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C:\Users\HP\Documents\GitHub\City_General_Hospital_Project\"/>
    </mc:Choice>
  </mc:AlternateContent>
  <xr:revisionPtr revIDLastSave="0" documentId="13_ncr:1_{C68FE8F1-2270-4716-8F56-2AA585A475EC}" xr6:coauthVersionLast="41" xr6:coauthVersionMax="41" xr10:uidLastSave="{00000000-0000-0000-0000-000000000000}"/>
  <bookViews>
    <workbookView xWindow="-120" yWindow="-120" windowWidth="20730" windowHeight="11040" activeTab="3" xr2:uid="{F481F58F-1D9C-4D8E-A1B8-66E44A017A0B}"/>
  </bookViews>
  <sheets>
    <sheet name="Admissions" sheetId="2" r:id="rId1"/>
    <sheet name="Departments" sheetId="3" r:id="rId2"/>
    <sheet name="Analysis" sheetId="1" r:id="rId3"/>
    <sheet name="Dashboard" sheetId="4" r:id="rId4"/>
  </sheets>
  <definedNames>
    <definedName name="Slicer_Department_Name">#N/A</definedName>
    <definedName name="Slicer_Year">#N/A</definedName>
  </definedNames>
  <calcPr calcId="191029"/>
  <pivotCaches>
    <pivotCache cacheId="197" r:id="rId5"/>
    <pivotCache cacheId="206" r:id="rId6"/>
    <pivotCache cacheId="209" r:id="rId7"/>
    <pivotCache cacheId="212" r:id="rId8"/>
    <pivotCache cacheId="546" r:id="rId9"/>
    <pivotCache cacheId="549" r:id="rId10"/>
  </pivotCaches>
  <extLst>
    <ext xmlns:x14="http://schemas.microsoft.com/office/spreadsheetml/2009/9/main" uri="{876F7934-8845-4945-9796-88D515C7AA90}">
      <x14:pivotCaches>
        <pivotCache cacheId="12" r:id="rId11"/>
        <pivotCache cacheId="13"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missions2_621bc8e7-5523-45aa-9651-46e99cb56b25" name="Admissions2" connection="Query - Admissions2"/>
          <x15:modelTable id="Departments1_01757f80-aae9-4971-8816-30cec567c409" name="Departments1" connection="Query - Departments1"/>
          <x15:modelTable id="All_Measures_591f930c-83c4-4a5d-869c-a5e968bdc4b3" name="All_Measures" connection="Query - All_Measures"/>
        </x15:modelTables>
        <x15:modelRelationships>
          <x15:modelRelationship fromTable="Admissions2" fromColumn="Department" toTable="Departments1" toColumn="Department_Name"/>
        </x15:modelRelationships>
      </x15:dataModel>
    </ext>
  </extLst>
</workbook>
</file>

<file path=xl/calcChain.xml><?xml version="1.0" encoding="utf-8"?>
<calcChain xmlns="http://schemas.openxmlformats.org/spreadsheetml/2006/main">
  <c r="Q12" i="1" l="1"/>
  <c r="T3" i="1" l="1"/>
  <c r="Q26" i="4" s="1"/>
  <c r="T4" i="1"/>
  <c r="Q27" i="4" s="1"/>
  <c r="T5" i="1"/>
  <c r="Q28" i="4" s="1"/>
  <c r="T6" i="1"/>
  <c r="Q29" i="4" s="1"/>
  <c r="T2" i="1"/>
  <c r="Q25" i="4" s="1"/>
  <c r="S6" i="1" l="1"/>
  <c r="P29" i="4" s="1"/>
  <c r="S2" i="1"/>
  <c r="P25" i="4" s="1"/>
  <c r="S3" i="1"/>
  <c r="P26" i="4" s="1"/>
  <c r="S5" i="1"/>
  <c r="P28" i="4" s="1"/>
  <c r="S4" i="1"/>
  <c r="P27" i="4" s="1"/>
  <c r="V2" i="2"/>
  <c r="W2" i="2" s="1"/>
  <c r="V3" i="2"/>
  <c r="W3" i="2" s="1"/>
  <c r="V4" i="2"/>
  <c r="W4" i="2" s="1"/>
  <c r="V5" i="2"/>
  <c r="W5" i="2" s="1"/>
  <c r="V6" i="2"/>
  <c r="W6" i="2" s="1"/>
  <c r="V7" i="2"/>
  <c r="W7" i="2" s="1"/>
  <c r="V8" i="2"/>
  <c r="W8" i="2" s="1"/>
  <c r="V9" i="2"/>
  <c r="W9" i="2" s="1"/>
  <c r="V10" i="2"/>
  <c r="W10" i="2" s="1"/>
  <c r="V11" i="2"/>
  <c r="W11" i="2" s="1"/>
  <c r="V12" i="2"/>
  <c r="W12" i="2" s="1"/>
  <c r="V13" i="2"/>
  <c r="W13" i="2" s="1"/>
  <c r="V14" i="2"/>
  <c r="W14" i="2" s="1"/>
  <c r="V15" i="2"/>
  <c r="W15" i="2" s="1"/>
  <c r="V16" i="2"/>
  <c r="W16" i="2" s="1"/>
  <c r="V17" i="2"/>
  <c r="W17" i="2" s="1"/>
  <c r="V18" i="2"/>
  <c r="W18" i="2" s="1"/>
  <c r="V19" i="2"/>
  <c r="W19" i="2" s="1"/>
  <c r="V20" i="2"/>
  <c r="W20" i="2" s="1"/>
  <c r="V21" i="2"/>
  <c r="W21" i="2" s="1"/>
  <c r="V22" i="2"/>
  <c r="W22" i="2" s="1"/>
  <c r="V23" i="2"/>
  <c r="W23" i="2" s="1"/>
  <c r="V24" i="2"/>
  <c r="W24" i="2" s="1"/>
  <c r="V25" i="2"/>
  <c r="W25" i="2" s="1"/>
  <c r="V26" i="2"/>
  <c r="W26" i="2" s="1"/>
  <c r="V27" i="2"/>
  <c r="W27" i="2" s="1"/>
  <c r="V28" i="2"/>
  <c r="W28" i="2" s="1"/>
  <c r="V29" i="2"/>
  <c r="W29" i="2" s="1"/>
  <c r="V30" i="2"/>
  <c r="W30" i="2" s="1"/>
  <c r="V31" i="2"/>
  <c r="W31" i="2" s="1"/>
  <c r="V32" i="2"/>
  <c r="W32" i="2" s="1"/>
  <c r="V33" i="2"/>
  <c r="W33" i="2" s="1"/>
  <c r="V34" i="2"/>
  <c r="W34" i="2" s="1"/>
  <c r="V35" i="2"/>
  <c r="W35" i="2" s="1"/>
  <c r="V36" i="2"/>
  <c r="W36" i="2" s="1"/>
  <c r="V37" i="2"/>
  <c r="W37" i="2" s="1"/>
  <c r="V38" i="2"/>
  <c r="W38" i="2" s="1"/>
  <c r="V39" i="2"/>
  <c r="W39" i="2" s="1"/>
  <c r="V40" i="2"/>
  <c r="W40" i="2" s="1"/>
  <c r="V41" i="2"/>
  <c r="W41" i="2" s="1"/>
  <c r="V42" i="2"/>
  <c r="W42" i="2" s="1"/>
  <c r="V43" i="2"/>
  <c r="W43" i="2" s="1"/>
  <c r="V44" i="2"/>
  <c r="W44" i="2" s="1"/>
  <c r="V45" i="2"/>
  <c r="W45" i="2" s="1"/>
  <c r="V46" i="2"/>
  <c r="W46" i="2" s="1"/>
  <c r="V47" i="2"/>
  <c r="W47" i="2" s="1"/>
  <c r="V48" i="2"/>
  <c r="W48" i="2" s="1"/>
  <c r="V49" i="2"/>
  <c r="W49" i="2" s="1"/>
  <c r="V50" i="2"/>
  <c r="W50" i="2" s="1"/>
  <c r="V51" i="2"/>
  <c r="W51" i="2" s="1"/>
  <c r="V52" i="2"/>
  <c r="W52" i="2" s="1"/>
  <c r="V53" i="2"/>
  <c r="W53" i="2" s="1"/>
  <c r="V54" i="2"/>
  <c r="W54" i="2" s="1"/>
  <c r="V55" i="2"/>
  <c r="W55" i="2" s="1"/>
  <c r="V56" i="2"/>
  <c r="W56" i="2" s="1"/>
  <c r="V57" i="2"/>
  <c r="W57" i="2" s="1"/>
  <c r="V58" i="2"/>
  <c r="W58" i="2" s="1"/>
  <c r="V59" i="2"/>
  <c r="W59" i="2" s="1"/>
  <c r="V60" i="2"/>
  <c r="W60" i="2" s="1"/>
  <c r="V61" i="2"/>
  <c r="W61" i="2" s="1"/>
  <c r="V62" i="2"/>
  <c r="W62" i="2" s="1"/>
  <c r="V63" i="2"/>
  <c r="W63" i="2" s="1"/>
  <c r="V64" i="2"/>
  <c r="W64" i="2" s="1"/>
  <c r="V65" i="2"/>
  <c r="W65" i="2" s="1"/>
  <c r="V66" i="2"/>
  <c r="W66" i="2" s="1"/>
  <c r="V67" i="2"/>
  <c r="W67" i="2" s="1"/>
  <c r="V68" i="2"/>
  <c r="W68" i="2" s="1"/>
  <c r="V69" i="2"/>
  <c r="W69" i="2" s="1"/>
  <c r="V70" i="2"/>
  <c r="W70" i="2" s="1"/>
  <c r="V71" i="2"/>
  <c r="W71" i="2" s="1"/>
  <c r="V72" i="2"/>
  <c r="W72" i="2" s="1"/>
  <c r="V73" i="2"/>
  <c r="W73" i="2" s="1"/>
  <c r="V74" i="2"/>
  <c r="W74" i="2" s="1"/>
  <c r="V75" i="2"/>
  <c r="W75" i="2" s="1"/>
  <c r="V76" i="2"/>
  <c r="W76" i="2" s="1"/>
  <c r="V77" i="2"/>
  <c r="W77" i="2" s="1"/>
  <c r="V78" i="2"/>
  <c r="W78" i="2" s="1"/>
  <c r="V79" i="2"/>
  <c r="W79" i="2" s="1"/>
  <c r="V80" i="2"/>
  <c r="W80" i="2" s="1"/>
  <c r="V81" i="2"/>
  <c r="W81" i="2" s="1"/>
  <c r="V82" i="2"/>
  <c r="W82" i="2" s="1"/>
  <c r="V83" i="2"/>
  <c r="W83" i="2" s="1"/>
  <c r="V84" i="2"/>
  <c r="W84" i="2" s="1"/>
  <c r="V85" i="2"/>
  <c r="W85" i="2" s="1"/>
  <c r="V86" i="2"/>
  <c r="W86" i="2" s="1"/>
  <c r="V87" i="2"/>
  <c r="W87" i="2" s="1"/>
  <c r="V88" i="2"/>
  <c r="W88" i="2" s="1"/>
  <c r="V89" i="2"/>
  <c r="W89" i="2" s="1"/>
  <c r="V90" i="2"/>
  <c r="W90" i="2" s="1"/>
  <c r="V91" i="2"/>
  <c r="W91" i="2" s="1"/>
  <c r="V92" i="2"/>
  <c r="W92" i="2" s="1"/>
  <c r="V93" i="2"/>
  <c r="W93" i="2" s="1"/>
  <c r="V94" i="2"/>
  <c r="W94" i="2" s="1"/>
  <c r="V95" i="2"/>
  <c r="W95" i="2" s="1"/>
  <c r="V96" i="2"/>
  <c r="W96" i="2" s="1"/>
  <c r="V97" i="2"/>
  <c r="W97" i="2" s="1"/>
  <c r="V98" i="2"/>
  <c r="W98" i="2" s="1"/>
  <c r="V99" i="2"/>
  <c r="W99" i="2" s="1"/>
  <c r="V100" i="2"/>
  <c r="W100" i="2" s="1"/>
  <c r="V101" i="2"/>
  <c r="W101" i="2" s="1"/>
  <c r="V102" i="2"/>
  <c r="W102" i="2" s="1"/>
  <c r="V103" i="2"/>
  <c r="W103" i="2" s="1"/>
  <c r="V104" i="2"/>
  <c r="W104" i="2" s="1"/>
  <c r="V105" i="2"/>
  <c r="W105" i="2" s="1"/>
  <c r="V106" i="2"/>
  <c r="W106" i="2" s="1"/>
  <c r="V107" i="2"/>
  <c r="W107" i="2" s="1"/>
  <c r="V108" i="2"/>
  <c r="W108" i="2" s="1"/>
  <c r="V109" i="2"/>
  <c r="W109" i="2" s="1"/>
  <c r="V110" i="2"/>
  <c r="W110" i="2" s="1"/>
  <c r="V111" i="2"/>
  <c r="W111" i="2" s="1"/>
  <c r="V112" i="2"/>
  <c r="W112" i="2" s="1"/>
  <c r="V113" i="2"/>
  <c r="W113" i="2" s="1"/>
  <c r="V114" i="2"/>
  <c r="W114" i="2" s="1"/>
  <c r="V115" i="2"/>
  <c r="W115" i="2" s="1"/>
  <c r="V116" i="2"/>
  <c r="W116" i="2" s="1"/>
  <c r="V117" i="2"/>
  <c r="W117" i="2" s="1"/>
  <c r="V118" i="2"/>
  <c r="W118" i="2" s="1"/>
  <c r="V119" i="2"/>
  <c r="W119" i="2" s="1"/>
  <c r="V120" i="2"/>
  <c r="W120" i="2" s="1"/>
  <c r="V121" i="2"/>
  <c r="W121" i="2" s="1"/>
  <c r="V122" i="2"/>
  <c r="W122" i="2" s="1"/>
  <c r="V123" i="2"/>
  <c r="W123" i="2" s="1"/>
  <c r="V124" i="2"/>
  <c r="W124" i="2" s="1"/>
  <c r="V125" i="2"/>
  <c r="W125" i="2" s="1"/>
  <c r="V126" i="2"/>
  <c r="W126" i="2" s="1"/>
  <c r="V127" i="2"/>
  <c r="W127" i="2" s="1"/>
  <c r="V128" i="2"/>
  <c r="W128" i="2" s="1"/>
  <c r="V129" i="2"/>
  <c r="W129" i="2" s="1"/>
  <c r="V130" i="2"/>
  <c r="W130" i="2" s="1"/>
  <c r="V131" i="2"/>
  <c r="W131" i="2" s="1"/>
  <c r="V132" i="2"/>
  <c r="W132" i="2" s="1"/>
  <c r="V133" i="2"/>
  <c r="W133" i="2" s="1"/>
  <c r="V134" i="2"/>
  <c r="W134" i="2" s="1"/>
  <c r="V135" i="2"/>
  <c r="W135" i="2" s="1"/>
  <c r="V136" i="2"/>
  <c r="W136" i="2" s="1"/>
  <c r="V137" i="2"/>
  <c r="W137" i="2" s="1"/>
  <c r="V138" i="2"/>
  <c r="W138" i="2" s="1"/>
  <c r="V139" i="2"/>
  <c r="W139" i="2" s="1"/>
  <c r="V140" i="2"/>
  <c r="W140" i="2" s="1"/>
  <c r="V141" i="2"/>
  <c r="W141" i="2" s="1"/>
  <c r="V142" i="2"/>
  <c r="W142" i="2" s="1"/>
  <c r="V143" i="2"/>
  <c r="W143" i="2" s="1"/>
  <c r="V144" i="2"/>
  <c r="W144" i="2" s="1"/>
  <c r="V145" i="2"/>
  <c r="W145" i="2" s="1"/>
  <c r="V146" i="2"/>
  <c r="W146" i="2" s="1"/>
  <c r="V147" i="2"/>
  <c r="W147" i="2" s="1"/>
  <c r="V148" i="2"/>
  <c r="W148" i="2" s="1"/>
  <c r="V149" i="2"/>
  <c r="W149" i="2" s="1"/>
  <c r="V150" i="2"/>
  <c r="W150" i="2" s="1"/>
  <c r="V151" i="2"/>
  <c r="W151" i="2" s="1"/>
  <c r="V152" i="2"/>
  <c r="W152" i="2" s="1"/>
  <c r="V153" i="2"/>
  <c r="W153" i="2" s="1"/>
  <c r="V154" i="2"/>
  <c r="W154" i="2" s="1"/>
  <c r="V155" i="2"/>
  <c r="W155" i="2" s="1"/>
  <c r="V156" i="2"/>
  <c r="W156" i="2" s="1"/>
  <c r="V157" i="2"/>
  <c r="W157" i="2" s="1"/>
  <c r="V158" i="2"/>
  <c r="W158" i="2" s="1"/>
  <c r="V159" i="2"/>
  <c r="W159" i="2" s="1"/>
  <c r="V160" i="2"/>
  <c r="W160" i="2" s="1"/>
  <c r="V161" i="2"/>
  <c r="W161" i="2" s="1"/>
  <c r="V162" i="2"/>
  <c r="W162" i="2" s="1"/>
  <c r="V163" i="2"/>
  <c r="W163" i="2" s="1"/>
  <c r="V164" i="2"/>
  <c r="W164" i="2" s="1"/>
  <c r="V165" i="2"/>
  <c r="W165" i="2" s="1"/>
  <c r="V166" i="2"/>
  <c r="W166" i="2" s="1"/>
  <c r="V167" i="2"/>
  <c r="W167" i="2" s="1"/>
  <c r="V168" i="2"/>
  <c r="W168" i="2" s="1"/>
  <c r="V169" i="2"/>
  <c r="W169" i="2" s="1"/>
  <c r="V170" i="2"/>
  <c r="W170" i="2" s="1"/>
  <c r="V171" i="2"/>
  <c r="W171" i="2" s="1"/>
  <c r="V172" i="2"/>
  <c r="W172" i="2" s="1"/>
  <c r="V173" i="2"/>
  <c r="W173" i="2" s="1"/>
  <c r="V174" i="2"/>
  <c r="W174" i="2" s="1"/>
  <c r="V175" i="2"/>
  <c r="W175" i="2" s="1"/>
  <c r="V176" i="2"/>
  <c r="W176" i="2" s="1"/>
  <c r="V177" i="2"/>
  <c r="W177" i="2" s="1"/>
  <c r="V178" i="2"/>
  <c r="W178" i="2" s="1"/>
  <c r="V179" i="2"/>
  <c r="W179" i="2" s="1"/>
  <c r="V180" i="2"/>
  <c r="W180" i="2" s="1"/>
  <c r="V181" i="2"/>
  <c r="W181" i="2" s="1"/>
  <c r="V182" i="2"/>
  <c r="W182" i="2" s="1"/>
  <c r="V183" i="2"/>
  <c r="W183" i="2" s="1"/>
  <c r="V184" i="2"/>
  <c r="W184" i="2" s="1"/>
  <c r="V185" i="2"/>
  <c r="W185" i="2" s="1"/>
  <c r="V186" i="2"/>
  <c r="W186" i="2" s="1"/>
  <c r="V187" i="2"/>
  <c r="W187" i="2" s="1"/>
  <c r="V188" i="2"/>
  <c r="W188" i="2" s="1"/>
  <c r="V189" i="2"/>
  <c r="W189" i="2" s="1"/>
  <c r="V190" i="2"/>
  <c r="W190" i="2" s="1"/>
  <c r="V191" i="2"/>
  <c r="W191" i="2" s="1"/>
  <c r="V192" i="2"/>
  <c r="W192" i="2" s="1"/>
  <c r="V193" i="2"/>
  <c r="W193" i="2" s="1"/>
  <c r="V194" i="2"/>
  <c r="W194" i="2" s="1"/>
  <c r="V195" i="2"/>
  <c r="W195" i="2" s="1"/>
  <c r="V196" i="2"/>
  <c r="W196" i="2" s="1"/>
  <c r="V197" i="2"/>
  <c r="W197" i="2" s="1"/>
  <c r="V198" i="2"/>
  <c r="W198" i="2" s="1"/>
  <c r="V199" i="2"/>
  <c r="W199" i="2" s="1"/>
  <c r="V200" i="2"/>
  <c r="W200" i="2" s="1"/>
  <c r="V201" i="2"/>
  <c r="W201" i="2" s="1"/>
  <c r="V202" i="2"/>
  <c r="W202" i="2" s="1"/>
  <c r="V203" i="2"/>
  <c r="W203" i="2" s="1"/>
  <c r="V204" i="2"/>
  <c r="W204" i="2" s="1"/>
  <c r="V205" i="2"/>
  <c r="W205" i="2" s="1"/>
  <c r="V206" i="2"/>
  <c r="W206" i="2" s="1"/>
  <c r="V207" i="2"/>
  <c r="W207" i="2" s="1"/>
  <c r="V208" i="2"/>
  <c r="W208" i="2" s="1"/>
  <c r="V209" i="2"/>
  <c r="W209" i="2" s="1"/>
  <c r="V210" i="2"/>
  <c r="W210" i="2" s="1"/>
  <c r="V211" i="2"/>
  <c r="W211" i="2" s="1"/>
  <c r="V212" i="2"/>
  <c r="W212" i="2" s="1"/>
  <c r="V213" i="2"/>
  <c r="W213" i="2" s="1"/>
  <c r="V214" i="2"/>
  <c r="W214" i="2" s="1"/>
  <c r="V215" i="2"/>
  <c r="W215" i="2" s="1"/>
  <c r="V216" i="2"/>
  <c r="W216" i="2" s="1"/>
  <c r="V217" i="2"/>
  <c r="W217" i="2" s="1"/>
  <c r="V218" i="2"/>
  <c r="W218" i="2" s="1"/>
  <c r="V219" i="2"/>
  <c r="W219" i="2" s="1"/>
  <c r="V220" i="2"/>
  <c r="W220" i="2" s="1"/>
  <c r="V221" i="2"/>
  <c r="W221" i="2" s="1"/>
  <c r="V222" i="2"/>
  <c r="W222" i="2" s="1"/>
  <c r="V223" i="2"/>
  <c r="W223" i="2" s="1"/>
  <c r="V224" i="2"/>
  <c r="W224" i="2" s="1"/>
  <c r="V225" i="2"/>
  <c r="W225" i="2" s="1"/>
  <c r="V226" i="2"/>
  <c r="W226" i="2" s="1"/>
  <c r="V227" i="2"/>
  <c r="W227" i="2" s="1"/>
  <c r="V228" i="2"/>
  <c r="W228" i="2" s="1"/>
  <c r="V229" i="2"/>
  <c r="W229" i="2" s="1"/>
  <c r="V230" i="2"/>
  <c r="W230" i="2" s="1"/>
  <c r="V231" i="2"/>
  <c r="W231" i="2" s="1"/>
  <c r="V232" i="2"/>
  <c r="W232" i="2" s="1"/>
  <c r="V233" i="2"/>
  <c r="W233" i="2" s="1"/>
  <c r="V234" i="2"/>
  <c r="W234" i="2" s="1"/>
  <c r="V235" i="2"/>
  <c r="W235" i="2" s="1"/>
  <c r="V236" i="2"/>
  <c r="W236" i="2" s="1"/>
  <c r="V237" i="2"/>
  <c r="W237" i="2" s="1"/>
  <c r="V238" i="2"/>
  <c r="W238" i="2" s="1"/>
  <c r="V239" i="2"/>
  <c r="W239" i="2" s="1"/>
  <c r="V240" i="2"/>
  <c r="W240" i="2" s="1"/>
  <c r="V241" i="2"/>
  <c r="W241" i="2" s="1"/>
  <c r="V242" i="2"/>
  <c r="W242" i="2" s="1"/>
  <c r="V243" i="2"/>
  <c r="W243" i="2" s="1"/>
  <c r="V244" i="2"/>
  <c r="W244" i="2" s="1"/>
  <c r="V245" i="2"/>
  <c r="W245" i="2" s="1"/>
  <c r="V246" i="2"/>
  <c r="W246" i="2" s="1"/>
  <c r="V247" i="2"/>
  <c r="W247" i="2" s="1"/>
  <c r="V248" i="2"/>
  <c r="W248" i="2" s="1"/>
  <c r="V249" i="2"/>
  <c r="W249" i="2" s="1"/>
  <c r="V250" i="2"/>
  <c r="W250" i="2" s="1"/>
  <c r="V251" i="2"/>
  <c r="W251" i="2" s="1"/>
  <c r="V252" i="2"/>
  <c r="W252" i="2" s="1"/>
  <c r="V253" i="2"/>
  <c r="W253" i="2" s="1"/>
  <c r="V254" i="2"/>
  <c r="W254" i="2" s="1"/>
  <c r="V255" i="2"/>
  <c r="W255" i="2" s="1"/>
  <c r="V256" i="2"/>
  <c r="W256" i="2" s="1"/>
  <c r="V257" i="2"/>
  <c r="W257" i="2" s="1"/>
  <c r="V258" i="2"/>
  <c r="W258" i="2" s="1"/>
  <c r="V259" i="2"/>
  <c r="W259" i="2" s="1"/>
  <c r="V260" i="2"/>
  <c r="W260" i="2" s="1"/>
  <c r="V261" i="2"/>
  <c r="W261" i="2" s="1"/>
  <c r="V262" i="2"/>
  <c r="W262" i="2" s="1"/>
  <c r="V263" i="2"/>
  <c r="W263" i="2" s="1"/>
  <c r="V264" i="2"/>
  <c r="W264" i="2" s="1"/>
  <c r="V265" i="2"/>
  <c r="W265" i="2" s="1"/>
  <c r="V266" i="2"/>
  <c r="W266" i="2" s="1"/>
  <c r="V267" i="2"/>
  <c r="W267" i="2" s="1"/>
  <c r="V268" i="2"/>
  <c r="W268" i="2" s="1"/>
  <c r="V269" i="2"/>
  <c r="W269" i="2" s="1"/>
  <c r="V270" i="2"/>
  <c r="W270" i="2" s="1"/>
  <c r="V271" i="2"/>
  <c r="W271" i="2" s="1"/>
  <c r="V272" i="2"/>
  <c r="W272" i="2" s="1"/>
  <c r="V273" i="2"/>
  <c r="W273" i="2" s="1"/>
  <c r="V274" i="2"/>
  <c r="W274" i="2" s="1"/>
  <c r="V275" i="2"/>
  <c r="W275" i="2" s="1"/>
  <c r="V276" i="2"/>
  <c r="W276" i="2" s="1"/>
  <c r="V277" i="2"/>
  <c r="W277" i="2" s="1"/>
  <c r="V278" i="2"/>
  <c r="W278" i="2" s="1"/>
  <c r="V279" i="2"/>
  <c r="W279" i="2" s="1"/>
  <c r="V280" i="2"/>
  <c r="W280" i="2" s="1"/>
  <c r="V281" i="2"/>
  <c r="W281" i="2" s="1"/>
  <c r="V282" i="2"/>
  <c r="W282" i="2" s="1"/>
  <c r="V283" i="2"/>
  <c r="W283" i="2" s="1"/>
  <c r="V284" i="2"/>
  <c r="W284" i="2" s="1"/>
  <c r="V285" i="2"/>
  <c r="W285" i="2" s="1"/>
  <c r="V286" i="2"/>
  <c r="W286" i="2" s="1"/>
  <c r="V287" i="2"/>
  <c r="W287" i="2" s="1"/>
  <c r="V288" i="2"/>
  <c r="W288" i="2" s="1"/>
  <c r="V289" i="2"/>
  <c r="W289" i="2" s="1"/>
  <c r="V290" i="2"/>
  <c r="W290" i="2" s="1"/>
  <c r="V291" i="2"/>
  <c r="W291" i="2" s="1"/>
  <c r="V292" i="2"/>
  <c r="W292" i="2" s="1"/>
  <c r="V293" i="2"/>
  <c r="W293" i="2" s="1"/>
  <c r="V294" i="2"/>
  <c r="W294" i="2" s="1"/>
  <c r="V295" i="2"/>
  <c r="W295" i="2" s="1"/>
  <c r="V296" i="2"/>
  <c r="W296" i="2" s="1"/>
  <c r="V297" i="2"/>
  <c r="W297" i="2" s="1"/>
  <c r="V298" i="2"/>
  <c r="W298" i="2" s="1"/>
  <c r="V299" i="2"/>
  <c r="W299" i="2" s="1"/>
  <c r="V300" i="2"/>
  <c r="W300" i="2" s="1"/>
  <c r="V301" i="2"/>
  <c r="W301" i="2" s="1"/>
  <c r="V302" i="2"/>
  <c r="W302" i="2" s="1"/>
  <c r="V303" i="2"/>
  <c r="W303" i="2" s="1"/>
  <c r="V304" i="2"/>
  <c r="W304" i="2" s="1"/>
  <c r="V305" i="2"/>
  <c r="W305" i="2" s="1"/>
  <c r="V306" i="2"/>
  <c r="W306" i="2" s="1"/>
  <c r="V307" i="2"/>
  <c r="W307" i="2" s="1"/>
  <c r="V308" i="2"/>
  <c r="W308" i="2" s="1"/>
  <c r="V309" i="2"/>
  <c r="W309" i="2" s="1"/>
  <c r="V310" i="2"/>
  <c r="W310" i="2" s="1"/>
  <c r="V311" i="2"/>
  <c r="W311" i="2" s="1"/>
  <c r="V312" i="2"/>
  <c r="W312" i="2" s="1"/>
  <c r="V313" i="2"/>
  <c r="W313" i="2" s="1"/>
  <c r="V314" i="2"/>
  <c r="W314" i="2" s="1"/>
  <c r="V315" i="2"/>
  <c r="W315" i="2" s="1"/>
  <c r="V316" i="2"/>
  <c r="W316" i="2" s="1"/>
  <c r="V317" i="2"/>
  <c r="W317" i="2" s="1"/>
  <c r="V318" i="2"/>
  <c r="W318" i="2" s="1"/>
  <c r="V319" i="2"/>
  <c r="W319" i="2" s="1"/>
  <c r="V320" i="2"/>
  <c r="W320" i="2" s="1"/>
  <c r="V321" i="2"/>
  <c r="W321" i="2" s="1"/>
  <c r="V322" i="2"/>
  <c r="W322" i="2" s="1"/>
  <c r="V323" i="2"/>
  <c r="W323" i="2" s="1"/>
  <c r="V324" i="2"/>
  <c r="W324" i="2" s="1"/>
  <c r="V325" i="2"/>
  <c r="W325" i="2" s="1"/>
  <c r="V326" i="2"/>
  <c r="W326" i="2" s="1"/>
  <c r="V327" i="2"/>
  <c r="W327" i="2" s="1"/>
  <c r="V328" i="2"/>
  <c r="W328" i="2" s="1"/>
  <c r="V329" i="2"/>
  <c r="W329" i="2" s="1"/>
  <c r="V330" i="2"/>
  <c r="W330" i="2" s="1"/>
  <c r="V331" i="2"/>
  <c r="W331" i="2" s="1"/>
  <c r="V332" i="2"/>
  <c r="W332" i="2" s="1"/>
  <c r="V333" i="2"/>
  <c r="W333" i="2" s="1"/>
  <c r="V334" i="2"/>
  <c r="W334" i="2" s="1"/>
  <c r="V335" i="2"/>
  <c r="W335" i="2" s="1"/>
  <c r="V336" i="2"/>
  <c r="W336" i="2" s="1"/>
  <c r="V337" i="2"/>
  <c r="W337" i="2" s="1"/>
  <c r="V338" i="2"/>
  <c r="W338" i="2" s="1"/>
  <c r="V339" i="2"/>
  <c r="W339" i="2" s="1"/>
  <c r="V340" i="2"/>
  <c r="W340" i="2" s="1"/>
  <c r="V341" i="2"/>
  <c r="W341" i="2" s="1"/>
  <c r="V342" i="2"/>
  <c r="W342" i="2" s="1"/>
  <c r="V343" i="2"/>
  <c r="W343" i="2" s="1"/>
  <c r="V344" i="2"/>
  <c r="W344" i="2" s="1"/>
  <c r="V345" i="2"/>
  <c r="W345" i="2" s="1"/>
  <c r="V346" i="2"/>
  <c r="W346" i="2" s="1"/>
  <c r="V347" i="2"/>
  <c r="W347" i="2" s="1"/>
  <c r="V348" i="2"/>
  <c r="W348" i="2" s="1"/>
  <c r="V349" i="2"/>
  <c r="W349" i="2" s="1"/>
  <c r="V350" i="2"/>
  <c r="W350" i="2" s="1"/>
  <c r="V351" i="2"/>
  <c r="W351" i="2" s="1"/>
  <c r="V352" i="2"/>
  <c r="W352" i="2" s="1"/>
  <c r="V353" i="2"/>
  <c r="W353" i="2" s="1"/>
  <c r="V354" i="2"/>
  <c r="W354" i="2" s="1"/>
  <c r="V355" i="2"/>
  <c r="W355" i="2" s="1"/>
  <c r="V356" i="2"/>
  <c r="W356" i="2" s="1"/>
  <c r="V357" i="2"/>
  <c r="W357" i="2" s="1"/>
  <c r="V358" i="2"/>
  <c r="W358" i="2" s="1"/>
  <c r="V359" i="2"/>
  <c r="W359" i="2" s="1"/>
  <c r="V360" i="2"/>
  <c r="W360" i="2" s="1"/>
  <c r="V361" i="2"/>
  <c r="W361" i="2" s="1"/>
  <c r="V362" i="2"/>
  <c r="W362" i="2" s="1"/>
  <c r="V363" i="2"/>
  <c r="W363" i="2" s="1"/>
  <c r="V364" i="2"/>
  <c r="W364" i="2" s="1"/>
  <c r="V365" i="2"/>
  <c r="W365" i="2" s="1"/>
  <c r="V366" i="2"/>
  <c r="W366" i="2" s="1"/>
  <c r="V367" i="2"/>
  <c r="W367" i="2" s="1"/>
  <c r="V368" i="2"/>
  <c r="W368" i="2" s="1"/>
  <c r="V369" i="2"/>
  <c r="W369" i="2" s="1"/>
  <c r="V370" i="2"/>
  <c r="W370" i="2" s="1"/>
  <c r="V371" i="2"/>
  <c r="W371" i="2" s="1"/>
  <c r="V372" i="2"/>
  <c r="W372" i="2" s="1"/>
  <c r="V373" i="2"/>
  <c r="W373" i="2" s="1"/>
  <c r="V374" i="2"/>
  <c r="W374" i="2" s="1"/>
  <c r="V375" i="2"/>
  <c r="W375" i="2" s="1"/>
  <c r="V376" i="2"/>
  <c r="W376" i="2" s="1"/>
  <c r="V377" i="2"/>
  <c r="W377" i="2" s="1"/>
  <c r="V378" i="2"/>
  <c r="W378" i="2" s="1"/>
  <c r="V379" i="2"/>
  <c r="W379" i="2" s="1"/>
  <c r="V380" i="2"/>
  <c r="W380" i="2" s="1"/>
  <c r="V381" i="2"/>
  <c r="W381" i="2" s="1"/>
  <c r="V382" i="2"/>
  <c r="W382" i="2" s="1"/>
  <c r="V383" i="2"/>
  <c r="W383" i="2" s="1"/>
  <c r="V384" i="2"/>
  <c r="W384" i="2" s="1"/>
  <c r="V385" i="2"/>
  <c r="W385" i="2" s="1"/>
  <c r="V386" i="2"/>
  <c r="W386" i="2" s="1"/>
  <c r="V387" i="2"/>
  <c r="W387" i="2" s="1"/>
  <c r="V388" i="2"/>
  <c r="W388" i="2" s="1"/>
  <c r="V389" i="2"/>
  <c r="W389" i="2" s="1"/>
  <c r="V390" i="2"/>
  <c r="W390" i="2" s="1"/>
  <c r="V391" i="2"/>
  <c r="W391" i="2" s="1"/>
  <c r="V392" i="2"/>
  <c r="W392" i="2" s="1"/>
  <c r="V393" i="2"/>
  <c r="W393" i="2" s="1"/>
  <c r="V394" i="2"/>
  <c r="W394" i="2" s="1"/>
  <c r="V395" i="2"/>
  <c r="W395" i="2" s="1"/>
  <c r="V396" i="2"/>
  <c r="W396" i="2" s="1"/>
  <c r="V397" i="2"/>
  <c r="W397" i="2" s="1"/>
  <c r="V398" i="2"/>
  <c r="W398" i="2" s="1"/>
  <c r="V399" i="2"/>
  <c r="W399" i="2" s="1"/>
  <c r="V400" i="2"/>
  <c r="W400" i="2" s="1"/>
  <c r="V401" i="2"/>
  <c r="W401" i="2" s="1"/>
  <c r="V402" i="2"/>
  <c r="W402" i="2" s="1"/>
  <c r="V403" i="2"/>
  <c r="W403" i="2" s="1"/>
  <c r="V404" i="2"/>
  <c r="W404" i="2" s="1"/>
  <c r="V405" i="2"/>
  <c r="W405" i="2" s="1"/>
  <c r="V406" i="2"/>
  <c r="W406" i="2" s="1"/>
  <c r="V407" i="2"/>
  <c r="W407" i="2" s="1"/>
  <c r="V408" i="2"/>
  <c r="W408" i="2" s="1"/>
  <c r="V409" i="2"/>
  <c r="W409" i="2" s="1"/>
  <c r="V410" i="2"/>
  <c r="W410" i="2" s="1"/>
  <c r="V411" i="2"/>
  <c r="W411" i="2" s="1"/>
  <c r="V412" i="2"/>
  <c r="W412" i="2" s="1"/>
  <c r="V413" i="2"/>
  <c r="W413" i="2" s="1"/>
  <c r="V414" i="2"/>
  <c r="W414" i="2" s="1"/>
  <c r="V415" i="2"/>
  <c r="W415" i="2" s="1"/>
  <c r="V416" i="2"/>
  <c r="W416" i="2" s="1"/>
  <c r="V417" i="2"/>
  <c r="W417" i="2" s="1"/>
  <c r="V418" i="2"/>
  <c r="W418" i="2" s="1"/>
  <c r="V419" i="2"/>
  <c r="W419" i="2" s="1"/>
  <c r="V420" i="2"/>
  <c r="W420" i="2" s="1"/>
  <c r="V421" i="2"/>
  <c r="W421" i="2" s="1"/>
  <c r="V422" i="2"/>
  <c r="W422" i="2" s="1"/>
  <c r="V423" i="2"/>
  <c r="W423" i="2" s="1"/>
  <c r="V424" i="2"/>
  <c r="W424" i="2" s="1"/>
  <c r="V425" i="2"/>
  <c r="W425" i="2" s="1"/>
  <c r="V426" i="2"/>
  <c r="W426" i="2" s="1"/>
  <c r="V427" i="2"/>
  <c r="W427" i="2" s="1"/>
  <c r="V428" i="2"/>
  <c r="W428" i="2" s="1"/>
  <c r="V429" i="2"/>
  <c r="W429" i="2" s="1"/>
  <c r="V430" i="2"/>
  <c r="W430" i="2" s="1"/>
  <c r="V431" i="2"/>
  <c r="W431" i="2" s="1"/>
  <c r="V432" i="2"/>
  <c r="W432" i="2" s="1"/>
  <c r="V433" i="2"/>
  <c r="W433" i="2" s="1"/>
  <c r="V434" i="2"/>
  <c r="W434" i="2" s="1"/>
  <c r="V435" i="2"/>
  <c r="W435" i="2" s="1"/>
  <c r="V436" i="2"/>
  <c r="W436" i="2" s="1"/>
  <c r="V437" i="2"/>
  <c r="W437" i="2" s="1"/>
  <c r="V438" i="2"/>
  <c r="W438" i="2" s="1"/>
  <c r="V439" i="2"/>
  <c r="W439" i="2" s="1"/>
  <c r="V440" i="2"/>
  <c r="W440" i="2" s="1"/>
  <c r="V441" i="2"/>
  <c r="W441" i="2" s="1"/>
  <c r="V442" i="2"/>
  <c r="W442" i="2" s="1"/>
  <c r="V443" i="2"/>
  <c r="W443" i="2" s="1"/>
  <c r="V444" i="2"/>
  <c r="W444" i="2" s="1"/>
  <c r="V445" i="2"/>
  <c r="W445" i="2" s="1"/>
  <c r="V446" i="2"/>
  <c r="W446" i="2" s="1"/>
  <c r="V447" i="2"/>
  <c r="W447" i="2" s="1"/>
  <c r="V448" i="2"/>
  <c r="W448" i="2" s="1"/>
  <c r="V449" i="2"/>
  <c r="W449" i="2" s="1"/>
  <c r="V450" i="2"/>
  <c r="W450" i="2" s="1"/>
  <c r="V451" i="2"/>
  <c r="W451" i="2" s="1"/>
  <c r="V452" i="2"/>
  <c r="W452" i="2" s="1"/>
  <c r="V453" i="2"/>
  <c r="W453" i="2" s="1"/>
  <c r="V454" i="2"/>
  <c r="W454" i="2" s="1"/>
  <c r="V455" i="2"/>
  <c r="W455" i="2" s="1"/>
  <c r="V456" i="2"/>
  <c r="W456" i="2" s="1"/>
  <c r="V457" i="2"/>
  <c r="W457" i="2" s="1"/>
  <c r="V458" i="2"/>
  <c r="W458" i="2" s="1"/>
  <c r="V459" i="2"/>
  <c r="W459" i="2" s="1"/>
  <c r="V460" i="2"/>
  <c r="W460" i="2" s="1"/>
  <c r="V461" i="2"/>
  <c r="W461" i="2" s="1"/>
  <c r="V462" i="2"/>
  <c r="W462" i="2" s="1"/>
  <c r="V463" i="2"/>
  <c r="W463" i="2" s="1"/>
  <c r="V464" i="2"/>
  <c r="W464" i="2" s="1"/>
  <c r="V465" i="2"/>
  <c r="W465" i="2" s="1"/>
  <c r="V466" i="2"/>
  <c r="W466" i="2" s="1"/>
  <c r="V467" i="2"/>
  <c r="W467" i="2" s="1"/>
  <c r="V468" i="2"/>
  <c r="W468" i="2" s="1"/>
  <c r="V469" i="2"/>
  <c r="W469" i="2" s="1"/>
  <c r="V470" i="2"/>
  <c r="W470" i="2" s="1"/>
  <c r="V471" i="2"/>
  <c r="W471" i="2" s="1"/>
  <c r="V472" i="2"/>
  <c r="W472" i="2" s="1"/>
  <c r="V473" i="2"/>
  <c r="W473" i="2" s="1"/>
  <c r="V474" i="2"/>
  <c r="W474" i="2" s="1"/>
  <c r="V475" i="2"/>
  <c r="W475" i="2" s="1"/>
  <c r="V476" i="2"/>
  <c r="W476" i="2" s="1"/>
  <c r="V477" i="2"/>
  <c r="W477" i="2" s="1"/>
  <c r="V478" i="2"/>
  <c r="W478" i="2" s="1"/>
  <c r="V479" i="2"/>
  <c r="W479" i="2" s="1"/>
  <c r="V480" i="2"/>
  <c r="W480" i="2" s="1"/>
  <c r="V481" i="2"/>
  <c r="W481" i="2" s="1"/>
  <c r="V482" i="2"/>
  <c r="W482" i="2" s="1"/>
  <c r="V483" i="2"/>
  <c r="W483" i="2" s="1"/>
  <c r="V484" i="2"/>
  <c r="W484" i="2" s="1"/>
  <c r="V485" i="2"/>
  <c r="W485" i="2" s="1"/>
  <c r="V486" i="2"/>
  <c r="W486" i="2" s="1"/>
  <c r="V487" i="2"/>
  <c r="W487" i="2" s="1"/>
  <c r="V488" i="2"/>
  <c r="W488" i="2" s="1"/>
  <c r="V489" i="2"/>
  <c r="W489" i="2" s="1"/>
  <c r="V490" i="2"/>
  <c r="W490" i="2" s="1"/>
  <c r="V491" i="2"/>
  <c r="W491" i="2" s="1"/>
  <c r="V492" i="2"/>
  <c r="W492" i="2" s="1"/>
  <c r="V493" i="2"/>
  <c r="W493" i="2" s="1"/>
  <c r="V494" i="2"/>
  <c r="W494" i="2" s="1"/>
  <c r="V495" i="2"/>
  <c r="W495" i="2" s="1"/>
  <c r="V496" i="2"/>
  <c r="W496" i="2" s="1"/>
  <c r="V497" i="2"/>
  <c r="W497" i="2" s="1"/>
  <c r="V498" i="2"/>
  <c r="W498" i="2" s="1"/>
  <c r="V499" i="2"/>
  <c r="W499" i="2" s="1"/>
  <c r="V500" i="2"/>
  <c r="W500" i="2" s="1"/>
  <c r="V501" i="2"/>
  <c r="W501" i="2" s="1"/>
  <c r="V502" i="2"/>
  <c r="W502" i="2" s="1"/>
  <c r="V503" i="2"/>
  <c r="W503" i="2" s="1"/>
  <c r="V504" i="2"/>
  <c r="W504" i="2" s="1"/>
  <c r="V505" i="2"/>
  <c r="W505" i="2" s="1"/>
  <c r="V506" i="2"/>
  <c r="W506" i="2" s="1"/>
  <c r="V507" i="2"/>
  <c r="W507" i="2" s="1"/>
  <c r="V508" i="2"/>
  <c r="W508" i="2" s="1"/>
  <c r="V509" i="2"/>
  <c r="W509" i="2" s="1"/>
  <c r="V510" i="2"/>
  <c r="W510" i="2" s="1"/>
  <c r="V511" i="2"/>
  <c r="W511" i="2" s="1"/>
  <c r="V512" i="2"/>
  <c r="W512" i="2" s="1"/>
  <c r="V513" i="2"/>
  <c r="W513" i="2" s="1"/>
  <c r="V514" i="2"/>
  <c r="W514" i="2" s="1"/>
  <c r="V515" i="2"/>
  <c r="W515" i="2" s="1"/>
  <c r="V516" i="2"/>
  <c r="W516" i="2" s="1"/>
  <c r="V517" i="2"/>
  <c r="W517" i="2" s="1"/>
  <c r="V518" i="2"/>
  <c r="W518" i="2" s="1"/>
  <c r="V519" i="2"/>
  <c r="W519" i="2" s="1"/>
  <c r="V520" i="2"/>
  <c r="W520" i="2" s="1"/>
  <c r="V521" i="2"/>
  <c r="W521" i="2" s="1"/>
  <c r="V522" i="2"/>
  <c r="W522" i="2" s="1"/>
  <c r="V523" i="2"/>
  <c r="W523" i="2" s="1"/>
  <c r="V524" i="2"/>
  <c r="W524" i="2" s="1"/>
  <c r="V525" i="2"/>
  <c r="W525" i="2" s="1"/>
  <c r="V526" i="2"/>
  <c r="W526" i="2" s="1"/>
  <c r="V527" i="2"/>
  <c r="W527" i="2" s="1"/>
  <c r="V528" i="2"/>
  <c r="W528" i="2" s="1"/>
  <c r="V529" i="2"/>
  <c r="W529" i="2" s="1"/>
  <c r="V530" i="2"/>
  <c r="W530" i="2" s="1"/>
  <c r="V531" i="2"/>
  <c r="W531" i="2" s="1"/>
  <c r="V532" i="2"/>
  <c r="W532" i="2" s="1"/>
  <c r="V533" i="2"/>
  <c r="W533" i="2" s="1"/>
  <c r="V534" i="2"/>
  <c r="W534" i="2" s="1"/>
  <c r="V535" i="2"/>
  <c r="W535" i="2" s="1"/>
  <c r="V536" i="2"/>
  <c r="W536" i="2" s="1"/>
  <c r="V537" i="2"/>
  <c r="W537" i="2" s="1"/>
  <c r="V538" i="2"/>
  <c r="W538" i="2" s="1"/>
  <c r="V539" i="2"/>
  <c r="W539" i="2" s="1"/>
  <c r="V540" i="2"/>
  <c r="W540" i="2" s="1"/>
  <c r="V541" i="2"/>
  <c r="W541" i="2" s="1"/>
  <c r="V542" i="2"/>
  <c r="W542" i="2" s="1"/>
  <c r="V543" i="2"/>
  <c r="W543" i="2" s="1"/>
  <c r="V544" i="2"/>
  <c r="W544" i="2" s="1"/>
  <c r="V545" i="2"/>
  <c r="W545" i="2" s="1"/>
  <c r="V546" i="2"/>
  <c r="W546" i="2" s="1"/>
  <c r="V547" i="2"/>
  <c r="W547" i="2" s="1"/>
  <c r="V548" i="2"/>
  <c r="W548" i="2" s="1"/>
  <c r="V549" i="2"/>
  <c r="W549" i="2" s="1"/>
  <c r="V550" i="2"/>
  <c r="W550" i="2" s="1"/>
  <c r="V551" i="2"/>
  <c r="W551" i="2" s="1"/>
  <c r="V552" i="2"/>
  <c r="W552" i="2" s="1"/>
  <c r="V553" i="2"/>
  <c r="W553" i="2" s="1"/>
  <c r="V554" i="2"/>
  <c r="W554" i="2" s="1"/>
  <c r="V555" i="2"/>
  <c r="W555" i="2" s="1"/>
  <c r="V556" i="2"/>
  <c r="W556" i="2" s="1"/>
  <c r="V557" i="2"/>
  <c r="W557" i="2" s="1"/>
  <c r="V558" i="2"/>
  <c r="W558" i="2" s="1"/>
  <c r="V559" i="2"/>
  <c r="W559" i="2" s="1"/>
  <c r="V560" i="2"/>
  <c r="W560" i="2" s="1"/>
  <c r="V561" i="2"/>
  <c r="W561" i="2" s="1"/>
  <c r="V562" i="2"/>
  <c r="W562" i="2" s="1"/>
  <c r="V563" i="2"/>
  <c r="W563" i="2" s="1"/>
  <c r="V564" i="2"/>
  <c r="W564" i="2" s="1"/>
  <c r="V565" i="2"/>
  <c r="W565" i="2" s="1"/>
  <c r="V566" i="2"/>
  <c r="W566" i="2" s="1"/>
  <c r="V567" i="2"/>
  <c r="W567" i="2" s="1"/>
  <c r="V568" i="2"/>
  <c r="W568" i="2" s="1"/>
  <c r="V569" i="2"/>
  <c r="W569" i="2" s="1"/>
  <c r="V570" i="2"/>
  <c r="W570" i="2" s="1"/>
  <c r="V571" i="2"/>
  <c r="W571" i="2" s="1"/>
  <c r="V572" i="2"/>
  <c r="W572" i="2" s="1"/>
  <c r="V573" i="2"/>
  <c r="W573" i="2" s="1"/>
  <c r="V574" i="2"/>
  <c r="W574" i="2" s="1"/>
  <c r="V575" i="2"/>
  <c r="W575" i="2" s="1"/>
  <c r="V576" i="2"/>
  <c r="W576" i="2" s="1"/>
  <c r="V577" i="2"/>
  <c r="W577" i="2" s="1"/>
  <c r="V578" i="2"/>
  <c r="W578" i="2" s="1"/>
  <c r="V579" i="2"/>
  <c r="W579" i="2" s="1"/>
  <c r="V580" i="2"/>
  <c r="W580" i="2" s="1"/>
  <c r="V581" i="2"/>
  <c r="W581" i="2" s="1"/>
  <c r="V582" i="2"/>
  <c r="W582" i="2" s="1"/>
  <c r="V583" i="2"/>
  <c r="W583" i="2" s="1"/>
  <c r="V584" i="2"/>
  <c r="W584" i="2" s="1"/>
  <c r="V585" i="2"/>
  <c r="W585" i="2" s="1"/>
  <c r="V586" i="2"/>
  <c r="W586" i="2" s="1"/>
  <c r="V587" i="2"/>
  <c r="W587" i="2" s="1"/>
  <c r="V588" i="2"/>
  <c r="W588" i="2" s="1"/>
  <c r="V589" i="2"/>
  <c r="W589" i="2" s="1"/>
  <c r="V590" i="2"/>
  <c r="W590" i="2" s="1"/>
  <c r="V591" i="2"/>
  <c r="W591" i="2" s="1"/>
  <c r="V592" i="2"/>
  <c r="W592" i="2" s="1"/>
  <c r="V593" i="2"/>
  <c r="W593" i="2" s="1"/>
  <c r="V594" i="2"/>
  <c r="W594" i="2" s="1"/>
  <c r="V595" i="2"/>
  <c r="W595" i="2" s="1"/>
  <c r="V596" i="2"/>
  <c r="W596" i="2" s="1"/>
  <c r="V597" i="2"/>
  <c r="W597" i="2" s="1"/>
  <c r="V598" i="2"/>
  <c r="W598" i="2" s="1"/>
  <c r="V599" i="2"/>
  <c r="W599" i="2" s="1"/>
  <c r="V600" i="2"/>
  <c r="W600" i="2" s="1"/>
  <c r="V601" i="2"/>
  <c r="W601" i="2" s="1"/>
  <c r="V602" i="2"/>
  <c r="W602" i="2" s="1"/>
  <c r="V603" i="2"/>
  <c r="W603" i="2" s="1"/>
  <c r="V604" i="2"/>
  <c r="W604" i="2" s="1"/>
  <c r="V605" i="2"/>
  <c r="W605" i="2" s="1"/>
  <c r="V606" i="2"/>
  <c r="W606" i="2" s="1"/>
  <c r="V607" i="2"/>
  <c r="W607" i="2" s="1"/>
  <c r="V608" i="2"/>
  <c r="W608" i="2" s="1"/>
  <c r="V609" i="2"/>
  <c r="W609" i="2" s="1"/>
  <c r="V610" i="2"/>
  <c r="W610" i="2" s="1"/>
  <c r="V611" i="2"/>
  <c r="W611" i="2" s="1"/>
  <c r="V612" i="2"/>
  <c r="W612" i="2" s="1"/>
  <c r="V613" i="2"/>
  <c r="W613" i="2" s="1"/>
  <c r="V614" i="2"/>
  <c r="W614" i="2" s="1"/>
  <c r="V615" i="2"/>
  <c r="W615" i="2" s="1"/>
  <c r="V616" i="2"/>
  <c r="W616" i="2" s="1"/>
  <c r="V617" i="2"/>
  <c r="W617" i="2" s="1"/>
  <c r="V618" i="2"/>
  <c r="W618" i="2" s="1"/>
  <c r="V619" i="2"/>
  <c r="W619" i="2" s="1"/>
  <c r="V620" i="2"/>
  <c r="W620" i="2" s="1"/>
  <c r="V621" i="2"/>
  <c r="W621" i="2" s="1"/>
  <c r="V622" i="2"/>
  <c r="W622" i="2" s="1"/>
  <c r="V623" i="2"/>
  <c r="W623" i="2" s="1"/>
  <c r="V624" i="2"/>
  <c r="W624" i="2" s="1"/>
  <c r="V625" i="2"/>
  <c r="W625" i="2" s="1"/>
  <c r="V626" i="2"/>
  <c r="W626" i="2" s="1"/>
  <c r="V627" i="2"/>
  <c r="W627" i="2" s="1"/>
  <c r="V628" i="2"/>
  <c r="W628" i="2" s="1"/>
  <c r="V629" i="2"/>
  <c r="W629" i="2" s="1"/>
  <c r="V630" i="2"/>
  <c r="W630" i="2" s="1"/>
  <c r="V631" i="2"/>
  <c r="W631" i="2" s="1"/>
  <c r="V632" i="2"/>
  <c r="W632" i="2" s="1"/>
  <c r="V633" i="2"/>
  <c r="W633" i="2" s="1"/>
  <c r="V634" i="2"/>
  <c r="W634" i="2" s="1"/>
  <c r="V635" i="2"/>
  <c r="W635" i="2" s="1"/>
  <c r="V636" i="2"/>
  <c r="W636" i="2" s="1"/>
  <c r="V637" i="2"/>
  <c r="W637" i="2" s="1"/>
  <c r="V638" i="2"/>
  <c r="W638" i="2" s="1"/>
  <c r="V639" i="2"/>
  <c r="W639" i="2" s="1"/>
  <c r="V640" i="2"/>
  <c r="W640" i="2" s="1"/>
  <c r="V641" i="2"/>
  <c r="W641" i="2" s="1"/>
  <c r="V642" i="2"/>
  <c r="W642" i="2" s="1"/>
  <c r="V643" i="2"/>
  <c r="W643" i="2" s="1"/>
  <c r="V644" i="2"/>
  <c r="W644" i="2" s="1"/>
  <c r="V645" i="2"/>
  <c r="W645" i="2" s="1"/>
  <c r="V646" i="2"/>
  <c r="W646" i="2" s="1"/>
  <c r="V647" i="2"/>
  <c r="W647" i="2" s="1"/>
  <c r="V648" i="2"/>
  <c r="W648" i="2" s="1"/>
  <c r="V649" i="2"/>
  <c r="W649" i="2" s="1"/>
  <c r="V650" i="2"/>
  <c r="W650" i="2" s="1"/>
  <c r="V651" i="2"/>
  <c r="W651" i="2" s="1"/>
  <c r="V652" i="2"/>
  <c r="W652" i="2" s="1"/>
  <c r="V653" i="2"/>
  <c r="W653" i="2" s="1"/>
  <c r="V654" i="2"/>
  <c r="W654" i="2" s="1"/>
  <c r="V655" i="2"/>
  <c r="W655" i="2" s="1"/>
  <c r="V656" i="2"/>
  <c r="W656" i="2" s="1"/>
  <c r="V657" i="2"/>
  <c r="W657" i="2" s="1"/>
  <c r="V658" i="2"/>
  <c r="W658" i="2" s="1"/>
  <c r="V659" i="2"/>
  <c r="W659" i="2" s="1"/>
  <c r="V660" i="2"/>
  <c r="W660" i="2" s="1"/>
  <c r="V661" i="2"/>
  <c r="W661" i="2" s="1"/>
  <c r="V662" i="2"/>
  <c r="W662" i="2" s="1"/>
  <c r="V663" i="2"/>
  <c r="W663" i="2" s="1"/>
  <c r="V664" i="2"/>
  <c r="W664" i="2" s="1"/>
  <c r="V665" i="2"/>
  <c r="W665" i="2" s="1"/>
  <c r="V666" i="2"/>
  <c r="W666" i="2" s="1"/>
  <c r="V667" i="2"/>
  <c r="W667" i="2" s="1"/>
  <c r="V668" i="2"/>
  <c r="W668" i="2" s="1"/>
  <c r="V669" i="2"/>
  <c r="W669" i="2" s="1"/>
  <c r="V670" i="2"/>
  <c r="W670" i="2" s="1"/>
  <c r="V671" i="2"/>
  <c r="W671" i="2" s="1"/>
  <c r="V672" i="2"/>
  <c r="W672" i="2" s="1"/>
  <c r="V673" i="2"/>
  <c r="W673" i="2" s="1"/>
  <c r="V674" i="2"/>
  <c r="W674" i="2" s="1"/>
  <c r="V675" i="2"/>
  <c r="W675" i="2" s="1"/>
  <c r="V676" i="2"/>
  <c r="W676" i="2" s="1"/>
  <c r="V677" i="2"/>
  <c r="W677" i="2" s="1"/>
  <c r="V678" i="2"/>
  <c r="W678" i="2" s="1"/>
  <c r="V679" i="2"/>
  <c r="W679" i="2" s="1"/>
  <c r="V680" i="2"/>
  <c r="W680" i="2" s="1"/>
  <c r="V681" i="2"/>
  <c r="W681" i="2" s="1"/>
  <c r="V682" i="2"/>
  <c r="W682" i="2" s="1"/>
  <c r="V683" i="2"/>
  <c r="W683" i="2" s="1"/>
  <c r="V684" i="2"/>
  <c r="W684" i="2" s="1"/>
  <c r="V685" i="2"/>
  <c r="W685" i="2" s="1"/>
  <c r="V686" i="2"/>
  <c r="W686" i="2" s="1"/>
  <c r="V687" i="2"/>
  <c r="W687" i="2" s="1"/>
  <c r="V688" i="2"/>
  <c r="W688" i="2" s="1"/>
  <c r="V689" i="2"/>
  <c r="W689" i="2" s="1"/>
  <c r="V690" i="2"/>
  <c r="W690" i="2" s="1"/>
  <c r="V691" i="2"/>
  <c r="W691" i="2" s="1"/>
  <c r="V692" i="2"/>
  <c r="W692" i="2" s="1"/>
  <c r="V693" i="2"/>
  <c r="W693" i="2" s="1"/>
  <c r="V694" i="2"/>
  <c r="W694" i="2" s="1"/>
  <c r="V695" i="2"/>
  <c r="W695" i="2" s="1"/>
  <c r="V696" i="2"/>
  <c r="W696" i="2" s="1"/>
  <c r="V697" i="2"/>
  <c r="W697" i="2" s="1"/>
  <c r="V698" i="2"/>
  <c r="W698" i="2" s="1"/>
  <c r="V699" i="2"/>
  <c r="W699" i="2" s="1"/>
  <c r="V700" i="2"/>
  <c r="W700" i="2" s="1"/>
  <c r="V701" i="2"/>
  <c r="W701" i="2" s="1"/>
  <c r="V702" i="2"/>
  <c r="W702" i="2" s="1"/>
  <c r="V703" i="2"/>
  <c r="W703" i="2" s="1"/>
  <c r="V704" i="2"/>
  <c r="W704" i="2" s="1"/>
  <c r="V705" i="2"/>
  <c r="W705" i="2" s="1"/>
  <c r="V706" i="2"/>
  <c r="W706" i="2" s="1"/>
  <c r="V707" i="2"/>
  <c r="W707" i="2" s="1"/>
  <c r="V708" i="2"/>
  <c r="W708" i="2" s="1"/>
  <c r="V709" i="2"/>
  <c r="W709" i="2" s="1"/>
  <c r="V710" i="2"/>
  <c r="W710" i="2" s="1"/>
  <c r="V711" i="2"/>
  <c r="W711" i="2" s="1"/>
  <c r="V712" i="2"/>
  <c r="W712" i="2" s="1"/>
  <c r="V713" i="2"/>
  <c r="W713" i="2" s="1"/>
  <c r="V714" i="2"/>
  <c r="W714" i="2" s="1"/>
  <c r="V715" i="2"/>
  <c r="W715" i="2" s="1"/>
  <c r="V716" i="2"/>
  <c r="W716" i="2" s="1"/>
  <c r="V717" i="2"/>
  <c r="W717" i="2" s="1"/>
  <c r="V718" i="2"/>
  <c r="W718" i="2" s="1"/>
  <c r="V719" i="2"/>
  <c r="W719" i="2" s="1"/>
  <c r="V720" i="2"/>
  <c r="W720" i="2" s="1"/>
  <c r="V721" i="2"/>
  <c r="W721" i="2" s="1"/>
  <c r="V722" i="2"/>
  <c r="W722" i="2" s="1"/>
  <c r="V723" i="2"/>
  <c r="W723" i="2" s="1"/>
  <c r="V724" i="2"/>
  <c r="W724" i="2" s="1"/>
  <c r="V725" i="2"/>
  <c r="W725" i="2" s="1"/>
  <c r="V726" i="2"/>
  <c r="W726" i="2" s="1"/>
  <c r="V727" i="2"/>
  <c r="W727" i="2" s="1"/>
  <c r="V728" i="2"/>
  <c r="W728" i="2" s="1"/>
  <c r="V729" i="2"/>
  <c r="W729" i="2" s="1"/>
  <c r="V730" i="2"/>
  <c r="W730" i="2" s="1"/>
  <c r="V731" i="2"/>
  <c r="W731" i="2" s="1"/>
  <c r="V732" i="2"/>
  <c r="W732" i="2" s="1"/>
  <c r="V733" i="2"/>
  <c r="W733" i="2" s="1"/>
  <c r="V734" i="2"/>
  <c r="W734" i="2" s="1"/>
  <c r="V735" i="2"/>
  <c r="W735" i="2" s="1"/>
  <c r="V736" i="2"/>
  <c r="W736" i="2" s="1"/>
  <c r="V737" i="2"/>
  <c r="W737" i="2" s="1"/>
  <c r="V738" i="2"/>
  <c r="W738" i="2" s="1"/>
  <c r="V739" i="2"/>
  <c r="W739" i="2" s="1"/>
  <c r="V740" i="2"/>
  <c r="W740" i="2" s="1"/>
  <c r="V741" i="2"/>
  <c r="W741" i="2" s="1"/>
  <c r="V742" i="2"/>
  <c r="W742" i="2" s="1"/>
  <c r="V743" i="2"/>
  <c r="W743" i="2" s="1"/>
  <c r="V744" i="2"/>
  <c r="W744" i="2" s="1"/>
  <c r="V745" i="2"/>
  <c r="W745" i="2" s="1"/>
  <c r="V746" i="2"/>
  <c r="W746" i="2" s="1"/>
  <c r="V747" i="2"/>
  <c r="W747" i="2" s="1"/>
  <c r="V748" i="2"/>
  <c r="W748" i="2" s="1"/>
  <c r="V749" i="2"/>
  <c r="W749" i="2" s="1"/>
  <c r="V750" i="2"/>
  <c r="W750" i="2" s="1"/>
  <c r="V751" i="2"/>
  <c r="W751" i="2" s="1"/>
  <c r="V752" i="2"/>
  <c r="W752" i="2" s="1"/>
  <c r="V753" i="2"/>
  <c r="W753" i="2" s="1"/>
  <c r="V754" i="2"/>
  <c r="W754" i="2" s="1"/>
  <c r="V755" i="2"/>
  <c r="W755" i="2" s="1"/>
  <c r="V756" i="2"/>
  <c r="W756" i="2" s="1"/>
  <c r="V757" i="2"/>
  <c r="W757" i="2" s="1"/>
  <c r="V758" i="2"/>
  <c r="W758" i="2" s="1"/>
  <c r="V759" i="2"/>
  <c r="W759" i="2" s="1"/>
  <c r="V760" i="2"/>
  <c r="W760" i="2" s="1"/>
  <c r="V761" i="2"/>
  <c r="W761" i="2" s="1"/>
  <c r="V762" i="2"/>
  <c r="W762" i="2" s="1"/>
  <c r="V763" i="2"/>
  <c r="W763" i="2" s="1"/>
  <c r="V764" i="2"/>
  <c r="W764" i="2" s="1"/>
  <c r="V765" i="2"/>
  <c r="W765" i="2" s="1"/>
  <c r="V766" i="2"/>
  <c r="W766" i="2" s="1"/>
  <c r="V767" i="2"/>
  <c r="W767" i="2" s="1"/>
  <c r="V768" i="2"/>
  <c r="W768" i="2" s="1"/>
  <c r="V769" i="2"/>
  <c r="W769" i="2" s="1"/>
  <c r="V770" i="2"/>
  <c r="W770" i="2" s="1"/>
  <c r="V771" i="2"/>
  <c r="W771" i="2" s="1"/>
  <c r="V772" i="2"/>
  <c r="W772" i="2" s="1"/>
  <c r="V773" i="2"/>
  <c r="W773" i="2" s="1"/>
  <c r="V774" i="2"/>
  <c r="W774" i="2" s="1"/>
  <c r="V775" i="2"/>
  <c r="W775" i="2" s="1"/>
  <c r="V776" i="2"/>
  <c r="W776" i="2" s="1"/>
  <c r="V777" i="2"/>
  <c r="W777" i="2" s="1"/>
  <c r="V778" i="2"/>
  <c r="W778" i="2" s="1"/>
  <c r="V779" i="2"/>
  <c r="W779" i="2" s="1"/>
  <c r="V780" i="2"/>
  <c r="W780" i="2" s="1"/>
  <c r="V781" i="2"/>
  <c r="W781" i="2" s="1"/>
  <c r="V782" i="2"/>
  <c r="W782" i="2" s="1"/>
  <c r="V783" i="2"/>
  <c r="W783" i="2" s="1"/>
  <c r="V784" i="2"/>
  <c r="W784" i="2" s="1"/>
  <c r="V785" i="2"/>
  <c r="W785" i="2" s="1"/>
  <c r="V786" i="2"/>
  <c r="W786" i="2" s="1"/>
  <c r="V787" i="2"/>
  <c r="W787" i="2" s="1"/>
  <c r="V788" i="2"/>
  <c r="W788" i="2" s="1"/>
  <c r="V789" i="2"/>
  <c r="W789" i="2" s="1"/>
  <c r="V790" i="2"/>
  <c r="W790" i="2" s="1"/>
  <c r="V791" i="2"/>
  <c r="W791" i="2" s="1"/>
  <c r="V792" i="2"/>
  <c r="W792" i="2" s="1"/>
  <c r="V793" i="2"/>
  <c r="W793" i="2" s="1"/>
  <c r="V794" i="2"/>
  <c r="W794" i="2" s="1"/>
  <c r="V795" i="2"/>
  <c r="W795" i="2" s="1"/>
  <c r="V796" i="2"/>
  <c r="W796" i="2" s="1"/>
  <c r="V797" i="2"/>
  <c r="W797" i="2" s="1"/>
  <c r="V798" i="2"/>
  <c r="W798" i="2" s="1"/>
  <c r="V799" i="2"/>
  <c r="W799" i="2" s="1"/>
  <c r="V800" i="2"/>
  <c r="W800" i="2" s="1"/>
  <c r="V801" i="2"/>
  <c r="W801" i="2" s="1"/>
  <c r="V802" i="2"/>
  <c r="W802" i="2" s="1"/>
  <c r="V803" i="2"/>
  <c r="W803" i="2" s="1"/>
  <c r="V804" i="2"/>
  <c r="W804" i="2" s="1"/>
  <c r="V805" i="2"/>
  <c r="W805" i="2" s="1"/>
  <c r="V806" i="2"/>
  <c r="W806" i="2" s="1"/>
  <c r="V807" i="2"/>
  <c r="W807" i="2" s="1"/>
  <c r="V808" i="2"/>
  <c r="W808" i="2" s="1"/>
  <c r="V809" i="2"/>
  <c r="W809" i="2" s="1"/>
  <c r="V810" i="2"/>
  <c r="W810" i="2" s="1"/>
  <c r="V811" i="2"/>
  <c r="W811" i="2" s="1"/>
  <c r="V812" i="2"/>
  <c r="W812" i="2" s="1"/>
  <c r="V813" i="2"/>
  <c r="W813" i="2" s="1"/>
  <c r="V814" i="2"/>
  <c r="W814" i="2" s="1"/>
  <c r="V815" i="2"/>
  <c r="W815" i="2" s="1"/>
  <c r="V816" i="2"/>
  <c r="W816" i="2" s="1"/>
  <c r="V817" i="2"/>
  <c r="W817" i="2" s="1"/>
  <c r="V818" i="2"/>
  <c r="W818" i="2" s="1"/>
  <c r="V819" i="2"/>
  <c r="W819" i="2" s="1"/>
  <c r="V820" i="2"/>
  <c r="W820" i="2" s="1"/>
  <c r="V821" i="2"/>
  <c r="W821" i="2" s="1"/>
  <c r="V822" i="2"/>
  <c r="W822" i="2" s="1"/>
  <c r="V823" i="2"/>
  <c r="W823" i="2" s="1"/>
  <c r="V824" i="2"/>
  <c r="W824" i="2" s="1"/>
  <c r="V825" i="2"/>
  <c r="W825" i="2" s="1"/>
  <c r="V826" i="2"/>
  <c r="W826" i="2" s="1"/>
  <c r="V827" i="2"/>
  <c r="W827" i="2" s="1"/>
  <c r="V828" i="2"/>
  <c r="W828" i="2" s="1"/>
  <c r="V829" i="2"/>
  <c r="W829" i="2" s="1"/>
  <c r="V830" i="2"/>
  <c r="W830" i="2" s="1"/>
  <c r="V831" i="2"/>
  <c r="W831" i="2" s="1"/>
  <c r="V832" i="2"/>
  <c r="W832" i="2" s="1"/>
  <c r="V833" i="2"/>
  <c r="W833" i="2" s="1"/>
  <c r="V834" i="2"/>
  <c r="W834" i="2" s="1"/>
  <c r="V835" i="2"/>
  <c r="W835" i="2" s="1"/>
  <c r="V836" i="2"/>
  <c r="W836" i="2" s="1"/>
  <c r="V837" i="2"/>
  <c r="W837" i="2" s="1"/>
  <c r="V838" i="2"/>
  <c r="W838" i="2" s="1"/>
  <c r="V839" i="2"/>
  <c r="W839" i="2" s="1"/>
  <c r="V840" i="2"/>
  <c r="W840" i="2" s="1"/>
  <c r="V841" i="2"/>
  <c r="W841" i="2" s="1"/>
  <c r="V842" i="2"/>
  <c r="W842" i="2" s="1"/>
  <c r="V843" i="2"/>
  <c r="W843" i="2" s="1"/>
  <c r="V844" i="2"/>
  <c r="W844" i="2" s="1"/>
  <c r="V845" i="2"/>
  <c r="W845" i="2" s="1"/>
  <c r="V846" i="2"/>
  <c r="W846" i="2" s="1"/>
  <c r="V847" i="2"/>
  <c r="W847" i="2" s="1"/>
  <c r="V848" i="2"/>
  <c r="W848" i="2" s="1"/>
  <c r="V849" i="2"/>
  <c r="W849" i="2" s="1"/>
  <c r="V850" i="2"/>
  <c r="W850" i="2" s="1"/>
  <c r="V851" i="2"/>
  <c r="W851" i="2" s="1"/>
  <c r="V852" i="2"/>
  <c r="W852" i="2" s="1"/>
  <c r="V853" i="2"/>
  <c r="W853" i="2" s="1"/>
  <c r="V854" i="2"/>
  <c r="W854" i="2" s="1"/>
  <c r="V855" i="2"/>
  <c r="W855" i="2" s="1"/>
  <c r="V856" i="2"/>
  <c r="W856" i="2" s="1"/>
  <c r="V857" i="2"/>
  <c r="W857" i="2" s="1"/>
  <c r="V858" i="2"/>
  <c r="W858" i="2" s="1"/>
  <c r="V859" i="2"/>
  <c r="W859" i="2" s="1"/>
  <c r="V860" i="2"/>
  <c r="W860" i="2" s="1"/>
  <c r="V861" i="2"/>
  <c r="W861" i="2" s="1"/>
  <c r="V862" i="2"/>
  <c r="W862" i="2" s="1"/>
  <c r="V863" i="2"/>
  <c r="W863" i="2" s="1"/>
  <c r="V864" i="2"/>
  <c r="W864" i="2" s="1"/>
  <c r="V865" i="2"/>
  <c r="W865" i="2" s="1"/>
  <c r="V866" i="2"/>
  <c r="W866" i="2" s="1"/>
  <c r="V867" i="2"/>
  <c r="W867" i="2" s="1"/>
  <c r="V868" i="2"/>
  <c r="W868" i="2" s="1"/>
  <c r="V869" i="2"/>
  <c r="W869" i="2" s="1"/>
  <c r="V870" i="2"/>
  <c r="W870" i="2" s="1"/>
  <c r="V871" i="2"/>
  <c r="W871" i="2" s="1"/>
  <c r="V872" i="2"/>
  <c r="W872" i="2" s="1"/>
  <c r="V873" i="2"/>
  <c r="W873" i="2" s="1"/>
  <c r="V874" i="2"/>
  <c r="W874" i="2" s="1"/>
  <c r="V875" i="2"/>
  <c r="W875" i="2" s="1"/>
  <c r="V876" i="2"/>
  <c r="W876" i="2" s="1"/>
  <c r="V877" i="2"/>
  <c r="W877" i="2" s="1"/>
  <c r="V878" i="2"/>
  <c r="W878" i="2" s="1"/>
  <c r="V879" i="2"/>
  <c r="W879" i="2" s="1"/>
  <c r="V880" i="2"/>
  <c r="W880" i="2" s="1"/>
  <c r="V881" i="2"/>
  <c r="W881" i="2" s="1"/>
  <c r="V882" i="2"/>
  <c r="W882" i="2" s="1"/>
  <c r="V883" i="2"/>
  <c r="W883" i="2" s="1"/>
  <c r="V884" i="2"/>
  <c r="W884" i="2" s="1"/>
  <c r="V885" i="2"/>
  <c r="W885" i="2" s="1"/>
  <c r="V886" i="2"/>
  <c r="W886" i="2" s="1"/>
  <c r="V887" i="2"/>
  <c r="W887" i="2" s="1"/>
  <c r="V888" i="2"/>
  <c r="W888" i="2" s="1"/>
  <c r="V889" i="2"/>
  <c r="W889" i="2" s="1"/>
  <c r="V890" i="2"/>
  <c r="W890" i="2" s="1"/>
  <c r="V891" i="2"/>
  <c r="W891" i="2" s="1"/>
  <c r="V892" i="2"/>
  <c r="W892" i="2" s="1"/>
  <c r="V893" i="2"/>
  <c r="W893" i="2" s="1"/>
  <c r="V894" i="2"/>
  <c r="W894" i="2" s="1"/>
  <c r="V895" i="2"/>
  <c r="W895" i="2" s="1"/>
  <c r="V896" i="2"/>
  <c r="W896" i="2" s="1"/>
  <c r="V897" i="2"/>
  <c r="W897" i="2" s="1"/>
  <c r="V898" i="2"/>
  <c r="W898" i="2" s="1"/>
  <c r="V899" i="2"/>
  <c r="W899" i="2" s="1"/>
  <c r="V900" i="2"/>
  <c r="W900" i="2" s="1"/>
  <c r="V901" i="2"/>
  <c r="W901" i="2" s="1"/>
  <c r="V902" i="2"/>
  <c r="W902" i="2" s="1"/>
  <c r="V903" i="2"/>
  <c r="W903" i="2" s="1"/>
  <c r="V904" i="2"/>
  <c r="W904" i="2" s="1"/>
  <c r="V905" i="2"/>
  <c r="W905" i="2" s="1"/>
  <c r="V906" i="2"/>
  <c r="W906" i="2" s="1"/>
  <c r="V907" i="2"/>
  <c r="W907" i="2" s="1"/>
  <c r="V908" i="2"/>
  <c r="W908" i="2" s="1"/>
  <c r="V909" i="2"/>
  <c r="W909" i="2" s="1"/>
  <c r="V910" i="2"/>
  <c r="W910" i="2" s="1"/>
  <c r="V911" i="2"/>
  <c r="W911" i="2" s="1"/>
  <c r="V912" i="2"/>
  <c r="W912" i="2" s="1"/>
  <c r="V913" i="2"/>
  <c r="W913" i="2" s="1"/>
  <c r="V914" i="2"/>
  <c r="W914" i="2" s="1"/>
  <c r="V915" i="2"/>
  <c r="W915" i="2" s="1"/>
  <c r="V916" i="2"/>
  <c r="W916" i="2" s="1"/>
  <c r="V917" i="2"/>
  <c r="W917" i="2" s="1"/>
  <c r="V918" i="2"/>
  <c r="W918" i="2" s="1"/>
  <c r="V919" i="2"/>
  <c r="W919" i="2" s="1"/>
  <c r="V920" i="2"/>
  <c r="W920" i="2" s="1"/>
  <c r="V921" i="2"/>
  <c r="W921" i="2" s="1"/>
  <c r="V922" i="2"/>
  <c r="W922" i="2" s="1"/>
  <c r="V923" i="2"/>
  <c r="W923" i="2" s="1"/>
  <c r="V924" i="2"/>
  <c r="W924" i="2" s="1"/>
  <c r="V925" i="2"/>
  <c r="W925" i="2" s="1"/>
  <c r="V926" i="2"/>
  <c r="W926" i="2" s="1"/>
  <c r="V927" i="2"/>
  <c r="W927" i="2" s="1"/>
  <c r="V928" i="2"/>
  <c r="W928" i="2" s="1"/>
  <c r="V929" i="2"/>
  <c r="W929" i="2" s="1"/>
  <c r="V930" i="2"/>
  <c r="W930" i="2" s="1"/>
  <c r="V931" i="2"/>
  <c r="W931" i="2" s="1"/>
  <c r="V932" i="2"/>
  <c r="W932" i="2" s="1"/>
  <c r="V933" i="2"/>
  <c r="W933" i="2" s="1"/>
  <c r="V934" i="2"/>
  <c r="W934" i="2" s="1"/>
  <c r="V935" i="2"/>
  <c r="W935" i="2" s="1"/>
  <c r="V936" i="2"/>
  <c r="W936" i="2" s="1"/>
  <c r="V937" i="2"/>
  <c r="W937" i="2" s="1"/>
  <c r="V938" i="2"/>
  <c r="W938" i="2" s="1"/>
  <c r="V939" i="2"/>
  <c r="W939" i="2" s="1"/>
  <c r="V940" i="2"/>
  <c r="W940" i="2" s="1"/>
  <c r="V941" i="2"/>
  <c r="W941" i="2" s="1"/>
  <c r="V942" i="2"/>
  <c r="W942" i="2" s="1"/>
  <c r="V943" i="2"/>
  <c r="W943" i="2" s="1"/>
  <c r="V944" i="2"/>
  <c r="W944" i="2" s="1"/>
  <c r="V945" i="2"/>
  <c r="W945" i="2" s="1"/>
  <c r="V946" i="2"/>
  <c r="W946" i="2" s="1"/>
  <c r="V947" i="2"/>
  <c r="W947" i="2" s="1"/>
  <c r="V948" i="2"/>
  <c r="W948" i="2" s="1"/>
  <c r="V949" i="2"/>
  <c r="W949" i="2" s="1"/>
  <c r="V950" i="2"/>
  <c r="W950" i="2" s="1"/>
  <c r="V951" i="2"/>
  <c r="W951" i="2" s="1"/>
  <c r="V952" i="2"/>
  <c r="W952" i="2" s="1"/>
  <c r="V953" i="2"/>
  <c r="W953" i="2" s="1"/>
  <c r="V954" i="2"/>
  <c r="W954" i="2" s="1"/>
  <c r="V955" i="2"/>
  <c r="W955" i="2" s="1"/>
  <c r="V956" i="2"/>
  <c r="W956" i="2" s="1"/>
  <c r="V957" i="2"/>
  <c r="W957" i="2" s="1"/>
  <c r="V958" i="2"/>
  <c r="W958" i="2" s="1"/>
  <c r="V959" i="2"/>
  <c r="W959" i="2" s="1"/>
  <c r="V960" i="2"/>
  <c r="W960" i="2" s="1"/>
  <c r="V961" i="2"/>
  <c r="W961" i="2" s="1"/>
  <c r="V962" i="2"/>
  <c r="W962" i="2" s="1"/>
  <c r="V963" i="2"/>
  <c r="W963" i="2" s="1"/>
  <c r="V964" i="2"/>
  <c r="W964" i="2" s="1"/>
  <c r="V965" i="2"/>
  <c r="W965" i="2" s="1"/>
  <c r="V966" i="2"/>
  <c r="W966" i="2" s="1"/>
  <c r="V967" i="2"/>
  <c r="W967" i="2" s="1"/>
  <c r="V968" i="2"/>
  <c r="W968" i="2" s="1"/>
  <c r="V969" i="2"/>
  <c r="W969" i="2" s="1"/>
  <c r="V970" i="2"/>
  <c r="W970" i="2" s="1"/>
  <c r="V971" i="2"/>
  <c r="W971" i="2" s="1"/>
  <c r="V972" i="2"/>
  <c r="W972" i="2" s="1"/>
  <c r="V973" i="2"/>
  <c r="W973" i="2" s="1"/>
  <c r="V974" i="2"/>
  <c r="W974" i="2" s="1"/>
  <c r="V975" i="2"/>
  <c r="W975" i="2" s="1"/>
  <c r="V976" i="2"/>
  <c r="W976" i="2" s="1"/>
  <c r="V977" i="2"/>
  <c r="W977" i="2" s="1"/>
  <c r="V978" i="2"/>
  <c r="W978" i="2" s="1"/>
  <c r="V979" i="2"/>
  <c r="W979" i="2" s="1"/>
  <c r="V980" i="2"/>
  <c r="W980" i="2" s="1"/>
  <c r="V981" i="2"/>
  <c r="W981" i="2" s="1"/>
  <c r="V982" i="2"/>
  <c r="W982" i="2" s="1"/>
  <c r="V983" i="2"/>
  <c r="W983" i="2" s="1"/>
  <c r="V984" i="2"/>
  <c r="W984" i="2" s="1"/>
  <c r="V985" i="2"/>
  <c r="W985" i="2" s="1"/>
  <c r="V986" i="2"/>
  <c r="W986" i="2" s="1"/>
  <c r="V987" i="2"/>
  <c r="W987" i="2" s="1"/>
  <c r="V988" i="2"/>
  <c r="W988" i="2" s="1"/>
  <c r="V989" i="2"/>
  <c r="W989" i="2" s="1"/>
  <c r="V990" i="2"/>
  <c r="W990" i="2" s="1"/>
  <c r="V991" i="2"/>
  <c r="W991" i="2" s="1"/>
  <c r="V992" i="2"/>
  <c r="W992" i="2" s="1"/>
  <c r="V993" i="2"/>
  <c r="W993" i="2" s="1"/>
  <c r="V994" i="2"/>
  <c r="W994" i="2" s="1"/>
  <c r="V995" i="2"/>
  <c r="W995" i="2" s="1"/>
  <c r="V996" i="2"/>
  <c r="W996" i="2" s="1"/>
  <c r="V997" i="2"/>
  <c r="W997" i="2" s="1"/>
  <c r="V998" i="2"/>
  <c r="W998" i="2" s="1"/>
  <c r="V999" i="2"/>
  <c r="W999" i="2" s="1"/>
  <c r="V1000" i="2"/>
  <c r="W1000" i="2" s="1"/>
  <c r="V1001" i="2"/>
  <c r="W1001" i="2" s="1"/>
  <c r="V1002" i="2"/>
  <c r="W1002" i="2" s="1"/>
  <c r="V1003" i="2"/>
  <c r="W1003" i="2" s="1"/>
  <c r="V1004" i="2"/>
  <c r="W1004" i="2" s="1"/>
  <c r="V1005" i="2"/>
  <c r="W1005" i="2" s="1"/>
  <c r="V1006" i="2"/>
  <c r="W1006" i="2" s="1"/>
  <c r="V1007" i="2"/>
  <c r="W1007" i="2" s="1"/>
  <c r="V1008" i="2"/>
  <c r="W1008" i="2" s="1"/>
  <c r="V1009" i="2"/>
  <c r="W1009" i="2" s="1"/>
  <c r="V1010" i="2"/>
  <c r="W1010" i="2" s="1"/>
  <c r="V1011" i="2"/>
  <c r="W1011" i="2" s="1"/>
  <c r="V1012" i="2"/>
  <c r="W1012" i="2" s="1"/>
  <c r="V1013" i="2"/>
  <c r="W1013" i="2" s="1"/>
  <c r="V1014" i="2"/>
  <c r="W1014" i="2" s="1"/>
  <c r="V1015" i="2"/>
  <c r="W1015" i="2" s="1"/>
  <c r="V1016" i="2"/>
  <c r="W1016" i="2" s="1"/>
  <c r="V1017" i="2"/>
  <c r="W1017" i="2" s="1"/>
  <c r="V1018" i="2"/>
  <c r="W1018" i="2" s="1"/>
  <c r="V1019" i="2"/>
  <c r="W1019" i="2" s="1"/>
  <c r="V1020" i="2"/>
  <c r="W1020" i="2" s="1"/>
  <c r="V1021" i="2"/>
  <c r="W1021" i="2" s="1"/>
  <c r="V1022" i="2"/>
  <c r="W1022" i="2" s="1"/>
  <c r="V1023" i="2"/>
  <c r="W1023" i="2" s="1"/>
  <c r="V1024" i="2"/>
  <c r="W1024" i="2" s="1"/>
  <c r="V1025" i="2"/>
  <c r="W1025" i="2" s="1"/>
  <c r="V1026" i="2"/>
  <c r="W1026" i="2" s="1"/>
  <c r="V1027" i="2"/>
  <c r="W1027" i="2" s="1"/>
  <c r="V1028" i="2"/>
  <c r="W1028" i="2" s="1"/>
  <c r="V1029" i="2"/>
  <c r="W1029" i="2" s="1"/>
  <c r="V1030" i="2"/>
  <c r="W1030" i="2" s="1"/>
  <c r="V1031" i="2"/>
  <c r="W1031" i="2" s="1"/>
  <c r="V1032" i="2"/>
  <c r="W1032" i="2" s="1"/>
  <c r="V1033" i="2"/>
  <c r="W1033" i="2" s="1"/>
  <c r="V1034" i="2"/>
  <c r="W1034" i="2" s="1"/>
  <c r="V1035" i="2"/>
  <c r="W1035" i="2" s="1"/>
  <c r="V1036" i="2"/>
  <c r="W1036" i="2" s="1"/>
  <c r="V1037" i="2"/>
  <c r="W1037" i="2" s="1"/>
  <c r="V1038" i="2"/>
  <c r="W1038" i="2" s="1"/>
  <c r="V1039" i="2"/>
  <c r="W1039" i="2" s="1"/>
  <c r="V1040" i="2"/>
  <c r="W1040" i="2" s="1"/>
  <c r="V1041" i="2"/>
  <c r="W1041" i="2" s="1"/>
  <c r="V1042" i="2"/>
  <c r="W1042" i="2" s="1"/>
  <c r="V1043" i="2"/>
  <c r="W1043" i="2" s="1"/>
  <c r="V1044" i="2"/>
  <c r="W1044" i="2" s="1"/>
  <c r="V1045" i="2"/>
  <c r="W1045" i="2" s="1"/>
  <c r="V1046" i="2"/>
  <c r="W1046" i="2" s="1"/>
  <c r="V1047" i="2"/>
  <c r="W1047" i="2" s="1"/>
  <c r="V1048" i="2"/>
  <c r="W1048" i="2" s="1"/>
  <c r="V1049" i="2"/>
  <c r="W1049" i="2" s="1"/>
  <c r="V1050" i="2"/>
  <c r="W1050" i="2" s="1"/>
  <c r="V1051" i="2"/>
  <c r="W1051" i="2" s="1"/>
  <c r="V1052" i="2"/>
  <c r="W1052" i="2" s="1"/>
  <c r="V1053" i="2"/>
  <c r="W1053" i="2" s="1"/>
  <c r="V1054" i="2"/>
  <c r="W1054" i="2" s="1"/>
  <c r="V1055" i="2"/>
  <c r="W1055" i="2" s="1"/>
  <c r="V1056" i="2"/>
  <c r="W1056" i="2" s="1"/>
  <c r="V1057" i="2"/>
  <c r="W1057" i="2" s="1"/>
  <c r="V1058" i="2"/>
  <c r="W1058" i="2" s="1"/>
  <c r="V1059" i="2"/>
  <c r="W1059" i="2" s="1"/>
  <c r="V1060" i="2"/>
  <c r="W1060" i="2" s="1"/>
  <c r="V1061" i="2"/>
  <c r="W1061" i="2" s="1"/>
  <c r="V1062" i="2"/>
  <c r="W1062" i="2" s="1"/>
  <c r="V1063" i="2"/>
  <c r="W1063" i="2" s="1"/>
  <c r="V1064" i="2"/>
  <c r="W1064" i="2" s="1"/>
  <c r="V1065" i="2"/>
  <c r="W1065" i="2" s="1"/>
  <c r="V1066" i="2"/>
  <c r="W1066" i="2" s="1"/>
  <c r="V1067" i="2"/>
  <c r="W1067" i="2" s="1"/>
  <c r="V1068" i="2"/>
  <c r="W1068" i="2" s="1"/>
  <c r="V1069" i="2"/>
  <c r="W1069" i="2" s="1"/>
  <c r="V1070" i="2"/>
  <c r="W1070" i="2" s="1"/>
  <c r="V1071" i="2"/>
  <c r="W1071" i="2" s="1"/>
  <c r="V1072" i="2"/>
  <c r="W1072" i="2" s="1"/>
  <c r="V1073" i="2"/>
  <c r="W1073" i="2" s="1"/>
  <c r="V1074" i="2"/>
  <c r="W1074" i="2" s="1"/>
  <c r="V1075" i="2"/>
  <c r="W1075" i="2" s="1"/>
  <c r="V1076" i="2"/>
  <c r="W1076" i="2" s="1"/>
  <c r="V1077" i="2"/>
  <c r="W1077" i="2" s="1"/>
  <c r="V1078" i="2"/>
  <c r="W1078" i="2" s="1"/>
  <c r="V1079" i="2"/>
  <c r="W1079" i="2" s="1"/>
  <c r="V1080" i="2"/>
  <c r="W1080" i="2" s="1"/>
  <c r="V1081" i="2"/>
  <c r="W1081" i="2" s="1"/>
  <c r="V1082" i="2"/>
  <c r="W1082" i="2" s="1"/>
  <c r="V1083" i="2"/>
  <c r="W1083" i="2" s="1"/>
  <c r="V1084" i="2"/>
  <c r="W1084" i="2" s="1"/>
  <c r="V1085" i="2"/>
  <c r="W1085" i="2" s="1"/>
  <c r="V1086" i="2"/>
  <c r="W1086" i="2" s="1"/>
  <c r="V1087" i="2"/>
  <c r="W1087" i="2" s="1"/>
  <c r="V1088" i="2"/>
  <c r="W1088" i="2" s="1"/>
  <c r="V1089" i="2"/>
  <c r="W1089" i="2" s="1"/>
  <c r="V1090" i="2"/>
  <c r="W1090" i="2" s="1"/>
  <c r="V1091" i="2"/>
  <c r="W1091" i="2" s="1"/>
  <c r="V1092" i="2"/>
  <c r="W1092" i="2" s="1"/>
  <c r="V1093" i="2"/>
  <c r="W1093" i="2" s="1"/>
  <c r="V1094" i="2"/>
  <c r="W1094" i="2" s="1"/>
  <c r="V1095" i="2"/>
  <c r="W1095" i="2" s="1"/>
  <c r="V1096" i="2"/>
  <c r="W1096" i="2" s="1"/>
  <c r="V1097" i="2"/>
  <c r="W1097" i="2" s="1"/>
  <c r="V1098" i="2"/>
  <c r="W1098" i="2" s="1"/>
  <c r="V1099" i="2"/>
  <c r="W1099" i="2" s="1"/>
  <c r="V1100" i="2"/>
  <c r="W1100" i="2" s="1"/>
  <c r="V1101" i="2"/>
  <c r="W1101" i="2" s="1"/>
  <c r="V1102" i="2"/>
  <c r="W1102" i="2" s="1"/>
  <c r="V1103" i="2"/>
  <c r="W1103" i="2" s="1"/>
  <c r="V1104" i="2"/>
  <c r="W1104" i="2" s="1"/>
  <c r="V1105" i="2"/>
  <c r="W1105" i="2" s="1"/>
  <c r="V1106" i="2"/>
  <c r="W1106" i="2" s="1"/>
  <c r="V1107" i="2"/>
  <c r="W1107" i="2" s="1"/>
  <c r="V1108" i="2"/>
  <c r="W1108" i="2" s="1"/>
  <c r="V1109" i="2"/>
  <c r="W1109" i="2" s="1"/>
  <c r="V1110" i="2"/>
  <c r="W1110" i="2" s="1"/>
  <c r="V1111" i="2"/>
  <c r="W1111" i="2" s="1"/>
  <c r="V1112" i="2"/>
  <c r="W1112" i="2" s="1"/>
  <c r="V1113" i="2"/>
  <c r="W1113" i="2" s="1"/>
  <c r="V1114" i="2"/>
  <c r="W1114" i="2" s="1"/>
  <c r="V1115" i="2"/>
  <c r="W1115" i="2" s="1"/>
  <c r="V1116" i="2"/>
  <c r="W1116" i="2" s="1"/>
  <c r="V1117" i="2"/>
  <c r="W1117" i="2" s="1"/>
  <c r="V1118" i="2"/>
  <c r="W1118" i="2" s="1"/>
  <c r="V1119" i="2"/>
  <c r="W1119" i="2" s="1"/>
  <c r="V1120" i="2"/>
  <c r="W1120" i="2" s="1"/>
  <c r="V1121" i="2"/>
  <c r="W1121" i="2" s="1"/>
  <c r="V1122" i="2"/>
  <c r="W1122" i="2" s="1"/>
  <c r="V1123" i="2"/>
  <c r="W1123" i="2" s="1"/>
  <c r="V1124" i="2"/>
  <c r="W1124" i="2" s="1"/>
  <c r="V1125" i="2"/>
  <c r="W1125" i="2" s="1"/>
  <c r="V1126" i="2"/>
  <c r="W1126" i="2" s="1"/>
  <c r="V1127" i="2"/>
  <c r="W1127" i="2" s="1"/>
  <c r="V1128" i="2"/>
  <c r="W1128" i="2" s="1"/>
  <c r="V1129" i="2"/>
  <c r="W1129" i="2" s="1"/>
  <c r="V1130" i="2"/>
  <c r="W1130" i="2" s="1"/>
  <c r="V1131" i="2"/>
  <c r="W1131" i="2" s="1"/>
  <c r="V1132" i="2"/>
  <c r="W1132" i="2" s="1"/>
  <c r="V1133" i="2"/>
  <c r="W1133" i="2" s="1"/>
  <c r="V1134" i="2"/>
  <c r="W1134" i="2" s="1"/>
  <c r="V1135" i="2"/>
  <c r="W1135" i="2" s="1"/>
  <c r="V1136" i="2"/>
  <c r="W1136" i="2" s="1"/>
  <c r="V1137" i="2"/>
  <c r="W1137" i="2" s="1"/>
  <c r="V1138" i="2"/>
  <c r="W1138" i="2" s="1"/>
  <c r="V1139" i="2"/>
  <c r="W1139" i="2" s="1"/>
  <c r="V1140" i="2"/>
  <c r="W1140" i="2" s="1"/>
  <c r="V1141" i="2"/>
  <c r="W1141" i="2" s="1"/>
  <c r="V1142" i="2"/>
  <c r="W1142" i="2" s="1"/>
  <c r="V1143" i="2"/>
  <c r="W1143" i="2" s="1"/>
  <c r="V1144" i="2"/>
  <c r="W1144" i="2" s="1"/>
  <c r="V1145" i="2"/>
  <c r="W1145" i="2" s="1"/>
  <c r="V1146" i="2"/>
  <c r="W1146" i="2" s="1"/>
  <c r="V1147" i="2"/>
  <c r="W1147" i="2" s="1"/>
  <c r="V1148" i="2"/>
  <c r="W1148" i="2" s="1"/>
  <c r="V1149" i="2"/>
  <c r="W1149" i="2" s="1"/>
  <c r="V1150" i="2"/>
  <c r="W1150" i="2" s="1"/>
  <c r="V1151" i="2"/>
  <c r="W1151" i="2" s="1"/>
  <c r="V1152" i="2"/>
  <c r="W1152" i="2" s="1"/>
  <c r="V1153" i="2"/>
  <c r="W1153" i="2" s="1"/>
  <c r="V1154" i="2"/>
  <c r="W1154" i="2" s="1"/>
  <c r="V1155" i="2"/>
  <c r="W1155" i="2" s="1"/>
  <c r="V1156" i="2"/>
  <c r="W1156" i="2" s="1"/>
  <c r="V1157" i="2"/>
  <c r="W1157" i="2" s="1"/>
  <c r="V1158" i="2"/>
  <c r="W1158" i="2" s="1"/>
  <c r="V1159" i="2"/>
  <c r="W1159" i="2" s="1"/>
  <c r="V1160" i="2"/>
  <c r="W1160" i="2" s="1"/>
  <c r="V1161" i="2"/>
  <c r="W1161" i="2" s="1"/>
  <c r="V1162" i="2"/>
  <c r="W1162" i="2" s="1"/>
  <c r="V1163" i="2"/>
  <c r="W1163" i="2" s="1"/>
  <c r="V1164" i="2"/>
  <c r="W1164" i="2" s="1"/>
  <c r="V1165" i="2"/>
  <c r="W1165" i="2" s="1"/>
  <c r="V1166" i="2"/>
  <c r="W1166" i="2" s="1"/>
  <c r="V1167" i="2"/>
  <c r="W1167" i="2" s="1"/>
  <c r="V1168" i="2"/>
  <c r="W1168" i="2" s="1"/>
  <c r="V1169" i="2"/>
  <c r="W1169" i="2" s="1"/>
  <c r="V1170" i="2"/>
  <c r="W1170" i="2" s="1"/>
  <c r="V1171" i="2"/>
  <c r="W1171" i="2" s="1"/>
  <c r="V1172" i="2"/>
  <c r="W1172" i="2" s="1"/>
  <c r="V1173" i="2"/>
  <c r="W1173" i="2" s="1"/>
  <c r="V1174" i="2"/>
  <c r="W1174" i="2" s="1"/>
  <c r="V1175" i="2"/>
  <c r="W1175" i="2" s="1"/>
  <c r="V1176" i="2"/>
  <c r="W1176" i="2" s="1"/>
  <c r="V1177" i="2"/>
  <c r="W1177" i="2" s="1"/>
  <c r="V1178" i="2"/>
  <c r="W1178" i="2" s="1"/>
  <c r="V1179" i="2"/>
  <c r="W1179" i="2" s="1"/>
  <c r="V1180" i="2"/>
  <c r="W1180" i="2" s="1"/>
  <c r="V1181" i="2"/>
  <c r="W1181" i="2" s="1"/>
  <c r="V1182" i="2"/>
  <c r="W1182" i="2" s="1"/>
  <c r="V1183" i="2"/>
  <c r="W1183" i="2" s="1"/>
  <c r="V1184" i="2"/>
  <c r="W1184" i="2" s="1"/>
  <c r="V1185" i="2"/>
  <c r="W1185" i="2" s="1"/>
  <c r="V1186" i="2"/>
  <c r="W1186" i="2" s="1"/>
  <c r="V1187" i="2"/>
  <c r="W1187" i="2" s="1"/>
  <c r="V1188" i="2"/>
  <c r="W1188" i="2" s="1"/>
  <c r="V1189" i="2"/>
  <c r="W1189" i="2" s="1"/>
  <c r="V1190" i="2"/>
  <c r="W1190" i="2" s="1"/>
  <c r="V1191" i="2"/>
  <c r="W1191" i="2" s="1"/>
  <c r="V1192" i="2"/>
  <c r="W1192" i="2" s="1"/>
  <c r="V1193" i="2"/>
  <c r="W1193" i="2" s="1"/>
  <c r="V1194" i="2"/>
  <c r="W1194" i="2" s="1"/>
  <c r="V1195" i="2"/>
  <c r="W1195" i="2" s="1"/>
  <c r="V1196" i="2"/>
  <c r="W1196" i="2" s="1"/>
  <c r="V1197" i="2"/>
  <c r="W1197" i="2" s="1"/>
  <c r="V1198" i="2"/>
  <c r="W1198" i="2" s="1"/>
  <c r="V1199" i="2"/>
  <c r="W1199" i="2" s="1"/>
  <c r="V1200" i="2"/>
  <c r="W1200" i="2" s="1"/>
  <c r="V1201" i="2"/>
  <c r="W1201" i="2" s="1"/>
  <c r="V1202" i="2"/>
  <c r="W1202" i="2" s="1"/>
  <c r="V1203" i="2"/>
  <c r="W1203" i="2" s="1"/>
  <c r="V1204" i="2"/>
  <c r="W1204" i="2" s="1"/>
  <c r="V1205" i="2"/>
  <c r="W1205" i="2" s="1"/>
  <c r="V1206" i="2"/>
  <c r="W1206" i="2" s="1"/>
  <c r="V1207" i="2"/>
  <c r="W1207" i="2" s="1"/>
  <c r="V1208" i="2"/>
  <c r="W1208" i="2" s="1"/>
  <c r="V1209" i="2"/>
  <c r="W1209" i="2" s="1"/>
  <c r="V1210" i="2"/>
  <c r="W1210" i="2" s="1"/>
  <c r="V1211" i="2"/>
  <c r="W1211" i="2" s="1"/>
  <c r="V1212" i="2"/>
  <c r="W1212" i="2" s="1"/>
  <c r="V1213" i="2"/>
  <c r="W1213" i="2" s="1"/>
  <c r="V1214" i="2"/>
  <c r="W1214" i="2" s="1"/>
  <c r="V1215" i="2"/>
  <c r="W1215" i="2" s="1"/>
  <c r="V1216" i="2"/>
  <c r="W1216" i="2" s="1"/>
  <c r="V1217" i="2"/>
  <c r="W1217" i="2" s="1"/>
  <c r="V1218" i="2"/>
  <c r="W1218" i="2" s="1"/>
  <c r="V1219" i="2"/>
  <c r="W1219" i="2" s="1"/>
  <c r="V1220" i="2"/>
  <c r="W1220" i="2" s="1"/>
  <c r="V1221" i="2"/>
  <c r="W1221" i="2" s="1"/>
  <c r="V1222" i="2"/>
  <c r="W1222" i="2" s="1"/>
  <c r="V1223" i="2"/>
  <c r="W1223" i="2" s="1"/>
  <c r="V1224" i="2"/>
  <c r="W1224" i="2" s="1"/>
  <c r="V1225" i="2"/>
  <c r="W1225" i="2" s="1"/>
  <c r="V1226" i="2"/>
  <c r="W1226" i="2" s="1"/>
  <c r="V1227" i="2"/>
  <c r="W1227" i="2" s="1"/>
  <c r="V1228" i="2"/>
  <c r="W1228" i="2" s="1"/>
  <c r="V1229" i="2"/>
  <c r="W1229" i="2" s="1"/>
  <c r="V1230" i="2"/>
  <c r="W1230" i="2" s="1"/>
  <c r="V1231" i="2"/>
  <c r="W1231" i="2" s="1"/>
  <c r="V1232" i="2"/>
  <c r="W1232" i="2" s="1"/>
  <c r="V1233" i="2"/>
  <c r="W1233" i="2" s="1"/>
  <c r="V1234" i="2"/>
  <c r="W1234" i="2" s="1"/>
  <c r="V1235" i="2"/>
  <c r="W1235" i="2" s="1"/>
  <c r="V1236" i="2"/>
  <c r="W1236" i="2" s="1"/>
  <c r="V1237" i="2"/>
  <c r="W1237" i="2" s="1"/>
  <c r="V1238" i="2"/>
  <c r="W1238" i="2" s="1"/>
  <c r="V1239" i="2"/>
  <c r="W1239" i="2" s="1"/>
  <c r="V1240" i="2"/>
  <c r="W1240" i="2" s="1"/>
  <c r="V1241" i="2"/>
  <c r="W1241" i="2" s="1"/>
  <c r="V1242" i="2"/>
  <c r="W1242" i="2" s="1"/>
  <c r="V1243" i="2"/>
  <c r="W1243" i="2" s="1"/>
  <c r="V1244" i="2"/>
  <c r="W1244" i="2" s="1"/>
  <c r="V1245" i="2"/>
  <c r="W1245" i="2" s="1"/>
  <c r="V1246" i="2"/>
  <c r="W1246" i="2" s="1"/>
  <c r="V1247" i="2"/>
  <c r="W1247" i="2" s="1"/>
  <c r="V1248" i="2"/>
  <c r="W1248" i="2" s="1"/>
  <c r="V1249" i="2"/>
  <c r="W1249" i="2" s="1"/>
  <c r="V1250" i="2"/>
  <c r="W1250" i="2" s="1"/>
  <c r="V1251" i="2"/>
  <c r="W1251" i="2" s="1"/>
  <c r="V1252" i="2"/>
  <c r="W1252" i="2" s="1"/>
  <c r="V1253" i="2"/>
  <c r="W1253" i="2" s="1"/>
  <c r="V1254" i="2"/>
  <c r="W1254" i="2" s="1"/>
  <c r="V1255" i="2"/>
  <c r="W1255" i="2" s="1"/>
  <c r="V1256" i="2"/>
  <c r="W1256" i="2" s="1"/>
  <c r="V1257" i="2"/>
  <c r="W1257" i="2" s="1"/>
  <c r="V1258" i="2"/>
  <c r="W1258" i="2" s="1"/>
  <c r="V1259" i="2"/>
  <c r="W1259" i="2" s="1"/>
  <c r="V1260" i="2"/>
  <c r="W1260" i="2" s="1"/>
  <c r="V1261" i="2"/>
  <c r="W1261" i="2" s="1"/>
  <c r="V1262" i="2"/>
  <c r="W1262" i="2" s="1"/>
  <c r="V1263" i="2"/>
  <c r="W1263" i="2" s="1"/>
  <c r="V1264" i="2"/>
  <c r="W1264" i="2" s="1"/>
  <c r="V1265" i="2"/>
  <c r="W1265" i="2" s="1"/>
  <c r="V1266" i="2"/>
  <c r="W1266" i="2" s="1"/>
  <c r="V1267" i="2"/>
  <c r="W1267" i="2" s="1"/>
  <c r="V1268" i="2"/>
  <c r="W1268" i="2" s="1"/>
  <c r="V1269" i="2"/>
  <c r="W1269" i="2" s="1"/>
  <c r="V1270" i="2"/>
  <c r="W1270" i="2" s="1"/>
  <c r="V1271" i="2"/>
  <c r="W1271" i="2" s="1"/>
  <c r="V1272" i="2"/>
  <c r="W1272" i="2" s="1"/>
  <c r="V1273" i="2"/>
  <c r="W1273" i="2" s="1"/>
  <c r="V1274" i="2"/>
  <c r="W1274" i="2" s="1"/>
  <c r="V1275" i="2"/>
  <c r="W1275" i="2" s="1"/>
  <c r="V1276" i="2"/>
  <c r="W1276" i="2" s="1"/>
  <c r="V1277" i="2"/>
  <c r="W1277" i="2" s="1"/>
  <c r="V1278" i="2"/>
  <c r="W1278" i="2" s="1"/>
  <c r="V1279" i="2"/>
  <c r="W1279" i="2" s="1"/>
  <c r="V1280" i="2"/>
  <c r="W1280" i="2" s="1"/>
  <c r="V1281" i="2"/>
  <c r="W1281" i="2" s="1"/>
  <c r="V1282" i="2"/>
  <c r="W1282" i="2" s="1"/>
  <c r="V1283" i="2"/>
  <c r="W1283" i="2" s="1"/>
  <c r="V1284" i="2"/>
  <c r="W1284" i="2" s="1"/>
  <c r="V1285" i="2"/>
  <c r="W1285" i="2" s="1"/>
  <c r="V1286" i="2"/>
  <c r="W1286" i="2" s="1"/>
  <c r="V1287" i="2"/>
  <c r="W1287" i="2" s="1"/>
  <c r="V1288" i="2"/>
  <c r="W1288" i="2" s="1"/>
  <c r="V1289" i="2"/>
  <c r="W1289" i="2" s="1"/>
  <c r="V1290" i="2"/>
  <c r="W1290" i="2" s="1"/>
  <c r="V1291" i="2"/>
  <c r="W1291" i="2" s="1"/>
  <c r="V1292" i="2"/>
  <c r="W1292" i="2" s="1"/>
  <c r="V1293" i="2"/>
  <c r="W1293" i="2" s="1"/>
  <c r="V1294" i="2"/>
  <c r="W1294" i="2" s="1"/>
  <c r="V1295" i="2"/>
  <c r="W1295" i="2" s="1"/>
  <c r="V1296" i="2"/>
  <c r="W1296" i="2" s="1"/>
  <c r="V1297" i="2"/>
  <c r="W1297" i="2" s="1"/>
  <c r="V1298" i="2"/>
  <c r="W1298" i="2" s="1"/>
  <c r="V1299" i="2"/>
  <c r="W1299" i="2" s="1"/>
  <c r="V1300" i="2"/>
  <c r="W1300" i="2" s="1"/>
  <c r="V1301" i="2"/>
  <c r="W1301" i="2" s="1"/>
  <c r="V1302" i="2"/>
  <c r="W1302" i="2" s="1"/>
  <c r="V1303" i="2"/>
  <c r="W1303" i="2" s="1"/>
  <c r="V1304" i="2"/>
  <c r="W1304" i="2" s="1"/>
  <c r="V1305" i="2"/>
  <c r="W1305" i="2" s="1"/>
  <c r="V1306" i="2"/>
  <c r="W1306" i="2" s="1"/>
  <c r="V1307" i="2"/>
  <c r="W1307" i="2" s="1"/>
  <c r="V1308" i="2"/>
  <c r="W1308" i="2" s="1"/>
  <c r="V1309" i="2"/>
  <c r="W1309" i="2" s="1"/>
  <c r="V1310" i="2"/>
  <c r="W1310" i="2" s="1"/>
  <c r="V1311" i="2"/>
  <c r="W1311" i="2" s="1"/>
  <c r="V1312" i="2"/>
  <c r="W1312" i="2" s="1"/>
  <c r="V1313" i="2"/>
  <c r="W1313" i="2" s="1"/>
  <c r="V1314" i="2"/>
  <c r="W1314" i="2" s="1"/>
  <c r="V1315" i="2"/>
  <c r="W1315" i="2" s="1"/>
  <c r="V1316" i="2"/>
  <c r="W1316" i="2" s="1"/>
  <c r="V1317" i="2"/>
  <c r="W1317" i="2" s="1"/>
  <c r="V1318" i="2"/>
  <c r="W1318" i="2" s="1"/>
  <c r="V1319" i="2"/>
  <c r="W1319" i="2" s="1"/>
  <c r="V1320" i="2"/>
  <c r="W1320" i="2" s="1"/>
  <c r="V1321" i="2"/>
  <c r="W1321" i="2" s="1"/>
  <c r="V1322" i="2"/>
  <c r="W1322" i="2" s="1"/>
  <c r="V1323" i="2"/>
  <c r="W1323" i="2" s="1"/>
  <c r="V1324" i="2"/>
  <c r="W1324" i="2" s="1"/>
  <c r="V1325" i="2"/>
  <c r="W1325" i="2" s="1"/>
  <c r="V1326" i="2"/>
  <c r="W1326" i="2" s="1"/>
  <c r="V1327" i="2"/>
  <c r="W1327" i="2" s="1"/>
  <c r="V1328" i="2"/>
  <c r="W1328" i="2" s="1"/>
  <c r="V1329" i="2"/>
  <c r="W1329" i="2" s="1"/>
  <c r="V1330" i="2"/>
  <c r="W1330" i="2" s="1"/>
  <c r="V1331" i="2"/>
  <c r="W1331" i="2" s="1"/>
  <c r="V1332" i="2"/>
  <c r="W1332" i="2" s="1"/>
  <c r="V1333" i="2"/>
  <c r="W1333" i="2" s="1"/>
  <c r="V1334" i="2"/>
  <c r="W1334" i="2" s="1"/>
  <c r="V1335" i="2"/>
  <c r="W1335" i="2" s="1"/>
  <c r="V1336" i="2"/>
  <c r="W1336" i="2" s="1"/>
  <c r="V1337" i="2"/>
  <c r="W1337" i="2" s="1"/>
  <c r="V1338" i="2"/>
  <c r="W1338" i="2" s="1"/>
  <c r="V1339" i="2"/>
  <c r="W1339" i="2" s="1"/>
  <c r="V1340" i="2"/>
  <c r="W1340" i="2" s="1"/>
  <c r="V1341" i="2"/>
  <c r="W1341" i="2" s="1"/>
  <c r="V1342" i="2"/>
  <c r="W1342" i="2" s="1"/>
  <c r="V1343" i="2"/>
  <c r="W1343" i="2" s="1"/>
  <c r="V1344" i="2"/>
  <c r="W1344" i="2" s="1"/>
  <c r="V1345" i="2"/>
  <c r="W1345" i="2" s="1"/>
  <c r="V1346" i="2"/>
  <c r="W1346" i="2" s="1"/>
  <c r="V1347" i="2"/>
  <c r="W1347" i="2" s="1"/>
  <c r="V1348" i="2"/>
  <c r="W1348" i="2" s="1"/>
  <c r="V1349" i="2"/>
  <c r="W1349" i="2" s="1"/>
  <c r="V1350" i="2"/>
  <c r="W1350" i="2" s="1"/>
  <c r="V1351" i="2"/>
  <c r="W1351" i="2" s="1"/>
  <c r="V1352" i="2"/>
  <c r="W1352" i="2" s="1"/>
  <c r="V1353" i="2"/>
  <c r="W1353" i="2" s="1"/>
  <c r="V1354" i="2"/>
  <c r="W1354" i="2" s="1"/>
  <c r="V1355" i="2"/>
  <c r="W1355" i="2" s="1"/>
  <c r="V1356" i="2"/>
  <c r="W1356" i="2" s="1"/>
  <c r="V1357" i="2"/>
  <c r="W1357" i="2" s="1"/>
  <c r="V1358" i="2"/>
  <c r="W1358" i="2" s="1"/>
  <c r="V1359" i="2"/>
  <c r="W1359" i="2" s="1"/>
  <c r="V1360" i="2"/>
  <c r="W1360" i="2" s="1"/>
  <c r="V1361" i="2"/>
  <c r="W1361" i="2" s="1"/>
  <c r="V1362" i="2"/>
  <c r="W1362" i="2" s="1"/>
  <c r="V1363" i="2"/>
  <c r="W1363" i="2" s="1"/>
  <c r="V1364" i="2"/>
  <c r="W1364" i="2" s="1"/>
  <c r="V1365" i="2"/>
  <c r="W1365" i="2" s="1"/>
  <c r="V1366" i="2"/>
  <c r="W1366" i="2" s="1"/>
  <c r="V1367" i="2"/>
  <c r="W1367" i="2" s="1"/>
  <c r="V1368" i="2"/>
  <c r="W1368" i="2" s="1"/>
  <c r="V1369" i="2"/>
  <c r="W1369" i="2" s="1"/>
  <c r="V1370" i="2"/>
  <c r="W1370" i="2" s="1"/>
  <c r="V1371" i="2"/>
  <c r="W1371" i="2" s="1"/>
  <c r="V1372" i="2"/>
  <c r="W1372" i="2" s="1"/>
  <c r="V1373" i="2"/>
  <c r="W1373" i="2" s="1"/>
  <c r="V1374" i="2"/>
  <c r="W1374" i="2" s="1"/>
  <c r="V1375" i="2"/>
  <c r="W1375" i="2" s="1"/>
  <c r="V1376" i="2"/>
  <c r="W1376" i="2" s="1"/>
  <c r="V1377" i="2"/>
  <c r="W1377" i="2" s="1"/>
  <c r="V1378" i="2"/>
  <c r="W1378" i="2" s="1"/>
  <c r="V1379" i="2"/>
  <c r="W1379" i="2" s="1"/>
  <c r="V1380" i="2"/>
  <c r="W1380" i="2" s="1"/>
  <c r="V1381" i="2"/>
  <c r="W1381" i="2" s="1"/>
  <c r="V1382" i="2"/>
  <c r="W1382" i="2" s="1"/>
  <c r="V1383" i="2"/>
  <c r="W1383" i="2" s="1"/>
  <c r="V1384" i="2"/>
  <c r="W1384" i="2" s="1"/>
  <c r="V1385" i="2"/>
  <c r="W1385" i="2" s="1"/>
  <c r="V1386" i="2"/>
  <c r="W1386" i="2" s="1"/>
  <c r="V1387" i="2"/>
  <c r="W1387" i="2" s="1"/>
  <c r="V1388" i="2"/>
  <c r="W1388" i="2" s="1"/>
  <c r="V1389" i="2"/>
  <c r="W1389" i="2" s="1"/>
  <c r="V1390" i="2"/>
  <c r="W1390" i="2" s="1"/>
  <c r="V1391" i="2"/>
  <c r="W1391" i="2" s="1"/>
  <c r="V1392" i="2"/>
  <c r="W1392" i="2" s="1"/>
  <c r="V1393" i="2"/>
  <c r="W1393" i="2" s="1"/>
  <c r="V1394" i="2"/>
  <c r="W1394" i="2" s="1"/>
  <c r="V1395" i="2"/>
  <c r="W1395" i="2" s="1"/>
  <c r="V1396" i="2"/>
  <c r="W1396" i="2" s="1"/>
  <c r="V1397" i="2"/>
  <c r="W1397" i="2" s="1"/>
  <c r="V1398" i="2"/>
  <c r="W1398" i="2" s="1"/>
  <c r="V1399" i="2"/>
  <c r="W1399" i="2" s="1"/>
  <c r="V1400" i="2"/>
  <c r="W1400" i="2" s="1"/>
  <c r="V1401" i="2"/>
  <c r="W1401" i="2" s="1"/>
  <c r="V1402" i="2"/>
  <c r="W1402" i="2" s="1"/>
  <c r="V1403" i="2"/>
  <c r="W1403" i="2" s="1"/>
  <c r="V1404" i="2"/>
  <c r="W1404" i="2" s="1"/>
  <c r="V1405" i="2"/>
  <c r="W1405" i="2" s="1"/>
  <c r="V1406" i="2"/>
  <c r="W1406" i="2" s="1"/>
  <c r="V1407" i="2"/>
  <c r="W1407" i="2" s="1"/>
  <c r="V1408" i="2"/>
  <c r="W1408" i="2" s="1"/>
  <c r="V1409" i="2"/>
  <c r="W1409" i="2" s="1"/>
  <c r="V1410" i="2"/>
  <c r="W1410" i="2" s="1"/>
  <c r="V1411" i="2"/>
  <c r="W1411" i="2" s="1"/>
  <c r="V1412" i="2"/>
  <c r="W1412" i="2" s="1"/>
  <c r="V1413" i="2"/>
  <c r="W1413" i="2" s="1"/>
  <c r="V1414" i="2"/>
  <c r="W1414" i="2" s="1"/>
  <c r="V1415" i="2"/>
  <c r="W1415" i="2" s="1"/>
  <c r="V1416" i="2"/>
  <c r="W1416" i="2" s="1"/>
  <c r="V1417" i="2"/>
  <c r="W1417" i="2" s="1"/>
  <c r="V1418" i="2"/>
  <c r="W1418" i="2" s="1"/>
  <c r="V1419" i="2"/>
  <c r="W1419" i="2" s="1"/>
  <c r="V1420" i="2"/>
  <c r="W1420" i="2" s="1"/>
  <c r="V1421" i="2"/>
  <c r="W1421" i="2" s="1"/>
  <c r="V1422" i="2"/>
  <c r="W1422" i="2" s="1"/>
  <c r="V1423" i="2"/>
  <c r="W1423" i="2" s="1"/>
  <c r="V1424" i="2"/>
  <c r="W1424" i="2" s="1"/>
  <c r="V1425" i="2"/>
  <c r="W1425" i="2" s="1"/>
  <c r="V1426" i="2"/>
  <c r="W1426" i="2" s="1"/>
  <c r="V1427" i="2"/>
  <c r="W1427" i="2" s="1"/>
  <c r="V1428" i="2"/>
  <c r="W1428" i="2" s="1"/>
  <c r="V1429" i="2"/>
  <c r="W1429" i="2" s="1"/>
  <c r="V1430" i="2"/>
  <c r="W1430" i="2" s="1"/>
  <c r="V1431" i="2"/>
  <c r="W1431" i="2" s="1"/>
  <c r="V1432" i="2"/>
  <c r="W1432" i="2" s="1"/>
  <c r="V1433" i="2"/>
  <c r="W1433" i="2" s="1"/>
  <c r="V1434" i="2"/>
  <c r="W1434" i="2" s="1"/>
  <c r="V1435" i="2"/>
  <c r="W1435" i="2" s="1"/>
  <c r="V1436" i="2"/>
  <c r="W1436" i="2" s="1"/>
  <c r="V1437" i="2"/>
  <c r="W1437" i="2" s="1"/>
  <c r="V1438" i="2"/>
  <c r="W1438" i="2" s="1"/>
  <c r="V1439" i="2"/>
  <c r="W1439" i="2" s="1"/>
  <c r="V1440" i="2"/>
  <c r="W1440" i="2" s="1"/>
  <c r="V1441" i="2"/>
  <c r="W1441" i="2" s="1"/>
  <c r="V1442" i="2"/>
  <c r="W1442" i="2" s="1"/>
  <c r="V1443" i="2"/>
  <c r="W1443" i="2" s="1"/>
  <c r="V1444" i="2"/>
  <c r="W1444" i="2" s="1"/>
  <c r="V1445" i="2"/>
  <c r="W1445" i="2" s="1"/>
  <c r="V1446" i="2"/>
  <c r="W1446" i="2" s="1"/>
  <c r="V1447" i="2"/>
  <c r="W1447" i="2" s="1"/>
  <c r="V1448" i="2"/>
  <c r="W1448" i="2" s="1"/>
  <c r="V1449" i="2"/>
  <c r="W1449" i="2" s="1"/>
  <c r="V1450" i="2"/>
  <c r="W1450" i="2" s="1"/>
  <c r="V1451" i="2"/>
  <c r="W1451" i="2" s="1"/>
  <c r="V1452" i="2"/>
  <c r="W1452" i="2" s="1"/>
  <c r="V1453" i="2"/>
  <c r="W1453" i="2" s="1"/>
  <c r="V1454" i="2"/>
  <c r="W1454" i="2" s="1"/>
  <c r="V1455" i="2"/>
  <c r="W1455" i="2" s="1"/>
  <c r="V1456" i="2"/>
  <c r="W1456" i="2" s="1"/>
  <c r="V1457" i="2"/>
  <c r="W1457" i="2" s="1"/>
  <c r="V1458" i="2"/>
  <c r="W1458" i="2" s="1"/>
  <c r="V1459" i="2"/>
  <c r="W1459" i="2" s="1"/>
  <c r="V1460" i="2"/>
  <c r="W1460" i="2" s="1"/>
  <c r="V1461" i="2"/>
  <c r="W1461" i="2" s="1"/>
  <c r="V1462" i="2"/>
  <c r="W1462" i="2" s="1"/>
  <c r="V1463" i="2"/>
  <c r="W1463" i="2" s="1"/>
  <c r="V1464" i="2"/>
  <c r="W1464" i="2" s="1"/>
  <c r="V1465" i="2"/>
  <c r="W1465" i="2" s="1"/>
  <c r="V1466" i="2"/>
  <c r="W1466" i="2" s="1"/>
  <c r="V1467" i="2"/>
  <c r="W1467" i="2" s="1"/>
  <c r="V1468" i="2"/>
  <c r="W1468" i="2" s="1"/>
  <c r="V1469" i="2"/>
  <c r="W1469" i="2" s="1"/>
  <c r="V1470" i="2"/>
  <c r="W1470" i="2" s="1"/>
  <c r="V1471" i="2"/>
  <c r="W1471" i="2" s="1"/>
  <c r="V1472" i="2"/>
  <c r="W1472" i="2" s="1"/>
  <c r="V1473" i="2"/>
  <c r="W1473" i="2" s="1"/>
  <c r="V1474" i="2"/>
  <c r="W1474" i="2" s="1"/>
  <c r="V1475" i="2"/>
  <c r="W1475" i="2" s="1"/>
  <c r="V1476" i="2"/>
  <c r="W1476" i="2" s="1"/>
  <c r="V1477" i="2"/>
  <c r="W1477" i="2" s="1"/>
  <c r="V1478" i="2"/>
  <c r="W1478" i="2" s="1"/>
  <c r="V1479" i="2"/>
  <c r="W1479" i="2" s="1"/>
  <c r="V1480" i="2"/>
  <c r="W1480" i="2" s="1"/>
  <c r="V1481" i="2"/>
  <c r="W1481" i="2" s="1"/>
  <c r="V1482" i="2"/>
  <c r="W1482" i="2" s="1"/>
  <c r="V1483" i="2"/>
  <c r="W1483" i="2" s="1"/>
  <c r="V1484" i="2"/>
  <c r="W1484" i="2" s="1"/>
  <c r="V1485" i="2"/>
  <c r="W1485" i="2" s="1"/>
  <c r="V1486" i="2"/>
  <c r="W1486" i="2" s="1"/>
  <c r="V1487" i="2"/>
  <c r="W1487" i="2" s="1"/>
  <c r="V1488" i="2"/>
  <c r="W1488" i="2" s="1"/>
  <c r="V1489" i="2"/>
  <c r="W1489" i="2" s="1"/>
  <c r="V1490" i="2"/>
  <c r="W1490" i="2" s="1"/>
  <c r="V1491" i="2"/>
  <c r="W1491" i="2" s="1"/>
  <c r="V1492" i="2"/>
  <c r="W1492" i="2" s="1"/>
  <c r="V1493" i="2"/>
  <c r="W1493" i="2" s="1"/>
  <c r="V1494" i="2"/>
  <c r="W1494" i="2" s="1"/>
  <c r="V1495" i="2"/>
  <c r="W1495" i="2" s="1"/>
  <c r="V1496" i="2"/>
  <c r="W1496" i="2" s="1"/>
  <c r="V1497" i="2"/>
  <c r="W1497" i="2" s="1"/>
  <c r="V1498" i="2"/>
  <c r="W1498" i="2" s="1"/>
  <c r="V1499" i="2"/>
  <c r="W1499" i="2" s="1"/>
  <c r="V1500" i="2"/>
  <c r="W1500" i="2" s="1"/>
  <c r="V1501" i="2"/>
  <c r="W1501" i="2" s="1"/>
  <c r="V1502" i="2"/>
  <c r="W1502" i="2" s="1"/>
  <c r="V1503" i="2"/>
  <c r="W1503" i="2" s="1"/>
  <c r="V1504" i="2"/>
  <c r="W1504" i="2" s="1"/>
  <c r="V1505" i="2"/>
  <c r="W1505" i="2" s="1"/>
  <c r="V1506" i="2"/>
  <c r="W1506" i="2" s="1"/>
  <c r="V1507" i="2"/>
  <c r="W1507" i="2" s="1"/>
  <c r="V1508" i="2"/>
  <c r="W1508" i="2" s="1"/>
  <c r="V1509" i="2"/>
  <c r="W1509" i="2" s="1"/>
  <c r="V1510" i="2"/>
  <c r="W1510" i="2" s="1"/>
  <c r="V1511" i="2"/>
  <c r="W1511" i="2" s="1"/>
  <c r="V1512" i="2"/>
  <c r="W1512" i="2" s="1"/>
  <c r="V1513" i="2"/>
  <c r="W1513" i="2" s="1"/>
  <c r="V1514" i="2"/>
  <c r="W1514" i="2" s="1"/>
  <c r="V1515" i="2"/>
  <c r="W1515" i="2" s="1"/>
  <c r="V1516" i="2"/>
  <c r="W1516" i="2" s="1"/>
  <c r="V1517" i="2"/>
  <c r="W1517" i="2" s="1"/>
  <c r="V1518" i="2"/>
  <c r="W1518" i="2" s="1"/>
  <c r="V1519" i="2"/>
  <c r="W1519" i="2" s="1"/>
  <c r="V1520" i="2"/>
  <c r="W1520" i="2" s="1"/>
  <c r="V1521" i="2"/>
  <c r="W1521" i="2" s="1"/>
  <c r="V1522" i="2"/>
  <c r="W1522" i="2" s="1"/>
  <c r="V1523" i="2"/>
  <c r="W1523" i="2" s="1"/>
  <c r="V1524" i="2"/>
  <c r="W1524" i="2" s="1"/>
  <c r="V1525" i="2"/>
  <c r="W1525" i="2" s="1"/>
  <c r="V1526" i="2"/>
  <c r="W1526" i="2" s="1"/>
  <c r="V1527" i="2"/>
  <c r="W1527" i="2" s="1"/>
  <c r="V1528" i="2"/>
  <c r="W1528" i="2" s="1"/>
  <c r="V1529" i="2"/>
  <c r="W1529" i="2" s="1"/>
  <c r="V1530" i="2"/>
  <c r="W1530" i="2" s="1"/>
  <c r="V1531" i="2"/>
  <c r="W1531" i="2" s="1"/>
  <c r="V1532" i="2"/>
  <c r="W1532" i="2" s="1"/>
  <c r="V1533" i="2"/>
  <c r="W1533" i="2" s="1"/>
  <c r="V1534" i="2"/>
  <c r="W1534" i="2" s="1"/>
  <c r="V1535" i="2"/>
  <c r="W1535" i="2" s="1"/>
  <c r="V1536" i="2"/>
  <c r="W1536" i="2" s="1"/>
  <c r="V1537" i="2"/>
  <c r="W1537" i="2" s="1"/>
  <c r="V1538" i="2"/>
  <c r="W1538" i="2" s="1"/>
  <c r="V1539" i="2"/>
  <c r="W1539" i="2" s="1"/>
  <c r="V1540" i="2"/>
  <c r="W1540" i="2" s="1"/>
  <c r="V1541" i="2"/>
  <c r="W1541" i="2" s="1"/>
  <c r="V1542" i="2"/>
  <c r="W1542" i="2" s="1"/>
  <c r="V1543" i="2"/>
  <c r="W1543" i="2" s="1"/>
  <c r="V1544" i="2"/>
  <c r="W1544" i="2" s="1"/>
  <c r="V1545" i="2"/>
  <c r="W1545" i="2" s="1"/>
  <c r="V1546" i="2"/>
  <c r="W1546" i="2" s="1"/>
  <c r="V1547" i="2"/>
  <c r="W1547" i="2" s="1"/>
  <c r="V1548" i="2"/>
  <c r="W1548" i="2" s="1"/>
  <c r="V1549" i="2"/>
  <c r="W1549" i="2" s="1"/>
  <c r="V1550" i="2"/>
  <c r="W1550" i="2" s="1"/>
  <c r="V1551" i="2"/>
  <c r="W1551" i="2" s="1"/>
  <c r="V1552" i="2"/>
  <c r="W1552" i="2" s="1"/>
  <c r="V1553" i="2"/>
  <c r="W1553" i="2" s="1"/>
  <c r="V1554" i="2"/>
  <c r="W1554" i="2" s="1"/>
  <c r="V1555" i="2"/>
  <c r="W1555" i="2" s="1"/>
  <c r="V1556" i="2"/>
  <c r="W1556" i="2" s="1"/>
  <c r="V1557" i="2"/>
  <c r="W1557" i="2" s="1"/>
  <c r="V1558" i="2"/>
  <c r="W1558" i="2" s="1"/>
  <c r="V1559" i="2"/>
  <c r="W1559" i="2" s="1"/>
  <c r="V1560" i="2"/>
  <c r="W1560" i="2" s="1"/>
  <c r="V1561" i="2"/>
  <c r="W1561" i="2" s="1"/>
  <c r="V1562" i="2"/>
  <c r="W1562" i="2" s="1"/>
  <c r="V1563" i="2"/>
  <c r="W1563" i="2" s="1"/>
  <c r="V1564" i="2"/>
  <c r="W1564" i="2" s="1"/>
  <c r="V1565" i="2"/>
  <c r="W1565" i="2" s="1"/>
  <c r="V1566" i="2"/>
  <c r="W1566" i="2" s="1"/>
  <c r="V1567" i="2"/>
  <c r="W1567" i="2" s="1"/>
  <c r="V1568" i="2"/>
  <c r="W1568" i="2" s="1"/>
  <c r="V1569" i="2"/>
  <c r="W1569" i="2" s="1"/>
  <c r="V1570" i="2"/>
  <c r="W1570" i="2" s="1"/>
  <c r="V1571" i="2"/>
  <c r="W1571" i="2" s="1"/>
  <c r="V1572" i="2"/>
  <c r="W1572" i="2" s="1"/>
  <c r="V1573" i="2"/>
  <c r="W1573" i="2" s="1"/>
  <c r="V1574" i="2"/>
  <c r="W1574" i="2" s="1"/>
  <c r="V1575" i="2"/>
  <c r="W1575" i="2" s="1"/>
  <c r="V1576" i="2"/>
  <c r="W1576" i="2" s="1"/>
  <c r="V1577" i="2"/>
  <c r="W1577" i="2" s="1"/>
  <c r="V1578" i="2"/>
  <c r="W1578" i="2" s="1"/>
  <c r="V1579" i="2"/>
  <c r="W1579" i="2" s="1"/>
  <c r="V1580" i="2"/>
  <c r="W1580" i="2" s="1"/>
  <c r="V1581" i="2"/>
  <c r="W1581" i="2" s="1"/>
  <c r="V1582" i="2"/>
  <c r="W1582" i="2" s="1"/>
  <c r="V1583" i="2"/>
  <c r="W1583" i="2" s="1"/>
  <c r="V1584" i="2"/>
  <c r="W1584" i="2" s="1"/>
  <c r="V1585" i="2"/>
  <c r="W1585" i="2" s="1"/>
  <c r="V1586" i="2"/>
  <c r="W1586" i="2" s="1"/>
  <c r="V1587" i="2"/>
  <c r="W1587" i="2" s="1"/>
  <c r="V1588" i="2"/>
  <c r="W1588" i="2" s="1"/>
  <c r="V1589" i="2"/>
  <c r="W1589" i="2" s="1"/>
  <c r="V1590" i="2"/>
  <c r="W1590" i="2" s="1"/>
  <c r="V1591" i="2"/>
  <c r="W1591" i="2" s="1"/>
  <c r="V1592" i="2"/>
  <c r="W1592" i="2" s="1"/>
  <c r="V1593" i="2"/>
  <c r="W1593" i="2" s="1"/>
  <c r="V1594" i="2"/>
  <c r="W1594" i="2" s="1"/>
  <c r="V1595" i="2"/>
  <c r="W1595" i="2" s="1"/>
  <c r="V1596" i="2"/>
  <c r="W1596" i="2" s="1"/>
  <c r="V1597" i="2"/>
  <c r="W1597" i="2" s="1"/>
  <c r="V1598" i="2"/>
  <c r="W1598" i="2" s="1"/>
  <c r="V1599" i="2"/>
  <c r="W1599" i="2" s="1"/>
  <c r="V1600" i="2"/>
  <c r="W1600" i="2" s="1"/>
  <c r="V1601" i="2"/>
  <c r="W1601" i="2" s="1"/>
  <c r="V1602" i="2"/>
  <c r="W1602" i="2" s="1"/>
  <c r="V1603" i="2"/>
  <c r="W1603" i="2" s="1"/>
  <c r="V1604" i="2"/>
  <c r="W1604" i="2" s="1"/>
  <c r="V1605" i="2"/>
  <c r="W1605" i="2" s="1"/>
  <c r="V1606" i="2"/>
  <c r="W1606" i="2" s="1"/>
  <c r="V1607" i="2"/>
  <c r="W1607" i="2" s="1"/>
  <c r="V1608" i="2"/>
  <c r="W1608" i="2" s="1"/>
  <c r="V1609" i="2"/>
  <c r="W1609" i="2" s="1"/>
  <c r="V1610" i="2"/>
  <c r="W1610" i="2" s="1"/>
  <c r="V1611" i="2"/>
  <c r="W1611" i="2" s="1"/>
  <c r="V1612" i="2"/>
  <c r="W1612" i="2" s="1"/>
  <c r="V1613" i="2"/>
  <c r="W1613" i="2" s="1"/>
  <c r="V1614" i="2"/>
  <c r="W1614" i="2" s="1"/>
  <c r="V1615" i="2"/>
  <c r="W1615" i="2" s="1"/>
  <c r="V1616" i="2"/>
  <c r="W1616" i="2" s="1"/>
  <c r="V1617" i="2"/>
  <c r="W1617" i="2" s="1"/>
  <c r="V1618" i="2"/>
  <c r="W1618" i="2" s="1"/>
  <c r="V1619" i="2"/>
  <c r="W1619" i="2" s="1"/>
  <c r="V1620" i="2"/>
  <c r="W1620" i="2" s="1"/>
  <c r="V1621" i="2"/>
  <c r="W1621" i="2" s="1"/>
  <c r="V1622" i="2"/>
  <c r="W1622" i="2" s="1"/>
  <c r="V1623" i="2"/>
  <c r="W1623" i="2" s="1"/>
  <c r="V1624" i="2"/>
  <c r="W1624" i="2" s="1"/>
  <c r="V1625" i="2"/>
  <c r="W1625" i="2" s="1"/>
  <c r="V1626" i="2"/>
  <c r="W1626" i="2" s="1"/>
  <c r="V1627" i="2"/>
  <c r="W1627" i="2" s="1"/>
  <c r="V1628" i="2"/>
  <c r="W1628" i="2" s="1"/>
  <c r="V1629" i="2"/>
  <c r="W1629" i="2" s="1"/>
  <c r="V1630" i="2"/>
  <c r="W1630" i="2" s="1"/>
  <c r="V1631" i="2"/>
  <c r="W1631" i="2" s="1"/>
  <c r="V1632" i="2"/>
  <c r="W1632" i="2" s="1"/>
  <c r="V1633" i="2"/>
  <c r="W1633" i="2" s="1"/>
  <c r="V1634" i="2"/>
  <c r="W1634" i="2" s="1"/>
  <c r="V1635" i="2"/>
  <c r="W1635" i="2" s="1"/>
  <c r="V1636" i="2"/>
  <c r="W1636" i="2" s="1"/>
  <c r="V1637" i="2"/>
  <c r="W1637" i="2" s="1"/>
  <c r="V1638" i="2"/>
  <c r="W1638" i="2" s="1"/>
  <c r="V1639" i="2"/>
  <c r="W1639" i="2" s="1"/>
  <c r="V1640" i="2"/>
  <c r="W1640" i="2" s="1"/>
  <c r="V1641" i="2"/>
  <c r="W1641" i="2" s="1"/>
  <c r="V1642" i="2"/>
  <c r="W1642" i="2" s="1"/>
  <c r="V1643" i="2"/>
  <c r="W1643" i="2" s="1"/>
  <c r="V1644" i="2"/>
  <c r="W1644" i="2" s="1"/>
  <c r="V1645" i="2"/>
  <c r="W1645" i="2" s="1"/>
  <c r="V1646" i="2"/>
  <c r="W1646" i="2" s="1"/>
  <c r="V1647" i="2"/>
  <c r="W1647" i="2" s="1"/>
  <c r="V1648" i="2"/>
  <c r="W1648" i="2" s="1"/>
  <c r="V1649" i="2"/>
  <c r="W1649" i="2" s="1"/>
  <c r="V1650" i="2"/>
  <c r="W1650" i="2" s="1"/>
  <c r="V1651" i="2"/>
  <c r="W1651" i="2" s="1"/>
  <c r="V1652" i="2"/>
  <c r="W1652" i="2" s="1"/>
  <c r="V1653" i="2"/>
  <c r="W1653" i="2" s="1"/>
  <c r="V1654" i="2"/>
  <c r="W1654" i="2" s="1"/>
  <c r="V1655" i="2"/>
  <c r="W1655" i="2" s="1"/>
  <c r="V1656" i="2"/>
  <c r="W1656" i="2" s="1"/>
  <c r="V1657" i="2"/>
  <c r="W1657" i="2" s="1"/>
  <c r="V1658" i="2"/>
  <c r="W1658" i="2" s="1"/>
  <c r="V1659" i="2"/>
  <c r="W1659" i="2" s="1"/>
  <c r="V1660" i="2"/>
  <c r="W1660" i="2" s="1"/>
  <c r="V1661" i="2"/>
  <c r="W1661" i="2" s="1"/>
  <c r="V1662" i="2"/>
  <c r="W1662" i="2" s="1"/>
  <c r="V1663" i="2"/>
  <c r="W1663" i="2" s="1"/>
  <c r="V1664" i="2"/>
  <c r="W1664" i="2" s="1"/>
  <c r="V1665" i="2"/>
  <c r="W1665" i="2" s="1"/>
  <c r="V1666" i="2"/>
  <c r="W1666" i="2" s="1"/>
  <c r="V1667" i="2"/>
  <c r="W1667" i="2" s="1"/>
  <c r="V1668" i="2"/>
  <c r="W1668" i="2" s="1"/>
  <c r="V1669" i="2"/>
  <c r="W1669" i="2" s="1"/>
  <c r="V1670" i="2"/>
  <c r="W1670" i="2" s="1"/>
  <c r="V1671" i="2"/>
  <c r="W1671" i="2" s="1"/>
  <c r="V1672" i="2"/>
  <c r="W1672" i="2" s="1"/>
  <c r="V1673" i="2"/>
  <c r="W1673" i="2" s="1"/>
  <c r="V1674" i="2"/>
  <c r="W1674" i="2" s="1"/>
  <c r="V1675" i="2"/>
  <c r="W1675" i="2" s="1"/>
  <c r="V1676" i="2"/>
  <c r="W1676" i="2" s="1"/>
  <c r="V1677" i="2"/>
  <c r="W1677" i="2" s="1"/>
  <c r="V1678" i="2"/>
  <c r="W1678" i="2" s="1"/>
  <c r="V1679" i="2"/>
  <c r="W1679" i="2" s="1"/>
  <c r="V1680" i="2"/>
  <c r="W1680" i="2" s="1"/>
  <c r="V1681" i="2"/>
  <c r="W1681" i="2" s="1"/>
  <c r="V1682" i="2"/>
  <c r="W1682" i="2" s="1"/>
  <c r="V1683" i="2"/>
  <c r="W1683" i="2" s="1"/>
  <c r="V1684" i="2"/>
  <c r="W1684" i="2" s="1"/>
  <c r="V1685" i="2"/>
  <c r="W1685" i="2" s="1"/>
  <c r="V1686" i="2"/>
  <c r="W1686" i="2" s="1"/>
  <c r="V1687" i="2"/>
  <c r="W1687" i="2" s="1"/>
  <c r="V1688" i="2"/>
  <c r="W1688" i="2" s="1"/>
  <c r="V1689" i="2"/>
  <c r="W1689" i="2" s="1"/>
  <c r="V1690" i="2"/>
  <c r="W1690" i="2" s="1"/>
  <c r="V1691" i="2"/>
  <c r="W1691" i="2" s="1"/>
  <c r="V1692" i="2"/>
  <c r="W1692" i="2" s="1"/>
  <c r="V1693" i="2"/>
  <c r="W1693" i="2" s="1"/>
  <c r="V1694" i="2"/>
  <c r="W1694" i="2" s="1"/>
  <c r="V1695" i="2"/>
  <c r="W1695" i="2" s="1"/>
  <c r="V1696" i="2"/>
  <c r="W1696" i="2" s="1"/>
  <c r="V1697" i="2"/>
  <c r="W1697" i="2" s="1"/>
  <c r="V1698" i="2"/>
  <c r="W1698" i="2" s="1"/>
  <c r="V1699" i="2"/>
  <c r="W1699" i="2" s="1"/>
  <c r="V1700" i="2"/>
  <c r="W1700" i="2" s="1"/>
  <c r="V1701" i="2"/>
  <c r="W1701" i="2" s="1"/>
  <c r="V1702" i="2"/>
  <c r="W1702" i="2" s="1"/>
  <c r="V1703" i="2"/>
  <c r="W1703" i="2" s="1"/>
  <c r="V1704" i="2"/>
  <c r="W1704" i="2" s="1"/>
  <c r="V1705" i="2"/>
  <c r="W1705" i="2" s="1"/>
  <c r="V1706" i="2"/>
  <c r="W1706" i="2" s="1"/>
  <c r="V1707" i="2"/>
  <c r="W1707" i="2" s="1"/>
  <c r="V1708" i="2"/>
  <c r="W1708" i="2" s="1"/>
  <c r="V1709" i="2"/>
  <c r="W1709" i="2" s="1"/>
  <c r="V1710" i="2"/>
  <c r="W1710" i="2" s="1"/>
  <c r="V1711" i="2"/>
  <c r="W1711" i="2" s="1"/>
  <c r="V1712" i="2"/>
  <c r="W1712" i="2" s="1"/>
  <c r="V1713" i="2"/>
  <c r="W1713" i="2" s="1"/>
  <c r="V1714" i="2"/>
  <c r="W1714" i="2" s="1"/>
  <c r="V1715" i="2"/>
  <c r="W1715" i="2" s="1"/>
  <c r="V1716" i="2"/>
  <c r="W1716" i="2" s="1"/>
  <c r="V1717" i="2"/>
  <c r="W1717" i="2" s="1"/>
  <c r="V1718" i="2"/>
  <c r="W1718" i="2" s="1"/>
  <c r="V1719" i="2"/>
  <c r="W1719" i="2" s="1"/>
  <c r="V1720" i="2"/>
  <c r="W1720" i="2" s="1"/>
  <c r="V1721" i="2"/>
  <c r="W1721" i="2" s="1"/>
  <c r="V1722" i="2"/>
  <c r="W1722" i="2" s="1"/>
  <c r="V1723" i="2"/>
  <c r="W1723" i="2" s="1"/>
  <c r="V1724" i="2"/>
  <c r="W1724" i="2" s="1"/>
  <c r="V1725" i="2"/>
  <c r="W1725" i="2" s="1"/>
  <c r="V1726" i="2"/>
  <c r="W1726" i="2" s="1"/>
  <c r="V1727" i="2"/>
  <c r="W1727" i="2" s="1"/>
  <c r="V1728" i="2"/>
  <c r="W1728" i="2" s="1"/>
  <c r="V1729" i="2"/>
  <c r="W1729" i="2" s="1"/>
  <c r="V1730" i="2"/>
  <c r="W1730" i="2" s="1"/>
  <c r="V1731" i="2"/>
  <c r="W1731" i="2" s="1"/>
  <c r="V1732" i="2"/>
  <c r="W1732" i="2" s="1"/>
  <c r="V1733" i="2"/>
  <c r="W1733" i="2" s="1"/>
  <c r="V1734" i="2"/>
  <c r="W1734" i="2" s="1"/>
  <c r="V1735" i="2"/>
  <c r="W1735" i="2" s="1"/>
  <c r="V1736" i="2"/>
  <c r="W1736" i="2" s="1"/>
  <c r="V1737" i="2"/>
  <c r="W1737" i="2" s="1"/>
  <c r="V1738" i="2"/>
  <c r="W1738" i="2" s="1"/>
  <c r="V1739" i="2"/>
  <c r="W1739" i="2" s="1"/>
  <c r="V1740" i="2"/>
  <c r="W1740" i="2" s="1"/>
  <c r="V1741" i="2"/>
  <c r="W1741" i="2" s="1"/>
  <c r="V1742" i="2"/>
  <c r="W1742" i="2" s="1"/>
  <c r="V1743" i="2"/>
  <c r="W1743" i="2" s="1"/>
  <c r="V1744" i="2"/>
  <c r="W1744" i="2" s="1"/>
  <c r="V1745" i="2"/>
  <c r="W1745" i="2" s="1"/>
  <c r="V1746" i="2"/>
  <c r="W1746" i="2" s="1"/>
  <c r="V1747" i="2"/>
  <c r="W1747" i="2" s="1"/>
  <c r="V1748" i="2"/>
  <c r="W1748" i="2" s="1"/>
  <c r="V1749" i="2"/>
  <c r="W1749" i="2" s="1"/>
  <c r="V1750" i="2"/>
  <c r="W1750" i="2" s="1"/>
  <c r="V1751" i="2"/>
  <c r="W1751" i="2" s="1"/>
  <c r="V1752" i="2"/>
  <c r="W1752" i="2" s="1"/>
  <c r="V1753" i="2"/>
  <c r="W1753" i="2" s="1"/>
  <c r="V1754" i="2"/>
  <c r="W1754" i="2" s="1"/>
  <c r="V1755" i="2"/>
  <c r="W1755" i="2" s="1"/>
  <c r="V1756" i="2"/>
  <c r="W1756" i="2" s="1"/>
  <c r="V1757" i="2"/>
  <c r="W1757" i="2" s="1"/>
  <c r="V1758" i="2"/>
  <c r="W1758" i="2" s="1"/>
  <c r="V1759" i="2"/>
  <c r="W1759" i="2" s="1"/>
  <c r="V1760" i="2"/>
  <c r="W1760" i="2" s="1"/>
  <c r="V1761" i="2"/>
  <c r="W1761" i="2" s="1"/>
  <c r="V1762" i="2"/>
  <c r="W1762" i="2" s="1"/>
  <c r="V1763" i="2"/>
  <c r="W1763" i="2" s="1"/>
  <c r="V1764" i="2"/>
  <c r="W1764" i="2" s="1"/>
  <c r="V1765" i="2"/>
  <c r="W1765" i="2" s="1"/>
  <c r="V1766" i="2"/>
  <c r="W1766" i="2" s="1"/>
  <c r="V1767" i="2"/>
  <c r="W1767" i="2" s="1"/>
  <c r="V1768" i="2"/>
  <c r="W1768" i="2" s="1"/>
  <c r="V1769" i="2"/>
  <c r="W1769" i="2" s="1"/>
  <c r="V1770" i="2"/>
  <c r="W1770" i="2" s="1"/>
  <c r="V1771" i="2"/>
  <c r="W1771" i="2" s="1"/>
  <c r="V1772" i="2"/>
  <c r="W1772" i="2" s="1"/>
  <c r="V1773" i="2"/>
  <c r="W1773" i="2" s="1"/>
  <c r="V1774" i="2"/>
  <c r="W1774" i="2" s="1"/>
  <c r="V1775" i="2"/>
  <c r="W1775" i="2" s="1"/>
  <c r="V1776" i="2"/>
  <c r="W1776" i="2" s="1"/>
  <c r="V1777" i="2"/>
  <c r="W1777" i="2" s="1"/>
  <c r="V1778" i="2"/>
  <c r="W1778" i="2" s="1"/>
  <c r="V1779" i="2"/>
  <c r="W1779" i="2" s="1"/>
  <c r="V1780" i="2"/>
  <c r="W1780" i="2" s="1"/>
  <c r="V1781" i="2"/>
  <c r="W1781" i="2" s="1"/>
  <c r="V1782" i="2"/>
  <c r="W1782" i="2" s="1"/>
  <c r="V1783" i="2"/>
  <c r="W1783" i="2" s="1"/>
  <c r="V1784" i="2"/>
  <c r="W1784" i="2" s="1"/>
  <c r="V1785" i="2"/>
  <c r="W1785" i="2" s="1"/>
  <c r="V1786" i="2"/>
  <c r="W1786" i="2" s="1"/>
  <c r="V1787" i="2"/>
  <c r="W1787" i="2" s="1"/>
  <c r="V1788" i="2"/>
  <c r="W1788" i="2" s="1"/>
  <c r="V1789" i="2"/>
  <c r="W1789" i="2" s="1"/>
  <c r="V1790" i="2"/>
  <c r="W1790" i="2" s="1"/>
  <c r="V1791" i="2"/>
  <c r="W1791" i="2" s="1"/>
  <c r="V1792" i="2"/>
  <c r="W1792" i="2" s="1"/>
  <c r="V1793" i="2"/>
  <c r="W1793" i="2" s="1"/>
  <c r="V1794" i="2"/>
  <c r="W1794" i="2" s="1"/>
  <c r="V1795" i="2"/>
  <c r="W1795" i="2" s="1"/>
  <c r="V1796" i="2"/>
  <c r="W1796" i="2" s="1"/>
  <c r="V1797" i="2"/>
  <c r="W1797" i="2" s="1"/>
  <c r="V1798" i="2"/>
  <c r="W1798" i="2" s="1"/>
  <c r="V1799" i="2"/>
  <c r="W1799" i="2" s="1"/>
  <c r="V1800" i="2"/>
  <c r="W1800" i="2" s="1"/>
  <c r="V1801" i="2"/>
  <c r="W1801" i="2" s="1"/>
  <c r="V1802" i="2"/>
  <c r="W1802" i="2" s="1"/>
  <c r="V1803" i="2"/>
  <c r="W1803" i="2" s="1"/>
  <c r="V1804" i="2"/>
  <c r="W1804" i="2" s="1"/>
  <c r="V1805" i="2"/>
  <c r="W1805" i="2" s="1"/>
  <c r="V1806" i="2"/>
  <c r="W1806" i="2" s="1"/>
  <c r="V1807" i="2"/>
  <c r="W1807" i="2" s="1"/>
  <c r="V1808" i="2"/>
  <c r="W1808" i="2" s="1"/>
  <c r="V1809" i="2"/>
  <c r="W1809" i="2" s="1"/>
  <c r="V1810" i="2"/>
  <c r="W1810" i="2" s="1"/>
  <c r="V1811" i="2"/>
  <c r="W1811" i="2" s="1"/>
  <c r="V1812" i="2"/>
  <c r="W1812" i="2" s="1"/>
  <c r="V1813" i="2"/>
  <c r="W1813" i="2" s="1"/>
  <c r="V1814" i="2"/>
  <c r="W1814" i="2" s="1"/>
  <c r="V1815" i="2"/>
  <c r="W1815" i="2" s="1"/>
  <c r="V1816" i="2"/>
  <c r="W1816" i="2" s="1"/>
  <c r="V1817" i="2"/>
  <c r="W1817" i="2" s="1"/>
  <c r="V1818" i="2"/>
  <c r="W1818" i="2" s="1"/>
  <c r="V1819" i="2"/>
  <c r="W1819" i="2" s="1"/>
  <c r="V1820" i="2"/>
  <c r="W1820" i="2" s="1"/>
  <c r="V1821" i="2"/>
  <c r="W1821" i="2" s="1"/>
  <c r="V1822" i="2"/>
  <c r="W1822" i="2" s="1"/>
  <c r="V1823" i="2"/>
  <c r="W1823" i="2" s="1"/>
  <c r="V1824" i="2"/>
  <c r="W1824" i="2" s="1"/>
  <c r="V1825" i="2"/>
  <c r="W1825" i="2" s="1"/>
  <c r="V1826" i="2"/>
  <c r="W1826" i="2" s="1"/>
  <c r="V1827" i="2"/>
  <c r="W1827" i="2" s="1"/>
  <c r="V1828" i="2"/>
  <c r="W1828" i="2" s="1"/>
  <c r="V1829" i="2"/>
  <c r="W1829" i="2" s="1"/>
  <c r="V1830" i="2"/>
  <c r="W1830" i="2" s="1"/>
  <c r="V1831" i="2"/>
  <c r="W1831" i="2" s="1"/>
  <c r="V1832" i="2"/>
  <c r="W1832" i="2" s="1"/>
  <c r="V1833" i="2"/>
  <c r="W1833" i="2" s="1"/>
  <c r="V1834" i="2"/>
  <c r="W1834" i="2" s="1"/>
  <c r="V1835" i="2"/>
  <c r="W1835" i="2" s="1"/>
  <c r="V1836" i="2"/>
  <c r="W1836" i="2" s="1"/>
  <c r="V1837" i="2"/>
  <c r="W1837" i="2" s="1"/>
  <c r="V1838" i="2"/>
  <c r="W1838" i="2" s="1"/>
  <c r="V1839" i="2"/>
  <c r="W1839" i="2" s="1"/>
  <c r="V1840" i="2"/>
  <c r="W1840" i="2" s="1"/>
  <c r="V1841" i="2"/>
  <c r="W1841" i="2" s="1"/>
  <c r="V1842" i="2"/>
  <c r="W1842" i="2" s="1"/>
  <c r="V1843" i="2"/>
  <c r="W1843" i="2" s="1"/>
  <c r="V1844" i="2"/>
  <c r="W1844" i="2" s="1"/>
  <c r="V1845" i="2"/>
  <c r="W1845" i="2" s="1"/>
  <c r="V1846" i="2"/>
  <c r="W1846" i="2" s="1"/>
  <c r="V1847" i="2"/>
  <c r="W1847" i="2" s="1"/>
  <c r="V1848" i="2"/>
  <c r="W1848" i="2" s="1"/>
  <c r="V1849" i="2"/>
  <c r="W1849" i="2" s="1"/>
  <c r="V1850" i="2"/>
  <c r="W1850" i="2" s="1"/>
  <c r="V1851" i="2"/>
  <c r="W1851" i="2" s="1"/>
  <c r="V1852" i="2"/>
  <c r="W1852" i="2" s="1"/>
  <c r="V1853" i="2"/>
  <c r="W1853" i="2" s="1"/>
  <c r="V1854" i="2"/>
  <c r="W1854" i="2" s="1"/>
  <c r="V1855" i="2"/>
  <c r="W1855" i="2" s="1"/>
  <c r="V1856" i="2"/>
  <c r="W1856" i="2" s="1"/>
  <c r="V1857" i="2"/>
  <c r="W1857" i="2" s="1"/>
  <c r="V1858" i="2"/>
  <c r="W1858" i="2" s="1"/>
  <c r="V1859" i="2"/>
  <c r="W1859" i="2" s="1"/>
  <c r="V1860" i="2"/>
  <c r="W1860" i="2" s="1"/>
  <c r="V1861" i="2"/>
  <c r="W1861" i="2" s="1"/>
  <c r="V1862" i="2"/>
  <c r="W1862" i="2" s="1"/>
  <c r="V1863" i="2"/>
  <c r="W1863" i="2" s="1"/>
  <c r="V1864" i="2"/>
  <c r="W1864" i="2" s="1"/>
  <c r="V1865" i="2"/>
  <c r="W1865" i="2" s="1"/>
  <c r="V1866" i="2"/>
  <c r="W1866" i="2" s="1"/>
  <c r="V1867" i="2"/>
  <c r="W1867" i="2" s="1"/>
  <c r="V1868" i="2"/>
  <c r="W1868" i="2" s="1"/>
  <c r="V1869" i="2"/>
  <c r="W1869" i="2" s="1"/>
  <c r="V1870" i="2"/>
  <c r="W1870" i="2" s="1"/>
  <c r="V1871" i="2"/>
  <c r="W1871" i="2" s="1"/>
  <c r="V1872" i="2"/>
  <c r="W1872" i="2" s="1"/>
  <c r="V1873" i="2"/>
  <c r="W1873" i="2" s="1"/>
  <c r="V1874" i="2"/>
  <c r="W1874" i="2" s="1"/>
  <c r="V1875" i="2"/>
  <c r="W1875" i="2" s="1"/>
  <c r="V1876" i="2"/>
  <c r="W1876" i="2" s="1"/>
  <c r="V1877" i="2"/>
  <c r="W1877" i="2" s="1"/>
  <c r="V1878" i="2"/>
  <c r="W1878" i="2" s="1"/>
  <c r="V1879" i="2"/>
  <c r="W1879" i="2" s="1"/>
  <c r="V1880" i="2"/>
  <c r="W1880" i="2" s="1"/>
  <c r="V1881" i="2"/>
  <c r="W1881" i="2" s="1"/>
  <c r="V1882" i="2"/>
  <c r="W1882" i="2" s="1"/>
  <c r="V1883" i="2"/>
  <c r="W1883" i="2" s="1"/>
  <c r="V1884" i="2"/>
  <c r="W1884" i="2" s="1"/>
  <c r="V1885" i="2"/>
  <c r="W1885" i="2" s="1"/>
  <c r="V1886" i="2"/>
  <c r="W1886" i="2" s="1"/>
  <c r="V1887" i="2"/>
  <c r="W1887" i="2" s="1"/>
  <c r="V1888" i="2"/>
  <c r="W1888" i="2" s="1"/>
  <c r="V1889" i="2"/>
  <c r="W1889" i="2" s="1"/>
  <c r="V1890" i="2"/>
  <c r="W1890" i="2" s="1"/>
  <c r="V1891" i="2"/>
  <c r="W1891" i="2" s="1"/>
  <c r="V1892" i="2"/>
  <c r="W1892" i="2" s="1"/>
  <c r="V1893" i="2"/>
  <c r="W1893" i="2" s="1"/>
  <c r="V1894" i="2"/>
  <c r="W1894" i="2" s="1"/>
  <c r="V1895" i="2"/>
  <c r="W1895" i="2" s="1"/>
  <c r="V1896" i="2"/>
  <c r="W1896" i="2" s="1"/>
  <c r="V1897" i="2"/>
  <c r="W1897" i="2" s="1"/>
  <c r="V1898" i="2"/>
  <c r="W1898" i="2" s="1"/>
  <c r="V1899" i="2"/>
  <c r="W1899" i="2" s="1"/>
  <c r="V1900" i="2"/>
  <c r="W1900" i="2" s="1"/>
  <c r="V1901" i="2"/>
  <c r="W1901" i="2" s="1"/>
  <c r="V1902" i="2"/>
  <c r="W1902" i="2" s="1"/>
  <c r="V1903" i="2"/>
  <c r="W1903" i="2" s="1"/>
  <c r="V1904" i="2"/>
  <c r="W1904" i="2" s="1"/>
  <c r="V1905" i="2"/>
  <c r="W1905" i="2" s="1"/>
  <c r="V1906" i="2"/>
  <c r="W1906" i="2" s="1"/>
  <c r="V1907" i="2"/>
  <c r="W1907" i="2" s="1"/>
  <c r="V1908" i="2"/>
  <c r="W1908" i="2" s="1"/>
  <c r="V1909" i="2"/>
  <c r="W1909" i="2" s="1"/>
  <c r="V1910" i="2"/>
  <c r="W1910" i="2" s="1"/>
  <c r="V1911" i="2"/>
  <c r="W1911" i="2" s="1"/>
  <c r="V1912" i="2"/>
  <c r="W1912" i="2" s="1"/>
  <c r="V1913" i="2"/>
  <c r="W1913" i="2" s="1"/>
  <c r="V1914" i="2"/>
  <c r="W1914" i="2" s="1"/>
  <c r="V1915" i="2"/>
  <c r="W1915" i="2" s="1"/>
  <c r="V1916" i="2"/>
  <c r="W1916" i="2" s="1"/>
  <c r="V1917" i="2"/>
  <c r="W1917" i="2" s="1"/>
  <c r="V1918" i="2"/>
  <c r="W1918" i="2" s="1"/>
  <c r="V1919" i="2"/>
  <c r="W1919" i="2" s="1"/>
  <c r="V1920" i="2"/>
  <c r="W1920" i="2" s="1"/>
  <c r="V1921" i="2"/>
  <c r="W1921" i="2" s="1"/>
  <c r="V1922" i="2"/>
  <c r="W1922" i="2" s="1"/>
  <c r="V1923" i="2"/>
  <c r="W1923" i="2" s="1"/>
  <c r="V1924" i="2"/>
  <c r="W1924" i="2" s="1"/>
  <c r="V1925" i="2"/>
  <c r="W1925" i="2" s="1"/>
  <c r="V1926" i="2"/>
  <c r="W1926" i="2" s="1"/>
  <c r="V1927" i="2"/>
  <c r="W1927" i="2" s="1"/>
  <c r="V1928" i="2"/>
  <c r="W1928" i="2" s="1"/>
  <c r="V1929" i="2"/>
  <c r="W1929" i="2" s="1"/>
  <c r="V1930" i="2"/>
  <c r="W1930" i="2" s="1"/>
  <c r="V1931" i="2"/>
  <c r="W1931" i="2" s="1"/>
  <c r="V1932" i="2"/>
  <c r="W1932" i="2" s="1"/>
  <c r="V1933" i="2"/>
  <c r="W1933" i="2" s="1"/>
  <c r="V1934" i="2"/>
  <c r="W1934" i="2" s="1"/>
  <c r="V1935" i="2"/>
  <c r="W1935" i="2" s="1"/>
  <c r="V1936" i="2"/>
  <c r="W1936" i="2" s="1"/>
  <c r="V1937" i="2"/>
  <c r="W1937" i="2" s="1"/>
  <c r="V1938" i="2"/>
  <c r="W1938" i="2" s="1"/>
  <c r="V1939" i="2"/>
  <c r="W1939" i="2" s="1"/>
  <c r="V1940" i="2"/>
  <c r="W1940" i="2" s="1"/>
  <c r="V1941" i="2"/>
  <c r="W1941" i="2" s="1"/>
  <c r="V1942" i="2"/>
  <c r="W1942" i="2" s="1"/>
  <c r="V1943" i="2"/>
  <c r="W1943" i="2" s="1"/>
  <c r="V1944" i="2"/>
  <c r="W1944" i="2" s="1"/>
  <c r="V1945" i="2"/>
  <c r="W1945" i="2" s="1"/>
  <c r="V1946" i="2"/>
  <c r="W1946" i="2" s="1"/>
  <c r="V1947" i="2"/>
  <c r="W1947" i="2" s="1"/>
  <c r="V1948" i="2"/>
  <c r="W1948" i="2" s="1"/>
  <c r="V1949" i="2"/>
  <c r="W1949" i="2" s="1"/>
  <c r="V1950" i="2"/>
  <c r="W1950" i="2" s="1"/>
  <c r="V1951" i="2"/>
  <c r="W1951" i="2" s="1"/>
  <c r="V1952" i="2"/>
  <c r="W1952" i="2" s="1"/>
  <c r="V1953" i="2"/>
  <c r="W1953" i="2" s="1"/>
  <c r="V1954" i="2"/>
  <c r="W1954" i="2" s="1"/>
  <c r="V1955" i="2"/>
  <c r="W1955" i="2" s="1"/>
  <c r="V1956" i="2"/>
  <c r="W1956" i="2" s="1"/>
  <c r="V1957" i="2"/>
  <c r="W1957" i="2" s="1"/>
  <c r="V1958" i="2"/>
  <c r="W1958" i="2" s="1"/>
  <c r="V1959" i="2"/>
  <c r="W1959" i="2" s="1"/>
  <c r="V1960" i="2"/>
  <c r="W1960" i="2" s="1"/>
  <c r="V1961" i="2"/>
  <c r="W1961" i="2" s="1"/>
  <c r="V1962" i="2"/>
  <c r="W1962" i="2" s="1"/>
  <c r="V1963" i="2"/>
  <c r="W1963" i="2" s="1"/>
  <c r="V1964" i="2"/>
  <c r="W1964" i="2" s="1"/>
  <c r="V1965" i="2"/>
  <c r="W1965" i="2" s="1"/>
  <c r="V1966" i="2"/>
  <c r="W1966" i="2" s="1"/>
  <c r="V1967" i="2"/>
  <c r="W1967" i="2" s="1"/>
  <c r="V1968" i="2"/>
  <c r="W1968" i="2" s="1"/>
  <c r="V1969" i="2"/>
  <c r="W1969" i="2" s="1"/>
  <c r="V1970" i="2"/>
  <c r="W1970" i="2" s="1"/>
  <c r="V1971" i="2"/>
  <c r="W1971" i="2" s="1"/>
  <c r="V1972" i="2"/>
  <c r="W1972" i="2" s="1"/>
  <c r="V1973" i="2"/>
  <c r="W1973" i="2" s="1"/>
  <c r="V1974" i="2"/>
  <c r="W1974" i="2" s="1"/>
  <c r="V1975" i="2"/>
  <c r="W1975" i="2" s="1"/>
  <c r="V1976" i="2"/>
  <c r="W1976" i="2" s="1"/>
  <c r="V1977" i="2"/>
  <c r="W1977" i="2" s="1"/>
  <c r="V1978" i="2"/>
  <c r="W1978" i="2" s="1"/>
  <c r="V1979" i="2"/>
  <c r="W1979" i="2" s="1"/>
  <c r="V1980" i="2"/>
  <c r="W1980" i="2" s="1"/>
  <c r="V1981" i="2"/>
  <c r="W1981" i="2" s="1"/>
  <c r="V1982" i="2"/>
  <c r="W1982" i="2" s="1"/>
  <c r="V1983" i="2"/>
  <c r="W1983" i="2" s="1"/>
  <c r="V1984" i="2"/>
  <c r="W1984" i="2" s="1"/>
  <c r="V1985" i="2"/>
  <c r="W1985" i="2" s="1"/>
  <c r="V1986" i="2"/>
  <c r="W1986" i="2" s="1"/>
  <c r="V1987" i="2"/>
  <c r="W1987" i="2" s="1"/>
  <c r="V1988" i="2"/>
  <c r="W1988" i="2" s="1"/>
  <c r="V1989" i="2"/>
  <c r="W1989" i="2" s="1"/>
  <c r="V1990" i="2"/>
  <c r="W1990" i="2" s="1"/>
  <c r="V1991" i="2"/>
  <c r="W1991" i="2" s="1"/>
  <c r="V1992" i="2"/>
  <c r="W1992" i="2" s="1"/>
  <c r="V1993" i="2"/>
  <c r="W1993" i="2" s="1"/>
  <c r="V1994" i="2"/>
  <c r="W1994" i="2" s="1"/>
  <c r="V1995" i="2"/>
  <c r="W1995" i="2" s="1"/>
  <c r="V1996" i="2"/>
  <c r="W1996" i="2" s="1"/>
  <c r="V1997" i="2"/>
  <c r="W1997" i="2" s="1"/>
  <c r="V1998" i="2"/>
  <c r="W1998" i="2" s="1"/>
  <c r="V1999" i="2"/>
  <c r="W1999" i="2" s="1"/>
  <c r="V2000" i="2"/>
  <c r="W2000" i="2" s="1"/>
  <c r="V2001" i="2"/>
  <c r="W2001" i="2" s="1"/>
  <c r="V2002" i="2"/>
  <c r="W2002" i="2" s="1"/>
  <c r="V2003" i="2"/>
  <c r="W2003" i="2" s="1"/>
  <c r="V2004" i="2"/>
  <c r="W2004" i="2" s="1"/>
  <c r="V2005" i="2"/>
  <c r="W2005" i="2" s="1"/>
  <c r="V2006" i="2"/>
  <c r="W2006" i="2" s="1"/>
  <c r="V2007" i="2"/>
  <c r="W2007" i="2" s="1"/>
  <c r="V2008" i="2"/>
  <c r="W2008" i="2" s="1"/>
  <c r="V2009" i="2"/>
  <c r="W2009" i="2" s="1"/>
  <c r="V2010" i="2"/>
  <c r="W2010" i="2" s="1"/>
  <c r="V2011" i="2"/>
  <c r="W2011" i="2" s="1"/>
  <c r="V2012" i="2"/>
  <c r="W2012" i="2" s="1"/>
  <c r="V2013" i="2"/>
  <c r="W2013" i="2" s="1"/>
  <c r="V2014" i="2"/>
  <c r="W2014" i="2" s="1"/>
  <c r="V2015" i="2"/>
  <c r="W2015" i="2" s="1"/>
  <c r="V2016" i="2"/>
  <c r="W2016" i="2" s="1"/>
  <c r="V2017" i="2"/>
  <c r="W2017" i="2" s="1"/>
  <c r="V2018" i="2"/>
  <c r="W2018" i="2" s="1"/>
  <c r="V2019" i="2"/>
  <c r="W2019" i="2" s="1"/>
  <c r="V2020" i="2"/>
  <c r="W2020" i="2" s="1"/>
  <c r="V2021" i="2"/>
  <c r="W2021" i="2" s="1"/>
  <c r="V2022" i="2"/>
  <c r="W2022" i="2" s="1"/>
  <c r="V2023" i="2"/>
  <c r="W2023" i="2" s="1"/>
  <c r="V2024" i="2"/>
  <c r="W2024" i="2" s="1"/>
  <c r="V2025" i="2"/>
  <c r="W2025" i="2" s="1"/>
  <c r="V2026" i="2"/>
  <c r="W2026" i="2" s="1"/>
  <c r="V2027" i="2"/>
  <c r="W2027" i="2" s="1"/>
  <c r="V2028" i="2"/>
  <c r="W2028" i="2" s="1"/>
  <c r="V2029" i="2"/>
  <c r="W2029" i="2" s="1"/>
  <c r="V2030" i="2"/>
  <c r="W2030" i="2" s="1"/>
  <c r="V2031" i="2"/>
  <c r="W2031" i="2" s="1"/>
  <c r="V2032" i="2"/>
  <c r="W2032" i="2" s="1"/>
  <c r="V2033" i="2"/>
  <c r="W2033" i="2" s="1"/>
  <c r="V2034" i="2"/>
  <c r="W2034" i="2" s="1"/>
  <c r="V2035" i="2"/>
  <c r="W2035" i="2" s="1"/>
  <c r="V2036" i="2"/>
  <c r="W2036" i="2" s="1"/>
  <c r="V2037" i="2"/>
  <c r="W2037" i="2" s="1"/>
  <c r="V2038" i="2"/>
  <c r="W2038" i="2" s="1"/>
  <c r="V2039" i="2"/>
  <c r="W2039" i="2" s="1"/>
  <c r="V2040" i="2"/>
  <c r="W2040" i="2" s="1"/>
  <c r="V2041" i="2"/>
  <c r="W2041" i="2" s="1"/>
  <c r="V2042" i="2"/>
  <c r="W2042" i="2" s="1"/>
  <c r="V2043" i="2"/>
  <c r="W2043" i="2" s="1"/>
  <c r="V2044" i="2"/>
  <c r="W2044" i="2" s="1"/>
  <c r="V2045" i="2"/>
  <c r="W2045" i="2" s="1"/>
  <c r="V2046" i="2"/>
  <c r="W2046" i="2" s="1"/>
  <c r="V2047" i="2"/>
  <c r="W2047" i="2" s="1"/>
  <c r="V2048" i="2"/>
  <c r="W2048" i="2" s="1"/>
  <c r="V2049" i="2"/>
  <c r="W2049" i="2" s="1"/>
  <c r="V2050" i="2"/>
  <c r="W2050" i="2" s="1"/>
  <c r="V2051" i="2"/>
  <c r="W2051" i="2" s="1"/>
  <c r="V2052" i="2"/>
  <c r="W2052" i="2" s="1"/>
  <c r="V2053" i="2"/>
  <c r="W2053" i="2" s="1"/>
  <c r="V2054" i="2"/>
  <c r="W2054" i="2" s="1"/>
  <c r="V2055" i="2"/>
  <c r="W2055" i="2" s="1"/>
  <c r="V2056" i="2"/>
  <c r="W2056" i="2" s="1"/>
  <c r="V2057" i="2"/>
  <c r="W2057" i="2" s="1"/>
  <c r="V2058" i="2"/>
  <c r="W2058" i="2" s="1"/>
  <c r="V2059" i="2"/>
  <c r="W2059" i="2" s="1"/>
  <c r="V2060" i="2"/>
  <c r="W2060" i="2" s="1"/>
  <c r="V2061" i="2"/>
  <c r="W2061" i="2" s="1"/>
  <c r="V2062" i="2"/>
  <c r="W2062" i="2" s="1"/>
  <c r="V2063" i="2"/>
  <c r="W2063" i="2" s="1"/>
  <c r="V2064" i="2"/>
  <c r="W2064" i="2" s="1"/>
  <c r="V2065" i="2"/>
  <c r="W2065" i="2" s="1"/>
  <c r="V2066" i="2"/>
  <c r="W2066" i="2" s="1"/>
  <c r="V2067" i="2"/>
  <c r="W2067" i="2" s="1"/>
  <c r="V2068" i="2"/>
  <c r="W2068" i="2" s="1"/>
  <c r="V2069" i="2"/>
  <c r="W2069" i="2" s="1"/>
  <c r="V2070" i="2"/>
  <c r="W2070" i="2" s="1"/>
  <c r="V2071" i="2"/>
  <c r="W2071" i="2" s="1"/>
  <c r="V2072" i="2"/>
  <c r="W2072" i="2" s="1"/>
  <c r="V2073" i="2"/>
  <c r="W2073" i="2" s="1"/>
  <c r="V2074" i="2"/>
  <c r="W2074" i="2" s="1"/>
  <c r="V2075" i="2"/>
  <c r="W2075" i="2" s="1"/>
  <c r="V2076" i="2"/>
  <c r="W2076" i="2" s="1"/>
  <c r="V2077" i="2"/>
  <c r="W2077" i="2" s="1"/>
  <c r="V2078" i="2"/>
  <c r="W2078" i="2" s="1"/>
  <c r="V2079" i="2"/>
  <c r="W2079" i="2" s="1"/>
  <c r="V2080" i="2"/>
  <c r="W2080" i="2" s="1"/>
  <c r="V2081" i="2"/>
  <c r="W2081" i="2" s="1"/>
  <c r="V2082" i="2"/>
  <c r="W2082" i="2" s="1"/>
  <c r="V2083" i="2"/>
  <c r="W2083" i="2" s="1"/>
  <c r="V2084" i="2"/>
  <c r="W2084" i="2" s="1"/>
  <c r="V2085" i="2"/>
  <c r="W2085" i="2" s="1"/>
  <c r="V2086" i="2"/>
  <c r="W2086" i="2" s="1"/>
  <c r="V2087" i="2"/>
  <c r="W2087" i="2" s="1"/>
  <c r="V2088" i="2"/>
  <c r="W2088" i="2" s="1"/>
  <c r="V2089" i="2"/>
  <c r="W2089" i="2" s="1"/>
  <c r="V2090" i="2"/>
  <c r="W2090" i="2" s="1"/>
  <c r="V2091" i="2"/>
  <c r="W2091" i="2" s="1"/>
  <c r="V2092" i="2"/>
  <c r="W2092" i="2" s="1"/>
  <c r="V2093" i="2"/>
  <c r="W2093" i="2" s="1"/>
  <c r="V2094" i="2"/>
  <c r="W2094" i="2" s="1"/>
  <c r="V2095" i="2"/>
  <c r="W2095" i="2" s="1"/>
  <c r="V2096" i="2"/>
  <c r="W2096" i="2" s="1"/>
  <c r="V2097" i="2"/>
  <c r="W2097" i="2" s="1"/>
  <c r="V2098" i="2"/>
  <c r="W2098" i="2" s="1"/>
  <c r="V2099" i="2"/>
  <c r="W2099" i="2" s="1"/>
  <c r="V2100" i="2"/>
  <c r="W2100" i="2" s="1"/>
  <c r="V2101" i="2"/>
  <c r="W2101" i="2" s="1"/>
  <c r="V2102" i="2"/>
  <c r="W2102" i="2" s="1"/>
  <c r="V2103" i="2"/>
  <c r="W2103" i="2" s="1"/>
  <c r="V2104" i="2"/>
  <c r="W2104" i="2" s="1"/>
  <c r="V2105" i="2"/>
  <c r="W2105" i="2" s="1"/>
  <c r="V2106" i="2"/>
  <c r="W2106" i="2" s="1"/>
  <c r="V2107" i="2"/>
  <c r="W2107" i="2" s="1"/>
  <c r="V2108" i="2"/>
  <c r="W2108" i="2" s="1"/>
  <c r="V2109" i="2"/>
  <c r="W2109" i="2" s="1"/>
  <c r="V2110" i="2"/>
  <c r="W2110" i="2" s="1"/>
  <c r="V2111" i="2"/>
  <c r="W2111" i="2" s="1"/>
  <c r="V2112" i="2"/>
  <c r="W2112" i="2" s="1"/>
  <c r="V2113" i="2"/>
  <c r="W2113" i="2" s="1"/>
  <c r="V2114" i="2"/>
  <c r="W2114" i="2" s="1"/>
  <c r="V2115" i="2"/>
  <c r="W2115" i="2" s="1"/>
  <c r="V2116" i="2"/>
  <c r="W2116" i="2" s="1"/>
  <c r="V2117" i="2"/>
  <c r="W2117" i="2" s="1"/>
  <c r="V2118" i="2"/>
  <c r="W2118" i="2" s="1"/>
  <c r="V2119" i="2"/>
  <c r="W2119" i="2" s="1"/>
  <c r="V2120" i="2"/>
  <c r="W2120" i="2" s="1"/>
  <c r="V2121" i="2"/>
  <c r="W2121" i="2" s="1"/>
  <c r="V2122" i="2"/>
  <c r="W2122" i="2" s="1"/>
  <c r="V2123" i="2"/>
  <c r="W2123" i="2" s="1"/>
  <c r="V2124" i="2"/>
  <c r="W2124" i="2" s="1"/>
  <c r="V2125" i="2"/>
  <c r="W2125" i="2" s="1"/>
  <c r="V2126" i="2"/>
  <c r="W2126" i="2" s="1"/>
  <c r="V2127" i="2"/>
  <c r="W2127" i="2" s="1"/>
  <c r="V2128" i="2"/>
  <c r="W2128" i="2" s="1"/>
  <c r="V2129" i="2"/>
  <c r="W2129" i="2" s="1"/>
  <c r="V2130" i="2"/>
  <c r="W2130" i="2" s="1"/>
  <c r="V2131" i="2"/>
  <c r="W2131" i="2" s="1"/>
  <c r="V2132" i="2"/>
  <c r="W2132" i="2" s="1"/>
  <c r="V2133" i="2"/>
  <c r="W2133" i="2" s="1"/>
  <c r="V2134" i="2"/>
  <c r="W2134" i="2" s="1"/>
  <c r="V2135" i="2"/>
  <c r="W2135" i="2" s="1"/>
  <c r="V2136" i="2"/>
  <c r="W2136" i="2" s="1"/>
  <c r="V2137" i="2"/>
  <c r="W2137" i="2" s="1"/>
  <c r="V2138" i="2"/>
  <c r="W2138" i="2" s="1"/>
  <c r="V2139" i="2"/>
  <c r="W2139" i="2" s="1"/>
  <c r="V2140" i="2"/>
  <c r="W2140" i="2" s="1"/>
  <c r="V2141" i="2"/>
  <c r="W2141" i="2" s="1"/>
  <c r="V2142" i="2"/>
  <c r="W2142" i="2" s="1"/>
  <c r="V2143" i="2"/>
  <c r="W2143" i="2" s="1"/>
  <c r="V2144" i="2"/>
  <c r="W2144" i="2" s="1"/>
  <c r="V2145" i="2"/>
  <c r="W2145" i="2" s="1"/>
  <c r="V2146" i="2"/>
  <c r="W2146" i="2" s="1"/>
  <c r="V2147" i="2"/>
  <c r="W2147" i="2" s="1"/>
  <c r="V2148" i="2"/>
  <c r="W2148" i="2" s="1"/>
  <c r="V2149" i="2"/>
  <c r="W2149" i="2" s="1"/>
  <c r="V2150" i="2"/>
  <c r="W2150" i="2" s="1"/>
  <c r="V2151" i="2"/>
  <c r="W2151" i="2" s="1"/>
  <c r="V2152" i="2"/>
  <c r="W2152" i="2" s="1"/>
  <c r="V2153" i="2"/>
  <c r="W2153" i="2" s="1"/>
  <c r="V2154" i="2"/>
  <c r="W2154" i="2" s="1"/>
  <c r="V2155" i="2"/>
  <c r="W2155" i="2" s="1"/>
  <c r="V2156" i="2"/>
  <c r="W2156" i="2" s="1"/>
  <c r="V2157" i="2"/>
  <c r="W2157" i="2" s="1"/>
  <c r="V2158" i="2"/>
  <c r="W2158" i="2" s="1"/>
  <c r="V2159" i="2"/>
  <c r="W2159" i="2" s="1"/>
  <c r="V2160" i="2"/>
  <c r="W2160" i="2" s="1"/>
  <c r="V2161" i="2"/>
  <c r="W2161" i="2" s="1"/>
  <c r="V2162" i="2"/>
  <c r="W2162" i="2" s="1"/>
  <c r="V2163" i="2"/>
  <c r="W2163" i="2" s="1"/>
  <c r="V2164" i="2"/>
  <c r="W2164" i="2" s="1"/>
  <c r="V2165" i="2"/>
  <c r="W2165" i="2" s="1"/>
  <c r="V2166" i="2"/>
  <c r="W2166" i="2" s="1"/>
  <c r="V2167" i="2"/>
  <c r="W2167" i="2" s="1"/>
  <c r="V2168" i="2"/>
  <c r="W2168" i="2" s="1"/>
  <c r="V2169" i="2"/>
  <c r="W2169" i="2" s="1"/>
  <c r="V2170" i="2"/>
  <c r="W2170" i="2" s="1"/>
  <c r="V2171" i="2"/>
  <c r="W2171" i="2" s="1"/>
  <c r="V2172" i="2"/>
  <c r="W2172" i="2" s="1"/>
  <c r="V2173" i="2"/>
  <c r="W2173" i="2" s="1"/>
  <c r="V2174" i="2"/>
  <c r="W2174" i="2" s="1"/>
  <c r="V2175" i="2"/>
  <c r="W2175" i="2" s="1"/>
  <c r="V2176" i="2"/>
  <c r="W2176" i="2" s="1"/>
  <c r="V2177" i="2"/>
  <c r="W2177" i="2" s="1"/>
  <c r="V2178" i="2"/>
  <c r="W2178" i="2" s="1"/>
  <c r="V2179" i="2"/>
  <c r="W2179" i="2" s="1"/>
  <c r="V2180" i="2"/>
  <c r="W2180" i="2" s="1"/>
  <c r="V2181" i="2"/>
  <c r="W2181" i="2" s="1"/>
  <c r="V2182" i="2"/>
  <c r="W2182" i="2" s="1"/>
  <c r="V2183" i="2"/>
  <c r="W2183" i="2" s="1"/>
  <c r="V2184" i="2"/>
  <c r="W2184" i="2" s="1"/>
  <c r="V2185" i="2"/>
  <c r="W2185" i="2" s="1"/>
  <c r="V2186" i="2"/>
  <c r="W2186" i="2" s="1"/>
  <c r="V2187" i="2"/>
  <c r="W2187" i="2" s="1"/>
  <c r="V2188" i="2"/>
  <c r="W2188" i="2" s="1"/>
  <c r="V2189" i="2"/>
  <c r="W2189" i="2" s="1"/>
  <c r="V2190" i="2"/>
  <c r="W2190" i="2" s="1"/>
  <c r="V2191" i="2"/>
  <c r="W2191" i="2" s="1"/>
  <c r="V2192" i="2"/>
  <c r="W2192" i="2" s="1"/>
  <c r="V2193" i="2"/>
  <c r="W2193" i="2" s="1"/>
  <c r="V2194" i="2"/>
  <c r="W2194" i="2" s="1"/>
  <c r="V2195" i="2"/>
  <c r="W2195" i="2" s="1"/>
  <c r="V2196" i="2"/>
  <c r="W2196" i="2" s="1"/>
  <c r="V2197" i="2"/>
  <c r="W2197" i="2" s="1"/>
  <c r="V2198" i="2"/>
  <c r="W2198" i="2" s="1"/>
  <c r="V2199" i="2"/>
  <c r="W2199" i="2" s="1"/>
  <c r="V2200" i="2"/>
  <c r="W2200" i="2" s="1"/>
  <c r="V2201" i="2"/>
  <c r="W2201" i="2" s="1"/>
  <c r="V2202" i="2"/>
  <c r="W2202" i="2" s="1"/>
  <c r="V2203" i="2"/>
  <c r="W2203" i="2" s="1"/>
  <c r="V2204" i="2"/>
  <c r="W2204" i="2" s="1"/>
  <c r="V2205" i="2"/>
  <c r="W2205" i="2" s="1"/>
  <c r="V2206" i="2"/>
  <c r="W2206" i="2" s="1"/>
  <c r="V2207" i="2"/>
  <c r="W2207" i="2" s="1"/>
  <c r="V2208" i="2"/>
  <c r="W2208" i="2" s="1"/>
  <c r="V2209" i="2"/>
  <c r="W2209" i="2" s="1"/>
  <c r="V2210" i="2"/>
  <c r="W2210" i="2" s="1"/>
  <c r="V2211" i="2"/>
  <c r="W2211" i="2" s="1"/>
  <c r="V2212" i="2"/>
  <c r="W2212" i="2" s="1"/>
  <c r="V2213" i="2"/>
  <c r="W2213" i="2" s="1"/>
  <c r="V2214" i="2"/>
  <c r="W2214" i="2" s="1"/>
  <c r="V2215" i="2"/>
  <c r="W2215" i="2" s="1"/>
  <c r="V2216" i="2"/>
  <c r="W2216" i="2" s="1"/>
  <c r="V2217" i="2"/>
  <c r="W2217" i="2" s="1"/>
  <c r="V2218" i="2"/>
  <c r="W2218" i="2" s="1"/>
  <c r="V2219" i="2"/>
  <c r="W2219" i="2" s="1"/>
  <c r="V2220" i="2"/>
  <c r="W2220" i="2" s="1"/>
  <c r="V2221" i="2"/>
  <c r="W2221" i="2" s="1"/>
  <c r="V2222" i="2"/>
  <c r="W2222" i="2" s="1"/>
  <c r="V2223" i="2"/>
  <c r="W2223" i="2" s="1"/>
  <c r="V2224" i="2"/>
  <c r="W2224" i="2" s="1"/>
  <c r="V2225" i="2"/>
  <c r="W2225" i="2" s="1"/>
  <c r="V2226" i="2"/>
  <c r="W2226" i="2" s="1"/>
  <c r="V2227" i="2"/>
  <c r="W2227" i="2" s="1"/>
  <c r="V2228" i="2"/>
  <c r="W2228" i="2" s="1"/>
  <c r="V2229" i="2"/>
  <c r="W2229" i="2" s="1"/>
  <c r="V2230" i="2"/>
  <c r="W2230" i="2" s="1"/>
  <c r="V2231" i="2"/>
  <c r="W2231" i="2" s="1"/>
  <c r="V2232" i="2"/>
  <c r="W2232" i="2" s="1"/>
  <c r="V2233" i="2"/>
  <c r="W2233" i="2" s="1"/>
  <c r="V2234" i="2"/>
  <c r="W2234" i="2" s="1"/>
  <c r="V2235" i="2"/>
  <c r="W2235" i="2" s="1"/>
  <c r="V2236" i="2"/>
  <c r="W2236" i="2" s="1"/>
  <c r="V2237" i="2"/>
  <c r="W2237" i="2" s="1"/>
  <c r="V2238" i="2"/>
  <c r="W2238" i="2" s="1"/>
  <c r="V2239" i="2"/>
  <c r="W2239" i="2" s="1"/>
  <c r="V2240" i="2"/>
  <c r="W2240" i="2" s="1"/>
  <c r="V2241" i="2"/>
  <c r="W2241" i="2" s="1"/>
  <c r="V2242" i="2"/>
  <c r="W2242" i="2" s="1"/>
  <c r="V2243" i="2"/>
  <c r="W2243" i="2" s="1"/>
  <c r="V2244" i="2"/>
  <c r="W2244" i="2" s="1"/>
  <c r="V2245" i="2"/>
  <c r="W2245" i="2" s="1"/>
  <c r="V2246" i="2"/>
  <c r="W2246" i="2" s="1"/>
  <c r="V2247" i="2"/>
  <c r="W2247" i="2" s="1"/>
  <c r="V2248" i="2"/>
  <c r="W2248" i="2" s="1"/>
  <c r="V2249" i="2"/>
  <c r="W2249" i="2" s="1"/>
  <c r="V2250" i="2"/>
  <c r="W2250" i="2" s="1"/>
  <c r="V2251" i="2"/>
  <c r="W2251" i="2" s="1"/>
  <c r="V2252" i="2"/>
  <c r="W2252" i="2" s="1"/>
  <c r="V2253" i="2"/>
  <c r="W2253" i="2" s="1"/>
  <c r="V2254" i="2"/>
  <c r="W2254" i="2" s="1"/>
  <c r="V2255" i="2"/>
  <c r="W2255" i="2" s="1"/>
  <c r="V2256" i="2"/>
  <c r="W2256" i="2" s="1"/>
  <c r="V2257" i="2"/>
  <c r="W2257" i="2" s="1"/>
  <c r="V2258" i="2"/>
  <c r="W2258" i="2" s="1"/>
  <c r="V2259" i="2"/>
  <c r="W2259" i="2" s="1"/>
  <c r="V2260" i="2"/>
  <c r="W2260" i="2" s="1"/>
  <c r="V2261" i="2"/>
  <c r="W2261" i="2" s="1"/>
  <c r="V2262" i="2"/>
  <c r="W2262" i="2" s="1"/>
  <c r="V2263" i="2"/>
  <c r="W2263" i="2" s="1"/>
  <c r="V2264" i="2"/>
  <c r="W2264" i="2" s="1"/>
  <c r="V2265" i="2"/>
  <c r="W2265" i="2" s="1"/>
  <c r="V2266" i="2"/>
  <c r="W2266" i="2" s="1"/>
  <c r="V2267" i="2"/>
  <c r="W2267" i="2" s="1"/>
  <c r="V2268" i="2"/>
  <c r="W2268" i="2" s="1"/>
  <c r="V2269" i="2"/>
  <c r="W2269" i="2" s="1"/>
  <c r="V2270" i="2"/>
  <c r="W2270" i="2" s="1"/>
  <c r="V2271" i="2"/>
  <c r="W2271" i="2" s="1"/>
  <c r="V2272" i="2"/>
  <c r="W2272" i="2" s="1"/>
  <c r="V2273" i="2"/>
  <c r="W2273" i="2" s="1"/>
  <c r="V2274" i="2"/>
  <c r="W2274" i="2" s="1"/>
  <c r="V2275" i="2"/>
  <c r="W2275" i="2" s="1"/>
  <c r="V2276" i="2"/>
  <c r="W2276" i="2" s="1"/>
  <c r="V2277" i="2"/>
  <c r="W2277" i="2" s="1"/>
  <c r="V2278" i="2"/>
  <c r="W2278" i="2" s="1"/>
  <c r="V2279" i="2"/>
  <c r="W2279" i="2" s="1"/>
  <c r="V2280" i="2"/>
  <c r="W2280" i="2" s="1"/>
  <c r="V2281" i="2"/>
  <c r="W2281" i="2" s="1"/>
  <c r="V2282" i="2"/>
  <c r="W2282" i="2" s="1"/>
  <c r="V2283" i="2"/>
  <c r="W2283" i="2" s="1"/>
  <c r="V2284" i="2"/>
  <c r="W2284" i="2" s="1"/>
  <c r="V2285" i="2"/>
  <c r="W2285" i="2" s="1"/>
  <c r="V2286" i="2"/>
  <c r="W2286" i="2" s="1"/>
  <c r="V2287" i="2"/>
  <c r="W2287" i="2" s="1"/>
  <c r="V2288" i="2"/>
  <c r="W2288" i="2" s="1"/>
  <c r="V2289" i="2"/>
  <c r="W2289" i="2" s="1"/>
  <c r="V2290" i="2"/>
  <c r="W2290" i="2" s="1"/>
  <c r="V2291" i="2"/>
  <c r="W2291" i="2" s="1"/>
  <c r="V2292" i="2"/>
  <c r="W2292" i="2" s="1"/>
  <c r="V2293" i="2"/>
  <c r="W2293" i="2" s="1"/>
  <c r="V2294" i="2"/>
  <c r="W2294" i="2" s="1"/>
  <c r="V2295" i="2"/>
  <c r="W2295" i="2" s="1"/>
  <c r="V2296" i="2"/>
  <c r="W2296" i="2" s="1"/>
  <c r="V2297" i="2"/>
  <c r="W2297" i="2" s="1"/>
  <c r="V2298" i="2"/>
  <c r="W2298" i="2" s="1"/>
  <c r="V2299" i="2"/>
  <c r="W2299" i="2" s="1"/>
  <c r="V2300" i="2"/>
  <c r="W2300" i="2" s="1"/>
  <c r="V2301" i="2"/>
  <c r="W2301" i="2" s="1"/>
  <c r="V2302" i="2"/>
  <c r="W2302" i="2" s="1"/>
  <c r="V2303" i="2"/>
  <c r="W2303" i="2" s="1"/>
  <c r="V2304" i="2"/>
  <c r="W2304" i="2" s="1"/>
  <c r="V2305" i="2"/>
  <c r="W2305" i="2" s="1"/>
  <c r="V2306" i="2"/>
  <c r="W2306" i="2" s="1"/>
  <c r="V2307" i="2"/>
  <c r="W2307" i="2" s="1"/>
  <c r="V2308" i="2"/>
  <c r="W2308" i="2" s="1"/>
  <c r="V2309" i="2"/>
  <c r="W2309" i="2" s="1"/>
  <c r="V2310" i="2"/>
  <c r="W2310" i="2" s="1"/>
  <c r="V2311" i="2"/>
  <c r="W2311" i="2" s="1"/>
  <c r="V2312" i="2"/>
  <c r="W2312" i="2" s="1"/>
  <c r="V2313" i="2"/>
  <c r="W2313" i="2" s="1"/>
  <c r="V2314" i="2"/>
  <c r="W2314" i="2" s="1"/>
  <c r="V2315" i="2"/>
  <c r="W2315" i="2" s="1"/>
  <c r="V2316" i="2"/>
  <c r="W2316" i="2" s="1"/>
  <c r="V2317" i="2"/>
  <c r="W2317" i="2" s="1"/>
  <c r="V2318" i="2"/>
  <c r="W2318" i="2" s="1"/>
  <c r="V2319" i="2"/>
  <c r="W2319" i="2" s="1"/>
  <c r="V2320" i="2"/>
  <c r="W2320" i="2" s="1"/>
  <c r="V2321" i="2"/>
  <c r="W2321" i="2" s="1"/>
  <c r="V2322" i="2"/>
  <c r="W2322" i="2" s="1"/>
  <c r="V2323" i="2"/>
  <c r="W2323" i="2" s="1"/>
  <c r="V2324" i="2"/>
  <c r="W2324" i="2" s="1"/>
  <c r="V2325" i="2"/>
  <c r="W2325" i="2" s="1"/>
  <c r="V2326" i="2"/>
  <c r="W2326" i="2" s="1"/>
  <c r="V2327" i="2"/>
  <c r="W2327" i="2" s="1"/>
  <c r="V2328" i="2"/>
  <c r="W2328" i="2" s="1"/>
  <c r="V2329" i="2"/>
  <c r="W2329" i="2" s="1"/>
  <c r="V2330" i="2"/>
  <c r="W2330" i="2" s="1"/>
  <c r="V2331" i="2"/>
  <c r="W2331" i="2" s="1"/>
  <c r="V2332" i="2"/>
  <c r="W2332" i="2" s="1"/>
  <c r="V2333" i="2"/>
  <c r="W2333" i="2" s="1"/>
  <c r="V2334" i="2"/>
  <c r="W2334" i="2" s="1"/>
  <c r="V2335" i="2"/>
  <c r="W2335" i="2" s="1"/>
  <c r="V2336" i="2"/>
  <c r="W2336" i="2" s="1"/>
  <c r="V2337" i="2"/>
  <c r="W2337" i="2" s="1"/>
  <c r="V2338" i="2"/>
  <c r="W2338" i="2" s="1"/>
  <c r="V2339" i="2"/>
  <c r="W2339" i="2" s="1"/>
  <c r="V2340" i="2"/>
  <c r="W2340" i="2" s="1"/>
  <c r="V2341" i="2"/>
  <c r="W2341" i="2" s="1"/>
  <c r="V2342" i="2"/>
  <c r="W2342" i="2" s="1"/>
  <c r="V2343" i="2"/>
  <c r="W2343" i="2" s="1"/>
  <c r="V2344" i="2"/>
  <c r="W2344" i="2" s="1"/>
  <c r="V2345" i="2"/>
  <c r="W2345" i="2" s="1"/>
  <c r="V2346" i="2"/>
  <c r="W2346" i="2" s="1"/>
  <c r="V2347" i="2"/>
  <c r="W2347" i="2" s="1"/>
  <c r="V2348" i="2"/>
  <c r="W2348" i="2" s="1"/>
  <c r="V2349" i="2"/>
  <c r="W2349" i="2" s="1"/>
  <c r="V2350" i="2"/>
  <c r="W2350" i="2" s="1"/>
  <c r="V2351" i="2"/>
  <c r="W2351" i="2" s="1"/>
  <c r="V2352" i="2"/>
  <c r="W2352" i="2" s="1"/>
  <c r="V2353" i="2"/>
  <c r="W2353" i="2" s="1"/>
  <c r="V2354" i="2"/>
  <c r="W2354" i="2" s="1"/>
  <c r="V2355" i="2"/>
  <c r="W2355" i="2" s="1"/>
  <c r="V2356" i="2"/>
  <c r="W2356" i="2" s="1"/>
  <c r="V2357" i="2"/>
  <c r="W2357" i="2" s="1"/>
  <c r="V2358" i="2"/>
  <c r="W2358" i="2" s="1"/>
  <c r="V2359" i="2"/>
  <c r="W2359" i="2" s="1"/>
  <c r="V2360" i="2"/>
  <c r="W2360" i="2" s="1"/>
  <c r="V2361" i="2"/>
  <c r="W2361" i="2" s="1"/>
  <c r="V2362" i="2"/>
  <c r="W2362" i="2" s="1"/>
  <c r="V2363" i="2"/>
  <c r="W2363" i="2" s="1"/>
  <c r="V2364" i="2"/>
  <c r="W2364" i="2" s="1"/>
  <c r="V2365" i="2"/>
  <c r="W2365" i="2" s="1"/>
  <c r="V2366" i="2"/>
  <c r="W2366" i="2" s="1"/>
  <c r="V2367" i="2"/>
  <c r="W2367" i="2" s="1"/>
  <c r="V2368" i="2"/>
  <c r="W2368" i="2" s="1"/>
  <c r="V2369" i="2"/>
  <c r="W2369" i="2" s="1"/>
  <c r="V2370" i="2"/>
  <c r="W2370" i="2" s="1"/>
  <c r="V2371" i="2"/>
  <c r="W2371" i="2" s="1"/>
  <c r="V2372" i="2"/>
  <c r="W2372" i="2" s="1"/>
  <c r="V2373" i="2"/>
  <c r="W2373" i="2" s="1"/>
  <c r="V2374" i="2"/>
  <c r="W2374" i="2" s="1"/>
  <c r="V2375" i="2"/>
  <c r="W2375" i="2" s="1"/>
  <c r="V2376" i="2"/>
  <c r="W2376" i="2" s="1"/>
  <c r="V2377" i="2"/>
  <c r="W2377" i="2" s="1"/>
  <c r="V2378" i="2"/>
  <c r="W2378" i="2" s="1"/>
  <c r="V2379" i="2"/>
  <c r="W2379" i="2" s="1"/>
  <c r="V2380" i="2"/>
  <c r="W2380" i="2" s="1"/>
  <c r="V2381" i="2"/>
  <c r="W2381" i="2" s="1"/>
  <c r="V2382" i="2"/>
  <c r="W2382" i="2" s="1"/>
  <c r="V2383" i="2"/>
  <c r="W2383" i="2" s="1"/>
  <c r="V2384" i="2"/>
  <c r="W2384" i="2" s="1"/>
  <c r="V2385" i="2"/>
  <c r="W2385" i="2" s="1"/>
  <c r="V2386" i="2"/>
  <c r="W2386" i="2" s="1"/>
  <c r="V2387" i="2"/>
  <c r="W2387" i="2" s="1"/>
  <c r="V2388" i="2"/>
  <c r="W2388" i="2" s="1"/>
  <c r="V2389" i="2"/>
  <c r="W2389" i="2" s="1"/>
  <c r="V2390" i="2"/>
  <c r="W2390" i="2" s="1"/>
  <c r="V2391" i="2"/>
  <c r="W2391" i="2" s="1"/>
  <c r="V2392" i="2"/>
  <c r="W2392" i="2" s="1"/>
  <c r="V2393" i="2"/>
  <c r="W2393" i="2" s="1"/>
  <c r="V2394" i="2"/>
  <c r="W2394" i="2" s="1"/>
  <c r="V2395" i="2"/>
  <c r="W2395" i="2" s="1"/>
  <c r="V2396" i="2"/>
  <c r="W2396" i="2" s="1"/>
  <c r="V2397" i="2"/>
  <c r="W2397" i="2" s="1"/>
  <c r="V2398" i="2"/>
  <c r="W2398" i="2" s="1"/>
  <c r="V2399" i="2"/>
  <c r="W2399" i="2" s="1"/>
  <c r="V2400" i="2"/>
  <c r="W2400" i="2" s="1"/>
  <c r="V2401" i="2"/>
  <c r="W2401" i="2" s="1"/>
  <c r="V2402" i="2"/>
  <c r="W2402" i="2" s="1"/>
  <c r="V2403" i="2"/>
  <c r="W2403" i="2" s="1"/>
  <c r="V2404" i="2"/>
  <c r="W2404" i="2" s="1"/>
  <c r="V2405" i="2"/>
  <c r="W2405" i="2" s="1"/>
  <c r="V2406" i="2"/>
  <c r="W2406" i="2" s="1"/>
  <c r="V2407" i="2"/>
  <c r="W2407" i="2" s="1"/>
  <c r="V2408" i="2"/>
  <c r="W2408" i="2" s="1"/>
  <c r="V2409" i="2"/>
  <c r="W2409" i="2" s="1"/>
  <c r="V2410" i="2"/>
  <c r="W2410" i="2" s="1"/>
  <c r="V2411" i="2"/>
  <c r="W2411" i="2" s="1"/>
  <c r="V2412" i="2"/>
  <c r="W2412" i="2" s="1"/>
  <c r="V2413" i="2"/>
  <c r="W2413" i="2" s="1"/>
  <c r="V2414" i="2"/>
  <c r="W2414" i="2" s="1"/>
  <c r="V2415" i="2"/>
  <c r="W2415" i="2" s="1"/>
  <c r="V2416" i="2"/>
  <c r="W2416" i="2" s="1"/>
  <c r="V2417" i="2"/>
  <c r="W2417" i="2" s="1"/>
  <c r="V2418" i="2"/>
  <c r="W2418" i="2" s="1"/>
  <c r="V2419" i="2"/>
  <c r="W2419" i="2" s="1"/>
  <c r="V2420" i="2"/>
  <c r="W2420" i="2" s="1"/>
  <c r="V2421" i="2"/>
  <c r="W2421" i="2" s="1"/>
  <c r="V2422" i="2"/>
  <c r="W2422" i="2" s="1"/>
  <c r="V2423" i="2"/>
  <c r="W2423" i="2" s="1"/>
  <c r="V2424" i="2"/>
  <c r="W2424" i="2" s="1"/>
  <c r="V2425" i="2"/>
  <c r="W2425" i="2" s="1"/>
  <c r="V2426" i="2"/>
  <c r="W2426" i="2" s="1"/>
  <c r="V2427" i="2"/>
  <c r="W2427" i="2" s="1"/>
  <c r="V2428" i="2"/>
  <c r="W2428" i="2" s="1"/>
  <c r="V2429" i="2"/>
  <c r="W2429" i="2" s="1"/>
  <c r="V2430" i="2"/>
  <c r="W2430" i="2" s="1"/>
  <c r="V2431" i="2"/>
  <c r="W2431" i="2" s="1"/>
  <c r="V2432" i="2"/>
  <c r="W2432" i="2" s="1"/>
  <c r="V2433" i="2"/>
  <c r="W2433" i="2" s="1"/>
  <c r="V2434" i="2"/>
  <c r="W2434" i="2" s="1"/>
  <c r="V2435" i="2"/>
  <c r="W2435" i="2" s="1"/>
  <c r="V2436" i="2"/>
  <c r="W2436" i="2" s="1"/>
  <c r="V2437" i="2"/>
  <c r="W2437" i="2" s="1"/>
  <c r="V2438" i="2"/>
  <c r="W2438" i="2" s="1"/>
  <c r="V2439" i="2"/>
  <c r="W2439" i="2" s="1"/>
  <c r="V2440" i="2"/>
  <c r="W2440" i="2" s="1"/>
  <c r="V2441" i="2"/>
  <c r="W2441" i="2" s="1"/>
  <c r="V2442" i="2"/>
  <c r="W2442" i="2" s="1"/>
  <c r="V2443" i="2"/>
  <c r="W2443" i="2" s="1"/>
  <c r="V2444" i="2"/>
  <c r="W2444" i="2" s="1"/>
  <c r="V2445" i="2"/>
  <c r="W2445" i="2" s="1"/>
  <c r="V2446" i="2"/>
  <c r="W2446" i="2" s="1"/>
  <c r="V2447" i="2"/>
  <c r="W2447" i="2" s="1"/>
  <c r="V2448" i="2"/>
  <c r="W2448" i="2" s="1"/>
  <c r="V2449" i="2"/>
  <c r="W2449" i="2" s="1"/>
  <c r="V2450" i="2"/>
  <c r="W2450" i="2" s="1"/>
  <c r="V2451" i="2"/>
  <c r="W2451" i="2" s="1"/>
  <c r="V2452" i="2"/>
  <c r="W2452" i="2" s="1"/>
  <c r="V2453" i="2"/>
  <c r="W2453" i="2" s="1"/>
  <c r="V2454" i="2"/>
  <c r="W2454" i="2" s="1"/>
  <c r="V2455" i="2"/>
  <c r="W2455" i="2" s="1"/>
  <c r="V2456" i="2"/>
  <c r="W2456" i="2" s="1"/>
  <c r="V2457" i="2"/>
  <c r="W2457" i="2" s="1"/>
  <c r="V2458" i="2"/>
  <c r="W2458" i="2" s="1"/>
  <c r="V2459" i="2"/>
  <c r="W2459" i="2" s="1"/>
  <c r="V2460" i="2"/>
  <c r="W2460" i="2" s="1"/>
  <c r="V2461" i="2"/>
  <c r="W2461" i="2" s="1"/>
  <c r="V2462" i="2"/>
  <c r="W2462" i="2" s="1"/>
  <c r="V2463" i="2"/>
  <c r="W2463" i="2" s="1"/>
  <c r="V2464" i="2"/>
  <c r="W2464" i="2" s="1"/>
  <c r="V2465" i="2"/>
  <c r="W2465" i="2" s="1"/>
  <c r="V2466" i="2"/>
  <c r="W2466" i="2" s="1"/>
  <c r="V2467" i="2"/>
  <c r="W2467" i="2" s="1"/>
  <c r="V2468" i="2"/>
  <c r="W2468" i="2" s="1"/>
  <c r="V2469" i="2"/>
  <c r="W2469" i="2" s="1"/>
  <c r="V2470" i="2"/>
  <c r="W2470" i="2" s="1"/>
  <c r="V2471" i="2"/>
  <c r="W2471" i="2" s="1"/>
  <c r="V2472" i="2"/>
  <c r="W2472" i="2" s="1"/>
  <c r="V2473" i="2"/>
  <c r="W2473" i="2" s="1"/>
  <c r="V2474" i="2"/>
  <c r="W2474" i="2" s="1"/>
  <c r="V2475" i="2"/>
  <c r="W2475" i="2" s="1"/>
  <c r="V2476" i="2"/>
  <c r="W2476" i="2" s="1"/>
  <c r="V2477" i="2"/>
  <c r="W2477" i="2" s="1"/>
  <c r="V2478" i="2"/>
  <c r="W2478" i="2" s="1"/>
  <c r="V2479" i="2"/>
  <c r="W2479" i="2" s="1"/>
  <c r="V2480" i="2"/>
  <c r="W2480" i="2" s="1"/>
  <c r="V2481" i="2"/>
  <c r="W2481" i="2" s="1"/>
  <c r="V2482" i="2"/>
  <c r="W2482" i="2" s="1"/>
  <c r="V2483" i="2"/>
  <c r="W2483" i="2" s="1"/>
  <c r="V2484" i="2"/>
  <c r="W2484" i="2" s="1"/>
  <c r="V2485" i="2"/>
  <c r="W2485" i="2" s="1"/>
  <c r="V2486" i="2"/>
  <c r="W2486" i="2" s="1"/>
  <c r="V2487" i="2"/>
  <c r="W2487" i="2" s="1"/>
  <c r="V2488" i="2"/>
  <c r="W2488" i="2" s="1"/>
  <c r="V2489" i="2"/>
  <c r="W2489" i="2" s="1"/>
  <c r="V2490" i="2"/>
  <c r="W2490" i="2" s="1"/>
  <c r="V2491" i="2"/>
  <c r="W2491" i="2" s="1"/>
  <c r="V2492" i="2"/>
  <c r="W2492" i="2" s="1"/>
  <c r="V2493" i="2"/>
  <c r="W2493" i="2" s="1"/>
  <c r="V2494" i="2"/>
  <c r="W2494" i="2" s="1"/>
  <c r="V2495" i="2"/>
  <c r="W2495" i="2" s="1"/>
  <c r="V2496" i="2"/>
  <c r="W2496" i="2" s="1"/>
  <c r="V2497" i="2"/>
  <c r="W2497" i="2" s="1"/>
  <c r="V2498" i="2"/>
  <c r="W2498" i="2" s="1"/>
  <c r="V2499" i="2"/>
  <c r="W2499" i="2" s="1"/>
  <c r="V2500" i="2"/>
  <c r="W2500" i="2" s="1"/>
  <c r="V2501" i="2"/>
  <c r="W2501" i="2" s="1"/>
  <c r="V2502" i="2"/>
  <c r="W2502" i="2" s="1"/>
  <c r="V2503" i="2"/>
  <c r="W2503" i="2" s="1"/>
  <c r="V2504" i="2"/>
  <c r="W2504" i="2" s="1"/>
  <c r="V2505" i="2"/>
  <c r="W2505" i="2" s="1"/>
  <c r="V2506" i="2"/>
  <c r="W2506" i="2" s="1"/>
  <c r="V2507" i="2"/>
  <c r="W2507" i="2" s="1"/>
  <c r="V2508" i="2"/>
  <c r="W2508" i="2" s="1"/>
  <c r="V2509" i="2"/>
  <c r="W2509" i="2" s="1"/>
  <c r="V2510" i="2"/>
  <c r="W2510" i="2" s="1"/>
  <c r="V2511" i="2"/>
  <c r="W2511" i="2" s="1"/>
  <c r="V2512" i="2"/>
  <c r="W2512" i="2" s="1"/>
  <c r="V2513" i="2"/>
  <c r="W2513" i="2" s="1"/>
  <c r="V2514" i="2"/>
  <c r="W2514" i="2" s="1"/>
  <c r="V2515" i="2"/>
  <c r="W2515" i="2" s="1"/>
  <c r="V2516" i="2"/>
  <c r="W2516" i="2" s="1"/>
  <c r="V2517" i="2"/>
  <c r="W2517" i="2" s="1"/>
  <c r="V2518" i="2"/>
  <c r="W2518" i="2" s="1"/>
  <c r="V2519" i="2"/>
  <c r="W2519" i="2" s="1"/>
  <c r="V2520" i="2"/>
  <c r="W2520" i="2" s="1"/>
  <c r="V2521" i="2"/>
  <c r="W2521" i="2" s="1"/>
  <c r="V2522" i="2"/>
  <c r="W2522" i="2" s="1"/>
  <c r="V2523" i="2"/>
  <c r="W2523" i="2" s="1"/>
  <c r="V2524" i="2"/>
  <c r="W2524" i="2" s="1"/>
  <c r="V2525" i="2"/>
  <c r="W2525" i="2" s="1"/>
  <c r="V2526" i="2"/>
  <c r="W2526" i="2" s="1"/>
  <c r="V2527" i="2"/>
  <c r="W2527" i="2" s="1"/>
  <c r="V2528" i="2"/>
  <c r="W2528" i="2" s="1"/>
  <c r="V2529" i="2"/>
  <c r="W2529" i="2" s="1"/>
  <c r="V2530" i="2"/>
  <c r="W2530" i="2" s="1"/>
  <c r="V2531" i="2"/>
  <c r="W2531" i="2" s="1"/>
  <c r="V2532" i="2"/>
  <c r="W2532" i="2" s="1"/>
  <c r="V2533" i="2"/>
  <c r="W2533" i="2" s="1"/>
  <c r="V2534" i="2"/>
  <c r="W2534" i="2" s="1"/>
  <c r="V2535" i="2"/>
  <c r="W2535" i="2" s="1"/>
  <c r="V2536" i="2"/>
  <c r="W2536" i="2" s="1"/>
  <c r="V2537" i="2"/>
  <c r="W2537" i="2" s="1"/>
  <c r="V2538" i="2"/>
  <c r="W2538" i="2" s="1"/>
  <c r="V2539" i="2"/>
  <c r="W2539" i="2" s="1"/>
  <c r="V2540" i="2"/>
  <c r="W2540" i="2" s="1"/>
  <c r="V2541" i="2"/>
  <c r="W2541" i="2" s="1"/>
  <c r="V2542" i="2"/>
  <c r="W2542" i="2" s="1"/>
  <c r="V2543" i="2"/>
  <c r="W2543" i="2" s="1"/>
  <c r="V2544" i="2"/>
  <c r="W2544" i="2" s="1"/>
  <c r="V2545" i="2"/>
  <c r="W2545" i="2" s="1"/>
  <c r="V2546" i="2"/>
  <c r="W2546" i="2" s="1"/>
  <c r="V2547" i="2"/>
  <c r="W2547" i="2" s="1"/>
  <c r="V2548" i="2"/>
  <c r="W2548" i="2" s="1"/>
  <c r="V2549" i="2"/>
  <c r="W2549" i="2" s="1"/>
  <c r="V2550" i="2"/>
  <c r="W2550" i="2" s="1"/>
  <c r="V2551" i="2"/>
  <c r="W2551" i="2" s="1"/>
  <c r="V2552" i="2"/>
  <c r="W2552" i="2" s="1"/>
  <c r="V2553" i="2"/>
  <c r="W2553" i="2" s="1"/>
  <c r="V2554" i="2"/>
  <c r="W2554" i="2" s="1"/>
  <c r="V2555" i="2"/>
  <c r="W2555" i="2" s="1"/>
  <c r="V2556" i="2"/>
  <c r="W2556" i="2" s="1"/>
  <c r="V2557" i="2"/>
  <c r="W2557" i="2" s="1"/>
  <c r="V2558" i="2"/>
  <c r="W2558" i="2" s="1"/>
  <c r="V2559" i="2"/>
  <c r="W2559" i="2" s="1"/>
  <c r="V2560" i="2"/>
  <c r="W2560" i="2" s="1"/>
  <c r="V2561" i="2"/>
  <c r="W2561" i="2" s="1"/>
  <c r="V2562" i="2"/>
  <c r="W2562" i="2" s="1"/>
  <c r="V2563" i="2"/>
  <c r="W2563" i="2" s="1"/>
  <c r="V2564" i="2"/>
  <c r="W2564" i="2" s="1"/>
  <c r="V2565" i="2"/>
  <c r="W2565" i="2" s="1"/>
  <c r="V2566" i="2"/>
  <c r="W2566" i="2" s="1"/>
  <c r="V2567" i="2"/>
  <c r="W2567" i="2" s="1"/>
  <c r="V2568" i="2"/>
  <c r="W2568" i="2" s="1"/>
  <c r="V2569" i="2"/>
  <c r="W2569" i="2" s="1"/>
  <c r="V2570" i="2"/>
  <c r="W2570" i="2" s="1"/>
  <c r="V2571" i="2"/>
  <c r="W2571" i="2" s="1"/>
  <c r="V2572" i="2"/>
  <c r="W2572" i="2" s="1"/>
  <c r="V2573" i="2"/>
  <c r="W2573" i="2" s="1"/>
  <c r="V2574" i="2"/>
  <c r="W2574" i="2" s="1"/>
  <c r="V2575" i="2"/>
  <c r="W2575" i="2" s="1"/>
  <c r="V2576" i="2"/>
  <c r="W2576" i="2" s="1"/>
  <c r="V2577" i="2"/>
  <c r="W2577" i="2" s="1"/>
  <c r="V2578" i="2"/>
  <c r="W2578" i="2" s="1"/>
  <c r="V2579" i="2"/>
  <c r="W2579" i="2" s="1"/>
  <c r="V2580" i="2"/>
  <c r="W2580" i="2" s="1"/>
  <c r="V2581" i="2"/>
  <c r="W2581" i="2" s="1"/>
  <c r="V2582" i="2"/>
  <c r="W2582" i="2" s="1"/>
  <c r="V2583" i="2"/>
  <c r="W2583" i="2" s="1"/>
  <c r="V2584" i="2"/>
  <c r="W2584" i="2" s="1"/>
  <c r="V2585" i="2"/>
  <c r="W2585" i="2" s="1"/>
  <c r="V2586" i="2"/>
  <c r="W2586" i="2" s="1"/>
  <c r="V2587" i="2"/>
  <c r="W2587" i="2" s="1"/>
  <c r="V2588" i="2"/>
  <c r="W2588" i="2" s="1"/>
  <c r="V2589" i="2"/>
  <c r="W2589" i="2" s="1"/>
  <c r="V2590" i="2"/>
  <c r="W2590" i="2" s="1"/>
  <c r="V2591" i="2"/>
  <c r="W2591" i="2" s="1"/>
  <c r="V2592" i="2"/>
  <c r="W2592" i="2" s="1"/>
  <c r="V2593" i="2"/>
  <c r="W2593" i="2" s="1"/>
  <c r="V2594" i="2"/>
  <c r="W2594" i="2" s="1"/>
  <c r="V2595" i="2"/>
  <c r="W2595" i="2" s="1"/>
  <c r="V2596" i="2"/>
  <c r="W2596" i="2" s="1"/>
  <c r="V2597" i="2"/>
  <c r="W2597" i="2" s="1"/>
  <c r="V2598" i="2"/>
  <c r="W2598" i="2" s="1"/>
  <c r="V2599" i="2"/>
  <c r="W2599" i="2" s="1"/>
  <c r="V2600" i="2"/>
  <c r="W2600" i="2" s="1"/>
  <c r="V2601" i="2"/>
  <c r="W2601" i="2" s="1"/>
  <c r="V2602" i="2"/>
  <c r="W2602" i="2" s="1"/>
  <c r="V2603" i="2"/>
  <c r="W2603" i="2" s="1"/>
  <c r="V2604" i="2"/>
  <c r="W2604" i="2" s="1"/>
  <c r="V2605" i="2"/>
  <c r="W2605" i="2" s="1"/>
  <c r="V2606" i="2"/>
  <c r="W2606" i="2" s="1"/>
  <c r="V2607" i="2"/>
  <c r="W2607" i="2" s="1"/>
  <c r="V2608" i="2"/>
  <c r="W2608" i="2" s="1"/>
  <c r="V2609" i="2"/>
  <c r="W2609" i="2" s="1"/>
  <c r="V2610" i="2"/>
  <c r="W2610" i="2" s="1"/>
  <c r="V2611" i="2"/>
  <c r="W2611" i="2" s="1"/>
  <c r="V2612" i="2"/>
  <c r="W2612" i="2" s="1"/>
  <c r="V2613" i="2"/>
  <c r="W2613" i="2" s="1"/>
  <c r="V2614" i="2"/>
  <c r="W2614" i="2" s="1"/>
  <c r="V2615" i="2"/>
  <c r="W2615" i="2" s="1"/>
  <c r="V2616" i="2"/>
  <c r="W2616" i="2" s="1"/>
  <c r="V2617" i="2"/>
  <c r="W2617" i="2" s="1"/>
  <c r="V2618" i="2"/>
  <c r="W2618" i="2" s="1"/>
  <c r="V2619" i="2"/>
  <c r="W2619" i="2" s="1"/>
  <c r="V2620" i="2"/>
  <c r="W2620" i="2" s="1"/>
  <c r="V2621" i="2"/>
  <c r="W2621" i="2" s="1"/>
  <c r="V2622" i="2"/>
  <c r="W2622" i="2" s="1"/>
  <c r="V2623" i="2"/>
  <c r="W2623" i="2" s="1"/>
  <c r="V2624" i="2"/>
  <c r="W2624" i="2" s="1"/>
  <c r="V2625" i="2"/>
  <c r="W2625" i="2" s="1"/>
  <c r="V2626" i="2"/>
  <c r="W2626" i="2" s="1"/>
  <c r="V2627" i="2"/>
  <c r="W2627" i="2" s="1"/>
  <c r="V2628" i="2"/>
  <c r="W2628" i="2" s="1"/>
  <c r="V2629" i="2"/>
  <c r="W2629" i="2" s="1"/>
  <c r="V2630" i="2"/>
  <c r="W2630" i="2" s="1"/>
  <c r="V2631" i="2"/>
  <c r="W2631" i="2" s="1"/>
  <c r="V2632" i="2"/>
  <c r="W2632" i="2" s="1"/>
  <c r="V2633" i="2"/>
  <c r="W2633" i="2" s="1"/>
  <c r="V2634" i="2"/>
  <c r="W2634" i="2" s="1"/>
  <c r="V2635" i="2"/>
  <c r="W2635" i="2" s="1"/>
  <c r="V2636" i="2"/>
  <c r="W2636" i="2" s="1"/>
  <c r="V2637" i="2"/>
  <c r="W2637" i="2" s="1"/>
  <c r="V2638" i="2"/>
  <c r="W2638" i="2" s="1"/>
  <c r="V2639" i="2"/>
  <c r="W2639" i="2" s="1"/>
  <c r="V2640" i="2"/>
  <c r="W2640" i="2" s="1"/>
  <c r="V2641" i="2"/>
  <c r="W2641" i="2" s="1"/>
  <c r="V2642" i="2"/>
  <c r="W2642" i="2" s="1"/>
  <c r="V2643" i="2"/>
  <c r="W2643" i="2" s="1"/>
  <c r="V2644" i="2"/>
  <c r="W2644" i="2" s="1"/>
  <c r="V2645" i="2"/>
  <c r="W2645" i="2" s="1"/>
  <c r="V2646" i="2"/>
  <c r="W2646" i="2" s="1"/>
  <c r="V2647" i="2"/>
  <c r="W2647" i="2" s="1"/>
  <c r="V2648" i="2"/>
  <c r="W2648" i="2" s="1"/>
  <c r="V2649" i="2"/>
  <c r="W2649" i="2" s="1"/>
  <c r="V2650" i="2"/>
  <c r="W2650" i="2" s="1"/>
  <c r="V2651" i="2"/>
  <c r="W2651" i="2" s="1"/>
  <c r="V2652" i="2"/>
  <c r="W2652" i="2" s="1"/>
  <c r="V2653" i="2"/>
  <c r="W2653" i="2" s="1"/>
  <c r="V2654" i="2"/>
  <c r="W2654" i="2" s="1"/>
  <c r="V2655" i="2"/>
  <c r="W2655" i="2" s="1"/>
  <c r="V2656" i="2"/>
  <c r="W2656" i="2" s="1"/>
  <c r="V2657" i="2"/>
  <c r="W2657" i="2" s="1"/>
  <c r="V2658" i="2"/>
  <c r="W2658" i="2" s="1"/>
  <c r="V2659" i="2"/>
  <c r="W2659" i="2" s="1"/>
  <c r="V2660" i="2"/>
  <c r="W2660" i="2" s="1"/>
  <c r="V2661" i="2"/>
  <c r="W2661" i="2" s="1"/>
  <c r="V2662" i="2"/>
  <c r="W2662" i="2" s="1"/>
  <c r="V2663" i="2"/>
  <c r="W2663" i="2" s="1"/>
  <c r="V2664" i="2"/>
  <c r="W2664" i="2" s="1"/>
  <c r="V2665" i="2"/>
  <c r="W2665" i="2" s="1"/>
  <c r="V2666" i="2"/>
  <c r="W2666" i="2" s="1"/>
  <c r="V2667" i="2"/>
  <c r="W2667" i="2" s="1"/>
  <c r="V2668" i="2"/>
  <c r="W2668" i="2" s="1"/>
  <c r="V2669" i="2"/>
  <c r="W2669" i="2" s="1"/>
  <c r="V2670" i="2"/>
  <c r="W2670" i="2" s="1"/>
  <c r="V2671" i="2"/>
  <c r="W2671" i="2" s="1"/>
  <c r="V2672" i="2"/>
  <c r="W2672" i="2" s="1"/>
  <c r="V2673" i="2"/>
  <c r="W2673" i="2" s="1"/>
  <c r="V2674" i="2"/>
  <c r="W2674" i="2" s="1"/>
  <c r="V2675" i="2"/>
  <c r="W2675" i="2" s="1"/>
  <c r="V2676" i="2"/>
  <c r="W2676" i="2" s="1"/>
  <c r="V2677" i="2"/>
  <c r="W2677" i="2" s="1"/>
  <c r="V2678" i="2"/>
  <c r="W2678" i="2" s="1"/>
  <c r="V2679" i="2"/>
  <c r="W2679" i="2" s="1"/>
  <c r="V2680" i="2"/>
  <c r="W2680" i="2" s="1"/>
  <c r="V2681" i="2"/>
  <c r="W2681" i="2" s="1"/>
  <c r="V2682" i="2"/>
  <c r="W2682" i="2" s="1"/>
  <c r="V2683" i="2"/>
  <c r="W2683" i="2" s="1"/>
  <c r="V2684" i="2"/>
  <c r="W2684" i="2" s="1"/>
  <c r="V2685" i="2"/>
  <c r="W2685" i="2" s="1"/>
  <c r="V2686" i="2"/>
  <c r="W2686" i="2" s="1"/>
  <c r="V2687" i="2"/>
  <c r="W2687" i="2" s="1"/>
  <c r="V2688" i="2"/>
  <c r="W2688" i="2" s="1"/>
  <c r="V2689" i="2"/>
  <c r="W2689" i="2" s="1"/>
  <c r="V2690" i="2"/>
  <c r="W2690" i="2" s="1"/>
  <c r="V2691" i="2"/>
  <c r="W2691" i="2" s="1"/>
  <c r="V2692" i="2"/>
  <c r="W2692" i="2" s="1"/>
  <c r="V2693" i="2"/>
  <c r="W2693" i="2" s="1"/>
  <c r="V2694" i="2"/>
  <c r="W2694" i="2" s="1"/>
  <c r="V2695" i="2"/>
  <c r="W2695" i="2" s="1"/>
  <c r="V2696" i="2"/>
  <c r="W2696" i="2" s="1"/>
  <c r="V2697" i="2"/>
  <c r="W2697" i="2" s="1"/>
  <c r="V2698" i="2"/>
  <c r="W2698" i="2" s="1"/>
  <c r="V2699" i="2"/>
  <c r="W2699" i="2" s="1"/>
  <c r="V2700" i="2"/>
  <c r="W2700" i="2" s="1"/>
  <c r="V2701" i="2"/>
  <c r="W2701" i="2" s="1"/>
  <c r="V2702" i="2"/>
  <c r="W2702" i="2" s="1"/>
  <c r="V2703" i="2"/>
  <c r="W2703" i="2" s="1"/>
  <c r="V2704" i="2"/>
  <c r="W2704" i="2" s="1"/>
  <c r="V2705" i="2"/>
  <c r="W2705" i="2" s="1"/>
  <c r="V2706" i="2"/>
  <c r="W2706" i="2" s="1"/>
  <c r="V2707" i="2"/>
  <c r="W2707" i="2" s="1"/>
  <c r="V2708" i="2"/>
  <c r="W2708" i="2" s="1"/>
  <c r="V2709" i="2"/>
  <c r="W2709" i="2" s="1"/>
  <c r="V2710" i="2"/>
  <c r="W2710" i="2" s="1"/>
  <c r="V2711" i="2"/>
  <c r="W2711" i="2" s="1"/>
  <c r="V2712" i="2"/>
  <c r="W2712" i="2" s="1"/>
  <c r="V2713" i="2"/>
  <c r="W2713" i="2" s="1"/>
  <c r="V2714" i="2"/>
  <c r="W2714" i="2" s="1"/>
  <c r="V2715" i="2"/>
  <c r="W2715" i="2" s="1"/>
  <c r="V2716" i="2"/>
  <c r="W2716" i="2" s="1"/>
  <c r="V2717" i="2"/>
  <c r="W2717" i="2" s="1"/>
  <c r="V2718" i="2"/>
  <c r="W2718" i="2" s="1"/>
  <c r="V2719" i="2"/>
  <c r="W2719" i="2" s="1"/>
  <c r="V2720" i="2"/>
  <c r="W2720" i="2" s="1"/>
  <c r="V2721" i="2"/>
  <c r="W2721" i="2" s="1"/>
  <c r="V2722" i="2"/>
  <c r="W2722" i="2" s="1"/>
  <c r="V2723" i="2"/>
  <c r="W2723" i="2" s="1"/>
  <c r="V2724" i="2"/>
  <c r="W2724" i="2" s="1"/>
  <c r="V2725" i="2"/>
  <c r="W2725" i="2" s="1"/>
  <c r="V2726" i="2"/>
  <c r="W2726" i="2" s="1"/>
  <c r="V2727" i="2"/>
  <c r="W2727" i="2" s="1"/>
  <c r="V2728" i="2"/>
  <c r="W2728" i="2" s="1"/>
  <c r="V2729" i="2"/>
  <c r="W2729" i="2" s="1"/>
  <c r="V2730" i="2"/>
  <c r="W2730" i="2" s="1"/>
  <c r="V2731" i="2"/>
  <c r="W2731" i="2" s="1"/>
  <c r="V2732" i="2"/>
  <c r="W2732" i="2" s="1"/>
  <c r="V2733" i="2"/>
  <c r="W2733" i="2" s="1"/>
  <c r="V2734" i="2"/>
  <c r="W2734" i="2" s="1"/>
  <c r="V2735" i="2"/>
  <c r="W2735" i="2" s="1"/>
  <c r="V2736" i="2"/>
  <c r="W2736" i="2" s="1"/>
  <c r="V2737" i="2"/>
  <c r="W2737" i="2" s="1"/>
  <c r="V2738" i="2"/>
  <c r="W2738" i="2" s="1"/>
  <c r="V2739" i="2"/>
  <c r="W2739" i="2" s="1"/>
  <c r="V2740" i="2"/>
  <c r="W2740" i="2" s="1"/>
  <c r="V2741" i="2"/>
  <c r="W2741" i="2" s="1"/>
  <c r="V2742" i="2"/>
  <c r="W2742" i="2" s="1"/>
  <c r="V2743" i="2"/>
  <c r="W2743" i="2" s="1"/>
  <c r="V2744" i="2"/>
  <c r="W2744" i="2" s="1"/>
  <c r="V2745" i="2"/>
  <c r="W2745" i="2" s="1"/>
  <c r="V2746" i="2"/>
  <c r="W2746" i="2" s="1"/>
  <c r="V2747" i="2"/>
  <c r="W2747" i="2" s="1"/>
  <c r="V2748" i="2"/>
  <c r="W2748" i="2" s="1"/>
  <c r="V2749" i="2"/>
  <c r="W2749" i="2" s="1"/>
  <c r="V2750" i="2"/>
  <c r="W2750" i="2" s="1"/>
  <c r="V2751" i="2"/>
  <c r="W2751" i="2" s="1"/>
  <c r="V2752" i="2"/>
  <c r="W2752" i="2" s="1"/>
  <c r="V2753" i="2"/>
  <c r="W2753" i="2" s="1"/>
  <c r="V2754" i="2"/>
  <c r="W2754" i="2" s="1"/>
  <c r="V2755" i="2"/>
  <c r="W2755" i="2" s="1"/>
  <c r="V2756" i="2"/>
  <c r="W2756" i="2" s="1"/>
  <c r="V2757" i="2"/>
  <c r="W2757" i="2" s="1"/>
  <c r="V2758" i="2"/>
  <c r="W2758" i="2" s="1"/>
  <c r="V2759" i="2"/>
  <c r="W2759" i="2" s="1"/>
  <c r="V2760" i="2"/>
  <c r="W2760" i="2" s="1"/>
  <c r="V2761" i="2"/>
  <c r="W2761" i="2" s="1"/>
  <c r="V2762" i="2"/>
  <c r="W2762" i="2" s="1"/>
  <c r="V2763" i="2"/>
  <c r="W2763" i="2" s="1"/>
  <c r="V2764" i="2"/>
  <c r="W2764" i="2" s="1"/>
  <c r="V2765" i="2"/>
  <c r="W2765" i="2" s="1"/>
  <c r="V2766" i="2"/>
  <c r="W2766" i="2" s="1"/>
  <c r="V2767" i="2"/>
  <c r="W2767" i="2" s="1"/>
  <c r="V2768" i="2"/>
  <c r="W2768" i="2" s="1"/>
  <c r="V2769" i="2"/>
  <c r="W2769" i="2" s="1"/>
  <c r="V2770" i="2"/>
  <c r="W2770" i="2" s="1"/>
  <c r="V2771" i="2"/>
  <c r="W2771" i="2" s="1"/>
  <c r="V2772" i="2"/>
  <c r="W2772" i="2" s="1"/>
  <c r="V2773" i="2"/>
  <c r="W2773" i="2" s="1"/>
  <c r="V2774" i="2"/>
  <c r="W2774" i="2" s="1"/>
  <c r="V2775" i="2"/>
  <c r="W2775" i="2" s="1"/>
  <c r="V2776" i="2"/>
  <c r="W2776" i="2" s="1"/>
  <c r="V2777" i="2"/>
  <c r="W2777" i="2" s="1"/>
  <c r="V2778" i="2"/>
  <c r="W2778" i="2" s="1"/>
  <c r="V2779" i="2"/>
  <c r="W2779" i="2" s="1"/>
  <c r="V2780" i="2"/>
  <c r="W2780" i="2" s="1"/>
  <c r="V2781" i="2"/>
  <c r="W2781" i="2" s="1"/>
  <c r="V2782" i="2"/>
  <c r="W2782" i="2" s="1"/>
  <c r="V2783" i="2"/>
  <c r="W2783" i="2" s="1"/>
  <c r="V2784" i="2"/>
  <c r="W2784" i="2" s="1"/>
  <c r="V2785" i="2"/>
  <c r="W2785" i="2" s="1"/>
  <c r="V2786" i="2"/>
  <c r="W2786" i="2" s="1"/>
  <c r="V2787" i="2"/>
  <c r="W2787" i="2" s="1"/>
  <c r="V2788" i="2"/>
  <c r="W2788" i="2" s="1"/>
  <c r="V2789" i="2"/>
  <c r="W2789" i="2" s="1"/>
  <c r="V2790" i="2"/>
  <c r="W2790" i="2" s="1"/>
  <c r="V2791" i="2"/>
  <c r="W2791" i="2" s="1"/>
  <c r="V2792" i="2"/>
  <c r="W2792" i="2" s="1"/>
  <c r="V2793" i="2"/>
  <c r="W2793" i="2" s="1"/>
  <c r="V2794" i="2"/>
  <c r="W2794" i="2" s="1"/>
  <c r="V2795" i="2"/>
  <c r="W2795" i="2" s="1"/>
  <c r="V2796" i="2"/>
  <c r="W2796" i="2" s="1"/>
  <c r="V2797" i="2"/>
  <c r="W2797" i="2" s="1"/>
  <c r="V2798" i="2"/>
  <c r="W2798" i="2" s="1"/>
  <c r="V2799" i="2"/>
  <c r="W2799" i="2" s="1"/>
  <c r="V2800" i="2"/>
  <c r="W2800" i="2" s="1"/>
  <c r="V2801" i="2"/>
  <c r="W2801" i="2" s="1"/>
  <c r="V2802" i="2"/>
  <c r="W2802" i="2" s="1"/>
  <c r="V2803" i="2"/>
  <c r="W2803" i="2" s="1"/>
  <c r="V2804" i="2"/>
  <c r="W2804" i="2" s="1"/>
  <c r="V2805" i="2"/>
  <c r="W2805" i="2" s="1"/>
  <c r="V2806" i="2"/>
  <c r="W2806" i="2" s="1"/>
  <c r="V2807" i="2"/>
  <c r="W2807" i="2" s="1"/>
  <c r="V2808" i="2"/>
  <c r="W2808" i="2" s="1"/>
  <c r="V2809" i="2"/>
  <c r="W2809" i="2" s="1"/>
  <c r="V2810" i="2"/>
  <c r="W2810" i="2" s="1"/>
  <c r="V2811" i="2"/>
  <c r="W2811" i="2" s="1"/>
  <c r="V2812" i="2"/>
  <c r="W2812" i="2" s="1"/>
  <c r="V2813" i="2"/>
  <c r="W2813" i="2" s="1"/>
  <c r="V2814" i="2"/>
  <c r="W2814" i="2" s="1"/>
  <c r="V2815" i="2"/>
  <c r="W2815" i="2" s="1"/>
  <c r="V2816" i="2"/>
  <c r="W2816" i="2" s="1"/>
  <c r="V2817" i="2"/>
  <c r="W2817" i="2" s="1"/>
  <c r="V2818" i="2"/>
  <c r="W2818" i="2" s="1"/>
  <c r="V2819" i="2"/>
  <c r="W2819" i="2" s="1"/>
  <c r="V2820" i="2"/>
  <c r="W2820" i="2" s="1"/>
  <c r="V2821" i="2"/>
  <c r="W2821" i="2" s="1"/>
  <c r="V2822" i="2"/>
  <c r="W2822" i="2" s="1"/>
  <c r="V2823" i="2"/>
  <c r="W2823" i="2" s="1"/>
  <c r="V2824" i="2"/>
  <c r="W2824" i="2" s="1"/>
  <c r="V2825" i="2"/>
  <c r="W2825" i="2" s="1"/>
  <c r="V2826" i="2"/>
  <c r="W2826" i="2" s="1"/>
  <c r="V2827" i="2"/>
  <c r="W2827" i="2" s="1"/>
  <c r="V2828" i="2"/>
  <c r="W2828" i="2" s="1"/>
  <c r="V2829" i="2"/>
  <c r="W2829" i="2" s="1"/>
  <c r="V2830" i="2"/>
  <c r="W2830" i="2" s="1"/>
  <c r="V2831" i="2"/>
  <c r="W2831" i="2" s="1"/>
  <c r="V2832" i="2"/>
  <c r="W2832" i="2" s="1"/>
  <c r="V2833" i="2"/>
  <c r="W2833" i="2" s="1"/>
  <c r="V2834" i="2"/>
  <c r="W2834" i="2" s="1"/>
  <c r="V2835" i="2"/>
  <c r="W2835" i="2" s="1"/>
  <c r="V2836" i="2"/>
  <c r="W2836" i="2" s="1"/>
  <c r="V2837" i="2"/>
  <c r="W2837" i="2" s="1"/>
  <c r="V2838" i="2"/>
  <c r="W2838" i="2" s="1"/>
  <c r="V2839" i="2"/>
  <c r="W2839" i="2" s="1"/>
  <c r="V2840" i="2"/>
  <c r="W2840" i="2" s="1"/>
  <c r="V2841" i="2"/>
  <c r="W2841" i="2" s="1"/>
  <c r="V2842" i="2"/>
  <c r="W2842" i="2" s="1"/>
  <c r="V2843" i="2"/>
  <c r="W2843" i="2" s="1"/>
  <c r="V2844" i="2"/>
  <c r="W2844" i="2" s="1"/>
  <c r="V2845" i="2"/>
  <c r="W2845" i="2" s="1"/>
  <c r="V2846" i="2"/>
  <c r="W2846" i="2" s="1"/>
  <c r="V2847" i="2"/>
  <c r="W2847" i="2" s="1"/>
  <c r="V2848" i="2"/>
  <c r="W2848" i="2" s="1"/>
  <c r="V2849" i="2"/>
  <c r="W2849" i="2" s="1"/>
  <c r="V2850" i="2"/>
  <c r="W2850" i="2" s="1"/>
  <c r="V2851" i="2"/>
  <c r="W2851" i="2" s="1"/>
  <c r="V2852" i="2"/>
  <c r="W2852" i="2" s="1"/>
  <c r="V2853" i="2"/>
  <c r="W2853" i="2" s="1"/>
  <c r="V2854" i="2"/>
  <c r="W2854" i="2" s="1"/>
  <c r="V2855" i="2"/>
  <c r="W2855" i="2" s="1"/>
  <c r="V2856" i="2"/>
  <c r="W2856" i="2" s="1"/>
  <c r="V2857" i="2"/>
  <c r="W2857" i="2" s="1"/>
  <c r="V2858" i="2"/>
  <c r="W2858" i="2" s="1"/>
  <c r="V2859" i="2"/>
  <c r="W2859" i="2" s="1"/>
  <c r="V2860" i="2"/>
  <c r="W2860" i="2" s="1"/>
  <c r="V2861" i="2"/>
  <c r="W2861" i="2" s="1"/>
  <c r="V2862" i="2"/>
  <c r="W2862" i="2" s="1"/>
  <c r="V2863" i="2"/>
  <c r="W2863" i="2" s="1"/>
  <c r="V2864" i="2"/>
  <c r="W2864" i="2" s="1"/>
  <c r="V2865" i="2"/>
  <c r="W2865" i="2" s="1"/>
  <c r="V2866" i="2"/>
  <c r="W2866" i="2" s="1"/>
  <c r="V2867" i="2"/>
  <c r="W2867" i="2" s="1"/>
  <c r="V2868" i="2"/>
  <c r="W2868" i="2" s="1"/>
  <c r="V2869" i="2"/>
  <c r="W2869" i="2" s="1"/>
  <c r="V2870" i="2"/>
  <c r="W2870" i="2" s="1"/>
  <c r="V2871" i="2"/>
  <c r="W2871" i="2" s="1"/>
  <c r="V2872" i="2"/>
  <c r="W2872" i="2" s="1"/>
  <c r="V2873" i="2"/>
  <c r="W2873" i="2" s="1"/>
  <c r="V2874" i="2"/>
  <c r="W2874" i="2" s="1"/>
  <c r="V2875" i="2"/>
  <c r="W2875" i="2" s="1"/>
  <c r="V2876" i="2"/>
  <c r="W2876" i="2" s="1"/>
  <c r="V2877" i="2"/>
  <c r="W2877" i="2" s="1"/>
  <c r="V2878" i="2"/>
  <c r="W2878" i="2" s="1"/>
  <c r="V2879" i="2"/>
  <c r="W2879" i="2" s="1"/>
  <c r="V2880" i="2"/>
  <c r="W2880" i="2" s="1"/>
  <c r="V2881" i="2"/>
  <c r="W2881" i="2" s="1"/>
  <c r="V2882" i="2"/>
  <c r="W2882" i="2" s="1"/>
  <c r="V2883" i="2"/>
  <c r="W2883" i="2" s="1"/>
  <c r="V2884" i="2"/>
  <c r="W2884" i="2" s="1"/>
  <c r="V2885" i="2"/>
  <c r="W2885" i="2" s="1"/>
  <c r="V2886" i="2"/>
  <c r="W2886" i="2" s="1"/>
  <c r="V2887" i="2"/>
  <c r="W2887" i="2" s="1"/>
  <c r="V2888" i="2"/>
  <c r="W2888" i="2" s="1"/>
  <c r="V2889" i="2"/>
  <c r="W2889" i="2" s="1"/>
  <c r="V2890" i="2"/>
  <c r="W2890" i="2" s="1"/>
  <c r="V2891" i="2"/>
  <c r="W2891" i="2" s="1"/>
  <c r="V2892" i="2"/>
  <c r="W2892" i="2" s="1"/>
  <c r="V2893" i="2"/>
  <c r="W2893" i="2" s="1"/>
  <c r="V2894" i="2"/>
  <c r="W2894" i="2" s="1"/>
  <c r="V2895" i="2"/>
  <c r="W2895" i="2" s="1"/>
  <c r="V2896" i="2"/>
  <c r="W2896" i="2" s="1"/>
  <c r="V2897" i="2"/>
  <c r="W2897" i="2" s="1"/>
  <c r="V2898" i="2"/>
  <c r="W2898" i="2" s="1"/>
  <c r="V2899" i="2"/>
  <c r="W2899" i="2" s="1"/>
  <c r="V2900" i="2"/>
  <c r="W2900" i="2" s="1"/>
  <c r="V2901" i="2"/>
  <c r="W2901" i="2" s="1"/>
  <c r="V2902" i="2"/>
  <c r="W2902" i="2" s="1"/>
  <c r="V2903" i="2"/>
  <c r="W2903" i="2" s="1"/>
  <c r="V2904" i="2"/>
  <c r="W2904" i="2" s="1"/>
  <c r="V2905" i="2"/>
  <c r="W2905" i="2" s="1"/>
  <c r="V2906" i="2"/>
  <c r="W2906" i="2" s="1"/>
  <c r="V2907" i="2"/>
  <c r="W2907" i="2" s="1"/>
  <c r="V2908" i="2"/>
  <c r="W2908" i="2" s="1"/>
  <c r="V2909" i="2"/>
  <c r="W2909" i="2" s="1"/>
  <c r="V2910" i="2"/>
  <c r="W2910" i="2" s="1"/>
  <c r="V2911" i="2"/>
  <c r="W2911" i="2" s="1"/>
  <c r="V2912" i="2"/>
  <c r="W2912" i="2" s="1"/>
  <c r="V2913" i="2"/>
  <c r="W2913" i="2" s="1"/>
  <c r="V2914" i="2"/>
  <c r="W2914" i="2" s="1"/>
  <c r="V2915" i="2"/>
  <c r="W2915" i="2" s="1"/>
  <c r="V2916" i="2"/>
  <c r="W2916" i="2" s="1"/>
  <c r="V2917" i="2"/>
  <c r="W2917" i="2" s="1"/>
  <c r="V2918" i="2"/>
  <c r="W2918" i="2" s="1"/>
  <c r="V2919" i="2"/>
  <c r="W2919" i="2" s="1"/>
  <c r="V2920" i="2"/>
  <c r="W2920" i="2" s="1"/>
  <c r="V2921" i="2"/>
  <c r="W2921" i="2" s="1"/>
  <c r="V2922" i="2"/>
  <c r="W2922" i="2" s="1"/>
  <c r="V2923" i="2"/>
  <c r="W2923" i="2" s="1"/>
  <c r="V2924" i="2"/>
  <c r="W2924" i="2" s="1"/>
  <c r="V2925" i="2"/>
  <c r="W2925" i="2" s="1"/>
  <c r="V2926" i="2"/>
  <c r="W2926" i="2" s="1"/>
  <c r="V2927" i="2"/>
  <c r="W2927" i="2" s="1"/>
  <c r="V2928" i="2"/>
  <c r="W2928" i="2" s="1"/>
  <c r="V2929" i="2"/>
  <c r="W2929" i="2" s="1"/>
  <c r="V2930" i="2"/>
  <c r="W2930" i="2" s="1"/>
  <c r="V2931" i="2"/>
  <c r="W2931" i="2" s="1"/>
  <c r="V2932" i="2"/>
  <c r="W2932" i="2" s="1"/>
  <c r="V2933" i="2"/>
  <c r="W2933" i="2" s="1"/>
  <c r="V2934" i="2"/>
  <c r="W2934" i="2" s="1"/>
  <c r="V2935" i="2"/>
  <c r="W2935" i="2" s="1"/>
  <c r="V2936" i="2"/>
  <c r="W2936" i="2" s="1"/>
  <c r="V2937" i="2"/>
  <c r="W2937" i="2" s="1"/>
  <c r="V2938" i="2"/>
  <c r="W2938" i="2" s="1"/>
  <c r="V2939" i="2"/>
  <c r="W2939" i="2" s="1"/>
  <c r="V2940" i="2"/>
  <c r="W2940" i="2" s="1"/>
  <c r="V2941" i="2"/>
  <c r="W2941" i="2" s="1"/>
  <c r="V2942" i="2"/>
  <c r="W2942" i="2" s="1"/>
  <c r="V2943" i="2"/>
  <c r="W2943" i="2" s="1"/>
  <c r="V2944" i="2"/>
  <c r="W2944" i="2" s="1"/>
  <c r="V2945" i="2"/>
  <c r="W2945" i="2" s="1"/>
  <c r="V2946" i="2"/>
  <c r="W2946" i="2" s="1"/>
  <c r="V2947" i="2"/>
  <c r="W2947" i="2" s="1"/>
  <c r="V2948" i="2"/>
  <c r="W2948" i="2" s="1"/>
  <c r="V2949" i="2"/>
  <c r="W2949" i="2" s="1"/>
  <c r="V2950" i="2"/>
  <c r="W2950" i="2" s="1"/>
  <c r="V2951" i="2"/>
  <c r="W2951" i="2" s="1"/>
  <c r="V2952" i="2"/>
  <c r="W2952" i="2" s="1"/>
  <c r="V2953" i="2"/>
  <c r="W2953" i="2" s="1"/>
  <c r="V2954" i="2"/>
  <c r="W2954" i="2" s="1"/>
  <c r="V2955" i="2"/>
  <c r="W2955" i="2" s="1"/>
  <c r="V2956" i="2"/>
  <c r="W2956" i="2" s="1"/>
  <c r="V2957" i="2"/>
  <c r="W2957" i="2" s="1"/>
  <c r="V2958" i="2"/>
  <c r="W2958" i="2" s="1"/>
  <c r="V2959" i="2"/>
  <c r="W2959" i="2" s="1"/>
  <c r="V2960" i="2"/>
  <c r="W2960" i="2" s="1"/>
  <c r="V2961" i="2"/>
  <c r="W2961" i="2" s="1"/>
  <c r="V2962" i="2"/>
  <c r="W2962" i="2" s="1"/>
  <c r="V2963" i="2"/>
  <c r="W2963" i="2" s="1"/>
  <c r="V2964" i="2"/>
  <c r="W2964" i="2" s="1"/>
  <c r="V2965" i="2"/>
  <c r="W2965" i="2" s="1"/>
  <c r="V2966" i="2"/>
  <c r="W2966" i="2" s="1"/>
  <c r="V2967" i="2"/>
  <c r="W2967" i="2" s="1"/>
  <c r="V2968" i="2"/>
  <c r="W2968" i="2" s="1"/>
  <c r="V2969" i="2"/>
  <c r="W2969" i="2" s="1"/>
  <c r="V2970" i="2"/>
  <c r="W2970" i="2" s="1"/>
  <c r="V2971" i="2"/>
  <c r="W2971" i="2" s="1"/>
  <c r="V2972" i="2"/>
  <c r="W2972" i="2" s="1"/>
  <c r="V2973" i="2"/>
  <c r="W2973" i="2" s="1"/>
  <c r="V2974" i="2"/>
  <c r="W2974" i="2" s="1"/>
  <c r="V2975" i="2"/>
  <c r="W2975" i="2" s="1"/>
  <c r="V2976" i="2"/>
  <c r="W2976" i="2" s="1"/>
  <c r="V2977" i="2"/>
  <c r="W2977" i="2" s="1"/>
  <c r="V2978" i="2"/>
  <c r="W2978" i="2" s="1"/>
  <c r="V2979" i="2"/>
  <c r="W2979" i="2" s="1"/>
  <c r="V2980" i="2"/>
  <c r="W2980" i="2" s="1"/>
  <c r="V2981" i="2"/>
  <c r="W2981" i="2" s="1"/>
  <c r="V2982" i="2"/>
  <c r="W2982" i="2" s="1"/>
  <c r="V2983" i="2"/>
  <c r="W2983" i="2" s="1"/>
  <c r="V2984" i="2"/>
  <c r="W2984" i="2" s="1"/>
  <c r="V2985" i="2"/>
  <c r="W2985" i="2" s="1"/>
  <c r="V2986" i="2"/>
  <c r="W2986" i="2" s="1"/>
  <c r="V2987" i="2"/>
  <c r="W2987" i="2" s="1"/>
  <c r="V2988" i="2"/>
  <c r="W2988" i="2" s="1"/>
  <c r="V2989" i="2"/>
  <c r="W2989" i="2" s="1"/>
  <c r="V2990" i="2"/>
  <c r="W2990" i="2" s="1"/>
  <c r="V2991" i="2"/>
  <c r="W2991" i="2" s="1"/>
  <c r="V2992" i="2"/>
  <c r="W2992" i="2" s="1"/>
  <c r="V2993" i="2"/>
  <c r="W2993" i="2" s="1"/>
  <c r="V2994" i="2"/>
  <c r="W2994" i="2" s="1"/>
  <c r="V2995" i="2"/>
  <c r="W2995" i="2" s="1"/>
  <c r="V2996" i="2"/>
  <c r="W2996" i="2" s="1"/>
  <c r="V2997" i="2"/>
  <c r="W2997" i="2" s="1"/>
  <c r="V2998" i="2"/>
  <c r="W2998" i="2" s="1"/>
  <c r="V2999" i="2"/>
  <c r="W2999" i="2" s="1"/>
  <c r="V3000" i="2"/>
  <c r="W3000" i="2" s="1"/>
  <c r="V3001" i="2"/>
  <c r="W3001" i="2" s="1"/>
  <c r="V3002" i="2"/>
  <c r="W3002" i="2" s="1"/>
  <c r="V3003" i="2"/>
  <c r="W3003" i="2" s="1"/>
  <c r="V3004" i="2"/>
  <c r="W3004" i="2" s="1"/>
  <c r="V3005" i="2"/>
  <c r="W3005" i="2" s="1"/>
  <c r="V3006" i="2"/>
  <c r="W3006" i="2" s="1"/>
  <c r="V3007" i="2"/>
  <c r="W3007" i="2" s="1"/>
  <c r="V3008" i="2"/>
  <c r="W3008" i="2" s="1"/>
  <c r="V3009" i="2"/>
  <c r="W3009" i="2" s="1"/>
  <c r="V3010" i="2"/>
  <c r="W3010" i="2" s="1"/>
  <c r="V3011" i="2"/>
  <c r="W3011" i="2" s="1"/>
  <c r="V3012" i="2"/>
  <c r="W3012" i="2" s="1"/>
  <c r="V3013" i="2"/>
  <c r="W3013" i="2" s="1"/>
  <c r="V3014" i="2"/>
  <c r="W3014" i="2" s="1"/>
  <c r="V3015" i="2"/>
  <c r="W3015" i="2" s="1"/>
  <c r="V3016" i="2"/>
  <c r="W3016" i="2" s="1"/>
  <c r="V3017" i="2"/>
  <c r="W3017" i="2" s="1"/>
  <c r="V3018" i="2"/>
  <c r="W3018" i="2" s="1"/>
  <c r="V3019" i="2"/>
  <c r="W3019" i="2" s="1"/>
  <c r="V3020" i="2"/>
  <c r="W3020" i="2" s="1"/>
  <c r="V3021" i="2"/>
  <c r="W3021" i="2" s="1"/>
  <c r="V3022" i="2"/>
  <c r="W3022" i="2" s="1"/>
  <c r="V3023" i="2"/>
  <c r="W3023" i="2" s="1"/>
  <c r="V3024" i="2"/>
  <c r="W3024" i="2" s="1"/>
  <c r="V3025" i="2"/>
  <c r="W3025" i="2" s="1"/>
  <c r="V3026" i="2"/>
  <c r="W3026" i="2" s="1"/>
  <c r="V3027" i="2"/>
  <c r="W3027" i="2" s="1"/>
  <c r="V3028" i="2"/>
  <c r="W3028" i="2" s="1"/>
  <c r="V3029" i="2"/>
  <c r="W3029" i="2" s="1"/>
  <c r="V3030" i="2"/>
  <c r="W3030" i="2" s="1"/>
  <c r="V3031" i="2"/>
  <c r="W3031" i="2" s="1"/>
  <c r="V3032" i="2"/>
  <c r="W3032" i="2" s="1"/>
  <c r="V3033" i="2"/>
  <c r="W3033" i="2" s="1"/>
  <c r="V3034" i="2"/>
  <c r="W3034" i="2" s="1"/>
  <c r="V3035" i="2"/>
  <c r="W3035" i="2" s="1"/>
  <c r="V3036" i="2"/>
  <c r="W3036" i="2" s="1"/>
  <c r="V3037" i="2"/>
  <c r="W3037" i="2" s="1"/>
  <c r="V3038" i="2"/>
  <c r="W3038" i="2" s="1"/>
  <c r="V3039" i="2"/>
  <c r="W3039" i="2" s="1"/>
  <c r="V3040" i="2"/>
  <c r="W3040" i="2" s="1"/>
  <c r="V3041" i="2"/>
  <c r="W3041" i="2" s="1"/>
  <c r="V3042" i="2"/>
  <c r="W3042" i="2" s="1"/>
  <c r="V3043" i="2"/>
  <c r="W3043" i="2" s="1"/>
  <c r="V3044" i="2"/>
  <c r="W3044" i="2" s="1"/>
  <c r="V3045" i="2"/>
  <c r="W3045" i="2" s="1"/>
  <c r="V3046" i="2"/>
  <c r="W3046" i="2" s="1"/>
  <c r="V3047" i="2"/>
  <c r="W3047" i="2" s="1"/>
  <c r="V3048" i="2"/>
  <c r="W3048" i="2" s="1"/>
  <c r="V3049" i="2"/>
  <c r="W3049" i="2" s="1"/>
  <c r="V3050" i="2"/>
  <c r="W3050" i="2" s="1"/>
  <c r="V3051" i="2"/>
  <c r="W3051" i="2" s="1"/>
  <c r="V3052" i="2"/>
  <c r="W3052" i="2" s="1"/>
  <c r="V3053" i="2"/>
  <c r="W3053" i="2" s="1"/>
  <c r="V3054" i="2"/>
  <c r="W3054" i="2" s="1"/>
  <c r="V3055" i="2"/>
  <c r="W3055" i="2" s="1"/>
  <c r="V3056" i="2"/>
  <c r="W3056" i="2" s="1"/>
  <c r="V3057" i="2"/>
  <c r="W3057" i="2" s="1"/>
  <c r="V3058" i="2"/>
  <c r="W3058" i="2" s="1"/>
  <c r="V3059" i="2"/>
  <c r="W3059" i="2" s="1"/>
  <c r="V3060" i="2"/>
  <c r="W3060" i="2" s="1"/>
  <c r="V3061" i="2"/>
  <c r="W3061" i="2" s="1"/>
  <c r="V3062" i="2"/>
  <c r="W3062" i="2" s="1"/>
  <c r="V3063" i="2"/>
  <c r="W3063" i="2" s="1"/>
  <c r="V3064" i="2"/>
  <c r="W3064" i="2" s="1"/>
  <c r="V3065" i="2"/>
  <c r="W3065" i="2" s="1"/>
  <c r="V3066" i="2"/>
  <c r="W3066" i="2" s="1"/>
  <c r="V3067" i="2"/>
  <c r="W3067" i="2" s="1"/>
  <c r="V3068" i="2"/>
  <c r="W3068" i="2" s="1"/>
  <c r="V3069" i="2"/>
  <c r="W3069" i="2" s="1"/>
  <c r="V3070" i="2"/>
  <c r="W3070" i="2" s="1"/>
  <c r="V3071" i="2"/>
  <c r="W3071" i="2" s="1"/>
  <c r="V3072" i="2"/>
  <c r="W3072" i="2" s="1"/>
  <c r="V3073" i="2"/>
  <c r="W3073" i="2" s="1"/>
  <c r="V3074" i="2"/>
  <c r="W3074" i="2" s="1"/>
  <c r="V3075" i="2"/>
  <c r="W3075" i="2" s="1"/>
  <c r="V3076" i="2"/>
  <c r="W3076" i="2" s="1"/>
  <c r="V3077" i="2"/>
  <c r="W3077" i="2" s="1"/>
  <c r="V3078" i="2"/>
  <c r="W3078" i="2" s="1"/>
  <c r="V3079" i="2"/>
  <c r="W3079" i="2" s="1"/>
  <c r="V3080" i="2"/>
  <c r="W3080" i="2" s="1"/>
  <c r="V3081" i="2"/>
  <c r="W3081" i="2" s="1"/>
  <c r="V3082" i="2"/>
  <c r="W3082" i="2" s="1"/>
  <c r="V3083" i="2"/>
  <c r="W3083" i="2" s="1"/>
  <c r="V3084" i="2"/>
  <c r="W3084" i="2" s="1"/>
  <c r="V3085" i="2"/>
  <c r="W3085" i="2" s="1"/>
  <c r="V3086" i="2"/>
  <c r="W3086" i="2" s="1"/>
  <c r="V3087" i="2"/>
  <c r="W3087" i="2" s="1"/>
  <c r="V3088" i="2"/>
  <c r="W3088" i="2" s="1"/>
  <c r="V3089" i="2"/>
  <c r="W3089" i="2" s="1"/>
  <c r="V3090" i="2"/>
  <c r="W3090" i="2" s="1"/>
  <c r="V3091" i="2"/>
  <c r="W3091" i="2" s="1"/>
  <c r="V3092" i="2"/>
  <c r="W3092" i="2" s="1"/>
  <c r="V3093" i="2"/>
  <c r="W3093" i="2" s="1"/>
  <c r="V3094" i="2"/>
  <c r="W3094" i="2" s="1"/>
  <c r="V3095" i="2"/>
  <c r="W3095" i="2" s="1"/>
  <c r="V3096" i="2"/>
  <c r="W3096" i="2" s="1"/>
  <c r="V3097" i="2"/>
  <c r="W3097" i="2" s="1"/>
  <c r="V3098" i="2"/>
  <c r="W3098" i="2" s="1"/>
  <c r="V3099" i="2"/>
  <c r="W3099" i="2" s="1"/>
  <c r="V3100" i="2"/>
  <c r="W3100" i="2" s="1"/>
  <c r="V3101" i="2"/>
  <c r="W3101" i="2" s="1"/>
  <c r="V3102" i="2"/>
  <c r="W3102" i="2" s="1"/>
  <c r="V3103" i="2"/>
  <c r="W3103" i="2" s="1"/>
  <c r="V3104" i="2"/>
  <c r="W3104" i="2" s="1"/>
  <c r="V3105" i="2"/>
  <c r="W3105" i="2" s="1"/>
  <c r="V3106" i="2"/>
  <c r="W3106" i="2" s="1"/>
  <c r="V3107" i="2"/>
  <c r="W3107" i="2" s="1"/>
  <c r="V3108" i="2"/>
  <c r="W3108" i="2" s="1"/>
  <c r="V3109" i="2"/>
  <c r="W3109" i="2" s="1"/>
  <c r="V3110" i="2"/>
  <c r="W3110" i="2" s="1"/>
  <c r="V3111" i="2"/>
  <c r="W3111" i="2" s="1"/>
  <c r="V3112" i="2"/>
  <c r="W3112" i="2" s="1"/>
  <c r="V3113" i="2"/>
  <c r="W3113" i="2" s="1"/>
  <c r="V3114" i="2"/>
  <c r="W3114" i="2" s="1"/>
  <c r="V3115" i="2"/>
  <c r="W3115" i="2" s="1"/>
  <c r="V3116" i="2"/>
  <c r="W3116" i="2" s="1"/>
  <c r="V3117" i="2"/>
  <c r="W3117" i="2" s="1"/>
  <c r="V3118" i="2"/>
  <c r="W3118" i="2" s="1"/>
  <c r="V3119" i="2"/>
  <c r="W3119" i="2" s="1"/>
  <c r="V3120" i="2"/>
  <c r="W3120" i="2" s="1"/>
  <c r="V3121" i="2"/>
  <c r="W3121" i="2" s="1"/>
  <c r="V3122" i="2"/>
  <c r="W3122" i="2" s="1"/>
  <c r="V3123" i="2"/>
  <c r="W3123" i="2" s="1"/>
  <c r="V3124" i="2"/>
  <c r="W3124" i="2" s="1"/>
  <c r="V3125" i="2"/>
  <c r="W3125" i="2" s="1"/>
  <c r="V3126" i="2"/>
  <c r="W3126" i="2" s="1"/>
  <c r="V3127" i="2"/>
  <c r="W3127" i="2" s="1"/>
  <c r="V3128" i="2"/>
  <c r="W3128" i="2" s="1"/>
  <c r="V3129" i="2"/>
  <c r="W3129" i="2" s="1"/>
  <c r="V3130" i="2"/>
  <c r="W3130" i="2" s="1"/>
  <c r="V3131" i="2"/>
  <c r="W3131" i="2" s="1"/>
  <c r="V3132" i="2"/>
  <c r="W3132" i="2" s="1"/>
  <c r="V3133" i="2"/>
  <c r="W3133" i="2" s="1"/>
  <c r="V3134" i="2"/>
  <c r="W3134" i="2" s="1"/>
  <c r="V3135" i="2"/>
  <c r="W3135" i="2" s="1"/>
  <c r="V3136" i="2"/>
  <c r="W3136" i="2" s="1"/>
  <c r="V3137" i="2"/>
  <c r="W3137" i="2" s="1"/>
  <c r="V3138" i="2"/>
  <c r="W3138" i="2" s="1"/>
  <c r="V3139" i="2"/>
  <c r="W3139" i="2" s="1"/>
  <c r="V3140" i="2"/>
  <c r="W3140" i="2" s="1"/>
  <c r="V3141" i="2"/>
  <c r="W3141" i="2" s="1"/>
  <c r="V3142" i="2"/>
  <c r="W3142" i="2" s="1"/>
  <c r="V3143" i="2"/>
  <c r="W3143" i="2" s="1"/>
  <c r="V3144" i="2"/>
  <c r="W3144" i="2" s="1"/>
  <c r="V3145" i="2"/>
  <c r="W3145" i="2" s="1"/>
  <c r="V3146" i="2"/>
  <c r="W3146" i="2" s="1"/>
  <c r="V3147" i="2"/>
  <c r="W3147" i="2" s="1"/>
  <c r="V3148" i="2"/>
  <c r="W3148" i="2" s="1"/>
  <c r="V3149" i="2"/>
  <c r="W3149" i="2" s="1"/>
  <c r="V3150" i="2"/>
  <c r="W3150" i="2" s="1"/>
  <c r="V3151" i="2"/>
  <c r="W3151" i="2" s="1"/>
  <c r="V3152" i="2"/>
  <c r="W3152" i="2" s="1"/>
  <c r="V3153" i="2"/>
  <c r="W3153" i="2" s="1"/>
  <c r="V3154" i="2"/>
  <c r="W3154" i="2" s="1"/>
  <c r="V3155" i="2"/>
  <c r="W3155" i="2" s="1"/>
  <c r="V3156" i="2"/>
  <c r="W3156" i="2" s="1"/>
  <c r="V3157" i="2"/>
  <c r="W3157" i="2" s="1"/>
  <c r="V3158" i="2"/>
  <c r="W3158" i="2" s="1"/>
  <c r="V3159" i="2"/>
  <c r="W3159" i="2" s="1"/>
  <c r="V3160" i="2"/>
  <c r="W3160" i="2" s="1"/>
  <c r="V3161" i="2"/>
  <c r="W3161" i="2" s="1"/>
  <c r="V3162" i="2"/>
  <c r="W3162" i="2" s="1"/>
  <c r="V3163" i="2"/>
  <c r="W3163" i="2" s="1"/>
  <c r="V3164" i="2"/>
  <c r="W3164" i="2" s="1"/>
  <c r="V3165" i="2"/>
  <c r="W3165" i="2" s="1"/>
  <c r="V3166" i="2"/>
  <c r="W3166" i="2" s="1"/>
  <c r="V3167" i="2"/>
  <c r="W3167" i="2" s="1"/>
  <c r="V3168" i="2"/>
  <c r="W3168" i="2" s="1"/>
  <c r="V3169" i="2"/>
  <c r="W3169" i="2" s="1"/>
  <c r="V3170" i="2"/>
  <c r="W3170" i="2" s="1"/>
  <c r="V3171" i="2"/>
  <c r="W3171" i="2" s="1"/>
  <c r="V3172" i="2"/>
  <c r="W3172" i="2" s="1"/>
  <c r="V3173" i="2"/>
  <c r="W3173" i="2" s="1"/>
  <c r="V3174" i="2"/>
  <c r="W3174" i="2" s="1"/>
  <c r="V3175" i="2"/>
  <c r="W3175" i="2" s="1"/>
  <c r="V3176" i="2"/>
  <c r="W3176" i="2" s="1"/>
  <c r="V3177" i="2"/>
  <c r="W3177" i="2" s="1"/>
  <c r="V3178" i="2"/>
  <c r="W3178" i="2" s="1"/>
  <c r="V3179" i="2"/>
  <c r="W3179" i="2" s="1"/>
  <c r="V3180" i="2"/>
  <c r="W3180" i="2" s="1"/>
  <c r="V3181" i="2"/>
  <c r="W3181" i="2" s="1"/>
  <c r="V3182" i="2"/>
  <c r="W3182" i="2" s="1"/>
  <c r="V3183" i="2"/>
  <c r="W3183" i="2" s="1"/>
  <c r="V3184" i="2"/>
  <c r="W3184" i="2" s="1"/>
  <c r="V3185" i="2"/>
  <c r="W3185" i="2" s="1"/>
  <c r="V3186" i="2"/>
  <c r="W3186" i="2" s="1"/>
  <c r="V3187" i="2"/>
  <c r="W3187" i="2" s="1"/>
  <c r="V3188" i="2"/>
  <c r="W3188" i="2" s="1"/>
  <c r="V3189" i="2"/>
  <c r="W3189" i="2" s="1"/>
  <c r="V3190" i="2"/>
  <c r="W3190" i="2" s="1"/>
  <c r="V3191" i="2"/>
  <c r="W3191" i="2" s="1"/>
  <c r="V3192" i="2"/>
  <c r="W3192" i="2" s="1"/>
  <c r="V3193" i="2"/>
  <c r="W3193" i="2" s="1"/>
  <c r="V3194" i="2"/>
  <c r="W3194" i="2" s="1"/>
  <c r="V3195" i="2"/>
  <c r="W3195" i="2" s="1"/>
  <c r="V3196" i="2"/>
  <c r="W3196" i="2" s="1"/>
  <c r="V3197" i="2"/>
  <c r="W3197" i="2" s="1"/>
  <c r="V3198" i="2"/>
  <c r="W3198" i="2" s="1"/>
  <c r="V3199" i="2"/>
  <c r="W3199" i="2" s="1"/>
  <c r="V3200" i="2"/>
  <c r="W3200" i="2" s="1"/>
  <c r="V3201" i="2"/>
  <c r="W3201" i="2" s="1"/>
  <c r="V3202" i="2"/>
  <c r="W3202" i="2" s="1"/>
  <c r="V3203" i="2"/>
  <c r="W3203" i="2" s="1"/>
  <c r="V3204" i="2"/>
  <c r="W3204" i="2" s="1"/>
  <c r="V3205" i="2"/>
  <c r="W3205" i="2" s="1"/>
  <c r="V3206" i="2"/>
  <c r="W3206" i="2" s="1"/>
  <c r="V3207" i="2"/>
  <c r="W3207" i="2" s="1"/>
  <c r="V3208" i="2"/>
  <c r="W3208" i="2" s="1"/>
  <c r="V3209" i="2"/>
  <c r="W3209" i="2" s="1"/>
  <c r="V3210" i="2"/>
  <c r="W3210" i="2" s="1"/>
  <c r="V3211" i="2"/>
  <c r="W3211" i="2" s="1"/>
  <c r="V3212" i="2"/>
  <c r="W3212" i="2" s="1"/>
  <c r="V3213" i="2"/>
  <c r="W3213" i="2" s="1"/>
  <c r="V3214" i="2"/>
  <c r="W3214" i="2" s="1"/>
  <c r="V3215" i="2"/>
  <c r="W3215" i="2" s="1"/>
  <c r="V3216" i="2"/>
  <c r="W3216" i="2" s="1"/>
  <c r="V3217" i="2"/>
  <c r="W3217" i="2" s="1"/>
  <c r="V3218" i="2"/>
  <c r="W3218" i="2" s="1"/>
  <c r="V3219" i="2"/>
  <c r="W3219" i="2" s="1"/>
  <c r="V3220" i="2"/>
  <c r="W3220" i="2" s="1"/>
  <c r="V3221" i="2"/>
  <c r="W3221" i="2" s="1"/>
  <c r="V3222" i="2"/>
  <c r="W3222" i="2" s="1"/>
  <c r="V3223" i="2"/>
  <c r="W3223" i="2" s="1"/>
  <c r="V3224" i="2"/>
  <c r="W3224" i="2" s="1"/>
  <c r="V3225" i="2"/>
  <c r="W3225" i="2" s="1"/>
  <c r="V3226" i="2"/>
  <c r="W3226" i="2" s="1"/>
  <c r="V3227" i="2"/>
  <c r="W3227" i="2" s="1"/>
  <c r="V3228" i="2"/>
  <c r="W3228" i="2" s="1"/>
  <c r="V3229" i="2"/>
  <c r="W3229" i="2" s="1"/>
  <c r="V3230" i="2"/>
  <c r="W3230" i="2" s="1"/>
  <c r="V3231" i="2"/>
  <c r="W3231" i="2" s="1"/>
  <c r="V3232" i="2"/>
  <c r="W3232" i="2" s="1"/>
  <c r="V3233" i="2"/>
  <c r="W3233" i="2" s="1"/>
  <c r="V3234" i="2"/>
  <c r="W3234" i="2" s="1"/>
  <c r="V3235" i="2"/>
  <c r="W3235" i="2" s="1"/>
  <c r="V3236" i="2"/>
  <c r="W3236" i="2" s="1"/>
  <c r="V3237" i="2"/>
  <c r="W3237" i="2" s="1"/>
  <c r="V3238" i="2"/>
  <c r="W3238" i="2" s="1"/>
  <c r="V3239" i="2"/>
  <c r="W3239" i="2" s="1"/>
  <c r="V3240" i="2"/>
  <c r="W3240" i="2" s="1"/>
  <c r="V3241" i="2"/>
  <c r="W3241" i="2" s="1"/>
  <c r="V3242" i="2"/>
  <c r="W3242" i="2" s="1"/>
  <c r="V3243" i="2"/>
  <c r="W3243" i="2" s="1"/>
  <c r="V3244" i="2"/>
  <c r="W3244" i="2" s="1"/>
  <c r="V3245" i="2"/>
  <c r="W3245" i="2" s="1"/>
  <c r="V3246" i="2"/>
  <c r="W3246" i="2" s="1"/>
  <c r="V3247" i="2"/>
  <c r="W3247" i="2" s="1"/>
  <c r="V3248" i="2"/>
  <c r="W3248" i="2" s="1"/>
  <c r="V3249" i="2"/>
  <c r="W3249" i="2" s="1"/>
  <c r="V3250" i="2"/>
  <c r="W3250" i="2" s="1"/>
  <c r="V3251" i="2"/>
  <c r="W3251" i="2" s="1"/>
  <c r="V3252" i="2"/>
  <c r="W3252" i="2" s="1"/>
  <c r="V3253" i="2"/>
  <c r="W3253" i="2" s="1"/>
  <c r="V3254" i="2"/>
  <c r="W3254" i="2" s="1"/>
  <c r="V3255" i="2"/>
  <c r="W3255" i="2" s="1"/>
  <c r="V3256" i="2"/>
  <c r="W3256" i="2" s="1"/>
  <c r="V3257" i="2"/>
  <c r="W3257" i="2" s="1"/>
  <c r="V3258" i="2"/>
  <c r="W3258" i="2" s="1"/>
  <c r="V3259" i="2"/>
  <c r="W3259" i="2" s="1"/>
  <c r="V3260" i="2"/>
  <c r="W3260" i="2" s="1"/>
  <c r="V3261" i="2"/>
  <c r="W3261" i="2" s="1"/>
  <c r="V3262" i="2"/>
  <c r="W3262" i="2" s="1"/>
  <c r="V3263" i="2"/>
  <c r="W3263" i="2" s="1"/>
  <c r="V3264" i="2"/>
  <c r="W3264" i="2" s="1"/>
  <c r="V3265" i="2"/>
  <c r="W3265" i="2" s="1"/>
  <c r="V3266" i="2"/>
  <c r="W3266" i="2" s="1"/>
  <c r="V3267" i="2"/>
  <c r="W3267" i="2" s="1"/>
  <c r="V3268" i="2"/>
  <c r="W3268" i="2" s="1"/>
  <c r="V3269" i="2"/>
  <c r="W3269" i="2" s="1"/>
  <c r="V3270" i="2"/>
  <c r="W3270" i="2" s="1"/>
  <c r="V3271" i="2"/>
  <c r="W3271" i="2" s="1"/>
  <c r="V3272" i="2"/>
  <c r="W3272" i="2" s="1"/>
  <c r="V3273" i="2"/>
  <c r="W3273" i="2" s="1"/>
  <c r="V3274" i="2"/>
  <c r="W3274" i="2" s="1"/>
  <c r="V3275" i="2"/>
  <c r="W3275" i="2" s="1"/>
  <c r="V3276" i="2"/>
  <c r="W3276" i="2" s="1"/>
  <c r="V3277" i="2"/>
  <c r="W3277" i="2" s="1"/>
  <c r="V3278" i="2"/>
  <c r="W3278" i="2" s="1"/>
  <c r="V3279" i="2"/>
  <c r="W3279" i="2" s="1"/>
  <c r="V3280" i="2"/>
  <c r="W3280" i="2" s="1"/>
  <c r="V3281" i="2"/>
  <c r="W3281" i="2" s="1"/>
  <c r="V3282" i="2"/>
  <c r="W3282" i="2" s="1"/>
  <c r="V3283" i="2"/>
  <c r="W3283" i="2" s="1"/>
  <c r="V3284" i="2"/>
  <c r="W3284" i="2" s="1"/>
  <c r="V3285" i="2"/>
  <c r="W3285" i="2" s="1"/>
  <c r="V3286" i="2"/>
  <c r="W3286" i="2" s="1"/>
  <c r="V3287" i="2"/>
  <c r="W3287" i="2" s="1"/>
  <c r="V3288" i="2"/>
  <c r="W3288" i="2" s="1"/>
  <c r="V3289" i="2"/>
  <c r="W3289" i="2" s="1"/>
  <c r="V3290" i="2"/>
  <c r="W3290" i="2" s="1"/>
  <c r="V3291" i="2"/>
  <c r="W3291" i="2" s="1"/>
  <c r="V3292" i="2"/>
  <c r="W3292" i="2" s="1"/>
  <c r="V3293" i="2"/>
  <c r="W3293" i="2" s="1"/>
  <c r="V3294" i="2"/>
  <c r="W3294" i="2" s="1"/>
  <c r="V3295" i="2"/>
  <c r="W3295" i="2" s="1"/>
  <c r="V3296" i="2"/>
  <c r="W3296" i="2" s="1"/>
  <c r="V3297" i="2"/>
  <c r="W3297" i="2" s="1"/>
  <c r="V3298" i="2"/>
  <c r="W3298" i="2" s="1"/>
  <c r="V3299" i="2"/>
  <c r="W3299" i="2" s="1"/>
  <c r="V3300" i="2"/>
  <c r="W3300" i="2" s="1"/>
  <c r="V3301" i="2"/>
  <c r="W3301" i="2" s="1"/>
  <c r="V3302" i="2"/>
  <c r="W3302" i="2" s="1"/>
  <c r="V3303" i="2"/>
  <c r="W3303" i="2" s="1"/>
  <c r="V3304" i="2"/>
  <c r="W3304" i="2" s="1"/>
  <c r="V3305" i="2"/>
  <c r="W3305" i="2" s="1"/>
  <c r="V3306" i="2"/>
  <c r="W3306" i="2" s="1"/>
  <c r="V3307" i="2"/>
  <c r="W3307" i="2" s="1"/>
  <c r="V3308" i="2"/>
  <c r="W3308" i="2" s="1"/>
  <c r="V3309" i="2"/>
  <c r="W3309" i="2" s="1"/>
  <c r="V3310" i="2"/>
  <c r="W3310" i="2" s="1"/>
  <c r="V3311" i="2"/>
  <c r="W3311" i="2" s="1"/>
  <c r="V3312" i="2"/>
  <c r="W3312" i="2" s="1"/>
  <c r="V3313" i="2"/>
  <c r="W3313" i="2" s="1"/>
  <c r="V3314" i="2"/>
  <c r="W3314" i="2" s="1"/>
  <c r="V3315" i="2"/>
  <c r="W3315" i="2" s="1"/>
  <c r="V3316" i="2"/>
  <c r="W3316" i="2" s="1"/>
  <c r="V3317" i="2"/>
  <c r="W3317" i="2" s="1"/>
  <c r="V3318" i="2"/>
  <c r="W3318" i="2" s="1"/>
  <c r="V3319" i="2"/>
  <c r="W3319" i="2" s="1"/>
  <c r="V3320" i="2"/>
  <c r="W3320" i="2" s="1"/>
  <c r="V3321" i="2"/>
  <c r="W3321" i="2" s="1"/>
  <c r="V3322" i="2"/>
  <c r="W3322" i="2" s="1"/>
  <c r="V3323" i="2"/>
  <c r="W3323" i="2" s="1"/>
  <c r="V3324" i="2"/>
  <c r="W3324" i="2" s="1"/>
  <c r="V3325" i="2"/>
  <c r="W3325" i="2" s="1"/>
  <c r="V3326" i="2"/>
  <c r="W3326" i="2" s="1"/>
  <c r="V3327" i="2"/>
  <c r="W3327" i="2" s="1"/>
  <c r="V3328" i="2"/>
  <c r="W3328" i="2" s="1"/>
  <c r="V3329" i="2"/>
  <c r="W3329" i="2" s="1"/>
  <c r="V3330" i="2"/>
  <c r="W3330" i="2" s="1"/>
  <c r="V3331" i="2"/>
  <c r="W3331" i="2" s="1"/>
  <c r="V3332" i="2"/>
  <c r="W3332" i="2" s="1"/>
  <c r="V3333" i="2"/>
  <c r="W3333" i="2" s="1"/>
  <c r="V3334" i="2"/>
  <c r="W3334" i="2" s="1"/>
  <c r="V3335" i="2"/>
  <c r="W3335" i="2" s="1"/>
  <c r="V3336" i="2"/>
  <c r="W3336" i="2" s="1"/>
  <c r="V3337" i="2"/>
  <c r="W3337" i="2" s="1"/>
  <c r="V3338" i="2"/>
  <c r="W3338" i="2" s="1"/>
  <c r="V3339" i="2"/>
  <c r="W3339" i="2" s="1"/>
  <c r="V3340" i="2"/>
  <c r="W3340" i="2" s="1"/>
  <c r="V3341" i="2"/>
  <c r="W3341" i="2" s="1"/>
  <c r="V3342" i="2"/>
  <c r="W3342" i="2" s="1"/>
  <c r="V3343" i="2"/>
  <c r="W3343" i="2" s="1"/>
  <c r="V3344" i="2"/>
  <c r="W3344" i="2" s="1"/>
  <c r="V3345" i="2"/>
  <c r="W3345" i="2" s="1"/>
  <c r="V3346" i="2"/>
  <c r="W3346" i="2" s="1"/>
  <c r="V3347" i="2"/>
  <c r="W3347" i="2" s="1"/>
  <c r="V3348" i="2"/>
  <c r="W3348" i="2" s="1"/>
  <c r="V3349" i="2"/>
  <c r="W3349" i="2" s="1"/>
  <c r="V3350" i="2"/>
  <c r="W3350" i="2" s="1"/>
  <c r="V3351" i="2"/>
  <c r="W3351" i="2" s="1"/>
  <c r="V3352" i="2"/>
  <c r="W3352" i="2" s="1"/>
  <c r="V3353" i="2"/>
  <c r="W3353" i="2" s="1"/>
  <c r="V3354" i="2"/>
  <c r="W3354" i="2" s="1"/>
  <c r="V3355" i="2"/>
  <c r="W3355" i="2" s="1"/>
  <c r="V3356" i="2"/>
  <c r="W3356" i="2" s="1"/>
  <c r="V3357" i="2"/>
  <c r="W3357" i="2" s="1"/>
  <c r="V3358" i="2"/>
  <c r="W3358" i="2" s="1"/>
  <c r="V3359" i="2"/>
  <c r="W3359" i="2" s="1"/>
  <c r="V3360" i="2"/>
  <c r="W3360" i="2" s="1"/>
  <c r="V3361" i="2"/>
  <c r="W3361" i="2" s="1"/>
  <c r="V3362" i="2"/>
  <c r="W3362" i="2" s="1"/>
  <c r="V3363" i="2"/>
  <c r="W3363" i="2" s="1"/>
  <c r="V3364" i="2"/>
  <c r="W3364" i="2" s="1"/>
  <c r="V3365" i="2"/>
  <c r="W3365" i="2" s="1"/>
  <c r="V3366" i="2"/>
  <c r="W3366" i="2" s="1"/>
  <c r="V3367" i="2"/>
  <c r="W3367" i="2" s="1"/>
  <c r="V3368" i="2"/>
  <c r="W3368" i="2" s="1"/>
  <c r="V3369" i="2"/>
  <c r="W3369" i="2" s="1"/>
  <c r="V3370" i="2"/>
  <c r="W3370" i="2" s="1"/>
  <c r="V3371" i="2"/>
  <c r="W3371" i="2" s="1"/>
  <c r="V3372" i="2"/>
  <c r="W3372" i="2" s="1"/>
  <c r="V3373" i="2"/>
  <c r="W3373" i="2" s="1"/>
  <c r="V3374" i="2"/>
  <c r="W3374" i="2" s="1"/>
  <c r="V3375" i="2"/>
  <c r="W3375" i="2" s="1"/>
  <c r="V3376" i="2"/>
  <c r="W3376" i="2" s="1"/>
  <c r="V3377" i="2"/>
  <c r="W3377" i="2" s="1"/>
  <c r="V3378" i="2"/>
  <c r="W3378" i="2" s="1"/>
  <c r="V3379" i="2"/>
  <c r="W3379" i="2" s="1"/>
  <c r="V3380" i="2"/>
  <c r="W3380" i="2" s="1"/>
  <c r="V3381" i="2"/>
  <c r="W3381" i="2" s="1"/>
  <c r="V3382" i="2"/>
  <c r="W3382" i="2" s="1"/>
  <c r="V3383" i="2"/>
  <c r="W3383" i="2" s="1"/>
  <c r="V3384" i="2"/>
  <c r="W3384" i="2" s="1"/>
  <c r="V3385" i="2"/>
  <c r="W3385" i="2" s="1"/>
  <c r="V3386" i="2"/>
  <c r="W3386" i="2" s="1"/>
  <c r="V3387" i="2"/>
  <c r="W3387" i="2" s="1"/>
  <c r="V3388" i="2"/>
  <c r="W3388" i="2" s="1"/>
  <c r="V3389" i="2"/>
  <c r="W3389" i="2" s="1"/>
  <c r="V3390" i="2"/>
  <c r="W3390" i="2" s="1"/>
  <c r="V3391" i="2"/>
  <c r="W3391" i="2" s="1"/>
  <c r="V3392" i="2"/>
  <c r="W3392" i="2" s="1"/>
  <c r="V3393" i="2"/>
  <c r="W3393" i="2" s="1"/>
  <c r="V3394" i="2"/>
  <c r="W3394" i="2" s="1"/>
  <c r="V3395" i="2"/>
  <c r="W3395" i="2" s="1"/>
  <c r="V3396" i="2"/>
  <c r="W3396" i="2" s="1"/>
  <c r="V3397" i="2"/>
  <c r="W3397" i="2" s="1"/>
  <c r="V3398" i="2"/>
  <c r="W3398" i="2" s="1"/>
  <c r="V3399" i="2"/>
  <c r="W3399" i="2" s="1"/>
  <c r="V3400" i="2"/>
  <c r="W3400" i="2" s="1"/>
  <c r="V3401" i="2"/>
  <c r="W3401" i="2" s="1"/>
  <c r="V3402" i="2"/>
  <c r="W3402" i="2" s="1"/>
  <c r="V3403" i="2"/>
  <c r="W3403" i="2" s="1"/>
  <c r="V3404" i="2"/>
  <c r="W3404" i="2" s="1"/>
  <c r="V3405" i="2"/>
  <c r="W3405" i="2" s="1"/>
  <c r="V3406" i="2"/>
  <c r="W3406" i="2" s="1"/>
  <c r="V3407" i="2"/>
  <c r="W3407" i="2" s="1"/>
  <c r="V3408" i="2"/>
  <c r="W3408" i="2" s="1"/>
  <c r="V3409" i="2"/>
  <c r="W3409" i="2" s="1"/>
  <c r="V3410" i="2"/>
  <c r="W3410" i="2" s="1"/>
  <c r="V3411" i="2"/>
  <c r="W3411" i="2" s="1"/>
  <c r="V3412" i="2"/>
  <c r="W3412" i="2" s="1"/>
  <c r="V3413" i="2"/>
  <c r="W3413" i="2" s="1"/>
  <c r="V3414" i="2"/>
  <c r="W3414" i="2" s="1"/>
  <c r="V3415" i="2"/>
  <c r="W3415" i="2" s="1"/>
  <c r="V3416" i="2"/>
  <c r="W3416" i="2" s="1"/>
  <c r="V3417" i="2"/>
  <c r="W3417" i="2" s="1"/>
  <c r="V3418" i="2"/>
  <c r="W3418" i="2" s="1"/>
  <c r="V3419" i="2"/>
  <c r="W3419" i="2" s="1"/>
  <c r="V3420" i="2"/>
  <c r="W3420" i="2" s="1"/>
  <c r="V3421" i="2"/>
  <c r="W3421" i="2" s="1"/>
  <c r="V3422" i="2"/>
  <c r="W3422" i="2" s="1"/>
  <c r="V3423" i="2"/>
  <c r="W3423" i="2" s="1"/>
  <c r="V3424" i="2"/>
  <c r="W3424" i="2" s="1"/>
  <c r="V3425" i="2"/>
  <c r="W3425" i="2" s="1"/>
  <c r="V3426" i="2"/>
  <c r="W3426" i="2" s="1"/>
  <c r="V3427" i="2"/>
  <c r="W3427" i="2" s="1"/>
  <c r="V3428" i="2"/>
  <c r="W3428" i="2" s="1"/>
  <c r="V3429" i="2"/>
  <c r="W3429" i="2" s="1"/>
  <c r="V3430" i="2"/>
  <c r="W3430" i="2" s="1"/>
  <c r="V3431" i="2"/>
  <c r="W3431" i="2" s="1"/>
  <c r="V3432" i="2"/>
  <c r="W3432" i="2" s="1"/>
  <c r="V3433" i="2"/>
  <c r="W3433" i="2" s="1"/>
  <c r="V3434" i="2"/>
  <c r="W3434" i="2" s="1"/>
  <c r="V3435" i="2"/>
  <c r="W3435" i="2" s="1"/>
  <c r="V3436" i="2"/>
  <c r="W3436" i="2" s="1"/>
  <c r="V3437" i="2"/>
  <c r="W3437" i="2" s="1"/>
  <c r="V3438" i="2"/>
  <c r="W3438" i="2" s="1"/>
  <c r="V3439" i="2"/>
  <c r="W3439" i="2" s="1"/>
  <c r="V3440" i="2"/>
  <c r="W3440" i="2" s="1"/>
  <c r="V3441" i="2"/>
  <c r="W3441" i="2" s="1"/>
  <c r="V3442" i="2"/>
  <c r="W3442" i="2" s="1"/>
  <c r="V3443" i="2"/>
  <c r="W3443" i="2" s="1"/>
  <c r="V3444" i="2"/>
  <c r="W3444" i="2" s="1"/>
  <c r="V3445" i="2"/>
  <c r="W3445" i="2" s="1"/>
  <c r="V3446" i="2"/>
  <c r="W3446" i="2" s="1"/>
  <c r="V3447" i="2"/>
  <c r="W3447" i="2" s="1"/>
  <c r="V3448" i="2"/>
  <c r="W3448" i="2" s="1"/>
  <c r="V3449" i="2"/>
  <c r="W3449" i="2" s="1"/>
  <c r="V3450" i="2"/>
  <c r="W3450" i="2" s="1"/>
  <c r="V3451" i="2"/>
  <c r="W3451" i="2" s="1"/>
  <c r="V3452" i="2"/>
  <c r="W3452" i="2" s="1"/>
  <c r="V3453" i="2"/>
  <c r="W3453" i="2" s="1"/>
  <c r="V3454" i="2"/>
  <c r="W3454" i="2" s="1"/>
  <c r="V3455" i="2"/>
  <c r="W3455" i="2" s="1"/>
  <c r="V3456" i="2"/>
  <c r="W3456" i="2" s="1"/>
  <c r="V3457" i="2"/>
  <c r="W3457" i="2" s="1"/>
  <c r="V3458" i="2"/>
  <c r="W3458" i="2" s="1"/>
  <c r="V3459" i="2"/>
  <c r="W3459" i="2" s="1"/>
  <c r="V3460" i="2"/>
  <c r="W3460" i="2" s="1"/>
  <c r="V3461" i="2"/>
  <c r="W3461" i="2" s="1"/>
  <c r="V3462" i="2"/>
  <c r="W3462" i="2" s="1"/>
  <c r="V3463" i="2"/>
  <c r="W3463" i="2" s="1"/>
  <c r="V3464" i="2"/>
  <c r="W3464" i="2" s="1"/>
  <c r="V3465" i="2"/>
  <c r="W3465" i="2" s="1"/>
  <c r="V3466" i="2"/>
  <c r="W3466" i="2" s="1"/>
  <c r="V3467" i="2"/>
  <c r="W3467" i="2" s="1"/>
  <c r="V3468" i="2"/>
  <c r="W3468" i="2" s="1"/>
  <c r="V3469" i="2"/>
  <c r="W3469" i="2" s="1"/>
  <c r="V3470" i="2"/>
  <c r="W3470" i="2" s="1"/>
  <c r="V3471" i="2"/>
  <c r="W3471" i="2" s="1"/>
  <c r="V3472" i="2"/>
  <c r="W3472" i="2" s="1"/>
  <c r="V3473" i="2"/>
  <c r="W3473" i="2" s="1"/>
  <c r="V3474" i="2"/>
  <c r="W3474" i="2" s="1"/>
  <c r="V3475" i="2"/>
  <c r="W3475" i="2" s="1"/>
  <c r="V3476" i="2"/>
  <c r="W3476" i="2" s="1"/>
  <c r="V3477" i="2"/>
  <c r="W3477" i="2" s="1"/>
  <c r="V3478" i="2"/>
  <c r="W3478" i="2" s="1"/>
  <c r="V3479" i="2"/>
  <c r="W3479" i="2" s="1"/>
  <c r="V3480" i="2"/>
  <c r="W3480" i="2" s="1"/>
  <c r="V3481" i="2"/>
  <c r="W3481" i="2" s="1"/>
  <c r="V3482" i="2"/>
  <c r="W3482" i="2" s="1"/>
  <c r="V3483" i="2"/>
  <c r="W3483" i="2" s="1"/>
  <c r="V3484" i="2"/>
  <c r="W3484" i="2" s="1"/>
  <c r="V3485" i="2"/>
  <c r="W3485" i="2" s="1"/>
  <c r="V3486" i="2"/>
  <c r="W3486" i="2" s="1"/>
  <c r="V3487" i="2"/>
  <c r="W3487" i="2" s="1"/>
  <c r="V3488" i="2"/>
  <c r="W3488" i="2" s="1"/>
  <c r="V3489" i="2"/>
  <c r="W3489" i="2" s="1"/>
  <c r="V3490" i="2"/>
  <c r="W3490" i="2" s="1"/>
  <c r="V3491" i="2"/>
  <c r="W3491" i="2" s="1"/>
  <c r="V3492" i="2"/>
  <c r="W3492" i="2" s="1"/>
  <c r="V3493" i="2"/>
  <c r="W3493" i="2" s="1"/>
  <c r="V3494" i="2"/>
  <c r="W3494" i="2" s="1"/>
  <c r="V3495" i="2"/>
  <c r="W3495" i="2" s="1"/>
  <c r="V3496" i="2"/>
  <c r="W3496" i="2" s="1"/>
  <c r="V3497" i="2"/>
  <c r="W3497" i="2" s="1"/>
  <c r="V3498" i="2"/>
  <c r="W3498" i="2" s="1"/>
  <c r="V3499" i="2"/>
  <c r="W3499" i="2" s="1"/>
  <c r="V3500" i="2"/>
  <c r="W3500" i="2" s="1"/>
  <c r="V3501" i="2"/>
  <c r="W3501" i="2" s="1"/>
  <c r="V3502" i="2"/>
  <c r="W3502" i="2" s="1"/>
  <c r="V3503" i="2"/>
  <c r="W3503" i="2" s="1"/>
  <c r="V3504" i="2"/>
  <c r="W3504" i="2" s="1"/>
  <c r="V3505" i="2"/>
  <c r="W3505" i="2" s="1"/>
  <c r="V3506" i="2"/>
  <c r="W3506" i="2" s="1"/>
  <c r="V3507" i="2"/>
  <c r="W3507" i="2" s="1"/>
  <c r="V3508" i="2"/>
  <c r="W3508" i="2" s="1"/>
  <c r="V3509" i="2"/>
  <c r="W3509" i="2" s="1"/>
  <c r="V3510" i="2"/>
  <c r="W3510" i="2" s="1"/>
  <c r="V3511" i="2"/>
  <c r="W3511" i="2" s="1"/>
  <c r="V3512" i="2"/>
  <c r="W3512" i="2" s="1"/>
  <c r="V3513" i="2"/>
  <c r="W3513" i="2" s="1"/>
  <c r="V3514" i="2"/>
  <c r="W3514" i="2" s="1"/>
  <c r="V3515" i="2"/>
  <c r="W3515" i="2" s="1"/>
  <c r="V3516" i="2"/>
  <c r="W3516" i="2" s="1"/>
  <c r="V3517" i="2"/>
  <c r="W3517" i="2" s="1"/>
  <c r="V3518" i="2"/>
  <c r="W3518" i="2" s="1"/>
  <c r="V3519" i="2"/>
  <c r="W3519" i="2" s="1"/>
  <c r="V3520" i="2"/>
  <c r="W3520" i="2" s="1"/>
  <c r="V3521" i="2"/>
  <c r="W3521" i="2" s="1"/>
  <c r="V3522" i="2"/>
  <c r="W3522" i="2" s="1"/>
  <c r="V3523" i="2"/>
  <c r="W3523" i="2" s="1"/>
  <c r="V3524" i="2"/>
  <c r="W3524" i="2" s="1"/>
  <c r="V3525" i="2"/>
  <c r="W3525" i="2" s="1"/>
  <c r="V3526" i="2"/>
  <c r="W3526" i="2" s="1"/>
  <c r="V3527" i="2"/>
  <c r="W3527" i="2" s="1"/>
  <c r="V3528" i="2"/>
  <c r="W3528" i="2" s="1"/>
  <c r="V3529" i="2"/>
  <c r="W3529" i="2" s="1"/>
  <c r="V3530" i="2"/>
  <c r="W3530" i="2" s="1"/>
  <c r="V3531" i="2"/>
  <c r="W3531" i="2" s="1"/>
  <c r="V3532" i="2"/>
  <c r="W3532" i="2" s="1"/>
  <c r="V3533" i="2"/>
  <c r="W3533" i="2" s="1"/>
  <c r="V3534" i="2"/>
  <c r="W3534" i="2" s="1"/>
  <c r="V3535" i="2"/>
  <c r="W3535" i="2" s="1"/>
  <c r="V3536" i="2"/>
  <c r="W3536" i="2" s="1"/>
  <c r="V3537" i="2"/>
  <c r="W3537" i="2" s="1"/>
  <c r="V3538" i="2"/>
  <c r="W3538" i="2" s="1"/>
  <c r="V3539" i="2"/>
  <c r="W3539" i="2" s="1"/>
  <c r="V3540" i="2"/>
  <c r="W3540" i="2" s="1"/>
  <c r="V3541" i="2"/>
  <c r="W3541" i="2" s="1"/>
  <c r="V3542" i="2"/>
  <c r="W3542" i="2" s="1"/>
  <c r="V3543" i="2"/>
  <c r="W3543" i="2" s="1"/>
  <c r="V3544" i="2"/>
  <c r="W3544" i="2" s="1"/>
  <c r="V3545" i="2"/>
  <c r="W3545" i="2" s="1"/>
  <c r="V3546" i="2"/>
  <c r="W3546" i="2" s="1"/>
  <c r="V3547" i="2"/>
  <c r="W3547" i="2" s="1"/>
  <c r="V3548" i="2"/>
  <c r="W3548" i="2" s="1"/>
  <c r="V3549" i="2"/>
  <c r="W3549" i="2" s="1"/>
  <c r="V3550" i="2"/>
  <c r="W3550" i="2" s="1"/>
  <c r="V3551" i="2"/>
  <c r="W3551" i="2" s="1"/>
  <c r="V3552" i="2"/>
  <c r="W3552" i="2" s="1"/>
  <c r="V3553" i="2"/>
  <c r="W3553" i="2" s="1"/>
  <c r="V3554" i="2"/>
  <c r="W3554" i="2" s="1"/>
  <c r="V3555" i="2"/>
  <c r="W3555" i="2" s="1"/>
  <c r="V3556" i="2"/>
  <c r="W3556" i="2" s="1"/>
  <c r="V3557" i="2"/>
  <c r="W3557" i="2" s="1"/>
  <c r="V3558" i="2"/>
  <c r="W3558" i="2" s="1"/>
  <c r="V3559" i="2"/>
  <c r="W3559" i="2" s="1"/>
  <c r="V3560" i="2"/>
  <c r="W3560" i="2" s="1"/>
  <c r="V3561" i="2"/>
  <c r="W3561" i="2" s="1"/>
  <c r="V3562" i="2"/>
  <c r="W3562" i="2" s="1"/>
  <c r="V3563" i="2"/>
  <c r="W3563" i="2" s="1"/>
  <c r="V3564" i="2"/>
  <c r="W3564" i="2" s="1"/>
  <c r="V3565" i="2"/>
  <c r="W3565" i="2" s="1"/>
  <c r="V3566" i="2"/>
  <c r="W3566" i="2" s="1"/>
  <c r="V3567" i="2"/>
  <c r="W3567" i="2" s="1"/>
  <c r="V3568" i="2"/>
  <c r="W3568" i="2" s="1"/>
  <c r="V3569" i="2"/>
  <c r="W3569" i="2" s="1"/>
  <c r="V3570" i="2"/>
  <c r="W3570" i="2" s="1"/>
  <c r="V3571" i="2"/>
  <c r="W3571" i="2" s="1"/>
  <c r="V3572" i="2"/>
  <c r="W3572" i="2" s="1"/>
  <c r="V3573" i="2"/>
  <c r="W3573" i="2" s="1"/>
  <c r="V3574" i="2"/>
  <c r="W3574" i="2" s="1"/>
  <c r="V3575" i="2"/>
  <c r="W3575" i="2" s="1"/>
  <c r="V3576" i="2"/>
  <c r="W3576" i="2" s="1"/>
  <c r="V3577" i="2"/>
  <c r="W3577" i="2" s="1"/>
  <c r="V3578" i="2"/>
  <c r="W3578" i="2" s="1"/>
  <c r="V3579" i="2"/>
  <c r="W3579" i="2" s="1"/>
  <c r="V3580" i="2"/>
  <c r="W3580" i="2" s="1"/>
  <c r="V3581" i="2"/>
  <c r="W3581" i="2" s="1"/>
  <c r="V3582" i="2"/>
  <c r="W3582" i="2" s="1"/>
  <c r="V3583" i="2"/>
  <c r="W3583" i="2" s="1"/>
  <c r="V3584" i="2"/>
  <c r="W3584" i="2" s="1"/>
  <c r="V3585" i="2"/>
  <c r="W3585" i="2" s="1"/>
  <c r="V3586" i="2"/>
  <c r="W3586" i="2" s="1"/>
  <c r="V3587" i="2"/>
  <c r="W3587" i="2" s="1"/>
  <c r="V3588" i="2"/>
  <c r="W3588" i="2" s="1"/>
  <c r="V3589" i="2"/>
  <c r="W3589" i="2" s="1"/>
  <c r="V3590" i="2"/>
  <c r="W3590" i="2" s="1"/>
  <c r="V3591" i="2"/>
  <c r="W3591" i="2" s="1"/>
  <c r="V3592" i="2"/>
  <c r="W3592" i="2" s="1"/>
  <c r="V3593" i="2"/>
  <c r="W3593" i="2" s="1"/>
  <c r="V3594" i="2"/>
  <c r="W3594" i="2" s="1"/>
  <c r="V3595" i="2"/>
  <c r="W3595" i="2" s="1"/>
  <c r="V3596" i="2"/>
  <c r="W3596" i="2" s="1"/>
  <c r="V3597" i="2"/>
  <c r="W3597" i="2" s="1"/>
  <c r="V3598" i="2"/>
  <c r="W3598" i="2" s="1"/>
  <c r="V3599" i="2"/>
  <c r="W3599" i="2" s="1"/>
  <c r="V3600" i="2"/>
  <c r="W3600" i="2" s="1"/>
  <c r="V3601" i="2"/>
  <c r="W3601" i="2" s="1"/>
  <c r="V3602" i="2"/>
  <c r="W3602" i="2" s="1"/>
  <c r="V3603" i="2"/>
  <c r="W3603" i="2" s="1"/>
  <c r="V3604" i="2"/>
  <c r="W3604" i="2" s="1"/>
  <c r="V3605" i="2"/>
  <c r="W3605" i="2" s="1"/>
  <c r="V3606" i="2"/>
  <c r="W3606" i="2" s="1"/>
  <c r="V3607" i="2"/>
  <c r="W3607" i="2" s="1"/>
  <c r="V3608" i="2"/>
  <c r="W3608" i="2" s="1"/>
  <c r="V3609" i="2"/>
  <c r="W3609" i="2" s="1"/>
  <c r="V3610" i="2"/>
  <c r="W3610" i="2" s="1"/>
  <c r="V3611" i="2"/>
  <c r="W3611" i="2" s="1"/>
  <c r="V3612" i="2"/>
  <c r="W3612" i="2" s="1"/>
  <c r="V3613" i="2"/>
  <c r="W3613" i="2" s="1"/>
  <c r="V3614" i="2"/>
  <c r="W3614" i="2" s="1"/>
  <c r="V3615" i="2"/>
  <c r="W3615" i="2" s="1"/>
  <c r="V3616" i="2"/>
  <c r="W3616" i="2" s="1"/>
  <c r="V3617" i="2"/>
  <c r="W3617" i="2" s="1"/>
  <c r="V3618" i="2"/>
  <c r="W3618" i="2" s="1"/>
  <c r="V3619" i="2"/>
  <c r="W3619" i="2" s="1"/>
  <c r="V3620" i="2"/>
  <c r="W3620" i="2" s="1"/>
  <c r="V3621" i="2"/>
  <c r="W3621" i="2" s="1"/>
  <c r="V3622" i="2"/>
  <c r="W3622" i="2" s="1"/>
  <c r="V3623" i="2"/>
  <c r="W3623" i="2" s="1"/>
  <c r="V3624" i="2"/>
  <c r="W3624" i="2" s="1"/>
  <c r="V3625" i="2"/>
  <c r="W3625" i="2" s="1"/>
  <c r="V3626" i="2"/>
  <c r="W3626" i="2" s="1"/>
  <c r="V3627" i="2"/>
  <c r="W3627" i="2" s="1"/>
  <c r="V3628" i="2"/>
  <c r="W3628" i="2" s="1"/>
  <c r="V3629" i="2"/>
  <c r="W3629" i="2" s="1"/>
  <c r="V3630" i="2"/>
  <c r="W3630" i="2" s="1"/>
  <c r="V3631" i="2"/>
  <c r="W3631" i="2" s="1"/>
  <c r="V3632" i="2"/>
  <c r="W3632" i="2" s="1"/>
  <c r="V3633" i="2"/>
  <c r="W3633" i="2" s="1"/>
  <c r="V3634" i="2"/>
  <c r="W3634" i="2" s="1"/>
  <c r="V3635" i="2"/>
  <c r="W3635" i="2" s="1"/>
  <c r="V3636" i="2"/>
  <c r="W3636" i="2" s="1"/>
  <c r="V3637" i="2"/>
  <c r="W3637" i="2" s="1"/>
  <c r="V3638" i="2"/>
  <c r="W3638" i="2" s="1"/>
  <c r="V3639" i="2"/>
  <c r="W3639" i="2" s="1"/>
  <c r="V3640" i="2"/>
  <c r="W3640" i="2" s="1"/>
  <c r="V3641" i="2"/>
  <c r="W3641" i="2" s="1"/>
  <c r="V3642" i="2"/>
  <c r="W3642" i="2" s="1"/>
  <c r="V3643" i="2"/>
  <c r="W3643" i="2" s="1"/>
  <c r="V3644" i="2"/>
  <c r="W3644" i="2" s="1"/>
  <c r="V3645" i="2"/>
  <c r="W3645" i="2" s="1"/>
  <c r="V3646" i="2"/>
  <c r="W3646" i="2" s="1"/>
  <c r="V3647" i="2"/>
  <c r="W3647" i="2" s="1"/>
  <c r="V3648" i="2"/>
  <c r="W3648" i="2" s="1"/>
  <c r="V3649" i="2"/>
  <c r="W3649" i="2" s="1"/>
  <c r="V3650" i="2"/>
  <c r="W3650" i="2" s="1"/>
  <c r="V3651" i="2"/>
  <c r="W3651" i="2" s="1"/>
  <c r="V3652" i="2"/>
  <c r="W3652" i="2" s="1"/>
  <c r="V3653" i="2"/>
  <c r="W3653" i="2" s="1"/>
  <c r="V3654" i="2"/>
  <c r="W3654" i="2" s="1"/>
  <c r="V3655" i="2"/>
  <c r="W3655" i="2" s="1"/>
  <c r="V3656" i="2"/>
  <c r="W3656" i="2" s="1"/>
  <c r="V3657" i="2"/>
  <c r="W3657" i="2" s="1"/>
  <c r="V3658" i="2"/>
  <c r="W3658" i="2" s="1"/>
  <c r="V3659" i="2"/>
  <c r="W3659" i="2" s="1"/>
  <c r="V3660" i="2"/>
  <c r="W3660" i="2" s="1"/>
  <c r="V3661" i="2"/>
  <c r="W3661" i="2" s="1"/>
  <c r="V3662" i="2"/>
  <c r="W3662" i="2" s="1"/>
  <c r="V3663" i="2"/>
  <c r="W3663" i="2" s="1"/>
  <c r="V3664" i="2"/>
  <c r="W3664" i="2" s="1"/>
  <c r="V3665" i="2"/>
  <c r="W3665" i="2" s="1"/>
  <c r="V3666" i="2"/>
  <c r="W3666" i="2" s="1"/>
  <c r="V3667" i="2"/>
  <c r="W3667" i="2" s="1"/>
  <c r="V3668" i="2"/>
  <c r="W3668" i="2" s="1"/>
  <c r="V3669" i="2"/>
  <c r="W3669" i="2" s="1"/>
  <c r="V3670" i="2"/>
  <c r="W3670" i="2" s="1"/>
  <c r="V3671" i="2"/>
  <c r="W3671" i="2" s="1"/>
  <c r="V3672" i="2"/>
  <c r="W3672" i="2" s="1"/>
  <c r="V3673" i="2"/>
  <c r="W3673" i="2" s="1"/>
  <c r="V3674" i="2"/>
  <c r="W3674" i="2" s="1"/>
  <c r="V3675" i="2"/>
  <c r="W3675" i="2" s="1"/>
  <c r="V3676" i="2"/>
  <c r="W3676" i="2" s="1"/>
  <c r="V3677" i="2"/>
  <c r="W3677" i="2" s="1"/>
  <c r="V3678" i="2"/>
  <c r="W3678" i="2" s="1"/>
  <c r="V3679" i="2"/>
  <c r="W3679" i="2" s="1"/>
  <c r="V3680" i="2"/>
  <c r="W3680" i="2" s="1"/>
  <c r="V3681" i="2"/>
  <c r="W3681" i="2" s="1"/>
  <c r="V3682" i="2"/>
  <c r="W3682" i="2" s="1"/>
  <c r="V3683" i="2"/>
  <c r="W3683" i="2" s="1"/>
  <c r="V3684" i="2"/>
  <c r="W3684" i="2" s="1"/>
  <c r="V3685" i="2"/>
  <c r="W3685" i="2" s="1"/>
  <c r="V3686" i="2"/>
  <c r="W3686" i="2" s="1"/>
  <c r="V3687" i="2"/>
  <c r="W3687" i="2" s="1"/>
  <c r="V3688" i="2"/>
  <c r="W3688" i="2" s="1"/>
  <c r="V3689" i="2"/>
  <c r="W3689" i="2" s="1"/>
  <c r="V3690" i="2"/>
  <c r="W3690" i="2" s="1"/>
  <c r="V3691" i="2"/>
  <c r="W3691" i="2" s="1"/>
  <c r="V3692" i="2"/>
  <c r="W3692" i="2" s="1"/>
  <c r="V3693" i="2"/>
  <c r="W3693" i="2" s="1"/>
  <c r="V3694" i="2"/>
  <c r="W3694" i="2" s="1"/>
  <c r="V3695" i="2"/>
  <c r="W3695" i="2" s="1"/>
  <c r="V3696" i="2"/>
  <c r="W3696" i="2" s="1"/>
  <c r="V3697" i="2"/>
  <c r="W3697" i="2" s="1"/>
  <c r="V3698" i="2"/>
  <c r="W3698" i="2" s="1"/>
  <c r="V3699" i="2"/>
  <c r="W3699" i="2" s="1"/>
  <c r="V3700" i="2"/>
  <c r="W3700" i="2" s="1"/>
  <c r="V3701" i="2"/>
  <c r="W3701" i="2" s="1"/>
  <c r="V3702" i="2"/>
  <c r="W3702" i="2" s="1"/>
  <c r="V3703" i="2"/>
  <c r="W3703" i="2" s="1"/>
  <c r="V3704" i="2"/>
  <c r="W3704" i="2" s="1"/>
  <c r="V3705" i="2"/>
  <c r="W3705" i="2" s="1"/>
  <c r="V3706" i="2"/>
  <c r="W3706" i="2" s="1"/>
  <c r="V3707" i="2"/>
  <c r="W3707" i="2" s="1"/>
  <c r="V3708" i="2"/>
  <c r="W3708" i="2" s="1"/>
  <c r="V3709" i="2"/>
  <c r="W3709" i="2" s="1"/>
  <c r="V3710" i="2"/>
  <c r="W3710" i="2" s="1"/>
  <c r="V3711" i="2"/>
  <c r="W3711" i="2" s="1"/>
  <c r="V3712" i="2"/>
  <c r="W3712" i="2" s="1"/>
  <c r="V3713" i="2"/>
  <c r="W3713" i="2" s="1"/>
  <c r="V3714" i="2"/>
  <c r="W3714" i="2" s="1"/>
  <c r="V3715" i="2"/>
  <c r="W3715" i="2" s="1"/>
  <c r="V3716" i="2"/>
  <c r="W3716" i="2" s="1"/>
  <c r="V3717" i="2"/>
  <c r="W3717" i="2" s="1"/>
  <c r="V3718" i="2"/>
  <c r="W3718" i="2" s="1"/>
  <c r="V3719" i="2"/>
  <c r="W3719" i="2" s="1"/>
  <c r="V3720" i="2"/>
  <c r="W3720" i="2" s="1"/>
  <c r="V3721" i="2"/>
  <c r="W3721" i="2" s="1"/>
  <c r="V3722" i="2"/>
  <c r="W3722" i="2" s="1"/>
  <c r="V3723" i="2"/>
  <c r="W3723" i="2" s="1"/>
  <c r="V3724" i="2"/>
  <c r="W3724" i="2" s="1"/>
  <c r="V3725" i="2"/>
  <c r="W3725" i="2" s="1"/>
  <c r="V3726" i="2"/>
  <c r="W3726" i="2" s="1"/>
  <c r="V3727" i="2"/>
  <c r="W3727" i="2" s="1"/>
  <c r="V3728" i="2"/>
  <c r="W3728" i="2" s="1"/>
  <c r="V3729" i="2"/>
  <c r="W3729" i="2" s="1"/>
  <c r="V3730" i="2"/>
  <c r="W3730" i="2" s="1"/>
  <c r="V3731" i="2"/>
  <c r="W3731" i="2" s="1"/>
  <c r="V3732" i="2"/>
  <c r="W3732" i="2" s="1"/>
  <c r="V3733" i="2"/>
  <c r="W3733" i="2" s="1"/>
  <c r="V3734" i="2"/>
  <c r="W3734" i="2" s="1"/>
  <c r="V3735" i="2"/>
  <c r="W3735" i="2" s="1"/>
  <c r="V3736" i="2"/>
  <c r="W3736" i="2" s="1"/>
  <c r="V3737" i="2"/>
  <c r="W3737" i="2" s="1"/>
  <c r="V3738" i="2"/>
  <c r="W3738" i="2" s="1"/>
  <c r="V3739" i="2"/>
  <c r="W3739" i="2" s="1"/>
  <c r="V3740" i="2"/>
  <c r="W3740" i="2" s="1"/>
  <c r="V3741" i="2"/>
  <c r="W3741" i="2" s="1"/>
  <c r="V3742" i="2"/>
  <c r="W3742" i="2" s="1"/>
  <c r="V3743" i="2"/>
  <c r="W3743" i="2" s="1"/>
  <c r="V3744" i="2"/>
  <c r="W3744" i="2" s="1"/>
  <c r="V3745" i="2"/>
  <c r="W3745" i="2" s="1"/>
  <c r="V3746" i="2"/>
  <c r="W3746" i="2" s="1"/>
  <c r="V3747" i="2"/>
  <c r="W3747" i="2" s="1"/>
  <c r="V3748" i="2"/>
  <c r="W3748" i="2" s="1"/>
  <c r="V3749" i="2"/>
  <c r="W3749" i="2" s="1"/>
  <c r="V3750" i="2"/>
  <c r="W3750" i="2" s="1"/>
  <c r="V3751" i="2"/>
  <c r="W3751" i="2" s="1"/>
  <c r="V3752" i="2"/>
  <c r="W3752" i="2" s="1"/>
  <c r="V3753" i="2"/>
  <c r="W3753" i="2" s="1"/>
  <c r="V3754" i="2"/>
  <c r="W3754" i="2" s="1"/>
  <c r="V3755" i="2"/>
  <c r="W3755" i="2" s="1"/>
  <c r="V3756" i="2"/>
  <c r="W3756" i="2" s="1"/>
  <c r="V3757" i="2"/>
  <c r="W3757" i="2" s="1"/>
  <c r="V3758" i="2"/>
  <c r="W3758" i="2" s="1"/>
  <c r="V3759" i="2"/>
  <c r="W3759" i="2" s="1"/>
  <c r="V3760" i="2"/>
  <c r="W3760" i="2" s="1"/>
  <c r="V3761" i="2"/>
  <c r="W3761" i="2" s="1"/>
  <c r="V3762" i="2"/>
  <c r="W3762" i="2" s="1"/>
  <c r="V3763" i="2"/>
  <c r="W3763" i="2" s="1"/>
  <c r="V3764" i="2"/>
  <c r="W3764" i="2" s="1"/>
  <c r="V3765" i="2"/>
  <c r="W3765" i="2" s="1"/>
  <c r="V3766" i="2"/>
  <c r="W3766" i="2" s="1"/>
  <c r="V3767" i="2"/>
  <c r="W3767" i="2" s="1"/>
  <c r="V3768" i="2"/>
  <c r="W3768" i="2" s="1"/>
  <c r="V3769" i="2"/>
  <c r="W3769" i="2" s="1"/>
  <c r="V3770" i="2"/>
  <c r="W3770" i="2" s="1"/>
  <c r="V3771" i="2"/>
  <c r="W3771" i="2" s="1"/>
  <c r="V3772" i="2"/>
  <c r="W3772" i="2" s="1"/>
  <c r="V3773" i="2"/>
  <c r="W3773" i="2" s="1"/>
  <c r="V3774" i="2"/>
  <c r="W3774" i="2" s="1"/>
  <c r="V3775" i="2"/>
  <c r="W3775" i="2" s="1"/>
  <c r="V3776" i="2"/>
  <c r="W3776" i="2" s="1"/>
  <c r="V3777" i="2"/>
  <c r="W3777" i="2" s="1"/>
  <c r="V3778" i="2"/>
  <c r="W3778" i="2" s="1"/>
  <c r="V3779" i="2"/>
  <c r="W3779" i="2" s="1"/>
  <c r="V3780" i="2"/>
  <c r="W3780" i="2" s="1"/>
  <c r="V3781" i="2"/>
  <c r="W3781" i="2" s="1"/>
  <c r="V3782" i="2"/>
  <c r="W3782" i="2" s="1"/>
  <c r="V3783" i="2"/>
  <c r="W3783" i="2" s="1"/>
  <c r="V3784" i="2"/>
  <c r="W3784" i="2" s="1"/>
  <c r="V3785" i="2"/>
  <c r="W3785" i="2" s="1"/>
  <c r="V3786" i="2"/>
  <c r="W3786" i="2" s="1"/>
  <c r="V3787" i="2"/>
  <c r="W3787" i="2" s="1"/>
  <c r="V3788" i="2"/>
  <c r="W3788" i="2" s="1"/>
  <c r="V3789" i="2"/>
  <c r="W3789" i="2" s="1"/>
  <c r="V3790" i="2"/>
  <c r="W3790" i="2" s="1"/>
  <c r="V3791" i="2"/>
  <c r="W3791" i="2" s="1"/>
  <c r="V3792" i="2"/>
  <c r="W3792" i="2" s="1"/>
  <c r="V3793" i="2"/>
  <c r="W3793" i="2" s="1"/>
  <c r="V3794" i="2"/>
  <c r="W3794" i="2" s="1"/>
  <c r="V3795" i="2"/>
  <c r="W3795" i="2" s="1"/>
  <c r="V3796" i="2"/>
  <c r="W3796" i="2" s="1"/>
  <c r="V3797" i="2"/>
  <c r="W3797" i="2" s="1"/>
  <c r="V3798" i="2"/>
  <c r="W3798" i="2" s="1"/>
  <c r="V3799" i="2"/>
  <c r="W3799" i="2" s="1"/>
  <c r="V3800" i="2"/>
  <c r="W3800" i="2" s="1"/>
  <c r="V3801" i="2"/>
  <c r="W3801" i="2" s="1"/>
  <c r="V3802" i="2"/>
  <c r="W3802" i="2" s="1"/>
  <c r="V3803" i="2"/>
  <c r="W3803" i="2" s="1"/>
  <c r="V3804" i="2"/>
  <c r="W3804" i="2" s="1"/>
  <c r="V3805" i="2"/>
  <c r="W3805" i="2" s="1"/>
  <c r="V3806" i="2"/>
  <c r="W3806" i="2" s="1"/>
  <c r="V3807" i="2"/>
  <c r="W3807" i="2" s="1"/>
  <c r="V3808" i="2"/>
  <c r="W3808" i="2" s="1"/>
  <c r="V3809" i="2"/>
  <c r="W3809" i="2" s="1"/>
  <c r="V3810" i="2"/>
  <c r="W3810" i="2" s="1"/>
  <c r="V3811" i="2"/>
  <c r="W3811" i="2" s="1"/>
  <c r="V3812" i="2"/>
  <c r="W3812" i="2" s="1"/>
  <c r="V3813" i="2"/>
  <c r="W3813" i="2" s="1"/>
  <c r="V3814" i="2"/>
  <c r="W3814" i="2" s="1"/>
  <c r="V3815" i="2"/>
  <c r="W3815" i="2" s="1"/>
  <c r="V3816" i="2"/>
  <c r="W3816" i="2" s="1"/>
  <c r="V3817" i="2"/>
  <c r="W3817" i="2" s="1"/>
  <c r="V3818" i="2"/>
  <c r="W3818" i="2" s="1"/>
  <c r="V3819" i="2"/>
  <c r="W3819" i="2" s="1"/>
  <c r="V3820" i="2"/>
  <c r="W3820" i="2" s="1"/>
  <c r="V3821" i="2"/>
  <c r="W3821" i="2" s="1"/>
  <c r="V3822" i="2"/>
  <c r="W3822" i="2" s="1"/>
  <c r="V3823" i="2"/>
  <c r="W3823" i="2" s="1"/>
  <c r="V3824" i="2"/>
  <c r="W3824" i="2" s="1"/>
  <c r="V3825" i="2"/>
  <c r="W3825" i="2" s="1"/>
  <c r="V3826" i="2"/>
  <c r="W3826" i="2" s="1"/>
  <c r="V3827" i="2"/>
  <c r="W3827" i="2" s="1"/>
  <c r="V3828" i="2"/>
  <c r="W3828" i="2" s="1"/>
  <c r="V3829" i="2"/>
  <c r="W3829" i="2" s="1"/>
  <c r="V3830" i="2"/>
  <c r="W3830" i="2" s="1"/>
  <c r="V3831" i="2"/>
  <c r="W3831" i="2" s="1"/>
  <c r="V3832" i="2"/>
  <c r="W3832" i="2" s="1"/>
  <c r="V3833" i="2"/>
  <c r="W3833" i="2" s="1"/>
  <c r="V3834" i="2"/>
  <c r="W3834" i="2" s="1"/>
  <c r="V3835" i="2"/>
  <c r="W3835" i="2" s="1"/>
  <c r="V3836" i="2"/>
  <c r="W3836" i="2" s="1"/>
  <c r="V3837" i="2"/>
  <c r="W3837" i="2" s="1"/>
  <c r="V3838" i="2"/>
  <c r="W3838" i="2" s="1"/>
  <c r="V3839" i="2"/>
  <c r="W3839" i="2" s="1"/>
  <c r="V3840" i="2"/>
  <c r="W3840" i="2" s="1"/>
  <c r="V3841" i="2"/>
  <c r="W3841" i="2" s="1"/>
  <c r="V3842" i="2"/>
  <c r="W3842" i="2" s="1"/>
  <c r="V3843" i="2"/>
  <c r="W3843" i="2" s="1"/>
  <c r="V3844" i="2"/>
  <c r="W3844" i="2" s="1"/>
  <c r="V3845" i="2"/>
  <c r="W3845" i="2" s="1"/>
  <c r="V3846" i="2"/>
  <c r="W3846" i="2" s="1"/>
  <c r="V3847" i="2"/>
  <c r="W3847" i="2" s="1"/>
  <c r="V3848" i="2"/>
  <c r="W3848" i="2" s="1"/>
  <c r="V3849" i="2"/>
  <c r="W3849" i="2" s="1"/>
  <c r="V3850" i="2"/>
  <c r="W3850" i="2" s="1"/>
  <c r="V3851" i="2"/>
  <c r="W3851" i="2" s="1"/>
  <c r="V3852" i="2"/>
  <c r="W3852" i="2" s="1"/>
  <c r="V3853" i="2"/>
  <c r="W3853" i="2" s="1"/>
  <c r="V3854" i="2"/>
  <c r="W3854" i="2" s="1"/>
  <c r="V3855" i="2"/>
  <c r="W3855" i="2" s="1"/>
  <c r="V3856" i="2"/>
  <c r="W3856" i="2" s="1"/>
  <c r="V3857" i="2"/>
  <c r="W3857" i="2" s="1"/>
  <c r="V3858" i="2"/>
  <c r="W3858" i="2" s="1"/>
  <c r="V3859" i="2"/>
  <c r="W3859" i="2" s="1"/>
  <c r="V3860" i="2"/>
  <c r="W3860" i="2" s="1"/>
  <c r="V3861" i="2"/>
  <c r="W3861" i="2" s="1"/>
  <c r="V3862" i="2"/>
  <c r="W3862" i="2" s="1"/>
  <c r="V3863" i="2"/>
  <c r="W3863" i="2" s="1"/>
  <c r="V3864" i="2"/>
  <c r="W3864" i="2" s="1"/>
  <c r="V3865" i="2"/>
  <c r="W3865" i="2" s="1"/>
  <c r="V3866" i="2"/>
  <c r="W3866" i="2" s="1"/>
  <c r="V3867" i="2"/>
  <c r="W3867" i="2" s="1"/>
  <c r="V3868" i="2"/>
  <c r="W3868" i="2" s="1"/>
  <c r="V3869" i="2"/>
  <c r="W3869" i="2" s="1"/>
  <c r="V3870" i="2"/>
  <c r="W3870" i="2" s="1"/>
  <c r="V3871" i="2"/>
  <c r="W3871" i="2" s="1"/>
  <c r="V3872" i="2"/>
  <c r="W3872" i="2" s="1"/>
  <c r="V3873" i="2"/>
  <c r="W3873" i="2" s="1"/>
  <c r="V3874" i="2"/>
  <c r="W3874" i="2" s="1"/>
  <c r="V3875" i="2"/>
  <c r="W3875" i="2" s="1"/>
  <c r="V3876" i="2"/>
  <c r="W3876" i="2" s="1"/>
  <c r="V3877" i="2"/>
  <c r="W3877" i="2" s="1"/>
  <c r="V3878" i="2"/>
  <c r="W3878" i="2" s="1"/>
  <c r="V3879" i="2"/>
  <c r="W3879" i="2" s="1"/>
  <c r="V3880" i="2"/>
  <c r="W3880" i="2" s="1"/>
  <c r="V3881" i="2"/>
  <c r="W3881" i="2" s="1"/>
  <c r="V3882" i="2"/>
  <c r="W3882" i="2" s="1"/>
  <c r="V3883" i="2"/>
  <c r="W3883" i="2" s="1"/>
  <c r="V3884" i="2"/>
  <c r="W3884" i="2" s="1"/>
  <c r="V3885" i="2"/>
  <c r="W3885" i="2" s="1"/>
  <c r="V3886" i="2"/>
  <c r="W3886" i="2" s="1"/>
  <c r="V3887" i="2"/>
  <c r="W3887" i="2" s="1"/>
  <c r="V3888" i="2"/>
  <c r="W3888" i="2" s="1"/>
  <c r="V3889" i="2"/>
  <c r="W3889" i="2" s="1"/>
  <c r="V3890" i="2"/>
  <c r="W3890" i="2" s="1"/>
  <c r="V3891" i="2"/>
  <c r="W3891" i="2" s="1"/>
  <c r="V3892" i="2"/>
  <c r="W3892" i="2" s="1"/>
  <c r="V3893" i="2"/>
  <c r="W3893" i="2" s="1"/>
  <c r="V3894" i="2"/>
  <c r="W3894" i="2" s="1"/>
  <c r="V3895" i="2"/>
  <c r="W3895" i="2" s="1"/>
  <c r="V3896" i="2"/>
  <c r="W3896" i="2" s="1"/>
  <c r="V3897" i="2"/>
  <c r="W3897" i="2" s="1"/>
  <c r="V3898" i="2"/>
  <c r="W3898" i="2" s="1"/>
  <c r="V3899" i="2"/>
  <c r="W3899" i="2" s="1"/>
  <c r="V3900" i="2"/>
  <c r="W3900" i="2" s="1"/>
  <c r="V3901" i="2"/>
  <c r="W3901" i="2" s="1"/>
  <c r="V3902" i="2"/>
  <c r="W3902" i="2" s="1"/>
  <c r="V3903" i="2"/>
  <c r="W3903" i="2" s="1"/>
  <c r="V3904" i="2"/>
  <c r="W3904" i="2" s="1"/>
  <c r="V3905" i="2"/>
  <c r="W3905" i="2" s="1"/>
  <c r="V3906" i="2"/>
  <c r="W3906" i="2" s="1"/>
  <c r="V3907" i="2"/>
  <c r="W3907" i="2" s="1"/>
  <c r="V3908" i="2"/>
  <c r="W3908" i="2" s="1"/>
  <c r="V3909" i="2"/>
  <c r="W3909" i="2" s="1"/>
  <c r="V3910" i="2"/>
  <c r="W3910" i="2" s="1"/>
  <c r="V3911" i="2"/>
  <c r="W3911" i="2" s="1"/>
  <c r="V3912" i="2"/>
  <c r="W3912" i="2" s="1"/>
  <c r="V3913" i="2"/>
  <c r="W3913" i="2" s="1"/>
  <c r="V3914" i="2"/>
  <c r="W3914" i="2" s="1"/>
  <c r="V3915" i="2"/>
  <c r="W3915" i="2" s="1"/>
  <c r="V3916" i="2"/>
  <c r="W3916" i="2" s="1"/>
  <c r="V3917" i="2"/>
  <c r="W3917" i="2" s="1"/>
  <c r="V3918" i="2"/>
  <c r="W3918" i="2" s="1"/>
  <c r="V3919" i="2"/>
  <c r="W3919" i="2" s="1"/>
  <c r="V3920" i="2"/>
  <c r="W3920" i="2" s="1"/>
  <c r="V3921" i="2"/>
  <c r="W3921" i="2" s="1"/>
  <c r="V3922" i="2"/>
  <c r="W3922" i="2" s="1"/>
  <c r="V3923" i="2"/>
  <c r="W3923" i="2" s="1"/>
  <c r="V3924" i="2"/>
  <c r="W3924" i="2" s="1"/>
  <c r="V3925" i="2"/>
  <c r="W3925" i="2" s="1"/>
  <c r="V3926" i="2"/>
  <c r="W3926" i="2" s="1"/>
  <c r="V3927" i="2"/>
  <c r="W3927" i="2" s="1"/>
  <c r="V3928" i="2"/>
  <c r="W3928" i="2" s="1"/>
  <c r="V3929" i="2"/>
  <c r="W3929" i="2" s="1"/>
  <c r="V3930" i="2"/>
  <c r="W3930" i="2" s="1"/>
  <c r="V3931" i="2"/>
  <c r="W3931" i="2" s="1"/>
  <c r="V3932" i="2"/>
  <c r="W3932" i="2" s="1"/>
  <c r="V3933" i="2"/>
  <c r="W3933" i="2" s="1"/>
  <c r="V3934" i="2"/>
  <c r="W3934" i="2" s="1"/>
  <c r="V3935" i="2"/>
  <c r="W3935" i="2" s="1"/>
  <c r="V3936" i="2"/>
  <c r="W3936" i="2" s="1"/>
  <c r="V3937" i="2"/>
  <c r="W3937" i="2" s="1"/>
  <c r="V3938" i="2"/>
  <c r="W3938" i="2" s="1"/>
  <c r="V3939" i="2"/>
  <c r="W3939" i="2" s="1"/>
  <c r="V3940" i="2"/>
  <c r="W3940" i="2" s="1"/>
  <c r="V3941" i="2"/>
  <c r="W3941" i="2" s="1"/>
  <c r="V3942" i="2"/>
  <c r="W3942" i="2" s="1"/>
  <c r="V3943" i="2"/>
  <c r="W3943" i="2" s="1"/>
  <c r="V3944" i="2"/>
  <c r="W3944" i="2" s="1"/>
  <c r="V3945" i="2"/>
  <c r="W3945" i="2" s="1"/>
  <c r="V3946" i="2"/>
  <c r="W3946" i="2" s="1"/>
  <c r="V3947" i="2"/>
  <c r="W3947" i="2" s="1"/>
  <c r="V3948" i="2"/>
  <c r="W3948" i="2" s="1"/>
  <c r="V3949" i="2"/>
  <c r="W3949" i="2" s="1"/>
  <c r="V3950" i="2"/>
  <c r="W3950" i="2" s="1"/>
  <c r="V3951" i="2"/>
  <c r="W3951" i="2" s="1"/>
  <c r="V3952" i="2"/>
  <c r="W3952" i="2" s="1"/>
  <c r="V3953" i="2"/>
  <c r="W3953" i="2" s="1"/>
  <c r="V3954" i="2"/>
  <c r="W3954" i="2" s="1"/>
  <c r="V3955" i="2"/>
  <c r="W3955" i="2" s="1"/>
  <c r="V3956" i="2"/>
  <c r="W3956" i="2" s="1"/>
  <c r="V3957" i="2"/>
  <c r="W3957" i="2" s="1"/>
  <c r="V3958" i="2"/>
  <c r="W3958" i="2" s="1"/>
  <c r="V3959" i="2"/>
  <c r="W3959" i="2" s="1"/>
  <c r="V3960" i="2"/>
  <c r="W3960" i="2" s="1"/>
  <c r="V3961" i="2"/>
  <c r="W3961" i="2" s="1"/>
  <c r="V3962" i="2"/>
  <c r="W3962" i="2" s="1"/>
  <c r="V3963" i="2"/>
  <c r="W3963" i="2" s="1"/>
  <c r="V3964" i="2"/>
  <c r="W3964" i="2" s="1"/>
  <c r="V3965" i="2"/>
  <c r="W3965" i="2" s="1"/>
  <c r="V3966" i="2"/>
  <c r="W3966" i="2" s="1"/>
  <c r="V3967" i="2"/>
  <c r="W3967" i="2" s="1"/>
  <c r="V3968" i="2"/>
  <c r="W3968" i="2" s="1"/>
  <c r="V3969" i="2"/>
  <c r="W3969" i="2" s="1"/>
  <c r="V3970" i="2"/>
  <c r="W3970" i="2" s="1"/>
  <c r="V3971" i="2"/>
  <c r="W3971" i="2" s="1"/>
  <c r="V3972" i="2"/>
  <c r="W3972" i="2" s="1"/>
  <c r="V3973" i="2"/>
  <c r="W3973" i="2" s="1"/>
  <c r="V3974" i="2"/>
  <c r="W3974" i="2" s="1"/>
  <c r="V3975" i="2"/>
  <c r="W3975" i="2" s="1"/>
  <c r="V3976" i="2"/>
  <c r="W3976" i="2" s="1"/>
  <c r="V3977" i="2"/>
  <c r="W3977" i="2" s="1"/>
  <c r="V3978" i="2"/>
  <c r="W3978" i="2" s="1"/>
  <c r="V3979" i="2"/>
  <c r="W3979" i="2" s="1"/>
  <c r="V3980" i="2"/>
  <c r="W3980" i="2" s="1"/>
  <c r="V3981" i="2"/>
  <c r="W3981" i="2" s="1"/>
  <c r="V3982" i="2"/>
  <c r="W3982" i="2" s="1"/>
  <c r="V3983" i="2"/>
  <c r="W3983" i="2" s="1"/>
  <c r="V3984" i="2"/>
  <c r="W3984" i="2" s="1"/>
  <c r="V3985" i="2"/>
  <c r="W3985" i="2" s="1"/>
  <c r="V3986" i="2"/>
  <c r="W3986" i="2" s="1"/>
  <c r="V3987" i="2"/>
  <c r="W3987" i="2" s="1"/>
  <c r="V3988" i="2"/>
  <c r="W3988" i="2" s="1"/>
  <c r="V3989" i="2"/>
  <c r="W3989" i="2" s="1"/>
  <c r="V3990" i="2"/>
  <c r="W3990" i="2" s="1"/>
  <c r="V3991" i="2"/>
  <c r="W3991" i="2" s="1"/>
  <c r="V3992" i="2"/>
  <c r="W3992" i="2" s="1"/>
  <c r="V3993" i="2"/>
  <c r="W3993" i="2" s="1"/>
  <c r="V3994" i="2"/>
  <c r="W3994" i="2" s="1"/>
  <c r="V3995" i="2"/>
  <c r="W3995" i="2" s="1"/>
  <c r="V3996" i="2"/>
  <c r="W3996" i="2" s="1"/>
  <c r="V3997" i="2"/>
  <c r="W3997" i="2" s="1"/>
  <c r="V3998" i="2"/>
  <c r="W3998" i="2" s="1"/>
  <c r="V3999" i="2"/>
  <c r="W3999" i="2" s="1"/>
  <c r="V4000" i="2"/>
  <c r="W4000" i="2" s="1"/>
  <c r="V4001" i="2"/>
  <c r="W4001" i="2" s="1"/>
  <c r="V4002" i="2"/>
  <c r="W4002" i="2" s="1"/>
  <c r="V4003" i="2"/>
  <c r="W4003" i="2" s="1"/>
  <c r="V4004" i="2"/>
  <c r="W4004" i="2" s="1"/>
  <c r="V4005" i="2"/>
  <c r="W4005" i="2" s="1"/>
  <c r="V4006" i="2"/>
  <c r="W4006" i="2" s="1"/>
  <c r="V4007" i="2"/>
  <c r="W4007" i="2" s="1"/>
  <c r="V4008" i="2"/>
  <c r="W4008" i="2" s="1"/>
  <c r="V4009" i="2"/>
  <c r="W4009" i="2" s="1"/>
  <c r="V4010" i="2"/>
  <c r="W4010" i="2" s="1"/>
  <c r="V4011" i="2"/>
  <c r="W4011" i="2" s="1"/>
  <c r="V4012" i="2"/>
  <c r="W4012" i="2" s="1"/>
  <c r="V4013" i="2"/>
  <c r="W4013" i="2" s="1"/>
  <c r="V4014" i="2"/>
  <c r="W4014" i="2" s="1"/>
  <c r="V4015" i="2"/>
  <c r="W4015" i="2" s="1"/>
  <c r="V4016" i="2"/>
  <c r="W4016" i="2" s="1"/>
  <c r="V4017" i="2"/>
  <c r="W4017" i="2" s="1"/>
  <c r="V4018" i="2"/>
  <c r="W4018" i="2" s="1"/>
  <c r="V4019" i="2"/>
  <c r="W4019" i="2" s="1"/>
  <c r="V4020" i="2"/>
  <c r="W4020" i="2" s="1"/>
  <c r="V4021" i="2"/>
  <c r="W4021" i="2" s="1"/>
  <c r="V4022" i="2"/>
  <c r="W4022" i="2" s="1"/>
  <c r="V4023" i="2"/>
  <c r="W4023" i="2" s="1"/>
  <c r="V4024" i="2"/>
  <c r="W4024" i="2" s="1"/>
  <c r="V4025" i="2"/>
  <c r="W4025" i="2" s="1"/>
  <c r="V4026" i="2"/>
  <c r="W4026" i="2" s="1"/>
  <c r="V4027" i="2"/>
  <c r="W4027" i="2" s="1"/>
  <c r="V4028" i="2"/>
  <c r="W4028" i="2" s="1"/>
  <c r="V4029" i="2"/>
  <c r="W4029" i="2" s="1"/>
  <c r="V4030" i="2"/>
  <c r="W4030" i="2" s="1"/>
  <c r="V4031" i="2"/>
  <c r="W4031" i="2" s="1"/>
  <c r="V4032" i="2"/>
  <c r="W4032" i="2" s="1"/>
  <c r="V4033" i="2"/>
  <c r="W4033" i="2" s="1"/>
  <c r="V4034" i="2"/>
  <c r="W4034" i="2" s="1"/>
  <c r="V4035" i="2"/>
  <c r="W4035" i="2" s="1"/>
  <c r="V4036" i="2"/>
  <c r="W4036" i="2" s="1"/>
  <c r="V4037" i="2"/>
  <c r="W4037" i="2" s="1"/>
  <c r="V4038" i="2"/>
  <c r="W4038" i="2" s="1"/>
  <c r="V4039" i="2"/>
  <c r="W4039" i="2" s="1"/>
  <c r="V4040" i="2"/>
  <c r="W4040" i="2" s="1"/>
  <c r="V4041" i="2"/>
  <c r="W4041" i="2" s="1"/>
  <c r="V4042" i="2"/>
  <c r="W4042" i="2" s="1"/>
  <c r="V4043" i="2"/>
  <c r="W4043" i="2" s="1"/>
  <c r="V4044" i="2"/>
  <c r="W4044" i="2" s="1"/>
  <c r="V4045" i="2"/>
  <c r="W4045" i="2" s="1"/>
  <c r="V4046" i="2"/>
  <c r="W4046" i="2" s="1"/>
  <c r="V4047" i="2"/>
  <c r="W4047" i="2" s="1"/>
  <c r="V4048" i="2"/>
  <c r="W4048" i="2" s="1"/>
  <c r="V4049" i="2"/>
  <c r="W4049" i="2" s="1"/>
  <c r="V4050" i="2"/>
  <c r="W4050" i="2" s="1"/>
  <c r="V4051" i="2"/>
  <c r="W4051" i="2" s="1"/>
  <c r="V4052" i="2"/>
  <c r="W4052" i="2" s="1"/>
  <c r="V4053" i="2"/>
  <c r="W4053" i="2" s="1"/>
  <c r="V4054" i="2"/>
  <c r="W4054" i="2" s="1"/>
  <c r="V4055" i="2"/>
  <c r="W4055" i="2" s="1"/>
  <c r="V4056" i="2"/>
  <c r="W4056" i="2" s="1"/>
  <c r="V4057" i="2"/>
  <c r="W4057" i="2" s="1"/>
  <c r="V4058" i="2"/>
  <c r="W4058" i="2" s="1"/>
  <c r="V4059" i="2"/>
  <c r="W4059" i="2" s="1"/>
  <c r="V4060" i="2"/>
  <c r="W4060" i="2" s="1"/>
  <c r="V4061" i="2"/>
  <c r="W4061" i="2" s="1"/>
  <c r="V4062" i="2"/>
  <c r="W4062" i="2" s="1"/>
  <c r="V4063" i="2"/>
  <c r="W4063" i="2" s="1"/>
  <c r="V4064" i="2"/>
  <c r="W4064" i="2" s="1"/>
  <c r="V4065" i="2"/>
  <c r="W4065" i="2" s="1"/>
  <c r="V4066" i="2"/>
  <c r="W4066" i="2" s="1"/>
  <c r="V4067" i="2"/>
  <c r="W4067" i="2" s="1"/>
  <c r="V4068" i="2"/>
  <c r="W4068" i="2" s="1"/>
  <c r="V4069" i="2"/>
  <c r="W4069" i="2" s="1"/>
  <c r="V4070" i="2"/>
  <c r="W4070" i="2" s="1"/>
  <c r="V4071" i="2"/>
  <c r="W4071" i="2" s="1"/>
  <c r="V4072" i="2"/>
  <c r="W4072" i="2" s="1"/>
  <c r="V4073" i="2"/>
  <c r="W4073" i="2" s="1"/>
  <c r="V4074" i="2"/>
  <c r="W4074" i="2" s="1"/>
  <c r="V4075" i="2"/>
  <c r="W4075" i="2" s="1"/>
  <c r="V4076" i="2"/>
  <c r="W4076" i="2" s="1"/>
  <c r="V4077" i="2"/>
  <c r="W4077" i="2" s="1"/>
  <c r="V4078" i="2"/>
  <c r="W4078" i="2" s="1"/>
  <c r="V4079" i="2"/>
  <c r="W4079" i="2" s="1"/>
  <c r="V4080" i="2"/>
  <c r="W4080" i="2" s="1"/>
  <c r="V4081" i="2"/>
  <c r="W4081" i="2" s="1"/>
  <c r="V4082" i="2"/>
  <c r="W4082" i="2" s="1"/>
  <c r="V4083" i="2"/>
  <c r="W4083" i="2" s="1"/>
  <c r="V4084" i="2"/>
  <c r="W4084" i="2" s="1"/>
  <c r="V4085" i="2"/>
  <c r="W4085" i="2" s="1"/>
  <c r="V4086" i="2"/>
  <c r="W4086" i="2" s="1"/>
  <c r="V4087" i="2"/>
  <c r="W4087" i="2" s="1"/>
  <c r="V4088" i="2"/>
  <c r="W4088" i="2" s="1"/>
  <c r="V4089" i="2"/>
  <c r="W4089" i="2" s="1"/>
  <c r="V4090" i="2"/>
  <c r="W4090" i="2" s="1"/>
  <c r="V4091" i="2"/>
  <c r="W4091" i="2" s="1"/>
  <c r="V4092" i="2"/>
  <c r="W4092" i="2" s="1"/>
  <c r="V4093" i="2"/>
  <c r="W4093" i="2" s="1"/>
  <c r="V4094" i="2"/>
  <c r="W4094" i="2" s="1"/>
  <c r="V4095" i="2"/>
  <c r="W4095" i="2" s="1"/>
  <c r="V4096" i="2"/>
  <c r="W4096" i="2" s="1"/>
  <c r="V4097" i="2"/>
  <c r="W4097" i="2" s="1"/>
  <c r="V4098" i="2"/>
  <c r="W4098" i="2" s="1"/>
  <c r="V4099" i="2"/>
  <c r="W4099" i="2" s="1"/>
  <c r="V4100" i="2"/>
  <c r="W4100" i="2" s="1"/>
  <c r="V4101" i="2"/>
  <c r="W4101" i="2" s="1"/>
  <c r="V4102" i="2"/>
  <c r="W4102" i="2" s="1"/>
  <c r="V4103" i="2"/>
  <c r="W4103" i="2" s="1"/>
  <c r="V4104" i="2"/>
  <c r="W4104" i="2" s="1"/>
  <c r="V4105" i="2"/>
  <c r="W4105" i="2" s="1"/>
  <c r="V4106" i="2"/>
  <c r="W4106" i="2" s="1"/>
  <c r="V4107" i="2"/>
  <c r="W4107" i="2" s="1"/>
  <c r="V4108" i="2"/>
  <c r="W4108" i="2" s="1"/>
  <c r="V4109" i="2"/>
  <c r="W4109" i="2" s="1"/>
  <c r="V4110" i="2"/>
  <c r="W4110" i="2" s="1"/>
  <c r="V4111" i="2"/>
  <c r="W4111" i="2" s="1"/>
  <c r="V4112" i="2"/>
  <c r="W4112" i="2" s="1"/>
  <c r="V4113" i="2"/>
  <c r="W4113" i="2" s="1"/>
  <c r="V4114" i="2"/>
  <c r="W4114" i="2" s="1"/>
  <c r="V4115" i="2"/>
  <c r="W4115" i="2" s="1"/>
  <c r="V4116" i="2"/>
  <c r="W4116" i="2" s="1"/>
  <c r="V4117" i="2"/>
  <c r="W4117" i="2" s="1"/>
  <c r="V4118" i="2"/>
  <c r="W4118" i="2" s="1"/>
  <c r="V4119" i="2"/>
  <c r="W4119" i="2" s="1"/>
  <c r="V4120" i="2"/>
  <c r="W4120" i="2" s="1"/>
  <c r="V4121" i="2"/>
  <c r="W4121" i="2" s="1"/>
  <c r="V4122" i="2"/>
  <c r="W4122" i="2" s="1"/>
  <c r="V4123" i="2"/>
  <c r="W4123" i="2" s="1"/>
  <c r="V4124" i="2"/>
  <c r="W4124" i="2" s="1"/>
  <c r="V4125" i="2"/>
  <c r="W4125" i="2" s="1"/>
  <c r="V4126" i="2"/>
  <c r="W4126" i="2" s="1"/>
  <c r="V4127" i="2"/>
  <c r="W4127" i="2" s="1"/>
  <c r="V4128" i="2"/>
  <c r="W4128" i="2" s="1"/>
  <c r="V4129" i="2"/>
  <c r="W4129" i="2" s="1"/>
  <c r="V4130" i="2"/>
  <c r="W4130" i="2" s="1"/>
  <c r="V4131" i="2"/>
  <c r="W4131" i="2" s="1"/>
  <c r="V4132" i="2"/>
  <c r="W4132" i="2" s="1"/>
  <c r="V4133" i="2"/>
  <c r="W4133" i="2" s="1"/>
  <c r="V4134" i="2"/>
  <c r="W4134" i="2" s="1"/>
  <c r="V4135" i="2"/>
  <c r="W4135" i="2" s="1"/>
  <c r="V4136" i="2"/>
  <c r="W4136" i="2" s="1"/>
  <c r="V4137" i="2"/>
  <c r="W4137" i="2" s="1"/>
  <c r="V4138" i="2"/>
  <c r="W4138" i="2" s="1"/>
  <c r="V4139" i="2"/>
  <c r="W4139" i="2" s="1"/>
  <c r="V4140" i="2"/>
  <c r="W4140" i="2" s="1"/>
  <c r="V4141" i="2"/>
  <c r="W4141" i="2" s="1"/>
  <c r="V4142" i="2"/>
  <c r="W4142" i="2" s="1"/>
  <c r="V4143" i="2"/>
  <c r="W4143" i="2" s="1"/>
  <c r="V4144" i="2"/>
  <c r="W4144" i="2" s="1"/>
  <c r="V4145" i="2"/>
  <c r="W4145" i="2" s="1"/>
  <c r="V4146" i="2"/>
  <c r="W4146" i="2" s="1"/>
  <c r="V4147" i="2"/>
  <c r="W4147" i="2" s="1"/>
  <c r="V4148" i="2"/>
  <c r="W4148" i="2" s="1"/>
  <c r="V4149" i="2"/>
  <c r="W4149" i="2" s="1"/>
  <c r="V4150" i="2"/>
  <c r="W4150" i="2" s="1"/>
  <c r="V4151" i="2"/>
  <c r="W4151" i="2" s="1"/>
  <c r="V4152" i="2"/>
  <c r="W4152" i="2" s="1"/>
  <c r="V4153" i="2"/>
  <c r="W4153" i="2" s="1"/>
  <c r="V4154" i="2"/>
  <c r="W4154" i="2" s="1"/>
  <c r="V4155" i="2"/>
  <c r="W4155" i="2" s="1"/>
  <c r="V4156" i="2"/>
  <c r="W4156" i="2" s="1"/>
  <c r="V4157" i="2"/>
  <c r="W4157" i="2" s="1"/>
  <c r="V4158" i="2"/>
  <c r="W4158" i="2" s="1"/>
  <c r="V4159" i="2"/>
  <c r="W4159" i="2" s="1"/>
  <c r="V4160" i="2"/>
  <c r="W4160" i="2" s="1"/>
  <c r="V4161" i="2"/>
  <c r="W4161" i="2" s="1"/>
  <c r="V4162" i="2"/>
  <c r="W4162" i="2" s="1"/>
  <c r="V4163" i="2"/>
  <c r="W4163" i="2" s="1"/>
  <c r="V4164" i="2"/>
  <c r="W4164" i="2" s="1"/>
  <c r="V4165" i="2"/>
  <c r="W4165" i="2" s="1"/>
  <c r="V4166" i="2"/>
  <c r="W4166" i="2" s="1"/>
  <c r="V4167" i="2"/>
  <c r="W4167" i="2" s="1"/>
  <c r="V4168" i="2"/>
  <c r="W4168" i="2" s="1"/>
  <c r="V4169" i="2"/>
  <c r="W4169" i="2" s="1"/>
  <c r="V4170" i="2"/>
  <c r="W4170" i="2" s="1"/>
  <c r="V4171" i="2"/>
  <c r="W4171" i="2" s="1"/>
  <c r="V4172" i="2"/>
  <c r="W4172" i="2" s="1"/>
  <c r="V4173" i="2"/>
  <c r="W4173" i="2" s="1"/>
  <c r="V4174" i="2"/>
  <c r="W4174" i="2" s="1"/>
  <c r="V4175" i="2"/>
  <c r="W4175" i="2" s="1"/>
  <c r="V4176" i="2"/>
  <c r="W4176" i="2" s="1"/>
  <c r="V4177" i="2"/>
  <c r="W4177" i="2" s="1"/>
  <c r="V4178" i="2"/>
  <c r="W4178" i="2" s="1"/>
  <c r="V4179" i="2"/>
  <c r="W4179" i="2" s="1"/>
  <c r="V4180" i="2"/>
  <c r="W4180" i="2" s="1"/>
  <c r="V4181" i="2"/>
  <c r="W4181" i="2" s="1"/>
  <c r="V4182" i="2"/>
  <c r="W4182" i="2" s="1"/>
  <c r="V4183" i="2"/>
  <c r="W4183" i="2" s="1"/>
  <c r="V4184" i="2"/>
  <c r="W4184" i="2" s="1"/>
  <c r="V4185" i="2"/>
  <c r="W4185" i="2" s="1"/>
  <c r="V4186" i="2"/>
  <c r="W4186" i="2" s="1"/>
  <c r="V4187" i="2"/>
  <c r="W4187" i="2" s="1"/>
  <c r="V4188" i="2"/>
  <c r="W4188" i="2" s="1"/>
  <c r="V4189" i="2"/>
  <c r="W4189" i="2" s="1"/>
  <c r="V4190" i="2"/>
  <c r="W4190" i="2" s="1"/>
  <c r="V4191" i="2"/>
  <c r="W4191" i="2" s="1"/>
  <c r="V4192" i="2"/>
  <c r="W4192" i="2" s="1"/>
  <c r="V4193" i="2"/>
  <c r="W4193" i="2" s="1"/>
  <c r="V4194" i="2"/>
  <c r="W4194" i="2" s="1"/>
  <c r="V4195" i="2"/>
  <c r="W4195" i="2" s="1"/>
  <c r="V4196" i="2"/>
  <c r="W4196" i="2" s="1"/>
  <c r="V4197" i="2"/>
  <c r="W4197" i="2" s="1"/>
  <c r="V4198" i="2"/>
  <c r="W4198" i="2" s="1"/>
  <c r="V4199" i="2"/>
  <c r="W4199" i="2" s="1"/>
  <c r="V4200" i="2"/>
  <c r="W4200" i="2" s="1"/>
  <c r="V4201" i="2"/>
  <c r="W4201" i="2" s="1"/>
  <c r="V4202" i="2"/>
  <c r="W4202" i="2" s="1"/>
  <c r="V4203" i="2"/>
  <c r="W4203" i="2" s="1"/>
  <c r="V4204" i="2"/>
  <c r="W4204" i="2" s="1"/>
  <c r="V4205" i="2"/>
  <c r="W4205" i="2" s="1"/>
  <c r="V4206" i="2"/>
  <c r="W4206" i="2" s="1"/>
  <c r="V4207" i="2"/>
  <c r="W4207" i="2" s="1"/>
  <c r="V4208" i="2"/>
  <c r="W4208" i="2" s="1"/>
  <c r="V4209" i="2"/>
  <c r="W4209" i="2" s="1"/>
  <c r="V4210" i="2"/>
  <c r="W4210" i="2" s="1"/>
  <c r="V4211" i="2"/>
  <c r="W4211" i="2" s="1"/>
  <c r="V4212" i="2"/>
  <c r="W4212" i="2" s="1"/>
  <c r="V4213" i="2"/>
  <c r="W4213" i="2" s="1"/>
  <c r="V4214" i="2"/>
  <c r="W4214" i="2" s="1"/>
  <c r="V4215" i="2"/>
  <c r="W4215" i="2" s="1"/>
  <c r="V4216" i="2"/>
  <c r="W4216" i="2" s="1"/>
  <c r="V4217" i="2"/>
  <c r="W4217" i="2" s="1"/>
  <c r="V4218" i="2"/>
  <c r="W4218" i="2" s="1"/>
  <c r="V4219" i="2"/>
  <c r="W4219" i="2" s="1"/>
  <c r="V4220" i="2"/>
  <c r="W4220" i="2" s="1"/>
  <c r="V4221" i="2"/>
  <c r="W4221" i="2" s="1"/>
  <c r="V4222" i="2"/>
  <c r="W4222" i="2" s="1"/>
  <c r="V4223" i="2"/>
  <c r="W4223" i="2" s="1"/>
  <c r="V4224" i="2"/>
  <c r="W4224" i="2" s="1"/>
  <c r="V4225" i="2"/>
  <c r="W4225" i="2" s="1"/>
  <c r="V4226" i="2"/>
  <c r="W4226" i="2" s="1"/>
  <c r="V4227" i="2"/>
  <c r="W4227" i="2" s="1"/>
  <c r="V4228" i="2"/>
  <c r="W4228" i="2" s="1"/>
  <c r="V4229" i="2"/>
  <c r="W4229" i="2" s="1"/>
  <c r="V4230" i="2"/>
  <c r="W4230" i="2" s="1"/>
  <c r="V4231" i="2"/>
  <c r="W4231" i="2" s="1"/>
  <c r="V4232" i="2"/>
  <c r="W4232" i="2" s="1"/>
  <c r="V4233" i="2"/>
  <c r="W4233" i="2" s="1"/>
  <c r="V4234" i="2"/>
  <c r="W4234" i="2" s="1"/>
  <c r="V4235" i="2"/>
  <c r="W4235" i="2" s="1"/>
  <c r="V4236" i="2"/>
  <c r="W4236" i="2" s="1"/>
  <c r="V4237" i="2"/>
  <c r="W4237" i="2" s="1"/>
  <c r="V4238" i="2"/>
  <c r="W4238" i="2" s="1"/>
  <c r="V4239" i="2"/>
  <c r="W4239" i="2" s="1"/>
  <c r="V4240" i="2"/>
  <c r="W4240" i="2" s="1"/>
  <c r="V4241" i="2"/>
  <c r="W4241" i="2" s="1"/>
  <c r="V4242" i="2"/>
  <c r="W4242" i="2" s="1"/>
  <c r="V4243" i="2"/>
  <c r="W4243" i="2" s="1"/>
  <c r="V4244" i="2"/>
  <c r="W4244" i="2" s="1"/>
  <c r="V4245" i="2"/>
  <c r="W4245" i="2" s="1"/>
  <c r="V4246" i="2"/>
  <c r="W4246" i="2" s="1"/>
  <c r="V4247" i="2"/>
  <c r="W4247" i="2" s="1"/>
  <c r="V4248" i="2"/>
  <c r="W4248" i="2" s="1"/>
  <c r="V4249" i="2"/>
  <c r="W4249" i="2" s="1"/>
  <c r="V4250" i="2"/>
  <c r="W4250" i="2" s="1"/>
  <c r="V4251" i="2"/>
  <c r="W4251" i="2" s="1"/>
  <c r="V4252" i="2"/>
  <c r="W4252" i="2" s="1"/>
  <c r="V4253" i="2"/>
  <c r="W4253" i="2" s="1"/>
  <c r="V4254" i="2"/>
  <c r="W4254" i="2" s="1"/>
  <c r="V4255" i="2"/>
  <c r="W4255" i="2" s="1"/>
  <c r="V4256" i="2"/>
  <c r="W4256" i="2" s="1"/>
  <c r="V4257" i="2"/>
  <c r="W4257" i="2" s="1"/>
  <c r="V4258" i="2"/>
  <c r="W4258" i="2" s="1"/>
  <c r="V4259" i="2"/>
  <c r="W4259" i="2" s="1"/>
  <c r="V4260" i="2"/>
  <c r="W4260" i="2" s="1"/>
  <c r="V4261" i="2"/>
  <c r="W4261" i="2" s="1"/>
  <c r="V4262" i="2"/>
  <c r="W4262" i="2" s="1"/>
  <c r="V4263" i="2"/>
  <c r="W4263" i="2" s="1"/>
  <c r="V4264" i="2"/>
  <c r="W4264" i="2" s="1"/>
  <c r="V4265" i="2"/>
  <c r="W4265" i="2" s="1"/>
  <c r="V4266" i="2"/>
  <c r="W4266" i="2" s="1"/>
  <c r="V4267" i="2"/>
  <c r="W4267" i="2" s="1"/>
  <c r="V4268" i="2"/>
  <c r="W4268" i="2" s="1"/>
  <c r="V4269" i="2"/>
  <c r="W4269" i="2" s="1"/>
  <c r="V4270" i="2"/>
  <c r="W4270" i="2" s="1"/>
  <c r="V4271" i="2"/>
  <c r="W4271" i="2" s="1"/>
  <c r="V4272" i="2"/>
  <c r="W4272" i="2" s="1"/>
  <c r="V4273" i="2"/>
  <c r="W4273" i="2" s="1"/>
  <c r="V4274" i="2"/>
  <c r="W4274" i="2" s="1"/>
  <c r="V4275" i="2"/>
  <c r="W4275" i="2" s="1"/>
  <c r="V4276" i="2"/>
  <c r="W4276" i="2" s="1"/>
  <c r="V4277" i="2"/>
  <c r="W4277" i="2" s="1"/>
  <c r="V4278" i="2"/>
  <c r="W4278" i="2" s="1"/>
  <c r="V4279" i="2"/>
  <c r="W4279" i="2" s="1"/>
  <c r="V4280" i="2"/>
  <c r="W4280" i="2" s="1"/>
  <c r="V4281" i="2"/>
  <c r="W4281" i="2" s="1"/>
  <c r="V4282" i="2"/>
  <c r="W4282" i="2" s="1"/>
  <c r="V4283" i="2"/>
  <c r="W4283" i="2" s="1"/>
  <c r="V4284" i="2"/>
  <c r="W4284" i="2" s="1"/>
  <c r="V4285" i="2"/>
  <c r="W4285" i="2" s="1"/>
  <c r="V4286" i="2"/>
  <c r="W4286" i="2" s="1"/>
  <c r="V4287" i="2"/>
  <c r="W4287" i="2" s="1"/>
  <c r="V4288" i="2"/>
  <c r="W4288" i="2" s="1"/>
  <c r="V4289" i="2"/>
  <c r="W4289" i="2" s="1"/>
  <c r="V4290" i="2"/>
  <c r="W4290" i="2" s="1"/>
  <c r="V4291" i="2"/>
  <c r="W4291" i="2" s="1"/>
  <c r="V4292" i="2"/>
  <c r="W4292" i="2" s="1"/>
  <c r="V4293" i="2"/>
  <c r="W4293" i="2" s="1"/>
  <c r="V4294" i="2"/>
  <c r="W4294" i="2" s="1"/>
  <c r="V4295" i="2"/>
  <c r="W4295" i="2" s="1"/>
  <c r="V4296" i="2"/>
  <c r="W4296" i="2" s="1"/>
  <c r="V4297" i="2"/>
  <c r="W4297" i="2" s="1"/>
  <c r="V4298" i="2"/>
  <c r="W4298" i="2" s="1"/>
  <c r="V4299" i="2"/>
  <c r="W4299" i="2" s="1"/>
  <c r="V4300" i="2"/>
  <c r="W4300" i="2" s="1"/>
  <c r="V4301" i="2"/>
  <c r="W4301" i="2" s="1"/>
  <c r="V4302" i="2"/>
  <c r="W4302" i="2" s="1"/>
  <c r="V4303" i="2"/>
  <c r="W4303" i="2" s="1"/>
  <c r="V4304" i="2"/>
  <c r="W4304" i="2" s="1"/>
  <c r="V4305" i="2"/>
  <c r="W4305" i="2" s="1"/>
  <c r="V4306" i="2"/>
  <c r="W4306" i="2" s="1"/>
  <c r="V4307" i="2"/>
  <c r="W4307" i="2" s="1"/>
  <c r="V4308" i="2"/>
  <c r="W4308" i="2" s="1"/>
  <c r="V4309" i="2"/>
  <c r="W4309" i="2" s="1"/>
  <c r="V4310" i="2"/>
  <c r="W4310" i="2" s="1"/>
  <c r="V4311" i="2"/>
  <c r="W4311" i="2" s="1"/>
  <c r="V4312" i="2"/>
  <c r="W4312" i="2" s="1"/>
  <c r="V4313" i="2"/>
  <c r="W4313" i="2" s="1"/>
  <c r="V4314" i="2"/>
  <c r="W4314" i="2" s="1"/>
  <c r="V4315" i="2"/>
  <c r="W4315" i="2" s="1"/>
  <c r="V4316" i="2"/>
  <c r="W4316" i="2" s="1"/>
  <c r="V4317" i="2"/>
  <c r="W4317" i="2" s="1"/>
  <c r="V4318" i="2"/>
  <c r="W4318" i="2" s="1"/>
  <c r="V4319" i="2"/>
  <c r="W4319" i="2" s="1"/>
  <c r="V4320" i="2"/>
  <c r="W4320" i="2" s="1"/>
  <c r="V4321" i="2"/>
  <c r="W4321" i="2" s="1"/>
  <c r="V4322" i="2"/>
  <c r="W4322" i="2" s="1"/>
  <c r="V4323" i="2"/>
  <c r="W4323" i="2" s="1"/>
  <c r="V4324" i="2"/>
  <c r="W4324" i="2" s="1"/>
  <c r="V4325" i="2"/>
  <c r="W4325" i="2" s="1"/>
  <c r="V4326" i="2"/>
  <c r="W4326" i="2" s="1"/>
  <c r="V4327" i="2"/>
  <c r="W4327" i="2" s="1"/>
  <c r="V4328" i="2"/>
  <c r="W4328" i="2" s="1"/>
  <c r="V4329" i="2"/>
  <c r="W4329" i="2" s="1"/>
  <c r="V4330" i="2"/>
  <c r="W4330" i="2" s="1"/>
  <c r="V4331" i="2"/>
  <c r="W4331" i="2" s="1"/>
  <c r="V4332" i="2"/>
  <c r="W4332" i="2" s="1"/>
  <c r="V4333" i="2"/>
  <c r="W4333" i="2" s="1"/>
  <c r="V4334" i="2"/>
  <c r="W4334" i="2" s="1"/>
  <c r="V4335" i="2"/>
  <c r="W4335" i="2" s="1"/>
  <c r="V4336" i="2"/>
  <c r="W4336" i="2" s="1"/>
  <c r="V4337" i="2"/>
  <c r="W4337" i="2" s="1"/>
  <c r="V4338" i="2"/>
  <c r="W4338" i="2" s="1"/>
  <c r="V4339" i="2"/>
  <c r="W4339" i="2" s="1"/>
  <c r="V4340" i="2"/>
  <c r="W4340" i="2" s="1"/>
  <c r="V4341" i="2"/>
  <c r="W4341" i="2" s="1"/>
  <c r="V4342" i="2"/>
  <c r="W4342" i="2" s="1"/>
  <c r="V4343" i="2"/>
  <c r="W4343" i="2" s="1"/>
  <c r="V4344" i="2"/>
  <c r="W4344" i="2" s="1"/>
  <c r="V4345" i="2"/>
  <c r="W4345" i="2" s="1"/>
  <c r="V4346" i="2"/>
  <c r="W4346" i="2" s="1"/>
  <c r="V4347" i="2"/>
  <c r="W4347" i="2" s="1"/>
  <c r="V4348" i="2"/>
  <c r="W4348" i="2" s="1"/>
  <c r="V4349" i="2"/>
  <c r="W4349" i="2" s="1"/>
  <c r="V4350" i="2"/>
  <c r="W4350" i="2" s="1"/>
  <c r="V4351" i="2"/>
  <c r="W4351" i="2" s="1"/>
  <c r="V4352" i="2"/>
  <c r="W4352" i="2" s="1"/>
  <c r="V4353" i="2"/>
  <c r="W4353" i="2" s="1"/>
  <c r="V4354" i="2"/>
  <c r="W4354" i="2" s="1"/>
  <c r="V4355" i="2"/>
  <c r="W4355" i="2" s="1"/>
  <c r="V4356" i="2"/>
  <c r="W4356" i="2" s="1"/>
  <c r="V4357" i="2"/>
  <c r="W4357" i="2" s="1"/>
  <c r="V4358" i="2"/>
  <c r="W4358" i="2" s="1"/>
  <c r="V4359" i="2"/>
  <c r="W4359" i="2" s="1"/>
  <c r="V4360" i="2"/>
  <c r="W4360" i="2" s="1"/>
  <c r="V4361" i="2"/>
  <c r="W4361" i="2" s="1"/>
  <c r="V4362" i="2"/>
  <c r="W4362" i="2" s="1"/>
  <c r="V4363" i="2"/>
  <c r="W4363" i="2" s="1"/>
  <c r="V4364" i="2"/>
  <c r="W4364" i="2" s="1"/>
  <c r="V4365" i="2"/>
  <c r="W4365" i="2" s="1"/>
  <c r="V4366" i="2"/>
  <c r="W4366" i="2" s="1"/>
  <c r="V4367" i="2"/>
  <c r="W4367" i="2" s="1"/>
  <c r="V4368" i="2"/>
  <c r="W4368" i="2" s="1"/>
  <c r="V4369" i="2"/>
  <c r="W4369" i="2" s="1"/>
  <c r="V4370" i="2"/>
  <c r="W4370" i="2" s="1"/>
  <c r="V4371" i="2"/>
  <c r="W4371" i="2" s="1"/>
  <c r="V4372" i="2"/>
  <c r="W4372" i="2" s="1"/>
  <c r="V4373" i="2"/>
  <c r="W4373" i="2" s="1"/>
  <c r="V4374" i="2"/>
  <c r="W4374" i="2" s="1"/>
  <c r="V4375" i="2"/>
  <c r="W4375" i="2" s="1"/>
  <c r="V4376" i="2"/>
  <c r="W4376" i="2" s="1"/>
  <c r="V4377" i="2"/>
  <c r="W4377" i="2" s="1"/>
  <c r="V4378" i="2"/>
  <c r="W4378" i="2" s="1"/>
  <c r="V4379" i="2"/>
  <c r="W4379" i="2" s="1"/>
  <c r="V4380" i="2"/>
  <c r="W4380" i="2" s="1"/>
  <c r="V4381" i="2"/>
  <c r="W4381" i="2" s="1"/>
  <c r="V4382" i="2"/>
  <c r="W4382" i="2" s="1"/>
  <c r="V4383" i="2"/>
  <c r="W4383" i="2" s="1"/>
  <c r="V4384" i="2"/>
  <c r="W4384" i="2" s="1"/>
  <c r="V4385" i="2"/>
  <c r="W4385" i="2" s="1"/>
  <c r="V4386" i="2"/>
  <c r="W4386" i="2" s="1"/>
  <c r="V4387" i="2"/>
  <c r="W4387" i="2" s="1"/>
  <c r="V4388" i="2"/>
  <c r="W4388" i="2" s="1"/>
  <c r="V4389" i="2"/>
  <c r="W4389" i="2" s="1"/>
  <c r="V4390" i="2"/>
  <c r="W4390" i="2" s="1"/>
  <c r="V4391" i="2"/>
  <c r="W4391" i="2" s="1"/>
  <c r="V4392" i="2"/>
  <c r="W4392" i="2" s="1"/>
  <c r="V4393" i="2"/>
  <c r="W4393" i="2" s="1"/>
  <c r="V4394" i="2"/>
  <c r="W4394" i="2" s="1"/>
  <c r="V4395" i="2"/>
  <c r="W4395" i="2" s="1"/>
  <c r="V4396" i="2"/>
  <c r="W4396" i="2" s="1"/>
  <c r="V4397" i="2"/>
  <c r="W4397" i="2" s="1"/>
  <c r="V4398" i="2"/>
  <c r="W4398" i="2" s="1"/>
  <c r="V4399" i="2"/>
  <c r="W4399" i="2" s="1"/>
  <c r="V4400" i="2"/>
  <c r="W4400" i="2" s="1"/>
  <c r="V4401" i="2"/>
  <c r="W4401" i="2" s="1"/>
  <c r="V4402" i="2"/>
  <c r="W4402" i="2" s="1"/>
  <c r="V4403" i="2"/>
  <c r="W4403" i="2" s="1"/>
  <c r="V4404" i="2"/>
  <c r="W4404" i="2" s="1"/>
  <c r="V4405" i="2"/>
  <c r="W4405" i="2" s="1"/>
  <c r="V4406" i="2"/>
  <c r="W4406" i="2" s="1"/>
  <c r="V4407" i="2"/>
  <c r="W4407" i="2" s="1"/>
  <c r="V4408" i="2"/>
  <c r="W4408" i="2" s="1"/>
  <c r="V4409" i="2"/>
  <c r="W4409" i="2" s="1"/>
  <c r="V4410" i="2"/>
  <c r="W4410" i="2" s="1"/>
  <c r="V4411" i="2"/>
  <c r="W4411" i="2" s="1"/>
  <c r="V4412" i="2"/>
  <c r="W4412" i="2" s="1"/>
  <c r="V4413" i="2"/>
  <c r="W4413" i="2" s="1"/>
  <c r="V4414" i="2"/>
  <c r="W4414" i="2" s="1"/>
  <c r="V4415" i="2"/>
  <c r="W4415" i="2" s="1"/>
  <c r="V4416" i="2"/>
  <c r="W4416" i="2" s="1"/>
  <c r="V4417" i="2"/>
  <c r="W4417" i="2" s="1"/>
  <c r="V4418" i="2"/>
  <c r="W4418" i="2" s="1"/>
  <c r="V4419" i="2"/>
  <c r="W4419" i="2" s="1"/>
  <c r="V4420" i="2"/>
  <c r="W4420" i="2" s="1"/>
  <c r="V4421" i="2"/>
  <c r="W4421" i="2" s="1"/>
  <c r="V4422" i="2"/>
  <c r="W4422" i="2" s="1"/>
  <c r="V4423" i="2"/>
  <c r="W4423" i="2" s="1"/>
  <c r="V4424" i="2"/>
  <c r="W4424" i="2" s="1"/>
  <c r="V4425" i="2"/>
  <c r="W4425" i="2" s="1"/>
  <c r="V4426" i="2"/>
  <c r="W4426" i="2" s="1"/>
  <c r="V4427" i="2"/>
  <c r="W4427" i="2" s="1"/>
  <c r="V4428" i="2"/>
  <c r="W4428" i="2" s="1"/>
  <c r="V4429" i="2"/>
  <c r="W4429" i="2" s="1"/>
  <c r="V4430" i="2"/>
  <c r="W4430" i="2" s="1"/>
  <c r="V4431" i="2"/>
  <c r="W4431" i="2" s="1"/>
  <c r="V4432" i="2"/>
  <c r="W4432" i="2" s="1"/>
  <c r="V4433" i="2"/>
  <c r="W4433" i="2" s="1"/>
  <c r="V4434" i="2"/>
  <c r="W4434" i="2" s="1"/>
  <c r="V4435" i="2"/>
  <c r="W4435" i="2" s="1"/>
  <c r="V4436" i="2"/>
  <c r="W4436" i="2" s="1"/>
  <c r="V4437" i="2"/>
  <c r="W4437" i="2" s="1"/>
  <c r="V4438" i="2"/>
  <c r="W4438" i="2" s="1"/>
  <c r="V4439" i="2"/>
  <c r="W4439" i="2" s="1"/>
  <c r="V4440" i="2"/>
  <c r="W4440" i="2" s="1"/>
  <c r="V4441" i="2"/>
  <c r="W4441" i="2" s="1"/>
  <c r="V4442" i="2"/>
  <c r="W4442" i="2" s="1"/>
  <c r="V4443" i="2"/>
  <c r="W4443" i="2" s="1"/>
  <c r="V4444" i="2"/>
  <c r="W4444" i="2" s="1"/>
  <c r="V4445" i="2"/>
  <c r="W4445" i="2" s="1"/>
  <c r="V4446" i="2"/>
  <c r="W4446" i="2" s="1"/>
  <c r="V4447" i="2"/>
  <c r="W4447" i="2" s="1"/>
  <c r="V4448" i="2"/>
  <c r="W4448" i="2" s="1"/>
  <c r="V4449" i="2"/>
  <c r="W4449" i="2" s="1"/>
  <c r="V4450" i="2"/>
  <c r="W4450" i="2" s="1"/>
  <c r="V4451" i="2"/>
  <c r="W4451" i="2" s="1"/>
  <c r="V4452" i="2"/>
  <c r="W4452" i="2" s="1"/>
  <c r="V4453" i="2"/>
  <c r="W4453" i="2" s="1"/>
  <c r="V4454" i="2"/>
  <c r="W4454" i="2" s="1"/>
  <c r="V4455" i="2"/>
  <c r="W4455" i="2" s="1"/>
  <c r="V4456" i="2"/>
  <c r="W4456" i="2" s="1"/>
  <c r="V4457" i="2"/>
  <c r="W4457" i="2" s="1"/>
  <c r="V4458" i="2"/>
  <c r="W4458" i="2" s="1"/>
  <c r="V4459" i="2"/>
  <c r="W4459" i="2" s="1"/>
  <c r="V4460" i="2"/>
  <c r="W4460" i="2" s="1"/>
  <c r="V4461" i="2"/>
  <c r="W4461" i="2" s="1"/>
  <c r="V4462" i="2"/>
  <c r="W4462" i="2" s="1"/>
  <c r="V4463" i="2"/>
  <c r="W4463" i="2" s="1"/>
  <c r="V4464" i="2"/>
  <c r="W4464" i="2" s="1"/>
  <c r="V4465" i="2"/>
  <c r="W4465" i="2" s="1"/>
  <c r="V4466" i="2"/>
  <c r="W4466" i="2" s="1"/>
  <c r="V4467" i="2"/>
  <c r="W4467" i="2" s="1"/>
  <c r="V4468" i="2"/>
  <c r="W4468" i="2" s="1"/>
  <c r="V4469" i="2"/>
  <c r="W4469" i="2" s="1"/>
  <c r="V4470" i="2"/>
  <c r="W4470" i="2" s="1"/>
  <c r="V4471" i="2"/>
  <c r="W4471" i="2" s="1"/>
  <c r="V4472" i="2"/>
  <c r="W4472" i="2" s="1"/>
  <c r="V4473" i="2"/>
  <c r="W4473" i="2" s="1"/>
  <c r="V4474" i="2"/>
  <c r="W4474" i="2" s="1"/>
  <c r="V4475" i="2"/>
  <c r="W4475" i="2" s="1"/>
  <c r="V4476" i="2"/>
  <c r="W4476" i="2" s="1"/>
  <c r="V4477" i="2"/>
  <c r="W4477" i="2" s="1"/>
  <c r="V4478" i="2"/>
  <c r="W4478" i="2" s="1"/>
  <c r="V4479" i="2"/>
  <c r="W4479" i="2" s="1"/>
  <c r="V4480" i="2"/>
  <c r="W4480" i="2" s="1"/>
  <c r="V4481" i="2"/>
  <c r="W4481" i="2" s="1"/>
  <c r="V4482" i="2"/>
  <c r="W4482" i="2" s="1"/>
  <c r="V4483" i="2"/>
  <c r="W4483" i="2" s="1"/>
  <c r="V4484" i="2"/>
  <c r="W4484" i="2" s="1"/>
  <c r="V4485" i="2"/>
  <c r="W4485" i="2" s="1"/>
  <c r="V4486" i="2"/>
  <c r="W4486" i="2" s="1"/>
  <c r="V4487" i="2"/>
  <c r="W4487" i="2" s="1"/>
  <c r="V4488" i="2"/>
  <c r="W4488" i="2" s="1"/>
  <c r="V4489" i="2"/>
  <c r="W4489" i="2" s="1"/>
  <c r="V4490" i="2"/>
  <c r="W4490" i="2" s="1"/>
  <c r="V4491" i="2"/>
  <c r="W4491" i="2" s="1"/>
  <c r="V4492" i="2"/>
  <c r="W4492" i="2" s="1"/>
  <c r="V4493" i="2"/>
  <c r="W4493" i="2" s="1"/>
  <c r="V4494" i="2"/>
  <c r="W4494" i="2" s="1"/>
  <c r="V4495" i="2"/>
  <c r="W4495" i="2" s="1"/>
  <c r="V4496" i="2"/>
  <c r="W4496" i="2" s="1"/>
  <c r="V4497" i="2"/>
  <c r="W4497" i="2" s="1"/>
  <c r="V4498" i="2"/>
  <c r="W4498" i="2" s="1"/>
  <c r="V4499" i="2"/>
  <c r="W4499" i="2" s="1"/>
  <c r="V4500" i="2"/>
  <c r="W4500" i="2" s="1"/>
  <c r="V4501" i="2"/>
  <c r="W4501" i="2" s="1"/>
  <c r="V4502" i="2"/>
  <c r="W4502" i="2" s="1"/>
  <c r="V4503" i="2"/>
  <c r="W4503" i="2" s="1"/>
  <c r="V4504" i="2"/>
  <c r="W4504" i="2" s="1"/>
  <c r="V4505" i="2"/>
  <c r="W4505" i="2" s="1"/>
  <c r="V4506" i="2"/>
  <c r="W4506" i="2" s="1"/>
  <c r="V4507" i="2"/>
  <c r="W4507" i="2" s="1"/>
  <c r="V4508" i="2"/>
  <c r="W4508" i="2" s="1"/>
  <c r="V4509" i="2"/>
  <c r="W4509" i="2" s="1"/>
  <c r="V4510" i="2"/>
  <c r="W4510" i="2" s="1"/>
  <c r="V4511" i="2"/>
  <c r="W4511" i="2" s="1"/>
  <c r="V4512" i="2"/>
  <c r="W4512" i="2" s="1"/>
  <c r="V4513" i="2"/>
  <c r="W4513" i="2" s="1"/>
  <c r="V4514" i="2"/>
  <c r="W4514" i="2" s="1"/>
  <c r="V4515" i="2"/>
  <c r="W4515" i="2" s="1"/>
  <c r="V4516" i="2"/>
  <c r="W4516" i="2" s="1"/>
  <c r="V4517" i="2"/>
  <c r="W4517" i="2" s="1"/>
  <c r="V4518" i="2"/>
  <c r="W4518" i="2" s="1"/>
  <c r="V4519" i="2"/>
  <c r="W4519" i="2" s="1"/>
  <c r="V4520" i="2"/>
  <c r="W4520" i="2" s="1"/>
  <c r="V4521" i="2"/>
  <c r="W4521" i="2" s="1"/>
  <c r="V4522" i="2"/>
  <c r="W4522" i="2" s="1"/>
  <c r="V4523" i="2"/>
  <c r="W4523" i="2" s="1"/>
  <c r="V4524" i="2"/>
  <c r="W4524" i="2" s="1"/>
  <c r="V4525" i="2"/>
  <c r="W4525" i="2" s="1"/>
  <c r="V4526" i="2"/>
  <c r="W4526" i="2" s="1"/>
  <c r="V4527" i="2"/>
  <c r="W4527" i="2" s="1"/>
  <c r="V4528" i="2"/>
  <c r="W4528" i="2" s="1"/>
  <c r="V4529" i="2"/>
  <c r="W4529" i="2" s="1"/>
  <c r="V4530" i="2"/>
  <c r="W4530" i="2" s="1"/>
  <c r="V4531" i="2"/>
  <c r="W4531" i="2" s="1"/>
  <c r="V4532" i="2"/>
  <c r="W4532" i="2" s="1"/>
  <c r="V4533" i="2"/>
  <c r="W4533" i="2" s="1"/>
  <c r="V4534" i="2"/>
  <c r="W4534" i="2" s="1"/>
  <c r="V4535" i="2"/>
  <c r="W4535" i="2" s="1"/>
  <c r="V4536" i="2"/>
  <c r="W4536" i="2" s="1"/>
  <c r="V4537" i="2"/>
  <c r="W4537" i="2" s="1"/>
  <c r="V4538" i="2"/>
  <c r="W4538" i="2" s="1"/>
  <c r="V4539" i="2"/>
  <c r="W4539" i="2" s="1"/>
  <c r="V4540" i="2"/>
  <c r="W4540" i="2" s="1"/>
  <c r="V4541" i="2"/>
  <c r="W4541" i="2" s="1"/>
  <c r="V4542" i="2"/>
  <c r="W4542" i="2" s="1"/>
  <c r="V4543" i="2"/>
  <c r="W4543" i="2" s="1"/>
  <c r="V4544" i="2"/>
  <c r="W4544" i="2" s="1"/>
  <c r="V4545" i="2"/>
  <c r="W4545" i="2" s="1"/>
  <c r="V4546" i="2"/>
  <c r="W4546" i="2" s="1"/>
  <c r="V4547" i="2"/>
  <c r="W4547" i="2" s="1"/>
  <c r="V4548" i="2"/>
  <c r="W4548" i="2" s="1"/>
  <c r="V4549" i="2"/>
  <c r="W4549" i="2" s="1"/>
  <c r="V4550" i="2"/>
  <c r="W4550" i="2" s="1"/>
  <c r="V4551" i="2"/>
  <c r="W4551" i="2" s="1"/>
  <c r="V4552" i="2"/>
  <c r="W4552" i="2" s="1"/>
  <c r="V4553" i="2"/>
  <c r="W4553" i="2" s="1"/>
  <c r="V4554" i="2"/>
  <c r="W4554" i="2" s="1"/>
  <c r="V4555" i="2"/>
  <c r="W4555" i="2" s="1"/>
  <c r="V4556" i="2"/>
  <c r="W4556" i="2" s="1"/>
  <c r="V4557" i="2"/>
  <c r="W4557" i="2" s="1"/>
  <c r="V4558" i="2"/>
  <c r="W4558" i="2" s="1"/>
  <c r="V4559" i="2"/>
  <c r="W4559" i="2" s="1"/>
  <c r="V4560" i="2"/>
  <c r="W4560" i="2" s="1"/>
  <c r="V4561" i="2"/>
  <c r="W4561" i="2" s="1"/>
  <c r="V4562" i="2"/>
  <c r="W4562" i="2" s="1"/>
  <c r="V4563" i="2"/>
  <c r="W4563" i="2" s="1"/>
  <c r="V4564" i="2"/>
  <c r="W4564" i="2" s="1"/>
  <c r="V4565" i="2"/>
  <c r="W4565" i="2" s="1"/>
  <c r="V4566" i="2"/>
  <c r="W4566" i="2" s="1"/>
  <c r="V4567" i="2"/>
  <c r="W4567" i="2" s="1"/>
  <c r="V4568" i="2"/>
  <c r="W4568" i="2" s="1"/>
  <c r="V4569" i="2"/>
  <c r="W4569" i="2" s="1"/>
  <c r="V4570" i="2"/>
  <c r="W4570" i="2" s="1"/>
  <c r="V4571" i="2"/>
  <c r="W4571" i="2" s="1"/>
  <c r="V4572" i="2"/>
  <c r="W4572" i="2" s="1"/>
  <c r="V4573" i="2"/>
  <c r="W4573" i="2" s="1"/>
  <c r="V4574" i="2"/>
  <c r="W4574" i="2" s="1"/>
  <c r="V4575" i="2"/>
  <c r="W4575" i="2" s="1"/>
  <c r="V4576" i="2"/>
  <c r="W4576" i="2" s="1"/>
  <c r="V4577" i="2"/>
  <c r="W4577" i="2" s="1"/>
  <c r="V4578" i="2"/>
  <c r="W4578" i="2" s="1"/>
  <c r="V4579" i="2"/>
  <c r="W4579" i="2" s="1"/>
  <c r="V4580" i="2"/>
  <c r="W4580" i="2" s="1"/>
  <c r="V4581" i="2"/>
  <c r="W4581" i="2" s="1"/>
  <c r="V4582" i="2"/>
  <c r="W4582" i="2" s="1"/>
  <c r="V4583" i="2"/>
  <c r="W4583" i="2" s="1"/>
  <c r="V4584" i="2"/>
  <c r="W4584" i="2" s="1"/>
  <c r="V4585" i="2"/>
  <c r="W4585" i="2" s="1"/>
  <c r="V4586" i="2"/>
  <c r="W4586" i="2" s="1"/>
  <c r="V4587" i="2"/>
  <c r="W4587" i="2" s="1"/>
  <c r="V4588" i="2"/>
  <c r="W4588" i="2" s="1"/>
  <c r="V4589" i="2"/>
  <c r="W4589" i="2" s="1"/>
  <c r="V4590" i="2"/>
  <c r="W4590" i="2" s="1"/>
  <c r="V4591" i="2"/>
  <c r="W4591" i="2" s="1"/>
  <c r="V4592" i="2"/>
  <c r="W4592" i="2" s="1"/>
  <c r="V4593" i="2"/>
  <c r="W4593" i="2" s="1"/>
  <c r="V4594" i="2"/>
  <c r="W4594" i="2" s="1"/>
  <c r="V4595" i="2"/>
  <c r="W4595" i="2" s="1"/>
  <c r="V4596" i="2"/>
  <c r="W4596" i="2" s="1"/>
  <c r="V4597" i="2"/>
  <c r="W4597" i="2" s="1"/>
  <c r="V4598" i="2"/>
  <c r="W4598" i="2" s="1"/>
  <c r="V4599" i="2"/>
  <c r="W4599" i="2" s="1"/>
  <c r="V4600" i="2"/>
  <c r="W4600" i="2" s="1"/>
  <c r="V4601" i="2"/>
  <c r="W4601" i="2" s="1"/>
  <c r="V4602" i="2"/>
  <c r="W4602" i="2" s="1"/>
  <c r="V4603" i="2"/>
  <c r="W4603" i="2" s="1"/>
  <c r="V4604" i="2"/>
  <c r="W4604" i="2" s="1"/>
  <c r="V4605" i="2"/>
  <c r="W4605" i="2" s="1"/>
  <c r="V4606" i="2"/>
  <c r="W4606" i="2" s="1"/>
  <c r="V4607" i="2"/>
  <c r="W4607" i="2" s="1"/>
  <c r="V4608" i="2"/>
  <c r="W4608" i="2" s="1"/>
  <c r="V4609" i="2"/>
  <c r="W4609" i="2" s="1"/>
  <c r="V4610" i="2"/>
  <c r="W4610" i="2" s="1"/>
  <c r="V4611" i="2"/>
  <c r="W4611" i="2" s="1"/>
  <c r="V4612" i="2"/>
  <c r="W4612" i="2" s="1"/>
  <c r="V4613" i="2"/>
  <c r="W4613" i="2" s="1"/>
  <c r="V4614" i="2"/>
  <c r="W4614" i="2" s="1"/>
  <c r="V4615" i="2"/>
  <c r="W4615" i="2" s="1"/>
  <c r="V4616" i="2"/>
  <c r="W4616" i="2" s="1"/>
  <c r="V4617" i="2"/>
  <c r="W4617" i="2" s="1"/>
  <c r="V4618" i="2"/>
  <c r="W4618" i="2" s="1"/>
  <c r="V4619" i="2"/>
  <c r="W4619" i="2" s="1"/>
  <c r="V4620" i="2"/>
  <c r="W4620" i="2" s="1"/>
  <c r="V4621" i="2"/>
  <c r="W4621" i="2" s="1"/>
  <c r="V4622" i="2"/>
  <c r="W4622" i="2" s="1"/>
  <c r="V4623" i="2"/>
  <c r="W4623" i="2" s="1"/>
  <c r="V4624" i="2"/>
  <c r="W4624" i="2" s="1"/>
  <c r="V4625" i="2"/>
  <c r="W4625" i="2" s="1"/>
  <c r="V4626" i="2"/>
  <c r="W4626" i="2" s="1"/>
  <c r="V4627" i="2"/>
  <c r="W4627" i="2" s="1"/>
  <c r="V4628" i="2"/>
  <c r="W4628" i="2" s="1"/>
  <c r="V4629" i="2"/>
  <c r="W4629" i="2" s="1"/>
  <c r="V4630" i="2"/>
  <c r="W4630" i="2" s="1"/>
  <c r="V4631" i="2"/>
  <c r="W4631" i="2" s="1"/>
  <c r="V4632" i="2"/>
  <c r="W4632" i="2" s="1"/>
  <c r="V4633" i="2"/>
  <c r="W4633" i="2" s="1"/>
  <c r="V4634" i="2"/>
  <c r="W4634" i="2" s="1"/>
  <c r="V4635" i="2"/>
  <c r="W4635" i="2" s="1"/>
  <c r="V4636" i="2"/>
  <c r="W4636" i="2" s="1"/>
  <c r="V4637" i="2"/>
  <c r="W4637" i="2" s="1"/>
  <c r="V4638" i="2"/>
  <c r="W4638" i="2" s="1"/>
  <c r="V4639" i="2"/>
  <c r="W4639" i="2" s="1"/>
  <c r="V4640" i="2"/>
  <c r="W4640" i="2" s="1"/>
  <c r="V4641" i="2"/>
  <c r="W4641" i="2" s="1"/>
  <c r="V4642" i="2"/>
  <c r="W4642" i="2" s="1"/>
  <c r="V4643" i="2"/>
  <c r="W4643" i="2" s="1"/>
  <c r="V4644" i="2"/>
  <c r="W4644" i="2" s="1"/>
  <c r="V4645" i="2"/>
  <c r="W4645" i="2" s="1"/>
  <c r="V4646" i="2"/>
  <c r="W4646" i="2" s="1"/>
  <c r="V4647" i="2"/>
  <c r="W4647" i="2" s="1"/>
  <c r="V4648" i="2"/>
  <c r="W4648" i="2" s="1"/>
  <c r="V4649" i="2"/>
  <c r="W4649" i="2" s="1"/>
  <c r="V4650" i="2"/>
  <c r="W4650" i="2" s="1"/>
  <c r="V4651" i="2"/>
  <c r="W4651" i="2" s="1"/>
  <c r="V4652" i="2"/>
  <c r="W4652" i="2" s="1"/>
  <c r="V4653" i="2"/>
  <c r="W4653" i="2" s="1"/>
  <c r="V4654" i="2"/>
  <c r="W4654" i="2" s="1"/>
  <c r="V4655" i="2"/>
  <c r="W4655" i="2" s="1"/>
  <c r="V4656" i="2"/>
  <c r="W4656" i="2" s="1"/>
  <c r="V4657" i="2"/>
  <c r="W4657" i="2" s="1"/>
  <c r="V4658" i="2"/>
  <c r="W4658" i="2" s="1"/>
  <c r="V4659" i="2"/>
  <c r="W4659" i="2" s="1"/>
  <c r="V4660" i="2"/>
  <c r="W4660" i="2" s="1"/>
  <c r="V4661" i="2"/>
  <c r="W4661" i="2" s="1"/>
  <c r="V4662" i="2"/>
  <c r="W4662" i="2" s="1"/>
  <c r="V4663" i="2"/>
  <c r="W4663" i="2" s="1"/>
  <c r="V4664" i="2"/>
  <c r="W4664" i="2" s="1"/>
  <c r="V4665" i="2"/>
  <c r="W4665" i="2" s="1"/>
  <c r="V4666" i="2"/>
  <c r="W4666" i="2" s="1"/>
  <c r="V4667" i="2"/>
  <c r="W4667" i="2" s="1"/>
  <c r="V4668" i="2"/>
  <c r="W4668" i="2" s="1"/>
  <c r="V4669" i="2"/>
  <c r="W4669" i="2" s="1"/>
  <c r="V4670" i="2"/>
  <c r="W4670" i="2" s="1"/>
  <c r="V4671" i="2"/>
  <c r="W4671" i="2" s="1"/>
  <c r="V4672" i="2"/>
  <c r="W4672" i="2" s="1"/>
  <c r="V4673" i="2"/>
  <c r="W4673" i="2" s="1"/>
  <c r="V4674" i="2"/>
  <c r="W4674" i="2" s="1"/>
  <c r="V4675" i="2"/>
  <c r="W4675" i="2" s="1"/>
  <c r="V4676" i="2"/>
  <c r="W4676" i="2" s="1"/>
  <c r="V4677" i="2"/>
  <c r="W4677" i="2" s="1"/>
  <c r="V4678" i="2"/>
  <c r="W4678" i="2" s="1"/>
  <c r="V4679" i="2"/>
  <c r="W4679" i="2" s="1"/>
  <c r="V4680" i="2"/>
  <c r="W4680" i="2" s="1"/>
  <c r="V4681" i="2"/>
  <c r="W4681" i="2" s="1"/>
  <c r="V4682" i="2"/>
  <c r="W4682" i="2" s="1"/>
  <c r="V4683" i="2"/>
  <c r="W4683" i="2" s="1"/>
  <c r="V4684" i="2"/>
  <c r="W4684" i="2" s="1"/>
  <c r="V4685" i="2"/>
  <c r="W4685" i="2" s="1"/>
  <c r="V4686" i="2"/>
  <c r="W4686" i="2" s="1"/>
  <c r="V4687" i="2"/>
  <c r="W4687" i="2" s="1"/>
  <c r="V4688" i="2"/>
  <c r="W4688" i="2" s="1"/>
  <c r="V4689" i="2"/>
  <c r="W4689" i="2" s="1"/>
  <c r="V4690" i="2"/>
  <c r="W4690" i="2" s="1"/>
  <c r="V4691" i="2"/>
  <c r="W4691" i="2" s="1"/>
  <c r="V4692" i="2"/>
  <c r="W4692" i="2" s="1"/>
  <c r="V4693" i="2"/>
  <c r="W4693" i="2" s="1"/>
  <c r="V4694" i="2"/>
  <c r="W4694" i="2" s="1"/>
  <c r="V4695" i="2"/>
  <c r="W4695" i="2" s="1"/>
  <c r="V4696" i="2"/>
  <c r="W4696" i="2" s="1"/>
  <c r="V4697" i="2"/>
  <c r="W4697" i="2" s="1"/>
  <c r="V4698" i="2"/>
  <c r="W4698" i="2" s="1"/>
  <c r="V4699" i="2"/>
  <c r="W4699" i="2" s="1"/>
  <c r="V4700" i="2"/>
  <c r="W4700" i="2" s="1"/>
  <c r="V4701" i="2"/>
  <c r="W4701" i="2" s="1"/>
  <c r="V4702" i="2"/>
  <c r="W4702" i="2" s="1"/>
  <c r="V4703" i="2"/>
  <c r="W4703" i="2" s="1"/>
  <c r="V4704" i="2"/>
  <c r="W4704" i="2" s="1"/>
  <c r="V4705" i="2"/>
  <c r="W4705" i="2" s="1"/>
  <c r="V4706" i="2"/>
  <c r="W4706" i="2" s="1"/>
  <c r="V4707" i="2"/>
  <c r="W4707" i="2" s="1"/>
  <c r="V4708" i="2"/>
  <c r="W4708" i="2" s="1"/>
  <c r="V4709" i="2"/>
  <c r="W4709" i="2" s="1"/>
  <c r="V4710" i="2"/>
  <c r="W4710" i="2" s="1"/>
  <c r="V4711" i="2"/>
  <c r="W4711" i="2" s="1"/>
  <c r="V4712" i="2"/>
  <c r="W4712" i="2" s="1"/>
  <c r="V4713" i="2"/>
  <c r="W4713" i="2" s="1"/>
  <c r="V4714" i="2"/>
  <c r="W4714" i="2" s="1"/>
  <c r="V4715" i="2"/>
  <c r="W4715" i="2" s="1"/>
  <c r="V4716" i="2"/>
  <c r="W4716" i="2" s="1"/>
  <c r="V4717" i="2"/>
  <c r="W4717" i="2" s="1"/>
  <c r="V4718" i="2"/>
  <c r="W4718" i="2" s="1"/>
  <c r="V4719" i="2"/>
  <c r="W4719" i="2" s="1"/>
  <c r="V4720" i="2"/>
  <c r="W4720" i="2" s="1"/>
  <c r="V4721" i="2"/>
  <c r="W4721" i="2" s="1"/>
  <c r="V4722" i="2"/>
  <c r="W4722" i="2" s="1"/>
  <c r="V4723" i="2"/>
  <c r="W4723" i="2" s="1"/>
  <c r="V4724" i="2"/>
  <c r="W4724" i="2" s="1"/>
  <c r="V4725" i="2"/>
  <c r="W4725" i="2" s="1"/>
  <c r="V4726" i="2"/>
  <c r="W4726" i="2" s="1"/>
  <c r="V4727" i="2"/>
  <c r="W4727" i="2" s="1"/>
  <c r="V4728" i="2"/>
  <c r="W4728" i="2" s="1"/>
  <c r="V4729" i="2"/>
  <c r="W4729" i="2" s="1"/>
  <c r="V4730" i="2"/>
  <c r="W4730" i="2" s="1"/>
  <c r="V4731" i="2"/>
  <c r="W4731" i="2" s="1"/>
  <c r="V4732" i="2"/>
  <c r="W4732" i="2" s="1"/>
  <c r="V4733" i="2"/>
  <c r="W4733" i="2" s="1"/>
  <c r="V4734" i="2"/>
  <c r="W4734" i="2" s="1"/>
  <c r="V4735" i="2"/>
  <c r="W4735" i="2" s="1"/>
  <c r="V4736" i="2"/>
  <c r="W4736" i="2" s="1"/>
  <c r="V4737" i="2"/>
  <c r="W4737" i="2" s="1"/>
  <c r="V4738" i="2"/>
  <c r="W4738" i="2" s="1"/>
  <c r="V4739" i="2"/>
  <c r="W4739" i="2" s="1"/>
  <c r="V4740" i="2"/>
  <c r="W4740" i="2" s="1"/>
  <c r="V4741" i="2"/>
  <c r="W4741" i="2" s="1"/>
  <c r="V4742" i="2"/>
  <c r="W4742" i="2" s="1"/>
  <c r="V4743" i="2"/>
  <c r="W4743" i="2" s="1"/>
  <c r="V4744" i="2"/>
  <c r="W4744" i="2" s="1"/>
  <c r="V4745" i="2"/>
  <c r="W4745" i="2" s="1"/>
  <c r="V4746" i="2"/>
  <c r="W4746" i="2" s="1"/>
  <c r="V4747" i="2"/>
  <c r="W4747" i="2" s="1"/>
  <c r="V4748" i="2"/>
  <c r="W4748" i="2" s="1"/>
  <c r="V4749" i="2"/>
  <c r="W4749" i="2" s="1"/>
  <c r="V4750" i="2"/>
  <c r="W4750" i="2" s="1"/>
  <c r="V4751" i="2"/>
  <c r="W4751" i="2" s="1"/>
  <c r="V4752" i="2"/>
  <c r="W4752" i="2" s="1"/>
  <c r="V4753" i="2"/>
  <c r="W4753" i="2" s="1"/>
  <c r="V4754" i="2"/>
  <c r="W4754" i="2" s="1"/>
  <c r="V4755" i="2"/>
  <c r="W4755" i="2" s="1"/>
  <c r="V4756" i="2"/>
  <c r="W4756" i="2" s="1"/>
  <c r="V4757" i="2"/>
  <c r="W4757" i="2" s="1"/>
  <c r="V4758" i="2"/>
  <c r="W4758" i="2" s="1"/>
  <c r="V4759" i="2"/>
  <c r="W4759" i="2" s="1"/>
  <c r="V4760" i="2"/>
  <c r="W4760" i="2" s="1"/>
  <c r="V4761" i="2"/>
  <c r="W4761" i="2" s="1"/>
  <c r="V4762" i="2"/>
  <c r="W4762" i="2" s="1"/>
  <c r="V4763" i="2"/>
  <c r="W4763" i="2" s="1"/>
  <c r="V4764" i="2"/>
  <c r="W4764" i="2" s="1"/>
  <c r="V4765" i="2"/>
  <c r="W4765" i="2" s="1"/>
  <c r="V4766" i="2"/>
  <c r="W4766" i="2" s="1"/>
  <c r="V4767" i="2"/>
  <c r="W4767" i="2" s="1"/>
  <c r="V4768" i="2"/>
  <c r="W4768" i="2" s="1"/>
  <c r="V4769" i="2"/>
  <c r="W4769" i="2" s="1"/>
  <c r="V4770" i="2"/>
  <c r="W4770" i="2" s="1"/>
  <c r="V4771" i="2"/>
  <c r="W4771" i="2" s="1"/>
  <c r="V4772" i="2"/>
  <c r="W4772" i="2" s="1"/>
  <c r="V4773" i="2"/>
  <c r="W4773" i="2" s="1"/>
  <c r="V4774" i="2"/>
  <c r="W4774" i="2" s="1"/>
  <c r="V4775" i="2"/>
  <c r="W4775" i="2" s="1"/>
  <c r="V4776" i="2"/>
  <c r="W4776" i="2" s="1"/>
  <c r="V4777" i="2"/>
  <c r="W4777" i="2" s="1"/>
  <c r="V4778" i="2"/>
  <c r="W4778" i="2" s="1"/>
  <c r="V4779" i="2"/>
  <c r="W4779" i="2" s="1"/>
  <c r="V4780" i="2"/>
  <c r="W4780" i="2" s="1"/>
  <c r="V4781" i="2"/>
  <c r="W4781" i="2" s="1"/>
  <c r="V4782" i="2"/>
  <c r="W4782" i="2" s="1"/>
  <c r="V4783" i="2"/>
  <c r="W4783" i="2" s="1"/>
  <c r="V4784" i="2"/>
  <c r="W4784" i="2" s="1"/>
  <c r="V4785" i="2"/>
  <c r="W4785" i="2" s="1"/>
  <c r="V4786" i="2"/>
  <c r="W4786" i="2" s="1"/>
  <c r="V4787" i="2"/>
  <c r="W4787" i="2" s="1"/>
  <c r="V4788" i="2"/>
  <c r="W4788" i="2" s="1"/>
  <c r="V4789" i="2"/>
  <c r="W4789" i="2" s="1"/>
  <c r="V4790" i="2"/>
  <c r="W4790" i="2" s="1"/>
  <c r="V4791" i="2"/>
  <c r="W4791" i="2" s="1"/>
  <c r="V4792" i="2"/>
  <c r="W4792" i="2" s="1"/>
  <c r="V4793" i="2"/>
  <c r="W4793" i="2" s="1"/>
  <c r="V4794" i="2"/>
  <c r="W4794" i="2" s="1"/>
  <c r="V4795" i="2"/>
  <c r="W4795" i="2" s="1"/>
  <c r="V4796" i="2"/>
  <c r="W4796" i="2" s="1"/>
  <c r="V4797" i="2"/>
  <c r="W4797" i="2" s="1"/>
  <c r="V4798" i="2"/>
  <c r="W4798" i="2" s="1"/>
  <c r="V4799" i="2"/>
  <c r="W4799" i="2" s="1"/>
  <c r="V4800" i="2"/>
  <c r="W4800" i="2" s="1"/>
  <c r="V4801" i="2"/>
  <c r="W4801" i="2" s="1"/>
  <c r="V4802" i="2"/>
  <c r="W4802" i="2" s="1"/>
  <c r="V4803" i="2"/>
  <c r="W4803" i="2" s="1"/>
  <c r="V4804" i="2"/>
  <c r="W4804" i="2" s="1"/>
  <c r="V4805" i="2"/>
  <c r="W4805" i="2" s="1"/>
  <c r="V4806" i="2"/>
  <c r="W4806" i="2" s="1"/>
  <c r="V4807" i="2"/>
  <c r="W4807" i="2" s="1"/>
  <c r="V4808" i="2"/>
  <c r="W4808" i="2" s="1"/>
  <c r="V4809" i="2"/>
  <c r="W4809" i="2" s="1"/>
  <c r="V4810" i="2"/>
  <c r="W4810" i="2" s="1"/>
  <c r="V4811" i="2"/>
  <c r="W4811" i="2" s="1"/>
  <c r="V4812" i="2"/>
  <c r="W4812" i="2" s="1"/>
  <c r="V4813" i="2"/>
  <c r="W4813" i="2" s="1"/>
  <c r="V4814" i="2"/>
  <c r="W4814" i="2" s="1"/>
  <c r="V4815" i="2"/>
  <c r="W4815" i="2" s="1"/>
  <c r="V4816" i="2"/>
  <c r="W4816" i="2" s="1"/>
  <c r="V4817" i="2"/>
  <c r="W4817" i="2" s="1"/>
  <c r="V4818" i="2"/>
  <c r="W4818" i="2" s="1"/>
  <c r="V4819" i="2"/>
  <c r="W4819" i="2" s="1"/>
  <c r="V4820" i="2"/>
  <c r="W4820" i="2" s="1"/>
  <c r="V4821" i="2"/>
  <c r="W4821" i="2" s="1"/>
  <c r="V4822" i="2"/>
  <c r="W4822" i="2" s="1"/>
  <c r="V4823" i="2"/>
  <c r="W4823" i="2" s="1"/>
  <c r="V4824" i="2"/>
  <c r="W4824" i="2" s="1"/>
  <c r="V4825" i="2"/>
  <c r="W4825" i="2" s="1"/>
  <c r="V4826" i="2"/>
  <c r="W4826" i="2" s="1"/>
  <c r="V4827" i="2"/>
  <c r="W4827" i="2" s="1"/>
  <c r="V4828" i="2"/>
  <c r="W4828" i="2" s="1"/>
  <c r="V4829" i="2"/>
  <c r="W4829" i="2" s="1"/>
  <c r="V4830" i="2"/>
  <c r="W4830" i="2" s="1"/>
  <c r="V4831" i="2"/>
  <c r="W4831" i="2" s="1"/>
  <c r="V4832" i="2"/>
  <c r="W4832" i="2" s="1"/>
  <c r="V4833" i="2"/>
  <c r="W4833" i="2" s="1"/>
  <c r="V4834" i="2"/>
  <c r="W4834" i="2" s="1"/>
  <c r="V4835" i="2"/>
  <c r="W4835" i="2" s="1"/>
  <c r="V4836" i="2"/>
  <c r="W4836" i="2" s="1"/>
  <c r="V4837" i="2"/>
  <c r="W4837" i="2" s="1"/>
  <c r="V4838" i="2"/>
  <c r="W4838" i="2" s="1"/>
  <c r="V4839" i="2"/>
  <c r="W4839" i="2" s="1"/>
  <c r="V4840" i="2"/>
  <c r="W4840" i="2" s="1"/>
  <c r="V4841" i="2"/>
  <c r="W4841" i="2" s="1"/>
  <c r="V4842" i="2"/>
  <c r="W4842" i="2" s="1"/>
  <c r="V4843" i="2"/>
  <c r="W4843" i="2" s="1"/>
  <c r="V4844" i="2"/>
  <c r="W4844" i="2" s="1"/>
  <c r="V4845" i="2"/>
  <c r="W4845" i="2" s="1"/>
  <c r="V4846" i="2"/>
  <c r="W4846" i="2" s="1"/>
  <c r="V4847" i="2"/>
  <c r="W4847" i="2" s="1"/>
  <c r="V4848" i="2"/>
  <c r="W4848" i="2" s="1"/>
  <c r="V4849" i="2"/>
  <c r="W4849" i="2" s="1"/>
  <c r="V4850" i="2"/>
  <c r="W4850" i="2" s="1"/>
  <c r="V4851" i="2"/>
  <c r="W4851" i="2" s="1"/>
  <c r="V4852" i="2"/>
  <c r="W4852" i="2" s="1"/>
  <c r="V4853" i="2"/>
  <c r="W4853" i="2" s="1"/>
  <c r="V4854" i="2"/>
  <c r="W4854" i="2" s="1"/>
  <c r="V4855" i="2"/>
  <c r="W4855" i="2" s="1"/>
  <c r="V4856" i="2"/>
  <c r="W4856" i="2" s="1"/>
  <c r="V4857" i="2"/>
  <c r="W4857" i="2" s="1"/>
  <c r="V4858" i="2"/>
  <c r="W4858" i="2" s="1"/>
  <c r="V4859" i="2"/>
  <c r="W4859" i="2" s="1"/>
  <c r="V4860" i="2"/>
  <c r="W4860" i="2" s="1"/>
  <c r="V4861" i="2"/>
  <c r="W4861" i="2" s="1"/>
  <c r="V4862" i="2"/>
  <c r="W4862" i="2" s="1"/>
  <c r="V4863" i="2"/>
  <c r="W4863" i="2" s="1"/>
  <c r="V4864" i="2"/>
  <c r="W4864" i="2" s="1"/>
  <c r="V4865" i="2"/>
  <c r="W4865" i="2" s="1"/>
  <c r="V4866" i="2"/>
  <c r="W4866" i="2" s="1"/>
  <c r="V4867" i="2"/>
  <c r="W4867" i="2" s="1"/>
  <c r="V4868" i="2"/>
  <c r="W4868" i="2" s="1"/>
  <c r="V4869" i="2"/>
  <c r="W4869" i="2" s="1"/>
  <c r="V4870" i="2"/>
  <c r="W4870" i="2" s="1"/>
  <c r="V4871" i="2"/>
  <c r="W4871" i="2" s="1"/>
  <c r="V4872" i="2"/>
  <c r="W4872" i="2" s="1"/>
  <c r="V4873" i="2"/>
  <c r="W4873" i="2" s="1"/>
  <c r="V4874" i="2"/>
  <c r="W4874" i="2" s="1"/>
  <c r="V4875" i="2"/>
  <c r="W4875" i="2" s="1"/>
  <c r="V4876" i="2"/>
  <c r="W4876" i="2" s="1"/>
  <c r="V4877" i="2"/>
  <c r="W4877" i="2" s="1"/>
  <c r="V4878" i="2"/>
  <c r="W4878" i="2" s="1"/>
  <c r="V4879" i="2"/>
  <c r="W4879" i="2" s="1"/>
  <c r="V4880" i="2"/>
  <c r="W4880" i="2" s="1"/>
  <c r="V4881" i="2"/>
  <c r="W4881" i="2" s="1"/>
  <c r="V4882" i="2"/>
  <c r="W4882" i="2" s="1"/>
  <c r="V4883" i="2"/>
  <c r="W4883" i="2" s="1"/>
  <c r="V4884" i="2"/>
  <c r="W4884" i="2" s="1"/>
  <c r="V4885" i="2"/>
  <c r="W4885" i="2" s="1"/>
  <c r="V4886" i="2"/>
  <c r="W4886" i="2" s="1"/>
  <c r="V4887" i="2"/>
  <c r="W4887" i="2" s="1"/>
  <c r="V4888" i="2"/>
  <c r="W4888" i="2" s="1"/>
  <c r="V4889" i="2"/>
  <c r="W4889" i="2" s="1"/>
  <c r="V4890" i="2"/>
  <c r="W4890" i="2" s="1"/>
  <c r="V4891" i="2"/>
  <c r="W4891" i="2" s="1"/>
  <c r="V4892" i="2"/>
  <c r="W4892" i="2" s="1"/>
  <c r="V4893" i="2"/>
  <c r="W4893" i="2" s="1"/>
  <c r="V4894" i="2"/>
  <c r="W4894" i="2" s="1"/>
  <c r="V4895" i="2"/>
  <c r="W4895" i="2" s="1"/>
  <c r="V4896" i="2"/>
  <c r="W4896" i="2" s="1"/>
  <c r="V4897" i="2"/>
  <c r="W4897" i="2" s="1"/>
  <c r="V4898" i="2"/>
  <c r="W4898" i="2" s="1"/>
  <c r="V4899" i="2"/>
  <c r="W4899" i="2" s="1"/>
  <c r="V4900" i="2"/>
  <c r="W4900" i="2" s="1"/>
  <c r="V4901" i="2"/>
  <c r="W4901" i="2" s="1"/>
  <c r="V4902" i="2"/>
  <c r="W4902" i="2" s="1"/>
  <c r="V4903" i="2"/>
  <c r="W4903" i="2" s="1"/>
  <c r="V4904" i="2"/>
  <c r="W4904" i="2" s="1"/>
  <c r="V4905" i="2"/>
  <c r="W4905" i="2" s="1"/>
  <c r="V4906" i="2"/>
  <c r="W4906" i="2" s="1"/>
  <c r="V4907" i="2"/>
  <c r="W4907" i="2" s="1"/>
  <c r="V4908" i="2"/>
  <c r="W4908" i="2" s="1"/>
  <c r="V4909" i="2"/>
  <c r="W4909" i="2" s="1"/>
  <c r="V4910" i="2"/>
  <c r="W4910" i="2" s="1"/>
  <c r="V4911" i="2"/>
  <c r="W4911" i="2" s="1"/>
  <c r="V4912" i="2"/>
  <c r="W4912" i="2" s="1"/>
  <c r="V4913" i="2"/>
  <c r="W4913" i="2" s="1"/>
  <c r="V4914" i="2"/>
  <c r="W4914" i="2" s="1"/>
  <c r="V4915" i="2"/>
  <c r="W4915" i="2" s="1"/>
  <c r="V4916" i="2"/>
  <c r="W4916" i="2" s="1"/>
  <c r="V4917" i="2"/>
  <c r="W4917" i="2" s="1"/>
  <c r="V4918" i="2"/>
  <c r="W4918" i="2" s="1"/>
  <c r="V4919" i="2"/>
  <c r="W4919" i="2" s="1"/>
  <c r="V4920" i="2"/>
  <c r="W4920" i="2" s="1"/>
  <c r="V4921" i="2"/>
  <c r="W4921" i="2" s="1"/>
  <c r="V4922" i="2"/>
  <c r="W4922" i="2" s="1"/>
  <c r="V4923" i="2"/>
  <c r="W4923" i="2" s="1"/>
  <c r="V4924" i="2"/>
  <c r="W4924" i="2" s="1"/>
  <c r="V4925" i="2"/>
  <c r="W4925" i="2" s="1"/>
  <c r="V4926" i="2"/>
  <c r="W4926" i="2" s="1"/>
  <c r="V4927" i="2"/>
  <c r="W4927" i="2" s="1"/>
  <c r="V4928" i="2"/>
  <c r="W4928" i="2" s="1"/>
  <c r="V4929" i="2"/>
  <c r="W4929" i="2" s="1"/>
  <c r="V4930" i="2"/>
  <c r="W4930" i="2" s="1"/>
  <c r="V4931" i="2"/>
  <c r="W4931" i="2" s="1"/>
  <c r="V4932" i="2"/>
  <c r="W4932" i="2" s="1"/>
  <c r="V4933" i="2"/>
  <c r="W4933" i="2" s="1"/>
  <c r="V4934" i="2"/>
  <c r="W4934" i="2" s="1"/>
  <c r="V4935" i="2"/>
  <c r="W4935" i="2" s="1"/>
  <c r="V4936" i="2"/>
  <c r="W4936" i="2" s="1"/>
  <c r="V4937" i="2"/>
  <c r="W4937" i="2" s="1"/>
  <c r="V4938" i="2"/>
  <c r="W4938" i="2" s="1"/>
  <c r="V4939" i="2"/>
  <c r="W4939" i="2" s="1"/>
  <c r="V4940" i="2"/>
  <c r="W4940" i="2" s="1"/>
  <c r="V4941" i="2"/>
  <c r="W4941" i="2" s="1"/>
  <c r="V4942" i="2"/>
  <c r="W4942" i="2" s="1"/>
  <c r="V4943" i="2"/>
  <c r="W4943" i="2" s="1"/>
  <c r="V4944" i="2"/>
  <c r="W4944" i="2" s="1"/>
  <c r="V4945" i="2"/>
  <c r="W4945" i="2" s="1"/>
  <c r="V4946" i="2"/>
  <c r="W4946" i="2" s="1"/>
  <c r="V4947" i="2"/>
  <c r="W4947" i="2" s="1"/>
  <c r="V4948" i="2"/>
  <c r="W4948" i="2" s="1"/>
  <c r="V4949" i="2"/>
  <c r="W4949" i="2" s="1"/>
  <c r="V4950" i="2"/>
  <c r="W4950" i="2" s="1"/>
  <c r="V4951" i="2"/>
  <c r="W4951" i="2" s="1"/>
  <c r="V4952" i="2"/>
  <c r="W4952" i="2" s="1"/>
  <c r="V4953" i="2"/>
  <c r="W4953" i="2" s="1"/>
  <c r="V4954" i="2"/>
  <c r="W4954" i="2" s="1"/>
  <c r="V4955" i="2"/>
  <c r="W4955" i="2" s="1"/>
  <c r="V4956" i="2"/>
  <c r="W4956" i="2" s="1"/>
  <c r="V4957" i="2"/>
  <c r="W4957" i="2" s="1"/>
  <c r="V4958" i="2"/>
  <c r="W4958" i="2" s="1"/>
  <c r="V4959" i="2"/>
  <c r="W4959" i="2" s="1"/>
  <c r="V4960" i="2"/>
  <c r="W4960" i="2" s="1"/>
  <c r="V4961" i="2"/>
  <c r="W4961" i="2" s="1"/>
  <c r="V4962" i="2"/>
  <c r="W4962" i="2" s="1"/>
  <c r="V4963" i="2"/>
  <c r="W4963" i="2" s="1"/>
  <c r="V4964" i="2"/>
  <c r="W4964" i="2" s="1"/>
  <c r="V4965" i="2"/>
  <c r="W4965" i="2" s="1"/>
  <c r="V4966" i="2"/>
  <c r="W4966" i="2" s="1"/>
  <c r="V4967" i="2"/>
  <c r="W4967" i="2" s="1"/>
  <c r="V4968" i="2"/>
  <c r="W4968" i="2" s="1"/>
  <c r="V4969" i="2"/>
  <c r="W4969" i="2" s="1"/>
  <c r="V4970" i="2"/>
  <c r="W4970" i="2" s="1"/>
  <c r="V4971" i="2"/>
  <c r="W4971" i="2" s="1"/>
  <c r="V4972" i="2"/>
  <c r="W4972" i="2" s="1"/>
  <c r="V4973" i="2"/>
  <c r="W4973" i="2" s="1"/>
  <c r="V4974" i="2"/>
  <c r="W4974" i="2" s="1"/>
  <c r="V4975" i="2"/>
  <c r="W4975" i="2" s="1"/>
  <c r="V4976" i="2"/>
  <c r="W4976" i="2" s="1"/>
  <c r="V4977" i="2"/>
  <c r="W4977" i="2" s="1"/>
  <c r="V4978" i="2"/>
  <c r="W4978" i="2" s="1"/>
  <c r="V4979" i="2"/>
  <c r="W4979" i="2" s="1"/>
  <c r="V4980" i="2"/>
  <c r="W4980" i="2" s="1"/>
  <c r="V4981" i="2"/>
  <c r="W4981" i="2" s="1"/>
  <c r="V4982" i="2"/>
  <c r="W4982" i="2" s="1"/>
  <c r="V4983" i="2"/>
  <c r="W4983" i="2" s="1"/>
  <c r="V4984" i="2"/>
  <c r="W4984" i="2" s="1"/>
  <c r="V4985" i="2"/>
  <c r="W4985" i="2" s="1"/>
  <c r="V4986" i="2"/>
  <c r="W4986" i="2" s="1"/>
  <c r="V4987" i="2"/>
  <c r="W4987" i="2" s="1"/>
  <c r="V4988" i="2"/>
  <c r="W4988" i="2" s="1"/>
  <c r="V4989" i="2"/>
  <c r="W4989" i="2" s="1"/>
  <c r="V4990" i="2"/>
  <c r="W4990" i="2" s="1"/>
  <c r="V4991" i="2"/>
  <c r="W4991" i="2" s="1"/>
  <c r="V4992" i="2"/>
  <c r="W4992" i="2" s="1"/>
  <c r="V4993" i="2"/>
  <c r="W4993" i="2" s="1"/>
  <c r="V4994" i="2"/>
  <c r="W4994" i="2" s="1"/>
  <c r="V4995" i="2"/>
  <c r="W4995" i="2" s="1"/>
  <c r="V4996" i="2"/>
  <c r="W4996" i="2" s="1"/>
  <c r="V4997" i="2"/>
  <c r="W4997" i="2" s="1"/>
  <c r="V4998" i="2"/>
  <c r="W4998" i="2" s="1"/>
  <c r="V4999" i="2"/>
  <c r="W4999" i="2" s="1"/>
  <c r="V5000" i="2"/>
  <c r="W5000" i="2" s="1"/>
  <c r="V5001" i="2"/>
  <c r="W5001" i="2" s="1"/>
  <c r="V5002" i="2"/>
  <c r="W5002" i="2" s="1"/>
  <c r="V5003" i="2"/>
  <c r="W5003" i="2" s="1"/>
  <c r="V5004" i="2"/>
  <c r="W5004" i="2" s="1"/>
  <c r="V5005" i="2"/>
  <c r="W5005" i="2" s="1"/>
  <c r="V5006" i="2"/>
  <c r="W5006" i="2" s="1"/>
  <c r="V5007" i="2"/>
  <c r="W5007" i="2" s="1"/>
  <c r="V5008" i="2"/>
  <c r="W5008" i="2" s="1"/>
  <c r="V5009" i="2"/>
  <c r="W5009" i="2" s="1"/>
  <c r="V5010" i="2"/>
  <c r="W5010" i="2" s="1"/>
  <c r="V5011" i="2"/>
  <c r="W5011" i="2" s="1"/>
  <c r="V5012" i="2"/>
  <c r="W5012" i="2" s="1"/>
  <c r="V5013" i="2"/>
  <c r="W5013" i="2" s="1"/>
  <c r="V5014" i="2"/>
  <c r="W5014" i="2" s="1"/>
  <c r="V5015" i="2"/>
  <c r="W5015" i="2" s="1"/>
  <c r="V5016" i="2"/>
  <c r="W5016" i="2" s="1"/>
  <c r="V5017" i="2"/>
  <c r="W5017" i="2" s="1"/>
  <c r="V5018" i="2"/>
  <c r="W5018" i="2" s="1"/>
  <c r="V5019" i="2"/>
  <c r="W5019" i="2" s="1"/>
  <c r="V5020" i="2"/>
  <c r="W5020" i="2" s="1"/>
  <c r="V5021" i="2"/>
  <c r="W5021" i="2" s="1"/>
  <c r="V5022" i="2"/>
  <c r="W5022" i="2" s="1"/>
  <c r="V5023" i="2"/>
  <c r="W5023" i="2" s="1"/>
  <c r="V5024" i="2"/>
  <c r="W5024" i="2" s="1"/>
  <c r="V5025" i="2"/>
  <c r="W5025" i="2" s="1"/>
  <c r="V5026" i="2"/>
  <c r="W5026" i="2" s="1"/>
  <c r="V5027" i="2"/>
  <c r="W5027" i="2" s="1"/>
  <c r="V5028" i="2"/>
  <c r="W5028" i="2" s="1"/>
  <c r="V5029" i="2"/>
  <c r="W5029" i="2" s="1"/>
  <c r="V5030" i="2"/>
  <c r="W5030" i="2" s="1"/>
  <c r="V5031" i="2"/>
  <c r="W5031" i="2" s="1"/>
  <c r="V5032" i="2"/>
  <c r="W5032" i="2" s="1"/>
  <c r="V5033" i="2"/>
  <c r="W5033" i="2" s="1"/>
  <c r="V5034" i="2"/>
  <c r="W5034" i="2" s="1"/>
  <c r="V5035" i="2"/>
  <c r="W5035" i="2" s="1"/>
  <c r="V5036" i="2"/>
  <c r="W5036" i="2" s="1"/>
  <c r="V5037" i="2"/>
  <c r="W5037" i="2" s="1"/>
  <c r="V5038" i="2"/>
  <c r="W5038" i="2" s="1"/>
  <c r="V5039" i="2"/>
  <c r="W5039" i="2" s="1"/>
  <c r="V5040" i="2"/>
  <c r="W5040" i="2" s="1"/>
  <c r="V5041" i="2"/>
  <c r="W5041" i="2" s="1"/>
  <c r="V5042" i="2"/>
  <c r="W5042" i="2" s="1"/>
  <c r="V5043" i="2"/>
  <c r="W5043" i="2" s="1"/>
  <c r="V5044" i="2"/>
  <c r="W5044" i="2" s="1"/>
  <c r="V5045" i="2"/>
  <c r="W5045" i="2" s="1"/>
  <c r="V5046" i="2"/>
  <c r="W5046" i="2" s="1"/>
  <c r="V5047" i="2"/>
  <c r="W5047" i="2" s="1"/>
  <c r="V5048" i="2"/>
  <c r="W5048" i="2" s="1"/>
  <c r="V5049" i="2"/>
  <c r="W5049" i="2" s="1"/>
  <c r="V5050" i="2"/>
  <c r="W5050" i="2" s="1"/>
  <c r="V5051" i="2"/>
  <c r="W5051" i="2" s="1"/>
  <c r="V5052" i="2"/>
  <c r="W5052" i="2" s="1"/>
  <c r="V5053" i="2"/>
  <c r="W5053" i="2" s="1"/>
  <c r="V5054" i="2"/>
  <c r="W5054" i="2" s="1"/>
  <c r="V5055" i="2"/>
  <c r="W5055" i="2" s="1"/>
  <c r="V5056" i="2"/>
  <c r="W5056" i="2" s="1"/>
  <c r="V5057" i="2"/>
  <c r="W5057" i="2" s="1"/>
  <c r="V5058" i="2"/>
  <c r="W5058" i="2" s="1"/>
  <c r="V5059" i="2"/>
  <c r="W5059" i="2" s="1"/>
  <c r="V5060" i="2"/>
  <c r="W5060" i="2" s="1"/>
  <c r="V5061" i="2"/>
  <c r="W5061" i="2" s="1"/>
  <c r="V5062" i="2"/>
  <c r="W5062" i="2" s="1"/>
  <c r="V5063" i="2"/>
  <c r="W5063" i="2" s="1"/>
  <c r="V5064" i="2"/>
  <c r="W5064" i="2" s="1"/>
  <c r="V5065" i="2"/>
  <c r="W5065" i="2" s="1"/>
  <c r="V5066" i="2"/>
  <c r="W5066" i="2" s="1"/>
  <c r="V5067" i="2"/>
  <c r="W5067" i="2" s="1"/>
  <c r="V5068" i="2"/>
  <c r="W5068" i="2" s="1"/>
  <c r="V5069" i="2"/>
  <c r="W5069" i="2" s="1"/>
  <c r="V5070" i="2"/>
  <c r="W5070" i="2" s="1"/>
  <c r="V5071" i="2"/>
  <c r="W5071" i="2" s="1"/>
  <c r="V5072" i="2"/>
  <c r="W5072" i="2" s="1"/>
  <c r="V5073" i="2"/>
  <c r="W5073" i="2" s="1"/>
  <c r="V5074" i="2"/>
  <c r="W5074" i="2" s="1"/>
  <c r="V5075" i="2"/>
  <c r="W5075" i="2" s="1"/>
  <c r="V5076" i="2"/>
  <c r="W5076" i="2" s="1"/>
  <c r="V5077" i="2"/>
  <c r="W5077" i="2" s="1"/>
  <c r="V5078" i="2"/>
  <c r="W5078" i="2" s="1"/>
  <c r="V5079" i="2"/>
  <c r="W5079" i="2" s="1"/>
  <c r="V5080" i="2"/>
  <c r="W5080" i="2" s="1"/>
  <c r="V5081" i="2"/>
  <c r="W5081" i="2" s="1"/>
  <c r="V5082" i="2"/>
  <c r="W5082" i="2" s="1"/>
  <c r="V5083" i="2"/>
  <c r="W5083" i="2" s="1"/>
  <c r="V5084" i="2"/>
  <c r="W5084" i="2" s="1"/>
  <c r="V5085" i="2"/>
  <c r="W5085" i="2" s="1"/>
  <c r="V5086" i="2"/>
  <c r="W5086" i="2" s="1"/>
  <c r="V5087" i="2"/>
  <c r="W5087" i="2" s="1"/>
  <c r="V5088" i="2"/>
  <c r="W5088" i="2" s="1"/>
  <c r="V5089" i="2"/>
  <c r="W5089" i="2" s="1"/>
  <c r="V5090" i="2"/>
  <c r="W5090" i="2" s="1"/>
  <c r="V5091" i="2"/>
  <c r="W5091" i="2" s="1"/>
  <c r="V5092" i="2"/>
  <c r="W5092" i="2" s="1"/>
  <c r="V5093" i="2"/>
  <c r="W5093" i="2" s="1"/>
  <c r="V5094" i="2"/>
  <c r="W5094" i="2" s="1"/>
  <c r="V5095" i="2"/>
  <c r="W5095" i="2" s="1"/>
  <c r="V5096" i="2"/>
  <c r="W5096" i="2" s="1"/>
  <c r="V5097" i="2"/>
  <c r="W5097" i="2" s="1"/>
  <c r="V5098" i="2"/>
  <c r="W5098" i="2" s="1"/>
  <c r="V5099" i="2"/>
  <c r="W5099" i="2" s="1"/>
  <c r="V5100" i="2"/>
  <c r="W5100" i="2" s="1"/>
  <c r="V5101" i="2"/>
  <c r="W5101" i="2" s="1"/>
  <c r="V5102" i="2"/>
  <c r="W5102" i="2" s="1"/>
  <c r="V5103" i="2"/>
  <c r="W5103" i="2" s="1"/>
  <c r="V5104" i="2"/>
  <c r="W5104" i="2" s="1"/>
  <c r="V5105" i="2"/>
  <c r="W5105" i="2" s="1"/>
  <c r="V5106" i="2"/>
  <c r="W5106" i="2" s="1"/>
  <c r="V5107" i="2"/>
  <c r="W5107" i="2" s="1"/>
  <c r="V5108" i="2"/>
  <c r="W5108" i="2" s="1"/>
  <c r="V5109" i="2"/>
  <c r="W5109" i="2" s="1"/>
  <c r="V5110" i="2"/>
  <c r="W5110" i="2" s="1"/>
  <c r="V5111" i="2"/>
  <c r="W5111" i="2" s="1"/>
  <c r="V5112" i="2"/>
  <c r="W5112" i="2" s="1"/>
  <c r="V5113" i="2"/>
  <c r="W5113" i="2" s="1"/>
  <c r="V5114" i="2"/>
  <c r="W5114" i="2" s="1"/>
  <c r="V5115" i="2"/>
  <c r="W5115" i="2" s="1"/>
  <c r="V5116" i="2"/>
  <c r="W5116" i="2" s="1"/>
  <c r="V5117" i="2"/>
  <c r="W5117" i="2" s="1"/>
  <c r="V5118" i="2"/>
  <c r="W5118" i="2" s="1"/>
  <c r="V5119" i="2"/>
  <c r="W5119" i="2" s="1"/>
  <c r="V5120" i="2"/>
  <c r="W5120" i="2" s="1"/>
  <c r="V5121" i="2"/>
  <c r="W5121" i="2" s="1"/>
  <c r="V5122" i="2"/>
  <c r="W5122" i="2" s="1"/>
  <c r="V5123" i="2"/>
  <c r="W5123" i="2" s="1"/>
  <c r="V5124" i="2"/>
  <c r="W5124" i="2" s="1"/>
  <c r="V5125" i="2"/>
  <c r="W5125" i="2" s="1"/>
  <c r="V5126" i="2"/>
  <c r="W5126" i="2" s="1"/>
  <c r="V5127" i="2"/>
  <c r="W5127" i="2" s="1"/>
  <c r="V5128" i="2"/>
  <c r="W5128" i="2" s="1"/>
  <c r="V5129" i="2"/>
  <c r="W5129" i="2" s="1"/>
  <c r="V5130" i="2"/>
  <c r="W5130" i="2" s="1"/>
  <c r="V5131" i="2"/>
  <c r="W5131" i="2" s="1"/>
  <c r="V5132" i="2"/>
  <c r="W5132" i="2" s="1"/>
  <c r="V5133" i="2"/>
  <c r="W5133" i="2" s="1"/>
  <c r="V5134" i="2"/>
  <c r="W5134" i="2" s="1"/>
  <c r="V5135" i="2"/>
  <c r="W5135" i="2" s="1"/>
  <c r="V5136" i="2"/>
  <c r="W5136" i="2" s="1"/>
  <c r="V5137" i="2"/>
  <c r="W5137" i="2" s="1"/>
  <c r="V5138" i="2"/>
  <c r="W5138" i="2" s="1"/>
  <c r="V5139" i="2"/>
  <c r="W5139" i="2" s="1"/>
  <c r="V5140" i="2"/>
  <c r="W5140" i="2" s="1"/>
  <c r="V5141" i="2"/>
  <c r="W5141" i="2" s="1"/>
  <c r="V5142" i="2"/>
  <c r="W5142" i="2" s="1"/>
  <c r="V5143" i="2"/>
  <c r="W5143" i="2" s="1"/>
  <c r="V5144" i="2"/>
  <c r="W5144" i="2" s="1"/>
  <c r="V5145" i="2"/>
  <c r="W5145" i="2" s="1"/>
  <c r="V5146" i="2"/>
  <c r="W5146" i="2" s="1"/>
  <c r="V5147" i="2"/>
  <c r="W5147" i="2" s="1"/>
  <c r="V5148" i="2"/>
  <c r="W5148" i="2" s="1"/>
  <c r="V5149" i="2"/>
  <c r="W5149" i="2" s="1"/>
  <c r="V5150" i="2"/>
  <c r="W5150" i="2" s="1"/>
  <c r="V5151" i="2"/>
  <c r="W5151" i="2" s="1"/>
  <c r="V5152" i="2"/>
  <c r="W5152" i="2" s="1"/>
  <c r="V5153" i="2"/>
  <c r="W5153" i="2" s="1"/>
  <c r="V5154" i="2"/>
  <c r="W5154" i="2" s="1"/>
  <c r="V5155" i="2"/>
  <c r="W5155" i="2" s="1"/>
  <c r="V5156" i="2"/>
  <c r="W5156" i="2" s="1"/>
  <c r="V5157" i="2"/>
  <c r="W5157" i="2" s="1"/>
  <c r="V5158" i="2"/>
  <c r="W5158" i="2" s="1"/>
  <c r="V5159" i="2"/>
  <c r="W5159" i="2" s="1"/>
  <c r="V5160" i="2"/>
  <c r="W5160" i="2" s="1"/>
  <c r="V5161" i="2"/>
  <c r="W5161" i="2" s="1"/>
  <c r="V5162" i="2"/>
  <c r="W5162" i="2" s="1"/>
  <c r="V5163" i="2"/>
  <c r="W5163" i="2" s="1"/>
  <c r="V5164" i="2"/>
  <c r="W5164" i="2" s="1"/>
  <c r="V5165" i="2"/>
  <c r="W5165" i="2" s="1"/>
  <c r="V5166" i="2"/>
  <c r="W5166" i="2" s="1"/>
  <c r="V5167" i="2"/>
  <c r="W5167" i="2" s="1"/>
  <c r="V5168" i="2"/>
  <c r="W5168" i="2" s="1"/>
  <c r="V5169" i="2"/>
  <c r="W5169" i="2" s="1"/>
  <c r="V5170" i="2"/>
  <c r="W5170" i="2" s="1"/>
  <c r="V5171" i="2"/>
  <c r="W5171" i="2" s="1"/>
  <c r="V5172" i="2"/>
  <c r="W5172" i="2" s="1"/>
  <c r="V5173" i="2"/>
  <c r="W5173" i="2" s="1"/>
  <c r="V5174" i="2"/>
  <c r="W5174" i="2" s="1"/>
  <c r="V5175" i="2"/>
  <c r="W5175" i="2" s="1"/>
  <c r="V5176" i="2"/>
  <c r="W5176" i="2" s="1"/>
  <c r="V5177" i="2"/>
  <c r="W5177" i="2" s="1"/>
  <c r="V5178" i="2"/>
  <c r="W5178" i="2" s="1"/>
  <c r="V5179" i="2"/>
  <c r="W5179" i="2" s="1"/>
  <c r="V5180" i="2"/>
  <c r="W5180" i="2" s="1"/>
  <c r="V5181" i="2"/>
  <c r="W5181" i="2" s="1"/>
  <c r="V5182" i="2"/>
  <c r="W5182" i="2" s="1"/>
  <c r="V5183" i="2"/>
  <c r="W5183" i="2" s="1"/>
  <c r="V5184" i="2"/>
  <c r="W5184" i="2" s="1"/>
  <c r="V5185" i="2"/>
  <c r="W5185" i="2" s="1"/>
  <c r="V5186" i="2"/>
  <c r="W5186" i="2" s="1"/>
  <c r="V5187" i="2"/>
  <c r="W5187" i="2" s="1"/>
  <c r="V5188" i="2"/>
  <c r="W5188" i="2" s="1"/>
  <c r="V5189" i="2"/>
  <c r="W5189" i="2" s="1"/>
  <c r="V5190" i="2"/>
  <c r="W5190" i="2" s="1"/>
  <c r="V5191" i="2"/>
  <c r="W5191" i="2" s="1"/>
  <c r="V5192" i="2"/>
  <c r="W5192" i="2" s="1"/>
  <c r="V5193" i="2"/>
  <c r="W5193" i="2" s="1"/>
  <c r="V5194" i="2"/>
  <c r="W5194" i="2" s="1"/>
  <c r="V5195" i="2"/>
  <c r="W5195" i="2" s="1"/>
  <c r="V5196" i="2"/>
  <c r="W5196" i="2" s="1"/>
  <c r="V5197" i="2"/>
  <c r="W5197" i="2" s="1"/>
  <c r="V5198" i="2"/>
  <c r="W5198" i="2" s="1"/>
  <c r="V5199" i="2"/>
  <c r="W5199" i="2" s="1"/>
  <c r="V5200" i="2"/>
  <c r="W5200" i="2" s="1"/>
  <c r="V5201" i="2"/>
  <c r="W5201" i="2" s="1"/>
  <c r="V5202" i="2"/>
  <c r="W5202" i="2" s="1"/>
  <c r="V5203" i="2"/>
  <c r="W5203" i="2" s="1"/>
  <c r="V5204" i="2"/>
  <c r="W5204" i="2" s="1"/>
  <c r="V5205" i="2"/>
  <c r="W5205" i="2" s="1"/>
  <c r="V5206" i="2"/>
  <c r="W5206" i="2" s="1"/>
  <c r="V5207" i="2"/>
  <c r="W5207" i="2" s="1"/>
  <c r="V5208" i="2"/>
  <c r="W5208" i="2" s="1"/>
  <c r="V5209" i="2"/>
  <c r="W5209" i="2" s="1"/>
  <c r="V5210" i="2"/>
  <c r="W5210" i="2" s="1"/>
  <c r="V5211" i="2"/>
  <c r="W5211" i="2" s="1"/>
  <c r="V5212" i="2"/>
  <c r="W5212" i="2" s="1"/>
  <c r="V5213" i="2"/>
  <c r="W5213" i="2" s="1"/>
  <c r="V5214" i="2"/>
  <c r="W5214" i="2" s="1"/>
  <c r="V5215" i="2"/>
  <c r="W5215" i="2" s="1"/>
  <c r="V5216" i="2"/>
  <c r="W5216" i="2" s="1"/>
  <c r="V5217" i="2"/>
  <c r="W5217" i="2" s="1"/>
  <c r="V5218" i="2"/>
  <c r="W5218" i="2" s="1"/>
  <c r="V5219" i="2"/>
  <c r="W5219" i="2" s="1"/>
  <c r="V5220" i="2"/>
  <c r="W5220" i="2" s="1"/>
  <c r="V5221" i="2"/>
  <c r="W5221" i="2" s="1"/>
  <c r="V5222" i="2"/>
  <c r="W5222" i="2" s="1"/>
  <c r="V5223" i="2"/>
  <c r="W5223" i="2" s="1"/>
  <c r="V5224" i="2"/>
  <c r="W5224" i="2" s="1"/>
  <c r="V5225" i="2"/>
  <c r="W5225" i="2" s="1"/>
  <c r="V5226" i="2"/>
  <c r="W5226" i="2" s="1"/>
  <c r="V5227" i="2"/>
  <c r="W5227" i="2" s="1"/>
  <c r="V5228" i="2"/>
  <c r="W5228" i="2" s="1"/>
  <c r="V5229" i="2"/>
  <c r="W5229" i="2" s="1"/>
  <c r="V5230" i="2"/>
  <c r="W5230" i="2" s="1"/>
  <c r="V5231" i="2"/>
  <c r="W5231" i="2" s="1"/>
  <c r="V5232" i="2"/>
  <c r="W5232" i="2" s="1"/>
  <c r="V5233" i="2"/>
  <c r="W5233" i="2" s="1"/>
  <c r="V5234" i="2"/>
  <c r="W5234" i="2" s="1"/>
  <c r="V5235" i="2"/>
  <c r="W5235" i="2" s="1"/>
  <c r="V5236" i="2"/>
  <c r="W5236" i="2" s="1"/>
  <c r="V5237" i="2"/>
  <c r="W5237" i="2" s="1"/>
  <c r="V5238" i="2"/>
  <c r="W5238" i="2" s="1"/>
  <c r="V5239" i="2"/>
  <c r="W5239" i="2" s="1"/>
  <c r="V5240" i="2"/>
  <c r="W5240" i="2" s="1"/>
  <c r="V5241" i="2"/>
  <c r="W5241" i="2" s="1"/>
  <c r="V5242" i="2"/>
  <c r="W5242" i="2" s="1"/>
  <c r="V5243" i="2"/>
  <c r="W5243" i="2" s="1"/>
  <c r="V5244" i="2"/>
  <c r="W5244" i="2" s="1"/>
  <c r="V5245" i="2"/>
  <c r="W5245" i="2" s="1"/>
  <c r="V5246" i="2"/>
  <c r="W5246" i="2" s="1"/>
  <c r="V5247" i="2"/>
  <c r="W5247" i="2" s="1"/>
  <c r="V5248" i="2"/>
  <c r="W5248" i="2" s="1"/>
  <c r="V5249" i="2"/>
  <c r="W5249" i="2" s="1"/>
  <c r="V5250" i="2"/>
  <c r="W5250" i="2" s="1"/>
  <c r="V5251" i="2"/>
  <c r="W5251" i="2" s="1"/>
  <c r="V5252" i="2"/>
  <c r="W5252" i="2" s="1"/>
  <c r="V5253" i="2"/>
  <c r="W5253" i="2" s="1"/>
  <c r="V5254" i="2"/>
  <c r="W5254" i="2" s="1"/>
  <c r="V5255" i="2"/>
  <c r="W5255" i="2" s="1"/>
  <c r="V5256" i="2"/>
  <c r="W5256" i="2" s="1"/>
  <c r="V5257" i="2"/>
  <c r="W5257" i="2" s="1"/>
  <c r="V5258" i="2"/>
  <c r="W5258" i="2" s="1"/>
  <c r="V5259" i="2"/>
  <c r="W5259" i="2" s="1"/>
  <c r="V5260" i="2"/>
  <c r="W5260" i="2" s="1"/>
  <c r="V5261" i="2"/>
  <c r="W5261" i="2" s="1"/>
  <c r="V5262" i="2"/>
  <c r="W5262" i="2" s="1"/>
  <c r="V5263" i="2"/>
  <c r="W5263" i="2" s="1"/>
  <c r="V5264" i="2"/>
  <c r="W5264" i="2" s="1"/>
  <c r="V5265" i="2"/>
  <c r="W5265" i="2" s="1"/>
  <c r="V5266" i="2"/>
  <c r="W5266" i="2" s="1"/>
  <c r="V5267" i="2"/>
  <c r="W5267" i="2" s="1"/>
  <c r="V5268" i="2"/>
  <c r="W5268" i="2" s="1"/>
  <c r="V5269" i="2"/>
  <c r="W5269" i="2" s="1"/>
  <c r="V5270" i="2"/>
  <c r="W5270" i="2" s="1"/>
  <c r="V5271" i="2"/>
  <c r="W5271" i="2" s="1"/>
  <c r="V5272" i="2"/>
  <c r="W5272" i="2" s="1"/>
  <c r="V5273" i="2"/>
  <c r="W5273" i="2" s="1"/>
  <c r="V5274" i="2"/>
  <c r="W5274" i="2" s="1"/>
  <c r="V5275" i="2"/>
  <c r="W5275" i="2" s="1"/>
  <c r="V5276" i="2"/>
  <c r="W5276" i="2" s="1"/>
  <c r="V5277" i="2"/>
  <c r="W5277" i="2" s="1"/>
  <c r="V5278" i="2"/>
  <c r="W5278" i="2" s="1"/>
  <c r="V5279" i="2"/>
  <c r="W5279" i="2" s="1"/>
  <c r="V5280" i="2"/>
  <c r="W5280" i="2" s="1"/>
  <c r="V5281" i="2"/>
  <c r="W5281" i="2" s="1"/>
  <c r="V5282" i="2"/>
  <c r="W5282" i="2" s="1"/>
  <c r="V5283" i="2"/>
  <c r="W5283" i="2" s="1"/>
  <c r="V5284" i="2"/>
  <c r="W5284" i="2" s="1"/>
  <c r="V5285" i="2"/>
  <c r="W5285" i="2" s="1"/>
  <c r="V5286" i="2"/>
  <c r="W5286" i="2" s="1"/>
  <c r="V5287" i="2"/>
  <c r="W5287" i="2" s="1"/>
  <c r="V5288" i="2"/>
  <c r="W5288" i="2" s="1"/>
  <c r="V5289" i="2"/>
  <c r="W5289" i="2" s="1"/>
  <c r="V5290" i="2"/>
  <c r="W5290" i="2" s="1"/>
  <c r="V5291" i="2"/>
  <c r="W5291" i="2" s="1"/>
  <c r="V5292" i="2"/>
  <c r="W5292" i="2" s="1"/>
  <c r="V5293" i="2"/>
  <c r="W5293" i="2" s="1"/>
  <c r="V5294" i="2"/>
  <c r="W5294" i="2" s="1"/>
  <c r="V5295" i="2"/>
  <c r="W5295" i="2" s="1"/>
  <c r="V5296" i="2"/>
  <c r="W5296" i="2" s="1"/>
  <c r="V5297" i="2"/>
  <c r="W5297" i="2" s="1"/>
  <c r="V5298" i="2"/>
  <c r="W5298" i="2" s="1"/>
  <c r="V5299" i="2"/>
  <c r="W5299" i="2" s="1"/>
  <c r="V5300" i="2"/>
  <c r="W5300" i="2" s="1"/>
  <c r="V5301" i="2"/>
  <c r="W5301" i="2" s="1"/>
  <c r="V5302" i="2"/>
  <c r="W5302" i="2" s="1"/>
  <c r="V5303" i="2"/>
  <c r="W5303" i="2" s="1"/>
  <c r="V5304" i="2"/>
  <c r="W5304" i="2" s="1"/>
  <c r="V5305" i="2"/>
  <c r="W5305" i="2" s="1"/>
  <c r="V5306" i="2"/>
  <c r="W5306" i="2" s="1"/>
  <c r="V5307" i="2"/>
  <c r="W5307" i="2" s="1"/>
  <c r="V5308" i="2"/>
  <c r="W5308" i="2" s="1"/>
  <c r="V5309" i="2"/>
  <c r="W5309" i="2" s="1"/>
  <c r="V5310" i="2"/>
  <c r="W5310" i="2" s="1"/>
  <c r="V5311" i="2"/>
  <c r="W5311" i="2" s="1"/>
  <c r="V5312" i="2"/>
  <c r="W5312" i="2" s="1"/>
  <c r="V5313" i="2"/>
  <c r="W5313" i="2" s="1"/>
  <c r="V5314" i="2"/>
  <c r="W5314" i="2" s="1"/>
  <c r="V5315" i="2"/>
  <c r="W5315" i="2" s="1"/>
  <c r="V5316" i="2"/>
  <c r="W5316" i="2" s="1"/>
  <c r="V5317" i="2"/>
  <c r="W5317" i="2" s="1"/>
  <c r="V5318" i="2"/>
  <c r="W5318" i="2" s="1"/>
  <c r="V5319" i="2"/>
  <c r="W5319" i="2" s="1"/>
  <c r="V5320" i="2"/>
  <c r="W5320" i="2" s="1"/>
  <c r="V5321" i="2"/>
  <c r="W5321" i="2" s="1"/>
  <c r="V5322" i="2"/>
  <c r="W5322" i="2" s="1"/>
  <c r="V5323" i="2"/>
  <c r="W5323" i="2" s="1"/>
  <c r="V5324" i="2"/>
  <c r="W5324" i="2" s="1"/>
  <c r="V5325" i="2"/>
  <c r="W5325" i="2" s="1"/>
  <c r="V5326" i="2"/>
  <c r="W5326" i="2" s="1"/>
  <c r="V5327" i="2"/>
  <c r="W5327" i="2" s="1"/>
  <c r="V5328" i="2"/>
  <c r="W5328" i="2" s="1"/>
  <c r="V5329" i="2"/>
  <c r="W5329" i="2" s="1"/>
  <c r="V5330" i="2"/>
  <c r="W5330" i="2" s="1"/>
  <c r="V5331" i="2"/>
  <c r="W5331" i="2" s="1"/>
  <c r="V5332" i="2"/>
  <c r="W5332" i="2" s="1"/>
  <c r="V5333" i="2"/>
  <c r="W5333" i="2" s="1"/>
  <c r="V5334" i="2"/>
  <c r="W5334" i="2" s="1"/>
  <c r="V5335" i="2"/>
  <c r="W5335" i="2" s="1"/>
  <c r="V5336" i="2"/>
  <c r="W5336" i="2" s="1"/>
  <c r="V5337" i="2"/>
  <c r="W5337" i="2" s="1"/>
  <c r="V5338" i="2"/>
  <c r="W5338" i="2" s="1"/>
  <c r="V5339" i="2"/>
  <c r="W5339" i="2" s="1"/>
  <c r="V5340" i="2"/>
  <c r="W5340" i="2" s="1"/>
  <c r="V5341" i="2"/>
  <c r="W5341" i="2" s="1"/>
  <c r="V5342" i="2"/>
  <c r="W5342" i="2" s="1"/>
  <c r="V5343" i="2"/>
  <c r="W5343" i="2" s="1"/>
  <c r="V5344" i="2"/>
  <c r="W5344" i="2" s="1"/>
  <c r="V5345" i="2"/>
  <c r="W5345" i="2" s="1"/>
  <c r="V5346" i="2"/>
  <c r="W5346" i="2" s="1"/>
  <c r="V5347" i="2"/>
  <c r="W5347" i="2" s="1"/>
  <c r="V5348" i="2"/>
  <c r="W5348" i="2" s="1"/>
  <c r="V5349" i="2"/>
  <c r="W5349" i="2" s="1"/>
  <c r="V5350" i="2"/>
  <c r="W5350" i="2" s="1"/>
  <c r="V5351" i="2"/>
  <c r="W5351" i="2" s="1"/>
  <c r="V5352" i="2"/>
  <c r="W5352" i="2" s="1"/>
  <c r="V5353" i="2"/>
  <c r="W5353" i="2" s="1"/>
  <c r="V5354" i="2"/>
  <c r="W5354" i="2" s="1"/>
  <c r="V5355" i="2"/>
  <c r="W5355" i="2" s="1"/>
  <c r="V5356" i="2"/>
  <c r="W5356" i="2" s="1"/>
  <c r="V5357" i="2"/>
  <c r="W5357" i="2" s="1"/>
  <c r="V5358" i="2"/>
  <c r="W5358" i="2" s="1"/>
  <c r="V5359" i="2"/>
  <c r="W5359" i="2" s="1"/>
  <c r="V5360" i="2"/>
  <c r="W5360" i="2" s="1"/>
  <c r="V5361" i="2"/>
  <c r="W5361" i="2" s="1"/>
  <c r="V5362" i="2"/>
  <c r="W5362" i="2" s="1"/>
  <c r="V5363" i="2"/>
  <c r="W5363" i="2" s="1"/>
  <c r="V5364" i="2"/>
  <c r="W5364" i="2" s="1"/>
  <c r="V5365" i="2"/>
  <c r="W5365" i="2" s="1"/>
  <c r="V5366" i="2"/>
  <c r="W5366" i="2" s="1"/>
  <c r="V5367" i="2"/>
  <c r="W5367" i="2" s="1"/>
  <c r="V5368" i="2"/>
  <c r="W5368" i="2" s="1"/>
  <c r="V5369" i="2"/>
  <c r="W5369" i="2" s="1"/>
  <c r="V5370" i="2"/>
  <c r="W5370" i="2" s="1"/>
  <c r="V5371" i="2"/>
  <c r="W5371" i="2" s="1"/>
  <c r="V5372" i="2"/>
  <c r="W5372" i="2" s="1"/>
  <c r="V5373" i="2"/>
  <c r="W5373" i="2" s="1"/>
  <c r="V5374" i="2"/>
  <c r="W5374" i="2" s="1"/>
  <c r="V5375" i="2"/>
  <c r="W5375" i="2" s="1"/>
  <c r="V5376" i="2"/>
  <c r="W5376" i="2" s="1"/>
  <c r="V5377" i="2"/>
  <c r="W5377" i="2" s="1"/>
  <c r="V5378" i="2"/>
  <c r="W5378" i="2" s="1"/>
  <c r="V5379" i="2"/>
  <c r="W5379" i="2" s="1"/>
  <c r="V5380" i="2"/>
  <c r="W5380" i="2" s="1"/>
  <c r="V5381" i="2"/>
  <c r="W5381" i="2" s="1"/>
  <c r="V5382" i="2"/>
  <c r="W5382" i="2" s="1"/>
  <c r="V5383" i="2"/>
  <c r="W5383" i="2" s="1"/>
  <c r="V5384" i="2"/>
  <c r="W5384" i="2" s="1"/>
  <c r="V5385" i="2"/>
  <c r="W5385" i="2" s="1"/>
  <c r="V5386" i="2"/>
  <c r="W5386" i="2" s="1"/>
  <c r="V5387" i="2"/>
  <c r="W5387" i="2" s="1"/>
  <c r="V5388" i="2"/>
  <c r="W5388" i="2" s="1"/>
  <c r="V5389" i="2"/>
  <c r="W5389" i="2" s="1"/>
  <c r="V5390" i="2"/>
  <c r="W5390" i="2" s="1"/>
  <c r="V5391" i="2"/>
  <c r="W5391" i="2" s="1"/>
  <c r="V5392" i="2"/>
  <c r="W5392" i="2" s="1"/>
  <c r="V5393" i="2"/>
  <c r="W5393" i="2" s="1"/>
  <c r="V5394" i="2"/>
  <c r="W5394" i="2" s="1"/>
  <c r="V5395" i="2"/>
  <c r="W5395" i="2" s="1"/>
  <c r="V5396" i="2"/>
  <c r="W5396" i="2" s="1"/>
  <c r="V5397" i="2"/>
  <c r="W5397" i="2" s="1"/>
  <c r="V5398" i="2"/>
  <c r="W5398" i="2" s="1"/>
  <c r="V5399" i="2"/>
  <c r="W5399" i="2" s="1"/>
  <c r="V5400" i="2"/>
  <c r="W5400" i="2" s="1"/>
  <c r="V5401" i="2"/>
  <c r="W5401" i="2" s="1"/>
  <c r="V5402" i="2"/>
  <c r="W5402" i="2" s="1"/>
  <c r="V5403" i="2"/>
  <c r="W5403" i="2" s="1"/>
  <c r="V5404" i="2"/>
  <c r="W5404" i="2" s="1"/>
  <c r="V5405" i="2"/>
  <c r="W5405" i="2" s="1"/>
  <c r="V5406" i="2"/>
  <c r="W5406" i="2" s="1"/>
  <c r="V5407" i="2"/>
  <c r="W5407" i="2" s="1"/>
  <c r="V5408" i="2"/>
  <c r="W5408" i="2" s="1"/>
  <c r="V5409" i="2"/>
  <c r="W5409" i="2" s="1"/>
  <c r="V5410" i="2"/>
  <c r="W5410" i="2" s="1"/>
  <c r="V5411" i="2"/>
  <c r="W5411" i="2" s="1"/>
  <c r="V5412" i="2"/>
  <c r="W5412" i="2" s="1"/>
  <c r="V5413" i="2"/>
  <c r="W5413" i="2" s="1"/>
  <c r="V5414" i="2"/>
  <c r="W5414" i="2" s="1"/>
  <c r="V5415" i="2"/>
  <c r="W5415" i="2" s="1"/>
  <c r="V5416" i="2"/>
  <c r="W5416" i="2" s="1"/>
  <c r="V5417" i="2"/>
  <c r="W5417" i="2" s="1"/>
  <c r="V5418" i="2"/>
  <c r="W5418" i="2" s="1"/>
  <c r="V5419" i="2"/>
  <c r="W5419" i="2" s="1"/>
  <c r="V5420" i="2"/>
  <c r="W5420" i="2" s="1"/>
  <c r="V5421" i="2"/>
  <c r="W5421" i="2" s="1"/>
  <c r="V5422" i="2"/>
  <c r="W5422" i="2" s="1"/>
  <c r="V5423" i="2"/>
  <c r="W5423" i="2" s="1"/>
  <c r="V5424" i="2"/>
  <c r="W5424" i="2" s="1"/>
  <c r="V5425" i="2"/>
  <c r="W5425" i="2" s="1"/>
  <c r="V5426" i="2"/>
  <c r="W5426" i="2" s="1"/>
  <c r="V5427" i="2"/>
  <c r="W5427" i="2" s="1"/>
  <c r="V5428" i="2"/>
  <c r="W5428" i="2" s="1"/>
  <c r="V5429" i="2"/>
  <c r="W5429" i="2" s="1"/>
  <c r="V5430" i="2"/>
  <c r="W5430" i="2" s="1"/>
  <c r="V5431" i="2"/>
  <c r="W5431" i="2" s="1"/>
  <c r="V5432" i="2"/>
  <c r="W5432" i="2" s="1"/>
  <c r="V5433" i="2"/>
  <c r="W5433" i="2" s="1"/>
  <c r="V5434" i="2"/>
  <c r="W5434" i="2" s="1"/>
  <c r="V5435" i="2"/>
  <c r="W5435" i="2" s="1"/>
  <c r="V5436" i="2"/>
  <c r="W5436" i="2" s="1"/>
  <c r="V5437" i="2"/>
  <c r="W5437" i="2" s="1"/>
  <c r="V5438" i="2"/>
  <c r="W5438" i="2" s="1"/>
  <c r="V5439" i="2"/>
  <c r="W5439" i="2" s="1"/>
  <c r="V5440" i="2"/>
  <c r="W5440" i="2" s="1"/>
  <c r="V5441" i="2"/>
  <c r="W5441" i="2" s="1"/>
  <c r="V5442" i="2"/>
  <c r="W5442" i="2" s="1"/>
  <c r="V5443" i="2"/>
  <c r="W5443" i="2" s="1"/>
  <c r="V5444" i="2"/>
  <c r="W5444" i="2" s="1"/>
  <c r="V5445" i="2"/>
  <c r="W5445" i="2" s="1"/>
  <c r="V5446" i="2"/>
  <c r="W5446" i="2" s="1"/>
  <c r="V5447" i="2"/>
  <c r="W5447" i="2" s="1"/>
  <c r="V5448" i="2"/>
  <c r="W5448" i="2" s="1"/>
  <c r="V5449" i="2"/>
  <c r="W5449" i="2" s="1"/>
  <c r="V5450" i="2"/>
  <c r="W5450" i="2" s="1"/>
  <c r="V5451" i="2"/>
  <c r="W5451" i="2" s="1"/>
  <c r="V5452" i="2"/>
  <c r="W5452" i="2" s="1"/>
  <c r="V5453" i="2"/>
  <c r="W5453" i="2" s="1"/>
  <c r="V5454" i="2"/>
  <c r="W5454" i="2" s="1"/>
  <c r="V5455" i="2"/>
  <c r="W5455" i="2" s="1"/>
  <c r="V5456" i="2"/>
  <c r="W5456" i="2" s="1"/>
  <c r="V5457" i="2"/>
  <c r="W5457" i="2" s="1"/>
  <c r="V5458" i="2"/>
  <c r="W5458" i="2" s="1"/>
  <c r="V5459" i="2"/>
  <c r="W5459" i="2" s="1"/>
  <c r="V5460" i="2"/>
  <c r="W5460" i="2" s="1"/>
  <c r="V5461" i="2"/>
  <c r="W5461" i="2" s="1"/>
  <c r="V5462" i="2"/>
  <c r="W5462" i="2" s="1"/>
  <c r="V5463" i="2"/>
  <c r="W5463" i="2" s="1"/>
  <c r="V5464" i="2"/>
  <c r="W5464" i="2" s="1"/>
  <c r="V5465" i="2"/>
  <c r="W5465" i="2" s="1"/>
  <c r="V5466" i="2"/>
  <c r="W5466" i="2" s="1"/>
  <c r="V5467" i="2"/>
  <c r="W5467" i="2" s="1"/>
  <c r="V5468" i="2"/>
  <c r="W5468" i="2" s="1"/>
  <c r="V5469" i="2"/>
  <c r="W5469" i="2" s="1"/>
  <c r="V5470" i="2"/>
  <c r="W5470" i="2" s="1"/>
  <c r="V5471" i="2"/>
  <c r="W5471" i="2" s="1"/>
  <c r="V5472" i="2"/>
  <c r="W5472" i="2" s="1"/>
  <c r="V5473" i="2"/>
  <c r="W5473" i="2" s="1"/>
  <c r="V5474" i="2"/>
  <c r="W5474" i="2" s="1"/>
  <c r="V5475" i="2"/>
  <c r="W5475" i="2" s="1"/>
  <c r="V5476" i="2"/>
  <c r="W5476" i="2" s="1"/>
  <c r="V5477" i="2"/>
  <c r="W5477" i="2" s="1"/>
  <c r="V5478" i="2"/>
  <c r="W5478" i="2" s="1"/>
  <c r="V5479" i="2"/>
  <c r="W5479" i="2" s="1"/>
  <c r="V5480" i="2"/>
  <c r="W5480" i="2" s="1"/>
  <c r="V5481" i="2"/>
  <c r="W5481" i="2" s="1"/>
  <c r="V5482" i="2"/>
  <c r="W5482" i="2" s="1"/>
  <c r="V5483" i="2"/>
  <c r="W5483" i="2" s="1"/>
  <c r="V5484" i="2"/>
  <c r="W5484" i="2" s="1"/>
  <c r="V5485" i="2"/>
  <c r="W5485" i="2" s="1"/>
  <c r="V5486" i="2"/>
  <c r="W5486" i="2" s="1"/>
  <c r="V5487" i="2"/>
  <c r="W5487" i="2" s="1"/>
  <c r="V5488" i="2"/>
  <c r="W5488" i="2" s="1"/>
  <c r="V5489" i="2"/>
  <c r="W5489" i="2" s="1"/>
  <c r="V5490" i="2"/>
  <c r="W5490" i="2" s="1"/>
  <c r="V5491" i="2"/>
  <c r="W5491" i="2" s="1"/>
  <c r="V5492" i="2"/>
  <c r="W5492" i="2" s="1"/>
  <c r="V5493" i="2"/>
  <c r="W5493" i="2" s="1"/>
  <c r="V5494" i="2"/>
  <c r="W5494" i="2" s="1"/>
  <c r="V5495" i="2"/>
  <c r="W5495" i="2" s="1"/>
  <c r="V5496" i="2"/>
  <c r="W5496" i="2" s="1"/>
  <c r="V5497" i="2"/>
  <c r="W5497" i="2" s="1"/>
  <c r="V5498" i="2"/>
  <c r="W5498" i="2" s="1"/>
  <c r="V5499" i="2"/>
  <c r="W5499" i="2" s="1"/>
  <c r="V5500" i="2"/>
  <c r="W5500" i="2" s="1"/>
  <c r="V5501" i="2"/>
  <c r="W5501" i="2" s="1"/>
  <c r="V5502" i="2"/>
  <c r="W5502" i="2" s="1"/>
  <c r="V5503" i="2"/>
  <c r="W5503" i="2" s="1"/>
  <c r="V5504" i="2"/>
  <c r="W5504" i="2" s="1"/>
  <c r="V5505" i="2"/>
  <c r="W5505" i="2" s="1"/>
  <c r="V5506" i="2"/>
  <c r="W5506" i="2" s="1"/>
  <c r="V5507" i="2"/>
  <c r="W5507" i="2" s="1"/>
  <c r="V5508" i="2"/>
  <c r="W5508" i="2" s="1"/>
  <c r="V5509" i="2"/>
  <c r="W5509" i="2" s="1"/>
  <c r="V5510" i="2"/>
  <c r="W5510" i="2" s="1"/>
  <c r="V5511" i="2"/>
  <c r="W5511" i="2" s="1"/>
  <c r="V5512" i="2"/>
  <c r="W5512" i="2" s="1"/>
  <c r="V5513" i="2"/>
  <c r="W5513" i="2" s="1"/>
  <c r="V5514" i="2"/>
  <c r="W5514" i="2" s="1"/>
  <c r="V5515" i="2"/>
  <c r="W5515" i="2" s="1"/>
  <c r="V5516" i="2"/>
  <c r="W5516" i="2" s="1"/>
  <c r="V5517" i="2"/>
  <c r="W5517" i="2" s="1"/>
  <c r="V5518" i="2"/>
  <c r="W5518" i="2" s="1"/>
  <c r="V5519" i="2"/>
  <c r="W5519" i="2" s="1"/>
  <c r="V5520" i="2"/>
  <c r="W5520" i="2" s="1"/>
  <c r="V5521" i="2"/>
  <c r="W5521" i="2" s="1"/>
  <c r="V5522" i="2"/>
  <c r="W5522" i="2" s="1"/>
  <c r="V5523" i="2"/>
  <c r="W5523" i="2" s="1"/>
  <c r="V5524" i="2"/>
  <c r="W5524" i="2" s="1"/>
  <c r="V5525" i="2"/>
  <c r="W5525" i="2" s="1"/>
  <c r="V5526" i="2"/>
  <c r="W5526" i="2" s="1"/>
  <c r="V5527" i="2"/>
  <c r="W5527" i="2" s="1"/>
  <c r="V5528" i="2"/>
  <c r="W5528" i="2" s="1"/>
  <c r="V5529" i="2"/>
  <c r="W5529" i="2" s="1"/>
  <c r="V5530" i="2"/>
  <c r="W5530" i="2" s="1"/>
  <c r="V5531" i="2"/>
  <c r="W5531" i="2" s="1"/>
  <c r="V5532" i="2"/>
  <c r="W5532" i="2" s="1"/>
  <c r="V5533" i="2"/>
  <c r="W5533" i="2" s="1"/>
  <c r="V5534" i="2"/>
  <c r="W5534" i="2" s="1"/>
  <c r="V5535" i="2"/>
  <c r="W5535" i="2" s="1"/>
  <c r="V5536" i="2"/>
  <c r="W5536" i="2" s="1"/>
  <c r="V5537" i="2"/>
  <c r="W5537" i="2" s="1"/>
  <c r="V5538" i="2"/>
  <c r="W5538" i="2" s="1"/>
  <c r="V5539" i="2"/>
  <c r="W5539" i="2" s="1"/>
  <c r="V5540" i="2"/>
  <c r="W5540" i="2" s="1"/>
  <c r="V5541" i="2"/>
  <c r="W5541" i="2" s="1"/>
  <c r="V5542" i="2"/>
  <c r="W5542" i="2" s="1"/>
  <c r="V5543" i="2"/>
  <c r="W5543" i="2" s="1"/>
  <c r="V5544" i="2"/>
  <c r="W5544" i="2" s="1"/>
  <c r="V5545" i="2"/>
  <c r="W5545" i="2" s="1"/>
  <c r="V5546" i="2"/>
  <c r="W5546" i="2" s="1"/>
  <c r="V5547" i="2"/>
  <c r="W5547" i="2" s="1"/>
  <c r="V5548" i="2"/>
  <c r="W5548" i="2" s="1"/>
  <c r="V5549" i="2"/>
  <c r="W5549" i="2" s="1"/>
  <c r="V5550" i="2"/>
  <c r="W5550" i="2" s="1"/>
  <c r="V5551" i="2"/>
  <c r="W5551" i="2" s="1"/>
  <c r="V5552" i="2"/>
  <c r="W5552" i="2" s="1"/>
  <c r="V5553" i="2"/>
  <c r="W5553" i="2" s="1"/>
  <c r="V5554" i="2"/>
  <c r="W5554" i="2" s="1"/>
  <c r="V5555" i="2"/>
  <c r="W5555" i="2" s="1"/>
  <c r="V5556" i="2"/>
  <c r="W5556" i="2" s="1"/>
  <c r="V5557" i="2"/>
  <c r="W5557" i="2" s="1"/>
  <c r="V5558" i="2"/>
  <c r="W5558" i="2" s="1"/>
  <c r="V5559" i="2"/>
  <c r="W5559" i="2" s="1"/>
  <c r="V5560" i="2"/>
  <c r="W5560" i="2" s="1"/>
  <c r="V5561" i="2"/>
  <c r="W5561" i="2" s="1"/>
  <c r="V5562" i="2"/>
  <c r="W5562" i="2" s="1"/>
  <c r="V5563" i="2"/>
  <c r="W5563" i="2" s="1"/>
  <c r="V5564" i="2"/>
  <c r="W5564" i="2" s="1"/>
  <c r="V5565" i="2"/>
  <c r="W5565" i="2" s="1"/>
  <c r="V5566" i="2"/>
  <c r="W5566" i="2" s="1"/>
  <c r="V5567" i="2"/>
  <c r="W5567" i="2" s="1"/>
  <c r="V5568" i="2"/>
  <c r="W5568" i="2" s="1"/>
  <c r="V5569" i="2"/>
  <c r="W5569" i="2" s="1"/>
  <c r="V5570" i="2"/>
  <c r="W5570" i="2" s="1"/>
  <c r="V5571" i="2"/>
  <c r="W5571" i="2" s="1"/>
  <c r="V5572" i="2"/>
  <c r="W5572" i="2" s="1"/>
  <c r="V5573" i="2"/>
  <c r="W5573" i="2" s="1"/>
  <c r="V5574" i="2"/>
  <c r="W5574" i="2" s="1"/>
  <c r="V5575" i="2"/>
  <c r="W5575" i="2" s="1"/>
  <c r="V5576" i="2"/>
  <c r="W5576" i="2" s="1"/>
  <c r="V5577" i="2"/>
  <c r="W5577" i="2" s="1"/>
  <c r="V5578" i="2"/>
  <c r="W5578" i="2" s="1"/>
  <c r="V5579" i="2"/>
  <c r="W5579" i="2" s="1"/>
  <c r="V5580" i="2"/>
  <c r="W5580" i="2" s="1"/>
  <c r="V5581" i="2"/>
  <c r="W5581" i="2" s="1"/>
  <c r="V5582" i="2"/>
  <c r="W5582" i="2" s="1"/>
  <c r="V5583" i="2"/>
  <c r="W5583" i="2" s="1"/>
  <c r="V5584" i="2"/>
  <c r="W5584" i="2" s="1"/>
  <c r="V5585" i="2"/>
  <c r="W5585" i="2" s="1"/>
  <c r="V5586" i="2"/>
  <c r="W5586" i="2" s="1"/>
  <c r="V5587" i="2"/>
  <c r="W5587" i="2" s="1"/>
  <c r="V5588" i="2"/>
  <c r="W5588" i="2" s="1"/>
  <c r="V5589" i="2"/>
  <c r="W5589" i="2" s="1"/>
  <c r="V5590" i="2"/>
  <c r="W5590" i="2" s="1"/>
  <c r="V5591" i="2"/>
  <c r="W5591" i="2" s="1"/>
  <c r="V5592" i="2"/>
  <c r="W5592" i="2" s="1"/>
  <c r="V5593" i="2"/>
  <c r="W5593" i="2" s="1"/>
  <c r="V5594" i="2"/>
  <c r="W5594" i="2" s="1"/>
  <c r="V5595" i="2"/>
  <c r="W5595" i="2" s="1"/>
  <c r="V5596" i="2"/>
  <c r="W5596" i="2" s="1"/>
  <c r="V5597" i="2"/>
  <c r="W5597" i="2" s="1"/>
  <c r="V5598" i="2"/>
  <c r="W5598" i="2" s="1"/>
  <c r="V5599" i="2"/>
  <c r="W5599" i="2" s="1"/>
  <c r="V5600" i="2"/>
  <c r="W5600" i="2" s="1"/>
  <c r="V5601" i="2"/>
  <c r="W5601" i="2" s="1"/>
  <c r="V5602" i="2"/>
  <c r="W5602" i="2" s="1"/>
  <c r="V5603" i="2"/>
  <c r="W5603" i="2" s="1"/>
  <c r="V5604" i="2"/>
  <c r="W5604" i="2" s="1"/>
  <c r="V5605" i="2"/>
  <c r="W5605" i="2" s="1"/>
  <c r="V5606" i="2"/>
  <c r="W5606" i="2" s="1"/>
  <c r="V5607" i="2"/>
  <c r="W5607" i="2" s="1"/>
  <c r="V5608" i="2"/>
  <c r="W5608" i="2" s="1"/>
  <c r="V5609" i="2"/>
  <c r="W5609" i="2" s="1"/>
  <c r="V5610" i="2"/>
  <c r="W5610" i="2" s="1"/>
  <c r="V5611" i="2"/>
  <c r="W5611" i="2" s="1"/>
  <c r="V5612" i="2"/>
  <c r="W5612" i="2" s="1"/>
  <c r="V5613" i="2"/>
  <c r="W5613" i="2" s="1"/>
  <c r="V5614" i="2"/>
  <c r="W5614" i="2" s="1"/>
  <c r="V5615" i="2"/>
  <c r="W5615" i="2" s="1"/>
  <c r="V5616" i="2"/>
  <c r="W5616" i="2" s="1"/>
  <c r="V5617" i="2"/>
  <c r="W5617" i="2" s="1"/>
  <c r="V5618" i="2"/>
  <c r="W5618" i="2" s="1"/>
  <c r="V5619" i="2"/>
  <c r="W5619" i="2" s="1"/>
  <c r="V5620" i="2"/>
  <c r="W5620" i="2" s="1"/>
  <c r="V5621" i="2"/>
  <c r="W5621" i="2" s="1"/>
  <c r="V5622" i="2"/>
  <c r="W5622" i="2" s="1"/>
  <c r="V5623" i="2"/>
  <c r="W5623" i="2" s="1"/>
  <c r="V5624" i="2"/>
  <c r="W5624" i="2" s="1"/>
  <c r="V5625" i="2"/>
  <c r="W5625" i="2" s="1"/>
  <c r="V5626" i="2"/>
  <c r="W5626" i="2" s="1"/>
  <c r="V5627" i="2"/>
  <c r="W5627" i="2" s="1"/>
  <c r="V5628" i="2"/>
  <c r="W5628" i="2" s="1"/>
  <c r="V5629" i="2"/>
  <c r="W5629" i="2" s="1"/>
  <c r="V5630" i="2"/>
  <c r="W5630" i="2" s="1"/>
  <c r="V5631" i="2"/>
  <c r="W5631" i="2" s="1"/>
  <c r="V5632" i="2"/>
  <c r="W5632" i="2" s="1"/>
  <c r="V5633" i="2"/>
  <c r="W5633" i="2" s="1"/>
  <c r="V5634" i="2"/>
  <c r="W5634" i="2" s="1"/>
  <c r="V5635" i="2"/>
  <c r="W5635" i="2" s="1"/>
  <c r="V5636" i="2"/>
  <c r="W5636" i="2" s="1"/>
  <c r="V5637" i="2"/>
  <c r="W5637" i="2" s="1"/>
  <c r="V5638" i="2"/>
  <c r="W5638" i="2" s="1"/>
  <c r="V5639" i="2"/>
  <c r="W5639" i="2" s="1"/>
  <c r="V5640" i="2"/>
  <c r="W5640" i="2" s="1"/>
  <c r="V5641" i="2"/>
  <c r="W5641" i="2" s="1"/>
  <c r="V5642" i="2"/>
  <c r="W5642" i="2" s="1"/>
  <c r="V5643" i="2"/>
  <c r="W5643" i="2" s="1"/>
  <c r="V5644" i="2"/>
  <c r="W5644" i="2" s="1"/>
  <c r="V5645" i="2"/>
  <c r="W5645" i="2" s="1"/>
  <c r="V5646" i="2"/>
  <c r="W5646" i="2" s="1"/>
  <c r="V5647" i="2"/>
  <c r="W5647" i="2" s="1"/>
  <c r="V5648" i="2"/>
  <c r="W5648" i="2" s="1"/>
  <c r="V5649" i="2"/>
  <c r="W5649" i="2" s="1"/>
  <c r="V5650" i="2"/>
  <c r="W5650" i="2" s="1"/>
  <c r="V5651" i="2"/>
  <c r="W5651" i="2" s="1"/>
  <c r="V5652" i="2"/>
  <c r="W5652" i="2" s="1"/>
  <c r="V5653" i="2"/>
  <c r="W5653" i="2" s="1"/>
  <c r="V5654" i="2"/>
  <c r="W5654" i="2" s="1"/>
  <c r="V5655" i="2"/>
  <c r="W5655" i="2" s="1"/>
  <c r="V5656" i="2"/>
  <c r="W5656" i="2" s="1"/>
  <c r="V5657" i="2"/>
  <c r="W5657" i="2" s="1"/>
  <c r="V5658" i="2"/>
  <c r="W5658" i="2" s="1"/>
  <c r="V5659" i="2"/>
  <c r="W5659" i="2" s="1"/>
  <c r="V5660" i="2"/>
  <c r="W5660" i="2" s="1"/>
  <c r="V5661" i="2"/>
  <c r="W5661" i="2" s="1"/>
  <c r="V5662" i="2"/>
  <c r="W5662" i="2" s="1"/>
  <c r="V5663" i="2"/>
  <c r="W5663" i="2" s="1"/>
  <c r="V5664" i="2"/>
  <c r="W5664" i="2" s="1"/>
  <c r="V5665" i="2"/>
  <c r="W5665" i="2" s="1"/>
  <c r="V5666" i="2"/>
  <c r="W5666" i="2" s="1"/>
  <c r="V5667" i="2"/>
  <c r="W5667" i="2" s="1"/>
  <c r="V5668" i="2"/>
  <c r="W5668" i="2" s="1"/>
  <c r="V5669" i="2"/>
  <c r="W5669" i="2" s="1"/>
  <c r="V5670" i="2"/>
  <c r="W5670" i="2" s="1"/>
  <c r="V5671" i="2"/>
  <c r="W5671" i="2" s="1"/>
  <c r="V5672" i="2"/>
  <c r="W5672" i="2" s="1"/>
  <c r="V5673" i="2"/>
  <c r="W5673" i="2" s="1"/>
  <c r="V5674" i="2"/>
  <c r="W5674" i="2" s="1"/>
  <c r="V5675" i="2"/>
  <c r="W5675" i="2" s="1"/>
  <c r="V5676" i="2"/>
  <c r="W5676" i="2" s="1"/>
  <c r="V5677" i="2"/>
  <c r="W5677" i="2" s="1"/>
  <c r="V5678" i="2"/>
  <c r="W5678" i="2" s="1"/>
  <c r="V5679" i="2"/>
  <c r="W5679" i="2" s="1"/>
  <c r="V5680" i="2"/>
  <c r="W5680" i="2" s="1"/>
  <c r="V5681" i="2"/>
  <c r="W5681" i="2" s="1"/>
  <c r="V5682" i="2"/>
  <c r="W5682" i="2" s="1"/>
  <c r="V5683" i="2"/>
  <c r="W5683" i="2" s="1"/>
  <c r="V5684" i="2"/>
  <c r="W5684" i="2" s="1"/>
  <c r="V5685" i="2"/>
  <c r="W5685" i="2" s="1"/>
  <c r="V5686" i="2"/>
  <c r="W5686" i="2" s="1"/>
  <c r="V5687" i="2"/>
  <c r="W5687" i="2" s="1"/>
  <c r="V5688" i="2"/>
  <c r="W5688" i="2" s="1"/>
  <c r="V5689" i="2"/>
  <c r="W5689" i="2" s="1"/>
  <c r="V5690" i="2"/>
  <c r="W5690" i="2" s="1"/>
  <c r="V5691" i="2"/>
  <c r="W5691" i="2" s="1"/>
  <c r="V5692" i="2"/>
  <c r="W5692" i="2" s="1"/>
  <c r="V5693" i="2"/>
  <c r="W5693" i="2" s="1"/>
  <c r="V5694" i="2"/>
  <c r="W5694" i="2" s="1"/>
  <c r="V5695" i="2"/>
  <c r="W5695" i="2" s="1"/>
  <c r="V5696" i="2"/>
  <c r="W5696" i="2" s="1"/>
  <c r="V5697" i="2"/>
  <c r="W5697" i="2" s="1"/>
  <c r="V5698" i="2"/>
  <c r="W5698" i="2" s="1"/>
  <c r="V5699" i="2"/>
  <c r="W5699" i="2" s="1"/>
  <c r="V5700" i="2"/>
  <c r="W5700" i="2" s="1"/>
  <c r="V5701" i="2"/>
  <c r="W5701" i="2" s="1"/>
  <c r="V5702" i="2"/>
  <c r="W5702" i="2" s="1"/>
  <c r="V5703" i="2"/>
  <c r="W5703" i="2" s="1"/>
  <c r="V5704" i="2"/>
  <c r="W5704" i="2" s="1"/>
  <c r="V5705" i="2"/>
  <c r="W5705" i="2" s="1"/>
  <c r="V5706" i="2"/>
  <c r="W5706" i="2" s="1"/>
  <c r="V5707" i="2"/>
  <c r="W5707" i="2" s="1"/>
  <c r="V5708" i="2"/>
  <c r="W5708" i="2" s="1"/>
  <c r="V5709" i="2"/>
  <c r="W5709" i="2" s="1"/>
  <c r="V5710" i="2"/>
  <c r="W5710" i="2" s="1"/>
  <c r="V5711" i="2"/>
  <c r="W5711" i="2" s="1"/>
  <c r="V5712" i="2"/>
  <c r="W5712" i="2" s="1"/>
  <c r="V5713" i="2"/>
  <c r="W5713" i="2" s="1"/>
  <c r="V5714" i="2"/>
  <c r="W5714" i="2" s="1"/>
  <c r="V5715" i="2"/>
  <c r="W5715" i="2" s="1"/>
  <c r="V5716" i="2"/>
  <c r="W5716" i="2" s="1"/>
  <c r="V5717" i="2"/>
  <c r="W5717" i="2" s="1"/>
  <c r="V5718" i="2"/>
  <c r="W5718" i="2" s="1"/>
  <c r="V5719" i="2"/>
  <c r="W5719" i="2" s="1"/>
  <c r="V5720" i="2"/>
  <c r="W5720" i="2" s="1"/>
  <c r="V5721" i="2"/>
  <c r="W5721" i="2" s="1"/>
  <c r="V5722" i="2"/>
  <c r="W5722" i="2" s="1"/>
  <c r="V5723" i="2"/>
  <c r="W5723" i="2" s="1"/>
  <c r="V5724" i="2"/>
  <c r="W5724" i="2" s="1"/>
  <c r="V5725" i="2"/>
  <c r="W5725" i="2" s="1"/>
  <c r="V5726" i="2"/>
  <c r="W5726" i="2" s="1"/>
  <c r="V5727" i="2"/>
  <c r="W5727" i="2" s="1"/>
  <c r="V5728" i="2"/>
  <c r="W5728" i="2" s="1"/>
  <c r="V5729" i="2"/>
  <c r="W5729" i="2" s="1"/>
  <c r="V5730" i="2"/>
  <c r="W5730" i="2" s="1"/>
  <c r="V5731" i="2"/>
  <c r="W5731" i="2" s="1"/>
  <c r="V5732" i="2"/>
  <c r="W5732" i="2" s="1"/>
  <c r="V5733" i="2"/>
  <c r="W5733" i="2" s="1"/>
  <c r="V5734" i="2"/>
  <c r="W5734" i="2" s="1"/>
  <c r="V5735" i="2"/>
  <c r="W5735" i="2" s="1"/>
  <c r="V5736" i="2"/>
  <c r="W5736" i="2" s="1"/>
  <c r="V5737" i="2"/>
  <c r="W5737" i="2" s="1"/>
  <c r="V5738" i="2"/>
  <c r="W5738" i="2" s="1"/>
  <c r="V5739" i="2"/>
  <c r="W5739" i="2" s="1"/>
  <c r="V5740" i="2"/>
  <c r="W5740" i="2" s="1"/>
  <c r="V5741" i="2"/>
  <c r="W5741" i="2" s="1"/>
  <c r="V5742" i="2"/>
  <c r="W5742" i="2" s="1"/>
  <c r="V5743" i="2"/>
  <c r="W5743" i="2" s="1"/>
  <c r="V5744" i="2"/>
  <c r="W5744" i="2" s="1"/>
  <c r="V5745" i="2"/>
  <c r="W5745" i="2" s="1"/>
  <c r="V5746" i="2"/>
  <c r="W5746" i="2" s="1"/>
  <c r="V5747" i="2"/>
  <c r="W5747" i="2" s="1"/>
  <c r="V5748" i="2"/>
  <c r="W5748" i="2" s="1"/>
  <c r="V5749" i="2"/>
  <c r="W5749" i="2" s="1"/>
  <c r="V5750" i="2"/>
  <c r="W5750" i="2" s="1"/>
  <c r="V5751" i="2"/>
  <c r="W5751" i="2" s="1"/>
  <c r="V5752" i="2"/>
  <c r="W5752" i="2" s="1"/>
  <c r="V5753" i="2"/>
  <c r="W5753" i="2" s="1"/>
  <c r="V5754" i="2"/>
  <c r="W5754" i="2" s="1"/>
  <c r="V5755" i="2"/>
  <c r="W5755" i="2" s="1"/>
  <c r="V5756" i="2"/>
  <c r="W5756" i="2" s="1"/>
  <c r="V5757" i="2"/>
  <c r="W5757" i="2" s="1"/>
  <c r="V5758" i="2"/>
  <c r="W5758" i="2" s="1"/>
  <c r="V5759" i="2"/>
  <c r="W5759" i="2" s="1"/>
  <c r="V5760" i="2"/>
  <c r="W5760" i="2" s="1"/>
  <c r="V5761" i="2"/>
  <c r="W5761" i="2" s="1"/>
  <c r="V5762" i="2"/>
  <c r="W5762" i="2" s="1"/>
  <c r="V5763" i="2"/>
  <c r="W5763" i="2" s="1"/>
  <c r="V5764" i="2"/>
  <c r="W5764" i="2" s="1"/>
  <c r="V5765" i="2"/>
  <c r="W5765" i="2" s="1"/>
  <c r="V5766" i="2"/>
  <c r="W5766" i="2" s="1"/>
  <c r="V5767" i="2"/>
  <c r="W5767" i="2" s="1"/>
  <c r="V5768" i="2"/>
  <c r="W5768" i="2" s="1"/>
  <c r="V5769" i="2"/>
  <c r="W5769" i="2" s="1"/>
  <c r="V5770" i="2"/>
  <c r="W5770" i="2" s="1"/>
  <c r="V5771" i="2"/>
  <c r="W5771" i="2" s="1"/>
  <c r="V5772" i="2"/>
  <c r="W5772" i="2" s="1"/>
  <c r="V5773" i="2"/>
  <c r="W5773" i="2" s="1"/>
  <c r="V5774" i="2"/>
  <c r="W5774" i="2" s="1"/>
  <c r="V5775" i="2"/>
  <c r="W5775" i="2" s="1"/>
  <c r="V5776" i="2"/>
  <c r="W5776" i="2" s="1"/>
  <c r="V5777" i="2"/>
  <c r="W5777" i="2" s="1"/>
  <c r="V5778" i="2"/>
  <c r="W5778" i="2" s="1"/>
  <c r="V5779" i="2"/>
  <c r="W5779" i="2" s="1"/>
  <c r="V5780" i="2"/>
  <c r="W5780" i="2" s="1"/>
  <c r="V5781" i="2"/>
  <c r="W5781" i="2" s="1"/>
  <c r="V5782" i="2"/>
  <c r="W5782" i="2" s="1"/>
  <c r="V5783" i="2"/>
  <c r="W5783" i="2" s="1"/>
  <c r="V5784" i="2"/>
  <c r="W5784" i="2" s="1"/>
  <c r="V5785" i="2"/>
  <c r="W5785" i="2" s="1"/>
  <c r="V5786" i="2"/>
  <c r="W5786" i="2" s="1"/>
  <c r="V5787" i="2"/>
  <c r="W5787" i="2" s="1"/>
  <c r="V5788" i="2"/>
  <c r="W5788" i="2" s="1"/>
  <c r="V5789" i="2"/>
  <c r="W5789" i="2" s="1"/>
  <c r="V5790" i="2"/>
  <c r="W5790" i="2" s="1"/>
  <c r="V5791" i="2"/>
  <c r="W5791" i="2" s="1"/>
  <c r="V5792" i="2"/>
  <c r="W5792" i="2" s="1"/>
  <c r="V5793" i="2"/>
  <c r="W5793" i="2" s="1"/>
  <c r="V5794" i="2"/>
  <c r="W5794" i="2" s="1"/>
  <c r="V5795" i="2"/>
  <c r="W5795" i="2" s="1"/>
  <c r="V5796" i="2"/>
  <c r="W5796" i="2" s="1"/>
  <c r="V5797" i="2"/>
  <c r="W5797" i="2" s="1"/>
  <c r="V5798" i="2"/>
  <c r="W5798" i="2" s="1"/>
  <c r="V5799" i="2"/>
  <c r="W5799" i="2" s="1"/>
  <c r="V5800" i="2"/>
  <c r="W5800" i="2" s="1"/>
  <c r="V5801" i="2"/>
  <c r="W5801" i="2" s="1"/>
  <c r="V5802" i="2"/>
  <c r="W5802" i="2" s="1"/>
  <c r="V5803" i="2"/>
  <c r="W5803" i="2" s="1"/>
  <c r="V5804" i="2"/>
  <c r="W5804" i="2" s="1"/>
  <c r="V5805" i="2"/>
  <c r="W5805" i="2" s="1"/>
  <c r="V5806" i="2"/>
  <c r="W5806" i="2" s="1"/>
  <c r="V5807" i="2"/>
  <c r="W5807" i="2" s="1"/>
  <c r="V5808" i="2"/>
  <c r="W5808" i="2" s="1"/>
  <c r="V5809" i="2"/>
  <c r="W5809" i="2" s="1"/>
  <c r="V5810" i="2"/>
  <c r="W5810" i="2" s="1"/>
  <c r="V5811" i="2"/>
  <c r="W5811" i="2" s="1"/>
  <c r="V5812" i="2"/>
  <c r="W5812" i="2" s="1"/>
  <c r="V5813" i="2"/>
  <c r="W5813" i="2" s="1"/>
  <c r="V5814" i="2"/>
  <c r="W5814" i="2" s="1"/>
  <c r="V5815" i="2"/>
  <c r="W5815" i="2" s="1"/>
  <c r="V5816" i="2"/>
  <c r="W5816" i="2" s="1"/>
  <c r="V5817" i="2"/>
  <c r="W5817" i="2" s="1"/>
  <c r="V5818" i="2"/>
  <c r="W5818" i="2" s="1"/>
  <c r="V5819" i="2"/>
  <c r="W5819" i="2" s="1"/>
  <c r="V5820" i="2"/>
  <c r="W5820" i="2" s="1"/>
  <c r="V5821" i="2"/>
  <c r="W5821" i="2" s="1"/>
  <c r="V5822" i="2"/>
  <c r="W5822" i="2" s="1"/>
  <c r="V5823" i="2"/>
  <c r="W5823" i="2" s="1"/>
  <c r="V5824" i="2"/>
  <c r="W5824" i="2" s="1"/>
  <c r="V5825" i="2"/>
  <c r="W5825" i="2" s="1"/>
  <c r="V5826" i="2"/>
  <c r="W5826" i="2" s="1"/>
  <c r="V5827" i="2"/>
  <c r="W5827" i="2" s="1"/>
  <c r="V5828" i="2"/>
  <c r="W5828" i="2" s="1"/>
  <c r="V5829" i="2"/>
  <c r="W5829" i="2" s="1"/>
  <c r="V5830" i="2"/>
  <c r="W5830" i="2" s="1"/>
  <c r="V5831" i="2"/>
  <c r="W5831" i="2" s="1"/>
  <c r="V5832" i="2"/>
  <c r="W5832" i="2" s="1"/>
  <c r="V5833" i="2"/>
  <c r="W5833" i="2" s="1"/>
  <c r="V5834" i="2"/>
  <c r="W5834" i="2" s="1"/>
  <c r="V5835" i="2"/>
  <c r="W5835" i="2" s="1"/>
  <c r="V5836" i="2"/>
  <c r="W5836" i="2" s="1"/>
  <c r="V5837" i="2"/>
  <c r="W5837" i="2" s="1"/>
  <c r="V5838" i="2"/>
  <c r="W5838" i="2" s="1"/>
  <c r="V5839" i="2"/>
  <c r="W5839" i="2" s="1"/>
  <c r="V5840" i="2"/>
  <c r="W5840" i="2" s="1"/>
  <c r="V5841" i="2"/>
  <c r="W5841" i="2" s="1"/>
  <c r="V5842" i="2"/>
  <c r="W5842" i="2" s="1"/>
  <c r="V5843" i="2"/>
  <c r="W5843" i="2" s="1"/>
  <c r="V5844" i="2"/>
  <c r="W5844" i="2" s="1"/>
  <c r="V5845" i="2"/>
  <c r="W5845" i="2" s="1"/>
  <c r="V5846" i="2"/>
  <c r="W5846" i="2" s="1"/>
  <c r="V5847" i="2"/>
  <c r="W5847" i="2" s="1"/>
  <c r="V5848" i="2"/>
  <c r="W5848" i="2" s="1"/>
  <c r="V5849" i="2"/>
  <c r="W5849" i="2" s="1"/>
  <c r="V5850" i="2"/>
  <c r="W5850" i="2" s="1"/>
  <c r="V5851" i="2"/>
  <c r="W5851" i="2" s="1"/>
  <c r="V5852" i="2"/>
  <c r="W5852" i="2" s="1"/>
  <c r="V5853" i="2"/>
  <c r="W5853" i="2" s="1"/>
  <c r="V5854" i="2"/>
  <c r="W5854" i="2" s="1"/>
  <c r="V5855" i="2"/>
  <c r="W5855" i="2" s="1"/>
  <c r="V5856" i="2"/>
  <c r="W5856" i="2" s="1"/>
  <c r="V5857" i="2"/>
  <c r="W5857" i="2" s="1"/>
  <c r="V5858" i="2"/>
  <c r="W5858" i="2" s="1"/>
  <c r="V5859" i="2"/>
  <c r="W5859" i="2" s="1"/>
  <c r="V5860" i="2"/>
  <c r="W5860" i="2" s="1"/>
  <c r="V5861" i="2"/>
  <c r="W5861" i="2" s="1"/>
  <c r="V5862" i="2"/>
  <c r="W5862" i="2" s="1"/>
  <c r="V5863" i="2"/>
  <c r="W5863" i="2" s="1"/>
  <c r="V5864" i="2"/>
  <c r="W5864" i="2" s="1"/>
  <c r="V5865" i="2"/>
  <c r="W5865" i="2" s="1"/>
  <c r="V5866" i="2"/>
  <c r="W5866" i="2" s="1"/>
  <c r="V5867" i="2"/>
  <c r="W5867" i="2" s="1"/>
  <c r="V5868" i="2"/>
  <c r="W5868" i="2" s="1"/>
  <c r="V5869" i="2"/>
  <c r="W5869" i="2" s="1"/>
  <c r="V5870" i="2"/>
  <c r="W5870" i="2" s="1"/>
  <c r="V5871" i="2"/>
  <c r="W5871" i="2" s="1"/>
  <c r="V5872" i="2"/>
  <c r="W5872" i="2" s="1"/>
  <c r="V5873" i="2"/>
  <c r="W5873" i="2" s="1"/>
  <c r="V5874" i="2"/>
  <c r="W5874" i="2" s="1"/>
  <c r="V5875" i="2"/>
  <c r="W5875" i="2" s="1"/>
  <c r="V5876" i="2"/>
  <c r="W5876" i="2" s="1"/>
  <c r="V5877" i="2"/>
  <c r="W5877" i="2" s="1"/>
  <c r="V5878" i="2"/>
  <c r="W5878" i="2" s="1"/>
  <c r="V5879" i="2"/>
  <c r="W5879" i="2" s="1"/>
  <c r="V5880" i="2"/>
  <c r="W5880" i="2" s="1"/>
  <c r="V5881" i="2"/>
  <c r="W5881" i="2" s="1"/>
  <c r="V5882" i="2"/>
  <c r="W5882" i="2" s="1"/>
  <c r="V5883" i="2"/>
  <c r="W5883" i="2" s="1"/>
  <c r="V5884" i="2"/>
  <c r="W5884" i="2" s="1"/>
  <c r="V5885" i="2"/>
  <c r="W5885" i="2" s="1"/>
  <c r="V5886" i="2"/>
  <c r="W5886" i="2" s="1"/>
  <c r="V5887" i="2"/>
  <c r="W5887" i="2" s="1"/>
  <c r="V5888" i="2"/>
  <c r="W5888" i="2" s="1"/>
  <c r="V5889" i="2"/>
  <c r="W5889" i="2" s="1"/>
  <c r="V5890" i="2"/>
  <c r="W5890" i="2" s="1"/>
  <c r="V5891" i="2"/>
  <c r="W5891" i="2" s="1"/>
  <c r="V5892" i="2"/>
  <c r="W5892" i="2" s="1"/>
  <c r="V5893" i="2"/>
  <c r="W5893" i="2" s="1"/>
  <c r="V5894" i="2"/>
  <c r="W5894" i="2" s="1"/>
  <c r="V5895" i="2"/>
  <c r="W5895" i="2" s="1"/>
  <c r="V5896" i="2"/>
  <c r="W5896" i="2" s="1"/>
  <c r="V5897" i="2"/>
  <c r="W5897" i="2" s="1"/>
  <c r="V5898" i="2"/>
  <c r="W5898" i="2" s="1"/>
  <c r="V5899" i="2"/>
  <c r="W5899" i="2" s="1"/>
  <c r="V5900" i="2"/>
  <c r="W5900" i="2" s="1"/>
  <c r="V5901" i="2"/>
  <c r="W5901" i="2" s="1"/>
  <c r="V5902" i="2"/>
  <c r="W5902" i="2" s="1"/>
  <c r="V5903" i="2"/>
  <c r="W5903" i="2" s="1"/>
  <c r="V5904" i="2"/>
  <c r="W5904" i="2" s="1"/>
  <c r="V5905" i="2"/>
  <c r="W5905" i="2" s="1"/>
  <c r="V5906" i="2"/>
  <c r="W5906" i="2" s="1"/>
  <c r="V5907" i="2"/>
  <c r="W5907" i="2" s="1"/>
  <c r="V5908" i="2"/>
  <c r="W5908" i="2" s="1"/>
  <c r="V5909" i="2"/>
  <c r="W5909" i="2" s="1"/>
  <c r="T2" i="2" l="1"/>
  <c r="U2" i="2" s="1"/>
  <c r="T3" i="2"/>
  <c r="U3" i="2" s="1"/>
  <c r="T4" i="2"/>
  <c r="U4" i="2" s="1"/>
  <c r="T5" i="2"/>
  <c r="U5" i="2" s="1"/>
  <c r="T6" i="2"/>
  <c r="U6" i="2" s="1"/>
  <c r="T7" i="2"/>
  <c r="U7" i="2" s="1"/>
  <c r="T8" i="2"/>
  <c r="U8" i="2" s="1"/>
  <c r="T9" i="2"/>
  <c r="U9" i="2" s="1"/>
  <c r="T10" i="2"/>
  <c r="U10" i="2" s="1"/>
  <c r="T11" i="2"/>
  <c r="U11" i="2" s="1"/>
  <c r="T12" i="2"/>
  <c r="U12" i="2" s="1"/>
  <c r="T13" i="2"/>
  <c r="U13" i="2" s="1"/>
  <c r="T14" i="2"/>
  <c r="U14" i="2" s="1"/>
  <c r="T15" i="2"/>
  <c r="U15" i="2" s="1"/>
  <c r="T16" i="2"/>
  <c r="U16" i="2" s="1"/>
  <c r="T17" i="2"/>
  <c r="U17" i="2" s="1"/>
  <c r="T18" i="2"/>
  <c r="U18" i="2" s="1"/>
  <c r="T19" i="2"/>
  <c r="U19" i="2" s="1"/>
  <c r="T20" i="2"/>
  <c r="U20" i="2" s="1"/>
  <c r="T21" i="2"/>
  <c r="U21" i="2" s="1"/>
  <c r="T22" i="2"/>
  <c r="U22" i="2" s="1"/>
  <c r="T23" i="2"/>
  <c r="U23" i="2" s="1"/>
  <c r="T24" i="2"/>
  <c r="U24" i="2" s="1"/>
  <c r="T25" i="2"/>
  <c r="U25" i="2" s="1"/>
  <c r="T26" i="2"/>
  <c r="U26" i="2" s="1"/>
  <c r="T27" i="2"/>
  <c r="U27" i="2" s="1"/>
  <c r="T28" i="2"/>
  <c r="U28" i="2" s="1"/>
  <c r="T29" i="2"/>
  <c r="U29" i="2" s="1"/>
  <c r="T30" i="2"/>
  <c r="U30" i="2" s="1"/>
  <c r="T31" i="2"/>
  <c r="U31" i="2" s="1"/>
  <c r="T32" i="2"/>
  <c r="U32" i="2" s="1"/>
  <c r="T33" i="2"/>
  <c r="U33" i="2" s="1"/>
  <c r="T34" i="2"/>
  <c r="U34" i="2" s="1"/>
  <c r="T35" i="2"/>
  <c r="U35" i="2" s="1"/>
  <c r="T36" i="2"/>
  <c r="U36" i="2" s="1"/>
  <c r="T37" i="2"/>
  <c r="U37" i="2" s="1"/>
  <c r="T38" i="2"/>
  <c r="U38" i="2" s="1"/>
  <c r="T39" i="2"/>
  <c r="U39" i="2" s="1"/>
  <c r="T40" i="2"/>
  <c r="U40" i="2" s="1"/>
  <c r="T41" i="2"/>
  <c r="U41" i="2" s="1"/>
  <c r="T42" i="2"/>
  <c r="U42" i="2" s="1"/>
  <c r="T43" i="2"/>
  <c r="U43" i="2" s="1"/>
  <c r="T44" i="2"/>
  <c r="U44" i="2" s="1"/>
  <c r="T45" i="2"/>
  <c r="U45" i="2" s="1"/>
  <c r="T46" i="2"/>
  <c r="U46" i="2" s="1"/>
  <c r="T47" i="2"/>
  <c r="U47" i="2" s="1"/>
  <c r="T48" i="2"/>
  <c r="U48" i="2" s="1"/>
  <c r="T49" i="2"/>
  <c r="U49" i="2" s="1"/>
  <c r="T50" i="2"/>
  <c r="U50" i="2" s="1"/>
  <c r="T51" i="2"/>
  <c r="U51" i="2" s="1"/>
  <c r="T52" i="2"/>
  <c r="U52" i="2" s="1"/>
  <c r="T53" i="2"/>
  <c r="U53" i="2" s="1"/>
  <c r="T54" i="2"/>
  <c r="U54" i="2" s="1"/>
  <c r="T55" i="2"/>
  <c r="U55" i="2" s="1"/>
  <c r="T56" i="2"/>
  <c r="U56" i="2" s="1"/>
  <c r="T57" i="2"/>
  <c r="U57" i="2" s="1"/>
  <c r="T58" i="2"/>
  <c r="U58" i="2" s="1"/>
  <c r="T59" i="2"/>
  <c r="U59" i="2" s="1"/>
  <c r="T60" i="2"/>
  <c r="U60" i="2" s="1"/>
  <c r="T61" i="2"/>
  <c r="U61" i="2" s="1"/>
  <c r="T62" i="2"/>
  <c r="U62" i="2" s="1"/>
  <c r="T63" i="2"/>
  <c r="U63" i="2" s="1"/>
  <c r="T64" i="2"/>
  <c r="U64" i="2" s="1"/>
  <c r="T65" i="2"/>
  <c r="U65" i="2" s="1"/>
  <c r="T66" i="2"/>
  <c r="U66" i="2" s="1"/>
  <c r="T67" i="2"/>
  <c r="U67" i="2" s="1"/>
  <c r="T68" i="2"/>
  <c r="U68" i="2" s="1"/>
  <c r="T69" i="2"/>
  <c r="U69" i="2" s="1"/>
  <c r="T70" i="2"/>
  <c r="U70" i="2" s="1"/>
  <c r="T71" i="2"/>
  <c r="U71" i="2" s="1"/>
  <c r="T72" i="2"/>
  <c r="U72" i="2" s="1"/>
  <c r="T73" i="2"/>
  <c r="U73" i="2" s="1"/>
  <c r="T74" i="2"/>
  <c r="U74" i="2" s="1"/>
  <c r="T75" i="2"/>
  <c r="U75" i="2" s="1"/>
  <c r="T76" i="2"/>
  <c r="U76" i="2" s="1"/>
  <c r="T77" i="2"/>
  <c r="U77" i="2" s="1"/>
  <c r="T78" i="2"/>
  <c r="U78" i="2" s="1"/>
  <c r="T79" i="2"/>
  <c r="U79" i="2" s="1"/>
  <c r="T80" i="2"/>
  <c r="U80" i="2" s="1"/>
  <c r="T81" i="2"/>
  <c r="U81" i="2" s="1"/>
  <c r="T82" i="2"/>
  <c r="U82" i="2" s="1"/>
  <c r="T83" i="2"/>
  <c r="U83" i="2" s="1"/>
  <c r="T84" i="2"/>
  <c r="U84" i="2" s="1"/>
  <c r="T85" i="2"/>
  <c r="U85" i="2" s="1"/>
  <c r="T86" i="2"/>
  <c r="U86" i="2" s="1"/>
  <c r="T87" i="2"/>
  <c r="U87" i="2" s="1"/>
  <c r="T88" i="2"/>
  <c r="U88" i="2" s="1"/>
  <c r="T89" i="2"/>
  <c r="U89" i="2" s="1"/>
  <c r="T90" i="2"/>
  <c r="U90" i="2" s="1"/>
  <c r="T91" i="2"/>
  <c r="U91" i="2" s="1"/>
  <c r="T92" i="2"/>
  <c r="U92" i="2" s="1"/>
  <c r="T93" i="2"/>
  <c r="U93" i="2" s="1"/>
  <c r="T94" i="2"/>
  <c r="U94" i="2" s="1"/>
  <c r="T95" i="2"/>
  <c r="U95" i="2" s="1"/>
  <c r="T96" i="2"/>
  <c r="U96" i="2" s="1"/>
  <c r="T97" i="2"/>
  <c r="U97" i="2" s="1"/>
  <c r="T98" i="2"/>
  <c r="U98" i="2" s="1"/>
  <c r="T99" i="2"/>
  <c r="U99" i="2" s="1"/>
  <c r="T100" i="2"/>
  <c r="U100" i="2" s="1"/>
  <c r="T101" i="2"/>
  <c r="U101" i="2" s="1"/>
  <c r="T102" i="2"/>
  <c r="U102" i="2" s="1"/>
  <c r="T103" i="2"/>
  <c r="U103" i="2" s="1"/>
  <c r="T104" i="2"/>
  <c r="U104" i="2" s="1"/>
  <c r="T105" i="2"/>
  <c r="U105" i="2" s="1"/>
  <c r="T106" i="2"/>
  <c r="U106" i="2" s="1"/>
  <c r="T107" i="2"/>
  <c r="U107" i="2" s="1"/>
  <c r="T108" i="2"/>
  <c r="U108" i="2" s="1"/>
  <c r="T109" i="2"/>
  <c r="U109" i="2" s="1"/>
  <c r="T110" i="2"/>
  <c r="U110" i="2" s="1"/>
  <c r="T111" i="2"/>
  <c r="U111" i="2" s="1"/>
  <c r="T112" i="2"/>
  <c r="U112" i="2" s="1"/>
  <c r="T113" i="2"/>
  <c r="U113" i="2" s="1"/>
  <c r="T114" i="2"/>
  <c r="U114" i="2" s="1"/>
  <c r="T115" i="2"/>
  <c r="U115" i="2" s="1"/>
  <c r="T116" i="2"/>
  <c r="U116" i="2" s="1"/>
  <c r="T117" i="2"/>
  <c r="U117" i="2" s="1"/>
  <c r="T118" i="2"/>
  <c r="U118" i="2" s="1"/>
  <c r="T119" i="2"/>
  <c r="U119" i="2" s="1"/>
  <c r="T120" i="2"/>
  <c r="U120" i="2" s="1"/>
  <c r="T121" i="2"/>
  <c r="U121" i="2" s="1"/>
  <c r="T122" i="2"/>
  <c r="U122" i="2" s="1"/>
  <c r="T123" i="2"/>
  <c r="U123" i="2" s="1"/>
  <c r="T124" i="2"/>
  <c r="U124" i="2" s="1"/>
  <c r="T125" i="2"/>
  <c r="U125" i="2" s="1"/>
  <c r="T126" i="2"/>
  <c r="U126" i="2" s="1"/>
  <c r="T127" i="2"/>
  <c r="U127" i="2" s="1"/>
  <c r="T128" i="2"/>
  <c r="U128" i="2" s="1"/>
  <c r="T129" i="2"/>
  <c r="U129" i="2" s="1"/>
  <c r="T130" i="2"/>
  <c r="U130" i="2" s="1"/>
  <c r="T131" i="2"/>
  <c r="U131" i="2" s="1"/>
  <c r="T132" i="2"/>
  <c r="U132" i="2" s="1"/>
  <c r="T133" i="2"/>
  <c r="U133" i="2" s="1"/>
  <c r="T134" i="2"/>
  <c r="U134" i="2" s="1"/>
  <c r="T135" i="2"/>
  <c r="U135" i="2" s="1"/>
  <c r="T136" i="2"/>
  <c r="U136" i="2" s="1"/>
  <c r="T137" i="2"/>
  <c r="U137" i="2" s="1"/>
  <c r="T138" i="2"/>
  <c r="U138" i="2" s="1"/>
  <c r="T139" i="2"/>
  <c r="U139" i="2" s="1"/>
  <c r="T140" i="2"/>
  <c r="U140" i="2" s="1"/>
  <c r="T141" i="2"/>
  <c r="U141" i="2" s="1"/>
  <c r="T142" i="2"/>
  <c r="U142" i="2" s="1"/>
  <c r="T143" i="2"/>
  <c r="U143" i="2" s="1"/>
  <c r="T144" i="2"/>
  <c r="U144" i="2" s="1"/>
  <c r="T145" i="2"/>
  <c r="U145" i="2" s="1"/>
  <c r="T146" i="2"/>
  <c r="U146" i="2" s="1"/>
  <c r="T147" i="2"/>
  <c r="U147" i="2" s="1"/>
  <c r="T148" i="2"/>
  <c r="U148" i="2" s="1"/>
  <c r="T149" i="2"/>
  <c r="U149" i="2" s="1"/>
  <c r="T150" i="2"/>
  <c r="U150" i="2" s="1"/>
  <c r="T151" i="2"/>
  <c r="U151" i="2" s="1"/>
  <c r="T152" i="2"/>
  <c r="U152" i="2" s="1"/>
  <c r="T153" i="2"/>
  <c r="U153" i="2" s="1"/>
  <c r="T154" i="2"/>
  <c r="U154" i="2" s="1"/>
  <c r="T155" i="2"/>
  <c r="U155" i="2" s="1"/>
  <c r="T156" i="2"/>
  <c r="U156" i="2" s="1"/>
  <c r="T157" i="2"/>
  <c r="U157" i="2" s="1"/>
  <c r="T158" i="2"/>
  <c r="U158" i="2" s="1"/>
  <c r="T159" i="2"/>
  <c r="U159" i="2" s="1"/>
  <c r="T160" i="2"/>
  <c r="U160" i="2" s="1"/>
  <c r="T161" i="2"/>
  <c r="U161" i="2" s="1"/>
  <c r="T162" i="2"/>
  <c r="U162" i="2" s="1"/>
  <c r="T163" i="2"/>
  <c r="U163" i="2" s="1"/>
  <c r="T164" i="2"/>
  <c r="U164" i="2" s="1"/>
  <c r="T165" i="2"/>
  <c r="U165" i="2" s="1"/>
  <c r="T166" i="2"/>
  <c r="U166" i="2" s="1"/>
  <c r="T167" i="2"/>
  <c r="U167" i="2" s="1"/>
  <c r="T168" i="2"/>
  <c r="U168" i="2" s="1"/>
  <c r="T169" i="2"/>
  <c r="U169" i="2" s="1"/>
  <c r="T170" i="2"/>
  <c r="U170" i="2" s="1"/>
  <c r="T171" i="2"/>
  <c r="U171" i="2" s="1"/>
  <c r="T172" i="2"/>
  <c r="U172" i="2" s="1"/>
  <c r="T173" i="2"/>
  <c r="U173" i="2" s="1"/>
  <c r="T174" i="2"/>
  <c r="U174" i="2" s="1"/>
  <c r="T175" i="2"/>
  <c r="U175" i="2" s="1"/>
  <c r="T176" i="2"/>
  <c r="U176" i="2" s="1"/>
  <c r="T177" i="2"/>
  <c r="U177" i="2" s="1"/>
  <c r="T178" i="2"/>
  <c r="U178" i="2" s="1"/>
  <c r="T179" i="2"/>
  <c r="U179" i="2" s="1"/>
  <c r="T180" i="2"/>
  <c r="U180" i="2" s="1"/>
  <c r="T181" i="2"/>
  <c r="U181" i="2" s="1"/>
  <c r="T182" i="2"/>
  <c r="U182" i="2" s="1"/>
  <c r="T183" i="2"/>
  <c r="U183" i="2" s="1"/>
  <c r="T184" i="2"/>
  <c r="U184" i="2" s="1"/>
  <c r="T185" i="2"/>
  <c r="U185" i="2" s="1"/>
  <c r="T186" i="2"/>
  <c r="U186" i="2" s="1"/>
  <c r="T187" i="2"/>
  <c r="U187" i="2" s="1"/>
  <c r="T188" i="2"/>
  <c r="U188" i="2" s="1"/>
  <c r="T189" i="2"/>
  <c r="U189" i="2" s="1"/>
  <c r="T190" i="2"/>
  <c r="U190" i="2" s="1"/>
  <c r="T191" i="2"/>
  <c r="U191" i="2" s="1"/>
  <c r="T192" i="2"/>
  <c r="U192" i="2" s="1"/>
  <c r="T193" i="2"/>
  <c r="U193" i="2" s="1"/>
  <c r="T194" i="2"/>
  <c r="U194" i="2" s="1"/>
  <c r="T195" i="2"/>
  <c r="U195" i="2" s="1"/>
  <c r="T196" i="2"/>
  <c r="U196" i="2" s="1"/>
  <c r="T197" i="2"/>
  <c r="U197" i="2" s="1"/>
  <c r="T198" i="2"/>
  <c r="U198" i="2" s="1"/>
  <c r="T199" i="2"/>
  <c r="U199" i="2" s="1"/>
  <c r="T200" i="2"/>
  <c r="U200" i="2" s="1"/>
  <c r="T201" i="2"/>
  <c r="U201" i="2" s="1"/>
  <c r="T202" i="2"/>
  <c r="U202" i="2" s="1"/>
  <c r="T203" i="2"/>
  <c r="U203" i="2" s="1"/>
  <c r="T204" i="2"/>
  <c r="U204" i="2" s="1"/>
  <c r="T205" i="2"/>
  <c r="U205" i="2" s="1"/>
  <c r="T206" i="2"/>
  <c r="U206" i="2" s="1"/>
  <c r="T207" i="2"/>
  <c r="U207" i="2" s="1"/>
  <c r="T208" i="2"/>
  <c r="U208" i="2" s="1"/>
  <c r="T209" i="2"/>
  <c r="U209" i="2" s="1"/>
  <c r="T210" i="2"/>
  <c r="U210" i="2" s="1"/>
  <c r="T211" i="2"/>
  <c r="U211" i="2" s="1"/>
  <c r="T212" i="2"/>
  <c r="U212" i="2" s="1"/>
  <c r="T213" i="2"/>
  <c r="U213" i="2" s="1"/>
  <c r="T214" i="2"/>
  <c r="U214" i="2" s="1"/>
  <c r="T215" i="2"/>
  <c r="U215" i="2" s="1"/>
  <c r="T216" i="2"/>
  <c r="U216" i="2" s="1"/>
  <c r="T217" i="2"/>
  <c r="U217" i="2" s="1"/>
  <c r="T218" i="2"/>
  <c r="U218" i="2" s="1"/>
  <c r="T219" i="2"/>
  <c r="U219" i="2" s="1"/>
  <c r="T220" i="2"/>
  <c r="U220" i="2" s="1"/>
  <c r="T221" i="2"/>
  <c r="U221" i="2" s="1"/>
  <c r="T222" i="2"/>
  <c r="U222" i="2" s="1"/>
  <c r="T223" i="2"/>
  <c r="U223" i="2" s="1"/>
  <c r="T224" i="2"/>
  <c r="U224" i="2" s="1"/>
  <c r="T225" i="2"/>
  <c r="U225" i="2" s="1"/>
  <c r="T226" i="2"/>
  <c r="U226" i="2" s="1"/>
  <c r="T227" i="2"/>
  <c r="U227" i="2" s="1"/>
  <c r="T228" i="2"/>
  <c r="U228" i="2" s="1"/>
  <c r="T229" i="2"/>
  <c r="U229" i="2" s="1"/>
  <c r="T230" i="2"/>
  <c r="U230" i="2" s="1"/>
  <c r="T231" i="2"/>
  <c r="U231" i="2" s="1"/>
  <c r="T232" i="2"/>
  <c r="U232" i="2" s="1"/>
  <c r="T233" i="2"/>
  <c r="U233" i="2" s="1"/>
  <c r="T234" i="2"/>
  <c r="U234" i="2" s="1"/>
  <c r="T235" i="2"/>
  <c r="U235" i="2" s="1"/>
  <c r="T236" i="2"/>
  <c r="U236" i="2" s="1"/>
  <c r="T237" i="2"/>
  <c r="U237" i="2" s="1"/>
  <c r="T238" i="2"/>
  <c r="U238" i="2" s="1"/>
  <c r="T239" i="2"/>
  <c r="U239" i="2" s="1"/>
  <c r="T240" i="2"/>
  <c r="U240" i="2" s="1"/>
  <c r="T241" i="2"/>
  <c r="U241" i="2" s="1"/>
  <c r="T242" i="2"/>
  <c r="U242" i="2" s="1"/>
  <c r="T243" i="2"/>
  <c r="U243" i="2" s="1"/>
  <c r="T244" i="2"/>
  <c r="U244" i="2" s="1"/>
  <c r="T245" i="2"/>
  <c r="U245" i="2" s="1"/>
  <c r="T246" i="2"/>
  <c r="U246" i="2" s="1"/>
  <c r="T247" i="2"/>
  <c r="U247" i="2" s="1"/>
  <c r="T248" i="2"/>
  <c r="U248" i="2" s="1"/>
  <c r="T249" i="2"/>
  <c r="U249" i="2" s="1"/>
  <c r="T250" i="2"/>
  <c r="U250" i="2" s="1"/>
  <c r="T251" i="2"/>
  <c r="U251" i="2" s="1"/>
  <c r="T252" i="2"/>
  <c r="U252" i="2" s="1"/>
  <c r="T253" i="2"/>
  <c r="U253" i="2" s="1"/>
  <c r="T254" i="2"/>
  <c r="U254" i="2" s="1"/>
  <c r="T255" i="2"/>
  <c r="U255" i="2" s="1"/>
  <c r="T256" i="2"/>
  <c r="U256" i="2" s="1"/>
  <c r="T257" i="2"/>
  <c r="U257" i="2" s="1"/>
  <c r="T258" i="2"/>
  <c r="U258" i="2" s="1"/>
  <c r="T259" i="2"/>
  <c r="U259" i="2" s="1"/>
  <c r="T260" i="2"/>
  <c r="U260" i="2" s="1"/>
  <c r="T261" i="2"/>
  <c r="U261" i="2" s="1"/>
  <c r="T262" i="2"/>
  <c r="U262" i="2" s="1"/>
  <c r="T263" i="2"/>
  <c r="U263" i="2" s="1"/>
  <c r="T264" i="2"/>
  <c r="U264" i="2" s="1"/>
  <c r="T265" i="2"/>
  <c r="U265" i="2" s="1"/>
  <c r="T266" i="2"/>
  <c r="U266" i="2" s="1"/>
  <c r="T267" i="2"/>
  <c r="U267" i="2" s="1"/>
  <c r="T268" i="2"/>
  <c r="U268" i="2" s="1"/>
  <c r="T269" i="2"/>
  <c r="U269" i="2" s="1"/>
  <c r="T270" i="2"/>
  <c r="U270" i="2" s="1"/>
  <c r="T271" i="2"/>
  <c r="U271" i="2" s="1"/>
  <c r="T272" i="2"/>
  <c r="U272" i="2" s="1"/>
  <c r="T273" i="2"/>
  <c r="U273" i="2" s="1"/>
  <c r="T274" i="2"/>
  <c r="U274" i="2" s="1"/>
  <c r="T275" i="2"/>
  <c r="U275" i="2" s="1"/>
  <c r="T276" i="2"/>
  <c r="U276" i="2" s="1"/>
  <c r="T277" i="2"/>
  <c r="U277" i="2" s="1"/>
  <c r="T278" i="2"/>
  <c r="U278" i="2" s="1"/>
  <c r="T279" i="2"/>
  <c r="U279" i="2" s="1"/>
  <c r="T280" i="2"/>
  <c r="U280" i="2" s="1"/>
  <c r="T281" i="2"/>
  <c r="U281" i="2" s="1"/>
  <c r="T282" i="2"/>
  <c r="U282" i="2" s="1"/>
  <c r="T283" i="2"/>
  <c r="U283" i="2" s="1"/>
  <c r="T284" i="2"/>
  <c r="U284" i="2" s="1"/>
  <c r="T285" i="2"/>
  <c r="U285" i="2" s="1"/>
  <c r="T286" i="2"/>
  <c r="U286" i="2" s="1"/>
  <c r="T287" i="2"/>
  <c r="U287" i="2" s="1"/>
  <c r="T288" i="2"/>
  <c r="U288" i="2" s="1"/>
  <c r="T289" i="2"/>
  <c r="U289" i="2" s="1"/>
  <c r="T290" i="2"/>
  <c r="U290" i="2" s="1"/>
  <c r="T291" i="2"/>
  <c r="U291" i="2" s="1"/>
  <c r="T292" i="2"/>
  <c r="U292" i="2" s="1"/>
  <c r="T293" i="2"/>
  <c r="U293" i="2" s="1"/>
  <c r="T294" i="2"/>
  <c r="U294" i="2" s="1"/>
  <c r="T295" i="2"/>
  <c r="U295" i="2" s="1"/>
  <c r="T296" i="2"/>
  <c r="U296" i="2" s="1"/>
  <c r="T297" i="2"/>
  <c r="U297" i="2" s="1"/>
  <c r="T298" i="2"/>
  <c r="U298" i="2" s="1"/>
  <c r="T299" i="2"/>
  <c r="U299" i="2" s="1"/>
  <c r="T300" i="2"/>
  <c r="U300" i="2" s="1"/>
  <c r="T301" i="2"/>
  <c r="U301" i="2" s="1"/>
  <c r="T302" i="2"/>
  <c r="U302" i="2" s="1"/>
  <c r="T303" i="2"/>
  <c r="U303" i="2" s="1"/>
  <c r="T304" i="2"/>
  <c r="U304" i="2" s="1"/>
  <c r="T305" i="2"/>
  <c r="U305" i="2" s="1"/>
  <c r="T306" i="2"/>
  <c r="U306" i="2" s="1"/>
  <c r="T307" i="2"/>
  <c r="U307" i="2" s="1"/>
  <c r="T308" i="2"/>
  <c r="U308" i="2" s="1"/>
  <c r="T309" i="2"/>
  <c r="U309" i="2" s="1"/>
  <c r="T310" i="2"/>
  <c r="U310" i="2" s="1"/>
  <c r="T311" i="2"/>
  <c r="U311" i="2" s="1"/>
  <c r="T312" i="2"/>
  <c r="U312" i="2" s="1"/>
  <c r="T313" i="2"/>
  <c r="U313" i="2" s="1"/>
  <c r="T314" i="2"/>
  <c r="U314" i="2" s="1"/>
  <c r="T315" i="2"/>
  <c r="U315" i="2" s="1"/>
  <c r="T316" i="2"/>
  <c r="U316" i="2" s="1"/>
  <c r="T317" i="2"/>
  <c r="U317" i="2" s="1"/>
  <c r="T318" i="2"/>
  <c r="U318" i="2" s="1"/>
  <c r="T319" i="2"/>
  <c r="U319" i="2" s="1"/>
  <c r="T320" i="2"/>
  <c r="U320" i="2" s="1"/>
  <c r="T321" i="2"/>
  <c r="U321" i="2" s="1"/>
  <c r="T322" i="2"/>
  <c r="U322" i="2" s="1"/>
  <c r="T323" i="2"/>
  <c r="U323" i="2" s="1"/>
  <c r="T324" i="2"/>
  <c r="U324" i="2" s="1"/>
  <c r="T325" i="2"/>
  <c r="U325" i="2" s="1"/>
  <c r="T326" i="2"/>
  <c r="U326" i="2" s="1"/>
  <c r="T327" i="2"/>
  <c r="U327" i="2" s="1"/>
  <c r="T328" i="2"/>
  <c r="U328" i="2" s="1"/>
  <c r="T329" i="2"/>
  <c r="U329" i="2" s="1"/>
  <c r="T330" i="2"/>
  <c r="U330" i="2" s="1"/>
  <c r="T331" i="2"/>
  <c r="U331" i="2" s="1"/>
  <c r="T332" i="2"/>
  <c r="U332" i="2" s="1"/>
  <c r="T333" i="2"/>
  <c r="U333" i="2" s="1"/>
  <c r="T334" i="2"/>
  <c r="U334" i="2" s="1"/>
  <c r="T335" i="2"/>
  <c r="U335" i="2" s="1"/>
  <c r="T336" i="2"/>
  <c r="U336" i="2" s="1"/>
  <c r="T337" i="2"/>
  <c r="U337" i="2" s="1"/>
  <c r="T338" i="2"/>
  <c r="U338" i="2" s="1"/>
  <c r="T339" i="2"/>
  <c r="U339" i="2" s="1"/>
  <c r="T340" i="2"/>
  <c r="U340" i="2" s="1"/>
  <c r="T341" i="2"/>
  <c r="U341" i="2" s="1"/>
  <c r="T342" i="2"/>
  <c r="U342" i="2" s="1"/>
  <c r="T343" i="2"/>
  <c r="U343" i="2" s="1"/>
  <c r="T344" i="2"/>
  <c r="U344" i="2" s="1"/>
  <c r="T345" i="2"/>
  <c r="U345" i="2" s="1"/>
  <c r="T346" i="2"/>
  <c r="U346" i="2" s="1"/>
  <c r="T347" i="2"/>
  <c r="U347" i="2" s="1"/>
  <c r="T348" i="2"/>
  <c r="U348" i="2" s="1"/>
  <c r="T349" i="2"/>
  <c r="U349" i="2" s="1"/>
  <c r="T350" i="2"/>
  <c r="U350" i="2" s="1"/>
  <c r="T351" i="2"/>
  <c r="U351" i="2" s="1"/>
  <c r="T352" i="2"/>
  <c r="U352" i="2" s="1"/>
  <c r="T353" i="2"/>
  <c r="U353" i="2" s="1"/>
  <c r="T354" i="2"/>
  <c r="U354" i="2" s="1"/>
  <c r="T355" i="2"/>
  <c r="U355" i="2" s="1"/>
  <c r="T356" i="2"/>
  <c r="U356" i="2" s="1"/>
  <c r="T357" i="2"/>
  <c r="U357" i="2" s="1"/>
  <c r="T358" i="2"/>
  <c r="U358" i="2" s="1"/>
  <c r="T359" i="2"/>
  <c r="U359" i="2" s="1"/>
  <c r="T360" i="2"/>
  <c r="U360" i="2" s="1"/>
  <c r="T361" i="2"/>
  <c r="U361" i="2" s="1"/>
  <c r="T362" i="2"/>
  <c r="U362" i="2" s="1"/>
  <c r="T363" i="2"/>
  <c r="U363" i="2" s="1"/>
  <c r="T364" i="2"/>
  <c r="U364" i="2" s="1"/>
  <c r="T365" i="2"/>
  <c r="U365" i="2" s="1"/>
  <c r="T366" i="2"/>
  <c r="U366" i="2" s="1"/>
  <c r="T367" i="2"/>
  <c r="U367" i="2" s="1"/>
  <c r="T368" i="2"/>
  <c r="U368" i="2" s="1"/>
  <c r="T369" i="2"/>
  <c r="U369" i="2" s="1"/>
  <c r="T370" i="2"/>
  <c r="U370" i="2" s="1"/>
  <c r="T371" i="2"/>
  <c r="U371" i="2" s="1"/>
  <c r="T372" i="2"/>
  <c r="U372" i="2" s="1"/>
  <c r="T373" i="2"/>
  <c r="U373" i="2" s="1"/>
  <c r="T374" i="2"/>
  <c r="U374" i="2" s="1"/>
  <c r="T375" i="2"/>
  <c r="U375" i="2" s="1"/>
  <c r="T376" i="2"/>
  <c r="U376" i="2" s="1"/>
  <c r="T377" i="2"/>
  <c r="U377" i="2" s="1"/>
  <c r="T378" i="2"/>
  <c r="U378" i="2" s="1"/>
  <c r="T379" i="2"/>
  <c r="U379" i="2" s="1"/>
  <c r="T380" i="2"/>
  <c r="U380" i="2" s="1"/>
  <c r="T381" i="2"/>
  <c r="U381" i="2" s="1"/>
  <c r="T382" i="2"/>
  <c r="U382" i="2" s="1"/>
  <c r="T383" i="2"/>
  <c r="U383" i="2" s="1"/>
  <c r="T384" i="2"/>
  <c r="U384" i="2" s="1"/>
  <c r="T385" i="2"/>
  <c r="U385" i="2" s="1"/>
  <c r="T386" i="2"/>
  <c r="U386" i="2" s="1"/>
  <c r="T387" i="2"/>
  <c r="U387" i="2" s="1"/>
  <c r="T388" i="2"/>
  <c r="U388" i="2" s="1"/>
  <c r="T389" i="2"/>
  <c r="U389" i="2" s="1"/>
  <c r="T390" i="2"/>
  <c r="U390" i="2" s="1"/>
  <c r="T391" i="2"/>
  <c r="U391" i="2" s="1"/>
  <c r="T392" i="2"/>
  <c r="U392" i="2" s="1"/>
  <c r="T393" i="2"/>
  <c r="U393" i="2" s="1"/>
  <c r="T394" i="2"/>
  <c r="U394" i="2" s="1"/>
  <c r="T395" i="2"/>
  <c r="U395" i="2" s="1"/>
  <c r="T396" i="2"/>
  <c r="U396" i="2" s="1"/>
  <c r="T397" i="2"/>
  <c r="U397" i="2" s="1"/>
  <c r="T398" i="2"/>
  <c r="U398" i="2" s="1"/>
  <c r="T399" i="2"/>
  <c r="U399" i="2" s="1"/>
  <c r="T400" i="2"/>
  <c r="U400" i="2" s="1"/>
  <c r="T401" i="2"/>
  <c r="U401" i="2" s="1"/>
  <c r="T402" i="2"/>
  <c r="U402" i="2" s="1"/>
  <c r="T403" i="2"/>
  <c r="U403" i="2" s="1"/>
  <c r="T404" i="2"/>
  <c r="U404" i="2" s="1"/>
  <c r="T405" i="2"/>
  <c r="U405" i="2" s="1"/>
  <c r="T406" i="2"/>
  <c r="U406" i="2" s="1"/>
  <c r="T407" i="2"/>
  <c r="U407" i="2" s="1"/>
  <c r="T408" i="2"/>
  <c r="U408" i="2" s="1"/>
  <c r="T409" i="2"/>
  <c r="U409" i="2" s="1"/>
  <c r="T410" i="2"/>
  <c r="U410" i="2" s="1"/>
  <c r="T411" i="2"/>
  <c r="U411" i="2" s="1"/>
  <c r="T412" i="2"/>
  <c r="U412" i="2" s="1"/>
  <c r="T413" i="2"/>
  <c r="U413" i="2" s="1"/>
  <c r="T414" i="2"/>
  <c r="U414" i="2" s="1"/>
  <c r="T415" i="2"/>
  <c r="U415" i="2" s="1"/>
  <c r="T416" i="2"/>
  <c r="U416" i="2" s="1"/>
  <c r="T417" i="2"/>
  <c r="U417" i="2" s="1"/>
  <c r="T418" i="2"/>
  <c r="U418" i="2" s="1"/>
  <c r="T419" i="2"/>
  <c r="U419" i="2" s="1"/>
  <c r="T420" i="2"/>
  <c r="U420" i="2" s="1"/>
  <c r="T421" i="2"/>
  <c r="U421" i="2" s="1"/>
  <c r="T422" i="2"/>
  <c r="U422" i="2" s="1"/>
  <c r="T423" i="2"/>
  <c r="U423" i="2" s="1"/>
  <c r="T424" i="2"/>
  <c r="U424" i="2" s="1"/>
  <c r="T425" i="2"/>
  <c r="U425" i="2" s="1"/>
  <c r="T426" i="2"/>
  <c r="U426" i="2" s="1"/>
  <c r="T427" i="2"/>
  <c r="U427" i="2" s="1"/>
  <c r="T428" i="2"/>
  <c r="U428" i="2" s="1"/>
  <c r="T429" i="2"/>
  <c r="U429" i="2" s="1"/>
  <c r="T430" i="2"/>
  <c r="U430" i="2" s="1"/>
  <c r="T431" i="2"/>
  <c r="U431" i="2" s="1"/>
  <c r="T432" i="2"/>
  <c r="U432" i="2" s="1"/>
  <c r="T433" i="2"/>
  <c r="U433" i="2" s="1"/>
  <c r="T434" i="2"/>
  <c r="U434" i="2" s="1"/>
  <c r="T435" i="2"/>
  <c r="U435" i="2" s="1"/>
  <c r="T436" i="2"/>
  <c r="U436" i="2" s="1"/>
  <c r="T437" i="2"/>
  <c r="U437" i="2" s="1"/>
  <c r="T438" i="2"/>
  <c r="U438" i="2" s="1"/>
  <c r="T439" i="2"/>
  <c r="U439" i="2" s="1"/>
  <c r="T440" i="2"/>
  <c r="U440" i="2" s="1"/>
  <c r="T441" i="2"/>
  <c r="U441" i="2" s="1"/>
  <c r="T442" i="2"/>
  <c r="U442" i="2" s="1"/>
  <c r="T443" i="2"/>
  <c r="U443" i="2" s="1"/>
  <c r="T444" i="2"/>
  <c r="U444" i="2" s="1"/>
  <c r="T445" i="2"/>
  <c r="U445" i="2" s="1"/>
  <c r="T446" i="2"/>
  <c r="U446" i="2" s="1"/>
  <c r="T447" i="2"/>
  <c r="U447" i="2" s="1"/>
  <c r="T448" i="2"/>
  <c r="U448" i="2" s="1"/>
  <c r="T449" i="2"/>
  <c r="U449" i="2" s="1"/>
  <c r="T450" i="2"/>
  <c r="U450" i="2" s="1"/>
  <c r="T451" i="2"/>
  <c r="U451" i="2" s="1"/>
  <c r="T452" i="2"/>
  <c r="U452" i="2" s="1"/>
  <c r="T453" i="2"/>
  <c r="U453" i="2" s="1"/>
  <c r="T454" i="2"/>
  <c r="U454" i="2" s="1"/>
  <c r="T455" i="2"/>
  <c r="U455" i="2" s="1"/>
  <c r="T456" i="2"/>
  <c r="U456" i="2" s="1"/>
  <c r="T457" i="2"/>
  <c r="U457" i="2" s="1"/>
  <c r="T458" i="2"/>
  <c r="U458" i="2" s="1"/>
  <c r="T459" i="2"/>
  <c r="U459" i="2" s="1"/>
  <c r="T460" i="2"/>
  <c r="U460" i="2" s="1"/>
  <c r="T461" i="2"/>
  <c r="U461" i="2" s="1"/>
  <c r="T462" i="2"/>
  <c r="U462" i="2" s="1"/>
  <c r="T463" i="2"/>
  <c r="U463" i="2" s="1"/>
  <c r="T464" i="2"/>
  <c r="U464" i="2" s="1"/>
  <c r="T465" i="2"/>
  <c r="U465" i="2" s="1"/>
  <c r="T466" i="2"/>
  <c r="U466" i="2" s="1"/>
  <c r="T467" i="2"/>
  <c r="U467" i="2" s="1"/>
  <c r="T468" i="2"/>
  <c r="U468" i="2" s="1"/>
  <c r="T469" i="2"/>
  <c r="U469" i="2" s="1"/>
  <c r="T470" i="2"/>
  <c r="U470" i="2" s="1"/>
  <c r="T471" i="2"/>
  <c r="U471" i="2" s="1"/>
  <c r="T472" i="2"/>
  <c r="U472" i="2" s="1"/>
  <c r="T473" i="2"/>
  <c r="U473" i="2" s="1"/>
  <c r="T474" i="2"/>
  <c r="U474" i="2" s="1"/>
  <c r="T475" i="2"/>
  <c r="U475" i="2" s="1"/>
  <c r="T476" i="2"/>
  <c r="U476" i="2" s="1"/>
  <c r="T477" i="2"/>
  <c r="U477" i="2" s="1"/>
  <c r="T478" i="2"/>
  <c r="U478" i="2" s="1"/>
  <c r="T479" i="2"/>
  <c r="U479" i="2" s="1"/>
  <c r="T480" i="2"/>
  <c r="U480" i="2" s="1"/>
  <c r="T481" i="2"/>
  <c r="U481" i="2" s="1"/>
  <c r="T482" i="2"/>
  <c r="U482" i="2" s="1"/>
  <c r="T483" i="2"/>
  <c r="U483" i="2" s="1"/>
  <c r="T484" i="2"/>
  <c r="U484" i="2" s="1"/>
  <c r="T485" i="2"/>
  <c r="U485" i="2" s="1"/>
  <c r="T486" i="2"/>
  <c r="U486" i="2" s="1"/>
  <c r="T487" i="2"/>
  <c r="U487" i="2" s="1"/>
  <c r="T488" i="2"/>
  <c r="U488" i="2" s="1"/>
  <c r="T489" i="2"/>
  <c r="U489" i="2" s="1"/>
  <c r="T490" i="2"/>
  <c r="U490" i="2" s="1"/>
  <c r="T491" i="2"/>
  <c r="U491" i="2" s="1"/>
  <c r="T492" i="2"/>
  <c r="U492" i="2" s="1"/>
  <c r="T493" i="2"/>
  <c r="U493" i="2" s="1"/>
  <c r="T494" i="2"/>
  <c r="U494" i="2" s="1"/>
  <c r="T495" i="2"/>
  <c r="U495" i="2" s="1"/>
  <c r="T496" i="2"/>
  <c r="U496" i="2" s="1"/>
  <c r="T497" i="2"/>
  <c r="U497" i="2" s="1"/>
  <c r="T498" i="2"/>
  <c r="U498" i="2" s="1"/>
  <c r="T499" i="2"/>
  <c r="U499" i="2" s="1"/>
  <c r="T500" i="2"/>
  <c r="U500" i="2" s="1"/>
  <c r="T501" i="2"/>
  <c r="U501" i="2" s="1"/>
  <c r="T502" i="2"/>
  <c r="U502" i="2" s="1"/>
  <c r="T503" i="2"/>
  <c r="U503" i="2" s="1"/>
  <c r="T504" i="2"/>
  <c r="U504" i="2" s="1"/>
  <c r="T505" i="2"/>
  <c r="U505" i="2" s="1"/>
  <c r="T506" i="2"/>
  <c r="U506" i="2" s="1"/>
  <c r="T507" i="2"/>
  <c r="U507" i="2" s="1"/>
  <c r="T508" i="2"/>
  <c r="U508" i="2" s="1"/>
  <c r="T509" i="2"/>
  <c r="U509" i="2" s="1"/>
  <c r="T510" i="2"/>
  <c r="U510" i="2" s="1"/>
  <c r="T511" i="2"/>
  <c r="U511" i="2" s="1"/>
  <c r="T512" i="2"/>
  <c r="U512" i="2" s="1"/>
  <c r="T513" i="2"/>
  <c r="U513" i="2" s="1"/>
  <c r="T514" i="2"/>
  <c r="U514" i="2" s="1"/>
  <c r="T515" i="2"/>
  <c r="U515" i="2" s="1"/>
  <c r="T516" i="2"/>
  <c r="U516" i="2" s="1"/>
  <c r="T517" i="2"/>
  <c r="U517" i="2" s="1"/>
  <c r="T518" i="2"/>
  <c r="U518" i="2" s="1"/>
  <c r="T519" i="2"/>
  <c r="U519" i="2" s="1"/>
  <c r="T520" i="2"/>
  <c r="U520" i="2" s="1"/>
  <c r="T521" i="2"/>
  <c r="U521" i="2" s="1"/>
  <c r="T522" i="2"/>
  <c r="U522" i="2" s="1"/>
  <c r="T523" i="2"/>
  <c r="U523" i="2" s="1"/>
  <c r="T524" i="2"/>
  <c r="U524" i="2" s="1"/>
  <c r="T525" i="2"/>
  <c r="U525" i="2" s="1"/>
  <c r="T526" i="2"/>
  <c r="U526" i="2" s="1"/>
  <c r="T527" i="2"/>
  <c r="U527" i="2" s="1"/>
  <c r="T528" i="2"/>
  <c r="U528" i="2" s="1"/>
  <c r="T529" i="2"/>
  <c r="U529" i="2" s="1"/>
  <c r="T530" i="2"/>
  <c r="U530" i="2" s="1"/>
  <c r="T531" i="2"/>
  <c r="U531" i="2" s="1"/>
  <c r="T532" i="2"/>
  <c r="U532" i="2" s="1"/>
  <c r="T533" i="2"/>
  <c r="U533" i="2" s="1"/>
  <c r="T534" i="2"/>
  <c r="U534" i="2" s="1"/>
  <c r="T535" i="2"/>
  <c r="U535" i="2" s="1"/>
  <c r="T536" i="2"/>
  <c r="U536" i="2" s="1"/>
  <c r="T537" i="2"/>
  <c r="U537" i="2" s="1"/>
  <c r="T538" i="2"/>
  <c r="U538" i="2" s="1"/>
  <c r="T539" i="2"/>
  <c r="U539" i="2" s="1"/>
  <c r="T540" i="2"/>
  <c r="U540" i="2" s="1"/>
  <c r="T541" i="2"/>
  <c r="U541" i="2" s="1"/>
  <c r="T542" i="2"/>
  <c r="U542" i="2" s="1"/>
  <c r="T543" i="2"/>
  <c r="U543" i="2" s="1"/>
  <c r="T544" i="2"/>
  <c r="U544" i="2" s="1"/>
  <c r="T545" i="2"/>
  <c r="U545" i="2" s="1"/>
  <c r="T546" i="2"/>
  <c r="U546" i="2" s="1"/>
  <c r="T547" i="2"/>
  <c r="U547" i="2" s="1"/>
  <c r="T548" i="2"/>
  <c r="U548" i="2" s="1"/>
  <c r="T549" i="2"/>
  <c r="U549" i="2" s="1"/>
  <c r="T550" i="2"/>
  <c r="U550" i="2" s="1"/>
  <c r="T551" i="2"/>
  <c r="U551" i="2" s="1"/>
  <c r="T552" i="2"/>
  <c r="U552" i="2" s="1"/>
  <c r="T553" i="2"/>
  <c r="U553" i="2" s="1"/>
  <c r="T554" i="2"/>
  <c r="U554" i="2" s="1"/>
  <c r="T555" i="2"/>
  <c r="U555" i="2" s="1"/>
  <c r="T556" i="2"/>
  <c r="U556" i="2" s="1"/>
  <c r="T557" i="2"/>
  <c r="U557" i="2" s="1"/>
  <c r="T558" i="2"/>
  <c r="U558" i="2" s="1"/>
  <c r="T559" i="2"/>
  <c r="U559" i="2" s="1"/>
  <c r="T560" i="2"/>
  <c r="U560" i="2" s="1"/>
  <c r="T561" i="2"/>
  <c r="U561" i="2" s="1"/>
  <c r="T562" i="2"/>
  <c r="U562" i="2" s="1"/>
  <c r="T563" i="2"/>
  <c r="U563" i="2" s="1"/>
  <c r="T564" i="2"/>
  <c r="U564" i="2" s="1"/>
  <c r="T565" i="2"/>
  <c r="U565" i="2" s="1"/>
  <c r="T566" i="2"/>
  <c r="U566" i="2" s="1"/>
  <c r="T567" i="2"/>
  <c r="U567" i="2" s="1"/>
  <c r="T568" i="2"/>
  <c r="U568" i="2" s="1"/>
  <c r="T569" i="2"/>
  <c r="U569" i="2" s="1"/>
  <c r="T570" i="2"/>
  <c r="U570" i="2" s="1"/>
  <c r="T571" i="2"/>
  <c r="U571" i="2" s="1"/>
  <c r="T572" i="2"/>
  <c r="U572" i="2" s="1"/>
  <c r="T573" i="2"/>
  <c r="U573" i="2" s="1"/>
  <c r="T574" i="2"/>
  <c r="U574" i="2" s="1"/>
  <c r="T575" i="2"/>
  <c r="U575" i="2" s="1"/>
  <c r="T576" i="2"/>
  <c r="U576" i="2" s="1"/>
  <c r="T577" i="2"/>
  <c r="U577" i="2" s="1"/>
  <c r="T578" i="2"/>
  <c r="U578" i="2" s="1"/>
  <c r="T579" i="2"/>
  <c r="U579" i="2" s="1"/>
  <c r="T580" i="2"/>
  <c r="U580" i="2" s="1"/>
  <c r="T581" i="2"/>
  <c r="U581" i="2" s="1"/>
  <c r="T582" i="2"/>
  <c r="U582" i="2" s="1"/>
  <c r="T583" i="2"/>
  <c r="U583" i="2" s="1"/>
  <c r="T584" i="2"/>
  <c r="U584" i="2" s="1"/>
  <c r="T585" i="2"/>
  <c r="U585" i="2" s="1"/>
  <c r="T586" i="2"/>
  <c r="U586" i="2" s="1"/>
  <c r="T587" i="2"/>
  <c r="U587" i="2" s="1"/>
  <c r="T588" i="2"/>
  <c r="U588" i="2" s="1"/>
  <c r="T589" i="2"/>
  <c r="U589" i="2" s="1"/>
  <c r="T590" i="2"/>
  <c r="U590" i="2" s="1"/>
  <c r="T591" i="2"/>
  <c r="U591" i="2" s="1"/>
  <c r="T592" i="2"/>
  <c r="U592" i="2" s="1"/>
  <c r="T593" i="2"/>
  <c r="U593" i="2" s="1"/>
  <c r="T594" i="2"/>
  <c r="U594" i="2" s="1"/>
  <c r="T595" i="2"/>
  <c r="U595" i="2" s="1"/>
  <c r="T596" i="2"/>
  <c r="U596" i="2" s="1"/>
  <c r="T597" i="2"/>
  <c r="U597" i="2" s="1"/>
  <c r="T598" i="2"/>
  <c r="U598" i="2" s="1"/>
  <c r="T599" i="2"/>
  <c r="U599" i="2" s="1"/>
  <c r="T600" i="2"/>
  <c r="U600" i="2" s="1"/>
  <c r="T601" i="2"/>
  <c r="U601" i="2" s="1"/>
  <c r="T602" i="2"/>
  <c r="U602" i="2" s="1"/>
  <c r="T603" i="2"/>
  <c r="U603" i="2" s="1"/>
  <c r="T604" i="2"/>
  <c r="U604" i="2" s="1"/>
  <c r="T605" i="2"/>
  <c r="U605" i="2" s="1"/>
  <c r="T606" i="2"/>
  <c r="U606" i="2" s="1"/>
  <c r="T607" i="2"/>
  <c r="U607" i="2" s="1"/>
  <c r="T608" i="2"/>
  <c r="U608" i="2" s="1"/>
  <c r="T609" i="2"/>
  <c r="U609" i="2" s="1"/>
  <c r="T610" i="2"/>
  <c r="U610" i="2" s="1"/>
  <c r="T611" i="2"/>
  <c r="U611" i="2" s="1"/>
  <c r="T612" i="2"/>
  <c r="U612" i="2" s="1"/>
  <c r="T613" i="2"/>
  <c r="U613" i="2" s="1"/>
  <c r="T614" i="2"/>
  <c r="U614" i="2" s="1"/>
  <c r="T615" i="2"/>
  <c r="U615" i="2" s="1"/>
  <c r="T616" i="2"/>
  <c r="U616" i="2" s="1"/>
  <c r="T617" i="2"/>
  <c r="U617" i="2" s="1"/>
  <c r="T618" i="2"/>
  <c r="U618" i="2" s="1"/>
  <c r="T619" i="2"/>
  <c r="U619" i="2" s="1"/>
  <c r="T620" i="2"/>
  <c r="U620" i="2" s="1"/>
  <c r="T621" i="2"/>
  <c r="U621" i="2" s="1"/>
  <c r="T622" i="2"/>
  <c r="U622" i="2" s="1"/>
  <c r="T623" i="2"/>
  <c r="U623" i="2" s="1"/>
  <c r="T624" i="2"/>
  <c r="U624" i="2" s="1"/>
  <c r="T625" i="2"/>
  <c r="U625" i="2" s="1"/>
  <c r="T626" i="2"/>
  <c r="U626" i="2" s="1"/>
  <c r="T627" i="2"/>
  <c r="U627" i="2" s="1"/>
  <c r="T628" i="2"/>
  <c r="U628" i="2" s="1"/>
  <c r="T629" i="2"/>
  <c r="U629" i="2" s="1"/>
  <c r="T630" i="2"/>
  <c r="U630" i="2" s="1"/>
  <c r="T631" i="2"/>
  <c r="U631" i="2" s="1"/>
  <c r="T632" i="2"/>
  <c r="U632" i="2" s="1"/>
  <c r="T633" i="2"/>
  <c r="U633" i="2" s="1"/>
  <c r="T634" i="2"/>
  <c r="U634" i="2" s="1"/>
  <c r="T635" i="2"/>
  <c r="U635" i="2" s="1"/>
  <c r="T636" i="2"/>
  <c r="U636" i="2" s="1"/>
  <c r="T637" i="2"/>
  <c r="U637" i="2" s="1"/>
  <c r="T638" i="2"/>
  <c r="U638" i="2" s="1"/>
  <c r="T639" i="2"/>
  <c r="U639" i="2" s="1"/>
  <c r="T640" i="2"/>
  <c r="U640" i="2" s="1"/>
  <c r="T641" i="2"/>
  <c r="U641" i="2" s="1"/>
  <c r="T642" i="2"/>
  <c r="U642" i="2" s="1"/>
  <c r="T643" i="2"/>
  <c r="U643" i="2" s="1"/>
  <c r="T644" i="2"/>
  <c r="U644" i="2" s="1"/>
  <c r="T645" i="2"/>
  <c r="U645" i="2" s="1"/>
  <c r="T646" i="2"/>
  <c r="U646" i="2" s="1"/>
  <c r="T647" i="2"/>
  <c r="U647" i="2" s="1"/>
  <c r="T648" i="2"/>
  <c r="U648" i="2" s="1"/>
  <c r="T649" i="2"/>
  <c r="U649" i="2" s="1"/>
  <c r="T650" i="2"/>
  <c r="U650" i="2" s="1"/>
  <c r="T651" i="2"/>
  <c r="U651" i="2" s="1"/>
  <c r="T652" i="2"/>
  <c r="U652" i="2" s="1"/>
  <c r="T653" i="2"/>
  <c r="U653" i="2" s="1"/>
  <c r="T654" i="2"/>
  <c r="U654" i="2" s="1"/>
  <c r="T655" i="2"/>
  <c r="U655" i="2" s="1"/>
  <c r="T656" i="2"/>
  <c r="U656" i="2" s="1"/>
  <c r="T657" i="2"/>
  <c r="U657" i="2" s="1"/>
  <c r="T658" i="2"/>
  <c r="U658" i="2" s="1"/>
  <c r="T659" i="2"/>
  <c r="U659" i="2" s="1"/>
  <c r="T660" i="2"/>
  <c r="U660" i="2" s="1"/>
  <c r="T661" i="2"/>
  <c r="U661" i="2" s="1"/>
  <c r="T662" i="2"/>
  <c r="U662" i="2" s="1"/>
  <c r="T663" i="2"/>
  <c r="U663" i="2" s="1"/>
  <c r="T664" i="2"/>
  <c r="U664" i="2" s="1"/>
  <c r="T665" i="2"/>
  <c r="U665" i="2" s="1"/>
  <c r="T666" i="2"/>
  <c r="U666" i="2" s="1"/>
  <c r="T667" i="2"/>
  <c r="U667" i="2" s="1"/>
  <c r="T668" i="2"/>
  <c r="U668" i="2" s="1"/>
  <c r="T669" i="2"/>
  <c r="U669" i="2" s="1"/>
  <c r="T670" i="2"/>
  <c r="U670" i="2" s="1"/>
  <c r="T671" i="2"/>
  <c r="U671" i="2" s="1"/>
  <c r="T672" i="2"/>
  <c r="U672" i="2" s="1"/>
  <c r="T673" i="2"/>
  <c r="U673" i="2" s="1"/>
  <c r="T674" i="2"/>
  <c r="U674" i="2" s="1"/>
  <c r="T675" i="2"/>
  <c r="U675" i="2" s="1"/>
  <c r="T676" i="2"/>
  <c r="U676" i="2" s="1"/>
  <c r="T677" i="2"/>
  <c r="U677" i="2" s="1"/>
  <c r="T678" i="2"/>
  <c r="U678" i="2" s="1"/>
  <c r="T679" i="2"/>
  <c r="U679" i="2" s="1"/>
  <c r="T680" i="2"/>
  <c r="U680" i="2" s="1"/>
  <c r="T681" i="2"/>
  <c r="U681" i="2" s="1"/>
  <c r="T682" i="2"/>
  <c r="U682" i="2" s="1"/>
  <c r="T683" i="2"/>
  <c r="U683" i="2" s="1"/>
  <c r="T684" i="2"/>
  <c r="U684" i="2" s="1"/>
  <c r="T685" i="2"/>
  <c r="U685" i="2" s="1"/>
  <c r="T686" i="2"/>
  <c r="U686" i="2" s="1"/>
  <c r="T687" i="2"/>
  <c r="U687" i="2" s="1"/>
  <c r="T688" i="2"/>
  <c r="U688" i="2" s="1"/>
  <c r="T689" i="2"/>
  <c r="U689" i="2" s="1"/>
  <c r="T690" i="2"/>
  <c r="U690" i="2" s="1"/>
  <c r="T691" i="2"/>
  <c r="U691" i="2" s="1"/>
  <c r="T692" i="2"/>
  <c r="U692" i="2" s="1"/>
  <c r="T693" i="2"/>
  <c r="U693" i="2" s="1"/>
  <c r="T694" i="2"/>
  <c r="U694" i="2" s="1"/>
  <c r="T695" i="2"/>
  <c r="U695" i="2" s="1"/>
  <c r="T696" i="2"/>
  <c r="U696" i="2" s="1"/>
  <c r="T697" i="2"/>
  <c r="U697" i="2" s="1"/>
  <c r="T698" i="2"/>
  <c r="U698" i="2" s="1"/>
  <c r="T699" i="2"/>
  <c r="U699" i="2" s="1"/>
  <c r="T700" i="2"/>
  <c r="U700" i="2" s="1"/>
  <c r="T701" i="2"/>
  <c r="U701" i="2" s="1"/>
  <c r="T702" i="2"/>
  <c r="U702" i="2" s="1"/>
  <c r="T703" i="2"/>
  <c r="U703" i="2" s="1"/>
  <c r="T704" i="2"/>
  <c r="U704" i="2" s="1"/>
  <c r="T705" i="2"/>
  <c r="U705" i="2" s="1"/>
  <c r="T706" i="2"/>
  <c r="U706" i="2" s="1"/>
  <c r="T707" i="2"/>
  <c r="U707" i="2" s="1"/>
  <c r="T708" i="2"/>
  <c r="U708" i="2" s="1"/>
  <c r="T709" i="2"/>
  <c r="U709" i="2" s="1"/>
  <c r="T710" i="2"/>
  <c r="U710" i="2" s="1"/>
  <c r="T711" i="2"/>
  <c r="U711" i="2" s="1"/>
  <c r="T712" i="2"/>
  <c r="U712" i="2" s="1"/>
  <c r="T713" i="2"/>
  <c r="U713" i="2" s="1"/>
  <c r="T714" i="2"/>
  <c r="U714" i="2" s="1"/>
  <c r="T715" i="2"/>
  <c r="U715" i="2" s="1"/>
  <c r="T716" i="2"/>
  <c r="U716" i="2" s="1"/>
  <c r="T717" i="2"/>
  <c r="U717" i="2" s="1"/>
  <c r="T718" i="2"/>
  <c r="U718" i="2" s="1"/>
  <c r="T719" i="2"/>
  <c r="U719" i="2" s="1"/>
  <c r="T720" i="2"/>
  <c r="U720" i="2" s="1"/>
  <c r="T721" i="2"/>
  <c r="U721" i="2" s="1"/>
  <c r="T722" i="2"/>
  <c r="U722" i="2" s="1"/>
  <c r="T723" i="2"/>
  <c r="U723" i="2" s="1"/>
  <c r="T724" i="2"/>
  <c r="U724" i="2" s="1"/>
  <c r="T725" i="2"/>
  <c r="U725" i="2" s="1"/>
  <c r="T726" i="2"/>
  <c r="U726" i="2" s="1"/>
  <c r="T727" i="2"/>
  <c r="U727" i="2" s="1"/>
  <c r="T728" i="2"/>
  <c r="U728" i="2" s="1"/>
  <c r="T729" i="2"/>
  <c r="U729" i="2" s="1"/>
  <c r="T730" i="2"/>
  <c r="U730" i="2" s="1"/>
  <c r="T731" i="2"/>
  <c r="U731" i="2" s="1"/>
  <c r="T732" i="2"/>
  <c r="U732" i="2" s="1"/>
  <c r="T733" i="2"/>
  <c r="U733" i="2" s="1"/>
  <c r="T734" i="2"/>
  <c r="U734" i="2" s="1"/>
  <c r="T735" i="2"/>
  <c r="U735" i="2" s="1"/>
  <c r="T736" i="2"/>
  <c r="U736" i="2" s="1"/>
  <c r="T737" i="2"/>
  <c r="U737" i="2" s="1"/>
  <c r="T738" i="2"/>
  <c r="U738" i="2" s="1"/>
  <c r="T739" i="2"/>
  <c r="U739" i="2" s="1"/>
  <c r="T740" i="2"/>
  <c r="U740" i="2" s="1"/>
  <c r="T741" i="2"/>
  <c r="U741" i="2" s="1"/>
  <c r="T742" i="2"/>
  <c r="U742" i="2" s="1"/>
  <c r="T743" i="2"/>
  <c r="U743" i="2" s="1"/>
  <c r="T744" i="2"/>
  <c r="U744" i="2" s="1"/>
  <c r="T745" i="2"/>
  <c r="U745" i="2" s="1"/>
  <c r="T746" i="2"/>
  <c r="U746" i="2" s="1"/>
  <c r="T747" i="2"/>
  <c r="U747" i="2" s="1"/>
  <c r="T748" i="2"/>
  <c r="U748" i="2" s="1"/>
  <c r="T749" i="2"/>
  <c r="U749" i="2" s="1"/>
  <c r="T750" i="2"/>
  <c r="U750" i="2" s="1"/>
  <c r="T751" i="2"/>
  <c r="U751" i="2" s="1"/>
  <c r="T752" i="2"/>
  <c r="U752" i="2" s="1"/>
  <c r="T753" i="2"/>
  <c r="U753" i="2" s="1"/>
  <c r="T754" i="2"/>
  <c r="U754" i="2" s="1"/>
  <c r="T755" i="2"/>
  <c r="U755" i="2" s="1"/>
  <c r="T756" i="2"/>
  <c r="U756" i="2" s="1"/>
  <c r="T757" i="2"/>
  <c r="U757" i="2" s="1"/>
  <c r="T758" i="2"/>
  <c r="U758" i="2" s="1"/>
  <c r="T759" i="2"/>
  <c r="U759" i="2" s="1"/>
  <c r="T760" i="2"/>
  <c r="U760" i="2" s="1"/>
  <c r="T761" i="2"/>
  <c r="U761" i="2" s="1"/>
  <c r="T762" i="2"/>
  <c r="U762" i="2" s="1"/>
  <c r="T763" i="2"/>
  <c r="U763" i="2" s="1"/>
  <c r="T764" i="2"/>
  <c r="U764" i="2" s="1"/>
  <c r="T765" i="2"/>
  <c r="U765" i="2" s="1"/>
  <c r="T766" i="2"/>
  <c r="U766" i="2" s="1"/>
  <c r="T767" i="2"/>
  <c r="U767" i="2" s="1"/>
  <c r="T768" i="2"/>
  <c r="U768" i="2" s="1"/>
  <c r="T769" i="2"/>
  <c r="U769" i="2" s="1"/>
  <c r="T770" i="2"/>
  <c r="U770" i="2" s="1"/>
  <c r="T771" i="2"/>
  <c r="U771" i="2" s="1"/>
  <c r="T772" i="2"/>
  <c r="U772" i="2" s="1"/>
  <c r="T773" i="2"/>
  <c r="U773" i="2" s="1"/>
  <c r="T774" i="2"/>
  <c r="U774" i="2" s="1"/>
  <c r="T775" i="2"/>
  <c r="U775" i="2" s="1"/>
  <c r="T776" i="2"/>
  <c r="U776" i="2" s="1"/>
  <c r="T777" i="2"/>
  <c r="U777" i="2" s="1"/>
  <c r="T778" i="2"/>
  <c r="U778" i="2" s="1"/>
  <c r="T779" i="2"/>
  <c r="U779" i="2" s="1"/>
  <c r="T780" i="2"/>
  <c r="U780" i="2" s="1"/>
  <c r="T781" i="2"/>
  <c r="U781" i="2" s="1"/>
  <c r="T782" i="2"/>
  <c r="U782" i="2" s="1"/>
  <c r="T783" i="2"/>
  <c r="U783" i="2" s="1"/>
  <c r="T784" i="2"/>
  <c r="U784" i="2" s="1"/>
  <c r="T785" i="2"/>
  <c r="U785" i="2" s="1"/>
  <c r="T786" i="2"/>
  <c r="U786" i="2" s="1"/>
  <c r="T787" i="2"/>
  <c r="U787" i="2" s="1"/>
  <c r="T788" i="2"/>
  <c r="U788" i="2" s="1"/>
  <c r="T789" i="2"/>
  <c r="U789" i="2" s="1"/>
  <c r="T790" i="2"/>
  <c r="U790" i="2" s="1"/>
  <c r="T791" i="2"/>
  <c r="U791" i="2" s="1"/>
  <c r="T792" i="2"/>
  <c r="U792" i="2" s="1"/>
  <c r="T793" i="2"/>
  <c r="U793" i="2" s="1"/>
  <c r="T794" i="2"/>
  <c r="U794" i="2" s="1"/>
  <c r="T795" i="2"/>
  <c r="U795" i="2" s="1"/>
  <c r="T796" i="2"/>
  <c r="U796" i="2" s="1"/>
  <c r="T797" i="2"/>
  <c r="U797" i="2" s="1"/>
  <c r="T798" i="2"/>
  <c r="U798" i="2" s="1"/>
  <c r="T799" i="2"/>
  <c r="U799" i="2" s="1"/>
  <c r="T800" i="2"/>
  <c r="U800" i="2" s="1"/>
  <c r="T801" i="2"/>
  <c r="U801" i="2" s="1"/>
  <c r="T802" i="2"/>
  <c r="U802" i="2" s="1"/>
  <c r="T803" i="2"/>
  <c r="U803" i="2" s="1"/>
  <c r="T804" i="2"/>
  <c r="U804" i="2" s="1"/>
  <c r="T805" i="2"/>
  <c r="U805" i="2" s="1"/>
  <c r="T806" i="2"/>
  <c r="U806" i="2" s="1"/>
  <c r="T807" i="2"/>
  <c r="U807" i="2" s="1"/>
  <c r="T808" i="2"/>
  <c r="U808" i="2" s="1"/>
  <c r="T809" i="2"/>
  <c r="U809" i="2" s="1"/>
  <c r="T810" i="2"/>
  <c r="U810" i="2" s="1"/>
  <c r="T811" i="2"/>
  <c r="U811" i="2" s="1"/>
  <c r="T812" i="2"/>
  <c r="U812" i="2" s="1"/>
  <c r="T813" i="2"/>
  <c r="U813" i="2" s="1"/>
  <c r="T814" i="2"/>
  <c r="U814" i="2" s="1"/>
  <c r="T815" i="2"/>
  <c r="U815" i="2" s="1"/>
  <c r="T816" i="2"/>
  <c r="U816" i="2" s="1"/>
  <c r="T817" i="2"/>
  <c r="U817" i="2" s="1"/>
  <c r="T818" i="2"/>
  <c r="U818" i="2" s="1"/>
  <c r="T819" i="2"/>
  <c r="U819" i="2" s="1"/>
  <c r="T820" i="2"/>
  <c r="U820" i="2" s="1"/>
  <c r="T821" i="2"/>
  <c r="U821" i="2" s="1"/>
  <c r="T822" i="2"/>
  <c r="U822" i="2" s="1"/>
  <c r="T823" i="2"/>
  <c r="U823" i="2" s="1"/>
  <c r="T824" i="2"/>
  <c r="U824" i="2" s="1"/>
  <c r="T825" i="2"/>
  <c r="U825" i="2" s="1"/>
  <c r="T826" i="2"/>
  <c r="U826" i="2" s="1"/>
  <c r="T827" i="2"/>
  <c r="U827" i="2" s="1"/>
  <c r="T828" i="2"/>
  <c r="U828" i="2" s="1"/>
  <c r="T829" i="2"/>
  <c r="U829" i="2" s="1"/>
  <c r="T830" i="2"/>
  <c r="U830" i="2" s="1"/>
  <c r="T831" i="2"/>
  <c r="U831" i="2" s="1"/>
  <c r="T832" i="2"/>
  <c r="U832" i="2" s="1"/>
  <c r="T833" i="2"/>
  <c r="U833" i="2" s="1"/>
  <c r="T834" i="2"/>
  <c r="U834" i="2" s="1"/>
  <c r="T835" i="2"/>
  <c r="U835" i="2" s="1"/>
  <c r="T836" i="2"/>
  <c r="U836" i="2" s="1"/>
  <c r="T837" i="2"/>
  <c r="U837" i="2" s="1"/>
  <c r="T838" i="2"/>
  <c r="U838" i="2" s="1"/>
  <c r="T839" i="2"/>
  <c r="U839" i="2" s="1"/>
  <c r="T840" i="2"/>
  <c r="U840" i="2" s="1"/>
  <c r="T841" i="2"/>
  <c r="U841" i="2" s="1"/>
  <c r="T842" i="2"/>
  <c r="U842" i="2" s="1"/>
  <c r="T843" i="2"/>
  <c r="U843" i="2" s="1"/>
  <c r="T844" i="2"/>
  <c r="U844" i="2" s="1"/>
  <c r="T845" i="2"/>
  <c r="U845" i="2" s="1"/>
  <c r="T846" i="2"/>
  <c r="U846" i="2" s="1"/>
  <c r="T847" i="2"/>
  <c r="U847" i="2" s="1"/>
  <c r="T848" i="2"/>
  <c r="U848" i="2" s="1"/>
  <c r="T849" i="2"/>
  <c r="U849" i="2" s="1"/>
  <c r="T850" i="2"/>
  <c r="U850" i="2" s="1"/>
  <c r="T851" i="2"/>
  <c r="U851" i="2" s="1"/>
  <c r="T852" i="2"/>
  <c r="U852" i="2" s="1"/>
  <c r="T853" i="2"/>
  <c r="U853" i="2" s="1"/>
  <c r="T854" i="2"/>
  <c r="U854" i="2" s="1"/>
  <c r="T855" i="2"/>
  <c r="U855" i="2" s="1"/>
  <c r="T856" i="2"/>
  <c r="U856" i="2" s="1"/>
  <c r="T857" i="2"/>
  <c r="U857" i="2" s="1"/>
  <c r="T858" i="2"/>
  <c r="U858" i="2" s="1"/>
  <c r="T859" i="2"/>
  <c r="U859" i="2" s="1"/>
  <c r="T860" i="2"/>
  <c r="U860" i="2" s="1"/>
  <c r="T861" i="2"/>
  <c r="U861" i="2" s="1"/>
  <c r="T862" i="2"/>
  <c r="U862" i="2" s="1"/>
  <c r="T863" i="2"/>
  <c r="U863" i="2" s="1"/>
  <c r="T864" i="2"/>
  <c r="U864" i="2" s="1"/>
  <c r="T865" i="2"/>
  <c r="U865" i="2" s="1"/>
  <c r="T866" i="2"/>
  <c r="U866" i="2" s="1"/>
  <c r="T867" i="2"/>
  <c r="U867" i="2" s="1"/>
  <c r="T868" i="2"/>
  <c r="U868" i="2" s="1"/>
  <c r="T869" i="2"/>
  <c r="U869" i="2" s="1"/>
  <c r="T870" i="2"/>
  <c r="U870" i="2" s="1"/>
  <c r="T871" i="2"/>
  <c r="U871" i="2" s="1"/>
  <c r="T872" i="2"/>
  <c r="U872" i="2" s="1"/>
  <c r="T873" i="2"/>
  <c r="U873" i="2" s="1"/>
  <c r="T874" i="2"/>
  <c r="U874" i="2" s="1"/>
  <c r="T875" i="2"/>
  <c r="U875" i="2" s="1"/>
  <c r="T876" i="2"/>
  <c r="U876" i="2" s="1"/>
  <c r="T877" i="2"/>
  <c r="U877" i="2" s="1"/>
  <c r="T878" i="2"/>
  <c r="U878" i="2" s="1"/>
  <c r="T879" i="2"/>
  <c r="U879" i="2" s="1"/>
  <c r="T880" i="2"/>
  <c r="U880" i="2" s="1"/>
  <c r="T881" i="2"/>
  <c r="U881" i="2" s="1"/>
  <c r="T882" i="2"/>
  <c r="U882" i="2" s="1"/>
  <c r="T883" i="2"/>
  <c r="U883" i="2" s="1"/>
  <c r="T884" i="2"/>
  <c r="U884" i="2" s="1"/>
  <c r="T885" i="2"/>
  <c r="U885" i="2" s="1"/>
  <c r="T886" i="2"/>
  <c r="U886" i="2" s="1"/>
  <c r="T887" i="2"/>
  <c r="U887" i="2" s="1"/>
  <c r="T888" i="2"/>
  <c r="U888" i="2" s="1"/>
  <c r="T889" i="2"/>
  <c r="U889" i="2" s="1"/>
  <c r="T890" i="2"/>
  <c r="U890" i="2" s="1"/>
  <c r="T891" i="2"/>
  <c r="U891" i="2" s="1"/>
  <c r="T892" i="2"/>
  <c r="U892" i="2" s="1"/>
  <c r="T893" i="2"/>
  <c r="U893" i="2" s="1"/>
  <c r="T894" i="2"/>
  <c r="U894" i="2" s="1"/>
  <c r="T895" i="2"/>
  <c r="U895" i="2" s="1"/>
  <c r="T896" i="2"/>
  <c r="U896" i="2" s="1"/>
  <c r="T897" i="2"/>
  <c r="U897" i="2" s="1"/>
  <c r="T898" i="2"/>
  <c r="U898" i="2" s="1"/>
  <c r="T899" i="2"/>
  <c r="U899" i="2" s="1"/>
  <c r="T900" i="2"/>
  <c r="U900" i="2" s="1"/>
  <c r="T901" i="2"/>
  <c r="U901" i="2" s="1"/>
  <c r="T902" i="2"/>
  <c r="U902" i="2" s="1"/>
  <c r="T903" i="2"/>
  <c r="U903" i="2" s="1"/>
  <c r="T904" i="2"/>
  <c r="U904" i="2" s="1"/>
  <c r="T905" i="2"/>
  <c r="U905" i="2" s="1"/>
  <c r="T906" i="2"/>
  <c r="U906" i="2" s="1"/>
  <c r="T907" i="2"/>
  <c r="U907" i="2" s="1"/>
  <c r="T908" i="2"/>
  <c r="U908" i="2" s="1"/>
  <c r="T909" i="2"/>
  <c r="U909" i="2" s="1"/>
  <c r="T910" i="2"/>
  <c r="U910" i="2" s="1"/>
  <c r="T911" i="2"/>
  <c r="U911" i="2" s="1"/>
  <c r="T912" i="2"/>
  <c r="U912" i="2" s="1"/>
  <c r="T913" i="2"/>
  <c r="U913" i="2" s="1"/>
  <c r="T914" i="2"/>
  <c r="U914" i="2" s="1"/>
  <c r="T915" i="2"/>
  <c r="U915" i="2" s="1"/>
  <c r="T916" i="2"/>
  <c r="U916" i="2" s="1"/>
  <c r="T917" i="2"/>
  <c r="U917" i="2" s="1"/>
  <c r="T918" i="2"/>
  <c r="U918" i="2" s="1"/>
  <c r="T919" i="2"/>
  <c r="U919" i="2" s="1"/>
  <c r="T920" i="2"/>
  <c r="U920" i="2" s="1"/>
  <c r="T921" i="2"/>
  <c r="U921" i="2" s="1"/>
  <c r="T922" i="2"/>
  <c r="U922" i="2" s="1"/>
  <c r="T923" i="2"/>
  <c r="U923" i="2" s="1"/>
  <c r="T924" i="2"/>
  <c r="U924" i="2" s="1"/>
  <c r="T925" i="2"/>
  <c r="U925" i="2" s="1"/>
  <c r="T926" i="2"/>
  <c r="U926" i="2" s="1"/>
  <c r="T927" i="2"/>
  <c r="U927" i="2" s="1"/>
  <c r="T928" i="2"/>
  <c r="U928" i="2" s="1"/>
  <c r="T929" i="2"/>
  <c r="U929" i="2" s="1"/>
  <c r="T930" i="2"/>
  <c r="U930" i="2" s="1"/>
  <c r="T931" i="2"/>
  <c r="U931" i="2" s="1"/>
  <c r="T932" i="2"/>
  <c r="U932" i="2" s="1"/>
  <c r="T933" i="2"/>
  <c r="U933" i="2" s="1"/>
  <c r="T934" i="2"/>
  <c r="U934" i="2" s="1"/>
  <c r="T935" i="2"/>
  <c r="U935" i="2" s="1"/>
  <c r="T936" i="2"/>
  <c r="U936" i="2" s="1"/>
  <c r="T937" i="2"/>
  <c r="U937" i="2" s="1"/>
  <c r="T938" i="2"/>
  <c r="U938" i="2" s="1"/>
  <c r="T939" i="2"/>
  <c r="U939" i="2" s="1"/>
  <c r="T940" i="2"/>
  <c r="U940" i="2" s="1"/>
  <c r="T941" i="2"/>
  <c r="U941" i="2" s="1"/>
  <c r="T942" i="2"/>
  <c r="U942" i="2" s="1"/>
  <c r="T943" i="2"/>
  <c r="U943" i="2" s="1"/>
  <c r="T944" i="2"/>
  <c r="U944" i="2" s="1"/>
  <c r="T945" i="2"/>
  <c r="U945" i="2" s="1"/>
  <c r="T946" i="2"/>
  <c r="U946" i="2" s="1"/>
  <c r="T947" i="2"/>
  <c r="U947" i="2" s="1"/>
  <c r="T948" i="2"/>
  <c r="U948" i="2" s="1"/>
  <c r="T949" i="2"/>
  <c r="U949" i="2" s="1"/>
  <c r="T950" i="2"/>
  <c r="U950" i="2" s="1"/>
  <c r="T951" i="2"/>
  <c r="U951" i="2" s="1"/>
  <c r="T952" i="2"/>
  <c r="U952" i="2" s="1"/>
  <c r="T953" i="2"/>
  <c r="U953" i="2" s="1"/>
  <c r="T954" i="2"/>
  <c r="U954" i="2" s="1"/>
  <c r="T955" i="2"/>
  <c r="U955" i="2" s="1"/>
  <c r="T956" i="2"/>
  <c r="U956" i="2" s="1"/>
  <c r="T957" i="2"/>
  <c r="U957" i="2" s="1"/>
  <c r="T958" i="2"/>
  <c r="U958" i="2" s="1"/>
  <c r="T959" i="2"/>
  <c r="U959" i="2" s="1"/>
  <c r="T960" i="2"/>
  <c r="U960" i="2" s="1"/>
  <c r="T961" i="2"/>
  <c r="U961" i="2" s="1"/>
  <c r="T962" i="2"/>
  <c r="U962" i="2" s="1"/>
  <c r="T963" i="2"/>
  <c r="U963" i="2" s="1"/>
  <c r="T964" i="2"/>
  <c r="U964" i="2" s="1"/>
  <c r="T965" i="2"/>
  <c r="U965" i="2" s="1"/>
  <c r="T966" i="2"/>
  <c r="U966" i="2" s="1"/>
  <c r="T967" i="2"/>
  <c r="U967" i="2" s="1"/>
  <c r="T968" i="2"/>
  <c r="U968" i="2" s="1"/>
  <c r="T969" i="2"/>
  <c r="U969" i="2" s="1"/>
  <c r="T970" i="2"/>
  <c r="U970" i="2" s="1"/>
  <c r="T971" i="2"/>
  <c r="U971" i="2" s="1"/>
  <c r="T972" i="2"/>
  <c r="U972" i="2" s="1"/>
  <c r="T973" i="2"/>
  <c r="U973" i="2" s="1"/>
  <c r="T974" i="2"/>
  <c r="U974" i="2" s="1"/>
  <c r="T975" i="2"/>
  <c r="U975" i="2" s="1"/>
  <c r="T976" i="2"/>
  <c r="U976" i="2" s="1"/>
  <c r="T977" i="2"/>
  <c r="U977" i="2" s="1"/>
  <c r="T978" i="2"/>
  <c r="U978" i="2" s="1"/>
  <c r="T979" i="2"/>
  <c r="U979" i="2" s="1"/>
  <c r="T980" i="2"/>
  <c r="U980" i="2" s="1"/>
  <c r="T981" i="2"/>
  <c r="U981" i="2" s="1"/>
  <c r="T982" i="2"/>
  <c r="U982" i="2" s="1"/>
  <c r="T983" i="2"/>
  <c r="U983" i="2" s="1"/>
  <c r="T984" i="2"/>
  <c r="U984" i="2" s="1"/>
  <c r="T985" i="2"/>
  <c r="U985" i="2" s="1"/>
  <c r="T986" i="2"/>
  <c r="U986" i="2" s="1"/>
  <c r="T987" i="2"/>
  <c r="U987" i="2" s="1"/>
  <c r="T988" i="2"/>
  <c r="U988" i="2" s="1"/>
  <c r="T989" i="2"/>
  <c r="U989" i="2" s="1"/>
  <c r="T990" i="2"/>
  <c r="U990" i="2" s="1"/>
  <c r="T991" i="2"/>
  <c r="U991" i="2" s="1"/>
  <c r="T992" i="2"/>
  <c r="U992" i="2" s="1"/>
  <c r="T993" i="2"/>
  <c r="U993" i="2" s="1"/>
  <c r="T994" i="2"/>
  <c r="U994" i="2" s="1"/>
  <c r="T995" i="2"/>
  <c r="U995" i="2" s="1"/>
  <c r="T996" i="2"/>
  <c r="U996" i="2" s="1"/>
  <c r="T997" i="2"/>
  <c r="U997" i="2" s="1"/>
  <c r="T998" i="2"/>
  <c r="U998" i="2" s="1"/>
  <c r="T999" i="2"/>
  <c r="U999" i="2" s="1"/>
  <c r="T1000" i="2"/>
  <c r="U1000" i="2" s="1"/>
  <c r="T1001" i="2"/>
  <c r="U1001" i="2" s="1"/>
  <c r="T1002" i="2"/>
  <c r="U1002" i="2" s="1"/>
  <c r="T1003" i="2"/>
  <c r="U1003" i="2" s="1"/>
  <c r="T1004" i="2"/>
  <c r="U1004" i="2" s="1"/>
  <c r="T1005" i="2"/>
  <c r="U1005" i="2" s="1"/>
  <c r="T1006" i="2"/>
  <c r="U1006" i="2" s="1"/>
  <c r="T1007" i="2"/>
  <c r="U1007" i="2" s="1"/>
  <c r="T1008" i="2"/>
  <c r="U1008" i="2" s="1"/>
  <c r="T1009" i="2"/>
  <c r="U1009" i="2" s="1"/>
  <c r="T1010" i="2"/>
  <c r="U1010" i="2" s="1"/>
  <c r="T1011" i="2"/>
  <c r="U1011" i="2" s="1"/>
  <c r="T1012" i="2"/>
  <c r="U1012" i="2" s="1"/>
  <c r="T1013" i="2"/>
  <c r="U1013" i="2" s="1"/>
  <c r="T1014" i="2"/>
  <c r="U1014" i="2" s="1"/>
  <c r="T1015" i="2"/>
  <c r="U1015" i="2" s="1"/>
  <c r="T1016" i="2"/>
  <c r="U1016" i="2" s="1"/>
  <c r="T1017" i="2"/>
  <c r="U1017" i="2" s="1"/>
  <c r="T1018" i="2"/>
  <c r="U1018" i="2" s="1"/>
  <c r="T1019" i="2"/>
  <c r="U1019" i="2" s="1"/>
  <c r="T1020" i="2"/>
  <c r="U1020" i="2" s="1"/>
  <c r="T1021" i="2"/>
  <c r="U1021" i="2" s="1"/>
  <c r="T1022" i="2"/>
  <c r="U1022" i="2" s="1"/>
  <c r="T1023" i="2"/>
  <c r="U1023" i="2" s="1"/>
  <c r="T1024" i="2"/>
  <c r="U1024" i="2" s="1"/>
  <c r="T1025" i="2"/>
  <c r="U1025" i="2" s="1"/>
  <c r="T1026" i="2"/>
  <c r="U1026" i="2" s="1"/>
  <c r="T1027" i="2"/>
  <c r="U1027" i="2" s="1"/>
  <c r="T1028" i="2"/>
  <c r="U1028" i="2" s="1"/>
  <c r="T1029" i="2"/>
  <c r="U1029" i="2" s="1"/>
  <c r="T1030" i="2"/>
  <c r="U1030" i="2" s="1"/>
  <c r="T1031" i="2"/>
  <c r="U1031" i="2" s="1"/>
  <c r="T1032" i="2"/>
  <c r="U1032" i="2" s="1"/>
  <c r="T1033" i="2"/>
  <c r="U1033" i="2" s="1"/>
  <c r="T1034" i="2"/>
  <c r="U1034" i="2" s="1"/>
  <c r="T1035" i="2"/>
  <c r="U1035" i="2" s="1"/>
  <c r="T1036" i="2"/>
  <c r="U1036" i="2" s="1"/>
  <c r="T1037" i="2"/>
  <c r="U1037" i="2" s="1"/>
  <c r="T1038" i="2"/>
  <c r="U1038" i="2" s="1"/>
  <c r="T1039" i="2"/>
  <c r="U1039" i="2" s="1"/>
  <c r="T1040" i="2"/>
  <c r="U1040" i="2" s="1"/>
  <c r="T1041" i="2"/>
  <c r="U1041" i="2" s="1"/>
  <c r="T1042" i="2"/>
  <c r="U1042" i="2" s="1"/>
  <c r="T1043" i="2"/>
  <c r="U1043" i="2" s="1"/>
  <c r="T1044" i="2"/>
  <c r="U1044" i="2" s="1"/>
  <c r="T1045" i="2"/>
  <c r="U1045" i="2" s="1"/>
  <c r="T1046" i="2"/>
  <c r="U1046" i="2" s="1"/>
  <c r="T1047" i="2"/>
  <c r="U1047" i="2" s="1"/>
  <c r="T1048" i="2"/>
  <c r="U1048" i="2" s="1"/>
  <c r="T1049" i="2"/>
  <c r="U1049" i="2" s="1"/>
  <c r="T1050" i="2"/>
  <c r="U1050" i="2" s="1"/>
  <c r="T1051" i="2"/>
  <c r="U1051" i="2" s="1"/>
  <c r="T1052" i="2"/>
  <c r="U1052" i="2" s="1"/>
  <c r="T1053" i="2"/>
  <c r="U1053" i="2" s="1"/>
  <c r="T1054" i="2"/>
  <c r="U1054" i="2" s="1"/>
  <c r="T1055" i="2"/>
  <c r="U1055" i="2" s="1"/>
  <c r="T1056" i="2"/>
  <c r="U1056" i="2" s="1"/>
  <c r="T1057" i="2"/>
  <c r="U1057" i="2" s="1"/>
  <c r="T1058" i="2"/>
  <c r="U1058" i="2" s="1"/>
  <c r="T1059" i="2"/>
  <c r="U1059" i="2" s="1"/>
  <c r="T1060" i="2"/>
  <c r="U1060" i="2" s="1"/>
  <c r="T1061" i="2"/>
  <c r="U1061" i="2" s="1"/>
  <c r="T1062" i="2"/>
  <c r="U1062" i="2" s="1"/>
  <c r="T1063" i="2"/>
  <c r="U1063" i="2" s="1"/>
  <c r="T1064" i="2"/>
  <c r="U1064" i="2" s="1"/>
  <c r="T1065" i="2"/>
  <c r="U1065" i="2" s="1"/>
  <c r="T1066" i="2"/>
  <c r="U1066" i="2" s="1"/>
  <c r="T1067" i="2"/>
  <c r="U1067" i="2" s="1"/>
  <c r="T1068" i="2"/>
  <c r="U1068" i="2" s="1"/>
  <c r="T1069" i="2"/>
  <c r="U1069" i="2" s="1"/>
  <c r="T1070" i="2"/>
  <c r="U1070" i="2" s="1"/>
  <c r="T1071" i="2"/>
  <c r="U1071" i="2" s="1"/>
  <c r="T1072" i="2"/>
  <c r="U1072" i="2" s="1"/>
  <c r="T1073" i="2"/>
  <c r="U1073" i="2" s="1"/>
  <c r="T1074" i="2"/>
  <c r="U1074" i="2" s="1"/>
  <c r="T1075" i="2"/>
  <c r="U1075" i="2" s="1"/>
  <c r="T1076" i="2"/>
  <c r="U1076" i="2" s="1"/>
  <c r="T1077" i="2"/>
  <c r="U1077" i="2" s="1"/>
  <c r="T1078" i="2"/>
  <c r="U1078" i="2" s="1"/>
  <c r="T1079" i="2"/>
  <c r="U1079" i="2" s="1"/>
  <c r="T1080" i="2"/>
  <c r="U1080" i="2" s="1"/>
  <c r="T1081" i="2"/>
  <c r="U1081" i="2" s="1"/>
  <c r="T1082" i="2"/>
  <c r="U1082" i="2" s="1"/>
  <c r="T1083" i="2"/>
  <c r="U1083" i="2" s="1"/>
  <c r="T1084" i="2"/>
  <c r="U1084" i="2" s="1"/>
  <c r="T1085" i="2"/>
  <c r="U1085" i="2" s="1"/>
  <c r="T1086" i="2"/>
  <c r="U1086" i="2" s="1"/>
  <c r="T1087" i="2"/>
  <c r="U1087" i="2" s="1"/>
  <c r="T1088" i="2"/>
  <c r="U1088" i="2" s="1"/>
  <c r="T1089" i="2"/>
  <c r="U1089" i="2" s="1"/>
  <c r="T1090" i="2"/>
  <c r="U1090" i="2" s="1"/>
  <c r="T1091" i="2"/>
  <c r="U1091" i="2" s="1"/>
  <c r="T1092" i="2"/>
  <c r="U1092" i="2" s="1"/>
  <c r="T1093" i="2"/>
  <c r="U1093" i="2" s="1"/>
  <c r="T1094" i="2"/>
  <c r="U1094" i="2" s="1"/>
  <c r="T1095" i="2"/>
  <c r="U1095" i="2" s="1"/>
  <c r="T1096" i="2"/>
  <c r="U1096" i="2" s="1"/>
  <c r="T1097" i="2"/>
  <c r="U1097" i="2" s="1"/>
  <c r="T1098" i="2"/>
  <c r="U1098" i="2" s="1"/>
  <c r="T1099" i="2"/>
  <c r="U1099" i="2" s="1"/>
  <c r="T1100" i="2"/>
  <c r="U1100" i="2" s="1"/>
  <c r="T1101" i="2"/>
  <c r="U1101" i="2" s="1"/>
  <c r="T1102" i="2"/>
  <c r="U1102" i="2" s="1"/>
  <c r="T1103" i="2"/>
  <c r="U1103" i="2" s="1"/>
  <c r="T1104" i="2"/>
  <c r="U1104" i="2" s="1"/>
  <c r="T1105" i="2"/>
  <c r="U1105" i="2" s="1"/>
  <c r="T1106" i="2"/>
  <c r="U1106" i="2" s="1"/>
  <c r="T1107" i="2"/>
  <c r="U1107" i="2" s="1"/>
  <c r="T1108" i="2"/>
  <c r="U1108" i="2" s="1"/>
  <c r="T1109" i="2"/>
  <c r="U1109" i="2" s="1"/>
  <c r="T1110" i="2"/>
  <c r="U1110" i="2" s="1"/>
  <c r="T1111" i="2"/>
  <c r="U1111" i="2" s="1"/>
  <c r="T1112" i="2"/>
  <c r="U1112" i="2" s="1"/>
  <c r="T1113" i="2"/>
  <c r="U1113" i="2" s="1"/>
  <c r="T1114" i="2"/>
  <c r="U1114" i="2" s="1"/>
  <c r="T1115" i="2"/>
  <c r="U1115" i="2" s="1"/>
  <c r="T1116" i="2"/>
  <c r="U1116" i="2" s="1"/>
  <c r="T1117" i="2"/>
  <c r="U1117" i="2" s="1"/>
  <c r="T1118" i="2"/>
  <c r="U1118" i="2" s="1"/>
  <c r="T1119" i="2"/>
  <c r="U1119" i="2" s="1"/>
  <c r="T1120" i="2"/>
  <c r="U1120" i="2" s="1"/>
  <c r="T1121" i="2"/>
  <c r="U1121" i="2" s="1"/>
  <c r="T1122" i="2"/>
  <c r="U1122" i="2" s="1"/>
  <c r="T1123" i="2"/>
  <c r="U1123" i="2" s="1"/>
  <c r="T1124" i="2"/>
  <c r="U1124" i="2" s="1"/>
  <c r="T1125" i="2"/>
  <c r="U1125" i="2" s="1"/>
  <c r="T1126" i="2"/>
  <c r="U1126" i="2" s="1"/>
  <c r="T1127" i="2"/>
  <c r="U1127" i="2" s="1"/>
  <c r="T1128" i="2"/>
  <c r="U1128" i="2" s="1"/>
  <c r="T1129" i="2"/>
  <c r="U1129" i="2" s="1"/>
  <c r="T1130" i="2"/>
  <c r="U1130" i="2" s="1"/>
  <c r="T1131" i="2"/>
  <c r="U1131" i="2" s="1"/>
  <c r="T1132" i="2"/>
  <c r="U1132" i="2" s="1"/>
  <c r="T1133" i="2"/>
  <c r="U1133" i="2" s="1"/>
  <c r="T1134" i="2"/>
  <c r="U1134" i="2" s="1"/>
  <c r="T1135" i="2"/>
  <c r="U1135" i="2" s="1"/>
  <c r="T1136" i="2"/>
  <c r="U1136" i="2" s="1"/>
  <c r="T1137" i="2"/>
  <c r="U1137" i="2" s="1"/>
  <c r="T1138" i="2"/>
  <c r="U1138" i="2" s="1"/>
  <c r="T1139" i="2"/>
  <c r="U1139" i="2" s="1"/>
  <c r="T1140" i="2"/>
  <c r="U1140" i="2" s="1"/>
  <c r="T1141" i="2"/>
  <c r="U1141" i="2" s="1"/>
  <c r="T1142" i="2"/>
  <c r="U1142" i="2" s="1"/>
  <c r="T1143" i="2"/>
  <c r="U1143" i="2" s="1"/>
  <c r="T1144" i="2"/>
  <c r="U1144" i="2" s="1"/>
  <c r="T1145" i="2"/>
  <c r="U1145" i="2" s="1"/>
  <c r="T1146" i="2"/>
  <c r="U1146" i="2" s="1"/>
  <c r="T1147" i="2"/>
  <c r="U1147" i="2" s="1"/>
  <c r="T1148" i="2"/>
  <c r="U1148" i="2" s="1"/>
  <c r="T1149" i="2"/>
  <c r="U1149" i="2" s="1"/>
  <c r="T1150" i="2"/>
  <c r="U1150" i="2" s="1"/>
  <c r="T1151" i="2"/>
  <c r="U1151" i="2" s="1"/>
  <c r="T1152" i="2"/>
  <c r="U1152" i="2" s="1"/>
  <c r="T1153" i="2"/>
  <c r="U1153" i="2" s="1"/>
  <c r="T1154" i="2"/>
  <c r="U1154" i="2" s="1"/>
  <c r="T1155" i="2"/>
  <c r="U1155" i="2" s="1"/>
  <c r="T1156" i="2"/>
  <c r="U1156" i="2" s="1"/>
  <c r="T1157" i="2"/>
  <c r="U1157" i="2" s="1"/>
  <c r="T1158" i="2"/>
  <c r="U1158" i="2" s="1"/>
  <c r="T1159" i="2"/>
  <c r="U1159" i="2" s="1"/>
  <c r="T1160" i="2"/>
  <c r="U1160" i="2" s="1"/>
  <c r="T1161" i="2"/>
  <c r="U1161" i="2" s="1"/>
  <c r="T1162" i="2"/>
  <c r="U1162" i="2" s="1"/>
  <c r="T1163" i="2"/>
  <c r="U1163" i="2" s="1"/>
  <c r="T1164" i="2"/>
  <c r="U1164" i="2" s="1"/>
  <c r="T1165" i="2"/>
  <c r="U1165" i="2" s="1"/>
  <c r="T1166" i="2"/>
  <c r="U1166" i="2" s="1"/>
  <c r="T1167" i="2"/>
  <c r="U1167" i="2" s="1"/>
  <c r="T1168" i="2"/>
  <c r="U1168" i="2" s="1"/>
  <c r="T1169" i="2"/>
  <c r="U1169" i="2" s="1"/>
  <c r="T1170" i="2"/>
  <c r="U1170" i="2" s="1"/>
  <c r="T1171" i="2"/>
  <c r="U1171" i="2" s="1"/>
  <c r="T1172" i="2"/>
  <c r="U1172" i="2" s="1"/>
  <c r="T1173" i="2"/>
  <c r="U1173" i="2" s="1"/>
  <c r="T1174" i="2"/>
  <c r="U1174" i="2" s="1"/>
  <c r="T1175" i="2"/>
  <c r="U1175" i="2" s="1"/>
  <c r="T1176" i="2"/>
  <c r="U1176" i="2" s="1"/>
  <c r="T1177" i="2"/>
  <c r="U1177" i="2" s="1"/>
  <c r="T1178" i="2"/>
  <c r="U1178" i="2" s="1"/>
  <c r="T1179" i="2"/>
  <c r="U1179" i="2" s="1"/>
  <c r="T1180" i="2"/>
  <c r="U1180" i="2" s="1"/>
  <c r="T1181" i="2"/>
  <c r="U1181" i="2" s="1"/>
  <c r="T1182" i="2"/>
  <c r="U1182" i="2" s="1"/>
  <c r="T1183" i="2"/>
  <c r="U1183" i="2" s="1"/>
  <c r="T1184" i="2"/>
  <c r="U1184" i="2" s="1"/>
  <c r="T1185" i="2"/>
  <c r="U1185" i="2" s="1"/>
  <c r="T1186" i="2"/>
  <c r="U1186" i="2" s="1"/>
  <c r="T1187" i="2"/>
  <c r="U1187" i="2" s="1"/>
  <c r="T1188" i="2"/>
  <c r="U1188" i="2" s="1"/>
  <c r="T1189" i="2"/>
  <c r="U1189" i="2" s="1"/>
  <c r="T1190" i="2"/>
  <c r="U1190" i="2" s="1"/>
  <c r="T1191" i="2"/>
  <c r="U1191" i="2" s="1"/>
  <c r="T1192" i="2"/>
  <c r="U1192" i="2" s="1"/>
  <c r="T1193" i="2"/>
  <c r="U1193" i="2" s="1"/>
  <c r="T1194" i="2"/>
  <c r="U1194" i="2" s="1"/>
  <c r="T1195" i="2"/>
  <c r="U1195" i="2" s="1"/>
  <c r="T1196" i="2"/>
  <c r="U1196" i="2" s="1"/>
  <c r="T1197" i="2"/>
  <c r="U1197" i="2" s="1"/>
  <c r="T1198" i="2"/>
  <c r="U1198" i="2" s="1"/>
  <c r="T1199" i="2"/>
  <c r="U1199" i="2" s="1"/>
  <c r="T1200" i="2"/>
  <c r="U1200" i="2" s="1"/>
  <c r="T1201" i="2"/>
  <c r="U1201" i="2" s="1"/>
  <c r="T1202" i="2"/>
  <c r="U1202" i="2" s="1"/>
  <c r="T1203" i="2"/>
  <c r="U1203" i="2" s="1"/>
  <c r="T1204" i="2"/>
  <c r="U1204" i="2" s="1"/>
  <c r="T1205" i="2"/>
  <c r="U1205" i="2" s="1"/>
  <c r="T1206" i="2"/>
  <c r="U1206" i="2" s="1"/>
  <c r="T1207" i="2"/>
  <c r="U1207" i="2" s="1"/>
  <c r="T1208" i="2"/>
  <c r="U1208" i="2" s="1"/>
  <c r="T1209" i="2"/>
  <c r="U1209" i="2" s="1"/>
  <c r="T1210" i="2"/>
  <c r="U1210" i="2" s="1"/>
  <c r="T1211" i="2"/>
  <c r="U1211" i="2" s="1"/>
  <c r="T1212" i="2"/>
  <c r="U1212" i="2" s="1"/>
  <c r="T1213" i="2"/>
  <c r="U1213" i="2" s="1"/>
  <c r="T1214" i="2"/>
  <c r="U1214" i="2" s="1"/>
  <c r="T1215" i="2"/>
  <c r="U1215" i="2" s="1"/>
  <c r="T1216" i="2"/>
  <c r="U1216" i="2" s="1"/>
  <c r="T1217" i="2"/>
  <c r="U1217" i="2" s="1"/>
  <c r="T1218" i="2"/>
  <c r="U1218" i="2" s="1"/>
  <c r="T1219" i="2"/>
  <c r="U1219" i="2" s="1"/>
  <c r="T1220" i="2"/>
  <c r="U1220" i="2" s="1"/>
  <c r="T1221" i="2"/>
  <c r="U1221" i="2" s="1"/>
  <c r="T1222" i="2"/>
  <c r="U1222" i="2" s="1"/>
  <c r="T1223" i="2"/>
  <c r="U1223" i="2" s="1"/>
  <c r="T1224" i="2"/>
  <c r="U1224" i="2" s="1"/>
  <c r="T1225" i="2"/>
  <c r="U1225" i="2" s="1"/>
  <c r="T1226" i="2"/>
  <c r="U1226" i="2" s="1"/>
  <c r="T1227" i="2"/>
  <c r="U1227" i="2" s="1"/>
  <c r="T1228" i="2"/>
  <c r="U1228" i="2" s="1"/>
  <c r="T1229" i="2"/>
  <c r="U1229" i="2" s="1"/>
  <c r="T1230" i="2"/>
  <c r="U1230" i="2" s="1"/>
  <c r="T1231" i="2"/>
  <c r="U1231" i="2" s="1"/>
  <c r="T1232" i="2"/>
  <c r="U1232" i="2" s="1"/>
  <c r="T1233" i="2"/>
  <c r="U1233" i="2" s="1"/>
  <c r="T1234" i="2"/>
  <c r="U1234" i="2" s="1"/>
  <c r="T1235" i="2"/>
  <c r="U1235" i="2" s="1"/>
  <c r="T1236" i="2"/>
  <c r="U1236" i="2" s="1"/>
  <c r="T1237" i="2"/>
  <c r="U1237" i="2" s="1"/>
  <c r="T1238" i="2"/>
  <c r="U1238" i="2" s="1"/>
  <c r="T1239" i="2"/>
  <c r="U1239" i="2" s="1"/>
  <c r="T1240" i="2"/>
  <c r="U1240" i="2" s="1"/>
  <c r="T1241" i="2"/>
  <c r="U1241" i="2" s="1"/>
  <c r="T1242" i="2"/>
  <c r="U1242" i="2" s="1"/>
  <c r="T1243" i="2"/>
  <c r="U1243" i="2" s="1"/>
  <c r="T1244" i="2"/>
  <c r="U1244" i="2" s="1"/>
  <c r="T1245" i="2"/>
  <c r="U1245" i="2" s="1"/>
  <c r="T1246" i="2"/>
  <c r="U1246" i="2" s="1"/>
  <c r="T1247" i="2"/>
  <c r="U1247" i="2" s="1"/>
  <c r="T1248" i="2"/>
  <c r="U1248" i="2" s="1"/>
  <c r="T1249" i="2"/>
  <c r="U1249" i="2" s="1"/>
  <c r="T1250" i="2"/>
  <c r="U1250" i="2" s="1"/>
  <c r="T1251" i="2"/>
  <c r="U1251" i="2" s="1"/>
  <c r="T1252" i="2"/>
  <c r="U1252" i="2" s="1"/>
  <c r="T1253" i="2"/>
  <c r="U1253" i="2" s="1"/>
  <c r="T1254" i="2"/>
  <c r="U1254" i="2" s="1"/>
  <c r="T1255" i="2"/>
  <c r="U1255" i="2" s="1"/>
  <c r="T1256" i="2"/>
  <c r="U1256" i="2" s="1"/>
  <c r="T1257" i="2"/>
  <c r="U1257" i="2" s="1"/>
  <c r="T1258" i="2"/>
  <c r="U1258" i="2" s="1"/>
  <c r="T1259" i="2"/>
  <c r="U1259" i="2" s="1"/>
  <c r="T1260" i="2"/>
  <c r="U1260" i="2" s="1"/>
  <c r="T1261" i="2"/>
  <c r="U1261" i="2" s="1"/>
  <c r="T1262" i="2"/>
  <c r="U1262" i="2" s="1"/>
  <c r="T1263" i="2"/>
  <c r="U1263" i="2" s="1"/>
  <c r="T1264" i="2"/>
  <c r="U1264" i="2" s="1"/>
  <c r="T1265" i="2"/>
  <c r="U1265" i="2" s="1"/>
  <c r="T1266" i="2"/>
  <c r="U1266" i="2" s="1"/>
  <c r="T1267" i="2"/>
  <c r="U1267" i="2" s="1"/>
  <c r="T1268" i="2"/>
  <c r="U1268" i="2" s="1"/>
  <c r="T1269" i="2"/>
  <c r="U1269" i="2" s="1"/>
  <c r="T1270" i="2"/>
  <c r="U1270" i="2" s="1"/>
  <c r="T1271" i="2"/>
  <c r="U1271" i="2" s="1"/>
  <c r="T1272" i="2"/>
  <c r="U1272" i="2" s="1"/>
  <c r="T1273" i="2"/>
  <c r="U1273" i="2" s="1"/>
  <c r="T1274" i="2"/>
  <c r="U1274" i="2" s="1"/>
  <c r="T1275" i="2"/>
  <c r="U1275" i="2" s="1"/>
  <c r="T1276" i="2"/>
  <c r="U1276" i="2" s="1"/>
  <c r="T1277" i="2"/>
  <c r="U1277" i="2" s="1"/>
  <c r="T1278" i="2"/>
  <c r="U1278" i="2" s="1"/>
  <c r="T1279" i="2"/>
  <c r="U1279" i="2" s="1"/>
  <c r="T1280" i="2"/>
  <c r="U1280" i="2" s="1"/>
  <c r="T1281" i="2"/>
  <c r="U1281" i="2" s="1"/>
  <c r="T1282" i="2"/>
  <c r="U1282" i="2" s="1"/>
  <c r="T1283" i="2"/>
  <c r="U1283" i="2" s="1"/>
  <c r="T1284" i="2"/>
  <c r="U1284" i="2" s="1"/>
  <c r="T1285" i="2"/>
  <c r="U1285" i="2" s="1"/>
  <c r="T1286" i="2"/>
  <c r="U1286" i="2" s="1"/>
  <c r="T1287" i="2"/>
  <c r="U1287" i="2" s="1"/>
  <c r="T1288" i="2"/>
  <c r="U1288" i="2" s="1"/>
  <c r="T1289" i="2"/>
  <c r="U1289" i="2" s="1"/>
  <c r="T1290" i="2"/>
  <c r="U1290" i="2" s="1"/>
  <c r="T1291" i="2"/>
  <c r="U1291" i="2" s="1"/>
  <c r="T1292" i="2"/>
  <c r="U1292" i="2" s="1"/>
  <c r="T1293" i="2"/>
  <c r="U1293" i="2" s="1"/>
  <c r="T1294" i="2"/>
  <c r="U1294" i="2" s="1"/>
  <c r="T1295" i="2"/>
  <c r="U1295" i="2" s="1"/>
  <c r="T1296" i="2"/>
  <c r="U1296" i="2" s="1"/>
  <c r="T1297" i="2"/>
  <c r="U1297" i="2" s="1"/>
  <c r="T1298" i="2"/>
  <c r="U1298" i="2" s="1"/>
  <c r="T1299" i="2"/>
  <c r="U1299" i="2" s="1"/>
  <c r="T1300" i="2"/>
  <c r="U1300" i="2" s="1"/>
  <c r="T1301" i="2"/>
  <c r="U1301" i="2" s="1"/>
  <c r="T1302" i="2"/>
  <c r="U1302" i="2" s="1"/>
  <c r="T1303" i="2"/>
  <c r="U1303" i="2" s="1"/>
  <c r="T1304" i="2"/>
  <c r="U1304" i="2" s="1"/>
  <c r="T1305" i="2"/>
  <c r="U1305" i="2" s="1"/>
  <c r="T1306" i="2"/>
  <c r="U1306" i="2" s="1"/>
  <c r="T1307" i="2"/>
  <c r="U1307" i="2" s="1"/>
  <c r="T1308" i="2"/>
  <c r="U1308" i="2" s="1"/>
  <c r="T1309" i="2"/>
  <c r="U1309" i="2" s="1"/>
  <c r="T1310" i="2"/>
  <c r="U1310" i="2" s="1"/>
  <c r="T1311" i="2"/>
  <c r="U1311" i="2" s="1"/>
  <c r="T1312" i="2"/>
  <c r="U1312" i="2" s="1"/>
  <c r="T1313" i="2"/>
  <c r="U1313" i="2" s="1"/>
  <c r="T1314" i="2"/>
  <c r="U1314" i="2" s="1"/>
  <c r="T1315" i="2"/>
  <c r="U1315" i="2" s="1"/>
  <c r="T1316" i="2"/>
  <c r="U1316" i="2" s="1"/>
  <c r="T1317" i="2"/>
  <c r="U1317" i="2" s="1"/>
  <c r="T1318" i="2"/>
  <c r="U1318" i="2" s="1"/>
  <c r="T1319" i="2"/>
  <c r="U1319" i="2" s="1"/>
  <c r="T1320" i="2"/>
  <c r="U1320" i="2" s="1"/>
  <c r="T1321" i="2"/>
  <c r="U1321" i="2" s="1"/>
  <c r="T1322" i="2"/>
  <c r="U1322" i="2" s="1"/>
  <c r="T1323" i="2"/>
  <c r="U1323" i="2" s="1"/>
  <c r="T1324" i="2"/>
  <c r="U1324" i="2" s="1"/>
  <c r="T1325" i="2"/>
  <c r="U1325" i="2" s="1"/>
  <c r="T1326" i="2"/>
  <c r="U1326" i="2" s="1"/>
  <c r="T1327" i="2"/>
  <c r="U1327" i="2" s="1"/>
  <c r="T1328" i="2"/>
  <c r="U1328" i="2" s="1"/>
  <c r="T1329" i="2"/>
  <c r="U1329" i="2" s="1"/>
  <c r="T1330" i="2"/>
  <c r="U1330" i="2" s="1"/>
  <c r="T1331" i="2"/>
  <c r="U1331" i="2" s="1"/>
  <c r="T1332" i="2"/>
  <c r="U1332" i="2" s="1"/>
  <c r="T1333" i="2"/>
  <c r="U1333" i="2" s="1"/>
  <c r="T1334" i="2"/>
  <c r="U1334" i="2" s="1"/>
  <c r="T1335" i="2"/>
  <c r="U1335" i="2" s="1"/>
  <c r="T1336" i="2"/>
  <c r="U1336" i="2" s="1"/>
  <c r="T1337" i="2"/>
  <c r="U1337" i="2" s="1"/>
  <c r="T1338" i="2"/>
  <c r="U1338" i="2" s="1"/>
  <c r="T1339" i="2"/>
  <c r="U1339" i="2" s="1"/>
  <c r="T1340" i="2"/>
  <c r="U1340" i="2" s="1"/>
  <c r="T1341" i="2"/>
  <c r="U1341" i="2" s="1"/>
  <c r="T1342" i="2"/>
  <c r="U1342" i="2" s="1"/>
  <c r="T1343" i="2"/>
  <c r="U1343" i="2" s="1"/>
  <c r="T1344" i="2"/>
  <c r="U1344" i="2" s="1"/>
  <c r="T1345" i="2"/>
  <c r="U1345" i="2" s="1"/>
  <c r="T1346" i="2"/>
  <c r="U1346" i="2" s="1"/>
  <c r="T1347" i="2"/>
  <c r="U1347" i="2" s="1"/>
  <c r="T1348" i="2"/>
  <c r="U1348" i="2" s="1"/>
  <c r="T1349" i="2"/>
  <c r="U1349" i="2" s="1"/>
  <c r="T1350" i="2"/>
  <c r="U1350" i="2" s="1"/>
  <c r="T1351" i="2"/>
  <c r="U1351" i="2" s="1"/>
  <c r="T1352" i="2"/>
  <c r="U1352" i="2" s="1"/>
  <c r="T1353" i="2"/>
  <c r="U1353" i="2" s="1"/>
  <c r="T1354" i="2"/>
  <c r="U1354" i="2" s="1"/>
  <c r="T1355" i="2"/>
  <c r="U1355" i="2" s="1"/>
  <c r="T1356" i="2"/>
  <c r="U1356" i="2" s="1"/>
  <c r="T1357" i="2"/>
  <c r="U1357" i="2" s="1"/>
  <c r="T1358" i="2"/>
  <c r="U1358" i="2" s="1"/>
  <c r="T1359" i="2"/>
  <c r="U1359" i="2" s="1"/>
  <c r="T1360" i="2"/>
  <c r="U1360" i="2" s="1"/>
  <c r="T1361" i="2"/>
  <c r="U1361" i="2" s="1"/>
  <c r="T1362" i="2"/>
  <c r="U1362" i="2" s="1"/>
  <c r="T1363" i="2"/>
  <c r="U1363" i="2" s="1"/>
  <c r="T1364" i="2"/>
  <c r="U1364" i="2" s="1"/>
  <c r="T1365" i="2"/>
  <c r="U1365" i="2" s="1"/>
  <c r="T1366" i="2"/>
  <c r="U1366" i="2" s="1"/>
  <c r="T1367" i="2"/>
  <c r="U1367" i="2" s="1"/>
  <c r="T1368" i="2"/>
  <c r="U1368" i="2" s="1"/>
  <c r="T1369" i="2"/>
  <c r="U1369" i="2" s="1"/>
  <c r="T1370" i="2"/>
  <c r="U1370" i="2" s="1"/>
  <c r="T1371" i="2"/>
  <c r="U1371" i="2" s="1"/>
  <c r="T1372" i="2"/>
  <c r="U1372" i="2" s="1"/>
  <c r="T1373" i="2"/>
  <c r="U1373" i="2" s="1"/>
  <c r="T1374" i="2"/>
  <c r="U1374" i="2" s="1"/>
  <c r="T1375" i="2"/>
  <c r="U1375" i="2" s="1"/>
  <c r="T1376" i="2"/>
  <c r="U1376" i="2" s="1"/>
  <c r="T1377" i="2"/>
  <c r="U1377" i="2" s="1"/>
  <c r="T1378" i="2"/>
  <c r="U1378" i="2" s="1"/>
  <c r="T1379" i="2"/>
  <c r="U1379" i="2" s="1"/>
  <c r="T1380" i="2"/>
  <c r="U1380" i="2" s="1"/>
  <c r="T1381" i="2"/>
  <c r="U1381" i="2" s="1"/>
  <c r="T1382" i="2"/>
  <c r="U1382" i="2" s="1"/>
  <c r="T1383" i="2"/>
  <c r="U1383" i="2" s="1"/>
  <c r="T1384" i="2"/>
  <c r="U1384" i="2" s="1"/>
  <c r="T1385" i="2"/>
  <c r="U1385" i="2" s="1"/>
  <c r="T1386" i="2"/>
  <c r="U1386" i="2" s="1"/>
  <c r="T1387" i="2"/>
  <c r="U1387" i="2" s="1"/>
  <c r="T1388" i="2"/>
  <c r="U1388" i="2" s="1"/>
  <c r="T1389" i="2"/>
  <c r="U1389" i="2" s="1"/>
  <c r="T1390" i="2"/>
  <c r="U1390" i="2" s="1"/>
  <c r="T1391" i="2"/>
  <c r="U1391" i="2" s="1"/>
  <c r="T1392" i="2"/>
  <c r="U1392" i="2" s="1"/>
  <c r="T1393" i="2"/>
  <c r="U1393" i="2" s="1"/>
  <c r="T1394" i="2"/>
  <c r="U1394" i="2" s="1"/>
  <c r="T1395" i="2"/>
  <c r="U1395" i="2" s="1"/>
  <c r="T1396" i="2"/>
  <c r="U1396" i="2" s="1"/>
  <c r="T1397" i="2"/>
  <c r="U1397" i="2" s="1"/>
  <c r="T1398" i="2"/>
  <c r="U1398" i="2" s="1"/>
  <c r="T1399" i="2"/>
  <c r="U1399" i="2" s="1"/>
  <c r="T1400" i="2"/>
  <c r="U1400" i="2" s="1"/>
  <c r="T1401" i="2"/>
  <c r="U1401" i="2" s="1"/>
  <c r="T1402" i="2"/>
  <c r="U1402" i="2" s="1"/>
  <c r="T1403" i="2"/>
  <c r="U1403" i="2" s="1"/>
  <c r="T1404" i="2"/>
  <c r="U1404" i="2" s="1"/>
  <c r="T1405" i="2"/>
  <c r="U1405" i="2" s="1"/>
  <c r="T1406" i="2"/>
  <c r="U1406" i="2" s="1"/>
  <c r="T1407" i="2"/>
  <c r="U1407" i="2" s="1"/>
  <c r="T1408" i="2"/>
  <c r="U1408" i="2" s="1"/>
  <c r="T1409" i="2"/>
  <c r="U1409" i="2" s="1"/>
  <c r="T1410" i="2"/>
  <c r="U1410" i="2" s="1"/>
  <c r="T1411" i="2"/>
  <c r="U1411" i="2" s="1"/>
  <c r="T1412" i="2"/>
  <c r="U1412" i="2" s="1"/>
  <c r="T1413" i="2"/>
  <c r="U1413" i="2" s="1"/>
  <c r="T1414" i="2"/>
  <c r="U1414" i="2" s="1"/>
  <c r="T1415" i="2"/>
  <c r="U1415" i="2" s="1"/>
  <c r="T1416" i="2"/>
  <c r="U1416" i="2" s="1"/>
  <c r="T1417" i="2"/>
  <c r="U1417" i="2" s="1"/>
  <c r="T1418" i="2"/>
  <c r="U1418" i="2" s="1"/>
  <c r="T1419" i="2"/>
  <c r="U1419" i="2" s="1"/>
  <c r="T1420" i="2"/>
  <c r="U1420" i="2" s="1"/>
  <c r="T1421" i="2"/>
  <c r="U1421" i="2" s="1"/>
  <c r="T1422" i="2"/>
  <c r="U1422" i="2" s="1"/>
  <c r="T1423" i="2"/>
  <c r="U1423" i="2" s="1"/>
  <c r="T1424" i="2"/>
  <c r="U1424" i="2" s="1"/>
  <c r="T1425" i="2"/>
  <c r="U1425" i="2" s="1"/>
  <c r="T1426" i="2"/>
  <c r="U1426" i="2" s="1"/>
  <c r="T1427" i="2"/>
  <c r="U1427" i="2" s="1"/>
  <c r="T1428" i="2"/>
  <c r="U1428" i="2" s="1"/>
  <c r="T1429" i="2"/>
  <c r="U1429" i="2" s="1"/>
  <c r="T1430" i="2"/>
  <c r="U1430" i="2" s="1"/>
  <c r="T1431" i="2"/>
  <c r="U1431" i="2" s="1"/>
  <c r="T1432" i="2"/>
  <c r="U1432" i="2" s="1"/>
  <c r="T1433" i="2"/>
  <c r="U1433" i="2" s="1"/>
  <c r="T1434" i="2"/>
  <c r="U1434" i="2" s="1"/>
  <c r="T1435" i="2"/>
  <c r="U1435" i="2" s="1"/>
  <c r="T1436" i="2"/>
  <c r="U1436" i="2" s="1"/>
  <c r="T1437" i="2"/>
  <c r="U1437" i="2" s="1"/>
  <c r="T1438" i="2"/>
  <c r="U1438" i="2" s="1"/>
  <c r="T1439" i="2"/>
  <c r="U1439" i="2" s="1"/>
  <c r="T1440" i="2"/>
  <c r="U1440" i="2" s="1"/>
  <c r="T1441" i="2"/>
  <c r="U1441" i="2" s="1"/>
  <c r="T1442" i="2"/>
  <c r="U1442" i="2" s="1"/>
  <c r="T1443" i="2"/>
  <c r="U1443" i="2" s="1"/>
  <c r="T1444" i="2"/>
  <c r="U1444" i="2" s="1"/>
  <c r="T1445" i="2"/>
  <c r="U1445" i="2" s="1"/>
  <c r="T1446" i="2"/>
  <c r="U1446" i="2" s="1"/>
  <c r="T1447" i="2"/>
  <c r="U1447" i="2" s="1"/>
  <c r="T1448" i="2"/>
  <c r="U1448" i="2" s="1"/>
  <c r="T1449" i="2"/>
  <c r="U1449" i="2" s="1"/>
  <c r="T1450" i="2"/>
  <c r="U1450" i="2" s="1"/>
  <c r="T1451" i="2"/>
  <c r="U1451" i="2" s="1"/>
  <c r="T1452" i="2"/>
  <c r="U1452" i="2" s="1"/>
  <c r="T1453" i="2"/>
  <c r="U1453" i="2" s="1"/>
  <c r="T1454" i="2"/>
  <c r="U1454" i="2" s="1"/>
  <c r="T1455" i="2"/>
  <c r="U1455" i="2" s="1"/>
  <c r="T1456" i="2"/>
  <c r="U1456" i="2" s="1"/>
  <c r="T1457" i="2"/>
  <c r="U1457" i="2" s="1"/>
  <c r="T1458" i="2"/>
  <c r="U1458" i="2" s="1"/>
  <c r="T1459" i="2"/>
  <c r="U1459" i="2" s="1"/>
  <c r="T1460" i="2"/>
  <c r="U1460" i="2" s="1"/>
  <c r="T1461" i="2"/>
  <c r="U1461" i="2" s="1"/>
  <c r="T1462" i="2"/>
  <c r="U1462" i="2" s="1"/>
  <c r="T1463" i="2"/>
  <c r="U1463" i="2" s="1"/>
  <c r="T1464" i="2"/>
  <c r="U1464" i="2" s="1"/>
  <c r="T1465" i="2"/>
  <c r="U1465" i="2" s="1"/>
  <c r="T1466" i="2"/>
  <c r="U1466" i="2" s="1"/>
  <c r="T1467" i="2"/>
  <c r="U1467" i="2" s="1"/>
  <c r="T1468" i="2"/>
  <c r="U1468" i="2" s="1"/>
  <c r="T1469" i="2"/>
  <c r="U1469" i="2" s="1"/>
  <c r="T1470" i="2"/>
  <c r="U1470" i="2" s="1"/>
  <c r="T1471" i="2"/>
  <c r="U1471" i="2" s="1"/>
  <c r="T1472" i="2"/>
  <c r="U1472" i="2" s="1"/>
  <c r="T1473" i="2"/>
  <c r="U1473" i="2" s="1"/>
  <c r="T1474" i="2"/>
  <c r="U1474" i="2" s="1"/>
  <c r="T1475" i="2"/>
  <c r="U1475" i="2" s="1"/>
  <c r="T1476" i="2"/>
  <c r="U1476" i="2" s="1"/>
  <c r="T1477" i="2"/>
  <c r="U1477" i="2" s="1"/>
  <c r="T1478" i="2"/>
  <c r="U1478" i="2" s="1"/>
  <c r="T1479" i="2"/>
  <c r="U1479" i="2" s="1"/>
  <c r="T1480" i="2"/>
  <c r="U1480" i="2" s="1"/>
  <c r="T1481" i="2"/>
  <c r="U1481" i="2" s="1"/>
  <c r="T1482" i="2"/>
  <c r="U1482" i="2" s="1"/>
  <c r="T1483" i="2"/>
  <c r="U1483" i="2" s="1"/>
  <c r="T1484" i="2"/>
  <c r="U1484" i="2" s="1"/>
  <c r="T1485" i="2"/>
  <c r="U1485" i="2" s="1"/>
  <c r="T1486" i="2"/>
  <c r="U1486" i="2" s="1"/>
  <c r="T1487" i="2"/>
  <c r="U1487" i="2" s="1"/>
  <c r="T1488" i="2"/>
  <c r="U1488" i="2" s="1"/>
  <c r="T1489" i="2"/>
  <c r="U1489" i="2" s="1"/>
  <c r="T1490" i="2"/>
  <c r="U1490" i="2" s="1"/>
  <c r="T1491" i="2"/>
  <c r="U1491" i="2" s="1"/>
  <c r="T1492" i="2"/>
  <c r="U1492" i="2" s="1"/>
  <c r="T1493" i="2"/>
  <c r="U1493" i="2" s="1"/>
  <c r="T1494" i="2"/>
  <c r="U1494" i="2" s="1"/>
  <c r="T1495" i="2"/>
  <c r="U1495" i="2" s="1"/>
  <c r="T1496" i="2"/>
  <c r="U1496" i="2" s="1"/>
  <c r="T1497" i="2"/>
  <c r="U1497" i="2" s="1"/>
  <c r="T1498" i="2"/>
  <c r="U1498" i="2" s="1"/>
  <c r="T1499" i="2"/>
  <c r="U1499" i="2" s="1"/>
  <c r="T1500" i="2"/>
  <c r="U1500" i="2" s="1"/>
  <c r="T1501" i="2"/>
  <c r="U1501" i="2" s="1"/>
  <c r="T1502" i="2"/>
  <c r="U1502" i="2" s="1"/>
  <c r="T1503" i="2"/>
  <c r="U1503" i="2" s="1"/>
  <c r="T1504" i="2"/>
  <c r="U1504" i="2" s="1"/>
  <c r="T1505" i="2"/>
  <c r="U1505" i="2" s="1"/>
  <c r="T1506" i="2"/>
  <c r="U1506" i="2" s="1"/>
  <c r="T1507" i="2"/>
  <c r="U1507" i="2" s="1"/>
  <c r="T1508" i="2"/>
  <c r="U1508" i="2" s="1"/>
  <c r="T1509" i="2"/>
  <c r="U1509" i="2" s="1"/>
  <c r="T1510" i="2"/>
  <c r="U1510" i="2" s="1"/>
  <c r="T1511" i="2"/>
  <c r="U1511" i="2" s="1"/>
  <c r="T1512" i="2"/>
  <c r="U1512" i="2" s="1"/>
  <c r="T1513" i="2"/>
  <c r="U1513" i="2" s="1"/>
  <c r="T1514" i="2"/>
  <c r="U1514" i="2" s="1"/>
  <c r="T1515" i="2"/>
  <c r="U1515" i="2" s="1"/>
  <c r="T1516" i="2"/>
  <c r="U1516" i="2" s="1"/>
  <c r="T1517" i="2"/>
  <c r="U1517" i="2" s="1"/>
  <c r="T1518" i="2"/>
  <c r="U1518" i="2" s="1"/>
  <c r="T1519" i="2"/>
  <c r="U1519" i="2" s="1"/>
  <c r="T1520" i="2"/>
  <c r="U1520" i="2" s="1"/>
  <c r="T1521" i="2"/>
  <c r="U1521" i="2" s="1"/>
  <c r="T1522" i="2"/>
  <c r="U1522" i="2" s="1"/>
  <c r="T1523" i="2"/>
  <c r="U1523" i="2" s="1"/>
  <c r="T1524" i="2"/>
  <c r="U1524" i="2" s="1"/>
  <c r="T1525" i="2"/>
  <c r="U1525" i="2" s="1"/>
  <c r="T1526" i="2"/>
  <c r="U1526" i="2" s="1"/>
  <c r="T1527" i="2"/>
  <c r="U1527" i="2" s="1"/>
  <c r="T1528" i="2"/>
  <c r="U1528" i="2" s="1"/>
  <c r="T1529" i="2"/>
  <c r="U1529" i="2" s="1"/>
  <c r="T1530" i="2"/>
  <c r="U1530" i="2" s="1"/>
  <c r="T1531" i="2"/>
  <c r="U1531" i="2" s="1"/>
  <c r="T1532" i="2"/>
  <c r="U1532" i="2" s="1"/>
  <c r="T1533" i="2"/>
  <c r="U1533" i="2" s="1"/>
  <c r="T1534" i="2"/>
  <c r="U1534" i="2" s="1"/>
  <c r="T1535" i="2"/>
  <c r="U1535" i="2" s="1"/>
  <c r="T1536" i="2"/>
  <c r="U1536" i="2" s="1"/>
  <c r="T1537" i="2"/>
  <c r="U1537" i="2" s="1"/>
  <c r="T1538" i="2"/>
  <c r="U1538" i="2" s="1"/>
  <c r="T1539" i="2"/>
  <c r="U1539" i="2" s="1"/>
  <c r="T1540" i="2"/>
  <c r="U1540" i="2" s="1"/>
  <c r="T1541" i="2"/>
  <c r="U1541" i="2" s="1"/>
  <c r="T1542" i="2"/>
  <c r="U1542" i="2" s="1"/>
  <c r="T1543" i="2"/>
  <c r="U1543" i="2" s="1"/>
  <c r="T1544" i="2"/>
  <c r="U1544" i="2" s="1"/>
  <c r="T1545" i="2"/>
  <c r="U1545" i="2" s="1"/>
  <c r="T1546" i="2"/>
  <c r="U1546" i="2" s="1"/>
  <c r="T1547" i="2"/>
  <c r="U1547" i="2" s="1"/>
  <c r="T1548" i="2"/>
  <c r="U1548" i="2" s="1"/>
  <c r="T1549" i="2"/>
  <c r="U1549" i="2" s="1"/>
  <c r="T1550" i="2"/>
  <c r="U1550" i="2" s="1"/>
  <c r="T1551" i="2"/>
  <c r="U1551" i="2" s="1"/>
  <c r="T1552" i="2"/>
  <c r="U1552" i="2" s="1"/>
  <c r="T1553" i="2"/>
  <c r="U1553" i="2" s="1"/>
  <c r="T1554" i="2"/>
  <c r="U1554" i="2" s="1"/>
  <c r="T1555" i="2"/>
  <c r="U1555" i="2" s="1"/>
  <c r="T1556" i="2"/>
  <c r="U1556" i="2" s="1"/>
  <c r="T1557" i="2"/>
  <c r="U1557" i="2" s="1"/>
  <c r="T1558" i="2"/>
  <c r="U1558" i="2" s="1"/>
  <c r="T1559" i="2"/>
  <c r="U1559" i="2" s="1"/>
  <c r="T1560" i="2"/>
  <c r="U1560" i="2" s="1"/>
  <c r="T1561" i="2"/>
  <c r="U1561" i="2" s="1"/>
  <c r="T1562" i="2"/>
  <c r="U1562" i="2" s="1"/>
  <c r="T1563" i="2"/>
  <c r="U1563" i="2" s="1"/>
  <c r="T1564" i="2"/>
  <c r="U1564" i="2" s="1"/>
  <c r="T1565" i="2"/>
  <c r="U1565" i="2" s="1"/>
  <c r="T1566" i="2"/>
  <c r="U1566" i="2" s="1"/>
  <c r="T1567" i="2"/>
  <c r="U1567" i="2" s="1"/>
  <c r="T1568" i="2"/>
  <c r="U1568" i="2" s="1"/>
  <c r="T1569" i="2"/>
  <c r="U1569" i="2" s="1"/>
  <c r="T1570" i="2"/>
  <c r="U1570" i="2" s="1"/>
  <c r="T1571" i="2"/>
  <c r="U1571" i="2" s="1"/>
  <c r="T1572" i="2"/>
  <c r="U1572" i="2" s="1"/>
  <c r="T1573" i="2"/>
  <c r="U1573" i="2" s="1"/>
  <c r="T1574" i="2"/>
  <c r="U1574" i="2" s="1"/>
  <c r="T1575" i="2"/>
  <c r="U1575" i="2" s="1"/>
  <c r="T1576" i="2"/>
  <c r="U1576" i="2" s="1"/>
  <c r="T1577" i="2"/>
  <c r="U1577" i="2" s="1"/>
  <c r="T1578" i="2"/>
  <c r="U1578" i="2" s="1"/>
  <c r="T1579" i="2"/>
  <c r="U1579" i="2" s="1"/>
  <c r="T1580" i="2"/>
  <c r="U1580" i="2" s="1"/>
  <c r="T1581" i="2"/>
  <c r="U1581" i="2" s="1"/>
  <c r="T1582" i="2"/>
  <c r="U1582" i="2" s="1"/>
  <c r="T1583" i="2"/>
  <c r="U1583" i="2" s="1"/>
  <c r="T1584" i="2"/>
  <c r="U1584" i="2" s="1"/>
  <c r="T1585" i="2"/>
  <c r="U1585" i="2" s="1"/>
  <c r="T1586" i="2"/>
  <c r="U1586" i="2" s="1"/>
  <c r="T1587" i="2"/>
  <c r="U1587" i="2" s="1"/>
  <c r="T1588" i="2"/>
  <c r="U1588" i="2" s="1"/>
  <c r="T1589" i="2"/>
  <c r="U1589" i="2" s="1"/>
  <c r="T1590" i="2"/>
  <c r="U1590" i="2" s="1"/>
  <c r="T1591" i="2"/>
  <c r="U1591" i="2" s="1"/>
  <c r="T1592" i="2"/>
  <c r="U1592" i="2" s="1"/>
  <c r="T1593" i="2"/>
  <c r="U1593" i="2" s="1"/>
  <c r="T1594" i="2"/>
  <c r="U1594" i="2" s="1"/>
  <c r="T1595" i="2"/>
  <c r="U1595" i="2" s="1"/>
  <c r="T1596" i="2"/>
  <c r="U1596" i="2" s="1"/>
  <c r="T1597" i="2"/>
  <c r="U1597" i="2" s="1"/>
  <c r="T1598" i="2"/>
  <c r="U1598" i="2" s="1"/>
  <c r="T1599" i="2"/>
  <c r="U1599" i="2" s="1"/>
  <c r="T1600" i="2"/>
  <c r="U1600" i="2" s="1"/>
  <c r="T1601" i="2"/>
  <c r="U1601" i="2" s="1"/>
  <c r="T1602" i="2"/>
  <c r="U1602" i="2" s="1"/>
  <c r="T1603" i="2"/>
  <c r="U1603" i="2" s="1"/>
  <c r="T1604" i="2"/>
  <c r="U1604" i="2" s="1"/>
  <c r="T1605" i="2"/>
  <c r="U1605" i="2" s="1"/>
  <c r="T1606" i="2"/>
  <c r="U1606" i="2" s="1"/>
  <c r="T1607" i="2"/>
  <c r="U1607" i="2" s="1"/>
  <c r="T1608" i="2"/>
  <c r="U1608" i="2" s="1"/>
  <c r="T1609" i="2"/>
  <c r="U1609" i="2" s="1"/>
  <c r="T1610" i="2"/>
  <c r="U1610" i="2" s="1"/>
  <c r="T1611" i="2"/>
  <c r="U1611" i="2" s="1"/>
  <c r="T1612" i="2"/>
  <c r="U1612" i="2" s="1"/>
  <c r="T1613" i="2"/>
  <c r="U1613" i="2" s="1"/>
  <c r="T1614" i="2"/>
  <c r="U1614" i="2" s="1"/>
  <c r="T1615" i="2"/>
  <c r="U1615" i="2" s="1"/>
  <c r="T1616" i="2"/>
  <c r="U1616" i="2" s="1"/>
  <c r="T1617" i="2"/>
  <c r="U1617" i="2" s="1"/>
  <c r="T1618" i="2"/>
  <c r="U1618" i="2" s="1"/>
  <c r="T1619" i="2"/>
  <c r="U1619" i="2" s="1"/>
  <c r="T1620" i="2"/>
  <c r="U1620" i="2" s="1"/>
  <c r="T1621" i="2"/>
  <c r="U1621" i="2" s="1"/>
  <c r="T1622" i="2"/>
  <c r="U1622" i="2" s="1"/>
  <c r="T1623" i="2"/>
  <c r="U1623" i="2" s="1"/>
  <c r="T1624" i="2"/>
  <c r="U1624" i="2" s="1"/>
  <c r="T1625" i="2"/>
  <c r="U1625" i="2" s="1"/>
  <c r="T1626" i="2"/>
  <c r="U1626" i="2" s="1"/>
  <c r="T1627" i="2"/>
  <c r="U1627" i="2" s="1"/>
  <c r="T1628" i="2"/>
  <c r="U1628" i="2" s="1"/>
  <c r="T1629" i="2"/>
  <c r="U1629" i="2" s="1"/>
  <c r="T1630" i="2"/>
  <c r="U1630" i="2" s="1"/>
  <c r="T1631" i="2"/>
  <c r="U1631" i="2" s="1"/>
  <c r="T1632" i="2"/>
  <c r="U1632" i="2" s="1"/>
  <c r="T1633" i="2"/>
  <c r="U1633" i="2" s="1"/>
  <c r="T1634" i="2"/>
  <c r="U1634" i="2" s="1"/>
  <c r="T1635" i="2"/>
  <c r="U1635" i="2" s="1"/>
  <c r="T1636" i="2"/>
  <c r="U1636" i="2" s="1"/>
  <c r="T1637" i="2"/>
  <c r="U1637" i="2" s="1"/>
  <c r="T1638" i="2"/>
  <c r="U1638" i="2" s="1"/>
  <c r="T1639" i="2"/>
  <c r="U1639" i="2" s="1"/>
  <c r="T1640" i="2"/>
  <c r="U1640" i="2" s="1"/>
  <c r="T1641" i="2"/>
  <c r="U1641" i="2" s="1"/>
  <c r="T1642" i="2"/>
  <c r="U1642" i="2" s="1"/>
  <c r="T1643" i="2"/>
  <c r="U1643" i="2" s="1"/>
  <c r="T1644" i="2"/>
  <c r="U1644" i="2" s="1"/>
  <c r="T1645" i="2"/>
  <c r="U1645" i="2" s="1"/>
  <c r="T1646" i="2"/>
  <c r="U1646" i="2" s="1"/>
  <c r="T1647" i="2"/>
  <c r="U1647" i="2" s="1"/>
  <c r="T1648" i="2"/>
  <c r="U1648" i="2" s="1"/>
  <c r="T1649" i="2"/>
  <c r="U1649" i="2" s="1"/>
  <c r="T1650" i="2"/>
  <c r="U1650" i="2" s="1"/>
  <c r="T1651" i="2"/>
  <c r="U1651" i="2" s="1"/>
  <c r="T1652" i="2"/>
  <c r="U1652" i="2" s="1"/>
  <c r="T1653" i="2"/>
  <c r="U1653" i="2" s="1"/>
  <c r="T1654" i="2"/>
  <c r="U1654" i="2" s="1"/>
  <c r="T1655" i="2"/>
  <c r="U1655" i="2" s="1"/>
  <c r="T1656" i="2"/>
  <c r="U1656" i="2" s="1"/>
  <c r="T1657" i="2"/>
  <c r="U1657" i="2" s="1"/>
  <c r="T1658" i="2"/>
  <c r="U1658" i="2" s="1"/>
  <c r="T1659" i="2"/>
  <c r="U1659" i="2" s="1"/>
  <c r="T1660" i="2"/>
  <c r="U1660" i="2" s="1"/>
  <c r="T1661" i="2"/>
  <c r="U1661" i="2" s="1"/>
  <c r="T1662" i="2"/>
  <c r="U1662" i="2" s="1"/>
  <c r="T1663" i="2"/>
  <c r="U1663" i="2" s="1"/>
  <c r="T1664" i="2"/>
  <c r="U1664" i="2" s="1"/>
  <c r="T1665" i="2"/>
  <c r="U1665" i="2" s="1"/>
  <c r="T1666" i="2"/>
  <c r="U1666" i="2" s="1"/>
  <c r="T1667" i="2"/>
  <c r="U1667" i="2" s="1"/>
  <c r="T1668" i="2"/>
  <c r="U1668" i="2" s="1"/>
  <c r="T1669" i="2"/>
  <c r="U1669" i="2" s="1"/>
  <c r="T1670" i="2"/>
  <c r="U1670" i="2" s="1"/>
  <c r="T1671" i="2"/>
  <c r="U1671" i="2" s="1"/>
  <c r="T1672" i="2"/>
  <c r="U1672" i="2" s="1"/>
  <c r="T1673" i="2"/>
  <c r="U1673" i="2" s="1"/>
  <c r="T1674" i="2"/>
  <c r="U1674" i="2" s="1"/>
  <c r="T1675" i="2"/>
  <c r="U1675" i="2" s="1"/>
  <c r="T1676" i="2"/>
  <c r="U1676" i="2" s="1"/>
  <c r="T1677" i="2"/>
  <c r="U1677" i="2" s="1"/>
  <c r="T1678" i="2"/>
  <c r="U1678" i="2" s="1"/>
  <c r="T1679" i="2"/>
  <c r="U1679" i="2" s="1"/>
  <c r="T1680" i="2"/>
  <c r="U1680" i="2" s="1"/>
  <c r="T1681" i="2"/>
  <c r="U1681" i="2" s="1"/>
  <c r="T1682" i="2"/>
  <c r="U1682" i="2" s="1"/>
  <c r="T1683" i="2"/>
  <c r="U1683" i="2" s="1"/>
  <c r="T1684" i="2"/>
  <c r="U1684" i="2" s="1"/>
  <c r="T1685" i="2"/>
  <c r="U1685" i="2" s="1"/>
  <c r="T1686" i="2"/>
  <c r="U1686" i="2" s="1"/>
  <c r="T1687" i="2"/>
  <c r="U1687" i="2" s="1"/>
  <c r="T1688" i="2"/>
  <c r="U1688" i="2" s="1"/>
  <c r="T1689" i="2"/>
  <c r="U1689" i="2" s="1"/>
  <c r="T1690" i="2"/>
  <c r="U1690" i="2" s="1"/>
  <c r="T1691" i="2"/>
  <c r="U1691" i="2" s="1"/>
  <c r="T1692" i="2"/>
  <c r="U1692" i="2" s="1"/>
  <c r="T1693" i="2"/>
  <c r="U1693" i="2" s="1"/>
  <c r="T1694" i="2"/>
  <c r="U1694" i="2" s="1"/>
  <c r="T1695" i="2"/>
  <c r="U1695" i="2" s="1"/>
  <c r="T1696" i="2"/>
  <c r="U1696" i="2" s="1"/>
  <c r="T1697" i="2"/>
  <c r="U1697" i="2" s="1"/>
  <c r="T1698" i="2"/>
  <c r="U1698" i="2" s="1"/>
  <c r="T1699" i="2"/>
  <c r="U1699" i="2" s="1"/>
  <c r="T1700" i="2"/>
  <c r="U1700" i="2" s="1"/>
  <c r="T1701" i="2"/>
  <c r="U1701" i="2" s="1"/>
  <c r="T1702" i="2"/>
  <c r="U1702" i="2" s="1"/>
  <c r="T1703" i="2"/>
  <c r="U1703" i="2" s="1"/>
  <c r="T1704" i="2"/>
  <c r="U1704" i="2" s="1"/>
  <c r="T1705" i="2"/>
  <c r="U1705" i="2" s="1"/>
  <c r="T1706" i="2"/>
  <c r="U1706" i="2" s="1"/>
  <c r="T1707" i="2"/>
  <c r="U1707" i="2" s="1"/>
  <c r="T1708" i="2"/>
  <c r="U1708" i="2" s="1"/>
  <c r="T1709" i="2"/>
  <c r="U1709" i="2" s="1"/>
  <c r="T1710" i="2"/>
  <c r="U1710" i="2" s="1"/>
  <c r="T1711" i="2"/>
  <c r="U1711" i="2" s="1"/>
  <c r="T1712" i="2"/>
  <c r="U1712" i="2" s="1"/>
  <c r="T1713" i="2"/>
  <c r="U1713" i="2" s="1"/>
  <c r="T1714" i="2"/>
  <c r="U1714" i="2" s="1"/>
  <c r="T1715" i="2"/>
  <c r="U1715" i="2" s="1"/>
  <c r="T1716" i="2"/>
  <c r="U1716" i="2" s="1"/>
  <c r="T1717" i="2"/>
  <c r="U1717" i="2" s="1"/>
  <c r="T1718" i="2"/>
  <c r="U1718" i="2" s="1"/>
  <c r="T1719" i="2"/>
  <c r="U1719" i="2" s="1"/>
  <c r="T1720" i="2"/>
  <c r="U1720" i="2" s="1"/>
  <c r="T1721" i="2"/>
  <c r="U1721" i="2" s="1"/>
  <c r="T1722" i="2"/>
  <c r="U1722" i="2" s="1"/>
  <c r="T1723" i="2"/>
  <c r="U1723" i="2" s="1"/>
  <c r="T1724" i="2"/>
  <c r="U1724" i="2" s="1"/>
  <c r="T1725" i="2"/>
  <c r="U1725" i="2" s="1"/>
  <c r="T1726" i="2"/>
  <c r="U1726" i="2" s="1"/>
  <c r="T1727" i="2"/>
  <c r="U1727" i="2" s="1"/>
  <c r="T1728" i="2"/>
  <c r="U1728" i="2" s="1"/>
  <c r="T1729" i="2"/>
  <c r="U1729" i="2" s="1"/>
  <c r="T1730" i="2"/>
  <c r="U1730" i="2" s="1"/>
  <c r="T1731" i="2"/>
  <c r="U1731" i="2" s="1"/>
  <c r="T1732" i="2"/>
  <c r="U1732" i="2" s="1"/>
  <c r="T1733" i="2"/>
  <c r="U1733" i="2" s="1"/>
  <c r="T1734" i="2"/>
  <c r="U1734" i="2" s="1"/>
  <c r="T1735" i="2"/>
  <c r="U1735" i="2" s="1"/>
  <c r="T1736" i="2"/>
  <c r="U1736" i="2" s="1"/>
  <c r="T1737" i="2"/>
  <c r="U1737" i="2" s="1"/>
  <c r="T1738" i="2"/>
  <c r="U1738" i="2" s="1"/>
  <c r="T1739" i="2"/>
  <c r="U1739" i="2" s="1"/>
  <c r="T1740" i="2"/>
  <c r="U1740" i="2" s="1"/>
  <c r="T1741" i="2"/>
  <c r="U1741" i="2" s="1"/>
  <c r="T1742" i="2"/>
  <c r="U1742" i="2" s="1"/>
  <c r="T1743" i="2"/>
  <c r="U1743" i="2" s="1"/>
  <c r="T1744" i="2"/>
  <c r="U1744" i="2" s="1"/>
  <c r="T1745" i="2"/>
  <c r="U1745" i="2" s="1"/>
  <c r="T1746" i="2"/>
  <c r="U1746" i="2" s="1"/>
  <c r="T1747" i="2"/>
  <c r="U1747" i="2" s="1"/>
  <c r="T1748" i="2"/>
  <c r="U1748" i="2" s="1"/>
  <c r="T1749" i="2"/>
  <c r="U1749" i="2" s="1"/>
  <c r="T1750" i="2"/>
  <c r="U1750" i="2" s="1"/>
  <c r="T1751" i="2"/>
  <c r="U1751" i="2" s="1"/>
  <c r="T1752" i="2"/>
  <c r="U1752" i="2" s="1"/>
  <c r="T1753" i="2"/>
  <c r="U1753" i="2" s="1"/>
  <c r="T1754" i="2"/>
  <c r="U1754" i="2" s="1"/>
  <c r="T1755" i="2"/>
  <c r="U1755" i="2" s="1"/>
  <c r="T1756" i="2"/>
  <c r="U1756" i="2" s="1"/>
  <c r="T1757" i="2"/>
  <c r="U1757" i="2" s="1"/>
  <c r="T1758" i="2"/>
  <c r="U1758" i="2" s="1"/>
  <c r="T1759" i="2"/>
  <c r="U1759" i="2" s="1"/>
  <c r="T1760" i="2"/>
  <c r="U1760" i="2" s="1"/>
  <c r="T1761" i="2"/>
  <c r="U1761" i="2" s="1"/>
  <c r="T1762" i="2"/>
  <c r="U1762" i="2" s="1"/>
  <c r="T1763" i="2"/>
  <c r="U1763" i="2" s="1"/>
  <c r="T1764" i="2"/>
  <c r="U1764" i="2" s="1"/>
  <c r="T1765" i="2"/>
  <c r="U1765" i="2" s="1"/>
  <c r="T1766" i="2"/>
  <c r="U1766" i="2" s="1"/>
  <c r="T1767" i="2"/>
  <c r="U1767" i="2" s="1"/>
  <c r="T1768" i="2"/>
  <c r="U1768" i="2" s="1"/>
  <c r="T1769" i="2"/>
  <c r="U1769" i="2" s="1"/>
  <c r="T1770" i="2"/>
  <c r="U1770" i="2" s="1"/>
  <c r="T1771" i="2"/>
  <c r="U1771" i="2" s="1"/>
  <c r="T1772" i="2"/>
  <c r="U1772" i="2" s="1"/>
  <c r="T1773" i="2"/>
  <c r="U1773" i="2" s="1"/>
  <c r="T1774" i="2"/>
  <c r="U1774" i="2" s="1"/>
  <c r="T1775" i="2"/>
  <c r="U1775" i="2" s="1"/>
  <c r="T1776" i="2"/>
  <c r="U1776" i="2" s="1"/>
  <c r="T1777" i="2"/>
  <c r="U1777" i="2" s="1"/>
  <c r="T1778" i="2"/>
  <c r="U1778" i="2" s="1"/>
  <c r="T1779" i="2"/>
  <c r="U1779" i="2" s="1"/>
  <c r="T1780" i="2"/>
  <c r="U1780" i="2" s="1"/>
  <c r="T1781" i="2"/>
  <c r="U1781" i="2" s="1"/>
  <c r="T1782" i="2"/>
  <c r="U1782" i="2" s="1"/>
  <c r="T1783" i="2"/>
  <c r="U1783" i="2" s="1"/>
  <c r="T1784" i="2"/>
  <c r="U1784" i="2" s="1"/>
  <c r="T1785" i="2"/>
  <c r="U1785" i="2" s="1"/>
  <c r="T1786" i="2"/>
  <c r="U1786" i="2" s="1"/>
  <c r="T1787" i="2"/>
  <c r="U1787" i="2" s="1"/>
  <c r="T1788" i="2"/>
  <c r="U1788" i="2" s="1"/>
  <c r="T1789" i="2"/>
  <c r="U1789" i="2" s="1"/>
  <c r="T1790" i="2"/>
  <c r="U1790" i="2" s="1"/>
  <c r="T1791" i="2"/>
  <c r="U1791" i="2" s="1"/>
  <c r="T1792" i="2"/>
  <c r="U1792" i="2" s="1"/>
  <c r="T1793" i="2"/>
  <c r="U1793" i="2" s="1"/>
  <c r="T1794" i="2"/>
  <c r="U1794" i="2" s="1"/>
  <c r="T1795" i="2"/>
  <c r="U1795" i="2" s="1"/>
  <c r="T1796" i="2"/>
  <c r="U1796" i="2" s="1"/>
  <c r="T1797" i="2"/>
  <c r="U1797" i="2" s="1"/>
  <c r="T1798" i="2"/>
  <c r="U1798" i="2" s="1"/>
  <c r="T1799" i="2"/>
  <c r="U1799" i="2" s="1"/>
  <c r="T1800" i="2"/>
  <c r="U1800" i="2" s="1"/>
  <c r="T1801" i="2"/>
  <c r="U1801" i="2" s="1"/>
  <c r="T1802" i="2"/>
  <c r="U1802" i="2" s="1"/>
  <c r="T1803" i="2"/>
  <c r="U1803" i="2" s="1"/>
  <c r="T1804" i="2"/>
  <c r="U1804" i="2" s="1"/>
  <c r="T1805" i="2"/>
  <c r="U1805" i="2" s="1"/>
  <c r="T1806" i="2"/>
  <c r="U1806" i="2" s="1"/>
  <c r="T1807" i="2"/>
  <c r="U1807" i="2" s="1"/>
  <c r="T1808" i="2"/>
  <c r="U1808" i="2" s="1"/>
  <c r="T1809" i="2"/>
  <c r="U1809" i="2" s="1"/>
  <c r="T1810" i="2"/>
  <c r="U1810" i="2" s="1"/>
  <c r="T1811" i="2"/>
  <c r="U1811" i="2" s="1"/>
  <c r="T1812" i="2"/>
  <c r="U1812" i="2" s="1"/>
  <c r="T1813" i="2"/>
  <c r="U1813" i="2" s="1"/>
  <c r="T1814" i="2"/>
  <c r="U1814" i="2" s="1"/>
  <c r="T1815" i="2"/>
  <c r="U1815" i="2" s="1"/>
  <c r="T1816" i="2"/>
  <c r="U1816" i="2" s="1"/>
  <c r="T1817" i="2"/>
  <c r="U1817" i="2" s="1"/>
  <c r="T1818" i="2"/>
  <c r="U1818" i="2" s="1"/>
  <c r="T1819" i="2"/>
  <c r="U1819" i="2" s="1"/>
  <c r="T1820" i="2"/>
  <c r="U1820" i="2" s="1"/>
  <c r="T1821" i="2"/>
  <c r="U1821" i="2" s="1"/>
  <c r="T1822" i="2"/>
  <c r="U1822" i="2" s="1"/>
  <c r="T1823" i="2"/>
  <c r="U1823" i="2" s="1"/>
  <c r="T1824" i="2"/>
  <c r="U1824" i="2" s="1"/>
  <c r="T1825" i="2"/>
  <c r="U1825" i="2" s="1"/>
  <c r="T1826" i="2"/>
  <c r="U1826" i="2" s="1"/>
  <c r="T1827" i="2"/>
  <c r="U1827" i="2" s="1"/>
  <c r="T1828" i="2"/>
  <c r="U1828" i="2" s="1"/>
  <c r="T1829" i="2"/>
  <c r="U1829" i="2" s="1"/>
  <c r="T1830" i="2"/>
  <c r="U1830" i="2" s="1"/>
  <c r="T1831" i="2"/>
  <c r="U1831" i="2" s="1"/>
  <c r="T1832" i="2"/>
  <c r="U1832" i="2" s="1"/>
  <c r="T1833" i="2"/>
  <c r="U1833" i="2" s="1"/>
  <c r="T1834" i="2"/>
  <c r="U1834" i="2" s="1"/>
  <c r="T1835" i="2"/>
  <c r="U1835" i="2" s="1"/>
  <c r="T1836" i="2"/>
  <c r="U1836" i="2" s="1"/>
  <c r="T1837" i="2"/>
  <c r="U1837" i="2" s="1"/>
  <c r="T1838" i="2"/>
  <c r="U1838" i="2" s="1"/>
  <c r="T1839" i="2"/>
  <c r="U1839" i="2" s="1"/>
  <c r="T1840" i="2"/>
  <c r="U1840" i="2" s="1"/>
  <c r="T1841" i="2"/>
  <c r="U1841" i="2" s="1"/>
  <c r="T1842" i="2"/>
  <c r="U1842" i="2" s="1"/>
  <c r="T1843" i="2"/>
  <c r="U1843" i="2" s="1"/>
  <c r="T1844" i="2"/>
  <c r="U1844" i="2" s="1"/>
  <c r="T1845" i="2"/>
  <c r="U1845" i="2" s="1"/>
  <c r="T1846" i="2"/>
  <c r="U1846" i="2" s="1"/>
  <c r="T1847" i="2"/>
  <c r="U1847" i="2" s="1"/>
  <c r="T1848" i="2"/>
  <c r="U1848" i="2" s="1"/>
  <c r="T1849" i="2"/>
  <c r="U1849" i="2" s="1"/>
  <c r="T1850" i="2"/>
  <c r="U1850" i="2" s="1"/>
  <c r="T1851" i="2"/>
  <c r="U1851" i="2" s="1"/>
  <c r="T1852" i="2"/>
  <c r="U1852" i="2" s="1"/>
  <c r="T1853" i="2"/>
  <c r="U1853" i="2" s="1"/>
  <c r="T1854" i="2"/>
  <c r="U1854" i="2" s="1"/>
  <c r="T1855" i="2"/>
  <c r="U1855" i="2" s="1"/>
  <c r="T1856" i="2"/>
  <c r="U1856" i="2" s="1"/>
  <c r="T1857" i="2"/>
  <c r="U1857" i="2" s="1"/>
  <c r="T1858" i="2"/>
  <c r="U1858" i="2" s="1"/>
  <c r="T1859" i="2"/>
  <c r="U1859" i="2" s="1"/>
  <c r="T1860" i="2"/>
  <c r="U1860" i="2" s="1"/>
  <c r="T1861" i="2"/>
  <c r="U1861" i="2" s="1"/>
  <c r="T1862" i="2"/>
  <c r="U1862" i="2" s="1"/>
  <c r="T1863" i="2"/>
  <c r="U1863" i="2" s="1"/>
  <c r="T1864" i="2"/>
  <c r="U1864" i="2" s="1"/>
  <c r="T1865" i="2"/>
  <c r="U1865" i="2" s="1"/>
  <c r="T1866" i="2"/>
  <c r="U1866" i="2" s="1"/>
  <c r="T1867" i="2"/>
  <c r="U1867" i="2" s="1"/>
  <c r="T1868" i="2"/>
  <c r="U1868" i="2" s="1"/>
  <c r="T1869" i="2"/>
  <c r="U1869" i="2" s="1"/>
  <c r="T1870" i="2"/>
  <c r="U1870" i="2" s="1"/>
  <c r="T1871" i="2"/>
  <c r="U1871" i="2" s="1"/>
  <c r="T1872" i="2"/>
  <c r="U1872" i="2" s="1"/>
  <c r="T1873" i="2"/>
  <c r="U1873" i="2" s="1"/>
  <c r="T1874" i="2"/>
  <c r="U1874" i="2" s="1"/>
  <c r="T1875" i="2"/>
  <c r="U1875" i="2" s="1"/>
  <c r="T1876" i="2"/>
  <c r="U1876" i="2" s="1"/>
  <c r="T1877" i="2"/>
  <c r="U1877" i="2" s="1"/>
  <c r="T1878" i="2"/>
  <c r="U1878" i="2" s="1"/>
  <c r="T1879" i="2"/>
  <c r="U1879" i="2" s="1"/>
  <c r="T1880" i="2"/>
  <c r="U1880" i="2" s="1"/>
  <c r="T1881" i="2"/>
  <c r="U1881" i="2" s="1"/>
  <c r="T1882" i="2"/>
  <c r="U1882" i="2" s="1"/>
  <c r="T1883" i="2"/>
  <c r="U1883" i="2" s="1"/>
  <c r="T1884" i="2"/>
  <c r="U1884" i="2" s="1"/>
  <c r="T1885" i="2"/>
  <c r="U1885" i="2" s="1"/>
  <c r="T1886" i="2"/>
  <c r="U1886" i="2" s="1"/>
  <c r="T1887" i="2"/>
  <c r="U1887" i="2" s="1"/>
  <c r="T1888" i="2"/>
  <c r="U1888" i="2" s="1"/>
  <c r="T1889" i="2"/>
  <c r="U1889" i="2" s="1"/>
  <c r="T1890" i="2"/>
  <c r="U1890" i="2" s="1"/>
  <c r="T1891" i="2"/>
  <c r="U1891" i="2" s="1"/>
  <c r="T1892" i="2"/>
  <c r="U1892" i="2" s="1"/>
  <c r="T1893" i="2"/>
  <c r="U1893" i="2" s="1"/>
  <c r="T1894" i="2"/>
  <c r="U1894" i="2" s="1"/>
  <c r="T1895" i="2"/>
  <c r="U1895" i="2" s="1"/>
  <c r="T1896" i="2"/>
  <c r="U1896" i="2" s="1"/>
  <c r="T1897" i="2"/>
  <c r="U1897" i="2" s="1"/>
  <c r="T1898" i="2"/>
  <c r="U1898" i="2" s="1"/>
  <c r="T1899" i="2"/>
  <c r="U1899" i="2" s="1"/>
  <c r="T1900" i="2"/>
  <c r="U1900" i="2" s="1"/>
  <c r="T1901" i="2"/>
  <c r="U1901" i="2" s="1"/>
  <c r="T1902" i="2"/>
  <c r="U1902" i="2" s="1"/>
  <c r="T1903" i="2"/>
  <c r="U1903" i="2" s="1"/>
  <c r="T1904" i="2"/>
  <c r="U1904" i="2" s="1"/>
  <c r="T1905" i="2"/>
  <c r="U1905" i="2" s="1"/>
  <c r="T1906" i="2"/>
  <c r="U1906" i="2" s="1"/>
  <c r="T1907" i="2"/>
  <c r="U1907" i="2" s="1"/>
  <c r="T1908" i="2"/>
  <c r="U1908" i="2" s="1"/>
  <c r="T1909" i="2"/>
  <c r="U1909" i="2" s="1"/>
  <c r="T1910" i="2"/>
  <c r="U1910" i="2" s="1"/>
  <c r="T1911" i="2"/>
  <c r="U1911" i="2" s="1"/>
  <c r="T1912" i="2"/>
  <c r="U1912" i="2" s="1"/>
  <c r="T1913" i="2"/>
  <c r="U1913" i="2" s="1"/>
  <c r="T1914" i="2"/>
  <c r="U1914" i="2" s="1"/>
  <c r="T1915" i="2"/>
  <c r="U1915" i="2" s="1"/>
  <c r="T1916" i="2"/>
  <c r="U1916" i="2" s="1"/>
  <c r="T1917" i="2"/>
  <c r="U1917" i="2" s="1"/>
  <c r="T1918" i="2"/>
  <c r="U1918" i="2" s="1"/>
  <c r="T1919" i="2"/>
  <c r="U1919" i="2" s="1"/>
  <c r="T1920" i="2"/>
  <c r="U1920" i="2" s="1"/>
  <c r="T1921" i="2"/>
  <c r="U1921" i="2" s="1"/>
  <c r="T1922" i="2"/>
  <c r="U1922" i="2" s="1"/>
  <c r="T1923" i="2"/>
  <c r="U1923" i="2" s="1"/>
  <c r="T1924" i="2"/>
  <c r="U1924" i="2" s="1"/>
  <c r="T1925" i="2"/>
  <c r="U1925" i="2" s="1"/>
  <c r="T1926" i="2"/>
  <c r="U1926" i="2" s="1"/>
  <c r="T1927" i="2"/>
  <c r="U1927" i="2" s="1"/>
  <c r="T1928" i="2"/>
  <c r="U1928" i="2" s="1"/>
  <c r="T1929" i="2"/>
  <c r="U1929" i="2" s="1"/>
  <c r="T1930" i="2"/>
  <c r="U1930" i="2" s="1"/>
  <c r="T1931" i="2"/>
  <c r="U1931" i="2" s="1"/>
  <c r="T1932" i="2"/>
  <c r="U1932" i="2" s="1"/>
  <c r="T1933" i="2"/>
  <c r="U1933" i="2" s="1"/>
  <c r="T1934" i="2"/>
  <c r="U1934" i="2" s="1"/>
  <c r="T1935" i="2"/>
  <c r="U1935" i="2" s="1"/>
  <c r="T1936" i="2"/>
  <c r="U1936" i="2" s="1"/>
  <c r="T1937" i="2"/>
  <c r="U1937" i="2" s="1"/>
  <c r="T1938" i="2"/>
  <c r="U1938" i="2" s="1"/>
  <c r="T1939" i="2"/>
  <c r="U1939" i="2" s="1"/>
  <c r="T1940" i="2"/>
  <c r="U1940" i="2" s="1"/>
  <c r="T1941" i="2"/>
  <c r="U1941" i="2" s="1"/>
  <c r="T1942" i="2"/>
  <c r="U1942" i="2" s="1"/>
  <c r="T1943" i="2"/>
  <c r="U1943" i="2" s="1"/>
  <c r="T1944" i="2"/>
  <c r="U1944" i="2" s="1"/>
  <c r="T1945" i="2"/>
  <c r="U1945" i="2" s="1"/>
  <c r="T1946" i="2"/>
  <c r="U1946" i="2" s="1"/>
  <c r="T1947" i="2"/>
  <c r="U1947" i="2" s="1"/>
  <c r="T1948" i="2"/>
  <c r="U1948" i="2" s="1"/>
  <c r="T1949" i="2"/>
  <c r="U1949" i="2" s="1"/>
  <c r="T1950" i="2"/>
  <c r="U1950" i="2" s="1"/>
  <c r="T1951" i="2"/>
  <c r="U1951" i="2" s="1"/>
  <c r="T1952" i="2"/>
  <c r="U1952" i="2" s="1"/>
  <c r="T1953" i="2"/>
  <c r="U1953" i="2" s="1"/>
  <c r="T1954" i="2"/>
  <c r="U1954" i="2" s="1"/>
  <c r="T1955" i="2"/>
  <c r="U1955" i="2" s="1"/>
  <c r="T1956" i="2"/>
  <c r="U1956" i="2" s="1"/>
  <c r="T1957" i="2"/>
  <c r="U1957" i="2" s="1"/>
  <c r="T1958" i="2"/>
  <c r="U1958" i="2" s="1"/>
  <c r="T1959" i="2"/>
  <c r="U1959" i="2" s="1"/>
  <c r="T1960" i="2"/>
  <c r="U1960" i="2" s="1"/>
  <c r="T1961" i="2"/>
  <c r="U1961" i="2" s="1"/>
  <c r="T1962" i="2"/>
  <c r="U1962" i="2" s="1"/>
  <c r="T1963" i="2"/>
  <c r="U1963" i="2" s="1"/>
  <c r="T1964" i="2"/>
  <c r="U1964" i="2" s="1"/>
  <c r="T1965" i="2"/>
  <c r="U1965" i="2" s="1"/>
  <c r="T1966" i="2"/>
  <c r="U1966" i="2" s="1"/>
  <c r="T1967" i="2"/>
  <c r="U1967" i="2" s="1"/>
  <c r="T1968" i="2"/>
  <c r="U1968" i="2" s="1"/>
  <c r="T1969" i="2"/>
  <c r="U1969" i="2" s="1"/>
  <c r="T1970" i="2"/>
  <c r="U1970" i="2" s="1"/>
  <c r="T1971" i="2"/>
  <c r="U1971" i="2" s="1"/>
  <c r="T1972" i="2"/>
  <c r="U1972" i="2" s="1"/>
  <c r="T1973" i="2"/>
  <c r="U1973" i="2" s="1"/>
  <c r="T1974" i="2"/>
  <c r="U1974" i="2" s="1"/>
  <c r="T1975" i="2"/>
  <c r="U1975" i="2" s="1"/>
  <c r="T1976" i="2"/>
  <c r="U1976" i="2" s="1"/>
  <c r="T1977" i="2"/>
  <c r="U1977" i="2" s="1"/>
  <c r="T1978" i="2"/>
  <c r="U1978" i="2" s="1"/>
  <c r="T1979" i="2"/>
  <c r="U1979" i="2" s="1"/>
  <c r="T1980" i="2"/>
  <c r="U1980" i="2" s="1"/>
  <c r="T1981" i="2"/>
  <c r="U1981" i="2" s="1"/>
  <c r="T1982" i="2"/>
  <c r="U1982" i="2" s="1"/>
  <c r="T1983" i="2"/>
  <c r="U1983" i="2" s="1"/>
  <c r="T1984" i="2"/>
  <c r="U1984" i="2" s="1"/>
  <c r="T1985" i="2"/>
  <c r="U1985" i="2" s="1"/>
  <c r="T1986" i="2"/>
  <c r="U1986" i="2" s="1"/>
  <c r="T1987" i="2"/>
  <c r="U1987" i="2" s="1"/>
  <c r="T1988" i="2"/>
  <c r="U1988" i="2" s="1"/>
  <c r="T1989" i="2"/>
  <c r="U1989" i="2" s="1"/>
  <c r="T1990" i="2"/>
  <c r="U1990" i="2" s="1"/>
  <c r="T1991" i="2"/>
  <c r="U1991" i="2" s="1"/>
  <c r="T1992" i="2"/>
  <c r="U1992" i="2" s="1"/>
  <c r="T1993" i="2"/>
  <c r="U1993" i="2" s="1"/>
  <c r="T1994" i="2"/>
  <c r="U1994" i="2" s="1"/>
  <c r="T1995" i="2"/>
  <c r="U1995" i="2" s="1"/>
  <c r="T1996" i="2"/>
  <c r="U1996" i="2" s="1"/>
  <c r="T1997" i="2"/>
  <c r="U1997" i="2" s="1"/>
  <c r="T1998" i="2"/>
  <c r="U1998" i="2" s="1"/>
  <c r="T1999" i="2"/>
  <c r="U1999" i="2" s="1"/>
  <c r="T2000" i="2"/>
  <c r="U2000" i="2" s="1"/>
  <c r="T2001" i="2"/>
  <c r="U2001" i="2" s="1"/>
  <c r="T2002" i="2"/>
  <c r="U2002" i="2" s="1"/>
  <c r="T2003" i="2"/>
  <c r="U2003" i="2" s="1"/>
  <c r="T2004" i="2"/>
  <c r="U2004" i="2" s="1"/>
  <c r="T2005" i="2"/>
  <c r="U2005" i="2" s="1"/>
  <c r="T2006" i="2"/>
  <c r="U2006" i="2" s="1"/>
  <c r="T2007" i="2"/>
  <c r="U2007" i="2" s="1"/>
  <c r="T2008" i="2"/>
  <c r="U2008" i="2" s="1"/>
  <c r="T2009" i="2"/>
  <c r="U2009" i="2" s="1"/>
  <c r="T2010" i="2"/>
  <c r="U2010" i="2" s="1"/>
  <c r="T2011" i="2"/>
  <c r="U2011" i="2" s="1"/>
  <c r="T2012" i="2"/>
  <c r="U2012" i="2" s="1"/>
  <c r="T2013" i="2"/>
  <c r="U2013" i="2" s="1"/>
  <c r="T2014" i="2"/>
  <c r="U2014" i="2" s="1"/>
  <c r="T2015" i="2"/>
  <c r="U2015" i="2" s="1"/>
  <c r="T2016" i="2"/>
  <c r="U2016" i="2" s="1"/>
  <c r="T2017" i="2"/>
  <c r="U2017" i="2" s="1"/>
  <c r="T2018" i="2"/>
  <c r="U2018" i="2" s="1"/>
  <c r="T2019" i="2"/>
  <c r="U2019" i="2" s="1"/>
  <c r="T2020" i="2"/>
  <c r="U2020" i="2" s="1"/>
  <c r="T2021" i="2"/>
  <c r="U2021" i="2" s="1"/>
  <c r="T2022" i="2"/>
  <c r="U2022" i="2" s="1"/>
  <c r="T2023" i="2"/>
  <c r="U2023" i="2" s="1"/>
  <c r="T2024" i="2"/>
  <c r="U2024" i="2" s="1"/>
  <c r="T2025" i="2"/>
  <c r="U2025" i="2" s="1"/>
  <c r="T2026" i="2"/>
  <c r="U2026" i="2" s="1"/>
  <c r="T2027" i="2"/>
  <c r="U2027" i="2" s="1"/>
  <c r="T2028" i="2"/>
  <c r="U2028" i="2" s="1"/>
  <c r="T2029" i="2"/>
  <c r="U2029" i="2" s="1"/>
  <c r="T2030" i="2"/>
  <c r="U2030" i="2" s="1"/>
  <c r="T2031" i="2"/>
  <c r="U2031" i="2" s="1"/>
  <c r="T2032" i="2"/>
  <c r="U2032" i="2" s="1"/>
  <c r="T2033" i="2"/>
  <c r="U2033" i="2" s="1"/>
  <c r="T2034" i="2"/>
  <c r="U2034" i="2" s="1"/>
  <c r="T2035" i="2"/>
  <c r="U2035" i="2" s="1"/>
  <c r="T2036" i="2"/>
  <c r="U2036" i="2" s="1"/>
  <c r="T2037" i="2"/>
  <c r="U2037" i="2" s="1"/>
  <c r="T2038" i="2"/>
  <c r="U2038" i="2" s="1"/>
  <c r="T2039" i="2"/>
  <c r="U2039" i="2" s="1"/>
  <c r="T2040" i="2"/>
  <c r="U2040" i="2" s="1"/>
  <c r="T2041" i="2"/>
  <c r="U2041" i="2" s="1"/>
  <c r="T2042" i="2"/>
  <c r="U2042" i="2" s="1"/>
  <c r="T2043" i="2"/>
  <c r="U2043" i="2" s="1"/>
  <c r="T2044" i="2"/>
  <c r="U2044" i="2" s="1"/>
  <c r="T2045" i="2"/>
  <c r="U2045" i="2" s="1"/>
  <c r="T2046" i="2"/>
  <c r="U2046" i="2" s="1"/>
  <c r="T2047" i="2"/>
  <c r="U2047" i="2" s="1"/>
  <c r="T2048" i="2"/>
  <c r="U2048" i="2" s="1"/>
  <c r="T2049" i="2"/>
  <c r="U2049" i="2" s="1"/>
  <c r="T2050" i="2"/>
  <c r="U2050" i="2" s="1"/>
  <c r="T2051" i="2"/>
  <c r="U2051" i="2" s="1"/>
  <c r="T2052" i="2"/>
  <c r="U2052" i="2" s="1"/>
  <c r="T2053" i="2"/>
  <c r="U2053" i="2" s="1"/>
  <c r="T2054" i="2"/>
  <c r="U2054" i="2" s="1"/>
  <c r="T2055" i="2"/>
  <c r="U2055" i="2" s="1"/>
  <c r="T2056" i="2"/>
  <c r="U2056" i="2" s="1"/>
  <c r="T2057" i="2"/>
  <c r="U2057" i="2" s="1"/>
  <c r="T2058" i="2"/>
  <c r="U2058" i="2" s="1"/>
  <c r="T2059" i="2"/>
  <c r="U2059" i="2" s="1"/>
  <c r="T2060" i="2"/>
  <c r="U2060" i="2" s="1"/>
  <c r="T2061" i="2"/>
  <c r="U2061" i="2" s="1"/>
  <c r="T2062" i="2"/>
  <c r="U2062" i="2" s="1"/>
  <c r="T2063" i="2"/>
  <c r="U2063" i="2" s="1"/>
  <c r="T2064" i="2"/>
  <c r="U2064" i="2" s="1"/>
  <c r="T2065" i="2"/>
  <c r="U2065" i="2" s="1"/>
  <c r="T2066" i="2"/>
  <c r="U2066" i="2" s="1"/>
  <c r="T2067" i="2"/>
  <c r="U2067" i="2" s="1"/>
  <c r="T2068" i="2"/>
  <c r="U2068" i="2" s="1"/>
  <c r="T2069" i="2"/>
  <c r="U2069" i="2" s="1"/>
  <c r="T2070" i="2"/>
  <c r="U2070" i="2" s="1"/>
  <c r="T2071" i="2"/>
  <c r="U2071" i="2" s="1"/>
  <c r="T2072" i="2"/>
  <c r="U2072" i="2" s="1"/>
  <c r="T2073" i="2"/>
  <c r="U2073" i="2" s="1"/>
  <c r="T2074" i="2"/>
  <c r="U2074" i="2" s="1"/>
  <c r="T2075" i="2"/>
  <c r="U2075" i="2" s="1"/>
  <c r="T2076" i="2"/>
  <c r="U2076" i="2" s="1"/>
  <c r="T2077" i="2"/>
  <c r="U2077" i="2" s="1"/>
  <c r="T2078" i="2"/>
  <c r="U2078" i="2" s="1"/>
  <c r="T2079" i="2"/>
  <c r="U2079" i="2" s="1"/>
  <c r="T2080" i="2"/>
  <c r="U2080" i="2" s="1"/>
  <c r="T2081" i="2"/>
  <c r="U2081" i="2" s="1"/>
  <c r="T2082" i="2"/>
  <c r="U2082" i="2" s="1"/>
  <c r="T2083" i="2"/>
  <c r="U2083" i="2" s="1"/>
  <c r="T2084" i="2"/>
  <c r="U2084" i="2" s="1"/>
  <c r="T2085" i="2"/>
  <c r="U2085" i="2" s="1"/>
  <c r="T2086" i="2"/>
  <c r="U2086" i="2" s="1"/>
  <c r="T2087" i="2"/>
  <c r="U2087" i="2" s="1"/>
  <c r="T2088" i="2"/>
  <c r="U2088" i="2" s="1"/>
  <c r="T2089" i="2"/>
  <c r="U2089" i="2" s="1"/>
  <c r="T2090" i="2"/>
  <c r="U2090" i="2" s="1"/>
  <c r="T2091" i="2"/>
  <c r="U2091" i="2" s="1"/>
  <c r="T2092" i="2"/>
  <c r="U2092" i="2" s="1"/>
  <c r="T2093" i="2"/>
  <c r="U2093" i="2" s="1"/>
  <c r="T2094" i="2"/>
  <c r="U2094" i="2" s="1"/>
  <c r="T2095" i="2"/>
  <c r="U2095" i="2" s="1"/>
  <c r="T2096" i="2"/>
  <c r="U2096" i="2" s="1"/>
  <c r="T2097" i="2"/>
  <c r="U2097" i="2" s="1"/>
  <c r="T2098" i="2"/>
  <c r="U2098" i="2" s="1"/>
  <c r="T2099" i="2"/>
  <c r="U2099" i="2" s="1"/>
  <c r="T2100" i="2"/>
  <c r="U2100" i="2" s="1"/>
  <c r="T2101" i="2"/>
  <c r="U2101" i="2" s="1"/>
  <c r="T2102" i="2"/>
  <c r="U2102" i="2" s="1"/>
  <c r="T2103" i="2"/>
  <c r="U2103" i="2" s="1"/>
  <c r="T2104" i="2"/>
  <c r="U2104" i="2" s="1"/>
  <c r="T2105" i="2"/>
  <c r="U2105" i="2" s="1"/>
  <c r="T2106" i="2"/>
  <c r="U2106" i="2" s="1"/>
  <c r="T2107" i="2"/>
  <c r="U2107" i="2" s="1"/>
  <c r="T2108" i="2"/>
  <c r="U2108" i="2" s="1"/>
  <c r="T2109" i="2"/>
  <c r="U2109" i="2" s="1"/>
  <c r="T2110" i="2"/>
  <c r="U2110" i="2" s="1"/>
  <c r="T2111" i="2"/>
  <c r="U2111" i="2" s="1"/>
  <c r="T2112" i="2"/>
  <c r="U2112" i="2" s="1"/>
  <c r="T2113" i="2"/>
  <c r="U2113" i="2" s="1"/>
  <c r="T2114" i="2"/>
  <c r="U2114" i="2" s="1"/>
  <c r="T2115" i="2"/>
  <c r="U2115" i="2" s="1"/>
  <c r="T2116" i="2"/>
  <c r="U2116" i="2" s="1"/>
  <c r="T2117" i="2"/>
  <c r="U2117" i="2" s="1"/>
  <c r="T2118" i="2"/>
  <c r="U2118" i="2" s="1"/>
  <c r="T2119" i="2"/>
  <c r="U2119" i="2" s="1"/>
  <c r="T2120" i="2"/>
  <c r="U2120" i="2" s="1"/>
  <c r="T2121" i="2"/>
  <c r="U2121" i="2" s="1"/>
  <c r="T2122" i="2"/>
  <c r="U2122" i="2" s="1"/>
  <c r="T2123" i="2"/>
  <c r="U2123" i="2" s="1"/>
  <c r="T2124" i="2"/>
  <c r="U2124" i="2" s="1"/>
  <c r="T2125" i="2"/>
  <c r="U2125" i="2" s="1"/>
  <c r="T2126" i="2"/>
  <c r="U2126" i="2" s="1"/>
  <c r="T2127" i="2"/>
  <c r="U2127" i="2" s="1"/>
  <c r="T2128" i="2"/>
  <c r="U2128" i="2" s="1"/>
  <c r="T2129" i="2"/>
  <c r="U2129" i="2" s="1"/>
  <c r="T2130" i="2"/>
  <c r="U2130" i="2" s="1"/>
  <c r="T2131" i="2"/>
  <c r="U2131" i="2" s="1"/>
  <c r="T2132" i="2"/>
  <c r="U2132" i="2" s="1"/>
  <c r="T2133" i="2"/>
  <c r="U2133" i="2" s="1"/>
  <c r="T2134" i="2"/>
  <c r="U2134" i="2" s="1"/>
  <c r="T2135" i="2"/>
  <c r="U2135" i="2" s="1"/>
  <c r="T2136" i="2"/>
  <c r="U2136" i="2" s="1"/>
  <c r="T2137" i="2"/>
  <c r="U2137" i="2" s="1"/>
  <c r="T2138" i="2"/>
  <c r="U2138" i="2" s="1"/>
  <c r="T2139" i="2"/>
  <c r="U2139" i="2" s="1"/>
  <c r="T2140" i="2"/>
  <c r="U2140" i="2" s="1"/>
  <c r="T2141" i="2"/>
  <c r="U2141" i="2" s="1"/>
  <c r="T2142" i="2"/>
  <c r="U2142" i="2" s="1"/>
  <c r="T2143" i="2"/>
  <c r="U2143" i="2" s="1"/>
  <c r="T2144" i="2"/>
  <c r="U2144" i="2" s="1"/>
  <c r="T2145" i="2"/>
  <c r="U2145" i="2" s="1"/>
  <c r="T2146" i="2"/>
  <c r="U2146" i="2" s="1"/>
  <c r="T2147" i="2"/>
  <c r="U2147" i="2" s="1"/>
  <c r="T2148" i="2"/>
  <c r="U2148" i="2" s="1"/>
  <c r="T2149" i="2"/>
  <c r="U2149" i="2" s="1"/>
  <c r="T2150" i="2"/>
  <c r="U2150" i="2" s="1"/>
  <c r="T2151" i="2"/>
  <c r="U2151" i="2" s="1"/>
  <c r="T2152" i="2"/>
  <c r="U2152" i="2" s="1"/>
  <c r="T2153" i="2"/>
  <c r="U2153" i="2" s="1"/>
  <c r="T2154" i="2"/>
  <c r="U2154" i="2" s="1"/>
  <c r="T2155" i="2"/>
  <c r="U2155" i="2" s="1"/>
  <c r="T2156" i="2"/>
  <c r="U2156" i="2" s="1"/>
  <c r="T2157" i="2"/>
  <c r="U2157" i="2" s="1"/>
  <c r="T2158" i="2"/>
  <c r="U2158" i="2" s="1"/>
  <c r="T2159" i="2"/>
  <c r="U2159" i="2" s="1"/>
  <c r="T2160" i="2"/>
  <c r="U2160" i="2" s="1"/>
  <c r="T2161" i="2"/>
  <c r="U2161" i="2" s="1"/>
  <c r="T2162" i="2"/>
  <c r="U2162" i="2" s="1"/>
  <c r="T2163" i="2"/>
  <c r="U2163" i="2" s="1"/>
  <c r="T2164" i="2"/>
  <c r="U2164" i="2" s="1"/>
  <c r="T2165" i="2"/>
  <c r="U2165" i="2" s="1"/>
  <c r="T2166" i="2"/>
  <c r="U2166" i="2" s="1"/>
  <c r="T2167" i="2"/>
  <c r="U2167" i="2" s="1"/>
  <c r="T2168" i="2"/>
  <c r="U2168" i="2" s="1"/>
  <c r="T2169" i="2"/>
  <c r="U2169" i="2" s="1"/>
  <c r="T2170" i="2"/>
  <c r="U2170" i="2" s="1"/>
  <c r="T2171" i="2"/>
  <c r="U2171" i="2" s="1"/>
  <c r="T2172" i="2"/>
  <c r="U2172" i="2" s="1"/>
  <c r="T2173" i="2"/>
  <c r="U2173" i="2" s="1"/>
  <c r="T2174" i="2"/>
  <c r="U2174" i="2" s="1"/>
  <c r="T2175" i="2"/>
  <c r="U2175" i="2" s="1"/>
  <c r="T2176" i="2"/>
  <c r="U2176" i="2" s="1"/>
  <c r="T2177" i="2"/>
  <c r="U2177" i="2" s="1"/>
  <c r="T2178" i="2"/>
  <c r="U2178" i="2" s="1"/>
  <c r="T2179" i="2"/>
  <c r="U2179" i="2" s="1"/>
  <c r="T2180" i="2"/>
  <c r="U2180" i="2" s="1"/>
  <c r="T2181" i="2"/>
  <c r="U2181" i="2" s="1"/>
  <c r="T2182" i="2"/>
  <c r="U2182" i="2" s="1"/>
  <c r="T2183" i="2"/>
  <c r="U2183" i="2" s="1"/>
  <c r="T2184" i="2"/>
  <c r="U2184" i="2" s="1"/>
  <c r="T2185" i="2"/>
  <c r="U2185" i="2" s="1"/>
  <c r="T2186" i="2"/>
  <c r="U2186" i="2" s="1"/>
  <c r="T2187" i="2"/>
  <c r="U2187" i="2" s="1"/>
  <c r="T2188" i="2"/>
  <c r="U2188" i="2" s="1"/>
  <c r="T2189" i="2"/>
  <c r="U2189" i="2" s="1"/>
  <c r="T2190" i="2"/>
  <c r="U2190" i="2" s="1"/>
  <c r="T2191" i="2"/>
  <c r="U2191" i="2" s="1"/>
  <c r="T2192" i="2"/>
  <c r="U2192" i="2" s="1"/>
  <c r="T2193" i="2"/>
  <c r="U2193" i="2" s="1"/>
  <c r="T2194" i="2"/>
  <c r="U2194" i="2" s="1"/>
  <c r="T2195" i="2"/>
  <c r="U2195" i="2" s="1"/>
  <c r="T2196" i="2"/>
  <c r="U2196" i="2" s="1"/>
  <c r="T2197" i="2"/>
  <c r="U2197" i="2" s="1"/>
  <c r="T2198" i="2"/>
  <c r="U2198" i="2" s="1"/>
  <c r="T2199" i="2"/>
  <c r="U2199" i="2" s="1"/>
  <c r="T2200" i="2"/>
  <c r="U2200" i="2" s="1"/>
  <c r="T2201" i="2"/>
  <c r="U2201" i="2" s="1"/>
  <c r="T2202" i="2"/>
  <c r="U2202" i="2" s="1"/>
  <c r="T2203" i="2"/>
  <c r="U2203" i="2" s="1"/>
  <c r="T2204" i="2"/>
  <c r="U2204" i="2" s="1"/>
  <c r="T2205" i="2"/>
  <c r="U2205" i="2" s="1"/>
  <c r="T2206" i="2"/>
  <c r="U2206" i="2" s="1"/>
  <c r="T2207" i="2"/>
  <c r="U2207" i="2" s="1"/>
  <c r="T2208" i="2"/>
  <c r="U2208" i="2" s="1"/>
  <c r="T2209" i="2"/>
  <c r="U2209" i="2" s="1"/>
  <c r="T2210" i="2"/>
  <c r="U2210" i="2" s="1"/>
  <c r="T2211" i="2"/>
  <c r="U2211" i="2" s="1"/>
  <c r="T2212" i="2"/>
  <c r="U2212" i="2" s="1"/>
  <c r="T2213" i="2"/>
  <c r="U2213" i="2" s="1"/>
  <c r="T2214" i="2"/>
  <c r="U2214" i="2" s="1"/>
  <c r="T2215" i="2"/>
  <c r="U2215" i="2" s="1"/>
  <c r="T2216" i="2"/>
  <c r="U2216" i="2" s="1"/>
  <c r="T2217" i="2"/>
  <c r="U2217" i="2" s="1"/>
  <c r="T2218" i="2"/>
  <c r="U2218" i="2" s="1"/>
  <c r="T2219" i="2"/>
  <c r="U2219" i="2" s="1"/>
  <c r="T2220" i="2"/>
  <c r="U2220" i="2" s="1"/>
  <c r="T2221" i="2"/>
  <c r="U2221" i="2" s="1"/>
  <c r="T2222" i="2"/>
  <c r="U2222" i="2" s="1"/>
  <c r="T2223" i="2"/>
  <c r="U2223" i="2" s="1"/>
  <c r="T2224" i="2"/>
  <c r="U2224" i="2" s="1"/>
  <c r="T2225" i="2"/>
  <c r="U2225" i="2" s="1"/>
  <c r="T2226" i="2"/>
  <c r="U2226" i="2" s="1"/>
  <c r="T2227" i="2"/>
  <c r="U2227" i="2" s="1"/>
  <c r="T2228" i="2"/>
  <c r="U2228" i="2" s="1"/>
  <c r="T2229" i="2"/>
  <c r="U2229" i="2" s="1"/>
  <c r="T2230" i="2"/>
  <c r="U2230" i="2" s="1"/>
  <c r="T2231" i="2"/>
  <c r="U2231" i="2" s="1"/>
  <c r="T2232" i="2"/>
  <c r="U2232" i="2" s="1"/>
  <c r="T2233" i="2"/>
  <c r="U2233" i="2" s="1"/>
  <c r="T2234" i="2"/>
  <c r="U2234" i="2" s="1"/>
  <c r="T2235" i="2"/>
  <c r="U2235" i="2" s="1"/>
  <c r="T2236" i="2"/>
  <c r="U2236" i="2" s="1"/>
  <c r="T2237" i="2"/>
  <c r="U2237" i="2" s="1"/>
  <c r="T2238" i="2"/>
  <c r="U2238" i="2" s="1"/>
  <c r="T2239" i="2"/>
  <c r="U2239" i="2" s="1"/>
  <c r="T2240" i="2"/>
  <c r="U2240" i="2" s="1"/>
  <c r="T2241" i="2"/>
  <c r="U2241" i="2" s="1"/>
  <c r="T2242" i="2"/>
  <c r="U2242" i="2" s="1"/>
  <c r="T2243" i="2"/>
  <c r="U2243" i="2" s="1"/>
  <c r="T2244" i="2"/>
  <c r="U2244" i="2" s="1"/>
  <c r="T2245" i="2"/>
  <c r="U2245" i="2" s="1"/>
  <c r="T2246" i="2"/>
  <c r="U2246" i="2" s="1"/>
  <c r="T2247" i="2"/>
  <c r="U2247" i="2" s="1"/>
  <c r="T2248" i="2"/>
  <c r="U2248" i="2" s="1"/>
  <c r="T2249" i="2"/>
  <c r="U2249" i="2" s="1"/>
  <c r="T2250" i="2"/>
  <c r="U2250" i="2" s="1"/>
  <c r="T2251" i="2"/>
  <c r="U2251" i="2" s="1"/>
  <c r="T2252" i="2"/>
  <c r="U2252" i="2" s="1"/>
  <c r="T2253" i="2"/>
  <c r="U2253" i="2" s="1"/>
  <c r="T2254" i="2"/>
  <c r="U2254" i="2" s="1"/>
  <c r="T2255" i="2"/>
  <c r="U2255" i="2" s="1"/>
  <c r="T2256" i="2"/>
  <c r="U2256" i="2" s="1"/>
  <c r="T2257" i="2"/>
  <c r="U2257" i="2" s="1"/>
  <c r="T2258" i="2"/>
  <c r="U2258" i="2" s="1"/>
  <c r="T2259" i="2"/>
  <c r="U2259" i="2" s="1"/>
  <c r="T2260" i="2"/>
  <c r="U2260" i="2" s="1"/>
  <c r="T2261" i="2"/>
  <c r="U2261" i="2" s="1"/>
  <c r="T2262" i="2"/>
  <c r="U2262" i="2" s="1"/>
  <c r="T2263" i="2"/>
  <c r="U2263" i="2" s="1"/>
  <c r="T2264" i="2"/>
  <c r="U2264" i="2" s="1"/>
  <c r="T2265" i="2"/>
  <c r="U2265" i="2" s="1"/>
  <c r="T2266" i="2"/>
  <c r="U2266" i="2" s="1"/>
  <c r="T2267" i="2"/>
  <c r="U2267" i="2" s="1"/>
  <c r="T2268" i="2"/>
  <c r="U2268" i="2" s="1"/>
  <c r="T2269" i="2"/>
  <c r="U2269" i="2" s="1"/>
  <c r="T2270" i="2"/>
  <c r="U2270" i="2" s="1"/>
  <c r="T2271" i="2"/>
  <c r="U2271" i="2" s="1"/>
  <c r="T2272" i="2"/>
  <c r="U2272" i="2" s="1"/>
  <c r="T2273" i="2"/>
  <c r="U2273" i="2" s="1"/>
  <c r="T2274" i="2"/>
  <c r="U2274" i="2" s="1"/>
  <c r="T2275" i="2"/>
  <c r="U2275" i="2" s="1"/>
  <c r="T2276" i="2"/>
  <c r="U2276" i="2" s="1"/>
  <c r="T2277" i="2"/>
  <c r="U2277" i="2" s="1"/>
  <c r="T2278" i="2"/>
  <c r="U2278" i="2" s="1"/>
  <c r="T2279" i="2"/>
  <c r="U2279" i="2" s="1"/>
  <c r="T2280" i="2"/>
  <c r="U2280" i="2" s="1"/>
  <c r="T2281" i="2"/>
  <c r="U2281" i="2" s="1"/>
  <c r="T2282" i="2"/>
  <c r="U2282" i="2" s="1"/>
  <c r="T2283" i="2"/>
  <c r="U2283" i="2" s="1"/>
  <c r="T2284" i="2"/>
  <c r="U2284" i="2" s="1"/>
  <c r="T2285" i="2"/>
  <c r="U2285" i="2" s="1"/>
  <c r="T2286" i="2"/>
  <c r="U2286" i="2" s="1"/>
  <c r="T2287" i="2"/>
  <c r="U2287" i="2" s="1"/>
  <c r="T2288" i="2"/>
  <c r="U2288" i="2" s="1"/>
  <c r="T2289" i="2"/>
  <c r="U2289" i="2" s="1"/>
  <c r="T2290" i="2"/>
  <c r="U2290" i="2" s="1"/>
  <c r="T2291" i="2"/>
  <c r="U2291" i="2" s="1"/>
  <c r="T2292" i="2"/>
  <c r="U2292" i="2" s="1"/>
  <c r="T2293" i="2"/>
  <c r="U2293" i="2" s="1"/>
  <c r="T2294" i="2"/>
  <c r="U2294" i="2" s="1"/>
  <c r="T2295" i="2"/>
  <c r="U2295" i="2" s="1"/>
  <c r="T2296" i="2"/>
  <c r="U2296" i="2" s="1"/>
  <c r="T2297" i="2"/>
  <c r="U2297" i="2" s="1"/>
  <c r="T2298" i="2"/>
  <c r="U2298" i="2" s="1"/>
  <c r="T2299" i="2"/>
  <c r="U2299" i="2" s="1"/>
  <c r="T2300" i="2"/>
  <c r="U2300" i="2" s="1"/>
  <c r="T2301" i="2"/>
  <c r="U2301" i="2" s="1"/>
  <c r="T2302" i="2"/>
  <c r="U2302" i="2" s="1"/>
  <c r="T2303" i="2"/>
  <c r="U2303" i="2" s="1"/>
  <c r="T2304" i="2"/>
  <c r="U2304" i="2" s="1"/>
  <c r="T2305" i="2"/>
  <c r="U2305" i="2" s="1"/>
  <c r="T2306" i="2"/>
  <c r="U2306" i="2" s="1"/>
  <c r="T2307" i="2"/>
  <c r="U2307" i="2" s="1"/>
  <c r="T2308" i="2"/>
  <c r="U2308" i="2" s="1"/>
  <c r="T2309" i="2"/>
  <c r="U2309" i="2" s="1"/>
  <c r="T2310" i="2"/>
  <c r="U2310" i="2" s="1"/>
  <c r="T2311" i="2"/>
  <c r="U2311" i="2" s="1"/>
  <c r="T2312" i="2"/>
  <c r="U2312" i="2" s="1"/>
  <c r="T2313" i="2"/>
  <c r="U2313" i="2" s="1"/>
  <c r="T2314" i="2"/>
  <c r="U2314" i="2" s="1"/>
  <c r="T2315" i="2"/>
  <c r="U2315" i="2" s="1"/>
  <c r="T2316" i="2"/>
  <c r="U2316" i="2" s="1"/>
  <c r="T2317" i="2"/>
  <c r="U2317" i="2" s="1"/>
  <c r="T2318" i="2"/>
  <c r="U2318" i="2" s="1"/>
  <c r="T2319" i="2"/>
  <c r="U2319" i="2" s="1"/>
  <c r="T2320" i="2"/>
  <c r="U2320" i="2" s="1"/>
  <c r="T2321" i="2"/>
  <c r="U2321" i="2" s="1"/>
  <c r="T2322" i="2"/>
  <c r="U2322" i="2" s="1"/>
  <c r="T2323" i="2"/>
  <c r="U2323" i="2" s="1"/>
  <c r="T2324" i="2"/>
  <c r="U2324" i="2" s="1"/>
  <c r="T2325" i="2"/>
  <c r="U2325" i="2" s="1"/>
  <c r="T2326" i="2"/>
  <c r="U2326" i="2" s="1"/>
  <c r="T2327" i="2"/>
  <c r="U2327" i="2" s="1"/>
  <c r="T2328" i="2"/>
  <c r="U2328" i="2" s="1"/>
  <c r="T2329" i="2"/>
  <c r="U2329" i="2" s="1"/>
  <c r="T2330" i="2"/>
  <c r="U2330" i="2" s="1"/>
  <c r="T2331" i="2"/>
  <c r="U2331" i="2" s="1"/>
  <c r="T2332" i="2"/>
  <c r="U2332" i="2" s="1"/>
  <c r="T2333" i="2"/>
  <c r="U2333" i="2" s="1"/>
  <c r="T2334" i="2"/>
  <c r="U2334" i="2" s="1"/>
  <c r="T2335" i="2"/>
  <c r="U2335" i="2" s="1"/>
  <c r="T2336" i="2"/>
  <c r="U2336" i="2" s="1"/>
  <c r="T2337" i="2"/>
  <c r="U2337" i="2" s="1"/>
  <c r="T2338" i="2"/>
  <c r="U2338" i="2" s="1"/>
  <c r="T2339" i="2"/>
  <c r="U2339" i="2" s="1"/>
  <c r="T2340" i="2"/>
  <c r="U2340" i="2" s="1"/>
  <c r="T2341" i="2"/>
  <c r="U2341" i="2" s="1"/>
  <c r="T2342" i="2"/>
  <c r="U2342" i="2" s="1"/>
  <c r="T2343" i="2"/>
  <c r="U2343" i="2" s="1"/>
  <c r="T2344" i="2"/>
  <c r="U2344" i="2" s="1"/>
  <c r="T2345" i="2"/>
  <c r="U2345" i="2" s="1"/>
  <c r="T2346" i="2"/>
  <c r="U2346" i="2" s="1"/>
  <c r="T2347" i="2"/>
  <c r="U2347" i="2" s="1"/>
  <c r="T2348" i="2"/>
  <c r="U2348" i="2" s="1"/>
  <c r="T2349" i="2"/>
  <c r="U2349" i="2" s="1"/>
  <c r="T2350" i="2"/>
  <c r="U2350" i="2" s="1"/>
  <c r="T2351" i="2"/>
  <c r="U2351" i="2" s="1"/>
  <c r="T2352" i="2"/>
  <c r="U2352" i="2" s="1"/>
  <c r="T2353" i="2"/>
  <c r="U2353" i="2" s="1"/>
  <c r="T2354" i="2"/>
  <c r="U2354" i="2" s="1"/>
  <c r="T2355" i="2"/>
  <c r="U2355" i="2" s="1"/>
  <c r="T2356" i="2"/>
  <c r="U2356" i="2" s="1"/>
  <c r="T2357" i="2"/>
  <c r="U2357" i="2" s="1"/>
  <c r="T2358" i="2"/>
  <c r="U2358" i="2" s="1"/>
  <c r="T2359" i="2"/>
  <c r="U2359" i="2" s="1"/>
  <c r="T2360" i="2"/>
  <c r="U2360" i="2" s="1"/>
  <c r="T2361" i="2"/>
  <c r="U2361" i="2" s="1"/>
  <c r="T2362" i="2"/>
  <c r="U2362" i="2" s="1"/>
  <c r="T2363" i="2"/>
  <c r="U2363" i="2" s="1"/>
  <c r="T2364" i="2"/>
  <c r="U2364" i="2" s="1"/>
  <c r="T2365" i="2"/>
  <c r="U2365" i="2" s="1"/>
  <c r="T2366" i="2"/>
  <c r="U2366" i="2" s="1"/>
  <c r="T2367" i="2"/>
  <c r="U2367" i="2" s="1"/>
  <c r="T2368" i="2"/>
  <c r="U2368" i="2" s="1"/>
  <c r="T2369" i="2"/>
  <c r="U2369" i="2" s="1"/>
  <c r="T2370" i="2"/>
  <c r="U2370" i="2" s="1"/>
  <c r="T2371" i="2"/>
  <c r="U2371" i="2" s="1"/>
  <c r="T2372" i="2"/>
  <c r="U2372" i="2" s="1"/>
  <c r="T2373" i="2"/>
  <c r="U2373" i="2" s="1"/>
  <c r="T2374" i="2"/>
  <c r="U2374" i="2" s="1"/>
  <c r="T2375" i="2"/>
  <c r="U2375" i="2" s="1"/>
  <c r="T2376" i="2"/>
  <c r="U2376" i="2" s="1"/>
  <c r="T2377" i="2"/>
  <c r="U2377" i="2" s="1"/>
  <c r="T2378" i="2"/>
  <c r="U2378" i="2" s="1"/>
  <c r="T2379" i="2"/>
  <c r="U2379" i="2" s="1"/>
  <c r="T2380" i="2"/>
  <c r="U2380" i="2" s="1"/>
  <c r="T2381" i="2"/>
  <c r="U2381" i="2" s="1"/>
  <c r="T2382" i="2"/>
  <c r="U2382" i="2" s="1"/>
  <c r="T2383" i="2"/>
  <c r="U2383" i="2" s="1"/>
  <c r="T2384" i="2"/>
  <c r="U2384" i="2" s="1"/>
  <c r="T2385" i="2"/>
  <c r="U2385" i="2" s="1"/>
  <c r="T2386" i="2"/>
  <c r="U2386" i="2" s="1"/>
  <c r="T2387" i="2"/>
  <c r="U2387" i="2" s="1"/>
  <c r="T2388" i="2"/>
  <c r="U2388" i="2" s="1"/>
  <c r="T2389" i="2"/>
  <c r="U2389" i="2" s="1"/>
  <c r="T2390" i="2"/>
  <c r="U2390" i="2" s="1"/>
  <c r="T2391" i="2"/>
  <c r="U2391" i="2" s="1"/>
  <c r="T2392" i="2"/>
  <c r="U2392" i="2" s="1"/>
  <c r="T2393" i="2"/>
  <c r="U2393" i="2" s="1"/>
  <c r="T2394" i="2"/>
  <c r="U2394" i="2" s="1"/>
  <c r="T2395" i="2"/>
  <c r="U2395" i="2" s="1"/>
  <c r="T2396" i="2"/>
  <c r="U2396" i="2" s="1"/>
  <c r="T2397" i="2"/>
  <c r="U2397" i="2" s="1"/>
  <c r="T2398" i="2"/>
  <c r="U2398" i="2" s="1"/>
  <c r="T2399" i="2"/>
  <c r="U2399" i="2" s="1"/>
  <c r="T2400" i="2"/>
  <c r="U2400" i="2" s="1"/>
  <c r="T2401" i="2"/>
  <c r="U2401" i="2" s="1"/>
  <c r="T2402" i="2"/>
  <c r="U2402" i="2" s="1"/>
  <c r="T2403" i="2"/>
  <c r="U2403" i="2" s="1"/>
  <c r="T2404" i="2"/>
  <c r="U2404" i="2" s="1"/>
  <c r="T2405" i="2"/>
  <c r="U2405" i="2" s="1"/>
  <c r="T2406" i="2"/>
  <c r="U2406" i="2" s="1"/>
  <c r="T2407" i="2"/>
  <c r="U2407" i="2" s="1"/>
  <c r="T2408" i="2"/>
  <c r="U2408" i="2" s="1"/>
  <c r="T2409" i="2"/>
  <c r="U2409" i="2" s="1"/>
  <c r="T2410" i="2"/>
  <c r="U2410" i="2" s="1"/>
  <c r="T2411" i="2"/>
  <c r="U2411" i="2" s="1"/>
  <c r="T2412" i="2"/>
  <c r="U2412" i="2" s="1"/>
  <c r="T2413" i="2"/>
  <c r="U2413" i="2" s="1"/>
  <c r="T2414" i="2"/>
  <c r="U2414" i="2" s="1"/>
  <c r="T2415" i="2"/>
  <c r="U2415" i="2" s="1"/>
  <c r="T2416" i="2"/>
  <c r="U2416" i="2" s="1"/>
  <c r="T2417" i="2"/>
  <c r="U2417" i="2" s="1"/>
  <c r="T2418" i="2"/>
  <c r="U2418" i="2" s="1"/>
  <c r="T2419" i="2"/>
  <c r="U2419" i="2" s="1"/>
  <c r="T2420" i="2"/>
  <c r="U2420" i="2" s="1"/>
  <c r="T2421" i="2"/>
  <c r="U2421" i="2" s="1"/>
  <c r="T2422" i="2"/>
  <c r="U2422" i="2" s="1"/>
  <c r="T2423" i="2"/>
  <c r="U2423" i="2" s="1"/>
  <c r="T2424" i="2"/>
  <c r="U2424" i="2" s="1"/>
  <c r="T2425" i="2"/>
  <c r="U2425" i="2" s="1"/>
  <c r="T2426" i="2"/>
  <c r="U2426" i="2" s="1"/>
  <c r="T2427" i="2"/>
  <c r="U2427" i="2" s="1"/>
  <c r="T2428" i="2"/>
  <c r="U2428" i="2" s="1"/>
  <c r="T2429" i="2"/>
  <c r="U2429" i="2" s="1"/>
  <c r="T2430" i="2"/>
  <c r="U2430" i="2" s="1"/>
  <c r="T2431" i="2"/>
  <c r="U2431" i="2" s="1"/>
  <c r="T2432" i="2"/>
  <c r="U2432" i="2" s="1"/>
  <c r="T2433" i="2"/>
  <c r="U2433" i="2" s="1"/>
  <c r="T2434" i="2"/>
  <c r="U2434" i="2" s="1"/>
  <c r="T2435" i="2"/>
  <c r="U2435" i="2" s="1"/>
  <c r="T2436" i="2"/>
  <c r="U2436" i="2" s="1"/>
  <c r="T2437" i="2"/>
  <c r="U2437" i="2" s="1"/>
  <c r="T2438" i="2"/>
  <c r="U2438" i="2" s="1"/>
  <c r="T2439" i="2"/>
  <c r="U2439" i="2" s="1"/>
  <c r="T2440" i="2"/>
  <c r="U2440" i="2" s="1"/>
  <c r="T2441" i="2"/>
  <c r="U2441" i="2" s="1"/>
  <c r="T2442" i="2"/>
  <c r="U2442" i="2" s="1"/>
  <c r="T2443" i="2"/>
  <c r="U2443" i="2" s="1"/>
  <c r="T2444" i="2"/>
  <c r="U2444" i="2" s="1"/>
  <c r="T2445" i="2"/>
  <c r="U2445" i="2" s="1"/>
  <c r="T2446" i="2"/>
  <c r="U2446" i="2" s="1"/>
  <c r="T2447" i="2"/>
  <c r="U2447" i="2" s="1"/>
  <c r="T2448" i="2"/>
  <c r="U2448" i="2" s="1"/>
  <c r="T2449" i="2"/>
  <c r="U2449" i="2" s="1"/>
  <c r="T2450" i="2"/>
  <c r="U2450" i="2" s="1"/>
  <c r="T2451" i="2"/>
  <c r="U2451" i="2" s="1"/>
  <c r="T2452" i="2"/>
  <c r="U2452" i="2" s="1"/>
  <c r="T2453" i="2"/>
  <c r="U2453" i="2" s="1"/>
  <c r="T2454" i="2"/>
  <c r="U2454" i="2" s="1"/>
  <c r="T2455" i="2"/>
  <c r="U2455" i="2" s="1"/>
  <c r="T2456" i="2"/>
  <c r="U2456" i="2" s="1"/>
  <c r="T2457" i="2"/>
  <c r="U2457" i="2" s="1"/>
  <c r="T2458" i="2"/>
  <c r="U2458" i="2" s="1"/>
  <c r="T2459" i="2"/>
  <c r="U2459" i="2" s="1"/>
  <c r="T2460" i="2"/>
  <c r="U2460" i="2" s="1"/>
  <c r="T2461" i="2"/>
  <c r="U2461" i="2" s="1"/>
  <c r="T2462" i="2"/>
  <c r="U2462" i="2" s="1"/>
  <c r="T2463" i="2"/>
  <c r="U2463" i="2" s="1"/>
  <c r="T2464" i="2"/>
  <c r="U2464" i="2" s="1"/>
  <c r="T2465" i="2"/>
  <c r="U2465" i="2" s="1"/>
  <c r="T2466" i="2"/>
  <c r="U2466" i="2" s="1"/>
  <c r="T2467" i="2"/>
  <c r="U2467" i="2" s="1"/>
  <c r="T2468" i="2"/>
  <c r="U2468" i="2" s="1"/>
  <c r="T2469" i="2"/>
  <c r="U2469" i="2" s="1"/>
  <c r="T2470" i="2"/>
  <c r="U2470" i="2" s="1"/>
  <c r="T2471" i="2"/>
  <c r="U2471" i="2" s="1"/>
  <c r="T2472" i="2"/>
  <c r="U2472" i="2" s="1"/>
  <c r="T2473" i="2"/>
  <c r="U2473" i="2" s="1"/>
  <c r="T2474" i="2"/>
  <c r="U2474" i="2" s="1"/>
  <c r="T2475" i="2"/>
  <c r="U2475" i="2" s="1"/>
  <c r="T2476" i="2"/>
  <c r="U2476" i="2" s="1"/>
  <c r="T2477" i="2"/>
  <c r="U2477" i="2" s="1"/>
  <c r="T2478" i="2"/>
  <c r="U2478" i="2" s="1"/>
  <c r="T2479" i="2"/>
  <c r="U2479" i="2" s="1"/>
  <c r="T2480" i="2"/>
  <c r="U2480" i="2" s="1"/>
  <c r="T2481" i="2"/>
  <c r="U2481" i="2" s="1"/>
  <c r="T2482" i="2"/>
  <c r="U2482" i="2" s="1"/>
  <c r="T2483" i="2"/>
  <c r="U2483" i="2" s="1"/>
  <c r="T2484" i="2"/>
  <c r="U2484" i="2" s="1"/>
  <c r="T2485" i="2"/>
  <c r="U2485" i="2" s="1"/>
  <c r="T2486" i="2"/>
  <c r="U2486" i="2" s="1"/>
  <c r="T2487" i="2"/>
  <c r="U2487" i="2" s="1"/>
  <c r="T2488" i="2"/>
  <c r="U2488" i="2" s="1"/>
  <c r="T2489" i="2"/>
  <c r="U2489" i="2" s="1"/>
  <c r="T2490" i="2"/>
  <c r="U2490" i="2" s="1"/>
  <c r="T2491" i="2"/>
  <c r="U2491" i="2" s="1"/>
  <c r="T2492" i="2"/>
  <c r="U2492" i="2" s="1"/>
  <c r="T2493" i="2"/>
  <c r="U2493" i="2" s="1"/>
  <c r="T2494" i="2"/>
  <c r="U2494" i="2" s="1"/>
  <c r="T2495" i="2"/>
  <c r="U2495" i="2" s="1"/>
  <c r="T2496" i="2"/>
  <c r="U2496" i="2" s="1"/>
  <c r="T2497" i="2"/>
  <c r="U2497" i="2" s="1"/>
  <c r="T2498" i="2"/>
  <c r="U2498" i="2" s="1"/>
  <c r="T2499" i="2"/>
  <c r="U2499" i="2" s="1"/>
  <c r="T2500" i="2"/>
  <c r="U2500" i="2" s="1"/>
  <c r="T2501" i="2"/>
  <c r="U2501" i="2" s="1"/>
  <c r="T2502" i="2"/>
  <c r="U2502" i="2" s="1"/>
  <c r="T2503" i="2"/>
  <c r="U2503" i="2" s="1"/>
  <c r="T2504" i="2"/>
  <c r="U2504" i="2" s="1"/>
  <c r="T2505" i="2"/>
  <c r="U2505" i="2" s="1"/>
  <c r="T2506" i="2"/>
  <c r="U2506" i="2" s="1"/>
  <c r="T2507" i="2"/>
  <c r="U2507" i="2" s="1"/>
  <c r="T2508" i="2"/>
  <c r="U2508" i="2" s="1"/>
  <c r="T2509" i="2"/>
  <c r="U2509" i="2" s="1"/>
  <c r="T2510" i="2"/>
  <c r="U2510" i="2" s="1"/>
  <c r="T2511" i="2"/>
  <c r="U2511" i="2" s="1"/>
  <c r="T2512" i="2"/>
  <c r="U2512" i="2" s="1"/>
  <c r="T2513" i="2"/>
  <c r="U2513" i="2" s="1"/>
  <c r="T2514" i="2"/>
  <c r="U2514" i="2" s="1"/>
  <c r="T2515" i="2"/>
  <c r="U2515" i="2" s="1"/>
  <c r="T2516" i="2"/>
  <c r="U2516" i="2" s="1"/>
  <c r="T2517" i="2"/>
  <c r="U2517" i="2" s="1"/>
  <c r="T2518" i="2"/>
  <c r="U2518" i="2" s="1"/>
  <c r="T2519" i="2"/>
  <c r="U2519" i="2" s="1"/>
  <c r="T2520" i="2"/>
  <c r="U2520" i="2" s="1"/>
  <c r="T2521" i="2"/>
  <c r="U2521" i="2" s="1"/>
  <c r="T2522" i="2"/>
  <c r="U2522" i="2" s="1"/>
  <c r="T2523" i="2"/>
  <c r="U2523" i="2" s="1"/>
  <c r="T2524" i="2"/>
  <c r="U2524" i="2" s="1"/>
  <c r="T2525" i="2"/>
  <c r="U2525" i="2" s="1"/>
  <c r="T2526" i="2"/>
  <c r="U2526" i="2" s="1"/>
  <c r="T2527" i="2"/>
  <c r="U2527" i="2" s="1"/>
  <c r="T2528" i="2"/>
  <c r="U2528" i="2" s="1"/>
  <c r="T2529" i="2"/>
  <c r="U2529" i="2" s="1"/>
  <c r="T2530" i="2"/>
  <c r="U2530" i="2" s="1"/>
  <c r="T2531" i="2"/>
  <c r="U2531" i="2" s="1"/>
  <c r="T2532" i="2"/>
  <c r="U2532" i="2" s="1"/>
  <c r="T2533" i="2"/>
  <c r="U2533" i="2" s="1"/>
  <c r="T2534" i="2"/>
  <c r="U2534" i="2" s="1"/>
  <c r="T2535" i="2"/>
  <c r="U2535" i="2" s="1"/>
  <c r="T2536" i="2"/>
  <c r="U2536" i="2" s="1"/>
  <c r="T2537" i="2"/>
  <c r="U2537" i="2" s="1"/>
  <c r="T2538" i="2"/>
  <c r="U2538" i="2" s="1"/>
  <c r="T2539" i="2"/>
  <c r="U2539" i="2" s="1"/>
  <c r="T2540" i="2"/>
  <c r="U2540" i="2" s="1"/>
  <c r="T2541" i="2"/>
  <c r="U2541" i="2" s="1"/>
  <c r="T2542" i="2"/>
  <c r="U2542" i="2" s="1"/>
  <c r="T2543" i="2"/>
  <c r="U2543" i="2" s="1"/>
  <c r="T2544" i="2"/>
  <c r="U2544" i="2" s="1"/>
  <c r="T2545" i="2"/>
  <c r="U2545" i="2" s="1"/>
  <c r="T2546" i="2"/>
  <c r="U2546" i="2" s="1"/>
  <c r="T2547" i="2"/>
  <c r="U2547" i="2" s="1"/>
  <c r="T2548" i="2"/>
  <c r="U2548" i="2" s="1"/>
  <c r="T2549" i="2"/>
  <c r="U2549" i="2" s="1"/>
  <c r="T2550" i="2"/>
  <c r="U2550" i="2" s="1"/>
  <c r="T2551" i="2"/>
  <c r="U2551" i="2" s="1"/>
  <c r="T2552" i="2"/>
  <c r="U2552" i="2" s="1"/>
  <c r="T2553" i="2"/>
  <c r="U2553" i="2" s="1"/>
  <c r="T2554" i="2"/>
  <c r="U2554" i="2" s="1"/>
  <c r="T2555" i="2"/>
  <c r="U2555" i="2" s="1"/>
  <c r="T2556" i="2"/>
  <c r="U2556" i="2" s="1"/>
  <c r="T2557" i="2"/>
  <c r="U2557" i="2" s="1"/>
  <c r="T2558" i="2"/>
  <c r="U2558" i="2" s="1"/>
  <c r="T2559" i="2"/>
  <c r="U2559" i="2" s="1"/>
  <c r="T2560" i="2"/>
  <c r="U2560" i="2" s="1"/>
  <c r="T2561" i="2"/>
  <c r="U2561" i="2" s="1"/>
  <c r="T2562" i="2"/>
  <c r="U2562" i="2" s="1"/>
  <c r="T2563" i="2"/>
  <c r="U2563" i="2" s="1"/>
  <c r="T2564" i="2"/>
  <c r="U2564" i="2" s="1"/>
  <c r="T2565" i="2"/>
  <c r="U2565" i="2" s="1"/>
  <c r="T2566" i="2"/>
  <c r="U2566" i="2" s="1"/>
  <c r="T2567" i="2"/>
  <c r="U2567" i="2" s="1"/>
  <c r="T2568" i="2"/>
  <c r="U2568" i="2" s="1"/>
  <c r="T2569" i="2"/>
  <c r="U2569" i="2" s="1"/>
  <c r="T2570" i="2"/>
  <c r="U2570" i="2" s="1"/>
  <c r="T2571" i="2"/>
  <c r="U2571" i="2" s="1"/>
  <c r="T2572" i="2"/>
  <c r="U2572" i="2" s="1"/>
  <c r="T2573" i="2"/>
  <c r="U2573" i="2" s="1"/>
  <c r="T2574" i="2"/>
  <c r="U2574" i="2" s="1"/>
  <c r="T2575" i="2"/>
  <c r="U2575" i="2" s="1"/>
  <c r="T2576" i="2"/>
  <c r="U2576" i="2" s="1"/>
  <c r="T2577" i="2"/>
  <c r="U2577" i="2" s="1"/>
  <c r="T2578" i="2"/>
  <c r="U2578" i="2" s="1"/>
  <c r="T2579" i="2"/>
  <c r="U2579" i="2" s="1"/>
  <c r="T2580" i="2"/>
  <c r="U2580" i="2" s="1"/>
  <c r="T2581" i="2"/>
  <c r="U2581" i="2" s="1"/>
  <c r="T2582" i="2"/>
  <c r="U2582" i="2" s="1"/>
  <c r="T2583" i="2"/>
  <c r="U2583" i="2" s="1"/>
  <c r="T2584" i="2"/>
  <c r="U2584" i="2" s="1"/>
  <c r="T2585" i="2"/>
  <c r="U2585" i="2" s="1"/>
  <c r="T2586" i="2"/>
  <c r="U2586" i="2" s="1"/>
  <c r="T2587" i="2"/>
  <c r="U2587" i="2" s="1"/>
  <c r="T2588" i="2"/>
  <c r="U2588" i="2" s="1"/>
  <c r="T2589" i="2"/>
  <c r="U2589" i="2" s="1"/>
  <c r="T2590" i="2"/>
  <c r="U2590" i="2" s="1"/>
  <c r="T2591" i="2"/>
  <c r="U2591" i="2" s="1"/>
  <c r="T2592" i="2"/>
  <c r="U2592" i="2" s="1"/>
  <c r="T2593" i="2"/>
  <c r="U2593" i="2" s="1"/>
  <c r="T2594" i="2"/>
  <c r="U2594" i="2" s="1"/>
  <c r="T2595" i="2"/>
  <c r="U2595" i="2" s="1"/>
  <c r="T2596" i="2"/>
  <c r="U2596" i="2" s="1"/>
  <c r="T2597" i="2"/>
  <c r="U2597" i="2" s="1"/>
  <c r="T2598" i="2"/>
  <c r="U2598" i="2" s="1"/>
  <c r="T2599" i="2"/>
  <c r="U2599" i="2" s="1"/>
  <c r="T2600" i="2"/>
  <c r="U2600" i="2" s="1"/>
  <c r="T2601" i="2"/>
  <c r="U2601" i="2" s="1"/>
  <c r="T2602" i="2"/>
  <c r="U2602" i="2" s="1"/>
  <c r="T2603" i="2"/>
  <c r="U2603" i="2" s="1"/>
  <c r="T2604" i="2"/>
  <c r="U2604" i="2" s="1"/>
  <c r="T2605" i="2"/>
  <c r="U2605" i="2" s="1"/>
  <c r="T2606" i="2"/>
  <c r="U2606" i="2" s="1"/>
  <c r="T2607" i="2"/>
  <c r="U2607" i="2" s="1"/>
  <c r="T2608" i="2"/>
  <c r="U2608" i="2" s="1"/>
  <c r="T2609" i="2"/>
  <c r="U2609" i="2" s="1"/>
  <c r="T2610" i="2"/>
  <c r="U2610" i="2" s="1"/>
  <c r="T2611" i="2"/>
  <c r="U2611" i="2" s="1"/>
  <c r="T2612" i="2"/>
  <c r="U2612" i="2" s="1"/>
  <c r="T2613" i="2"/>
  <c r="U2613" i="2" s="1"/>
  <c r="T2614" i="2"/>
  <c r="U2614" i="2" s="1"/>
  <c r="T2615" i="2"/>
  <c r="U2615" i="2" s="1"/>
  <c r="T2616" i="2"/>
  <c r="U2616" i="2" s="1"/>
  <c r="T2617" i="2"/>
  <c r="U2617" i="2" s="1"/>
  <c r="T2618" i="2"/>
  <c r="U2618" i="2" s="1"/>
  <c r="T2619" i="2"/>
  <c r="U2619" i="2" s="1"/>
  <c r="T2620" i="2"/>
  <c r="U2620" i="2" s="1"/>
  <c r="T2621" i="2"/>
  <c r="U2621" i="2" s="1"/>
  <c r="T2622" i="2"/>
  <c r="U2622" i="2" s="1"/>
  <c r="T2623" i="2"/>
  <c r="U2623" i="2" s="1"/>
  <c r="T2624" i="2"/>
  <c r="U2624" i="2" s="1"/>
  <c r="T2625" i="2"/>
  <c r="U2625" i="2" s="1"/>
  <c r="T2626" i="2"/>
  <c r="U2626" i="2" s="1"/>
  <c r="T2627" i="2"/>
  <c r="U2627" i="2" s="1"/>
  <c r="T2628" i="2"/>
  <c r="U2628" i="2" s="1"/>
  <c r="T2629" i="2"/>
  <c r="U2629" i="2" s="1"/>
  <c r="T2630" i="2"/>
  <c r="U2630" i="2" s="1"/>
  <c r="T2631" i="2"/>
  <c r="U2631" i="2" s="1"/>
  <c r="T2632" i="2"/>
  <c r="U2632" i="2" s="1"/>
  <c r="T2633" i="2"/>
  <c r="U2633" i="2" s="1"/>
  <c r="T2634" i="2"/>
  <c r="U2634" i="2" s="1"/>
  <c r="T2635" i="2"/>
  <c r="U2635" i="2" s="1"/>
  <c r="T2636" i="2"/>
  <c r="U2636" i="2" s="1"/>
  <c r="T2637" i="2"/>
  <c r="U2637" i="2" s="1"/>
  <c r="T2638" i="2"/>
  <c r="U2638" i="2" s="1"/>
  <c r="T2639" i="2"/>
  <c r="U2639" i="2" s="1"/>
  <c r="T2640" i="2"/>
  <c r="U2640" i="2" s="1"/>
  <c r="T2641" i="2"/>
  <c r="U2641" i="2" s="1"/>
  <c r="T2642" i="2"/>
  <c r="U2642" i="2" s="1"/>
  <c r="T2643" i="2"/>
  <c r="U2643" i="2" s="1"/>
  <c r="T2644" i="2"/>
  <c r="U2644" i="2" s="1"/>
  <c r="T2645" i="2"/>
  <c r="U2645" i="2" s="1"/>
  <c r="T2646" i="2"/>
  <c r="U2646" i="2" s="1"/>
  <c r="T2647" i="2"/>
  <c r="U2647" i="2" s="1"/>
  <c r="T2648" i="2"/>
  <c r="U2648" i="2" s="1"/>
  <c r="T2649" i="2"/>
  <c r="U2649" i="2" s="1"/>
  <c r="T2650" i="2"/>
  <c r="U2650" i="2" s="1"/>
  <c r="T2651" i="2"/>
  <c r="U2651" i="2" s="1"/>
  <c r="T2652" i="2"/>
  <c r="U2652" i="2" s="1"/>
  <c r="T2653" i="2"/>
  <c r="U2653" i="2" s="1"/>
  <c r="T2654" i="2"/>
  <c r="U2654" i="2" s="1"/>
  <c r="T2655" i="2"/>
  <c r="U2655" i="2" s="1"/>
  <c r="T2656" i="2"/>
  <c r="U2656" i="2" s="1"/>
  <c r="T2657" i="2"/>
  <c r="U2657" i="2" s="1"/>
  <c r="T2658" i="2"/>
  <c r="U2658" i="2" s="1"/>
  <c r="T2659" i="2"/>
  <c r="U2659" i="2" s="1"/>
  <c r="T2660" i="2"/>
  <c r="U2660" i="2" s="1"/>
  <c r="T2661" i="2"/>
  <c r="U2661" i="2" s="1"/>
  <c r="T2662" i="2"/>
  <c r="U2662" i="2" s="1"/>
  <c r="T2663" i="2"/>
  <c r="U2663" i="2" s="1"/>
  <c r="T2664" i="2"/>
  <c r="U2664" i="2" s="1"/>
  <c r="T2665" i="2"/>
  <c r="U2665" i="2" s="1"/>
  <c r="T2666" i="2"/>
  <c r="U2666" i="2" s="1"/>
  <c r="T2667" i="2"/>
  <c r="U2667" i="2" s="1"/>
  <c r="T2668" i="2"/>
  <c r="U2668" i="2" s="1"/>
  <c r="T2669" i="2"/>
  <c r="U2669" i="2" s="1"/>
  <c r="T2670" i="2"/>
  <c r="U2670" i="2" s="1"/>
  <c r="T2671" i="2"/>
  <c r="U2671" i="2" s="1"/>
  <c r="T2672" i="2"/>
  <c r="U2672" i="2" s="1"/>
  <c r="T2673" i="2"/>
  <c r="U2673" i="2" s="1"/>
  <c r="T2674" i="2"/>
  <c r="U2674" i="2" s="1"/>
  <c r="T2675" i="2"/>
  <c r="U2675" i="2" s="1"/>
  <c r="T2676" i="2"/>
  <c r="U2676" i="2" s="1"/>
  <c r="T2677" i="2"/>
  <c r="U2677" i="2" s="1"/>
  <c r="T2678" i="2"/>
  <c r="U2678" i="2" s="1"/>
  <c r="T2679" i="2"/>
  <c r="U2679" i="2" s="1"/>
  <c r="T2680" i="2"/>
  <c r="U2680" i="2" s="1"/>
  <c r="T2681" i="2"/>
  <c r="U2681" i="2" s="1"/>
  <c r="T2682" i="2"/>
  <c r="U2682" i="2" s="1"/>
  <c r="T2683" i="2"/>
  <c r="U2683" i="2" s="1"/>
  <c r="T2684" i="2"/>
  <c r="U2684" i="2" s="1"/>
  <c r="T2685" i="2"/>
  <c r="U2685" i="2" s="1"/>
  <c r="T2686" i="2"/>
  <c r="U2686" i="2" s="1"/>
  <c r="T2687" i="2"/>
  <c r="U2687" i="2" s="1"/>
  <c r="T2688" i="2"/>
  <c r="U2688" i="2" s="1"/>
  <c r="T2689" i="2"/>
  <c r="U2689" i="2" s="1"/>
  <c r="T2690" i="2"/>
  <c r="U2690" i="2" s="1"/>
  <c r="T2691" i="2"/>
  <c r="U2691" i="2" s="1"/>
  <c r="T2692" i="2"/>
  <c r="U2692" i="2" s="1"/>
  <c r="T2693" i="2"/>
  <c r="U2693" i="2" s="1"/>
  <c r="T2694" i="2"/>
  <c r="U2694" i="2" s="1"/>
  <c r="T2695" i="2"/>
  <c r="U2695" i="2" s="1"/>
  <c r="T2696" i="2"/>
  <c r="U2696" i="2" s="1"/>
  <c r="T2697" i="2"/>
  <c r="U2697" i="2" s="1"/>
  <c r="T2698" i="2"/>
  <c r="U2698" i="2" s="1"/>
  <c r="T2699" i="2"/>
  <c r="U2699" i="2" s="1"/>
  <c r="T2700" i="2"/>
  <c r="U2700" i="2" s="1"/>
  <c r="T2701" i="2"/>
  <c r="U2701" i="2" s="1"/>
  <c r="T2702" i="2"/>
  <c r="U2702" i="2" s="1"/>
  <c r="T2703" i="2"/>
  <c r="U2703" i="2" s="1"/>
  <c r="T2704" i="2"/>
  <c r="U2704" i="2" s="1"/>
  <c r="T2705" i="2"/>
  <c r="U2705" i="2" s="1"/>
  <c r="T2706" i="2"/>
  <c r="U2706" i="2" s="1"/>
  <c r="T2707" i="2"/>
  <c r="U2707" i="2" s="1"/>
  <c r="T2708" i="2"/>
  <c r="U2708" i="2" s="1"/>
  <c r="T2709" i="2"/>
  <c r="U2709" i="2" s="1"/>
  <c r="T2710" i="2"/>
  <c r="U2710" i="2" s="1"/>
  <c r="T2711" i="2"/>
  <c r="U2711" i="2" s="1"/>
  <c r="T2712" i="2"/>
  <c r="U2712" i="2" s="1"/>
  <c r="T2713" i="2"/>
  <c r="U2713" i="2" s="1"/>
  <c r="T2714" i="2"/>
  <c r="U2714" i="2" s="1"/>
  <c r="T2715" i="2"/>
  <c r="U2715" i="2" s="1"/>
  <c r="T2716" i="2"/>
  <c r="U2716" i="2" s="1"/>
  <c r="T2717" i="2"/>
  <c r="U2717" i="2" s="1"/>
  <c r="T2718" i="2"/>
  <c r="U2718" i="2" s="1"/>
  <c r="T2719" i="2"/>
  <c r="U2719" i="2" s="1"/>
  <c r="T2720" i="2"/>
  <c r="U2720" i="2" s="1"/>
  <c r="T2721" i="2"/>
  <c r="U2721" i="2" s="1"/>
  <c r="T2722" i="2"/>
  <c r="U2722" i="2" s="1"/>
  <c r="T2723" i="2"/>
  <c r="U2723" i="2" s="1"/>
  <c r="T2724" i="2"/>
  <c r="U2724" i="2" s="1"/>
  <c r="T2725" i="2"/>
  <c r="U2725" i="2" s="1"/>
  <c r="T2726" i="2"/>
  <c r="U2726" i="2" s="1"/>
  <c r="T2727" i="2"/>
  <c r="U2727" i="2" s="1"/>
  <c r="T2728" i="2"/>
  <c r="U2728" i="2" s="1"/>
  <c r="T2729" i="2"/>
  <c r="U2729" i="2" s="1"/>
  <c r="T2730" i="2"/>
  <c r="U2730" i="2" s="1"/>
  <c r="T2731" i="2"/>
  <c r="U2731" i="2" s="1"/>
  <c r="T2732" i="2"/>
  <c r="U2732" i="2" s="1"/>
  <c r="T2733" i="2"/>
  <c r="U2733" i="2" s="1"/>
  <c r="T2734" i="2"/>
  <c r="U2734" i="2" s="1"/>
  <c r="T2735" i="2"/>
  <c r="U2735" i="2" s="1"/>
  <c r="T2736" i="2"/>
  <c r="U2736" i="2" s="1"/>
  <c r="T2737" i="2"/>
  <c r="U2737" i="2" s="1"/>
  <c r="T2738" i="2"/>
  <c r="U2738" i="2" s="1"/>
  <c r="T2739" i="2"/>
  <c r="U2739" i="2" s="1"/>
  <c r="T2740" i="2"/>
  <c r="U2740" i="2" s="1"/>
  <c r="T2741" i="2"/>
  <c r="U2741" i="2" s="1"/>
  <c r="T2742" i="2"/>
  <c r="U2742" i="2" s="1"/>
  <c r="T2743" i="2"/>
  <c r="U2743" i="2" s="1"/>
  <c r="T2744" i="2"/>
  <c r="U2744" i="2" s="1"/>
  <c r="T2745" i="2"/>
  <c r="U2745" i="2" s="1"/>
  <c r="T2746" i="2"/>
  <c r="U2746" i="2" s="1"/>
  <c r="T2747" i="2"/>
  <c r="U2747" i="2" s="1"/>
  <c r="T2748" i="2"/>
  <c r="U2748" i="2" s="1"/>
  <c r="T2749" i="2"/>
  <c r="U2749" i="2" s="1"/>
  <c r="T2750" i="2"/>
  <c r="U2750" i="2" s="1"/>
  <c r="T2751" i="2"/>
  <c r="U2751" i="2" s="1"/>
  <c r="T2752" i="2"/>
  <c r="U2752" i="2" s="1"/>
  <c r="T2753" i="2"/>
  <c r="U2753" i="2" s="1"/>
  <c r="T2754" i="2"/>
  <c r="U2754" i="2" s="1"/>
  <c r="T2755" i="2"/>
  <c r="U2755" i="2" s="1"/>
  <c r="T2756" i="2"/>
  <c r="U2756" i="2" s="1"/>
  <c r="T2757" i="2"/>
  <c r="U2757" i="2" s="1"/>
  <c r="T2758" i="2"/>
  <c r="U2758" i="2" s="1"/>
  <c r="T2759" i="2"/>
  <c r="U2759" i="2" s="1"/>
  <c r="T2760" i="2"/>
  <c r="U2760" i="2" s="1"/>
  <c r="T2761" i="2"/>
  <c r="U2761" i="2" s="1"/>
  <c r="T2762" i="2"/>
  <c r="U2762" i="2" s="1"/>
  <c r="T2763" i="2"/>
  <c r="U2763" i="2" s="1"/>
  <c r="T2764" i="2"/>
  <c r="U2764" i="2" s="1"/>
  <c r="T2765" i="2"/>
  <c r="U2765" i="2" s="1"/>
  <c r="T2766" i="2"/>
  <c r="U2766" i="2" s="1"/>
  <c r="T2767" i="2"/>
  <c r="U2767" i="2" s="1"/>
  <c r="T2768" i="2"/>
  <c r="U2768" i="2" s="1"/>
  <c r="T2769" i="2"/>
  <c r="U2769" i="2" s="1"/>
  <c r="T2770" i="2"/>
  <c r="U2770" i="2" s="1"/>
  <c r="T2771" i="2"/>
  <c r="U2771" i="2" s="1"/>
  <c r="T2772" i="2"/>
  <c r="U2772" i="2" s="1"/>
  <c r="T2773" i="2"/>
  <c r="U2773" i="2" s="1"/>
  <c r="T2774" i="2"/>
  <c r="U2774" i="2" s="1"/>
  <c r="T2775" i="2"/>
  <c r="U2775" i="2" s="1"/>
  <c r="T2776" i="2"/>
  <c r="U2776" i="2" s="1"/>
  <c r="T2777" i="2"/>
  <c r="U2777" i="2" s="1"/>
  <c r="T2778" i="2"/>
  <c r="U2778" i="2" s="1"/>
  <c r="T2779" i="2"/>
  <c r="U2779" i="2" s="1"/>
  <c r="T2780" i="2"/>
  <c r="U2780" i="2" s="1"/>
  <c r="T2781" i="2"/>
  <c r="U2781" i="2" s="1"/>
  <c r="T2782" i="2"/>
  <c r="U2782" i="2" s="1"/>
  <c r="T2783" i="2"/>
  <c r="U2783" i="2" s="1"/>
  <c r="T2784" i="2"/>
  <c r="U2784" i="2" s="1"/>
  <c r="T2785" i="2"/>
  <c r="U2785" i="2" s="1"/>
  <c r="T2786" i="2"/>
  <c r="U2786" i="2" s="1"/>
  <c r="T2787" i="2"/>
  <c r="U2787" i="2" s="1"/>
  <c r="T2788" i="2"/>
  <c r="U2788" i="2" s="1"/>
  <c r="T2789" i="2"/>
  <c r="U2789" i="2" s="1"/>
  <c r="T2790" i="2"/>
  <c r="U2790" i="2" s="1"/>
  <c r="T2791" i="2"/>
  <c r="U2791" i="2" s="1"/>
  <c r="T2792" i="2"/>
  <c r="U2792" i="2" s="1"/>
  <c r="T2793" i="2"/>
  <c r="U2793" i="2" s="1"/>
  <c r="T2794" i="2"/>
  <c r="U2794" i="2" s="1"/>
  <c r="T2795" i="2"/>
  <c r="U2795" i="2" s="1"/>
  <c r="T2796" i="2"/>
  <c r="U2796" i="2" s="1"/>
  <c r="T2797" i="2"/>
  <c r="U2797" i="2" s="1"/>
  <c r="T2798" i="2"/>
  <c r="U2798" i="2" s="1"/>
  <c r="T2799" i="2"/>
  <c r="U2799" i="2" s="1"/>
  <c r="T2800" i="2"/>
  <c r="U2800" i="2" s="1"/>
  <c r="T2801" i="2"/>
  <c r="U2801" i="2" s="1"/>
  <c r="T2802" i="2"/>
  <c r="U2802" i="2" s="1"/>
  <c r="T2803" i="2"/>
  <c r="U2803" i="2" s="1"/>
  <c r="T2804" i="2"/>
  <c r="U2804" i="2" s="1"/>
  <c r="T2805" i="2"/>
  <c r="U2805" i="2" s="1"/>
  <c r="T2806" i="2"/>
  <c r="U2806" i="2" s="1"/>
  <c r="T2807" i="2"/>
  <c r="U2807" i="2" s="1"/>
  <c r="T2808" i="2"/>
  <c r="U2808" i="2" s="1"/>
  <c r="T2809" i="2"/>
  <c r="U2809" i="2" s="1"/>
  <c r="T2810" i="2"/>
  <c r="U2810" i="2" s="1"/>
  <c r="T2811" i="2"/>
  <c r="U2811" i="2" s="1"/>
  <c r="T2812" i="2"/>
  <c r="U2812" i="2" s="1"/>
  <c r="T2813" i="2"/>
  <c r="U2813" i="2" s="1"/>
  <c r="T2814" i="2"/>
  <c r="U2814" i="2" s="1"/>
  <c r="T2815" i="2"/>
  <c r="U2815" i="2" s="1"/>
  <c r="T2816" i="2"/>
  <c r="U2816" i="2" s="1"/>
  <c r="T2817" i="2"/>
  <c r="U2817" i="2" s="1"/>
  <c r="T2818" i="2"/>
  <c r="U2818" i="2" s="1"/>
  <c r="T2819" i="2"/>
  <c r="U2819" i="2" s="1"/>
  <c r="T2820" i="2"/>
  <c r="U2820" i="2" s="1"/>
  <c r="T2821" i="2"/>
  <c r="U2821" i="2" s="1"/>
  <c r="T2822" i="2"/>
  <c r="U2822" i="2" s="1"/>
  <c r="T2823" i="2"/>
  <c r="U2823" i="2" s="1"/>
  <c r="T2824" i="2"/>
  <c r="U2824" i="2" s="1"/>
  <c r="T2825" i="2"/>
  <c r="U2825" i="2" s="1"/>
  <c r="T2826" i="2"/>
  <c r="U2826" i="2" s="1"/>
  <c r="T2827" i="2"/>
  <c r="U2827" i="2" s="1"/>
  <c r="T2828" i="2"/>
  <c r="U2828" i="2" s="1"/>
  <c r="T2829" i="2"/>
  <c r="U2829" i="2" s="1"/>
  <c r="T2830" i="2"/>
  <c r="U2830" i="2" s="1"/>
  <c r="T2831" i="2"/>
  <c r="U2831" i="2" s="1"/>
  <c r="T2832" i="2"/>
  <c r="U2832" i="2" s="1"/>
  <c r="T2833" i="2"/>
  <c r="U2833" i="2" s="1"/>
  <c r="T2834" i="2"/>
  <c r="U2834" i="2" s="1"/>
  <c r="T2835" i="2"/>
  <c r="U2835" i="2" s="1"/>
  <c r="T2836" i="2"/>
  <c r="U2836" i="2" s="1"/>
  <c r="T2837" i="2"/>
  <c r="U2837" i="2" s="1"/>
  <c r="T2838" i="2"/>
  <c r="U2838" i="2" s="1"/>
  <c r="T2839" i="2"/>
  <c r="U2839" i="2" s="1"/>
  <c r="T2840" i="2"/>
  <c r="U2840" i="2" s="1"/>
  <c r="T2841" i="2"/>
  <c r="U2841" i="2" s="1"/>
  <c r="T2842" i="2"/>
  <c r="U2842" i="2" s="1"/>
  <c r="T2843" i="2"/>
  <c r="U2843" i="2" s="1"/>
  <c r="T2844" i="2"/>
  <c r="U2844" i="2" s="1"/>
  <c r="T2845" i="2"/>
  <c r="U2845" i="2" s="1"/>
  <c r="T2846" i="2"/>
  <c r="U2846" i="2" s="1"/>
  <c r="T2847" i="2"/>
  <c r="U2847" i="2" s="1"/>
  <c r="T2848" i="2"/>
  <c r="U2848" i="2" s="1"/>
  <c r="T2849" i="2"/>
  <c r="U2849" i="2" s="1"/>
  <c r="T2850" i="2"/>
  <c r="U2850" i="2" s="1"/>
  <c r="T2851" i="2"/>
  <c r="U2851" i="2" s="1"/>
  <c r="T2852" i="2"/>
  <c r="U2852" i="2" s="1"/>
  <c r="T2853" i="2"/>
  <c r="U2853" i="2" s="1"/>
  <c r="T2854" i="2"/>
  <c r="U2854" i="2" s="1"/>
  <c r="T2855" i="2"/>
  <c r="U2855" i="2" s="1"/>
  <c r="T2856" i="2"/>
  <c r="U2856" i="2" s="1"/>
  <c r="T2857" i="2"/>
  <c r="U2857" i="2" s="1"/>
  <c r="T2858" i="2"/>
  <c r="U2858" i="2" s="1"/>
  <c r="T2859" i="2"/>
  <c r="U2859" i="2" s="1"/>
  <c r="T2860" i="2"/>
  <c r="U2860" i="2" s="1"/>
  <c r="T2861" i="2"/>
  <c r="U2861" i="2" s="1"/>
  <c r="T2862" i="2"/>
  <c r="U2862" i="2" s="1"/>
  <c r="T2863" i="2"/>
  <c r="U2863" i="2" s="1"/>
  <c r="T2864" i="2"/>
  <c r="U2864" i="2" s="1"/>
  <c r="T2865" i="2"/>
  <c r="U2865" i="2" s="1"/>
  <c r="T2866" i="2"/>
  <c r="U2866" i="2" s="1"/>
  <c r="T2867" i="2"/>
  <c r="U2867" i="2" s="1"/>
  <c r="T2868" i="2"/>
  <c r="U2868" i="2" s="1"/>
  <c r="T2869" i="2"/>
  <c r="U2869" i="2" s="1"/>
  <c r="T2870" i="2"/>
  <c r="U2870" i="2" s="1"/>
  <c r="T2871" i="2"/>
  <c r="U2871" i="2" s="1"/>
  <c r="T2872" i="2"/>
  <c r="U2872" i="2" s="1"/>
  <c r="T2873" i="2"/>
  <c r="U2873" i="2" s="1"/>
  <c r="T2874" i="2"/>
  <c r="U2874" i="2" s="1"/>
  <c r="T2875" i="2"/>
  <c r="U2875" i="2" s="1"/>
  <c r="T2876" i="2"/>
  <c r="U2876" i="2" s="1"/>
  <c r="T2877" i="2"/>
  <c r="U2877" i="2" s="1"/>
  <c r="T2878" i="2"/>
  <c r="U2878" i="2" s="1"/>
  <c r="T2879" i="2"/>
  <c r="U2879" i="2" s="1"/>
  <c r="T2880" i="2"/>
  <c r="U2880" i="2" s="1"/>
  <c r="T2881" i="2"/>
  <c r="U2881" i="2" s="1"/>
  <c r="T2882" i="2"/>
  <c r="U2882" i="2" s="1"/>
  <c r="T2883" i="2"/>
  <c r="U2883" i="2" s="1"/>
  <c r="T2884" i="2"/>
  <c r="U2884" i="2" s="1"/>
  <c r="T2885" i="2"/>
  <c r="U2885" i="2" s="1"/>
  <c r="T2886" i="2"/>
  <c r="U2886" i="2" s="1"/>
  <c r="T2887" i="2"/>
  <c r="U2887" i="2" s="1"/>
  <c r="T2888" i="2"/>
  <c r="U2888" i="2" s="1"/>
  <c r="T2889" i="2"/>
  <c r="U2889" i="2" s="1"/>
  <c r="T2890" i="2"/>
  <c r="U2890" i="2" s="1"/>
  <c r="T2891" i="2"/>
  <c r="U2891" i="2" s="1"/>
  <c r="T2892" i="2"/>
  <c r="U2892" i="2" s="1"/>
  <c r="T2893" i="2"/>
  <c r="U2893" i="2" s="1"/>
  <c r="T2894" i="2"/>
  <c r="U2894" i="2" s="1"/>
  <c r="T2895" i="2"/>
  <c r="U2895" i="2" s="1"/>
  <c r="T2896" i="2"/>
  <c r="U2896" i="2" s="1"/>
  <c r="T2897" i="2"/>
  <c r="U2897" i="2" s="1"/>
  <c r="T2898" i="2"/>
  <c r="U2898" i="2" s="1"/>
  <c r="T2899" i="2"/>
  <c r="U2899" i="2" s="1"/>
  <c r="T2900" i="2"/>
  <c r="U2900" i="2" s="1"/>
  <c r="T2901" i="2"/>
  <c r="U2901" i="2" s="1"/>
  <c r="T2902" i="2"/>
  <c r="U2902" i="2" s="1"/>
  <c r="T2903" i="2"/>
  <c r="U2903" i="2" s="1"/>
  <c r="T2904" i="2"/>
  <c r="U2904" i="2" s="1"/>
  <c r="T2905" i="2"/>
  <c r="U2905" i="2" s="1"/>
  <c r="T2906" i="2"/>
  <c r="U2906" i="2" s="1"/>
  <c r="T2907" i="2"/>
  <c r="U2907" i="2" s="1"/>
  <c r="T2908" i="2"/>
  <c r="U2908" i="2" s="1"/>
  <c r="T2909" i="2"/>
  <c r="U2909" i="2" s="1"/>
  <c r="T2910" i="2"/>
  <c r="U2910" i="2" s="1"/>
  <c r="T2911" i="2"/>
  <c r="U2911" i="2" s="1"/>
  <c r="T2912" i="2"/>
  <c r="U2912" i="2" s="1"/>
  <c r="T2913" i="2"/>
  <c r="U2913" i="2" s="1"/>
  <c r="T2914" i="2"/>
  <c r="U2914" i="2" s="1"/>
  <c r="T2915" i="2"/>
  <c r="U2915" i="2" s="1"/>
  <c r="T2916" i="2"/>
  <c r="U2916" i="2" s="1"/>
  <c r="T2917" i="2"/>
  <c r="U2917" i="2" s="1"/>
  <c r="T2918" i="2"/>
  <c r="U2918" i="2" s="1"/>
  <c r="T2919" i="2"/>
  <c r="U2919" i="2" s="1"/>
  <c r="T2920" i="2"/>
  <c r="U2920" i="2" s="1"/>
  <c r="T2921" i="2"/>
  <c r="U2921" i="2" s="1"/>
  <c r="T2922" i="2"/>
  <c r="U2922" i="2" s="1"/>
  <c r="T2923" i="2"/>
  <c r="U2923" i="2" s="1"/>
  <c r="T2924" i="2"/>
  <c r="U2924" i="2" s="1"/>
  <c r="T2925" i="2"/>
  <c r="U2925" i="2" s="1"/>
  <c r="T2926" i="2"/>
  <c r="U2926" i="2" s="1"/>
  <c r="T2927" i="2"/>
  <c r="U2927" i="2" s="1"/>
  <c r="T2928" i="2"/>
  <c r="U2928" i="2" s="1"/>
  <c r="T2929" i="2"/>
  <c r="U2929" i="2" s="1"/>
  <c r="T2930" i="2"/>
  <c r="U2930" i="2" s="1"/>
  <c r="T2931" i="2"/>
  <c r="U2931" i="2" s="1"/>
  <c r="T2932" i="2"/>
  <c r="U2932" i="2" s="1"/>
  <c r="T2933" i="2"/>
  <c r="U2933" i="2" s="1"/>
  <c r="T2934" i="2"/>
  <c r="U2934" i="2" s="1"/>
  <c r="T2935" i="2"/>
  <c r="U2935" i="2" s="1"/>
  <c r="T2936" i="2"/>
  <c r="U2936" i="2" s="1"/>
  <c r="T2937" i="2"/>
  <c r="U2937" i="2" s="1"/>
  <c r="T2938" i="2"/>
  <c r="U2938" i="2" s="1"/>
  <c r="T2939" i="2"/>
  <c r="U2939" i="2" s="1"/>
  <c r="T2940" i="2"/>
  <c r="U2940" i="2" s="1"/>
  <c r="T2941" i="2"/>
  <c r="U2941" i="2" s="1"/>
  <c r="T2942" i="2"/>
  <c r="U2942" i="2" s="1"/>
  <c r="T2943" i="2"/>
  <c r="U2943" i="2" s="1"/>
  <c r="T2944" i="2"/>
  <c r="U2944" i="2" s="1"/>
  <c r="T2945" i="2"/>
  <c r="U2945" i="2" s="1"/>
  <c r="T2946" i="2"/>
  <c r="U2946" i="2" s="1"/>
  <c r="T2947" i="2"/>
  <c r="U2947" i="2" s="1"/>
  <c r="T2948" i="2"/>
  <c r="U2948" i="2" s="1"/>
  <c r="T2949" i="2"/>
  <c r="U2949" i="2" s="1"/>
  <c r="T2950" i="2"/>
  <c r="U2950" i="2" s="1"/>
  <c r="T2951" i="2"/>
  <c r="U2951" i="2" s="1"/>
  <c r="T2952" i="2"/>
  <c r="U2952" i="2" s="1"/>
  <c r="T2953" i="2"/>
  <c r="U2953" i="2" s="1"/>
  <c r="T2954" i="2"/>
  <c r="U2954" i="2" s="1"/>
  <c r="T2955" i="2"/>
  <c r="U2955" i="2" s="1"/>
  <c r="T2956" i="2"/>
  <c r="U2956" i="2" s="1"/>
  <c r="T2957" i="2"/>
  <c r="U2957" i="2" s="1"/>
  <c r="T2958" i="2"/>
  <c r="U2958" i="2" s="1"/>
  <c r="T2959" i="2"/>
  <c r="U2959" i="2" s="1"/>
  <c r="T2960" i="2"/>
  <c r="U2960" i="2" s="1"/>
  <c r="T2961" i="2"/>
  <c r="U2961" i="2" s="1"/>
  <c r="T2962" i="2"/>
  <c r="U2962" i="2" s="1"/>
  <c r="T2963" i="2"/>
  <c r="U2963" i="2" s="1"/>
  <c r="T2964" i="2"/>
  <c r="U2964" i="2" s="1"/>
  <c r="T2965" i="2"/>
  <c r="U2965" i="2" s="1"/>
  <c r="T2966" i="2"/>
  <c r="U2966" i="2" s="1"/>
  <c r="T2967" i="2"/>
  <c r="U2967" i="2" s="1"/>
  <c r="T2968" i="2"/>
  <c r="U2968" i="2" s="1"/>
  <c r="T2969" i="2"/>
  <c r="U2969" i="2" s="1"/>
  <c r="T2970" i="2"/>
  <c r="U2970" i="2" s="1"/>
  <c r="T2971" i="2"/>
  <c r="U2971" i="2" s="1"/>
  <c r="T2972" i="2"/>
  <c r="U2972" i="2" s="1"/>
  <c r="T2973" i="2"/>
  <c r="U2973" i="2" s="1"/>
  <c r="T2974" i="2"/>
  <c r="U2974" i="2" s="1"/>
  <c r="T2975" i="2"/>
  <c r="U2975" i="2" s="1"/>
  <c r="T2976" i="2"/>
  <c r="U2976" i="2" s="1"/>
  <c r="T2977" i="2"/>
  <c r="U2977" i="2" s="1"/>
  <c r="T2978" i="2"/>
  <c r="U2978" i="2" s="1"/>
  <c r="T2979" i="2"/>
  <c r="U2979" i="2" s="1"/>
  <c r="T2980" i="2"/>
  <c r="U2980" i="2" s="1"/>
  <c r="T2981" i="2"/>
  <c r="U2981" i="2" s="1"/>
  <c r="T2982" i="2"/>
  <c r="U2982" i="2" s="1"/>
  <c r="T2983" i="2"/>
  <c r="U2983" i="2" s="1"/>
  <c r="T2984" i="2"/>
  <c r="U2984" i="2" s="1"/>
  <c r="T2985" i="2"/>
  <c r="U2985" i="2" s="1"/>
  <c r="T2986" i="2"/>
  <c r="U2986" i="2" s="1"/>
  <c r="T2987" i="2"/>
  <c r="U2987" i="2" s="1"/>
  <c r="T2988" i="2"/>
  <c r="U2988" i="2" s="1"/>
  <c r="T2989" i="2"/>
  <c r="U2989" i="2" s="1"/>
  <c r="T2990" i="2"/>
  <c r="U2990" i="2" s="1"/>
  <c r="T2991" i="2"/>
  <c r="U2991" i="2" s="1"/>
  <c r="T2992" i="2"/>
  <c r="U2992" i="2" s="1"/>
  <c r="T2993" i="2"/>
  <c r="U2993" i="2" s="1"/>
  <c r="T2994" i="2"/>
  <c r="U2994" i="2" s="1"/>
  <c r="T2995" i="2"/>
  <c r="U2995" i="2" s="1"/>
  <c r="T2996" i="2"/>
  <c r="U2996" i="2" s="1"/>
  <c r="T2997" i="2"/>
  <c r="U2997" i="2" s="1"/>
  <c r="T2998" i="2"/>
  <c r="U2998" i="2" s="1"/>
  <c r="T2999" i="2"/>
  <c r="U2999" i="2" s="1"/>
  <c r="T3000" i="2"/>
  <c r="U3000" i="2" s="1"/>
  <c r="T3001" i="2"/>
  <c r="U3001" i="2" s="1"/>
  <c r="T3002" i="2"/>
  <c r="U3002" i="2" s="1"/>
  <c r="T3003" i="2"/>
  <c r="U3003" i="2" s="1"/>
  <c r="T3004" i="2"/>
  <c r="U3004" i="2" s="1"/>
  <c r="T3005" i="2"/>
  <c r="U3005" i="2" s="1"/>
  <c r="T3006" i="2"/>
  <c r="U3006" i="2" s="1"/>
  <c r="T3007" i="2"/>
  <c r="U3007" i="2" s="1"/>
  <c r="T3008" i="2"/>
  <c r="U3008" i="2" s="1"/>
  <c r="T3009" i="2"/>
  <c r="U3009" i="2" s="1"/>
  <c r="T3010" i="2"/>
  <c r="U3010" i="2" s="1"/>
  <c r="T3011" i="2"/>
  <c r="U3011" i="2" s="1"/>
  <c r="T3012" i="2"/>
  <c r="U3012" i="2" s="1"/>
  <c r="T3013" i="2"/>
  <c r="U3013" i="2" s="1"/>
  <c r="T3014" i="2"/>
  <c r="U3014" i="2" s="1"/>
  <c r="T3015" i="2"/>
  <c r="U3015" i="2" s="1"/>
  <c r="T3016" i="2"/>
  <c r="U3016" i="2" s="1"/>
  <c r="T3017" i="2"/>
  <c r="U3017" i="2" s="1"/>
  <c r="T3018" i="2"/>
  <c r="U3018" i="2" s="1"/>
  <c r="T3019" i="2"/>
  <c r="U3019" i="2" s="1"/>
  <c r="T3020" i="2"/>
  <c r="U3020" i="2" s="1"/>
  <c r="T3021" i="2"/>
  <c r="U3021" i="2" s="1"/>
  <c r="T3022" i="2"/>
  <c r="U3022" i="2" s="1"/>
  <c r="T3023" i="2"/>
  <c r="U3023" i="2" s="1"/>
  <c r="T3024" i="2"/>
  <c r="U3024" i="2" s="1"/>
  <c r="T3025" i="2"/>
  <c r="U3025" i="2" s="1"/>
  <c r="T3026" i="2"/>
  <c r="U3026" i="2" s="1"/>
  <c r="T3027" i="2"/>
  <c r="U3027" i="2" s="1"/>
  <c r="T3028" i="2"/>
  <c r="U3028" i="2" s="1"/>
  <c r="T3029" i="2"/>
  <c r="U3029" i="2" s="1"/>
  <c r="T3030" i="2"/>
  <c r="U3030" i="2" s="1"/>
  <c r="T3031" i="2"/>
  <c r="U3031" i="2" s="1"/>
  <c r="T3032" i="2"/>
  <c r="U3032" i="2" s="1"/>
  <c r="T3033" i="2"/>
  <c r="U3033" i="2" s="1"/>
  <c r="T3034" i="2"/>
  <c r="U3034" i="2" s="1"/>
  <c r="T3035" i="2"/>
  <c r="U3035" i="2" s="1"/>
  <c r="T3036" i="2"/>
  <c r="U3036" i="2" s="1"/>
  <c r="T3037" i="2"/>
  <c r="U3037" i="2" s="1"/>
  <c r="T3038" i="2"/>
  <c r="U3038" i="2" s="1"/>
  <c r="T3039" i="2"/>
  <c r="U3039" i="2" s="1"/>
  <c r="T3040" i="2"/>
  <c r="U3040" i="2" s="1"/>
  <c r="T3041" i="2"/>
  <c r="U3041" i="2" s="1"/>
  <c r="T3042" i="2"/>
  <c r="U3042" i="2" s="1"/>
  <c r="T3043" i="2"/>
  <c r="U3043" i="2" s="1"/>
  <c r="T3044" i="2"/>
  <c r="U3044" i="2" s="1"/>
  <c r="T3045" i="2"/>
  <c r="U3045" i="2" s="1"/>
  <c r="T3046" i="2"/>
  <c r="U3046" i="2" s="1"/>
  <c r="T3047" i="2"/>
  <c r="U3047" i="2" s="1"/>
  <c r="T3048" i="2"/>
  <c r="U3048" i="2" s="1"/>
  <c r="T3049" i="2"/>
  <c r="U3049" i="2" s="1"/>
  <c r="T3050" i="2"/>
  <c r="U3050" i="2" s="1"/>
  <c r="T3051" i="2"/>
  <c r="U3051" i="2" s="1"/>
  <c r="T3052" i="2"/>
  <c r="U3052" i="2" s="1"/>
  <c r="T3053" i="2"/>
  <c r="U3053" i="2" s="1"/>
  <c r="T3054" i="2"/>
  <c r="U3054" i="2" s="1"/>
  <c r="T3055" i="2"/>
  <c r="U3055" i="2" s="1"/>
  <c r="T3056" i="2"/>
  <c r="U3056" i="2" s="1"/>
  <c r="T3057" i="2"/>
  <c r="U3057" i="2" s="1"/>
  <c r="T3058" i="2"/>
  <c r="U3058" i="2" s="1"/>
  <c r="T3059" i="2"/>
  <c r="U3059" i="2" s="1"/>
  <c r="T3060" i="2"/>
  <c r="U3060" i="2" s="1"/>
  <c r="T3061" i="2"/>
  <c r="U3061" i="2" s="1"/>
  <c r="T3062" i="2"/>
  <c r="U3062" i="2" s="1"/>
  <c r="T3063" i="2"/>
  <c r="U3063" i="2" s="1"/>
  <c r="T3064" i="2"/>
  <c r="U3064" i="2" s="1"/>
  <c r="T3065" i="2"/>
  <c r="U3065" i="2" s="1"/>
  <c r="T3066" i="2"/>
  <c r="U3066" i="2" s="1"/>
  <c r="T3067" i="2"/>
  <c r="U3067" i="2" s="1"/>
  <c r="T3068" i="2"/>
  <c r="U3068" i="2" s="1"/>
  <c r="T3069" i="2"/>
  <c r="U3069" i="2" s="1"/>
  <c r="T3070" i="2"/>
  <c r="U3070" i="2" s="1"/>
  <c r="T3071" i="2"/>
  <c r="U3071" i="2" s="1"/>
  <c r="T3072" i="2"/>
  <c r="U3072" i="2" s="1"/>
  <c r="T3073" i="2"/>
  <c r="U3073" i="2" s="1"/>
  <c r="T3074" i="2"/>
  <c r="U3074" i="2" s="1"/>
  <c r="T3075" i="2"/>
  <c r="U3075" i="2" s="1"/>
  <c r="T3076" i="2"/>
  <c r="U3076" i="2" s="1"/>
  <c r="T3077" i="2"/>
  <c r="U3077" i="2" s="1"/>
  <c r="T3078" i="2"/>
  <c r="U3078" i="2" s="1"/>
  <c r="T3079" i="2"/>
  <c r="U3079" i="2" s="1"/>
  <c r="T3080" i="2"/>
  <c r="U3080" i="2" s="1"/>
  <c r="T3081" i="2"/>
  <c r="U3081" i="2" s="1"/>
  <c r="T3082" i="2"/>
  <c r="U3082" i="2" s="1"/>
  <c r="T3083" i="2"/>
  <c r="U3083" i="2" s="1"/>
  <c r="T3084" i="2"/>
  <c r="U3084" i="2" s="1"/>
  <c r="T3085" i="2"/>
  <c r="U3085" i="2" s="1"/>
  <c r="T3086" i="2"/>
  <c r="U3086" i="2" s="1"/>
  <c r="T3087" i="2"/>
  <c r="U3087" i="2" s="1"/>
  <c r="T3088" i="2"/>
  <c r="U3088" i="2" s="1"/>
  <c r="T3089" i="2"/>
  <c r="U3089" i="2" s="1"/>
  <c r="T3090" i="2"/>
  <c r="U3090" i="2" s="1"/>
  <c r="T3091" i="2"/>
  <c r="U3091" i="2" s="1"/>
  <c r="T3092" i="2"/>
  <c r="U3092" i="2" s="1"/>
  <c r="T3093" i="2"/>
  <c r="U3093" i="2" s="1"/>
  <c r="T3094" i="2"/>
  <c r="U3094" i="2" s="1"/>
  <c r="T3095" i="2"/>
  <c r="U3095" i="2" s="1"/>
  <c r="T3096" i="2"/>
  <c r="U3096" i="2" s="1"/>
  <c r="T3097" i="2"/>
  <c r="U3097" i="2" s="1"/>
  <c r="T3098" i="2"/>
  <c r="U3098" i="2" s="1"/>
  <c r="T3099" i="2"/>
  <c r="U3099" i="2" s="1"/>
  <c r="T3100" i="2"/>
  <c r="U3100" i="2" s="1"/>
  <c r="T3101" i="2"/>
  <c r="U3101" i="2" s="1"/>
  <c r="T3102" i="2"/>
  <c r="U3102" i="2" s="1"/>
  <c r="T3103" i="2"/>
  <c r="U3103" i="2" s="1"/>
  <c r="T3104" i="2"/>
  <c r="U3104" i="2" s="1"/>
  <c r="T3105" i="2"/>
  <c r="U3105" i="2" s="1"/>
  <c r="T3106" i="2"/>
  <c r="U3106" i="2" s="1"/>
  <c r="T3107" i="2"/>
  <c r="U3107" i="2" s="1"/>
  <c r="T3108" i="2"/>
  <c r="U3108" i="2" s="1"/>
  <c r="T3109" i="2"/>
  <c r="U3109" i="2" s="1"/>
  <c r="T3110" i="2"/>
  <c r="U3110" i="2" s="1"/>
  <c r="T3111" i="2"/>
  <c r="U3111" i="2" s="1"/>
  <c r="T3112" i="2"/>
  <c r="U3112" i="2" s="1"/>
  <c r="T3113" i="2"/>
  <c r="U3113" i="2" s="1"/>
  <c r="T3114" i="2"/>
  <c r="U3114" i="2" s="1"/>
  <c r="T3115" i="2"/>
  <c r="U3115" i="2" s="1"/>
  <c r="T3116" i="2"/>
  <c r="U3116" i="2" s="1"/>
  <c r="T3117" i="2"/>
  <c r="U3117" i="2" s="1"/>
  <c r="T3118" i="2"/>
  <c r="U3118" i="2" s="1"/>
  <c r="T3119" i="2"/>
  <c r="U3119" i="2" s="1"/>
  <c r="T3120" i="2"/>
  <c r="U3120" i="2" s="1"/>
  <c r="T3121" i="2"/>
  <c r="U3121" i="2" s="1"/>
  <c r="T3122" i="2"/>
  <c r="U3122" i="2" s="1"/>
  <c r="T3123" i="2"/>
  <c r="U3123" i="2" s="1"/>
  <c r="T3124" i="2"/>
  <c r="U3124" i="2" s="1"/>
  <c r="T3125" i="2"/>
  <c r="U3125" i="2" s="1"/>
  <c r="T3126" i="2"/>
  <c r="U3126" i="2" s="1"/>
  <c r="T3127" i="2"/>
  <c r="U3127" i="2" s="1"/>
  <c r="T3128" i="2"/>
  <c r="U3128" i="2" s="1"/>
  <c r="T3129" i="2"/>
  <c r="U3129" i="2" s="1"/>
  <c r="T3130" i="2"/>
  <c r="U3130" i="2" s="1"/>
  <c r="T3131" i="2"/>
  <c r="U3131" i="2" s="1"/>
  <c r="T3132" i="2"/>
  <c r="U3132" i="2" s="1"/>
  <c r="T3133" i="2"/>
  <c r="U3133" i="2" s="1"/>
  <c r="T3134" i="2"/>
  <c r="U3134" i="2" s="1"/>
  <c r="T3135" i="2"/>
  <c r="U3135" i="2" s="1"/>
  <c r="T3136" i="2"/>
  <c r="U3136" i="2" s="1"/>
  <c r="T3137" i="2"/>
  <c r="U3137" i="2" s="1"/>
  <c r="T3138" i="2"/>
  <c r="U3138" i="2" s="1"/>
  <c r="T3139" i="2"/>
  <c r="U3139" i="2" s="1"/>
  <c r="T3140" i="2"/>
  <c r="U3140" i="2" s="1"/>
  <c r="T3141" i="2"/>
  <c r="U3141" i="2" s="1"/>
  <c r="T3142" i="2"/>
  <c r="U3142" i="2" s="1"/>
  <c r="T3143" i="2"/>
  <c r="U3143" i="2" s="1"/>
  <c r="T3144" i="2"/>
  <c r="U3144" i="2" s="1"/>
  <c r="T3145" i="2"/>
  <c r="U3145" i="2" s="1"/>
  <c r="T3146" i="2"/>
  <c r="U3146" i="2" s="1"/>
  <c r="T3147" i="2"/>
  <c r="U3147" i="2" s="1"/>
  <c r="T3148" i="2"/>
  <c r="U3148" i="2" s="1"/>
  <c r="T3149" i="2"/>
  <c r="U3149" i="2" s="1"/>
  <c r="T3150" i="2"/>
  <c r="U3150" i="2" s="1"/>
  <c r="T3151" i="2"/>
  <c r="U3151" i="2" s="1"/>
  <c r="T3152" i="2"/>
  <c r="U3152" i="2" s="1"/>
  <c r="T3153" i="2"/>
  <c r="U3153" i="2" s="1"/>
  <c r="T3154" i="2"/>
  <c r="U3154" i="2" s="1"/>
  <c r="T3155" i="2"/>
  <c r="U3155" i="2" s="1"/>
  <c r="T3156" i="2"/>
  <c r="U3156" i="2" s="1"/>
  <c r="T3157" i="2"/>
  <c r="U3157" i="2" s="1"/>
  <c r="T3158" i="2"/>
  <c r="U3158" i="2" s="1"/>
  <c r="T3159" i="2"/>
  <c r="U3159" i="2" s="1"/>
  <c r="T3160" i="2"/>
  <c r="U3160" i="2" s="1"/>
  <c r="T3161" i="2"/>
  <c r="U3161" i="2" s="1"/>
  <c r="T3162" i="2"/>
  <c r="U3162" i="2" s="1"/>
  <c r="T3163" i="2"/>
  <c r="U3163" i="2" s="1"/>
  <c r="T3164" i="2"/>
  <c r="U3164" i="2" s="1"/>
  <c r="T3165" i="2"/>
  <c r="U3165" i="2" s="1"/>
  <c r="T3166" i="2"/>
  <c r="U3166" i="2" s="1"/>
  <c r="T3167" i="2"/>
  <c r="U3167" i="2" s="1"/>
  <c r="T3168" i="2"/>
  <c r="U3168" i="2" s="1"/>
  <c r="T3169" i="2"/>
  <c r="U3169" i="2" s="1"/>
  <c r="T3170" i="2"/>
  <c r="U3170" i="2" s="1"/>
  <c r="T3171" i="2"/>
  <c r="U3171" i="2" s="1"/>
  <c r="T3172" i="2"/>
  <c r="U3172" i="2" s="1"/>
  <c r="T3173" i="2"/>
  <c r="U3173" i="2" s="1"/>
  <c r="T3174" i="2"/>
  <c r="U3174" i="2" s="1"/>
  <c r="T3175" i="2"/>
  <c r="U3175" i="2" s="1"/>
  <c r="T3176" i="2"/>
  <c r="U3176" i="2" s="1"/>
  <c r="T3177" i="2"/>
  <c r="U3177" i="2" s="1"/>
  <c r="T3178" i="2"/>
  <c r="U3178" i="2" s="1"/>
  <c r="T3179" i="2"/>
  <c r="U3179" i="2" s="1"/>
  <c r="T3180" i="2"/>
  <c r="U3180" i="2" s="1"/>
  <c r="T3181" i="2"/>
  <c r="U3181" i="2" s="1"/>
  <c r="T3182" i="2"/>
  <c r="U3182" i="2" s="1"/>
  <c r="T3183" i="2"/>
  <c r="U3183" i="2" s="1"/>
  <c r="T3184" i="2"/>
  <c r="U3184" i="2" s="1"/>
  <c r="T3185" i="2"/>
  <c r="U3185" i="2" s="1"/>
  <c r="T3186" i="2"/>
  <c r="U3186" i="2" s="1"/>
  <c r="T3187" i="2"/>
  <c r="U3187" i="2" s="1"/>
  <c r="T3188" i="2"/>
  <c r="U3188" i="2" s="1"/>
  <c r="T3189" i="2"/>
  <c r="U3189" i="2" s="1"/>
  <c r="T3190" i="2"/>
  <c r="U3190" i="2" s="1"/>
  <c r="T3191" i="2"/>
  <c r="U3191" i="2" s="1"/>
  <c r="T3192" i="2"/>
  <c r="U3192" i="2" s="1"/>
  <c r="T3193" i="2"/>
  <c r="U3193" i="2" s="1"/>
  <c r="T3194" i="2"/>
  <c r="U3194" i="2" s="1"/>
  <c r="T3195" i="2"/>
  <c r="U3195" i="2" s="1"/>
  <c r="T3196" i="2"/>
  <c r="U3196" i="2" s="1"/>
  <c r="T3197" i="2"/>
  <c r="U3197" i="2" s="1"/>
  <c r="T3198" i="2"/>
  <c r="U3198" i="2" s="1"/>
  <c r="T3199" i="2"/>
  <c r="U3199" i="2" s="1"/>
  <c r="T3200" i="2"/>
  <c r="U3200" i="2" s="1"/>
  <c r="T3201" i="2"/>
  <c r="U3201" i="2" s="1"/>
  <c r="T3202" i="2"/>
  <c r="U3202" i="2" s="1"/>
  <c r="T3203" i="2"/>
  <c r="U3203" i="2" s="1"/>
  <c r="T3204" i="2"/>
  <c r="U3204" i="2" s="1"/>
  <c r="T3205" i="2"/>
  <c r="U3205" i="2" s="1"/>
  <c r="T3206" i="2"/>
  <c r="U3206" i="2" s="1"/>
  <c r="T3207" i="2"/>
  <c r="U3207" i="2" s="1"/>
  <c r="T3208" i="2"/>
  <c r="U3208" i="2" s="1"/>
  <c r="T3209" i="2"/>
  <c r="U3209" i="2" s="1"/>
  <c r="T3210" i="2"/>
  <c r="U3210" i="2" s="1"/>
  <c r="T3211" i="2"/>
  <c r="U3211" i="2" s="1"/>
  <c r="T3212" i="2"/>
  <c r="U3212" i="2" s="1"/>
  <c r="T3213" i="2"/>
  <c r="U3213" i="2" s="1"/>
  <c r="T3214" i="2"/>
  <c r="U3214" i="2" s="1"/>
  <c r="T3215" i="2"/>
  <c r="U3215" i="2" s="1"/>
  <c r="T3216" i="2"/>
  <c r="U3216" i="2" s="1"/>
  <c r="T3217" i="2"/>
  <c r="U3217" i="2" s="1"/>
  <c r="T3218" i="2"/>
  <c r="U3218" i="2" s="1"/>
  <c r="T3219" i="2"/>
  <c r="U3219" i="2" s="1"/>
  <c r="T3220" i="2"/>
  <c r="U3220" i="2" s="1"/>
  <c r="T3221" i="2"/>
  <c r="U3221" i="2" s="1"/>
  <c r="T3222" i="2"/>
  <c r="U3222" i="2" s="1"/>
  <c r="T3223" i="2"/>
  <c r="U3223" i="2" s="1"/>
  <c r="T3224" i="2"/>
  <c r="U3224" i="2" s="1"/>
  <c r="T3225" i="2"/>
  <c r="U3225" i="2" s="1"/>
  <c r="T3226" i="2"/>
  <c r="U3226" i="2" s="1"/>
  <c r="T3227" i="2"/>
  <c r="U3227" i="2" s="1"/>
  <c r="T3228" i="2"/>
  <c r="U3228" i="2" s="1"/>
  <c r="T3229" i="2"/>
  <c r="U3229" i="2" s="1"/>
  <c r="T3230" i="2"/>
  <c r="U3230" i="2" s="1"/>
  <c r="T3231" i="2"/>
  <c r="U3231" i="2" s="1"/>
  <c r="T3232" i="2"/>
  <c r="U3232" i="2" s="1"/>
  <c r="T3233" i="2"/>
  <c r="U3233" i="2" s="1"/>
  <c r="T3234" i="2"/>
  <c r="U3234" i="2" s="1"/>
  <c r="T3235" i="2"/>
  <c r="U3235" i="2" s="1"/>
  <c r="T3236" i="2"/>
  <c r="U3236" i="2" s="1"/>
  <c r="T3237" i="2"/>
  <c r="U3237" i="2" s="1"/>
  <c r="T3238" i="2"/>
  <c r="U3238" i="2" s="1"/>
  <c r="T3239" i="2"/>
  <c r="U3239" i="2" s="1"/>
  <c r="T3240" i="2"/>
  <c r="U3240" i="2" s="1"/>
  <c r="T3241" i="2"/>
  <c r="U3241" i="2" s="1"/>
  <c r="T3242" i="2"/>
  <c r="U3242" i="2" s="1"/>
  <c r="T3243" i="2"/>
  <c r="U3243" i="2" s="1"/>
  <c r="T3244" i="2"/>
  <c r="U3244" i="2" s="1"/>
  <c r="T3245" i="2"/>
  <c r="U3245" i="2" s="1"/>
  <c r="T3246" i="2"/>
  <c r="U3246" i="2" s="1"/>
  <c r="T3247" i="2"/>
  <c r="U3247" i="2" s="1"/>
  <c r="T3248" i="2"/>
  <c r="U3248" i="2" s="1"/>
  <c r="T3249" i="2"/>
  <c r="U3249" i="2" s="1"/>
  <c r="T3250" i="2"/>
  <c r="U3250" i="2" s="1"/>
  <c r="T3251" i="2"/>
  <c r="U3251" i="2" s="1"/>
  <c r="T3252" i="2"/>
  <c r="U3252" i="2" s="1"/>
  <c r="T3253" i="2"/>
  <c r="U3253" i="2" s="1"/>
  <c r="T3254" i="2"/>
  <c r="U3254" i="2" s="1"/>
  <c r="T3255" i="2"/>
  <c r="U3255" i="2" s="1"/>
  <c r="T3256" i="2"/>
  <c r="U3256" i="2" s="1"/>
  <c r="T3257" i="2"/>
  <c r="U3257" i="2" s="1"/>
  <c r="T3258" i="2"/>
  <c r="U3258" i="2" s="1"/>
  <c r="T3259" i="2"/>
  <c r="U3259" i="2" s="1"/>
  <c r="T3260" i="2"/>
  <c r="U3260" i="2" s="1"/>
  <c r="T3261" i="2"/>
  <c r="U3261" i="2" s="1"/>
  <c r="T3262" i="2"/>
  <c r="U3262" i="2" s="1"/>
  <c r="T3263" i="2"/>
  <c r="U3263" i="2" s="1"/>
  <c r="T3264" i="2"/>
  <c r="U3264" i="2" s="1"/>
  <c r="T3265" i="2"/>
  <c r="U3265" i="2" s="1"/>
  <c r="T3266" i="2"/>
  <c r="U3266" i="2" s="1"/>
  <c r="T3267" i="2"/>
  <c r="U3267" i="2" s="1"/>
  <c r="T3268" i="2"/>
  <c r="U3268" i="2" s="1"/>
  <c r="T3269" i="2"/>
  <c r="U3269" i="2" s="1"/>
  <c r="T3270" i="2"/>
  <c r="U3270" i="2" s="1"/>
  <c r="T3271" i="2"/>
  <c r="U3271" i="2" s="1"/>
  <c r="T3272" i="2"/>
  <c r="U3272" i="2" s="1"/>
  <c r="T3273" i="2"/>
  <c r="U3273" i="2" s="1"/>
  <c r="T3274" i="2"/>
  <c r="U3274" i="2" s="1"/>
  <c r="T3275" i="2"/>
  <c r="U3275" i="2" s="1"/>
  <c r="T3276" i="2"/>
  <c r="U3276" i="2" s="1"/>
  <c r="T3277" i="2"/>
  <c r="U3277" i="2" s="1"/>
  <c r="T3278" i="2"/>
  <c r="U3278" i="2" s="1"/>
  <c r="T3279" i="2"/>
  <c r="U3279" i="2" s="1"/>
  <c r="T3280" i="2"/>
  <c r="U3280" i="2" s="1"/>
  <c r="T3281" i="2"/>
  <c r="U3281" i="2" s="1"/>
  <c r="T3282" i="2"/>
  <c r="U3282" i="2" s="1"/>
  <c r="T3283" i="2"/>
  <c r="U3283" i="2" s="1"/>
  <c r="T3284" i="2"/>
  <c r="U3284" i="2" s="1"/>
  <c r="T3285" i="2"/>
  <c r="U3285" i="2" s="1"/>
  <c r="T3286" i="2"/>
  <c r="U3286" i="2" s="1"/>
  <c r="T3287" i="2"/>
  <c r="U3287" i="2" s="1"/>
  <c r="T3288" i="2"/>
  <c r="U3288" i="2" s="1"/>
  <c r="T3289" i="2"/>
  <c r="U3289" i="2" s="1"/>
  <c r="T3290" i="2"/>
  <c r="U3290" i="2" s="1"/>
  <c r="T3291" i="2"/>
  <c r="U3291" i="2" s="1"/>
  <c r="T3292" i="2"/>
  <c r="U3292" i="2" s="1"/>
  <c r="T3293" i="2"/>
  <c r="U3293" i="2" s="1"/>
  <c r="T3294" i="2"/>
  <c r="U3294" i="2" s="1"/>
  <c r="T3295" i="2"/>
  <c r="U3295" i="2" s="1"/>
  <c r="T3296" i="2"/>
  <c r="U3296" i="2" s="1"/>
  <c r="T3297" i="2"/>
  <c r="U3297" i="2" s="1"/>
  <c r="T3298" i="2"/>
  <c r="U3298" i="2" s="1"/>
  <c r="T3299" i="2"/>
  <c r="U3299" i="2" s="1"/>
  <c r="T3300" i="2"/>
  <c r="U3300" i="2" s="1"/>
  <c r="T3301" i="2"/>
  <c r="U3301" i="2" s="1"/>
  <c r="T3302" i="2"/>
  <c r="U3302" i="2" s="1"/>
  <c r="T3303" i="2"/>
  <c r="U3303" i="2" s="1"/>
  <c r="T3304" i="2"/>
  <c r="U3304" i="2" s="1"/>
  <c r="T3305" i="2"/>
  <c r="U3305" i="2" s="1"/>
  <c r="T3306" i="2"/>
  <c r="U3306" i="2" s="1"/>
  <c r="T3307" i="2"/>
  <c r="U3307" i="2" s="1"/>
  <c r="T3308" i="2"/>
  <c r="U3308" i="2" s="1"/>
  <c r="T3309" i="2"/>
  <c r="U3309" i="2" s="1"/>
  <c r="T3310" i="2"/>
  <c r="U3310" i="2" s="1"/>
  <c r="T3311" i="2"/>
  <c r="U3311" i="2" s="1"/>
  <c r="T3312" i="2"/>
  <c r="U3312" i="2" s="1"/>
  <c r="T3313" i="2"/>
  <c r="U3313" i="2" s="1"/>
  <c r="T3314" i="2"/>
  <c r="U3314" i="2" s="1"/>
  <c r="T3315" i="2"/>
  <c r="U3315" i="2" s="1"/>
  <c r="T3316" i="2"/>
  <c r="U3316" i="2" s="1"/>
  <c r="T3317" i="2"/>
  <c r="U3317" i="2" s="1"/>
  <c r="T3318" i="2"/>
  <c r="U3318" i="2" s="1"/>
  <c r="T3319" i="2"/>
  <c r="U3319" i="2" s="1"/>
  <c r="T3320" i="2"/>
  <c r="U3320" i="2" s="1"/>
  <c r="T3321" i="2"/>
  <c r="U3321" i="2" s="1"/>
  <c r="T3322" i="2"/>
  <c r="U3322" i="2" s="1"/>
  <c r="T3323" i="2"/>
  <c r="U3323" i="2" s="1"/>
  <c r="T3324" i="2"/>
  <c r="U3324" i="2" s="1"/>
  <c r="T3325" i="2"/>
  <c r="U3325" i="2" s="1"/>
  <c r="T3326" i="2"/>
  <c r="U3326" i="2" s="1"/>
  <c r="T3327" i="2"/>
  <c r="U3327" i="2" s="1"/>
  <c r="T3328" i="2"/>
  <c r="U3328" i="2" s="1"/>
  <c r="T3329" i="2"/>
  <c r="U3329" i="2" s="1"/>
  <c r="T3330" i="2"/>
  <c r="U3330" i="2" s="1"/>
  <c r="T3331" i="2"/>
  <c r="U3331" i="2" s="1"/>
  <c r="T3332" i="2"/>
  <c r="U3332" i="2" s="1"/>
  <c r="T3333" i="2"/>
  <c r="U3333" i="2" s="1"/>
  <c r="T3334" i="2"/>
  <c r="U3334" i="2" s="1"/>
  <c r="T3335" i="2"/>
  <c r="U3335" i="2" s="1"/>
  <c r="T3336" i="2"/>
  <c r="U3336" i="2" s="1"/>
  <c r="T3337" i="2"/>
  <c r="U3337" i="2" s="1"/>
  <c r="T3338" i="2"/>
  <c r="U3338" i="2" s="1"/>
  <c r="T3339" i="2"/>
  <c r="U3339" i="2" s="1"/>
  <c r="T3340" i="2"/>
  <c r="U3340" i="2" s="1"/>
  <c r="T3341" i="2"/>
  <c r="U3341" i="2" s="1"/>
  <c r="T3342" i="2"/>
  <c r="U3342" i="2" s="1"/>
  <c r="T3343" i="2"/>
  <c r="U3343" i="2" s="1"/>
  <c r="T3344" i="2"/>
  <c r="U3344" i="2" s="1"/>
  <c r="T3345" i="2"/>
  <c r="U3345" i="2" s="1"/>
  <c r="T3346" i="2"/>
  <c r="U3346" i="2" s="1"/>
  <c r="T3347" i="2"/>
  <c r="U3347" i="2" s="1"/>
  <c r="T3348" i="2"/>
  <c r="U3348" i="2" s="1"/>
  <c r="T3349" i="2"/>
  <c r="U3349" i="2" s="1"/>
  <c r="T3350" i="2"/>
  <c r="U3350" i="2" s="1"/>
  <c r="T3351" i="2"/>
  <c r="U3351" i="2" s="1"/>
  <c r="T3352" i="2"/>
  <c r="U3352" i="2" s="1"/>
  <c r="T3353" i="2"/>
  <c r="U3353" i="2" s="1"/>
  <c r="T3354" i="2"/>
  <c r="U3354" i="2" s="1"/>
  <c r="T3355" i="2"/>
  <c r="U3355" i="2" s="1"/>
  <c r="T3356" i="2"/>
  <c r="U3356" i="2" s="1"/>
  <c r="T3357" i="2"/>
  <c r="U3357" i="2" s="1"/>
  <c r="T3358" i="2"/>
  <c r="U3358" i="2" s="1"/>
  <c r="T3359" i="2"/>
  <c r="U3359" i="2" s="1"/>
  <c r="T3360" i="2"/>
  <c r="U3360" i="2" s="1"/>
  <c r="T3361" i="2"/>
  <c r="U3361" i="2" s="1"/>
  <c r="T3362" i="2"/>
  <c r="U3362" i="2" s="1"/>
  <c r="T3363" i="2"/>
  <c r="U3363" i="2" s="1"/>
  <c r="T3364" i="2"/>
  <c r="U3364" i="2" s="1"/>
  <c r="T3365" i="2"/>
  <c r="U3365" i="2" s="1"/>
  <c r="T3366" i="2"/>
  <c r="U3366" i="2" s="1"/>
  <c r="T3367" i="2"/>
  <c r="U3367" i="2" s="1"/>
  <c r="T3368" i="2"/>
  <c r="U3368" i="2" s="1"/>
  <c r="T3369" i="2"/>
  <c r="U3369" i="2" s="1"/>
  <c r="T3370" i="2"/>
  <c r="U3370" i="2" s="1"/>
  <c r="T3371" i="2"/>
  <c r="U3371" i="2" s="1"/>
  <c r="T3372" i="2"/>
  <c r="U3372" i="2" s="1"/>
  <c r="T3373" i="2"/>
  <c r="U3373" i="2" s="1"/>
  <c r="T3374" i="2"/>
  <c r="U3374" i="2" s="1"/>
  <c r="T3375" i="2"/>
  <c r="U3375" i="2" s="1"/>
  <c r="T3376" i="2"/>
  <c r="U3376" i="2" s="1"/>
  <c r="T3377" i="2"/>
  <c r="U3377" i="2" s="1"/>
  <c r="T3378" i="2"/>
  <c r="U3378" i="2" s="1"/>
  <c r="T3379" i="2"/>
  <c r="U3379" i="2" s="1"/>
  <c r="T3380" i="2"/>
  <c r="U3380" i="2" s="1"/>
  <c r="T3381" i="2"/>
  <c r="U3381" i="2" s="1"/>
  <c r="T3382" i="2"/>
  <c r="U3382" i="2" s="1"/>
  <c r="T3383" i="2"/>
  <c r="U3383" i="2" s="1"/>
  <c r="T3384" i="2"/>
  <c r="U3384" i="2" s="1"/>
  <c r="T3385" i="2"/>
  <c r="U3385" i="2" s="1"/>
  <c r="T3386" i="2"/>
  <c r="U3386" i="2" s="1"/>
  <c r="T3387" i="2"/>
  <c r="U3387" i="2" s="1"/>
  <c r="T3388" i="2"/>
  <c r="U3388" i="2" s="1"/>
  <c r="T3389" i="2"/>
  <c r="U3389" i="2" s="1"/>
  <c r="T3390" i="2"/>
  <c r="U3390" i="2" s="1"/>
  <c r="T3391" i="2"/>
  <c r="U3391" i="2" s="1"/>
  <c r="T3392" i="2"/>
  <c r="U3392" i="2" s="1"/>
  <c r="T3393" i="2"/>
  <c r="U3393" i="2" s="1"/>
  <c r="T3394" i="2"/>
  <c r="U3394" i="2" s="1"/>
  <c r="T3395" i="2"/>
  <c r="U3395" i="2" s="1"/>
  <c r="T3396" i="2"/>
  <c r="U3396" i="2" s="1"/>
  <c r="T3397" i="2"/>
  <c r="U3397" i="2" s="1"/>
  <c r="T3398" i="2"/>
  <c r="U3398" i="2" s="1"/>
  <c r="T3399" i="2"/>
  <c r="U3399" i="2" s="1"/>
  <c r="T3400" i="2"/>
  <c r="U3400" i="2" s="1"/>
  <c r="T3401" i="2"/>
  <c r="U3401" i="2" s="1"/>
  <c r="T3402" i="2"/>
  <c r="U3402" i="2" s="1"/>
  <c r="T3403" i="2"/>
  <c r="U3403" i="2" s="1"/>
  <c r="T3404" i="2"/>
  <c r="U3404" i="2" s="1"/>
  <c r="T3405" i="2"/>
  <c r="U3405" i="2" s="1"/>
  <c r="T3406" i="2"/>
  <c r="U3406" i="2" s="1"/>
  <c r="T3407" i="2"/>
  <c r="U3407" i="2" s="1"/>
  <c r="T3408" i="2"/>
  <c r="U3408" i="2" s="1"/>
  <c r="T3409" i="2"/>
  <c r="U3409" i="2" s="1"/>
  <c r="T3410" i="2"/>
  <c r="U3410" i="2" s="1"/>
  <c r="T3411" i="2"/>
  <c r="U3411" i="2" s="1"/>
  <c r="T3412" i="2"/>
  <c r="U3412" i="2" s="1"/>
  <c r="T3413" i="2"/>
  <c r="U3413" i="2" s="1"/>
  <c r="T3414" i="2"/>
  <c r="U3414" i="2" s="1"/>
  <c r="T3415" i="2"/>
  <c r="U3415" i="2" s="1"/>
  <c r="T3416" i="2"/>
  <c r="U3416" i="2" s="1"/>
  <c r="T3417" i="2"/>
  <c r="U3417" i="2" s="1"/>
  <c r="T3418" i="2"/>
  <c r="U3418" i="2" s="1"/>
  <c r="T3419" i="2"/>
  <c r="U3419" i="2" s="1"/>
  <c r="T3420" i="2"/>
  <c r="U3420" i="2" s="1"/>
  <c r="T3421" i="2"/>
  <c r="U3421" i="2" s="1"/>
  <c r="T3422" i="2"/>
  <c r="U3422" i="2" s="1"/>
  <c r="T3423" i="2"/>
  <c r="U3423" i="2" s="1"/>
  <c r="T3424" i="2"/>
  <c r="U3424" i="2" s="1"/>
  <c r="T3425" i="2"/>
  <c r="U3425" i="2" s="1"/>
  <c r="T3426" i="2"/>
  <c r="U3426" i="2" s="1"/>
  <c r="T3427" i="2"/>
  <c r="U3427" i="2" s="1"/>
  <c r="T3428" i="2"/>
  <c r="U3428" i="2" s="1"/>
  <c r="T3429" i="2"/>
  <c r="U3429" i="2" s="1"/>
  <c r="T3430" i="2"/>
  <c r="U3430" i="2" s="1"/>
  <c r="T3431" i="2"/>
  <c r="U3431" i="2" s="1"/>
  <c r="T3432" i="2"/>
  <c r="U3432" i="2" s="1"/>
  <c r="T3433" i="2"/>
  <c r="U3433" i="2" s="1"/>
  <c r="T3434" i="2"/>
  <c r="U3434" i="2" s="1"/>
  <c r="T3435" i="2"/>
  <c r="U3435" i="2" s="1"/>
  <c r="T3436" i="2"/>
  <c r="U3436" i="2" s="1"/>
  <c r="T3437" i="2"/>
  <c r="U3437" i="2" s="1"/>
  <c r="T3438" i="2"/>
  <c r="U3438" i="2" s="1"/>
  <c r="T3439" i="2"/>
  <c r="U3439" i="2" s="1"/>
  <c r="T3440" i="2"/>
  <c r="U3440" i="2" s="1"/>
  <c r="T3441" i="2"/>
  <c r="U3441" i="2" s="1"/>
  <c r="T3442" i="2"/>
  <c r="U3442" i="2" s="1"/>
  <c r="T3443" i="2"/>
  <c r="U3443" i="2" s="1"/>
  <c r="T3444" i="2"/>
  <c r="U3444" i="2" s="1"/>
  <c r="T3445" i="2"/>
  <c r="U3445" i="2" s="1"/>
  <c r="T3446" i="2"/>
  <c r="U3446" i="2" s="1"/>
  <c r="T3447" i="2"/>
  <c r="U3447" i="2" s="1"/>
  <c r="T3448" i="2"/>
  <c r="U3448" i="2" s="1"/>
  <c r="T3449" i="2"/>
  <c r="U3449" i="2" s="1"/>
  <c r="T3450" i="2"/>
  <c r="U3450" i="2" s="1"/>
  <c r="T3451" i="2"/>
  <c r="U3451" i="2" s="1"/>
  <c r="T3452" i="2"/>
  <c r="U3452" i="2" s="1"/>
  <c r="T3453" i="2"/>
  <c r="U3453" i="2" s="1"/>
  <c r="T3454" i="2"/>
  <c r="U3454" i="2" s="1"/>
  <c r="T3455" i="2"/>
  <c r="U3455" i="2" s="1"/>
  <c r="T3456" i="2"/>
  <c r="U3456" i="2" s="1"/>
  <c r="T3457" i="2"/>
  <c r="U3457" i="2" s="1"/>
  <c r="T3458" i="2"/>
  <c r="U3458" i="2" s="1"/>
  <c r="T3459" i="2"/>
  <c r="U3459" i="2" s="1"/>
  <c r="T3460" i="2"/>
  <c r="U3460" i="2" s="1"/>
  <c r="T3461" i="2"/>
  <c r="U3461" i="2" s="1"/>
  <c r="T3462" i="2"/>
  <c r="U3462" i="2" s="1"/>
  <c r="T3463" i="2"/>
  <c r="U3463" i="2" s="1"/>
  <c r="T3464" i="2"/>
  <c r="U3464" i="2" s="1"/>
  <c r="T3465" i="2"/>
  <c r="U3465" i="2" s="1"/>
  <c r="T3466" i="2"/>
  <c r="U3466" i="2" s="1"/>
  <c r="T3467" i="2"/>
  <c r="U3467" i="2" s="1"/>
  <c r="T3468" i="2"/>
  <c r="U3468" i="2" s="1"/>
  <c r="T3469" i="2"/>
  <c r="U3469" i="2" s="1"/>
  <c r="T3470" i="2"/>
  <c r="U3470" i="2" s="1"/>
  <c r="T3471" i="2"/>
  <c r="U3471" i="2" s="1"/>
  <c r="T3472" i="2"/>
  <c r="U3472" i="2" s="1"/>
  <c r="T3473" i="2"/>
  <c r="U3473" i="2" s="1"/>
  <c r="T3474" i="2"/>
  <c r="U3474" i="2" s="1"/>
  <c r="T3475" i="2"/>
  <c r="U3475" i="2" s="1"/>
  <c r="T3476" i="2"/>
  <c r="U3476" i="2" s="1"/>
  <c r="T3477" i="2"/>
  <c r="U3477" i="2" s="1"/>
  <c r="T3478" i="2"/>
  <c r="U3478" i="2" s="1"/>
  <c r="T3479" i="2"/>
  <c r="U3479" i="2" s="1"/>
  <c r="T3480" i="2"/>
  <c r="U3480" i="2" s="1"/>
  <c r="T3481" i="2"/>
  <c r="U3481" i="2" s="1"/>
  <c r="T3482" i="2"/>
  <c r="U3482" i="2" s="1"/>
  <c r="T3483" i="2"/>
  <c r="U3483" i="2" s="1"/>
  <c r="T3484" i="2"/>
  <c r="U3484" i="2" s="1"/>
  <c r="T3485" i="2"/>
  <c r="U3485" i="2" s="1"/>
  <c r="T3486" i="2"/>
  <c r="U3486" i="2" s="1"/>
  <c r="T3487" i="2"/>
  <c r="U3487" i="2" s="1"/>
  <c r="T3488" i="2"/>
  <c r="U3488" i="2" s="1"/>
  <c r="T3489" i="2"/>
  <c r="U3489" i="2" s="1"/>
  <c r="T3490" i="2"/>
  <c r="U3490" i="2" s="1"/>
  <c r="T3491" i="2"/>
  <c r="U3491" i="2" s="1"/>
  <c r="T3492" i="2"/>
  <c r="U3492" i="2" s="1"/>
  <c r="T3493" i="2"/>
  <c r="U3493" i="2" s="1"/>
  <c r="T3494" i="2"/>
  <c r="U3494" i="2" s="1"/>
  <c r="T3495" i="2"/>
  <c r="U3495" i="2" s="1"/>
  <c r="T3496" i="2"/>
  <c r="U3496" i="2" s="1"/>
  <c r="T3497" i="2"/>
  <c r="U3497" i="2" s="1"/>
  <c r="T3498" i="2"/>
  <c r="U3498" i="2" s="1"/>
  <c r="T3499" i="2"/>
  <c r="U3499" i="2" s="1"/>
  <c r="T3500" i="2"/>
  <c r="U3500" i="2" s="1"/>
  <c r="T3501" i="2"/>
  <c r="U3501" i="2" s="1"/>
  <c r="T3502" i="2"/>
  <c r="U3502" i="2" s="1"/>
  <c r="T3503" i="2"/>
  <c r="U3503" i="2" s="1"/>
  <c r="T3504" i="2"/>
  <c r="U3504" i="2" s="1"/>
  <c r="T3505" i="2"/>
  <c r="U3505" i="2" s="1"/>
  <c r="T3506" i="2"/>
  <c r="U3506" i="2" s="1"/>
  <c r="T3507" i="2"/>
  <c r="U3507" i="2" s="1"/>
  <c r="T3508" i="2"/>
  <c r="U3508" i="2" s="1"/>
  <c r="T3509" i="2"/>
  <c r="U3509" i="2" s="1"/>
  <c r="T3510" i="2"/>
  <c r="U3510" i="2" s="1"/>
  <c r="T3511" i="2"/>
  <c r="U3511" i="2" s="1"/>
  <c r="T3512" i="2"/>
  <c r="U3512" i="2" s="1"/>
  <c r="T3513" i="2"/>
  <c r="U3513" i="2" s="1"/>
  <c r="T3514" i="2"/>
  <c r="U3514" i="2" s="1"/>
  <c r="T3515" i="2"/>
  <c r="U3515" i="2" s="1"/>
  <c r="T3516" i="2"/>
  <c r="U3516" i="2" s="1"/>
  <c r="T3517" i="2"/>
  <c r="U3517" i="2" s="1"/>
  <c r="T3518" i="2"/>
  <c r="U3518" i="2" s="1"/>
  <c r="T3519" i="2"/>
  <c r="U3519" i="2" s="1"/>
  <c r="T3520" i="2"/>
  <c r="U3520" i="2" s="1"/>
  <c r="T3521" i="2"/>
  <c r="U3521" i="2" s="1"/>
  <c r="T3522" i="2"/>
  <c r="U3522" i="2" s="1"/>
  <c r="T3523" i="2"/>
  <c r="U3523" i="2" s="1"/>
  <c r="T3524" i="2"/>
  <c r="U3524" i="2" s="1"/>
  <c r="T3525" i="2"/>
  <c r="U3525" i="2" s="1"/>
  <c r="T3526" i="2"/>
  <c r="U3526" i="2" s="1"/>
  <c r="T3527" i="2"/>
  <c r="U3527" i="2" s="1"/>
  <c r="T3528" i="2"/>
  <c r="U3528" i="2" s="1"/>
  <c r="T3529" i="2"/>
  <c r="U3529" i="2" s="1"/>
  <c r="T3530" i="2"/>
  <c r="U3530" i="2" s="1"/>
  <c r="T3531" i="2"/>
  <c r="U3531" i="2" s="1"/>
  <c r="T3532" i="2"/>
  <c r="U3532" i="2" s="1"/>
  <c r="T3533" i="2"/>
  <c r="U3533" i="2" s="1"/>
  <c r="T3534" i="2"/>
  <c r="U3534" i="2" s="1"/>
  <c r="T3535" i="2"/>
  <c r="U3535" i="2" s="1"/>
  <c r="T3536" i="2"/>
  <c r="U3536" i="2" s="1"/>
  <c r="T3537" i="2"/>
  <c r="U3537" i="2" s="1"/>
  <c r="T3538" i="2"/>
  <c r="U3538" i="2" s="1"/>
  <c r="T3539" i="2"/>
  <c r="U3539" i="2" s="1"/>
  <c r="T3540" i="2"/>
  <c r="U3540" i="2" s="1"/>
  <c r="T3541" i="2"/>
  <c r="U3541" i="2" s="1"/>
  <c r="T3542" i="2"/>
  <c r="U3542" i="2" s="1"/>
  <c r="T3543" i="2"/>
  <c r="U3543" i="2" s="1"/>
  <c r="T3544" i="2"/>
  <c r="U3544" i="2" s="1"/>
  <c r="T3545" i="2"/>
  <c r="U3545" i="2" s="1"/>
  <c r="T3546" i="2"/>
  <c r="U3546" i="2" s="1"/>
  <c r="T3547" i="2"/>
  <c r="U3547" i="2" s="1"/>
  <c r="T3548" i="2"/>
  <c r="U3548" i="2" s="1"/>
  <c r="T3549" i="2"/>
  <c r="U3549" i="2" s="1"/>
  <c r="T3550" i="2"/>
  <c r="U3550" i="2" s="1"/>
  <c r="T3551" i="2"/>
  <c r="U3551" i="2" s="1"/>
  <c r="T3552" i="2"/>
  <c r="U3552" i="2" s="1"/>
  <c r="T3553" i="2"/>
  <c r="U3553" i="2" s="1"/>
  <c r="T3554" i="2"/>
  <c r="U3554" i="2" s="1"/>
  <c r="T3555" i="2"/>
  <c r="U3555" i="2" s="1"/>
  <c r="T3556" i="2"/>
  <c r="U3556" i="2" s="1"/>
  <c r="T3557" i="2"/>
  <c r="U3557" i="2" s="1"/>
  <c r="T3558" i="2"/>
  <c r="U3558" i="2" s="1"/>
  <c r="T3559" i="2"/>
  <c r="U3559" i="2" s="1"/>
  <c r="T3560" i="2"/>
  <c r="U3560" i="2" s="1"/>
  <c r="T3561" i="2"/>
  <c r="U3561" i="2" s="1"/>
  <c r="T3562" i="2"/>
  <c r="U3562" i="2" s="1"/>
  <c r="T3563" i="2"/>
  <c r="U3563" i="2" s="1"/>
  <c r="T3564" i="2"/>
  <c r="U3564" i="2" s="1"/>
  <c r="T3565" i="2"/>
  <c r="U3565" i="2" s="1"/>
  <c r="T3566" i="2"/>
  <c r="U3566" i="2" s="1"/>
  <c r="T3567" i="2"/>
  <c r="U3567" i="2" s="1"/>
  <c r="T3568" i="2"/>
  <c r="U3568" i="2" s="1"/>
  <c r="T3569" i="2"/>
  <c r="U3569" i="2" s="1"/>
  <c r="T3570" i="2"/>
  <c r="U3570" i="2" s="1"/>
  <c r="T3571" i="2"/>
  <c r="U3571" i="2" s="1"/>
  <c r="T3572" i="2"/>
  <c r="U3572" i="2" s="1"/>
  <c r="T3573" i="2"/>
  <c r="U3573" i="2" s="1"/>
  <c r="T3574" i="2"/>
  <c r="U3574" i="2" s="1"/>
  <c r="T3575" i="2"/>
  <c r="U3575" i="2" s="1"/>
  <c r="T3576" i="2"/>
  <c r="U3576" i="2" s="1"/>
  <c r="T3577" i="2"/>
  <c r="U3577" i="2" s="1"/>
  <c r="T3578" i="2"/>
  <c r="U3578" i="2" s="1"/>
  <c r="T3579" i="2"/>
  <c r="U3579" i="2" s="1"/>
  <c r="T3580" i="2"/>
  <c r="U3580" i="2" s="1"/>
  <c r="T3581" i="2"/>
  <c r="U3581" i="2" s="1"/>
  <c r="T3582" i="2"/>
  <c r="U3582" i="2" s="1"/>
  <c r="T3583" i="2"/>
  <c r="U3583" i="2" s="1"/>
  <c r="T3584" i="2"/>
  <c r="U3584" i="2" s="1"/>
  <c r="T3585" i="2"/>
  <c r="U3585" i="2" s="1"/>
  <c r="T3586" i="2"/>
  <c r="U3586" i="2" s="1"/>
  <c r="T3587" i="2"/>
  <c r="U3587" i="2" s="1"/>
  <c r="T3588" i="2"/>
  <c r="U3588" i="2" s="1"/>
  <c r="T3589" i="2"/>
  <c r="U3589" i="2" s="1"/>
  <c r="T3590" i="2"/>
  <c r="U3590" i="2" s="1"/>
  <c r="T3591" i="2"/>
  <c r="U3591" i="2" s="1"/>
  <c r="T3592" i="2"/>
  <c r="U3592" i="2" s="1"/>
  <c r="T3593" i="2"/>
  <c r="U3593" i="2" s="1"/>
  <c r="T3594" i="2"/>
  <c r="U3594" i="2" s="1"/>
  <c r="T3595" i="2"/>
  <c r="U3595" i="2" s="1"/>
  <c r="T3596" i="2"/>
  <c r="U3596" i="2" s="1"/>
  <c r="T3597" i="2"/>
  <c r="U3597" i="2" s="1"/>
  <c r="T3598" i="2"/>
  <c r="U3598" i="2" s="1"/>
  <c r="T3599" i="2"/>
  <c r="U3599" i="2" s="1"/>
  <c r="T3600" i="2"/>
  <c r="U3600" i="2" s="1"/>
  <c r="T3601" i="2"/>
  <c r="U3601" i="2" s="1"/>
  <c r="T3602" i="2"/>
  <c r="U3602" i="2" s="1"/>
  <c r="T3603" i="2"/>
  <c r="U3603" i="2" s="1"/>
  <c r="T3604" i="2"/>
  <c r="U3604" i="2" s="1"/>
  <c r="T3605" i="2"/>
  <c r="U3605" i="2" s="1"/>
  <c r="T3606" i="2"/>
  <c r="U3606" i="2" s="1"/>
  <c r="T3607" i="2"/>
  <c r="U3607" i="2" s="1"/>
  <c r="T3608" i="2"/>
  <c r="U3608" i="2" s="1"/>
  <c r="T3609" i="2"/>
  <c r="U3609" i="2" s="1"/>
  <c r="T3610" i="2"/>
  <c r="U3610" i="2" s="1"/>
  <c r="T3611" i="2"/>
  <c r="U3611" i="2" s="1"/>
  <c r="T3612" i="2"/>
  <c r="U3612" i="2" s="1"/>
  <c r="T3613" i="2"/>
  <c r="U3613" i="2" s="1"/>
  <c r="T3614" i="2"/>
  <c r="U3614" i="2" s="1"/>
  <c r="T3615" i="2"/>
  <c r="U3615" i="2" s="1"/>
  <c r="T3616" i="2"/>
  <c r="U3616" i="2" s="1"/>
  <c r="T3617" i="2"/>
  <c r="U3617" i="2" s="1"/>
  <c r="T3618" i="2"/>
  <c r="U3618" i="2" s="1"/>
  <c r="T3619" i="2"/>
  <c r="U3619" i="2" s="1"/>
  <c r="T3620" i="2"/>
  <c r="U3620" i="2" s="1"/>
  <c r="T3621" i="2"/>
  <c r="U3621" i="2" s="1"/>
  <c r="T3622" i="2"/>
  <c r="U3622" i="2" s="1"/>
  <c r="T3623" i="2"/>
  <c r="U3623" i="2" s="1"/>
  <c r="T3624" i="2"/>
  <c r="U3624" i="2" s="1"/>
  <c r="T3625" i="2"/>
  <c r="U3625" i="2" s="1"/>
  <c r="T3626" i="2"/>
  <c r="U3626" i="2" s="1"/>
  <c r="T3627" i="2"/>
  <c r="U3627" i="2" s="1"/>
  <c r="T3628" i="2"/>
  <c r="U3628" i="2" s="1"/>
  <c r="T3629" i="2"/>
  <c r="U3629" i="2" s="1"/>
  <c r="T3630" i="2"/>
  <c r="U3630" i="2" s="1"/>
  <c r="T3631" i="2"/>
  <c r="U3631" i="2" s="1"/>
  <c r="T3632" i="2"/>
  <c r="U3632" i="2" s="1"/>
  <c r="T3633" i="2"/>
  <c r="U3633" i="2" s="1"/>
  <c r="T3634" i="2"/>
  <c r="U3634" i="2" s="1"/>
  <c r="T3635" i="2"/>
  <c r="U3635" i="2" s="1"/>
  <c r="T3636" i="2"/>
  <c r="U3636" i="2" s="1"/>
  <c r="T3637" i="2"/>
  <c r="U3637" i="2" s="1"/>
  <c r="T3638" i="2"/>
  <c r="U3638" i="2" s="1"/>
  <c r="T3639" i="2"/>
  <c r="U3639" i="2" s="1"/>
  <c r="T3640" i="2"/>
  <c r="U3640" i="2" s="1"/>
  <c r="T3641" i="2"/>
  <c r="U3641" i="2" s="1"/>
  <c r="T3642" i="2"/>
  <c r="U3642" i="2" s="1"/>
  <c r="T3643" i="2"/>
  <c r="U3643" i="2" s="1"/>
  <c r="T3644" i="2"/>
  <c r="U3644" i="2" s="1"/>
  <c r="T3645" i="2"/>
  <c r="U3645" i="2" s="1"/>
  <c r="T3646" i="2"/>
  <c r="U3646" i="2" s="1"/>
  <c r="T3647" i="2"/>
  <c r="U3647" i="2" s="1"/>
  <c r="T3648" i="2"/>
  <c r="U3648" i="2" s="1"/>
  <c r="T3649" i="2"/>
  <c r="U3649" i="2" s="1"/>
  <c r="T3650" i="2"/>
  <c r="U3650" i="2" s="1"/>
  <c r="T3651" i="2"/>
  <c r="U3651" i="2" s="1"/>
  <c r="T3652" i="2"/>
  <c r="U3652" i="2" s="1"/>
  <c r="T3653" i="2"/>
  <c r="U3653" i="2" s="1"/>
  <c r="T3654" i="2"/>
  <c r="U3654" i="2" s="1"/>
  <c r="T3655" i="2"/>
  <c r="U3655" i="2" s="1"/>
  <c r="T3656" i="2"/>
  <c r="U3656" i="2" s="1"/>
  <c r="T3657" i="2"/>
  <c r="U3657" i="2" s="1"/>
  <c r="T3658" i="2"/>
  <c r="U3658" i="2" s="1"/>
  <c r="T3659" i="2"/>
  <c r="U3659" i="2" s="1"/>
  <c r="T3660" i="2"/>
  <c r="U3660" i="2" s="1"/>
  <c r="T3661" i="2"/>
  <c r="U3661" i="2" s="1"/>
  <c r="T3662" i="2"/>
  <c r="U3662" i="2" s="1"/>
  <c r="T3663" i="2"/>
  <c r="U3663" i="2" s="1"/>
  <c r="T3664" i="2"/>
  <c r="U3664" i="2" s="1"/>
  <c r="T3665" i="2"/>
  <c r="U3665" i="2" s="1"/>
  <c r="T3666" i="2"/>
  <c r="U3666" i="2" s="1"/>
  <c r="T3667" i="2"/>
  <c r="U3667" i="2" s="1"/>
  <c r="T3668" i="2"/>
  <c r="U3668" i="2" s="1"/>
  <c r="T3669" i="2"/>
  <c r="U3669" i="2" s="1"/>
  <c r="T3670" i="2"/>
  <c r="U3670" i="2" s="1"/>
  <c r="T3671" i="2"/>
  <c r="U3671" i="2" s="1"/>
  <c r="T3672" i="2"/>
  <c r="U3672" i="2" s="1"/>
  <c r="T3673" i="2"/>
  <c r="U3673" i="2" s="1"/>
  <c r="T3674" i="2"/>
  <c r="U3674" i="2" s="1"/>
  <c r="T3675" i="2"/>
  <c r="U3675" i="2" s="1"/>
  <c r="T3676" i="2"/>
  <c r="U3676" i="2" s="1"/>
  <c r="T3677" i="2"/>
  <c r="U3677" i="2" s="1"/>
  <c r="T3678" i="2"/>
  <c r="U3678" i="2" s="1"/>
  <c r="T3679" i="2"/>
  <c r="U3679" i="2" s="1"/>
  <c r="T3680" i="2"/>
  <c r="U3680" i="2" s="1"/>
  <c r="T3681" i="2"/>
  <c r="U3681" i="2" s="1"/>
  <c r="T3682" i="2"/>
  <c r="U3682" i="2" s="1"/>
  <c r="T3683" i="2"/>
  <c r="U3683" i="2" s="1"/>
  <c r="T3684" i="2"/>
  <c r="U3684" i="2" s="1"/>
  <c r="T3685" i="2"/>
  <c r="U3685" i="2" s="1"/>
  <c r="T3686" i="2"/>
  <c r="U3686" i="2" s="1"/>
  <c r="T3687" i="2"/>
  <c r="U3687" i="2" s="1"/>
  <c r="T3688" i="2"/>
  <c r="U3688" i="2" s="1"/>
  <c r="T3689" i="2"/>
  <c r="U3689" i="2" s="1"/>
  <c r="T3690" i="2"/>
  <c r="U3690" i="2" s="1"/>
  <c r="T3691" i="2"/>
  <c r="U3691" i="2" s="1"/>
  <c r="T3692" i="2"/>
  <c r="U3692" i="2" s="1"/>
  <c r="T3693" i="2"/>
  <c r="U3693" i="2" s="1"/>
  <c r="T3694" i="2"/>
  <c r="U3694" i="2" s="1"/>
  <c r="T3695" i="2"/>
  <c r="U3695" i="2" s="1"/>
  <c r="T3696" i="2"/>
  <c r="U3696" i="2" s="1"/>
  <c r="T3697" i="2"/>
  <c r="U3697" i="2" s="1"/>
  <c r="T3698" i="2"/>
  <c r="U3698" i="2" s="1"/>
  <c r="T3699" i="2"/>
  <c r="U3699" i="2" s="1"/>
  <c r="T3700" i="2"/>
  <c r="U3700" i="2" s="1"/>
  <c r="T3701" i="2"/>
  <c r="U3701" i="2" s="1"/>
  <c r="T3702" i="2"/>
  <c r="U3702" i="2" s="1"/>
  <c r="T3703" i="2"/>
  <c r="U3703" i="2" s="1"/>
  <c r="T3704" i="2"/>
  <c r="U3704" i="2" s="1"/>
  <c r="T3705" i="2"/>
  <c r="U3705" i="2" s="1"/>
  <c r="T3706" i="2"/>
  <c r="U3706" i="2" s="1"/>
  <c r="T3707" i="2"/>
  <c r="U3707" i="2" s="1"/>
  <c r="T3708" i="2"/>
  <c r="U3708" i="2" s="1"/>
  <c r="T3709" i="2"/>
  <c r="U3709" i="2" s="1"/>
  <c r="T3710" i="2"/>
  <c r="U3710" i="2" s="1"/>
  <c r="T3711" i="2"/>
  <c r="U3711" i="2" s="1"/>
  <c r="T3712" i="2"/>
  <c r="U3712" i="2" s="1"/>
  <c r="T3713" i="2"/>
  <c r="U3713" i="2" s="1"/>
  <c r="T3714" i="2"/>
  <c r="U3714" i="2" s="1"/>
  <c r="T3715" i="2"/>
  <c r="U3715" i="2" s="1"/>
  <c r="T3716" i="2"/>
  <c r="U3716" i="2" s="1"/>
  <c r="T3717" i="2"/>
  <c r="U3717" i="2" s="1"/>
  <c r="T3718" i="2"/>
  <c r="U3718" i="2" s="1"/>
  <c r="T3719" i="2"/>
  <c r="U3719" i="2" s="1"/>
  <c r="T3720" i="2"/>
  <c r="U3720" i="2" s="1"/>
  <c r="T3721" i="2"/>
  <c r="U3721" i="2" s="1"/>
  <c r="T3722" i="2"/>
  <c r="U3722" i="2" s="1"/>
  <c r="T3723" i="2"/>
  <c r="U3723" i="2" s="1"/>
  <c r="T3724" i="2"/>
  <c r="U3724" i="2" s="1"/>
  <c r="T3725" i="2"/>
  <c r="U3725" i="2" s="1"/>
  <c r="T3726" i="2"/>
  <c r="U3726" i="2" s="1"/>
  <c r="T3727" i="2"/>
  <c r="U3727" i="2" s="1"/>
  <c r="T3728" i="2"/>
  <c r="U3728" i="2" s="1"/>
  <c r="T3729" i="2"/>
  <c r="U3729" i="2" s="1"/>
  <c r="T3730" i="2"/>
  <c r="U3730" i="2" s="1"/>
  <c r="T3731" i="2"/>
  <c r="U3731" i="2" s="1"/>
  <c r="T3732" i="2"/>
  <c r="U3732" i="2" s="1"/>
  <c r="T3733" i="2"/>
  <c r="U3733" i="2" s="1"/>
  <c r="T3734" i="2"/>
  <c r="U3734" i="2" s="1"/>
  <c r="T3735" i="2"/>
  <c r="U3735" i="2" s="1"/>
  <c r="T3736" i="2"/>
  <c r="U3736" i="2" s="1"/>
  <c r="T3737" i="2"/>
  <c r="U3737" i="2" s="1"/>
  <c r="T3738" i="2"/>
  <c r="U3738" i="2" s="1"/>
  <c r="T3739" i="2"/>
  <c r="U3739" i="2" s="1"/>
  <c r="T3740" i="2"/>
  <c r="U3740" i="2" s="1"/>
  <c r="T3741" i="2"/>
  <c r="U3741" i="2" s="1"/>
  <c r="T3742" i="2"/>
  <c r="U3742" i="2" s="1"/>
  <c r="T3743" i="2"/>
  <c r="U3743" i="2" s="1"/>
  <c r="T3744" i="2"/>
  <c r="U3744" i="2" s="1"/>
  <c r="T3745" i="2"/>
  <c r="U3745" i="2" s="1"/>
  <c r="T3746" i="2"/>
  <c r="U3746" i="2" s="1"/>
  <c r="T3747" i="2"/>
  <c r="U3747" i="2" s="1"/>
  <c r="T3748" i="2"/>
  <c r="U3748" i="2" s="1"/>
  <c r="T3749" i="2"/>
  <c r="U3749" i="2" s="1"/>
  <c r="T3750" i="2"/>
  <c r="U3750" i="2" s="1"/>
  <c r="T3751" i="2"/>
  <c r="U3751" i="2" s="1"/>
  <c r="T3752" i="2"/>
  <c r="U3752" i="2" s="1"/>
  <c r="T3753" i="2"/>
  <c r="U3753" i="2" s="1"/>
  <c r="T3754" i="2"/>
  <c r="U3754" i="2" s="1"/>
  <c r="T3755" i="2"/>
  <c r="U3755" i="2" s="1"/>
  <c r="T3756" i="2"/>
  <c r="U3756" i="2" s="1"/>
  <c r="T3757" i="2"/>
  <c r="U3757" i="2" s="1"/>
  <c r="T3758" i="2"/>
  <c r="U3758" i="2" s="1"/>
  <c r="T3759" i="2"/>
  <c r="U3759" i="2" s="1"/>
  <c r="T3760" i="2"/>
  <c r="U3760" i="2" s="1"/>
  <c r="T3761" i="2"/>
  <c r="U3761" i="2" s="1"/>
  <c r="T3762" i="2"/>
  <c r="U3762" i="2" s="1"/>
  <c r="T3763" i="2"/>
  <c r="U3763" i="2" s="1"/>
  <c r="T3764" i="2"/>
  <c r="U3764" i="2" s="1"/>
  <c r="T3765" i="2"/>
  <c r="U3765" i="2" s="1"/>
  <c r="T3766" i="2"/>
  <c r="U3766" i="2" s="1"/>
  <c r="T3767" i="2"/>
  <c r="U3767" i="2" s="1"/>
  <c r="T3768" i="2"/>
  <c r="U3768" i="2" s="1"/>
  <c r="T3769" i="2"/>
  <c r="U3769" i="2" s="1"/>
  <c r="T3770" i="2"/>
  <c r="U3770" i="2" s="1"/>
  <c r="T3771" i="2"/>
  <c r="U3771" i="2" s="1"/>
  <c r="T3772" i="2"/>
  <c r="U3772" i="2" s="1"/>
  <c r="T3773" i="2"/>
  <c r="U3773" i="2" s="1"/>
  <c r="T3774" i="2"/>
  <c r="U3774" i="2" s="1"/>
  <c r="T3775" i="2"/>
  <c r="U3775" i="2" s="1"/>
  <c r="T3776" i="2"/>
  <c r="U3776" i="2" s="1"/>
  <c r="T3777" i="2"/>
  <c r="U3777" i="2" s="1"/>
  <c r="T3778" i="2"/>
  <c r="U3778" i="2" s="1"/>
  <c r="T3779" i="2"/>
  <c r="U3779" i="2" s="1"/>
  <c r="T3780" i="2"/>
  <c r="U3780" i="2" s="1"/>
  <c r="T3781" i="2"/>
  <c r="U3781" i="2" s="1"/>
  <c r="T3782" i="2"/>
  <c r="U3782" i="2" s="1"/>
  <c r="T3783" i="2"/>
  <c r="U3783" i="2" s="1"/>
  <c r="T3784" i="2"/>
  <c r="U3784" i="2" s="1"/>
  <c r="T3785" i="2"/>
  <c r="U3785" i="2" s="1"/>
  <c r="T3786" i="2"/>
  <c r="U3786" i="2" s="1"/>
  <c r="T3787" i="2"/>
  <c r="U3787" i="2" s="1"/>
  <c r="T3788" i="2"/>
  <c r="U3788" i="2" s="1"/>
  <c r="T3789" i="2"/>
  <c r="U3789" i="2" s="1"/>
  <c r="T3790" i="2"/>
  <c r="U3790" i="2" s="1"/>
  <c r="T3791" i="2"/>
  <c r="U3791" i="2" s="1"/>
  <c r="T3792" i="2"/>
  <c r="U3792" i="2" s="1"/>
  <c r="T3793" i="2"/>
  <c r="U3793" i="2" s="1"/>
  <c r="T3794" i="2"/>
  <c r="U3794" i="2" s="1"/>
  <c r="T3795" i="2"/>
  <c r="U3795" i="2" s="1"/>
  <c r="T3796" i="2"/>
  <c r="U3796" i="2" s="1"/>
  <c r="T3797" i="2"/>
  <c r="U3797" i="2" s="1"/>
  <c r="T3798" i="2"/>
  <c r="U3798" i="2" s="1"/>
  <c r="T3799" i="2"/>
  <c r="U3799" i="2" s="1"/>
  <c r="T3800" i="2"/>
  <c r="U3800" i="2" s="1"/>
  <c r="T3801" i="2"/>
  <c r="U3801" i="2" s="1"/>
  <c r="T3802" i="2"/>
  <c r="U3802" i="2" s="1"/>
  <c r="T3803" i="2"/>
  <c r="U3803" i="2" s="1"/>
  <c r="T3804" i="2"/>
  <c r="U3804" i="2" s="1"/>
  <c r="T3805" i="2"/>
  <c r="U3805" i="2" s="1"/>
  <c r="T3806" i="2"/>
  <c r="U3806" i="2" s="1"/>
  <c r="T3807" i="2"/>
  <c r="U3807" i="2" s="1"/>
  <c r="T3808" i="2"/>
  <c r="U3808" i="2" s="1"/>
  <c r="T3809" i="2"/>
  <c r="U3809" i="2" s="1"/>
  <c r="T3810" i="2"/>
  <c r="U3810" i="2" s="1"/>
  <c r="T3811" i="2"/>
  <c r="U3811" i="2" s="1"/>
  <c r="T3812" i="2"/>
  <c r="U3812" i="2" s="1"/>
  <c r="T3813" i="2"/>
  <c r="U3813" i="2" s="1"/>
  <c r="T3814" i="2"/>
  <c r="U3814" i="2" s="1"/>
  <c r="T3815" i="2"/>
  <c r="U3815" i="2" s="1"/>
  <c r="T3816" i="2"/>
  <c r="U3816" i="2" s="1"/>
  <c r="T3817" i="2"/>
  <c r="U3817" i="2" s="1"/>
  <c r="T3818" i="2"/>
  <c r="U3818" i="2" s="1"/>
  <c r="T3819" i="2"/>
  <c r="U3819" i="2" s="1"/>
  <c r="T3820" i="2"/>
  <c r="U3820" i="2" s="1"/>
  <c r="T3821" i="2"/>
  <c r="U3821" i="2" s="1"/>
  <c r="T3822" i="2"/>
  <c r="U3822" i="2" s="1"/>
  <c r="T3823" i="2"/>
  <c r="U3823" i="2" s="1"/>
  <c r="T3824" i="2"/>
  <c r="U3824" i="2" s="1"/>
  <c r="T3825" i="2"/>
  <c r="U3825" i="2" s="1"/>
  <c r="T3826" i="2"/>
  <c r="U3826" i="2" s="1"/>
  <c r="T3827" i="2"/>
  <c r="U3827" i="2" s="1"/>
  <c r="T3828" i="2"/>
  <c r="U3828" i="2" s="1"/>
  <c r="T3829" i="2"/>
  <c r="U3829" i="2" s="1"/>
  <c r="T3830" i="2"/>
  <c r="U3830" i="2" s="1"/>
  <c r="T3831" i="2"/>
  <c r="U3831" i="2" s="1"/>
  <c r="T3832" i="2"/>
  <c r="U3832" i="2" s="1"/>
  <c r="T3833" i="2"/>
  <c r="U3833" i="2" s="1"/>
  <c r="T3834" i="2"/>
  <c r="U3834" i="2" s="1"/>
  <c r="T3835" i="2"/>
  <c r="U3835" i="2" s="1"/>
  <c r="T3836" i="2"/>
  <c r="U3836" i="2" s="1"/>
  <c r="T3837" i="2"/>
  <c r="U3837" i="2" s="1"/>
  <c r="T3838" i="2"/>
  <c r="U3838" i="2" s="1"/>
  <c r="T3839" i="2"/>
  <c r="U3839" i="2" s="1"/>
  <c r="T3840" i="2"/>
  <c r="U3840" i="2" s="1"/>
  <c r="T3841" i="2"/>
  <c r="U3841" i="2" s="1"/>
  <c r="T3842" i="2"/>
  <c r="U3842" i="2" s="1"/>
  <c r="T3843" i="2"/>
  <c r="U3843" i="2" s="1"/>
  <c r="T3844" i="2"/>
  <c r="U3844" i="2" s="1"/>
  <c r="T3845" i="2"/>
  <c r="U3845" i="2" s="1"/>
  <c r="T3846" i="2"/>
  <c r="U3846" i="2" s="1"/>
  <c r="T3847" i="2"/>
  <c r="U3847" i="2" s="1"/>
  <c r="T3848" i="2"/>
  <c r="U3848" i="2" s="1"/>
  <c r="T3849" i="2"/>
  <c r="U3849" i="2" s="1"/>
  <c r="T3850" i="2"/>
  <c r="U3850" i="2" s="1"/>
  <c r="T3851" i="2"/>
  <c r="U3851" i="2" s="1"/>
  <c r="T3852" i="2"/>
  <c r="U3852" i="2" s="1"/>
  <c r="T3853" i="2"/>
  <c r="U3853" i="2" s="1"/>
  <c r="T3854" i="2"/>
  <c r="U3854" i="2" s="1"/>
  <c r="T3855" i="2"/>
  <c r="U3855" i="2" s="1"/>
  <c r="T3856" i="2"/>
  <c r="U3856" i="2" s="1"/>
  <c r="T3857" i="2"/>
  <c r="U3857" i="2" s="1"/>
  <c r="T3858" i="2"/>
  <c r="U3858" i="2" s="1"/>
  <c r="T3859" i="2"/>
  <c r="U3859" i="2" s="1"/>
  <c r="T3860" i="2"/>
  <c r="U3860" i="2" s="1"/>
  <c r="T3861" i="2"/>
  <c r="U3861" i="2" s="1"/>
  <c r="T3862" i="2"/>
  <c r="U3862" i="2" s="1"/>
  <c r="T3863" i="2"/>
  <c r="U3863" i="2" s="1"/>
  <c r="T3864" i="2"/>
  <c r="U3864" i="2" s="1"/>
  <c r="T3865" i="2"/>
  <c r="U3865" i="2" s="1"/>
  <c r="T3866" i="2"/>
  <c r="U3866" i="2" s="1"/>
  <c r="T3867" i="2"/>
  <c r="U3867" i="2" s="1"/>
  <c r="T3868" i="2"/>
  <c r="U3868" i="2" s="1"/>
  <c r="T3869" i="2"/>
  <c r="U3869" i="2" s="1"/>
  <c r="T3870" i="2"/>
  <c r="U3870" i="2" s="1"/>
  <c r="T3871" i="2"/>
  <c r="U3871" i="2" s="1"/>
  <c r="T3872" i="2"/>
  <c r="U3872" i="2" s="1"/>
  <c r="T3873" i="2"/>
  <c r="U3873" i="2" s="1"/>
  <c r="T3874" i="2"/>
  <c r="U3874" i="2" s="1"/>
  <c r="T3875" i="2"/>
  <c r="U3875" i="2" s="1"/>
  <c r="T3876" i="2"/>
  <c r="U3876" i="2" s="1"/>
  <c r="T3877" i="2"/>
  <c r="U3877" i="2" s="1"/>
  <c r="T3878" i="2"/>
  <c r="U3878" i="2" s="1"/>
  <c r="T3879" i="2"/>
  <c r="U3879" i="2" s="1"/>
  <c r="T3880" i="2"/>
  <c r="U3880" i="2" s="1"/>
  <c r="T3881" i="2"/>
  <c r="U3881" i="2" s="1"/>
  <c r="T3882" i="2"/>
  <c r="U3882" i="2" s="1"/>
  <c r="T3883" i="2"/>
  <c r="U3883" i="2" s="1"/>
  <c r="T3884" i="2"/>
  <c r="U3884" i="2" s="1"/>
  <c r="T3885" i="2"/>
  <c r="U3885" i="2" s="1"/>
  <c r="T3886" i="2"/>
  <c r="U3886" i="2" s="1"/>
  <c r="T3887" i="2"/>
  <c r="U3887" i="2" s="1"/>
  <c r="T3888" i="2"/>
  <c r="U3888" i="2" s="1"/>
  <c r="T3889" i="2"/>
  <c r="U3889" i="2" s="1"/>
  <c r="T3890" i="2"/>
  <c r="U3890" i="2" s="1"/>
  <c r="T3891" i="2"/>
  <c r="U3891" i="2" s="1"/>
  <c r="T3892" i="2"/>
  <c r="U3892" i="2" s="1"/>
  <c r="T3893" i="2"/>
  <c r="U3893" i="2" s="1"/>
  <c r="T3894" i="2"/>
  <c r="U3894" i="2" s="1"/>
  <c r="T3895" i="2"/>
  <c r="U3895" i="2" s="1"/>
  <c r="T3896" i="2"/>
  <c r="U3896" i="2" s="1"/>
  <c r="T3897" i="2"/>
  <c r="U3897" i="2" s="1"/>
  <c r="T3898" i="2"/>
  <c r="U3898" i="2" s="1"/>
  <c r="T3899" i="2"/>
  <c r="U3899" i="2" s="1"/>
  <c r="T3900" i="2"/>
  <c r="U3900" i="2" s="1"/>
  <c r="T3901" i="2"/>
  <c r="U3901" i="2" s="1"/>
  <c r="T3902" i="2"/>
  <c r="U3902" i="2" s="1"/>
  <c r="T3903" i="2"/>
  <c r="U3903" i="2" s="1"/>
  <c r="T3904" i="2"/>
  <c r="U3904" i="2" s="1"/>
  <c r="T3905" i="2"/>
  <c r="U3905" i="2" s="1"/>
  <c r="T3906" i="2"/>
  <c r="U3906" i="2" s="1"/>
  <c r="T3907" i="2"/>
  <c r="U3907" i="2" s="1"/>
  <c r="T3908" i="2"/>
  <c r="U3908" i="2" s="1"/>
  <c r="T3909" i="2"/>
  <c r="U3909" i="2" s="1"/>
  <c r="T3910" i="2"/>
  <c r="U3910" i="2" s="1"/>
  <c r="T3911" i="2"/>
  <c r="U3911" i="2" s="1"/>
  <c r="T3912" i="2"/>
  <c r="U3912" i="2" s="1"/>
  <c r="T3913" i="2"/>
  <c r="U3913" i="2" s="1"/>
  <c r="T3914" i="2"/>
  <c r="U3914" i="2" s="1"/>
  <c r="T3915" i="2"/>
  <c r="U3915" i="2" s="1"/>
  <c r="T3916" i="2"/>
  <c r="U3916" i="2" s="1"/>
  <c r="T3917" i="2"/>
  <c r="U3917" i="2" s="1"/>
  <c r="T3918" i="2"/>
  <c r="U3918" i="2" s="1"/>
  <c r="T3919" i="2"/>
  <c r="U3919" i="2" s="1"/>
  <c r="T3920" i="2"/>
  <c r="U3920" i="2" s="1"/>
  <c r="T3921" i="2"/>
  <c r="U3921" i="2" s="1"/>
  <c r="T3922" i="2"/>
  <c r="U3922" i="2" s="1"/>
  <c r="T3923" i="2"/>
  <c r="U3923" i="2" s="1"/>
  <c r="T3924" i="2"/>
  <c r="U3924" i="2" s="1"/>
  <c r="T3925" i="2"/>
  <c r="U3925" i="2" s="1"/>
  <c r="T3926" i="2"/>
  <c r="U3926" i="2" s="1"/>
  <c r="T3927" i="2"/>
  <c r="U3927" i="2" s="1"/>
  <c r="T3928" i="2"/>
  <c r="U3928" i="2" s="1"/>
  <c r="T3929" i="2"/>
  <c r="U3929" i="2" s="1"/>
  <c r="T3930" i="2"/>
  <c r="U3930" i="2" s="1"/>
  <c r="T3931" i="2"/>
  <c r="U3931" i="2" s="1"/>
  <c r="T3932" i="2"/>
  <c r="U3932" i="2" s="1"/>
  <c r="T3933" i="2"/>
  <c r="U3933" i="2" s="1"/>
  <c r="T3934" i="2"/>
  <c r="U3934" i="2" s="1"/>
  <c r="T3935" i="2"/>
  <c r="U3935" i="2" s="1"/>
  <c r="T3936" i="2"/>
  <c r="U3936" i="2" s="1"/>
  <c r="T3937" i="2"/>
  <c r="U3937" i="2" s="1"/>
  <c r="T3938" i="2"/>
  <c r="U3938" i="2" s="1"/>
  <c r="T3939" i="2"/>
  <c r="U3939" i="2" s="1"/>
  <c r="T3940" i="2"/>
  <c r="U3940" i="2" s="1"/>
  <c r="T3941" i="2"/>
  <c r="U3941" i="2" s="1"/>
  <c r="T3942" i="2"/>
  <c r="U3942" i="2" s="1"/>
  <c r="T3943" i="2"/>
  <c r="U3943" i="2" s="1"/>
  <c r="T3944" i="2"/>
  <c r="U3944" i="2" s="1"/>
  <c r="T3945" i="2"/>
  <c r="U3945" i="2" s="1"/>
  <c r="T3946" i="2"/>
  <c r="U3946" i="2" s="1"/>
  <c r="T3947" i="2"/>
  <c r="U3947" i="2" s="1"/>
  <c r="T3948" i="2"/>
  <c r="U3948" i="2" s="1"/>
  <c r="T3949" i="2"/>
  <c r="U3949" i="2" s="1"/>
  <c r="T3950" i="2"/>
  <c r="U3950" i="2" s="1"/>
  <c r="T3951" i="2"/>
  <c r="U3951" i="2" s="1"/>
  <c r="T3952" i="2"/>
  <c r="U3952" i="2" s="1"/>
  <c r="T3953" i="2"/>
  <c r="U3953" i="2" s="1"/>
  <c r="T3954" i="2"/>
  <c r="U3954" i="2" s="1"/>
  <c r="T3955" i="2"/>
  <c r="U3955" i="2" s="1"/>
  <c r="T3956" i="2"/>
  <c r="U3956" i="2" s="1"/>
  <c r="T3957" i="2"/>
  <c r="U3957" i="2" s="1"/>
  <c r="T3958" i="2"/>
  <c r="U3958" i="2" s="1"/>
  <c r="T3959" i="2"/>
  <c r="U3959" i="2" s="1"/>
  <c r="T3960" i="2"/>
  <c r="U3960" i="2" s="1"/>
  <c r="T3961" i="2"/>
  <c r="U3961" i="2" s="1"/>
  <c r="T3962" i="2"/>
  <c r="U3962" i="2" s="1"/>
  <c r="T3963" i="2"/>
  <c r="U3963" i="2" s="1"/>
  <c r="T3964" i="2"/>
  <c r="U3964" i="2" s="1"/>
  <c r="T3965" i="2"/>
  <c r="U3965" i="2" s="1"/>
  <c r="T3966" i="2"/>
  <c r="U3966" i="2" s="1"/>
  <c r="T3967" i="2"/>
  <c r="U3967" i="2" s="1"/>
  <c r="T3968" i="2"/>
  <c r="U3968" i="2" s="1"/>
  <c r="T3969" i="2"/>
  <c r="U3969" i="2" s="1"/>
  <c r="T3970" i="2"/>
  <c r="U3970" i="2" s="1"/>
  <c r="T3971" i="2"/>
  <c r="U3971" i="2" s="1"/>
  <c r="T3972" i="2"/>
  <c r="U3972" i="2" s="1"/>
  <c r="T3973" i="2"/>
  <c r="U3973" i="2" s="1"/>
  <c r="T3974" i="2"/>
  <c r="U3974" i="2" s="1"/>
  <c r="T3975" i="2"/>
  <c r="U3975" i="2" s="1"/>
  <c r="T3976" i="2"/>
  <c r="U3976" i="2" s="1"/>
  <c r="T3977" i="2"/>
  <c r="U3977" i="2" s="1"/>
  <c r="T3978" i="2"/>
  <c r="U3978" i="2" s="1"/>
  <c r="T3979" i="2"/>
  <c r="U3979" i="2" s="1"/>
  <c r="T3980" i="2"/>
  <c r="U3980" i="2" s="1"/>
  <c r="T3981" i="2"/>
  <c r="U3981" i="2" s="1"/>
  <c r="T3982" i="2"/>
  <c r="U3982" i="2" s="1"/>
  <c r="T3983" i="2"/>
  <c r="U3983" i="2" s="1"/>
  <c r="T3984" i="2"/>
  <c r="U3984" i="2" s="1"/>
  <c r="T3985" i="2"/>
  <c r="U3985" i="2" s="1"/>
  <c r="T3986" i="2"/>
  <c r="U3986" i="2" s="1"/>
  <c r="T3987" i="2"/>
  <c r="U3987" i="2" s="1"/>
  <c r="T3988" i="2"/>
  <c r="U3988" i="2" s="1"/>
  <c r="T3989" i="2"/>
  <c r="U3989" i="2" s="1"/>
  <c r="T3990" i="2"/>
  <c r="U3990" i="2" s="1"/>
  <c r="T3991" i="2"/>
  <c r="U3991" i="2" s="1"/>
  <c r="T3992" i="2"/>
  <c r="U3992" i="2" s="1"/>
  <c r="T3993" i="2"/>
  <c r="U3993" i="2" s="1"/>
  <c r="T3994" i="2"/>
  <c r="U3994" i="2" s="1"/>
  <c r="T3995" i="2"/>
  <c r="U3995" i="2" s="1"/>
  <c r="T3996" i="2"/>
  <c r="U3996" i="2" s="1"/>
  <c r="T3997" i="2"/>
  <c r="U3997" i="2" s="1"/>
  <c r="T3998" i="2"/>
  <c r="U3998" i="2" s="1"/>
  <c r="T3999" i="2"/>
  <c r="U3999" i="2" s="1"/>
  <c r="T4000" i="2"/>
  <c r="U4000" i="2" s="1"/>
  <c r="T4001" i="2"/>
  <c r="U4001" i="2" s="1"/>
  <c r="T4002" i="2"/>
  <c r="U4002" i="2" s="1"/>
  <c r="T4003" i="2"/>
  <c r="U4003" i="2" s="1"/>
  <c r="T4004" i="2"/>
  <c r="U4004" i="2" s="1"/>
  <c r="T4005" i="2"/>
  <c r="U4005" i="2" s="1"/>
  <c r="T4006" i="2"/>
  <c r="U4006" i="2" s="1"/>
  <c r="T4007" i="2"/>
  <c r="U4007" i="2" s="1"/>
  <c r="T4008" i="2"/>
  <c r="U4008" i="2" s="1"/>
  <c r="T4009" i="2"/>
  <c r="U4009" i="2" s="1"/>
  <c r="T4010" i="2"/>
  <c r="U4010" i="2" s="1"/>
  <c r="T4011" i="2"/>
  <c r="U4011" i="2" s="1"/>
  <c r="T4012" i="2"/>
  <c r="U4012" i="2" s="1"/>
  <c r="T4013" i="2"/>
  <c r="U4013" i="2" s="1"/>
  <c r="T4014" i="2"/>
  <c r="U4014" i="2" s="1"/>
  <c r="T4015" i="2"/>
  <c r="U4015" i="2" s="1"/>
  <c r="T4016" i="2"/>
  <c r="U4016" i="2" s="1"/>
  <c r="T4017" i="2"/>
  <c r="U4017" i="2" s="1"/>
  <c r="T4018" i="2"/>
  <c r="U4018" i="2" s="1"/>
  <c r="T4019" i="2"/>
  <c r="U4019" i="2" s="1"/>
  <c r="T4020" i="2"/>
  <c r="U4020" i="2" s="1"/>
  <c r="T4021" i="2"/>
  <c r="U4021" i="2" s="1"/>
  <c r="T4022" i="2"/>
  <c r="U4022" i="2" s="1"/>
  <c r="T4023" i="2"/>
  <c r="U4023" i="2" s="1"/>
  <c r="T4024" i="2"/>
  <c r="U4024" i="2" s="1"/>
  <c r="T4025" i="2"/>
  <c r="U4025" i="2" s="1"/>
  <c r="T4026" i="2"/>
  <c r="U4026" i="2" s="1"/>
  <c r="T4027" i="2"/>
  <c r="U4027" i="2" s="1"/>
  <c r="T4028" i="2"/>
  <c r="U4028" i="2" s="1"/>
  <c r="T4029" i="2"/>
  <c r="U4029" i="2" s="1"/>
  <c r="T4030" i="2"/>
  <c r="U4030" i="2" s="1"/>
  <c r="T4031" i="2"/>
  <c r="U4031" i="2" s="1"/>
  <c r="T4032" i="2"/>
  <c r="U4032" i="2" s="1"/>
  <c r="T4033" i="2"/>
  <c r="U4033" i="2" s="1"/>
  <c r="T4034" i="2"/>
  <c r="U4034" i="2" s="1"/>
  <c r="T4035" i="2"/>
  <c r="U4035" i="2" s="1"/>
  <c r="T4036" i="2"/>
  <c r="U4036" i="2" s="1"/>
  <c r="T4037" i="2"/>
  <c r="U4037" i="2" s="1"/>
  <c r="T4038" i="2"/>
  <c r="U4038" i="2" s="1"/>
  <c r="T4039" i="2"/>
  <c r="U4039" i="2" s="1"/>
  <c r="T4040" i="2"/>
  <c r="U4040" i="2" s="1"/>
  <c r="T4041" i="2"/>
  <c r="U4041" i="2" s="1"/>
  <c r="T4042" i="2"/>
  <c r="U4042" i="2" s="1"/>
  <c r="T4043" i="2"/>
  <c r="U4043" i="2" s="1"/>
  <c r="T4044" i="2"/>
  <c r="U4044" i="2" s="1"/>
  <c r="T4045" i="2"/>
  <c r="U4045" i="2" s="1"/>
  <c r="T4046" i="2"/>
  <c r="U4046" i="2" s="1"/>
  <c r="T4047" i="2"/>
  <c r="U4047" i="2" s="1"/>
  <c r="T4048" i="2"/>
  <c r="U4048" i="2" s="1"/>
  <c r="T4049" i="2"/>
  <c r="U4049" i="2" s="1"/>
  <c r="T4050" i="2"/>
  <c r="U4050" i="2" s="1"/>
  <c r="T4051" i="2"/>
  <c r="U4051" i="2" s="1"/>
  <c r="T4052" i="2"/>
  <c r="U4052" i="2" s="1"/>
  <c r="T4053" i="2"/>
  <c r="U4053" i="2" s="1"/>
  <c r="T4054" i="2"/>
  <c r="U4054" i="2" s="1"/>
  <c r="T4055" i="2"/>
  <c r="U4055" i="2" s="1"/>
  <c r="T4056" i="2"/>
  <c r="U4056" i="2" s="1"/>
  <c r="T4057" i="2"/>
  <c r="U4057" i="2" s="1"/>
  <c r="T4058" i="2"/>
  <c r="U4058" i="2" s="1"/>
  <c r="T4059" i="2"/>
  <c r="U4059" i="2" s="1"/>
  <c r="T4060" i="2"/>
  <c r="U4060" i="2" s="1"/>
  <c r="T4061" i="2"/>
  <c r="U4061" i="2" s="1"/>
  <c r="T4062" i="2"/>
  <c r="U4062" i="2" s="1"/>
  <c r="T4063" i="2"/>
  <c r="U4063" i="2" s="1"/>
  <c r="T4064" i="2"/>
  <c r="U4064" i="2" s="1"/>
  <c r="T4065" i="2"/>
  <c r="U4065" i="2" s="1"/>
  <c r="T4066" i="2"/>
  <c r="U4066" i="2" s="1"/>
  <c r="T4067" i="2"/>
  <c r="U4067" i="2" s="1"/>
  <c r="T4068" i="2"/>
  <c r="U4068" i="2" s="1"/>
  <c r="T4069" i="2"/>
  <c r="U4069" i="2" s="1"/>
  <c r="T4070" i="2"/>
  <c r="U4070" i="2" s="1"/>
  <c r="T4071" i="2"/>
  <c r="U4071" i="2" s="1"/>
  <c r="T4072" i="2"/>
  <c r="U4072" i="2" s="1"/>
  <c r="T4073" i="2"/>
  <c r="U4073" i="2" s="1"/>
  <c r="T4074" i="2"/>
  <c r="U4074" i="2" s="1"/>
  <c r="T4075" i="2"/>
  <c r="U4075" i="2" s="1"/>
  <c r="T4076" i="2"/>
  <c r="U4076" i="2" s="1"/>
  <c r="T4077" i="2"/>
  <c r="U4077" i="2" s="1"/>
  <c r="T4078" i="2"/>
  <c r="U4078" i="2" s="1"/>
  <c r="T4079" i="2"/>
  <c r="U4079" i="2" s="1"/>
  <c r="T4080" i="2"/>
  <c r="U4080" i="2" s="1"/>
  <c r="T4081" i="2"/>
  <c r="U4081" i="2" s="1"/>
  <c r="T4082" i="2"/>
  <c r="U4082" i="2" s="1"/>
  <c r="T4083" i="2"/>
  <c r="U4083" i="2" s="1"/>
  <c r="T4084" i="2"/>
  <c r="U4084" i="2" s="1"/>
  <c r="T4085" i="2"/>
  <c r="U4085" i="2" s="1"/>
  <c r="T4086" i="2"/>
  <c r="U4086" i="2" s="1"/>
  <c r="T4087" i="2"/>
  <c r="U4087" i="2" s="1"/>
  <c r="T4088" i="2"/>
  <c r="U4088" i="2" s="1"/>
  <c r="T4089" i="2"/>
  <c r="U4089" i="2" s="1"/>
  <c r="T4090" i="2"/>
  <c r="U4090" i="2" s="1"/>
  <c r="T4091" i="2"/>
  <c r="U4091" i="2" s="1"/>
  <c r="T4092" i="2"/>
  <c r="U4092" i="2" s="1"/>
  <c r="T4093" i="2"/>
  <c r="U4093" i="2" s="1"/>
  <c r="T4094" i="2"/>
  <c r="U4094" i="2" s="1"/>
  <c r="T4095" i="2"/>
  <c r="U4095" i="2" s="1"/>
  <c r="T4096" i="2"/>
  <c r="U4096" i="2" s="1"/>
  <c r="T4097" i="2"/>
  <c r="U4097" i="2" s="1"/>
  <c r="T4098" i="2"/>
  <c r="U4098" i="2" s="1"/>
  <c r="T4099" i="2"/>
  <c r="U4099" i="2" s="1"/>
  <c r="T4100" i="2"/>
  <c r="U4100" i="2" s="1"/>
  <c r="T4101" i="2"/>
  <c r="U4101" i="2" s="1"/>
  <c r="T4102" i="2"/>
  <c r="U4102" i="2" s="1"/>
  <c r="T4103" i="2"/>
  <c r="U4103" i="2" s="1"/>
  <c r="T4104" i="2"/>
  <c r="U4104" i="2" s="1"/>
  <c r="T4105" i="2"/>
  <c r="U4105" i="2" s="1"/>
  <c r="T4106" i="2"/>
  <c r="U4106" i="2" s="1"/>
  <c r="T4107" i="2"/>
  <c r="U4107" i="2" s="1"/>
  <c r="T4108" i="2"/>
  <c r="U4108" i="2" s="1"/>
  <c r="T4109" i="2"/>
  <c r="U4109" i="2" s="1"/>
  <c r="T4110" i="2"/>
  <c r="U4110" i="2" s="1"/>
  <c r="T4111" i="2"/>
  <c r="U4111" i="2" s="1"/>
  <c r="T4112" i="2"/>
  <c r="U4112" i="2" s="1"/>
  <c r="T4113" i="2"/>
  <c r="U4113" i="2" s="1"/>
  <c r="T4114" i="2"/>
  <c r="U4114" i="2" s="1"/>
  <c r="T4115" i="2"/>
  <c r="U4115" i="2" s="1"/>
  <c r="T4116" i="2"/>
  <c r="U4116" i="2" s="1"/>
  <c r="T4117" i="2"/>
  <c r="U4117" i="2" s="1"/>
  <c r="T4118" i="2"/>
  <c r="U4118" i="2" s="1"/>
  <c r="T4119" i="2"/>
  <c r="U4119" i="2" s="1"/>
  <c r="T4120" i="2"/>
  <c r="U4120" i="2" s="1"/>
  <c r="T4121" i="2"/>
  <c r="U4121" i="2" s="1"/>
  <c r="T4122" i="2"/>
  <c r="U4122" i="2" s="1"/>
  <c r="T4123" i="2"/>
  <c r="U4123" i="2" s="1"/>
  <c r="T4124" i="2"/>
  <c r="U4124" i="2" s="1"/>
  <c r="T4125" i="2"/>
  <c r="U4125" i="2" s="1"/>
  <c r="T4126" i="2"/>
  <c r="U4126" i="2" s="1"/>
  <c r="T4127" i="2"/>
  <c r="U4127" i="2" s="1"/>
  <c r="T4128" i="2"/>
  <c r="U4128" i="2" s="1"/>
  <c r="T4129" i="2"/>
  <c r="U4129" i="2" s="1"/>
  <c r="T4130" i="2"/>
  <c r="U4130" i="2" s="1"/>
  <c r="T4131" i="2"/>
  <c r="U4131" i="2" s="1"/>
  <c r="T4132" i="2"/>
  <c r="U4132" i="2" s="1"/>
  <c r="T4133" i="2"/>
  <c r="U4133" i="2" s="1"/>
  <c r="T4134" i="2"/>
  <c r="U4134" i="2" s="1"/>
  <c r="T4135" i="2"/>
  <c r="U4135" i="2" s="1"/>
  <c r="T4136" i="2"/>
  <c r="U4136" i="2" s="1"/>
  <c r="T4137" i="2"/>
  <c r="U4137" i="2" s="1"/>
  <c r="T4138" i="2"/>
  <c r="U4138" i="2" s="1"/>
  <c r="T4139" i="2"/>
  <c r="U4139" i="2" s="1"/>
  <c r="T4140" i="2"/>
  <c r="U4140" i="2" s="1"/>
  <c r="T4141" i="2"/>
  <c r="U4141" i="2" s="1"/>
  <c r="T4142" i="2"/>
  <c r="U4142" i="2" s="1"/>
  <c r="T4143" i="2"/>
  <c r="U4143" i="2" s="1"/>
  <c r="T4144" i="2"/>
  <c r="U4144" i="2" s="1"/>
  <c r="T4145" i="2"/>
  <c r="U4145" i="2" s="1"/>
  <c r="T4146" i="2"/>
  <c r="U4146" i="2" s="1"/>
  <c r="T4147" i="2"/>
  <c r="U4147" i="2" s="1"/>
  <c r="T4148" i="2"/>
  <c r="U4148" i="2" s="1"/>
  <c r="T4149" i="2"/>
  <c r="U4149" i="2" s="1"/>
  <c r="T4150" i="2"/>
  <c r="U4150" i="2" s="1"/>
  <c r="T4151" i="2"/>
  <c r="U4151" i="2" s="1"/>
  <c r="T4152" i="2"/>
  <c r="U4152" i="2" s="1"/>
  <c r="T4153" i="2"/>
  <c r="U4153" i="2" s="1"/>
  <c r="T4154" i="2"/>
  <c r="U4154" i="2" s="1"/>
  <c r="T4155" i="2"/>
  <c r="U4155" i="2" s="1"/>
  <c r="T4156" i="2"/>
  <c r="U4156" i="2" s="1"/>
  <c r="T4157" i="2"/>
  <c r="U4157" i="2" s="1"/>
  <c r="T4158" i="2"/>
  <c r="U4158" i="2" s="1"/>
  <c r="T4159" i="2"/>
  <c r="U4159" i="2" s="1"/>
  <c r="T4160" i="2"/>
  <c r="U4160" i="2" s="1"/>
  <c r="T4161" i="2"/>
  <c r="U4161" i="2" s="1"/>
  <c r="T4162" i="2"/>
  <c r="U4162" i="2" s="1"/>
  <c r="T4163" i="2"/>
  <c r="U4163" i="2" s="1"/>
  <c r="T4164" i="2"/>
  <c r="U4164" i="2" s="1"/>
  <c r="T4165" i="2"/>
  <c r="U4165" i="2" s="1"/>
  <c r="T4166" i="2"/>
  <c r="U4166" i="2" s="1"/>
  <c r="T4167" i="2"/>
  <c r="U4167" i="2" s="1"/>
  <c r="T4168" i="2"/>
  <c r="U4168" i="2" s="1"/>
  <c r="T4169" i="2"/>
  <c r="U4169" i="2" s="1"/>
  <c r="T4170" i="2"/>
  <c r="U4170" i="2" s="1"/>
  <c r="T4171" i="2"/>
  <c r="U4171" i="2" s="1"/>
  <c r="T4172" i="2"/>
  <c r="U4172" i="2" s="1"/>
  <c r="T4173" i="2"/>
  <c r="U4173" i="2" s="1"/>
  <c r="T4174" i="2"/>
  <c r="U4174" i="2" s="1"/>
  <c r="T4175" i="2"/>
  <c r="U4175" i="2" s="1"/>
  <c r="T4176" i="2"/>
  <c r="U4176" i="2" s="1"/>
  <c r="T4177" i="2"/>
  <c r="U4177" i="2" s="1"/>
  <c r="T4178" i="2"/>
  <c r="U4178" i="2" s="1"/>
  <c r="T4179" i="2"/>
  <c r="U4179" i="2" s="1"/>
  <c r="T4180" i="2"/>
  <c r="U4180" i="2" s="1"/>
  <c r="T4181" i="2"/>
  <c r="U4181" i="2" s="1"/>
  <c r="T4182" i="2"/>
  <c r="U4182" i="2" s="1"/>
  <c r="T4183" i="2"/>
  <c r="U4183" i="2" s="1"/>
  <c r="T4184" i="2"/>
  <c r="U4184" i="2" s="1"/>
  <c r="T4185" i="2"/>
  <c r="U4185" i="2" s="1"/>
  <c r="T4186" i="2"/>
  <c r="U4186" i="2" s="1"/>
  <c r="T4187" i="2"/>
  <c r="U4187" i="2" s="1"/>
  <c r="T4188" i="2"/>
  <c r="U4188" i="2" s="1"/>
  <c r="T4189" i="2"/>
  <c r="U4189" i="2" s="1"/>
  <c r="T4190" i="2"/>
  <c r="U4190" i="2" s="1"/>
  <c r="T4191" i="2"/>
  <c r="U4191" i="2" s="1"/>
  <c r="T4192" i="2"/>
  <c r="U4192" i="2" s="1"/>
  <c r="T4193" i="2"/>
  <c r="U4193" i="2" s="1"/>
  <c r="T4194" i="2"/>
  <c r="U4194" i="2" s="1"/>
  <c r="T4195" i="2"/>
  <c r="U4195" i="2" s="1"/>
  <c r="T4196" i="2"/>
  <c r="U4196" i="2" s="1"/>
  <c r="T4197" i="2"/>
  <c r="U4197" i="2" s="1"/>
  <c r="T4198" i="2"/>
  <c r="U4198" i="2" s="1"/>
  <c r="T4199" i="2"/>
  <c r="U4199" i="2" s="1"/>
  <c r="T4200" i="2"/>
  <c r="U4200" i="2" s="1"/>
  <c r="T4201" i="2"/>
  <c r="U4201" i="2" s="1"/>
  <c r="T4202" i="2"/>
  <c r="U4202" i="2" s="1"/>
  <c r="T4203" i="2"/>
  <c r="U4203" i="2" s="1"/>
  <c r="T4204" i="2"/>
  <c r="U4204" i="2" s="1"/>
  <c r="T4205" i="2"/>
  <c r="U4205" i="2" s="1"/>
  <c r="T4206" i="2"/>
  <c r="U4206" i="2" s="1"/>
  <c r="T4207" i="2"/>
  <c r="U4207" i="2" s="1"/>
  <c r="T4208" i="2"/>
  <c r="U4208" i="2" s="1"/>
  <c r="T4209" i="2"/>
  <c r="U4209" i="2" s="1"/>
  <c r="T4210" i="2"/>
  <c r="U4210" i="2" s="1"/>
  <c r="T4211" i="2"/>
  <c r="U4211" i="2" s="1"/>
  <c r="T4212" i="2"/>
  <c r="U4212" i="2" s="1"/>
  <c r="T4213" i="2"/>
  <c r="U4213" i="2" s="1"/>
  <c r="T4214" i="2"/>
  <c r="U4214" i="2" s="1"/>
  <c r="T4215" i="2"/>
  <c r="U4215" i="2" s="1"/>
  <c r="T4216" i="2"/>
  <c r="U4216" i="2" s="1"/>
  <c r="T4217" i="2"/>
  <c r="U4217" i="2" s="1"/>
  <c r="T4218" i="2"/>
  <c r="U4218" i="2" s="1"/>
  <c r="T4219" i="2"/>
  <c r="U4219" i="2" s="1"/>
  <c r="T4220" i="2"/>
  <c r="U4220" i="2" s="1"/>
  <c r="T4221" i="2"/>
  <c r="U4221" i="2" s="1"/>
  <c r="T4222" i="2"/>
  <c r="U4222" i="2" s="1"/>
  <c r="T4223" i="2"/>
  <c r="U4223" i="2" s="1"/>
  <c r="T4224" i="2"/>
  <c r="U4224" i="2" s="1"/>
  <c r="T4225" i="2"/>
  <c r="U4225" i="2" s="1"/>
  <c r="T4226" i="2"/>
  <c r="U4226" i="2" s="1"/>
  <c r="T4227" i="2"/>
  <c r="U4227" i="2" s="1"/>
  <c r="T4228" i="2"/>
  <c r="U4228" i="2" s="1"/>
  <c r="T4229" i="2"/>
  <c r="U4229" i="2" s="1"/>
  <c r="T4230" i="2"/>
  <c r="U4230" i="2" s="1"/>
  <c r="T4231" i="2"/>
  <c r="U4231" i="2" s="1"/>
  <c r="T4232" i="2"/>
  <c r="U4232" i="2" s="1"/>
  <c r="T4233" i="2"/>
  <c r="U4233" i="2" s="1"/>
  <c r="T4234" i="2"/>
  <c r="U4234" i="2" s="1"/>
  <c r="T4235" i="2"/>
  <c r="U4235" i="2" s="1"/>
  <c r="T4236" i="2"/>
  <c r="U4236" i="2" s="1"/>
  <c r="T4237" i="2"/>
  <c r="U4237" i="2" s="1"/>
  <c r="T4238" i="2"/>
  <c r="U4238" i="2" s="1"/>
  <c r="T4239" i="2"/>
  <c r="U4239" i="2" s="1"/>
  <c r="T4240" i="2"/>
  <c r="U4240" i="2" s="1"/>
  <c r="T4241" i="2"/>
  <c r="U4241" i="2" s="1"/>
  <c r="T4242" i="2"/>
  <c r="U4242" i="2" s="1"/>
  <c r="T4243" i="2"/>
  <c r="U4243" i="2" s="1"/>
  <c r="T4244" i="2"/>
  <c r="U4244" i="2" s="1"/>
  <c r="T4245" i="2"/>
  <c r="U4245" i="2" s="1"/>
  <c r="T4246" i="2"/>
  <c r="U4246" i="2" s="1"/>
  <c r="T4247" i="2"/>
  <c r="U4247" i="2" s="1"/>
  <c r="T4248" i="2"/>
  <c r="U4248" i="2" s="1"/>
  <c r="T4249" i="2"/>
  <c r="U4249" i="2" s="1"/>
  <c r="T4250" i="2"/>
  <c r="U4250" i="2" s="1"/>
  <c r="T4251" i="2"/>
  <c r="U4251" i="2" s="1"/>
  <c r="T4252" i="2"/>
  <c r="U4252" i="2" s="1"/>
  <c r="T4253" i="2"/>
  <c r="U4253" i="2" s="1"/>
  <c r="T4254" i="2"/>
  <c r="U4254" i="2" s="1"/>
  <c r="T4255" i="2"/>
  <c r="U4255" i="2" s="1"/>
  <c r="T4256" i="2"/>
  <c r="U4256" i="2" s="1"/>
  <c r="T4257" i="2"/>
  <c r="U4257" i="2" s="1"/>
  <c r="T4258" i="2"/>
  <c r="U4258" i="2" s="1"/>
  <c r="T4259" i="2"/>
  <c r="U4259" i="2" s="1"/>
  <c r="T4260" i="2"/>
  <c r="U4260" i="2" s="1"/>
  <c r="T4261" i="2"/>
  <c r="U4261" i="2" s="1"/>
  <c r="T4262" i="2"/>
  <c r="U4262" i="2" s="1"/>
  <c r="T4263" i="2"/>
  <c r="U4263" i="2" s="1"/>
  <c r="T4264" i="2"/>
  <c r="U4264" i="2" s="1"/>
  <c r="T4265" i="2"/>
  <c r="U4265" i="2" s="1"/>
  <c r="T4266" i="2"/>
  <c r="U4266" i="2" s="1"/>
  <c r="T4267" i="2"/>
  <c r="U4267" i="2" s="1"/>
  <c r="T4268" i="2"/>
  <c r="U4268" i="2" s="1"/>
  <c r="T4269" i="2"/>
  <c r="U4269" i="2" s="1"/>
  <c r="T4270" i="2"/>
  <c r="U4270" i="2" s="1"/>
  <c r="T4271" i="2"/>
  <c r="U4271" i="2" s="1"/>
  <c r="T4272" i="2"/>
  <c r="U4272" i="2" s="1"/>
  <c r="T4273" i="2"/>
  <c r="U4273" i="2" s="1"/>
  <c r="T4274" i="2"/>
  <c r="U4274" i="2" s="1"/>
  <c r="T4275" i="2"/>
  <c r="U4275" i="2" s="1"/>
  <c r="T4276" i="2"/>
  <c r="U4276" i="2" s="1"/>
  <c r="T4277" i="2"/>
  <c r="U4277" i="2" s="1"/>
  <c r="T4278" i="2"/>
  <c r="U4278" i="2" s="1"/>
  <c r="T4279" i="2"/>
  <c r="U4279" i="2" s="1"/>
  <c r="T4280" i="2"/>
  <c r="U4280" i="2" s="1"/>
  <c r="T4281" i="2"/>
  <c r="U4281" i="2" s="1"/>
  <c r="T4282" i="2"/>
  <c r="U4282" i="2" s="1"/>
  <c r="T4283" i="2"/>
  <c r="U4283" i="2" s="1"/>
  <c r="T4284" i="2"/>
  <c r="U4284" i="2" s="1"/>
  <c r="T4285" i="2"/>
  <c r="U4285" i="2" s="1"/>
  <c r="T4286" i="2"/>
  <c r="U4286" i="2" s="1"/>
  <c r="T4287" i="2"/>
  <c r="U4287" i="2" s="1"/>
  <c r="T4288" i="2"/>
  <c r="U4288" i="2" s="1"/>
  <c r="T4289" i="2"/>
  <c r="U4289" i="2" s="1"/>
  <c r="T4290" i="2"/>
  <c r="U4290" i="2" s="1"/>
  <c r="T4291" i="2"/>
  <c r="U4291" i="2" s="1"/>
  <c r="T4292" i="2"/>
  <c r="U4292" i="2" s="1"/>
  <c r="T4293" i="2"/>
  <c r="U4293" i="2" s="1"/>
  <c r="T4294" i="2"/>
  <c r="U4294" i="2" s="1"/>
  <c r="T4295" i="2"/>
  <c r="U4295" i="2" s="1"/>
  <c r="T4296" i="2"/>
  <c r="U4296" i="2" s="1"/>
  <c r="T4297" i="2"/>
  <c r="U4297" i="2" s="1"/>
  <c r="T4298" i="2"/>
  <c r="U4298" i="2" s="1"/>
  <c r="T4299" i="2"/>
  <c r="U4299" i="2" s="1"/>
  <c r="T4300" i="2"/>
  <c r="U4300" i="2" s="1"/>
  <c r="T4301" i="2"/>
  <c r="U4301" i="2" s="1"/>
  <c r="T4302" i="2"/>
  <c r="U4302" i="2" s="1"/>
  <c r="T4303" i="2"/>
  <c r="U4303" i="2" s="1"/>
  <c r="T4304" i="2"/>
  <c r="U4304" i="2" s="1"/>
  <c r="T4305" i="2"/>
  <c r="U4305" i="2" s="1"/>
  <c r="T4306" i="2"/>
  <c r="U4306" i="2" s="1"/>
  <c r="T4307" i="2"/>
  <c r="U4307" i="2" s="1"/>
  <c r="T4308" i="2"/>
  <c r="U4308" i="2" s="1"/>
  <c r="T4309" i="2"/>
  <c r="U4309" i="2" s="1"/>
  <c r="T4310" i="2"/>
  <c r="U4310" i="2" s="1"/>
  <c r="T4311" i="2"/>
  <c r="U4311" i="2" s="1"/>
  <c r="T4312" i="2"/>
  <c r="U4312" i="2" s="1"/>
  <c r="T4313" i="2"/>
  <c r="U4313" i="2" s="1"/>
  <c r="T4314" i="2"/>
  <c r="U4314" i="2" s="1"/>
  <c r="T4315" i="2"/>
  <c r="U4315" i="2" s="1"/>
  <c r="T4316" i="2"/>
  <c r="U4316" i="2" s="1"/>
  <c r="T4317" i="2"/>
  <c r="U4317" i="2" s="1"/>
  <c r="T4318" i="2"/>
  <c r="U4318" i="2" s="1"/>
  <c r="T4319" i="2"/>
  <c r="U4319" i="2" s="1"/>
  <c r="T4320" i="2"/>
  <c r="U4320" i="2" s="1"/>
  <c r="T4321" i="2"/>
  <c r="U4321" i="2" s="1"/>
  <c r="T4322" i="2"/>
  <c r="U4322" i="2" s="1"/>
  <c r="T4323" i="2"/>
  <c r="U4323" i="2" s="1"/>
  <c r="T4324" i="2"/>
  <c r="U4324" i="2" s="1"/>
  <c r="T4325" i="2"/>
  <c r="U4325" i="2" s="1"/>
  <c r="T4326" i="2"/>
  <c r="U4326" i="2" s="1"/>
  <c r="T4327" i="2"/>
  <c r="U4327" i="2" s="1"/>
  <c r="T4328" i="2"/>
  <c r="U4328" i="2" s="1"/>
  <c r="T4329" i="2"/>
  <c r="U4329" i="2" s="1"/>
  <c r="T4330" i="2"/>
  <c r="U4330" i="2" s="1"/>
  <c r="T4331" i="2"/>
  <c r="U4331" i="2" s="1"/>
  <c r="T4332" i="2"/>
  <c r="U4332" i="2" s="1"/>
  <c r="T4333" i="2"/>
  <c r="U4333" i="2" s="1"/>
  <c r="T4334" i="2"/>
  <c r="U4334" i="2" s="1"/>
  <c r="T4335" i="2"/>
  <c r="U4335" i="2" s="1"/>
  <c r="T4336" i="2"/>
  <c r="U4336" i="2" s="1"/>
  <c r="T4337" i="2"/>
  <c r="U4337" i="2" s="1"/>
  <c r="T4338" i="2"/>
  <c r="U4338" i="2" s="1"/>
  <c r="T4339" i="2"/>
  <c r="U4339" i="2" s="1"/>
  <c r="T4340" i="2"/>
  <c r="U4340" i="2" s="1"/>
  <c r="T4341" i="2"/>
  <c r="U4341" i="2" s="1"/>
  <c r="T4342" i="2"/>
  <c r="U4342" i="2" s="1"/>
  <c r="T4343" i="2"/>
  <c r="U4343" i="2" s="1"/>
  <c r="T4344" i="2"/>
  <c r="U4344" i="2" s="1"/>
  <c r="T4345" i="2"/>
  <c r="U4345" i="2" s="1"/>
  <c r="T4346" i="2"/>
  <c r="U4346" i="2" s="1"/>
  <c r="T4347" i="2"/>
  <c r="U4347" i="2" s="1"/>
  <c r="T4348" i="2"/>
  <c r="U4348" i="2" s="1"/>
  <c r="T4349" i="2"/>
  <c r="U4349" i="2" s="1"/>
  <c r="T4350" i="2"/>
  <c r="U4350" i="2" s="1"/>
  <c r="T4351" i="2"/>
  <c r="U4351" i="2" s="1"/>
  <c r="T4352" i="2"/>
  <c r="U4352" i="2" s="1"/>
  <c r="T4353" i="2"/>
  <c r="U4353" i="2" s="1"/>
  <c r="T4354" i="2"/>
  <c r="U4354" i="2" s="1"/>
  <c r="T4355" i="2"/>
  <c r="U4355" i="2" s="1"/>
  <c r="T4356" i="2"/>
  <c r="U4356" i="2" s="1"/>
  <c r="T4357" i="2"/>
  <c r="U4357" i="2" s="1"/>
  <c r="T4358" i="2"/>
  <c r="U4358" i="2" s="1"/>
  <c r="T4359" i="2"/>
  <c r="U4359" i="2" s="1"/>
  <c r="T4360" i="2"/>
  <c r="U4360" i="2" s="1"/>
  <c r="T4361" i="2"/>
  <c r="U4361" i="2" s="1"/>
  <c r="T4362" i="2"/>
  <c r="U4362" i="2" s="1"/>
  <c r="T4363" i="2"/>
  <c r="U4363" i="2" s="1"/>
  <c r="T4364" i="2"/>
  <c r="U4364" i="2" s="1"/>
  <c r="T4365" i="2"/>
  <c r="U4365" i="2" s="1"/>
  <c r="T4366" i="2"/>
  <c r="U4366" i="2" s="1"/>
  <c r="T4367" i="2"/>
  <c r="U4367" i="2" s="1"/>
  <c r="T4368" i="2"/>
  <c r="U4368" i="2" s="1"/>
  <c r="T4369" i="2"/>
  <c r="U4369" i="2" s="1"/>
  <c r="T4370" i="2"/>
  <c r="U4370" i="2" s="1"/>
  <c r="T4371" i="2"/>
  <c r="U4371" i="2" s="1"/>
  <c r="T4372" i="2"/>
  <c r="U4372" i="2" s="1"/>
  <c r="T4373" i="2"/>
  <c r="U4373" i="2" s="1"/>
  <c r="T4374" i="2"/>
  <c r="U4374" i="2" s="1"/>
  <c r="T4375" i="2"/>
  <c r="U4375" i="2" s="1"/>
  <c r="T4376" i="2"/>
  <c r="U4376" i="2" s="1"/>
  <c r="T4377" i="2"/>
  <c r="U4377" i="2" s="1"/>
  <c r="T4378" i="2"/>
  <c r="U4378" i="2" s="1"/>
  <c r="T4379" i="2"/>
  <c r="U4379" i="2" s="1"/>
  <c r="T4380" i="2"/>
  <c r="U4380" i="2" s="1"/>
  <c r="T4381" i="2"/>
  <c r="U4381" i="2" s="1"/>
  <c r="T4382" i="2"/>
  <c r="U4382" i="2" s="1"/>
  <c r="T4383" i="2"/>
  <c r="U4383" i="2" s="1"/>
  <c r="T4384" i="2"/>
  <c r="U4384" i="2" s="1"/>
  <c r="T4385" i="2"/>
  <c r="U4385" i="2" s="1"/>
  <c r="T4386" i="2"/>
  <c r="U4386" i="2" s="1"/>
  <c r="T4387" i="2"/>
  <c r="U4387" i="2" s="1"/>
  <c r="T4388" i="2"/>
  <c r="U4388" i="2" s="1"/>
  <c r="T4389" i="2"/>
  <c r="U4389" i="2" s="1"/>
  <c r="T4390" i="2"/>
  <c r="U4390" i="2" s="1"/>
  <c r="T4391" i="2"/>
  <c r="U4391" i="2" s="1"/>
  <c r="T4392" i="2"/>
  <c r="U4392" i="2" s="1"/>
  <c r="T4393" i="2"/>
  <c r="U4393" i="2" s="1"/>
  <c r="T4394" i="2"/>
  <c r="U4394" i="2" s="1"/>
  <c r="T4395" i="2"/>
  <c r="U4395" i="2" s="1"/>
  <c r="T4396" i="2"/>
  <c r="U4396" i="2" s="1"/>
  <c r="T4397" i="2"/>
  <c r="U4397" i="2" s="1"/>
  <c r="T4398" i="2"/>
  <c r="U4398" i="2" s="1"/>
  <c r="T4399" i="2"/>
  <c r="U4399" i="2" s="1"/>
  <c r="T4400" i="2"/>
  <c r="U4400" i="2" s="1"/>
  <c r="T4401" i="2"/>
  <c r="U4401" i="2" s="1"/>
  <c r="T4402" i="2"/>
  <c r="U4402" i="2" s="1"/>
  <c r="T4403" i="2"/>
  <c r="U4403" i="2" s="1"/>
  <c r="T4404" i="2"/>
  <c r="U4404" i="2" s="1"/>
  <c r="T4405" i="2"/>
  <c r="U4405" i="2" s="1"/>
  <c r="T4406" i="2"/>
  <c r="U4406" i="2" s="1"/>
  <c r="T4407" i="2"/>
  <c r="U4407" i="2" s="1"/>
  <c r="T4408" i="2"/>
  <c r="U4408" i="2" s="1"/>
  <c r="T4409" i="2"/>
  <c r="U4409" i="2" s="1"/>
  <c r="T4410" i="2"/>
  <c r="U4410" i="2" s="1"/>
  <c r="T4411" i="2"/>
  <c r="U4411" i="2" s="1"/>
  <c r="T4412" i="2"/>
  <c r="U4412" i="2" s="1"/>
  <c r="T4413" i="2"/>
  <c r="U4413" i="2" s="1"/>
  <c r="T4414" i="2"/>
  <c r="U4414" i="2" s="1"/>
  <c r="T4415" i="2"/>
  <c r="U4415" i="2" s="1"/>
  <c r="T4416" i="2"/>
  <c r="U4416" i="2" s="1"/>
  <c r="T4417" i="2"/>
  <c r="U4417" i="2" s="1"/>
  <c r="T4418" i="2"/>
  <c r="U4418" i="2" s="1"/>
  <c r="T4419" i="2"/>
  <c r="U4419" i="2" s="1"/>
  <c r="T4420" i="2"/>
  <c r="U4420" i="2" s="1"/>
  <c r="T4421" i="2"/>
  <c r="U4421" i="2" s="1"/>
  <c r="T4422" i="2"/>
  <c r="U4422" i="2" s="1"/>
  <c r="T4423" i="2"/>
  <c r="U4423" i="2" s="1"/>
  <c r="T4424" i="2"/>
  <c r="U4424" i="2" s="1"/>
  <c r="T4425" i="2"/>
  <c r="U4425" i="2" s="1"/>
  <c r="T4426" i="2"/>
  <c r="U4426" i="2" s="1"/>
  <c r="T4427" i="2"/>
  <c r="U4427" i="2" s="1"/>
  <c r="T4428" i="2"/>
  <c r="U4428" i="2" s="1"/>
  <c r="T4429" i="2"/>
  <c r="U4429" i="2" s="1"/>
  <c r="T4430" i="2"/>
  <c r="U4430" i="2" s="1"/>
  <c r="T4431" i="2"/>
  <c r="U4431" i="2" s="1"/>
  <c r="T4432" i="2"/>
  <c r="U4432" i="2" s="1"/>
  <c r="T4433" i="2"/>
  <c r="U4433" i="2" s="1"/>
  <c r="T4434" i="2"/>
  <c r="U4434" i="2" s="1"/>
  <c r="T4435" i="2"/>
  <c r="U4435" i="2" s="1"/>
  <c r="T4436" i="2"/>
  <c r="U4436" i="2" s="1"/>
  <c r="T4437" i="2"/>
  <c r="U4437" i="2" s="1"/>
  <c r="T4438" i="2"/>
  <c r="U4438" i="2" s="1"/>
  <c r="T4439" i="2"/>
  <c r="U4439" i="2" s="1"/>
  <c r="T4440" i="2"/>
  <c r="U4440" i="2" s="1"/>
  <c r="T4441" i="2"/>
  <c r="U4441" i="2" s="1"/>
  <c r="T4442" i="2"/>
  <c r="U4442" i="2" s="1"/>
  <c r="T4443" i="2"/>
  <c r="U4443" i="2" s="1"/>
  <c r="T4444" i="2"/>
  <c r="U4444" i="2" s="1"/>
  <c r="T4445" i="2"/>
  <c r="U4445" i="2" s="1"/>
  <c r="T4446" i="2"/>
  <c r="U4446" i="2" s="1"/>
  <c r="T4447" i="2"/>
  <c r="U4447" i="2" s="1"/>
  <c r="T4448" i="2"/>
  <c r="U4448" i="2" s="1"/>
  <c r="T4449" i="2"/>
  <c r="U4449" i="2" s="1"/>
  <c r="T4450" i="2"/>
  <c r="U4450" i="2" s="1"/>
  <c r="T4451" i="2"/>
  <c r="U4451" i="2" s="1"/>
  <c r="T4452" i="2"/>
  <c r="U4452" i="2" s="1"/>
  <c r="T4453" i="2"/>
  <c r="U4453" i="2" s="1"/>
  <c r="T4454" i="2"/>
  <c r="U4454" i="2" s="1"/>
  <c r="T4455" i="2"/>
  <c r="U4455" i="2" s="1"/>
  <c r="T4456" i="2"/>
  <c r="U4456" i="2" s="1"/>
  <c r="T4457" i="2"/>
  <c r="U4457" i="2" s="1"/>
  <c r="T4458" i="2"/>
  <c r="U4458" i="2" s="1"/>
  <c r="T4459" i="2"/>
  <c r="U4459" i="2" s="1"/>
  <c r="T4460" i="2"/>
  <c r="U4460" i="2" s="1"/>
  <c r="T4461" i="2"/>
  <c r="U4461" i="2" s="1"/>
  <c r="T4462" i="2"/>
  <c r="U4462" i="2" s="1"/>
  <c r="T4463" i="2"/>
  <c r="U4463" i="2" s="1"/>
  <c r="T4464" i="2"/>
  <c r="U4464" i="2" s="1"/>
  <c r="T4465" i="2"/>
  <c r="U4465" i="2" s="1"/>
  <c r="T4466" i="2"/>
  <c r="U4466" i="2" s="1"/>
  <c r="T4467" i="2"/>
  <c r="U4467" i="2" s="1"/>
  <c r="T4468" i="2"/>
  <c r="U4468" i="2" s="1"/>
  <c r="T4469" i="2"/>
  <c r="U4469" i="2" s="1"/>
  <c r="T4470" i="2"/>
  <c r="U4470" i="2" s="1"/>
  <c r="T4471" i="2"/>
  <c r="U4471" i="2" s="1"/>
  <c r="T4472" i="2"/>
  <c r="U4472" i="2" s="1"/>
  <c r="T4473" i="2"/>
  <c r="U4473" i="2" s="1"/>
  <c r="T4474" i="2"/>
  <c r="U4474" i="2" s="1"/>
  <c r="T4475" i="2"/>
  <c r="U4475" i="2" s="1"/>
  <c r="T4476" i="2"/>
  <c r="U4476" i="2" s="1"/>
  <c r="T4477" i="2"/>
  <c r="U4477" i="2" s="1"/>
  <c r="T4478" i="2"/>
  <c r="U4478" i="2" s="1"/>
  <c r="T4479" i="2"/>
  <c r="U4479" i="2" s="1"/>
  <c r="T4480" i="2"/>
  <c r="U4480" i="2" s="1"/>
  <c r="T4481" i="2"/>
  <c r="U4481" i="2" s="1"/>
  <c r="T4482" i="2"/>
  <c r="U4482" i="2" s="1"/>
  <c r="T4483" i="2"/>
  <c r="U4483" i="2" s="1"/>
  <c r="T4484" i="2"/>
  <c r="U4484" i="2" s="1"/>
  <c r="T4485" i="2"/>
  <c r="U4485" i="2" s="1"/>
  <c r="T4486" i="2"/>
  <c r="U4486" i="2" s="1"/>
  <c r="T4487" i="2"/>
  <c r="U4487" i="2" s="1"/>
  <c r="T4488" i="2"/>
  <c r="U4488" i="2" s="1"/>
  <c r="T4489" i="2"/>
  <c r="U4489" i="2" s="1"/>
  <c r="T4490" i="2"/>
  <c r="U4490" i="2" s="1"/>
  <c r="T4491" i="2"/>
  <c r="U4491" i="2" s="1"/>
  <c r="T4492" i="2"/>
  <c r="U4492" i="2" s="1"/>
  <c r="T4493" i="2"/>
  <c r="U4493" i="2" s="1"/>
  <c r="T4494" i="2"/>
  <c r="U4494" i="2" s="1"/>
  <c r="T4495" i="2"/>
  <c r="U4495" i="2" s="1"/>
  <c r="T4496" i="2"/>
  <c r="U4496" i="2" s="1"/>
  <c r="T4497" i="2"/>
  <c r="U4497" i="2" s="1"/>
  <c r="T4498" i="2"/>
  <c r="U4498" i="2" s="1"/>
  <c r="T4499" i="2"/>
  <c r="U4499" i="2" s="1"/>
  <c r="T4500" i="2"/>
  <c r="U4500" i="2" s="1"/>
  <c r="T4501" i="2"/>
  <c r="U4501" i="2" s="1"/>
  <c r="T4502" i="2"/>
  <c r="U4502" i="2" s="1"/>
  <c r="T4503" i="2"/>
  <c r="U4503" i="2" s="1"/>
  <c r="T4504" i="2"/>
  <c r="U4504" i="2" s="1"/>
  <c r="T4505" i="2"/>
  <c r="U4505" i="2" s="1"/>
  <c r="T4506" i="2"/>
  <c r="U4506" i="2" s="1"/>
  <c r="T4507" i="2"/>
  <c r="U4507" i="2" s="1"/>
  <c r="T4508" i="2"/>
  <c r="U4508" i="2" s="1"/>
  <c r="T4509" i="2"/>
  <c r="U4509" i="2" s="1"/>
  <c r="T4510" i="2"/>
  <c r="U4510" i="2" s="1"/>
  <c r="T4511" i="2"/>
  <c r="U4511" i="2" s="1"/>
  <c r="T4512" i="2"/>
  <c r="U4512" i="2" s="1"/>
  <c r="T4513" i="2"/>
  <c r="U4513" i="2" s="1"/>
  <c r="T4514" i="2"/>
  <c r="U4514" i="2" s="1"/>
  <c r="T4515" i="2"/>
  <c r="U4515" i="2" s="1"/>
  <c r="T4516" i="2"/>
  <c r="U4516" i="2" s="1"/>
  <c r="T4517" i="2"/>
  <c r="U4517" i="2" s="1"/>
  <c r="T4518" i="2"/>
  <c r="U4518" i="2" s="1"/>
  <c r="T4519" i="2"/>
  <c r="U4519" i="2" s="1"/>
  <c r="T4520" i="2"/>
  <c r="U4520" i="2" s="1"/>
  <c r="T4521" i="2"/>
  <c r="U4521" i="2" s="1"/>
  <c r="T4522" i="2"/>
  <c r="U4522" i="2" s="1"/>
  <c r="T4523" i="2"/>
  <c r="U4523" i="2" s="1"/>
  <c r="T4524" i="2"/>
  <c r="U4524" i="2" s="1"/>
  <c r="T4525" i="2"/>
  <c r="U4525" i="2" s="1"/>
  <c r="T4526" i="2"/>
  <c r="U4526" i="2" s="1"/>
  <c r="T4527" i="2"/>
  <c r="U4527" i="2" s="1"/>
  <c r="T4528" i="2"/>
  <c r="U4528" i="2" s="1"/>
  <c r="T4529" i="2"/>
  <c r="U4529" i="2" s="1"/>
  <c r="T4530" i="2"/>
  <c r="U4530" i="2" s="1"/>
  <c r="T4531" i="2"/>
  <c r="U4531" i="2" s="1"/>
  <c r="T4532" i="2"/>
  <c r="U4532" i="2" s="1"/>
  <c r="T4533" i="2"/>
  <c r="U4533" i="2" s="1"/>
  <c r="T4534" i="2"/>
  <c r="U4534" i="2" s="1"/>
  <c r="T4535" i="2"/>
  <c r="U4535" i="2" s="1"/>
  <c r="T4536" i="2"/>
  <c r="U4536" i="2" s="1"/>
  <c r="T4537" i="2"/>
  <c r="U4537" i="2" s="1"/>
  <c r="T4538" i="2"/>
  <c r="U4538" i="2" s="1"/>
  <c r="T4539" i="2"/>
  <c r="U4539" i="2" s="1"/>
  <c r="T4540" i="2"/>
  <c r="U4540" i="2" s="1"/>
  <c r="T4541" i="2"/>
  <c r="U4541" i="2" s="1"/>
  <c r="T4542" i="2"/>
  <c r="U4542" i="2" s="1"/>
  <c r="T4543" i="2"/>
  <c r="U4543" i="2" s="1"/>
  <c r="T4544" i="2"/>
  <c r="U4544" i="2" s="1"/>
  <c r="T4545" i="2"/>
  <c r="U4545" i="2" s="1"/>
  <c r="T4546" i="2"/>
  <c r="U4546" i="2" s="1"/>
  <c r="T4547" i="2"/>
  <c r="U4547" i="2" s="1"/>
  <c r="T4548" i="2"/>
  <c r="U4548" i="2" s="1"/>
  <c r="T4549" i="2"/>
  <c r="U4549" i="2" s="1"/>
  <c r="T4550" i="2"/>
  <c r="U4550" i="2" s="1"/>
  <c r="T4551" i="2"/>
  <c r="U4551" i="2" s="1"/>
  <c r="T4552" i="2"/>
  <c r="U4552" i="2" s="1"/>
  <c r="T4553" i="2"/>
  <c r="U4553" i="2" s="1"/>
  <c r="T4554" i="2"/>
  <c r="U4554" i="2" s="1"/>
  <c r="T4555" i="2"/>
  <c r="U4555" i="2" s="1"/>
  <c r="T4556" i="2"/>
  <c r="U4556" i="2" s="1"/>
  <c r="T4557" i="2"/>
  <c r="U4557" i="2" s="1"/>
  <c r="T4558" i="2"/>
  <c r="U4558" i="2" s="1"/>
  <c r="T4559" i="2"/>
  <c r="U4559" i="2" s="1"/>
  <c r="T4560" i="2"/>
  <c r="U4560" i="2" s="1"/>
  <c r="T4561" i="2"/>
  <c r="U4561" i="2" s="1"/>
  <c r="T4562" i="2"/>
  <c r="U4562" i="2" s="1"/>
  <c r="T4563" i="2"/>
  <c r="U4563" i="2" s="1"/>
  <c r="T4564" i="2"/>
  <c r="U4564" i="2" s="1"/>
  <c r="T4565" i="2"/>
  <c r="U4565" i="2" s="1"/>
  <c r="T4566" i="2"/>
  <c r="U4566" i="2" s="1"/>
  <c r="T4567" i="2"/>
  <c r="U4567" i="2" s="1"/>
  <c r="T4568" i="2"/>
  <c r="U4568" i="2" s="1"/>
  <c r="T4569" i="2"/>
  <c r="U4569" i="2" s="1"/>
  <c r="T4570" i="2"/>
  <c r="U4570" i="2" s="1"/>
  <c r="T4571" i="2"/>
  <c r="U4571" i="2" s="1"/>
  <c r="T4572" i="2"/>
  <c r="U4572" i="2" s="1"/>
  <c r="T4573" i="2"/>
  <c r="U4573" i="2" s="1"/>
  <c r="T4574" i="2"/>
  <c r="U4574" i="2" s="1"/>
  <c r="T4575" i="2"/>
  <c r="U4575" i="2" s="1"/>
  <c r="T4576" i="2"/>
  <c r="U4576" i="2" s="1"/>
  <c r="T4577" i="2"/>
  <c r="U4577" i="2" s="1"/>
  <c r="T4578" i="2"/>
  <c r="U4578" i="2" s="1"/>
  <c r="T4579" i="2"/>
  <c r="U4579" i="2" s="1"/>
  <c r="T4580" i="2"/>
  <c r="U4580" i="2" s="1"/>
  <c r="T4581" i="2"/>
  <c r="U4581" i="2" s="1"/>
  <c r="T4582" i="2"/>
  <c r="U4582" i="2" s="1"/>
  <c r="T4583" i="2"/>
  <c r="U4583" i="2" s="1"/>
  <c r="T4584" i="2"/>
  <c r="U4584" i="2" s="1"/>
  <c r="T4585" i="2"/>
  <c r="U4585" i="2" s="1"/>
  <c r="T4586" i="2"/>
  <c r="U4586" i="2" s="1"/>
  <c r="T4587" i="2"/>
  <c r="U4587" i="2" s="1"/>
  <c r="T4588" i="2"/>
  <c r="U4588" i="2" s="1"/>
  <c r="T4589" i="2"/>
  <c r="U4589" i="2" s="1"/>
  <c r="T4590" i="2"/>
  <c r="U4590" i="2" s="1"/>
  <c r="T4591" i="2"/>
  <c r="U4591" i="2" s="1"/>
  <c r="T4592" i="2"/>
  <c r="U4592" i="2" s="1"/>
  <c r="T4593" i="2"/>
  <c r="U4593" i="2" s="1"/>
  <c r="T4594" i="2"/>
  <c r="U4594" i="2" s="1"/>
  <c r="T4595" i="2"/>
  <c r="U4595" i="2" s="1"/>
  <c r="T4596" i="2"/>
  <c r="U4596" i="2" s="1"/>
  <c r="T4597" i="2"/>
  <c r="U4597" i="2" s="1"/>
  <c r="T4598" i="2"/>
  <c r="U4598" i="2" s="1"/>
  <c r="T4599" i="2"/>
  <c r="U4599" i="2" s="1"/>
  <c r="T4600" i="2"/>
  <c r="U4600" i="2" s="1"/>
  <c r="T4601" i="2"/>
  <c r="U4601" i="2" s="1"/>
  <c r="T4602" i="2"/>
  <c r="U4602" i="2" s="1"/>
  <c r="T4603" i="2"/>
  <c r="U4603" i="2" s="1"/>
  <c r="T4604" i="2"/>
  <c r="U4604" i="2" s="1"/>
  <c r="T4605" i="2"/>
  <c r="U4605" i="2" s="1"/>
  <c r="T4606" i="2"/>
  <c r="U4606" i="2" s="1"/>
  <c r="T4607" i="2"/>
  <c r="U4607" i="2" s="1"/>
  <c r="T4608" i="2"/>
  <c r="U4608" i="2" s="1"/>
  <c r="T4609" i="2"/>
  <c r="U4609" i="2" s="1"/>
  <c r="T4610" i="2"/>
  <c r="U4610" i="2" s="1"/>
  <c r="T4611" i="2"/>
  <c r="U4611" i="2" s="1"/>
  <c r="T4612" i="2"/>
  <c r="U4612" i="2" s="1"/>
  <c r="T4613" i="2"/>
  <c r="U4613" i="2" s="1"/>
  <c r="T4614" i="2"/>
  <c r="U4614" i="2" s="1"/>
  <c r="T4615" i="2"/>
  <c r="U4615" i="2" s="1"/>
  <c r="T4616" i="2"/>
  <c r="U4616" i="2" s="1"/>
  <c r="T4617" i="2"/>
  <c r="U4617" i="2" s="1"/>
  <c r="T4618" i="2"/>
  <c r="U4618" i="2" s="1"/>
  <c r="T4619" i="2"/>
  <c r="U4619" i="2" s="1"/>
  <c r="T4620" i="2"/>
  <c r="U4620" i="2" s="1"/>
  <c r="T4621" i="2"/>
  <c r="U4621" i="2" s="1"/>
  <c r="T4622" i="2"/>
  <c r="U4622" i="2" s="1"/>
  <c r="T4623" i="2"/>
  <c r="U4623" i="2" s="1"/>
  <c r="T4624" i="2"/>
  <c r="U4624" i="2" s="1"/>
  <c r="T4625" i="2"/>
  <c r="U4625" i="2" s="1"/>
  <c r="T4626" i="2"/>
  <c r="U4626" i="2" s="1"/>
  <c r="T4627" i="2"/>
  <c r="U4627" i="2" s="1"/>
  <c r="T4628" i="2"/>
  <c r="U4628" i="2" s="1"/>
  <c r="T4629" i="2"/>
  <c r="U4629" i="2" s="1"/>
  <c r="T4630" i="2"/>
  <c r="U4630" i="2" s="1"/>
  <c r="T4631" i="2"/>
  <c r="U4631" i="2" s="1"/>
  <c r="T4632" i="2"/>
  <c r="U4632" i="2" s="1"/>
  <c r="T4633" i="2"/>
  <c r="U4633" i="2" s="1"/>
  <c r="T4634" i="2"/>
  <c r="U4634" i="2" s="1"/>
  <c r="T4635" i="2"/>
  <c r="U4635" i="2" s="1"/>
  <c r="T4636" i="2"/>
  <c r="U4636" i="2" s="1"/>
  <c r="T4637" i="2"/>
  <c r="U4637" i="2" s="1"/>
  <c r="T4638" i="2"/>
  <c r="U4638" i="2" s="1"/>
  <c r="T4639" i="2"/>
  <c r="U4639" i="2" s="1"/>
  <c r="T4640" i="2"/>
  <c r="U4640" i="2" s="1"/>
  <c r="T4641" i="2"/>
  <c r="U4641" i="2" s="1"/>
  <c r="T4642" i="2"/>
  <c r="U4642" i="2" s="1"/>
  <c r="T4643" i="2"/>
  <c r="U4643" i="2" s="1"/>
  <c r="T4644" i="2"/>
  <c r="U4644" i="2" s="1"/>
  <c r="T4645" i="2"/>
  <c r="U4645" i="2" s="1"/>
  <c r="T4646" i="2"/>
  <c r="U4646" i="2" s="1"/>
  <c r="T4647" i="2"/>
  <c r="U4647" i="2" s="1"/>
  <c r="T4648" i="2"/>
  <c r="U4648" i="2" s="1"/>
  <c r="T4649" i="2"/>
  <c r="U4649" i="2" s="1"/>
  <c r="T4650" i="2"/>
  <c r="U4650" i="2" s="1"/>
  <c r="T4651" i="2"/>
  <c r="U4651" i="2" s="1"/>
  <c r="T4652" i="2"/>
  <c r="U4652" i="2" s="1"/>
  <c r="T4653" i="2"/>
  <c r="U4653" i="2" s="1"/>
  <c r="T4654" i="2"/>
  <c r="U4654" i="2" s="1"/>
  <c r="T4655" i="2"/>
  <c r="U4655" i="2" s="1"/>
  <c r="T4656" i="2"/>
  <c r="U4656" i="2" s="1"/>
  <c r="T4657" i="2"/>
  <c r="U4657" i="2" s="1"/>
  <c r="T4658" i="2"/>
  <c r="U4658" i="2" s="1"/>
  <c r="T4659" i="2"/>
  <c r="U4659" i="2" s="1"/>
  <c r="T4660" i="2"/>
  <c r="U4660" i="2" s="1"/>
  <c r="T4661" i="2"/>
  <c r="U4661" i="2" s="1"/>
  <c r="T4662" i="2"/>
  <c r="U4662" i="2" s="1"/>
  <c r="T4663" i="2"/>
  <c r="U4663" i="2" s="1"/>
  <c r="T4664" i="2"/>
  <c r="U4664" i="2" s="1"/>
  <c r="T4665" i="2"/>
  <c r="U4665" i="2" s="1"/>
  <c r="T4666" i="2"/>
  <c r="U4666" i="2" s="1"/>
  <c r="T4667" i="2"/>
  <c r="U4667" i="2" s="1"/>
  <c r="T4668" i="2"/>
  <c r="U4668" i="2" s="1"/>
  <c r="T4669" i="2"/>
  <c r="U4669" i="2" s="1"/>
  <c r="T4670" i="2"/>
  <c r="U4670" i="2" s="1"/>
  <c r="T4671" i="2"/>
  <c r="U4671" i="2" s="1"/>
  <c r="T4672" i="2"/>
  <c r="U4672" i="2" s="1"/>
  <c r="T4673" i="2"/>
  <c r="U4673" i="2" s="1"/>
  <c r="T4674" i="2"/>
  <c r="U4674" i="2" s="1"/>
  <c r="T4675" i="2"/>
  <c r="U4675" i="2" s="1"/>
  <c r="T4676" i="2"/>
  <c r="U4676" i="2" s="1"/>
  <c r="T4677" i="2"/>
  <c r="U4677" i="2" s="1"/>
  <c r="T4678" i="2"/>
  <c r="U4678" i="2" s="1"/>
  <c r="T4679" i="2"/>
  <c r="U4679" i="2" s="1"/>
  <c r="T4680" i="2"/>
  <c r="U4680" i="2" s="1"/>
  <c r="T4681" i="2"/>
  <c r="U4681" i="2" s="1"/>
  <c r="T4682" i="2"/>
  <c r="U4682" i="2" s="1"/>
  <c r="T4683" i="2"/>
  <c r="U4683" i="2" s="1"/>
  <c r="T4684" i="2"/>
  <c r="U4684" i="2" s="1"/>
  <c r="T4685" i="2"/>
  <c r="U4685" i="2" s="1"/>
  <c r="T4686" i="2"/>
  <c r="U4686" i="2" s="1"/>
  <c r="T4687" i="2"/>
  <c r="U4687" i="2" s="1"/>
  <c r="T4688" i="2"/>
  <c r="U4688" i="2" s="1"/>
  <c r="T4689" i="2"/>
  <c r="U4689" i="2" s="1"/>
  <c r="T4690" i="2"/>
  <c r="U4690" i="2" s="1"/>
  <c r="T4691" i="2"/>
  <c r="U4691" i="2" s="1"/>
  <c r="T4692" i="2"/>
  <c r="U4692" i="2" s="1"/>
  <c r="T4693" i="2"/>
  <c r="U4693" i="2" s="1"/>
  <c r="T4694" i="2"/>
  <c r="U4694" i="2" s="1"/>
  <c r="T4695" i="2"/>
  <c r="U4695" i="2" s="1"/>
  <c r="T4696" i="2"/>
  <c r="U4696" i="2" s="1"/>
  <c r="T4697" i="2"/>
  <c r="U4697" i="2" s="1"/>
  <c r="T4698" i="2"/>
  <c r="U4698" i="2" s="1"/>
  <c r="T4699" i="2"/>
  <c r="U4699" i="2" s="1"/>
  <c r="T4700" i="2"/>
  <c r="U4700" i="2" s="1"/>
  <c r="T4701" i="2"/>
  <c r="U4701" i="2" s="1"/>
  <c r="T4702" i="2"/>
  <c r="U4702" i="2" s="1"/>
  <c r="T4703" i="2"/>
  <c r="U4703" i="2" s="1"/>
  <c r="T4704" i="2"/>
  <c r="U4704" i="2" s="1"/>
  <c r="T4705" i="2"/>
  <c r="U4705" i="2" s="1"/>
  <c r="T4706" i="2"/>
  <c r="U4706" i="2" s="1"/>
  <c r="T4707" i="2"/>
  <c r="U4707" i="2" s="1"/>
  <c r="T4708" i="2"/>
  <c r="U4708" i="2" s="1"/>
  <c r="T4709" i="2"/>
  <c r="U4709" i="2" s="1"/>
  <c r="T4710" i="2"/>
  <c r="U4710" i="2" s="1"/>
  <c r="T4711" i="2"/>
  <c r="U4711" i="2" s="1"/>
  <c r="T4712" i="2"/>
  <c r="U4712" i="2" s="1"/>
  <c r="T4713" i="2"/>
  <c r="U4713" i="2" s="1"/>
  <c r="T4714" i="2"/>
  <c r="U4714" i="2" s="1"/>
  <c r="T4715" i="2"/>
  <c r="U4715" i="2" s="1"/>
  <c r="T4716" i="2"/>
  <c r="U4716" i="2" s="1"/>
  <c r="T4717" i="2"/>
  <c r="U4717" i="2" s="1"/>
  <c r="T4718" i="2"/>
  <c r="U4718" i="2" s="1"/>
  <c r="T4719" i="2"/>
  <c r="U4719" i="2" s="1"/>
  <c r="T4720" i="2"/>
  <c r="U4720" i="2" s="1"/>
  <c r="T4721" i="2"/>
  <c r="U4721" i="2" s="1"/>
  <c r="T4722" i="2"/>
  <c r="U4722" i="2" s="1"/>
  <c r="T4723" i="2"/>
  <c r="U4723" i="2" s="1"/>
  <c r="T4724" i="2"/>
  <c r="U4724" i="2" s="1"/>
  <c r="T4725" i="2"/>
  <c r="U4725" i="2" s="1"/>
  <c r="T4726" i="2"/>
  <c r="U4726" i="2" s="1"/>
  <c r="T4727" i="2"/>
  <c r="U4727" i="2" s="1"/>
  <c r="T4728" i="2"/>
  <c r="U4728" i="2" s="1"/>
  <c r="T4729" i="2"/>
  <c r="U4729" i="2" s="1"/>
  <c r="T4730" i="2"/>
  <c r="U4730" i="2" s="1"/>
  <c r="T4731" i="2"/>
  <c r="U4731" i="2" s="1"/>
  <c r="T4732" i="2"/>
  <c r="U4732" i="2" s="1"/>
  <c r="T4733" i="2"/>
  <c r="U4733" i="2" s="1"/>
  <c r="T4734" i="2"/>
  <c r="U4734" i="2" s="1"/>
  <c r="T4735" i="2"/>
  <c r="U4735" i="2" s="1"/>
  <c r="T4736" i="2"/>
  <c r="U4736" i="2" s="1"/>
  <c r="T4737" i="2"/>
  <c r="U4737" i="2" s="1"/>
  <c r="T4738" i="2"/>
  <c r="U4738" i="2" s="1"/>
  <c r="T4739" i="2"/>
  <c r="U4739" i="2" s="1"/>
  <c r="T4740" i="2"/>
  <c r="U4740" i="2" s="1"/>
  <c r="T4741" i="2"/>
  <c r="U4741" i="2" s="1"/>
  <c r="T4742" i="2"/>
  <c r="U4742" i="2" s="1"/>
  <c r="T4743" i="2"/>
  <c r="U4743" i="2" s="1"/>
  <c r="T4744" i="2"/>
  <c r="U4744" i="2" s="1"/>
  <c r="T4745" i="2"/>
  <c r="U4745" i="2" s="1"/>
  <c r="T4746" i="2"/>
  <c r="U4746" i="2" s="1"/>
  <c r="T4747" i="2"/>
  <c r="U4747" i="2" s="1"/>
  <c r="T4748" i="2"/>
  <c r="U4748" i="2" s="1"/>
  <c r="T4749" i="2"/>
  <c r="U4749" i="2" s="1"/>
  <c r="T4750" i="2"/>
  <c r="U4750" i="2" s="1"/>
  <c r="T4751" i="2"/>
  <c r="U4751" i="2" s="1"/>
  <c r="T4752" i="2"/>
  <c r="U4752" i="2" s="1"/>
  <c r="T4753" i="2"/>
  <c r="U4753" i="2" s="1"/>
  <c r="T4754" i="2"/>
  <c r="U4754" i="2" s="1"/>
  <c r="T4755" i="2"/>
  <c r="U4755" i="2" s="1"/>
  <c r="T4756" i="2"/>
  <c r="U4756" i="2" s="1"/>
  <c r="T4757" i="2"/>
  <c r="U4757" i="2" s="1"/>
  <c r="T4758" i="2"/>
  <c r="U4758" i="2" s="1"/>
  <c r="T4759" i="2"/>
  <c r="U4759" i="2" s="1"/>
  <c r="T4760" i="2"/>
  <c r="U4760" i="2" s="1"/>
  <c r="T4761" i="2"/>
  <c r="U4761" i="2" s="1"/>
  <c r="T4762" i="2"/>
  <c r="U4762" i="2" s="1"/>
  <c r="T4763" i="2"/>
  <c r="U4763" i="2" s="1"/>
  <c r="T4764" i="2"/>
  <c r="U4764" i="2" s="1"/>
  <c r="T4765" i="2"/>
  <c r="U4765" i="2" s="1"/>
  <c r="T4766" i="2"/>
  <c r="U4766" i="2" s="1"/>
  <c r="T4767" i="2"/>
  <c r="U4767" i="2" s="1"/>
  <c r="T4768" i="2"/>
  <c r="U4768" i="2" s="1"/>
  <c r="T4769" i="2"/>
  <c r="U4769" i="2" s="1"/>
  <c r="T4770" i="2"/>
  <c r="U4770" i="2" s="1"/>
  <c r="T4771" i="2"/>
  <c r="U4771" i="2" s="1"/>
  <c r="T4772" i="2"/>
  <c r="U4772" i="2" s="1"/>
  <c r="T4773" i="2"/>
  <c r="U4773" i="2" s="1"/>
  <c r="T4774" i="2"/>
  <c r="U4774" i="2" s="1"/>
  <c r="T4775" i="2"/>
  <c r="U4775" i="2" s="1"/>
  <c r="T4776" i="2"/>
  <c r="U4776" i="2" s="1"/>
  <c r="T4777" i="2"/>
  <c r="U4777" i="2" s="1"/>
  <c r="T4778" i="2"/>
  <c r="U4778" i="2" s="1"/>
  <c r="T4779" i="2"/>
  <c r="U4779" i="2" s="1"/>
  <c r="T4780" i="2"/>
  <c r="U4780" i="2" s="1"/>
  <c r="T4781" i="2"/>
  <c r="U4781" i="2" s="1"/>
  <c r="T4782" i="2"/>
  <c r="U4782" i="2" s="1"/>
  <c r="T4783" i="2"/>
  <c r="U4783" i="2" s="1"/>
  <c r="T4784" i="2"/>
  <c r="U4784" i="2" s="1"/>
  <c r="T4785" i="2"/>
  <c r="U4785" i="2" s="1"/>
  <c r="T4786" i="2"/>
  <c r="U4786" i="2" s="1"/>
  <c r="T4787" i="2"/>
  <c r="U4787" i="2" s="1"/>
  <c r="T4788" i="2"/>
  <c r="U4788" i="2" s="1"/>
  <c r="T4789" i="2"/>
  <c r="U4789" i="2" s="1"/>
  <c r="T4790" i="2"/>
  <c r="U4790" i="2" s="1"/>
  <c r="T4791" i="2"/>
  <c r="U4791" i="2" s="1"/>
  <c r="T4792" i="2"/>
  <c r="U4792" i="2" s="1"/>
  <c r="T4793" i="2"/>
  <c r="U4793" i="2" s="1"/>
  <c r="T4794" i="2"/>
  <c r="U4794" i="2" s="1"/>
  <c r="T4795" i="2"/>
  <c r="U4795" i="2" s="1"/>
  <c r="T4796" i="2"/>
  <c r="U4796" i="2" s="1"/>
  <c r="T4797" i="2"/>
  <c r="U4797" i="2" s="1"/>
  <c r="T4798" i="2"/>
  <c r="U4798" i="2" s="1"/>
  <c r="T4799" i="2"/>
  <c r="U4799" i="2" s="1"/>
  <c r="T4800" i="2"/>
  <c r="U4800" i="2" s="1"/>
  <c r="T4801" i="2"/>
  <c r="U4801" i="2" s="1"/>
  <c r="T4802" i="2"/>
  <c r="U4802" i="2" s="1"/>
  <c r="T4803" i="2"/>
  <c r="U4803" i="2" s="1"/>
  <c r="T4804" i="2"/>
  <c r="U4804" i="2" s="1"/>
  <c r="T4805" i="2"/>
  <c r="U4805" i="2" s="1"/>
  <c r="T4806" i="2"/>
  <c r="U4806" i="2" s="1"/>
  <c r="T4807" i="2"/>
  <c r="U4807" i="2" s="1"/>
  <c r="T4808" i="2"/>
  <c r="U4808" i="2" s="1"/>
  <c r="T4809" i="2"/>
  <c r="U4809" i="2" s="1"/>
  <c r="T4810" i="2"/>
  <c r="U4810" i="2" s="1"/>
  <c r="T4811" i="2"/>
  <c r="U4811" i="2" s="1"/>
  <c r="T4812" i="2"/>
  <c r="U4812" i="2" s="1"/>
  <c r="T4813" i="2"/>
  <c r="U4813" i="2" s="1"/>
  <c r="T4814" i="2"/>
  <c r="U4814" i="2" s="1"/>
  <c r="T4815" i="2"/>
  <c r="U4815" i="2" s="1"/>
  <c r="T4816" i="2"/>
  <c r="U4816" i="2" s="1"/>
  <c r="T4817" i="2"/>
  <c r="U4817" i="2" s="1"/>
  <c r="T4818" i="2"/>
  <c r="U4818" i="2" s="1"/>
  <c r="T4819" i="2"/>
  <c r="U4819" i="2" s="1"/>
  <c r="T4820" i="2"/>
  <c r="U4820" i="2" s="1"/>
  <c r="T4821" i="2"/>
  <c r="U4821" i="2" s="1"/>
  <c r="T4822" i="2"/>
  <c r="U4822" i="2" s="1"/>
  <c r="T4823" i="2"/>
  <c r="U4823" i="2" s="1"/>
  <c r="T4824" i="2"/>
  <c r="U4824" i="2" s="1"/>
  <c r="T4825" i="2"/>
  <c r="U4825" i="2" s="1"/>
  <c r="T4826" i="2"/>
  <c r="U4826" i="2" s="1"/>
  <c r="T4827" i="2"/>
  <c r="U4827" i="2" s="1"/>
  <c r="T4828" i="2"/>
  <c r="U4828" i="2" s="1"/>
  <c r="T4829" i="2"/>
  <c r="U4829" i="2" s="1"/>
  <c r="T4830" i="2"/>
  <c r="U4830" i="2" s="1"/>
  <c r="T4831" i="2"/>
  <c r="U4831" i="2" s="1"/>
  <c r="T4832" i="2"/>
  <c r="U4832" i="2" s="1"/>
  <c r="T4833" i="2"/>
  <c r="U4833" i="2" s="1"/>
  <c r="T4834" i="2"/>
  <c r="U4834" i="2" s="1"/>
  <c r="T4835" i="2"/>
  <c r="U4835" i="2" s="1"/>
  <c r="T4836" i="2"/>
  <c r="U4836" i="2" s="1"/>
  <c r="T4837" i="2"/>
  <c r="U4837" i="2" s="1"/>
  <c r="T4838" i="2"/>
  <c r="U4838" i="2" s="1"/>
  <c r="T4839" i="2"/>
  <c r="U4839" i="2" s="1"/>
  <c r="T4840" i="2"/>
  <c r="U4840" i="2" s="1"/>
  <c r="T4841" i="2"/>
  <c r="U4841" i="2" s="1"/>
  <c r="T4842" i="2"/>
  <c r="U4842" i="2" s="1"/>
  <c r="T4843" i="2"/>
  <c r="U4843" i="2" s="1"/>
  <c r="T4844" i="2"/>
  <c r="U4844" i="2" s="1"/>
  <c r="T4845" i="2"/>
  <c r="U4845" i="2" s="1"/>
  <c r="T4846" i="2"/>
  <c r="U4846" i="2" s="1"/>
  <c r="T4847" i="2"/>
  <c r="U4847" i="2" s="1"/>
  <c r="T4848" i="2"/>
  <c r="U4848" i="2" s="1"/>
  <c r="T4849" i="2"/>
  <c r="U4849" i="2" s="1"/>
  <c r="T4850" i="2"/>
  <c r="U4850" i="2" s="1"/>
  <c r="T4851" i="2"/>
  <c r="U4851" i="2" s="1"/>
  <c r="T4852" i="2"/>
  <c r="U4852" i="2" s="1"/>
  <c r="T4853" i="2"/>
  <c r="U4853" i="2" s="1"/>
  <c r="T4854" i="2"/>
  <c r="U4854" i="2" s="1"/>
  <c r="T4855" i="2"/>
  <c r="U4855" i="2" s="1"/>
  <c r="T4856" i="2"/>
  <c r="U4856" i="2" s="1"/>
  <c r="T4857" i="2"/>
  <c r="U4857" i="2" s="1"/>
  <c r="T4858" i="2"/>
  <c r="U4858" i="2" s="1"/>
  <c r="T4859" i="2"/>
  <c r="U4859" i="2" s="1"/>
  <c r="T4860" i="2"/>
  <c r="U4860" i="2" s="1"/>
  <c r="T4861" i="2"/>
  <c r="U4861" i="2" s="1"/>
  <c r="T4862" i="2"/>
  <c r="U4862" i="2" s="1"/>
  <c r="T4863" i="2"/>
  <c r="U4863" i="2" s="1"/>
  <c r="T4864" i="2"/>
  <c r="U4864" i="2" s="1"/>
  <c r="T4865" i="2"/>
  <c r="U4865" i="2" s="1"/>
  <c r="T4866" i="2"/>
  <c r="U4866" i="2" s="1"/>
  <c r="T4867" i="2"/>
  <c r="U4867" i="2" s="1"/>
  <c r="T4868" i="2"/>
  <c r="U4868" i="2" s="1"/>
  <c r="T4869" i="2"/>
  <c r="U4869" i="2" s="1"/>
  <c r="T4870" i="2"/>
  <c r="U4870" i="2" s="1"/>
  <c r="T4871" i="2"/>
  <c r="U4871" i="2" s="1"/>
  <c r="T4872" i="2"/>
  <c r="U4872" i="2" s="1"/>
  <c r="T4873" i="2"/>
  <c r="U4873" i="2" s="1"/>
  <c r="T4874" i="2"/>
  <c r="U4874" i="2" s="1"/>
  <c r="T4875" i="2"/>
  <c r="U4875" i="2" s="1"/>
  <c r="T4876" i="2"/>
  <c r="U4876" i="2" s="1"/>
  <c r="T4877" i="2"/>
  <c r="U4877" i="2" s="1"/>
  <c r="T4878" i="2"/>
  <c r="U4878" i="2" s="1"/>
  <c r="T4879" i="2"/>
  <c r="U4879" i="2" s="1"/>
  <c r="T4880" i="2"/>
  <c r="U4880" i="2" s="1"/>
  <c r="T4881" i="2"/>
  <c r="U4881" i="2" s="1"/>
  <c r="T4882" i="2"/>
  <c r="U4882" i="2" s="1"/>
  <c r="T4883" i="2"/>
  <c r="U4883" i="2" s="1"/>
  <c r="T4884" i="2"/>
  <c r="U4884" i="2" s="1"/>
  <c r="T4885" i="2"/>
  <c r="U4885" i="2" s="1"/>
  <c r="T4886" i="2"/>
  <c r="U4886" i="2" s="1"/>
  <c r="T4887" i="2"/>
  <c r="U4887" i="2" s="1"/>
  <c r="T4888" i="2"/>
  <c r="U4888" i="2" s="1"/>
  <c r="T4889" i="2"/>
  <c r="U4889" i="2" s="1"/>
  <c r="T4890" i="2"/>
  <c r="U4890" i="2" s="1"/>
  <c r="T4891" i="2"/>
  <c r="U4891" i="2" s="1"/>
  <c r="T4892" i="2"/>
  <c r="U4892" i="2" s="1"/>
  <c r="T4893" i="2"/>
  <c r="U4893" i="2" s="1"/>
  <c r="T4894" i="2"/>
  <c r="U4894" i="2" s="1"/>
  <c r="T4895" i="2"/>
  <c r="U4895" i="2" s="1"/>
  <c r="T4896" i="2"/>
  <c r="U4896" i="2" s="1"/>
  <c r="T4897" i="2"/>
  <c r="U4897" i="2" s="1"/>
  <c r="T4898" i="2"/>
  <c r="U4898" i="2" s="1"/>
  <c r="T4899" i="2"/>
  <c r="U4899" i="2" s="1"/>
  <c r="T4900" i="2"/>
  <c r="U4900" i="2" s="1"/>
  <c r="T4901" i="2"/>
  <c r="U4901" i="2" s="1"/>
  <c r="T4902" i="2"/>
  <c r="U4902" i="2" s="1"/>
  <c r="T4903" i="2"/>
  <c r="U4903" i="2" s="1"/>
  <c r="T4904" i="2"/>
  <c r="U4904" i="2" s="1"/>
  <c r="T4905" i="2"/>
  <c r="U4905" i="2" s="1"/>
  <c r="T4906" i="2"/>
  <c r="U4906" i="2" s="1"/>
  <c r="T4907" i="2"/>
  <c r="U4907" i="2" s="1"/>
  <c r="T4908" i="2"/>
  <c r="U4908" i="2" s="1"/>
  <c r="T4909" i="2"/>
  <c r="U4909" i="2" s="1"/>
  <c r="T4910" i="2"/>
  <c r="U4910" i="2" s="1"/>
  <c r="T4911" i="2"/>
  <c r="U4911" i="2" s="1"/>
  <c r="T4912" i="2"/>
  <c r="U4912" i="2" s="1"/>
  <c r="T4913" i="2"/>
  <c r="U4913" i="2" s="1"/>
  <c r="T4914" i="2"/>
  <c r="U4914" i="2" s="1"/>
  <c r="T4915" i="2"/>
  <c r="U4915" i="2" s="1"/>
  <c r="T4916" i="2"/>
  <c r="U4916" i="2" s="1"/>
  <c r="T4917" i="2"/>
  <c r="U4917" i="2" s="1"/>
  <c r="T4918" i="2"/>
  <c r="U4918" i="2" s="1"/>
  <c r="T4919" i="2"/>
  <c r="U4919" i="2" s="1"/>
  <c r="T4920" i="2"/>
  <c r="U4920" i="2" s="1"/>
  <c r="T4921" i="2"/>
  <c r="U4921" i="2" s="1"/>
  <c r="T4922" i="2"/>
  <c r="U4922" i="2" s="1"/>
  <c r="T4923" i="2"/>
  <c r="U4923" i="2" s="1"/>
  <c r="T4924" i="2"/>
  <c r="U4924" i="2" s="1"/>
  <c r="T4925" i="2"/>
  <c r="U4925" i="2" s="1"/>
  <c r="T4926" i="2"/>
  <c r="U4926" i="2" s="1"/>
  <c r="T4927" i="2"/>
  <c r="U4927" i="2" s="1"/>
  <c r="T4928" i="2"/>
  <c r="U4928" i="2" s="1"/>
  <c r="T4929" i="2"/>
  <c r="U4929" i="2" s="1"/>
  <c r="T4930" i="2"/>
  <c r="U4930" i="2" s="1"/>
  <c r="T4931" i="2"/>
  <c r="U4931" i="2" s="1"/>
  <c r="T4932" i="2"/>
  <c r="U4932" i="2" s="1"/>
  <c r="T4933" i="2"/>
  <c r="U4933" i="2" s="1"/>
  <c r="T4934" i="2"/>
  <c r="U4934" i="2" s="1"/>
  <c r="T4935" i="2"/>
  <c r="U4935" i="2" s="1"/>
  <c r="T4936" i="2"/>
  <c r="U4936" i="2" s="1"/>
  <c r="T4937" i="2"/>
  <c r="U4937" i="2" s="1"/>
  <c r="T4938" i="2"/>
  <c r="U4938" i="2" s="1"/>
  <c r="T4939" i="2"/>
  <c r="U4939" i="2" s="1"/>
  <c r="T4940" i="2"/>
  <c r="U4940" i="2" s="1"/>
  <c r="T4941" i="2"/>
  <c r="U4941" i="2" s="1"/>
  <c r="T4942" i="2"/>
  <c r="U4942" i="2" s="1"/>
  <c r="T4943" i="2"/>
  <c r="U4943" i="2" s="1"/>
  <c r="T4944" i="2"/>
  <c r="U4944" i="2" s="1"/>
  <c r="T4945" i="2"/>
  <c r="U4945" i="2" s="1"/>
  <c r="T4946" i="2"/>
  <c r="U4946" i="2" s="1"/>
  <c r="T4947" i="2"/>
  <c r="U4947" i="2" s="1"/>
  <c r="T4948" i="2"/>
  <c r="U4948" i="2" s="1"/>
  <c r="T4949" i="2"/>
  <c r="U4949" i="2" s="1"/>
  <c r="T4950" i="2"/>
  <c r="U4950" i="2" s="1"/>
  <c r="T4951" i="2"/>
  <c r="U4951" i="2" s="1"/>
  <c r="T4952" i="2"/>
  <c r="U4952" i="2" s="1"/>
  <c r="T4953" i="2"/>
  <c r="U4953" i="2" s="1"/>
  <c r="T4954" i="2"/>
  <c r="U4954" i="2" s="1"/>
  <c r="T4955" i="2"/>
  <c r="U4955" i="2" s="1"/>
  <c r="T4956" i="2"/>
  <c r="U4956" i="2" s="1"/>
  <c r="T4957" i="2"/>
  <c r="U4957" i="2" s="1"/>
  <c r="T4958" i="2"/>
  <c r="U4958" i="2" s="1"/>
  <c r="T4959" i="2"/>
  <c r="U4959" i="2" s="1"/>
  <c r="T4960" i="2"/>
  <c r="U4960" i="2" s="1"/>
  <c r="T4961" i="2"/>
  <c r="U4961" i="2" s="1"/>
  <c r="T4962" i="2"/>
  <c r="U4962" i="2" s="1"/>
  <c r="T4963" i="2"/>
  <c r="U4963" i="2" s="1"/>
  <c r="T4964" i="2"/>
  <c r="U4964" i="2" s="1"/>
  <c r="T4965" i="2"/>
  <c r="U4965" i="2" s="1"/>
  <c r="T4966" i="2"/>
  <c r="U4966" i="2" s="1"/>
  <c r="T4967" i="2"/>
  <c r="U4967" i="2" s="1"/>
  <c r="T4968" i="2"/>
  <c r="U4968" i="2" s="1"/>
  <c r="T4969" i="2"/>
  <c r="U4969" i="2" s="1"/>
  <c r="T4970" i="2"/>
  <c r="U4970" i="2" s="1"/>
  <c r="T4971" i="2"/>
  <c r="U4971" i="2" s="1"/>
  <c r="T4972" i="2"/>
  <c r="U4972" i="2" s="1"/>
  <c r="T4973" i="2"/>
  <c r="U4973" i="2" s="1"/>
  <c r="T4974" i="2"/>
  <c r="U4974" i="2" s="1"/>
  <c r="T4975" i="2"/>
  <c r="U4975" i="2" s="1"/>
  <c r="T4976" i="2"/>
  <c r="U4976" i="2" s="1"/>
  <c r="T4977" i="2"/>
  <c r="U4977" i="2" s="1"/>
  <c r="T4978" i="2"/>
  <c r="U4978" i="2" s="1"/>
  <c r="T4979" i="2"/>
  <c r="U4979" i="2" s="1"/>
  <c r="T4980" i="2"/>
  <c r="U4980" i="2" s="1"/>
  <c r="T4981" i="2"/>
  <c r="U4981" i="2" s="1"/>
  <c r="T4982" i="2"/>
  <c r="U4982" i="2" s="1"/>
  <c r="T4983" i="2"/>
  <c r="U4983" i="2" s="1"/>
  <c r="T4984" i="2"/>
  <c r="U4984" i="2" s="1"/>
  <c r="T4985" i="2"/>
  <c r="U4985" i="2" s="1"/>
  <c r="T4986" i="2"/>
  <c r="U4986" i="2" s="1"/>
  <c r="T4987" i="2"/>
  <c r="U4987" i="2" s="1"/>
  <c r="T4988" i="2"/>
  <c r="U4988" i="2" s="1"/>
  <c r="T4989" i="2"/>
  <c r="U4989" i="2" s="1"/>
  <c r="T4990" i="2"/>
  <c r="U4990" i="2" s="1"/>
  <c r="T4991" i="2"/>
  <c r="U4991" i="2" s="1"/>
  <c r="T4992" i="2"/>
  <c r="U4992" i="2" s="1"/>
  <c r="T4993" i="2"/>
  <c r="U4993" i="2" s="1"/>
  <c r="T4994" i="2"/>
  <c r="U4994" i="2" s="1"/>
  <c r="T4995" i="2"/>
  <c r="U4995" i="2" s="1"/>
  <c r="T4996" i="2"/>
  <c r="U4996" i="2" s="1"/>
  <c r="T4997" i="2"/>
  <c r="U4997" i="2" s="1"/>
  <c r="T4998" i="2"/>
  <c r="U4998" i="2" s="1"/>
  <c r="T4999" i="2"/>
  <c r="U4999" i="2" s="1"/>
  <c r="T5000" i="2"/>
  <c r="U5000" i="2" s="1"/>
  <c r="T5001" i="2"/>
  <c r="U5001" i="2" s="1"/>
  <c r="T5002" i="2"/>
  <c r="U5002" i="2" s="1"/>
  <c r="T5003" i="2"/>
  <c r="U5003" i="2" s="1"/>
  <c r="T5004" i="2"/>
  <c r="U5004" i="2" s="1"/>
  <c r="T5005" i="2"/>
  <c r="U5005" i="2" s="1"/>
  <c r="T5006" i="2"/>
  <c r="U5006" i="2" s="1"/>
  <c r="T5007" i="2"/>
  <c r="U5007" i="2" s="1"/>
  <c r="T5008" i="2"/>
  <c r="U5008" i="2" s="1"/>
  <c r="T5009" i="2"/>
  <c r="U5009" i="2" s="1"/>
  <c r="T5010" i="2"/>
  <c r="U5010" i="2" s="1"/>
  <c r="T5011" i="2"/>
  <c r="U5011" i="2" s="1"/>
  <c r="T5012" i="2"/>
  <c r="U5012" i="2" s="1"/>
  <c r="T5013" i="2"/>
  <c r="U5013" i="2" s="1"/>
  <c r="T5014" i="2"/>
  <c r="U5014" i="2" s="1"/>
  <c r="T5015" i="2"/>
  <c r="U5015" i="2" s="1"/>
  <c r="T5016" i="2"/>
  <c r="U5016" i="2" s="1"/>
  <c r="T5017" i="2"/>
  <c r="U5017" i="2" s="1"/>
  <c r="T5018" i="2"/>
  <c r="U5018" i="2" s="1"/>
  <c r="T5019" i="2"/>
  <c r="U5019" i="2" s="1"/>
  <c r="T5020" i="2"/>
  <c r="U5020" i="2" s="1"/>
  <c r="T5021" i="2"/>
  <c r="U5021" i="2" s="1"/>
  <c r="T5022" i="2"/>
  <c r="U5022" i="2" s="1"/>
  <c r="T5023" i="2"/>
  <c r="U5023" i="2" s="1"/>
  <c r="T5024" i="2"/>
  <c r="U5024" i="2" s="1"/>
  <c r="T5025" i="2"/>
  <c r="U5025" i="2" s="1"/>
  <c r="T5026" i="2"/>
  <c r="U5026" i="2" s="1"/>
  <c r="T5027" i="2"/>
  <c r="U5027" i="2" s="1"/>
  <c r="T5028" i="2"/>
  <c r="U5028" i="2" s="1"/>
  <c r="T5029" i="2"/>
  <c r="U5029" i="2" s="1"/>
  <c r="T5030" i="2"/>
  <c r="U5030" i="2" s="1"/>
  <c r="T5031" i="2"/>
  <c r="U5031" i="2" s="1"/>
  <c r="T5032" i="2"/>
  <c r="U5032" i="2" s="1"/>
  <c r="T5033" i="2"/>
  <c r="U5033" i="2" s="1"/>
  <c r="T5034" i="2"/>
  <c r="U5034" i="2" s="1"/>
  <c r="T5035" i="2"/>
  <c r="U5035" i="2" s="1"/>
  <c r="T5036" i="2"/>
  <c r="U5036" i="2" s="1"/>
  <c r="T5037" i="2"/>
  <c r="U5037" i="2" s="1"/>
  <c r="T5038" i="2"/>
  <c r="U5038" i="2" s="1"/>
  <c r="T5039" i="2"/>
  <c r="U5039" i="2" s="1"/>
  <c r="T5040" i="2"/>
  <c r="U5040" i="2" s="1"/>
  <c r="T5041" i="2"/>
  <c r="U5041" i="2" s="1"/>
  <c r="T5042" i="2"/>
  <c r="U5042" i="2" s="1"/>
  <c r="T5043" i="2"/>
  <c r="U5043" i="2" s="1"/>
  <c r="T5044" i="2"/>
  <c r="U5044" i="2" s="1"/>
  <c r="T5045" i="2"/>
  <c r="U5045" i="2" s="1"/>
  <c r="T5046" i="2"/>
  <c r="U5046" i="2" s="1"/>
  <c r="T5047" i="2"/>
  <c r="U5047" i="2" s="1"/>
  <c r="T5048" i="2"/>
  <c r="U5048" i="2" s="1"/>
  <c r="T5049" i="2"/>
  <c r="U5049" i="2" s="1"/>
  <c r="T5050" i="2"/>
  <c r="U5050" i="2" s="1"/>
  <c r="T5051" i="2"/>
  <c r="U5051" i="2" s="1"/>
  <c r="T5052" i="2"/>
  <c r="U5052" i="2" s="1"/>
  <c r="T5053" i="2"/>
  <c r="U5053" i="2" s="1"/>
  <c r="T5054" i="2"/>
  <c r="U5054" i="2" s="1"/>
  <c r="T5055" i="2"/>
  <c r="U5055" i="2" s="1"/>
  <c r="T5056" i="2"/>
  <c r="U5056" i="2" s="1"/>
  <c r="T5057" i="2"/>
  <c r="U5057" i="2" s="1"/>
  <c r="T5058" i="2"/>
  <c r="U5058" i="2" s="1"/>
  <c r="T5059" i="2"/>
  <c r="U5059" i="2" s="1"/>
  <c r="T5060" i="2"/>
  <c r="U5060" i="2" s="1"/>
  <c r="T5061" i="2"/>
  <c r="U5061" i="2" s="1"/>
  <c r="T5062" i="2"/>
  <c r="U5062" i="2" s="1"/>
  <c r="T5063" i="2"/>
  <c r="U5063" i="2" s="1"/>
  <c r="T5064" i="2"/>
  <c r="U5064" i="2" s="1"/>
  <c r="T5065" i="2"/>
  <c r="U5065" i="2" s="1"/>
  <c r="T5066" i="2"/>
  <c r="U5066" i="2" s="1"/>
  <c r="T5067" i="2"/>
  <c r="U5067" i="2" s="1"/>
  <c r="T5068" i="2"/>
  <c r="U5068" i="2" s="1"/>
  <c r="T5069" i="2"/>
  <c r="U5069" i="2" s="1"/>
  <c r="T5070" i="2"/>
  <c r="U5070" i="2" s="1"/>
  <c r="T5071" i="2"/>
  <c r="U5071" i="2" s="1"/>
  <c r="T5072" i="2"/>
  <c r="U5072" i="2" s="1"/>
  <c r="T5073" i="2"/>
  <c r="U5073" i="2" s="1"/>
  <c r="T5074" i="2"/>
  <c r="U5074" i="2" s="1"/>
  <c r="T5075" i="2"/>
  <c r="U5075" i="2" s="1"/>
  <c r="T5076" i="2"/>
  <c r="U5076" i="2" s="1"/>
  <c r="T5077" i="2"/>
  <c r="U5077" i="2" s="1"/>
  <c r="T5078" i="2"/>
  <c r="U5078" i="2" s="1"/>
  <c r="T5079" i="2"/>
  <c r="U5079" i="2" s="1"/>
  <c r="T5080" i="2"/>
  <c r="U5080" i="2" s="1"/>
  <c r="T5081" i="2"/>
  <c r="U5081" i="2" s="1"/>
  <c r="T5082" i="2"/>
  <c r="U5082" i="2" s="1"/>
  <c r="T5083" i="2"/>
  <c r="U5083" i="2" s="1"/>
  <c r="T5084" i="2"/>
  <c r="U5084" i="2" s="1"/>
  <c r="T5085" i="2"/>
  <c r="U5085" i="2" s="1"/>
  <c r="T5086" i="2"/>
  <c r="U5086" i="2" s="1"/>
  <c r="T5087" i="2"/>
  <c r="U5087" i="2" s="1"/>
  <c r="T5088" i="2"/>
  <c r="U5088" i="2" s="1"/>
  <c r="T5089" i="2"/>
  <c r="U5089" i="2" s="1"/>
  <c r="T5090" i="2"/>
  <c r="U5090" i="2" s="1"/>
  <c r="T5091" i="2"/>
  <c r="U5091" i="2" s="1"/>
  <c r="T5092" i="2"/>
  <c r="U5092" i="2" s="1"/>
  <c r="T5093" i="2"/>
  <c r="U5093" i="2" s="1"/>
  <c r="T5094" i="2"/>
  <c r="U5094" i="2" s="1"/>
  <c r="T5095" i="2"/>
  <c r="U5095" i="2" s="1"/>
  <c r="T5096" i="2"/>
  <c r="U5096" i="2" s="1"/>
  <c r="T5097" i="2"/>
  <c r="U5097" i="2" s="1"/>
  <c r="T5098" i="2"/>
  <c r="U5098" i="2" s="1"/>
  <c r="T5099" i="2"/>
  <c r="U5099" i="2" s="1"/>
  <c r="T5100" i="2"/>
  <c r="U5100" i="2" s="1"/>
  <c r="T5101" i="2"/>
  <c r="U5101" i="2" s="1"/>
  <c r="T5102" i="2"/>
  <c r="U5102" i="2" s="1"/>
  <c r="T5103" i="2"/>
  <c r="U5103" i="2" s="1"/>
  <c r="T5104" i="2"/>
  <c r="U5104" i="2" s="1"/>
  <c r="T5105" i="2"/>
  <c r="U5105" i="2" s="1"/>
  <c r="T5106" i="2"/>
  <c r="U5106" i="2" s="1"/>
  <c r="T5107" i="2"/>
  <c r="U5107" i="2" s="1"/>
  <c r="T5108" i="2"/>
  <c r="U5108" i="2" s="1"/>
  <c r="T5109" i="2"/>
  <c r="U5109" i="2" s="1"/>
  <c r="T5110" i="2"/>
  <c r="U5110" i="2" s="1"/>
  <c r="T5111" i="2"/>
  <c r="U5111" i="2" s="1"/>
  <c r="T5112" i="2"/>
  <c r="U5112" i="2" s="1"/>
  <c r="T5113" i="2"/>
  <c r="U5113" i="2" s="1"/>
  <c r="T5114" i="2"/>
  <c r="U5114" i="2" s="1"/>
  <c r="T5115" i="2"/>
  <c r="U5115" i="2" s="1"/>
  <c r="T5116" i="2"/>
  <c r="U5116" i="2" s="1"/>
  <c r="T5117" i="2"/>
  <c r="U5117" i="2" s="1"/>
  <c r="T5118" i="2"/>
  <c r="U5118" i="2" s="1"/>
  <c r="T5119" i="2"/>
  <c r="U5119" i="2" s="1"/>
  <c r="T5120" i="2"/>
  <c r="U5120" i="2" s="1"/>
  <c r="T5121" i="2"/>
  <c r="U5121" i="2" s="1"/>
  <c r="T5122" i="2"/>
  <c r="U5122" i="2" s="1"/>
  <c r="T5123" i="2"/>
  <c r="U5123" i="2" s="1"/>
  <c r="T5124" i="2"/>
  <c r="U5124" i="2" s="1"/>
  <c r="T5125" i="2"/>
  <c r="U5125" i="2" s="1"/>
  <c r="T5126" i="2"/>
  <c r="U5126" i="2" s="1"/>
  <c r="T5127" i="2"/>
  <c r="U5127" i="2" s="1"/>
  <c r="T5128" i="2"/>
  <c r="U5128" i="2" s="1"/>
  <c r="T5129" i="2"/>
  <c r="U5129" i="2" s="1"/>
  <c r="T5130" i="2"/>
  <c r="U5130" i="2" s="1"/>
  <c r="T5131" i="2"/>
  <c r="U5131" i="2" s="1"/>
  <c r="T5132" i="2"/>
  <c r="U5132" i="2" s="1"/>
  <c r="T5133" i="2"/>
  <c r="U5133" i="2" s="1"/>
  <c r="T5134" i="2"/>
  <c r="U5134" i="2" s="1"/>
  <c r="T5135" i="2"/>
  <c r="U5135" i="2" s="1"/>
  <c r="T5136" i="2"/>
  <c r="U5136" i="2" s="1"/>
  <c r="T5137" i="2"/>
  <c r="U5137" i="2" s="1"/>
  <c r="T5138" i="2"/>
  <c r="U5138" i="2" s="1"/>
  <c r="T5139" i="2"/>
  <c r="U5139" i="2" s="1"/>
  <c r="T5140" i="2"/>
  <c r="U5140" i="2" s="1"/>
  <c r="T5141" i="2"/>
  <c r="U5141" i="2" s="1"/>
  <c r="T5142" i="2"/>
  <c r="U5142" i="2" s="1"/>
  <c r="T5143" i="2"/>
  <c r="U5143" i="2" s="1"/>
  <c r="T5144" i="2"/>
  <c r="U5144" i="2" s="1"/>
  <c r="T5145" i="2"/>
  <c r="U5145" i="2" s="1"/>
  <c r="T5146" i="2"/>
  <c r="U5146" i="2" s="1"/>
  <c r="T5147" i="2"/>
  <c r="U5147" i="2" s="1"/>
  <c r="T5148" i="2"/>
  <c r="U5148" i="2" s="1"/>
  <c r="T5149" i="2"/>
  <c r="U5149" i="2" s="1"/>
  <c r="T5150" i="2"/>
  <c r="U5150" i="2" s="1"/>
  <c r="T5151" i="2"/>
  <c r="U5151" i="2" s="1"/>
  <c r="T5152" i="2"/>
  <c r="U5152" i="2" s="1"/>
  <c r="T5153" i="2"/>
  <c r="U5153" i="2" s="1"/>
  <c r="T5154" i="2"/>
  <c r="U5154" i="2" s="1"/>
  <c r="T5155" i="2"/>
  <c r="U5155" i="2" s="1"/>
  <c r="T5156" i="2"/>
  <c r="U5156" i="2" s="1"/>
  <c r="T5157" i="2"/>
  <c r="U5157" i="2" s="1"/>
  <c r="T5158" i="2"/>
  <c r="U5158" i="2" s="1"/>
  <c r="T5159" i="2"/>
  <c r="U5159" i="2" s="1"/>
  <c r="T5160" i="2"/>
  <c r="U5160" i="2" s="1"/>
  <c r="T5161" i="2"/>
  <c r="U5161" i="2" s="1"/>
  <c r="T5162" i="2"/>
  <c r="U5162" i="2" s="1"/>
  <c r="T5163" i="2"/>
  <c r="U5163" i="2" s="1"/>
  <c r="T5164" i="2"/>
  <c r="U5164" i="2" s="1"/>
  <c r="T5165" i="2"/>
  <c r="U5165" i="2" s="1"/>
  <c r="T5166" i="2"/>
  <c r="U5166" i="2" s="1"/>
  <c r="T5167" i="2"/>
  <c r="U5167" i="2" s="1"/>
  <c r="T5168" i="2"/>
  <c r="U5168" i="2" s="1"/>
  <c r="T5169" i="2"/>
  <c r="U5169" i="2" s="1"/>
  <c r="T5170" i="2"/>
  <c r="U5170" i="2" s="1"/>
  <c r="T5171" i="2"/>
  <c r="U5171" i="2" s="1"/>
  <c r="T5172" i="2"/>
  <c r="U5172" i="2" s="1"/>
  <c r="T5173" i="2"/>
  <c r="U5173" i="2" s="1"/>
  <c r="T5174" i="2"/>
  <c r="U5174" i="2" s="1"/>
  <c r="T5175" i="2"/>
  <c r="U5175" i="2" s="1"/>
  <c r="T5176" i="2"/>
  <c r="U5176" i="2" s="1"/>
  <c r="T5177" i="2"/>
  <c r="U5177" i="2" s="1"/>
  <c r="T5178" i="2"/>
  <c r="U5178" i="2" s="1"/>
  <c r="T5179" i="2"/>
  <c r="U5179" i="2" s="1"/>
  <c r="T5180" i="2"/>
  <c r="U5180" i="2" s="1"/>
  <c r="T5181" i="2"/>
  <c r="U5181" i="2" s="1"/>
  <c r="T5182" i="2"/>
  <c r="U5182" i="2" s="1"/>
  <c r="T5183" i="2"/>
  <c r="U5183" i="2" s="1"/>
  <c r="T5184" i="2"/>
  <c r="U5184" i="2" s="1"/>
  <c r="T5185" i="2"/>
  <c r="U5185" i="2" s="1"/>
  <c r="T5186" i="2"/>
  <c r="U5186" i="2" s="1"/>
  <c r="T5187" i="2"/>
  <c r="U5187" i="2" s="1"/>
  <c r="T5188" i="2"/>
  <c r="U5188" i="2" s="1"/>
  <c r="T5189" i="2"/>
  <c r="U5189" i="2" s="1"/>
  <c r="T5190" i="2"/>
  <c r="U5190" i="2" s="1"/>
  <c r="T5191" i="2"/>
  <c r="U5191" i="2" s="1"/>
  <c r="T5192" i="2"/>
  <c r="U5192" i="2" s="1"/>
  <c r="T5193" i="2"/>
  <c r="U5193" i="2" s="1"/>
  <c r="T5194" i="2"/>
  <c r="U5194" i="2" s="1"/>
  <c r="T5195" i="2"/>
  <c r="U5195" i="2" s="1"/>
  <c r="T5196" i="2"/>
  <c r="U5196" i="2" s="1"/>
  <c r="T5197" i="2"/>
  <c r="U5197" i="2" s="1"/>
  <c r="T5198" i="2"/>
  <c r="U5198" i="2" s="1"/>
  <c r="T5199" i="2"/>
  <c r="U5199" i="2" s="1"/>
  <c r="T5200" i="2"/>
  <c r="U5200" i="2" s="1"/>
  <c r="T5201" i="2"/>
  <c r="U5201" i="2" s="1"/>
  <c r="T5202" i="2"/>
  <c r="U5202" i="2" s="1"/>
  <c r="T5203" i="2"/>
  <c r="U5203" i="2" s="1"/>
  <c r="T5204" i="2"/>
  <c r="U5204" i="2" s="1"/>
  <c r="T5205" i="2"/>
  <c r="U5205" i="2" s="1"/>
  <c r="T5206" i="2"/>
  <c r="U5206" i="2" s="1"/>
  <c r="T5207" i="2"/>
  <c r="U5207" i="2" s="1"/>
  <c r="T5208" i="2"/>
  <c r="U5208" i="2" s="1"/>
  <c r="T5209" i="2"/>
  <c r="U5209" i="2" s="1"/>
  <c r="T5210" i="2"/>
  <c r="U5210" i="2" s="1"/>
  <c r="T5211" i="2"/>
  <c r="U5211" i="2" s="1"/>
  <c r="T5212" i="2"/>
  <c r="U5212" i="2" s="1"/>
  <c r="T5213" i="2"/>
  <c r="U5213" i="2" s="1"/>
  <c r="T5214" i="2"/>
  <c r="U5214" i="2" s="1"/>
  <c r="T5215" i="2"/>
  <c r="U5215" i="2" s="1"/>
  <c r="T5216" i="2"/>
  <c r="U5216" i="2" s="1"/>
  <c r="T5217" i="2"/>
  <c r="U5217" i="2" s="1"/>
  <c r="T5218" i="2"/>
  <c r="U5218" i="2" s="1"/>
  <c r="T5219" i="2"/>
  <c r="U5219" i="2" s="1"/>
  <c r="T5220" i="2"/>
  <c r="U5220" i="2" s="1"/>
  <c r="T5221" i="2"/>
  <c r="U5221" i="2" s="1"/>
  <c r="T5222" i="2"/>
  <c r="U5222" i="2" s="1"/>
  <c r="T5223" i="2"/>
  <c r="U5223" i="2" s="1"/>
  <c r="T5224" i="2"/>
  <c r="U5224" i="2" s="1"/>
  <c r="T5225" i="2"/>
  <c r="U5225" i="2" s="1"/>
  <c r="T5226" i="2"/>
  <c r="U5226" i="2" s="1"/>
  <c r="T5227" i="2"/>
  <c r="U5227" i="2" s="1"/>
  <c r="T5228" i="2"/>
  <c r="U5228" i="2" s="1"/>
  <c r="T5229" i="2"/>
  <c r="U5229" i="2" s="1"/>
  <c r="T5230" i="2"/>
  <c r="U5230" i="2" s="1"/>
  <c r="T5231" i="2"/>
  <c r="U5231" i="2" s="1"/>
  <c r="T5232" i="2"/>
  <c r="U5232" i="2" s="1"/>
  <c r="T5233" i="2"/>
  <c r="U5233" i="2" s="1"/>
  <c r="T5234" i="2"/>
  <c r="U5234" i="2" s="1"/>
  <c r="T5235" i="2"/>
  <c r="U5235" i="2" s="1"/>
  <c r="T5236" i="2"/>
  <c r="U5236" i="2" s="1"/>
  <c r="T5237" i="2"/>
  <c r="U5237" i="2" s="1"/>
  <c r="T5238" i="2"/>
  <c r="U5238" i="2" s="1"/>
  <c r="T5239" i="2"/>
  <c r="U5239" i="2" s="1"/>
  <c r="T5240" i="2"/>
  <c r="U5240" i="2" s="1"/>
  <c r="T5241" i="2"/>
  <c r="U5241" i="2" s="1"/>
  <c r="T5242" i="2"/>
  <c r="U5242" i="2" s="1"/>
  <c r="T5243" i="2"/>
  <c r="U5243" i="2" s="1"/>
  <c r="T5244" i="2"/>
  <c r="U5244" i="2" s="1"/>
  <c r="T5245" i="2"/>
  <c r="U5245" i="2" s="1"/>
  <c r="T5246" i="2"/>
  <c r="U5246" i="2" s="1"/>
  <c r="T5247" i="2"/>
  <c r="U5247" i="2" s="1"/>
  <c r="T5248" i="2"/>
  <c r="U5248" i="2" s="1"/>
  <c r="T5249" i="2"/>
  <c r="U5249" i="2" s="1"/>
  <c r="T5250" i="2"/>
  <c r="U5250" i="2" s="1"/>
  <c r="T5251" i="2"/>
  <c r="U5251" i="2" s="1"/>
  <c r="T5252" i="2"/>
  <c r="U5252" i="2" s="1"/>
  <c r="T5253" i="2"/>
  <c r="U5253" i="2" s="1"/>
  <c r="T5254" i="2"/>
  <c r="U5254" i="2" s="1"/>
  <c r="T5255" i="2"/>
  <c r="U5255" i="2" s="1"/>
  <c r="T5256" i="2"/>
  <c r="U5256" i="2" s="1"/>
  <c r="T5257" i="2"/>
  <c r="U5257" i="2" s="1"/>
  <c r="T5258" i="2"/>
  <c r="U5258" i="2" s="1"/>
  <c r="T5259" i="2"/>
  <c r="U5259" i="2" s="1"/>
  <c r="T5260" i="2"/>
  <c r="U5260" i="2" s="1"/>
  <c r="T5261" i="2"/>
  <c r="U5261" i="2" s="1"/>
  <c r="T5262" i="2"/>
  <c r="U5262" i="2" s="1"/>
  <c r="T5263" i="2"/>
  <c r="U5263" i="2" s="1"/>
  <c r="T5264" i="2"/>
  <c r="U5264" i="2" s="1"/>
  <c r="T5265" i="2"/>
  <c r="U5265" i="2" s="1"/>
  <c r="T5266" i="2"/>
  <c r="U5266" i="2" s="1"/>
  <c r="T5267" i="2"/>
  <c r="U5267" i="2" s="1"/>
  <c r="T5268" i="2"/>
  <c r="U5268" i="2" s="1"/>
  <c r="T5269" i="2"/>
  <c r="U5269" i="2" s="1"/>
  <c r="T5270" i="2"/>
  <c r="U5270" i="2" s="1"/>
  <c r="T5271" i="2"/>
  <c r="U5271" i="2" s="1"/>
  <c r="T5272" i="2"/>
  <c r="U5272" i="2" s="1"/>
  <c r="T5273" i="2"/>
  <c r="U5273" i="2" s="1"/>
  <c r="T5274" i="2"/>
  <c r="U5274" i="2" s="1"/>
  <c r="T5275" i="2"/>
  <c r="U5275" i="2" s="1"/>
  <c r="T5276" i="2"/>
  <c r="U5276" i="2" s="1"/>
  <c r="T5277" i="2"/>
  <c r="U5277" i="2" s="1"/>
  <c r="T5278" i="2"/>
  <c r="U5278" i="2" s="1"/>
  <c r="T5279" i="2"/>
  <c r="U5279" i="2" s="1"/>
  <c r="T5280" i="2"/>
  <c r="U5280" i="2" s="1"/>
  <c r="T5281" i="2"/>
  <c r="U5281" i="2" s="1"/>
  <c r="T5282" i="2"/>
  <c r="U5282" i="2" s="1"/>
  <c r="T5283" i="2"/>
  <c r="U5283" i="2" s="1"/>
  <c r="T5284" i="2"/>
  <c r="U5284" i="2" s="1"/>
  <c r="T5285" i="2"/>
  <c r="U5285" i="2" s="1"/>
  <c r="T5286" i="2"/>
  <c r="U5286" i="2" s="1"/>
  <c r="T5287" i="2"/>
  <c r="U5287" i="2" s="1"/>
  <c r="T5288" i="2"/>
  <c r="U5288" i="2" s="1"/>
  <c r="T5289" i="2"/>
  <c r="U5289" i="2" s="1"/>
  <c r="T5290" i="2"/>
  <c r="U5290" i="2" s="1"/>
  <c r="T5291" i="2"/>
  <c r="U5291" i="2" s="1"/>
  <c r="T5292" i="2"/>
  <c r="U5292" i="2" s="1"/>
  <c r="T5293" i="2"/>
  <c r="U5293" i="2" s="1"/>
  <c r="T5294" i="2"/>
  <c r="U5294" i="2" s="1"/>
  <c r="T5295" i="2"/>
  <c r="U5295" i="2" s="1"/>
  <c r="T5296" i="2"/>
  <c r="U5296" i="2" s="1"/>
  <c r="T5297" i="2"/>
  <c r="U5297" i="2" s="1"/>
  <c r="T5298" i="2"/>
  <c r="U5298" i="2" s="1"/>
  <c r="T5299" i="2"/>
  <c r="U5299" i="2" s="1"/>
  <c r="T5300" i="2"/>
  <c r="U5300" i="2" s="1"/>
  <c r="T5301" i="2"/>
  <c r="U5301" i="2" s="1"/>
  <c r="T5302" i="2"/>
  <c r="U5302" i="2" s="1"/>
  <c r="T5303" i="2"/>
  <c r="U5303" i="2" s="1"/>
  <c r="T5304" i="2"/>
  <c r="U5304" i="2" s="1"/>
  <c r="T5305" i="2"/>
  <c r="U5305" i="2" s="1"/>
  <c r="T5306" i="2"/>
  <c r="U5306" i="2" s="1"/>
  <c r="T5307" i="2"/>
  <c r="U5307" i="2" s="1"/>
  <c r="T5308" i="2"/>
  <c r="U5308" i="2" s="1"/>
  <c r="T5309" i="2"/>
  <c r="U5309" i="2" s="1"/>
  <c r="T5310" i="2"/>
  <c r="U5310" i="2" s="1"/>
  <c r="T5311" i="2"/>
  <c r="U5311" i="2" s="1"/>
  <c r="T5312" i="2"/>
  <c r="U5312" i="2" s="1"/>
  <c r="T5313" i="2"/>
  <c r="U5313" i="2" s="1"/>
  <c r="T5314" i="2"/>
  <c r="U5314" i="2" s="1"/>
  <c r="T5315" i="2"/>
  <c r="U5315" i="2" s="1"/>
  <c r="T5316" i="2"/>
  <c r="U5316" i="2" s="1"/>
  <c r="T5317" i="2"/>
  <c r="U5317" i="2" s="1"/>
  <c r="T5318" i="2"/>
  <c r="U5318" i="2" s="1"/>
  <c r="T5319" i="2"/>
  <c r="U5319" i="2" s="1"/>
  <c r="T5320" i="2"/>
  <c r="U5320" i="2" s="1"/>
  <c r="T5321" i="2"/>
  <c r="U5321" i="2" s="1"/>
  <c r="T5322" i="2"/>
  <c r="U5322" i="2" s="1"/>
  <c r="T5323" i="2"/>
  <c r="U5323" i="2" s="1"/>
  <c r="T5324" i="2"/>
  <c r="U5324" i="2" s="1"/>
  <c r="T5325" i="2"/>
  <c r="U5325" i="2" s="1"/>
  <c r="T5326" i="2"/>
  <c r="U5326" i="2" s="1"/>
  <c r="T5327" i="2"/>
  <c r="U5327" i="2" s="1"/>
  <c r="T5328" i="2"/>
  <c r="U5328" i="2" s="1"/>
  <c r="T5329" i="2"/>
  <c r="U5329" i="2" s="1"/>
  <c r="T5330" i="2"/>
  <c r="U5330" i="2" s="1"/>
  <c r="T5331" i="2"/>
  <c r="U5331" i="2" s="1"/>
  <c r="T5332" i="2"/>
  <c r="U5332" i="2" s="1"/>
  <c r="T5333" i="2"/>
  <c r="U5333" i="2" s="1"/>
  <c r="T5334" i="2"/>
  <c r="U5334" i="2" s="1"/>
  <c r="T5335" i="2"/>
  <c r="U5335" i="2" s="1"/>
  <c r="T5336" i="2"/>
  <c r="U5336" i="2" s="1"/>
  <c r="T5337" i="2"/>
  <c r="U5337" i="2" s="1"/>
  <c r="T5338" i="2"/>
  <c r="U5338" i="2" s="1"/>
  <c r="T5339" i="2"/>
  <c r="U5339" i="2" s="1"/>
  <c r="T5340" i="2"/>
  <c r="U5340" i="2" s="1"/>
  <c r="T5341" i="2"/>
  <c r="U5341" i="2" s="1"/>
  <c r="T5342" i="2"/>
  <c r="U5342" i="2" s="1"/>
  <c r="T5343" i="2"/>
  <c r="U5343" i="2" s="1"/>
  <c r="T5344" i="2"/>
  <c r="U5344" i="2" s="1"/>
  <c r="T5345" i="2"/>
  <c r="U5345" i="2" s="1"/>
  <c r="T5346" i="2"/>
  <c r="U5346" i="2" s="1"/>
  <c r="T5347" i="2"/>
  <c r="U5347" i="2" s="1"/>
  <c r="T5348" i="2"/>
  <c r="U5348" i="2" s="1"/>
  <c r="T5349" i="2"/>
  <c r="U5349" i="2" s="1"/>
  <c r="T5350" i="2"/>
  <c r="U5350" i="2" s="1"/>
  <c r="T5351" i="2"/>
  <c r="U5351" i="2" s="1"/>
  <c r="T5352" i="2"/>
  <c r="U5352" i="2" s="1"/>
  <c r="T5353" i="2"/>
  <c r="U5353" i="2" s="1"/>
  <c r="T5354" i="2"/>
  <c r="U5354" i="2" s="1"/>
  <c r="T5355" i="2"/>
  <c r="U5355" i="2" s="1"/>
  <c r="T5356" i="2"/>
  <c r="U5356" i="2" s="1"/>
  <c r="T5357" i="2"/>
  <c r="U5357" i="2" s="1"/>
  <c r="T5358" i="2"/>
  <c r="U5358" i="2" s="1"/>
  <c r="T5359" i="2"/>
  <c r="U5359" i="2" s="1"/>
  <c r="T5360" i="2"/>
  <c r="U5360" i="2" s="1"/>
  <c r="T5361" i="2"/>
  <c r="U5361" i="2" s="1"/>
  <c r="T5362" i="2"/>
  <c r="U5362" i="2" s="1"/>
  <c r="T5363" i="2"/>
  <c r="U5363" i="2" s="1"/>
  <c r="T5364" i="2"/>
  <c r="U5364" i="2" s="1"/>
  <c r="T5365" i="2"/>
  <c r="U5365" i="2" s="1"/>
  <c r="T5366" i="2"/>
  <c r="U5366" i="2" s="1"/>
  <c r="T5367" i="2"/>
  <c r="U5367" i="2" s="1"/>
  <c r="T5368" i="2"/>
  <c r="U5368" i="2" s="1"/>
  <c r="T5369" i="2"/>
  <c r="U5369" i="2" s="1"/>
  <c r="T5370" i="2"/>
  <c r="U5370" i="2" s="1"/>
  <c r="T5371" i="2"/>
  <c r="U5371" i="2" s="1"/>
  <c r="T5372" i="2"/>
  <c r="U5372" i="2" s="1"/>
  <c r="T5373" i="2"/>
  <c r="U5373" i="2" s="1"/>
  <c r="T5374" i="2"/>
  <c r="U5374" i="2" s="1"/>
  <c r="T5375" i="2"/>
  <c r="U5375" i="2" s="1"/>
  <c r="T5376" i="2"/>
  <c r="U5376" i="2" s="1"/>
  <c r="T5377" i="2"/>
  <c r="U5377" i="2" s="1"/>
  <c r="T5378" i="2"/>
  <c r="U5378" i="2" s="1"/>
  <c r="T5379" i="2"/>
  <c r="U5379" i="2" s="1"/>
  <c r="T5380" i="2"/>
  <c r="U5380" i="2" s="1"/>
  <c r="T5381" i="2"/>
  <c r="U5381" i="2" s="1"/>
  <c r="T5382" i="2"/>
  <c r="U5382" i="2" s="1"/>
  <c r="T5383" i="2"/>
  <c r="U5383" i="2" s="1"/>
  <c r="T5384" i="2"/>
  <c r="U5384" i="2" s="1"/>
  <c r="T5385" i="2"/>
  <c r="U5385" i="2" s="1"/>
  <c r="T5386" i="2"/>
  <c r="U5386" i="2" s="1"/>
  <c r="T5387" i="2"/>
  <c r="U5387" i="2" s="1"/>
  <c r="T5388" i="2"/>
  <c r="U5388" i="2" s="1"/>
  <c r="T5389" i="2"/>
  <c r="U5389" i="2" s="1"/>
  <c r="T5390" i="2"/>
  <c r="U5390" i="2" s="1"/>
  <c r="T5391" i="2"/>
  <c r="U5391" i="2" s="1"/>
  <c r="T5392" i="2"/>
  <c r="U5392" i="2" s="1"/>
  <c r="T5393" i="2"/>
  <c r="U5393" i="2" s="1"/>
  <c r="T5394" i="2"/>
  <c r="U5394" i="2" s="1"/>
  <c r="T5395" i="2"/>
  <c r="U5395" i="2" s="1"/>
  <c r="T5396" i="2"/>
  <c r="U5396" i="2" s="1"/>
  <c r="T5397" i="2"/>
  <c r="U5397" i="2" s="1"/>
  <c r="T5398" i="2"/>
  <c r="U5398" i="2" s="1"/>
  <c r="T5399" i="2"/>
  <c r="U5399" i="2" s="1"/>
  <c r="T5400" i="2"/>
  <c r="U5400" i="2" s="1"/>
  <c r="T5401" i="2"/>
  <c r="U5401" i="2" s="1"/>
  <c r="T5402" i="2"/>
  <c r="U5402" i="2" s="1"/>
  <c r="T5403" i="2"/>
  <c r="U5403" i="2" s="1"/>
  <c r="T5404" i="2"/>
  <c r="U5404" i="2" s="1"/>
  <c r="T5405" i="2"/>
  <c r="U5405" i="2" s="1"/>
  <c r="T5406" i="2"/>
  <c r="U5406" i="2" s="1"/>
  <c r="T5407" i="2"/>
  <c r="U5407" i="2" s="1"/>
  <c r="T5408" i="2"/>
  <c r="U5408" i="2" s="1"/>
  <c r="T5409" i="2"/>
  <c r="U5409" i="2" s="1"/>
  <c r="T5410" i="2"/>
  <c r="U5410" i="2" s="1"/>
  <c r="T5411" i="2"/>
  <c r="U5411" i="2" s="1"/>
  <c r="T5412" i="2"/>
  <c r="U5412" i="2" s="1"/>
  <c r="T5413" i="2"/>
  <c r="U5413" i="2" s="1"/>
  <c r="T5414" i="2"/>
  <c r="U5414" i="2" s="1"/>
  <c r="T5415" i="2"/>
  <c r="U5415" i="2" s="1"/>
  <c r="T5416" i="2"/>
  <c r="U5416" i="2" s="1"/>
  <c r="T5417" i="2"/>
  <c r="U5417" i="2" s="1"/>
  <c r="T5418" i="2"/>
  <c r="U5418" i="2" s="1"/>
  <c r="T5419" i="2"/>
  <c r="U5419" i="2" s="1"/>
  <c r="T5420" i="2"/>
  <c r="U5420" i="2" s="1"/>
  <c r="T5421" i="2"/>
  <c r="U5421" i="2" s="1"/>
  <c r="T5422" i="2"/>
  <c r="U5422" i="2" s="1"/>
  <c r="T5423" i="2"/>
  <c r="U5423" i="2" s="1"/>
  <c r="T5424" i="2"/>
  <c r="U5424" i="2" s="1"/>
  <c r="T5425" i="2"/>
  <c r="U5425" i="2" s="1"/>
  <c r="T5426" i="2"/>
  <c r="U5426" i="2" s="1"/>
  <c r="T5427" i="2"/>
  <c r="U5427" i="2" s="1"/>
  <c r="T5428" i="2"/>
  <c r="U5428" i="2" s="1"/>
  <c r="T5429" i="2"/>
  <c r="U5429" i="2" s="1"/>
  <c r="T5430" i="2"/>
  <c r="U5430" i="2" s="1"/>
  <c r="T5431" i="2"/>
  <c r="U5431" i="2" s="1"/>
  <c r="T5432" i="2"/>
  <c r="U5432" i="2" s="1"/>
  <c r="T5433" i="2"/>
  <c r="U5433" i="2" s="1"/>
  <c r="T5434" i="2"/>
  <c r="U5434" i="2" s="1"/>
  <c r="T5435" i="2"/>
  <c r="U5435" i="2" s="1"/>
  <c r="T5436" i="2"/>
  <c r="U5436" i="2" s="1"/>
  <c r="T5437" i="2"/>
  <c r="U5437" i="2" s="1"/>
  <c r="T5438" i="2"/>
  <c r="U5438" i="2" s="1"/>
  <c r="T5439" i="2"/>
  <c r="U5439" i="2" s="1"/>
  <c r="T5440" i="2"/>
  <c r="U5440" i="2" s="1"/>
  <c r="T5441" i="2"/>
  <c r="U5441" i="2" s="1"/>
  <c r="T5442" i="2"/>
  <c r="U5442" i="2" s="1"/>
  <c r="T5443" i="2"/>
  <c r="U5443" i="2" s="1"/>
  <c r="T5444" i="2"/>
  <c r="U5444" i="2" s="1"/>
  <c r="T5445" i="2"/>
  <c r="U5445" i="2" s="1"/>
  <c r="T5446" i="2"/>
  <c r="U5446" i="2" s="1"/>
  <c r="T5447" i="2"/>
  <c r="U5447" i="2" s="1"/>
  <c r="T5448" i="2"/>
  <c r="U5448" i="2" s="1"/>
  <c r="T5449" i="2"/>
  <c r="U5449" i="2" s="1"/>
  <c r="T5450" i="2"/>
  <c r="U5450" i="2" s="1"/>
  <c r="T5451" i="2"/>
  <c r="U5451" i="2" s="1"/>
  <c r="T5452" i="2"/>
  <c r="U5452" i="2" s="1"/>
  <c r="T5453" i="2"/>
  <c r="U5453" i="2" s="1"/>
  <c r="T5454" i="2"/>
  <c r="U5454" i="2" s="1"/>
  <c r="T5455" i="2"/>
  <c r="U5455" i="2" s="1"/>
  <c r="T5456" i="2"/>
  <c r="U5456" i="2" s="1"/>
  <c r="T5457" i="2"/>
  <c r="U5457" i="2" s="1"/>
  <c r="T5458" i="2"/>
  <c r="U5458" i="2" s="1"/>
  <c r="T5459" i="2"/>
  <c r="U5459" i="2" s="1"/>
  <c r="T5460" i="2"/>
  <c r="U5460" i="2" s="1"/>
  <c r="T5461" i="2"/>
  <c r="U5461" i="2" s="1"/>
  <c r="T5462" i="2"/>
  <c r="U5462" i="2" s="1"/>
  <c r="T5463" i="2"/>
  <c r="U5463" i="2" s="1"/>
  <c r="T5464" i="2"/>
  <c r="U5464" i="2" s="1"/>
  <c r="T5465" i="2"/>
  <c r="U5465" i="2" s="1"/>
  <c r="T5466" i="2"/>
  <c r="U5466" i="2" s="1"/>
  <c r="T5467" i="2"/>
  <c r="U5467" i="2" s="1"/>
  <c r="T5468" i="2"/>
  <c r="U5468" i="2" s="1"/>
  <c r="T5469" i="2"/>
  <c r="U5469" i="2" s="1"/>
  <c r="T5470" i="2"/>
  <c r="U5470" i="2" s="1"/>
  <c r="T5471" i="2"/>
  <c r="U5471" i="2" s="1"/>
  <c r="T5472" i="2"/>
  <c r="U5472" i="2" s="1"/>
  <c r="T5473" i="2"/>
  <c r="U5473" i="2" s="1"/>
  <c r="T5474" i="2"/>
  <c r="U5474" i="2" s="1"/>
  <c r="T5475" i="2"/>
  <c r="U5475" i="2" s="1"/>
  <c r="T5476" i="2"/>
  <c r="U5476" i="2" s="1"/>
  <c r="T5477" i="2"/>
  <c r="U5477" i="2" s="1"/>
  <c r="T5478" i="2"/>
  <c r="U5478" i="2" s="1"/>
  <c r="T5479" i="2"/>
  <c r="U5479" i="2" s="1"/>
  <c r="T5480" i="2"/>
  <c r="U5480" i="2" s="1"/>
  <c r="T5481" i="2"/>
  <c r="U5481" i="2" s="1"/>
  <c r="T5482" i="2"/>
  <c r="U5482" i="2" s="1"/>
  <c r="T5483" i="2"/>
  <c r="U5483" i="2" s="1"/>
  <c r="T5484" i="2"/>
  <c r="U5484" i="2" s="1"/>
  <c r="T5485" i="2"/>
  <c r="U5485" i="2" s="1"/>
  <c r="T5486" i="2"/>
  <c r="U5486" i="2" s="1"/>
  <c r="T5487" i="2"/>
  <c r="U5487" i="2" s="1"/>
  <c r="T5488" i="2"/>
  <c r="U5488" i="2" s="1"/>
  <c r="T5489" i="2"/>
  <c r="U5489" i="2" s="1"/>
  <c r="T5490" i="2"/>
  <c r="U5490" i="2" s="1"/>
  <c r="T5491" i="2"/>
  <c r="U5491" i="2" s="1"/>
  <c r="T5492" i="2"/>
  <c r="U5492" i="2" s="1"/>
  <c r="T5493" i="2"/>
  <c r="U5493" i="2" s="1"/>
  <c r="T5494" i="2"/>
  <c r="U5494" i="2" s="1"/>
  <c r="T5495" i="2"/>
  <c r="U5495" i="2" s="1"/>
  <c r="T5496" i="2"/>
  <c r="U5496" i="2" s="1"/>
  <c r="T5497" i="2"/>
  <c r="U5497" i="2" s="1"/>
  <c r="T5498" i="2"/>
  <c r="U5498" i="2" s="1"/>
  <c r="T5499" i="2"/>
  <c r="U5499" i="2" s="1"/>
  <c r="T5500" i="2"/>
  <c r="U5500" i="2" s="1"/>
  <c r="T5501" i="2"/>
  <c r="U5501" i="2" s="1"/>
  <c r="T5502" i="2"/>
  <c r="U5502" i="2" s="1"/>
  <c r="T5503" i="2"/>
  <c r="U5503" i="2" s="1"/>
  <c r="T5504" i="2"/>
  <c r="U5504" i="2" s="1"/>
  <c r="T5505" i="2"/>
  <c r="U5505" i="2" s="1"/>
  <c r="T5506" i="2"/>
  <c r="U5506" i="2" s="1"/>
  <c r="T5507" i="2"/>
  <c r="U5507" i="2" s="1"/>
  <c r="T5508" i="2"/>
  <c r="U5508" i="2" s="1"/>
  <c r="T5509" i="2"/>
  <c r="U5509" i="2" s="1"/>
  <c r="T5510" i="2"/>
  <c r="U5510" i="2" s="1"/>
  <c r="T5511" i="2"/>
  <c r="U5511" i="2" s="1"/>
  <c r="T5512" i="2"/>
  <c r="U5512" i="2" s="1"/>
  <c r="T5513" i="2"/>
  <c r="U5513" i="2" s="1"/>
  <c r="T5514" i="2"/>
  <c r="U5514" i="2" s="1"/>
  <c r="T5515" i="2"/>
  <c r="U5515" i="2" s="1"/>
  <c r="T5516" i="2"/>
  <c r="U5516" i="2" s="1"/>
  <c r="T5517" i="2"/>
  <c r="U5517" i="2" s="1"/>
  <c r="T5518" i="2"/>
  <c r="U5518" i="2" s="1"/>
  <c r="T5519" i="2"/>
  <c r="U5519" i="2" s="1"/>
  <c r="T5520" i="2"/>
  <c r="U5520" i="2" s="1"/>
  <c r="T5521" i="2"/>
  <c r="U5521" i="2" s="1"/>
  <c r="T5522" i="2"/>
  <c r="U5522" i="2" s="1"/>
  <c r="T5523" i="2"/>
  <c r="U5523" i="2" s="1"/>
  <c r="T5524" i="2"/>
  <c r="U5524" i="2" s="1"/>
  <c r="T5525" i="2"/>
  <c r="U5525" i="2" s="1"/>
  <c r="T5526" i="2"/>
  <c r="U5526" i="2" s="1"/>
  <c r="T5527" i="2"/>
  <c r="U5527" i="2" s="1"/>
  <c r="T5528" i="2"/>
  <c r="U5528" i="2" s="1"/>
  <c r="T5529" i="2"/>
  <c r="U5529" i="2" s="1"/>
  <c r="T5530" i="2"/>
  <c r="U5530" i="2" s="1"/>
  <c r="T5531" i="2"/>
  <c r="U5531" i="2" s="1"/>
  <c r="T5532" i="2"/>
  <c r="U5532" i="2" s="1"/>
  <c r="T5533" i="2"/>
  <c r="U5533" i="2" s="1"/>
  <c r="T5534" i="2"/>
  <c r="U5534" i="2" s="1"/>
  <c r="T5535" i="2"/>
  <c r="U5535" i="2" s="1"/>
  <c r="T5536" i="2"/>
  <c r="U5536" i="2" s="1"/>
  <c r="T5537" i="2"/>
  <c r="U5537" i="2" s="1"/>
  <c r="T5538" i="2"/>
  <c r="U5538" i="2" s="1"/>
  <c r="T5539" i="2"/>
  <c r="U5539" i="2" s="1"/>
  <c r="T5540" i="2"/>
  <c r="U5540" i="2" s="1"/>
  <c r="T5541" i="2"/>
  <c r="U5541" i="2" s="1"/>
  <c r="T5542" i="2"/>
  <c r="U5542" i="2" s="1"/>
  <c r="T5543" i="2"/>
  <c r="U5543" i="2" s="1"/>
  <c r="T5544" i="2"/>
  <c r="U5544" i="2" s="1"/>
  <c r="T5545" i="2"/>
  <c r="U5545" i="2" s="1"/>
  <c r="T5546" i="2"/>
  <c r="U5546" i="2" s="1"/>
  <c r="T5547" i="2"/>
  <c r="U5547" i="2" s="1"/>
  <c r="T5548" i="2"/>
  <c r="U5548" i="2" s="1"/>
  <c r="T5549" i="2"/>
  <c r="U5549" i="2" s="1"/>
  <c r="T5550" i="2"/>
  <c r="U5550" i="2" s="1"/>
  <c r="T5551" i="2"/>
  <c r="U5551" i="2" s="1"/>
  <c r="T5552" i="2"/>
  <c r="U5552" i="2" s="1"/>
  <c r="T5553" i="2"/>
  <c r="U5553" i="2" s="1"/>
  <c r="T5554" i="2"/>
  <c r="U5554" i="2" s="1"/>
  <c r="T5555" i="2"/>
  <c r="U5555" i="2" s="1"/>
  <c r="T5556" i="2"/>
  <c r="U5556" i="2" s="1"/>
  <c r="T5557" i="2"/>
  <c r="U5557" i="2" s="1"/>
  <c r="T5558" i="2"/>
  <c r="U5558" i="2" s="1"/>
  <c r="T5559" i="2"/>
  <c r="U5559" i="2" s="1"/>
  <c r="T5560" i="2"/>
  <c r="U5560" i="2" s="1"/>
  <c r="T5561" i="2"/>
  <c r="U5561" i="2" s="1"/>
  <c r="T5562" i="2"/>
  <c r="U5562" i="2" s="1"/>
  <c r="T5563" i="2"/>
  <c r="U5563" i="2" s="1"/>
  <c r="T5564" i="2"/>
  <c r="U5564" i="2" s="1"/>
  <c r="T5565" i="2"/>
  <c r="U5565" i="2" s="1"/>
  <c r="T5566" i="2"/>
  <c r="U5566" i="2" s="1"/>
  <c r="T5567" i="2"/>
  <c r="U5567" i="2" s="1"/>
  <c r="T5568" i="2"/>
  <c r="U5568" i="2" s="1"/>
  <c r="T5569" i="2"/>
  <c r="U5569" i="2" s="1"/>
  <c r="T5570" i="2"/>
  <c r="U5570" i="2" s="1"/>
  <c r="T5571" i="2"/>
  <c r="U5571" i="2" s="1"/>
  <c r="T5572" i="2"/>
  <c r="U5572" i="2" s="1"/>
  <c r="T5573" i="2"/>
  <c r="U5573" i="2" s="1"/>
  <c r="T5574" i="2"/>
  <c r="U5574" i="2" s="1"/>
  <c r="T5575" i="2"/>
  <c r="U5575" i="2" s="1"/>
  <c r="T5576" i="2"/>
  <c r="U5576" i="2" s="1"/>
  <c r="T5577" i="2"/>
  <c r="U5577" i="2" s="1"/>
  <c r="T5578" i="2"/>
  <c r="U5578" i="2" s="1"/>
  <c r="T5579" i="2"/>
  <c r="U5579" i="2" s="1"/>
  <c r="T5580" i="2"/>
  <c r="U5580" i="2" s="1"/>
  <c r="T5581" i="2"/>
  <c r="U5581" i="2" s="1"/>
  <c r="T5582" i="2"/>
  <c r="U5582" i="2" s="1"/>
  <c r="T5583" i="2"/>
  <c r="U5583" i="2" s="1"/>
  <c r="T5584" i="2"/>
  <c r="U5584" i="2" s="1"/>
  <c r="T5585" i="2"/>
  <c r="U5585" i="2" s="1"/>
  <c r="T5586" i="2"/>
  <c r="U5586" i="2" s="1"/>
  <c r="T5587" i="2"/>
  <c r="U5587" i="2" s="1"/>
  <c r="T5588" i="2"/>
  <c r="U5588" i="2" s="1"/>
  <c r="T5589" i="2"/>
  <c r="U5589" i="2" s="1"/>
  <c r="T5590" i="2"/>
  <c r="U5590" i="2" s="1"/>
  <c r="T5591" i="2"/>
  <c r="U5591" i="2" s="1"/>
  <c r="T5592" i="2"/>
  <c r="U5592" i="2" s="1"/>
  <c r="T5593" i="2"/>
  <c r="U5593" i="2" s="1"/>
  <c r="T5594" i="2"/>
  <c r="U5594" i="2" s="1"/>
  <c r="T5595" i="2"/>
  <c r="U5595" i="2" s="1"/>
  <c r="T5596" i="2"/>
  <c r="U5596" i="2" s="1"/>
  <c r="T5597" i="2"/>
  <c r="U5597" i="2" s="1"/>
  <c r="T5598" i="2"/>
  <c r="U5598" i="2" s="1"/>
  <c r="T5599" i="2"/>
  <c r="U5599" i="2" s="1"/>
  <c r="T5600" i="2"/>
  <c r="U5600" i="2" s="1"/>
  <c r="T5601" i="2"/>
  <c r="U5601" i="2" s="1"/>
  <c r="T5602" i="2"/>
  <c r="U5602" i="2" s="1"/>
  <c r="T5603" i="2"/>
  <c r="U5603" i="2" s="1"/>
  <c r="T5604" i="2"/>
  <c r="U5604" i="2" s="1"/>
  <c r="T5605" i="2"/>
  <c r="U5605" i="2" s="1"/>
  <c r="T5606" i="2"/>
  <c r="U5606" i="2" s="1"/>
  <c r="T5607" i="2"/>
  <c r="U5607" i="2" s="1"/>
  <c r="T5608" i="2"/>
  <c r="U5608" i="2" s="1"/>
  <c r="T5609" i="2"/>
  <c r="U5609" i="2" s="1"/>
  <c r="T5610" i="2"/>
  <c r="U5610" i="2" s="1"/>
  <c r="T5611" i="2"/>
  <c r="U5611" i="2" s="1"/>
  <c r="T5612" i="2"/>
  <c r="U5612" i="2" s="1"/>
  <c r="T5613" i="2"/>
  <c r="U5613" i="2" s="1"/>
  <c r="T5614" i="2"/>
  <c r="U5614" i="2" s="1"/>
  <c r="T5615" i="2"/>
  <c r="U5615" i="2" s="1"/>
  <c r="T5616" i="2"/>
  <c r="U5616" i="2" s="1"/>
  <c r="T5617" i="2"/>
  <c r="U5617" i="2" s="1"/>
  <c r="T5618" i="2"/>
  <c r="U5618" i="2" s="1"/>
  <c r="T5619" i="2"/>
  <c r="U5619" i="2" s="1"/>
  <c r="T5620" i="2"/>
  <c r="U5620" i="2" s="1"/>
  <c r="T5621" i="2"/>
  <c r="U5621" i="2" s="1"/>
  <c r="T5622" i="2"/>
  <c r="U5622" i="2" s="1"/>
  <c r="T5623" i="2"/>
  <c r="U5623" i="2" s="1"/>
  <c r="T5624" i="2"/>
  <c r="U5624" i="2" s="1"/>
  <c r="T5625" i="2"/>
  <c r="U5625" i="2" s="1"/>
  <c r="T5626" i="2"/>
  <c r="U5626" i="2" s="1"/>
  <c r="T5627" i="2"/>
  <c r="U5627" i="2" s="1"/>
  <c r="T5628" i="2"/>
  <c r="U5628" i="2" s="1"/>
  <c r="T5629" i="2"/>
  <c r="U5629" i="2" s="1"/>
  <c r="T5630" i="2"/>
  <c r="U5630" i="2" s="1"/>
  <c r="T5631" i="2"/>
  <c r="U5631" i="2" s="1"/>
  <c r="T5632" i="2"/>
  <c r="U5632" i="2" s="1"/>
  <c r="T5633" i="2"/>
  <c r="U5633" i="2" s="1"/>
  <c r="T5634" i="2"/>
  <c r="U5634" i="2" s="1"/>
  <c r="T5635" i="2"/>
  <c r="U5635" i="2" s="1"/>
  <c r="T5636" i="2"/>
  <c r="U5636" i="2" s="1"/>
  <c r="T5637" i="2"/>
  <c r="U5637" i="2" s="1"/>
  <c r="T5638" i="2"/>
  <c r="U5638" i="2" s="1"/>
  <c r="T5639" i="2"/>
  <c r="U5639" i="2" s="1"/>
  <c r="T5640" i="2"/>
  <c r="U5640" i="2" s="1"/>
  <c r="T5641" i="2"/>
  <c r="U5641" i="2" s="1"/>
  <c r="T5642" i="2"/>
  <c r="U5642" i="2" s="1"/>
  <c r="T5643" i="2"/>
  <c r="U5643" i="2" s="1"/>
  <c r="T5644" i="2"/>
  <c r="U5644" i="2" s="1"/>
  <c r="T5645" i="2"/>
  <c r="U5645" i="2" s="1"/>
  <c r="T5646" i="2"/>
  <c r="U5646" i="2" s="1"/>
  <c r="T5647" i="2"/>
  <c r="U5647" i="2" s="1"/>
  <c r="T5648" i="2"/>
  <c r="U5648" i="2" s="1"/>
  <c r="T5649" i="2"/>
  <c r="U5649" i="2" s="1"/>
  <c r="T5650" i="2"/>
  <c r="U5650" i="2" s="1"/>
  <c r="T5651" i="2"/>
  <c r="U5651" i="2" s="1"/>
  <c r="T5652" i="2"/>
  <c r="U5652" i="2" s="1"/>
  <c r="T5653" i="2"/>
  <c r="U5653" i="2" s="1"/>
  <c r="T5654" i="2"/>
  <c r="U5654" i="2" s="1"/>
  <c r="T5655" i="2"/>
  <c r="U5655" i="2" s="1"/>
  <c r="T5656" i="2"/>
  <c r="U5656" i="2" s="1"/>
  <c r="T5657" i="2"/>
  <c r="U5657" i="2" s="1"/>
  <c r="T5658" i="2"/>
  <c r="U5658" i="2" s="1"/>
  <c r="T5659" i="2"/>
  <c r="U5659" i="2" s="1"/>
  <c r="T5660" i="2"/>
  <c r="U5660" i="2" s="1"/>
  <c r="T5661" i="2"/>
  <c r="U5661" i="2" s="1"/>
  <c r="T5662" i="2"/>
  <c r="U5662" i="2" s="1"/>
  <c r="T5663" i="2"/>
  <c r="U5663" i="2" s="1"/>
  <c r="T5664" i="2"/>
  <c r="U5664" i="2" s="1"/>
  <c r="T5665" i="2"/>
  <c r="U5665" i="2" s="1"/>
  <c r="T5666" i="2"/>
  <c r="U5666" i="2" s="1"/>
  <c r="T5667" i="2"/>
  <c r="U5667" i="2" s="1"/>
  <c r="T5668" i="2"/>
  <c r="U5668" i="2" s="1"/>
  <c r="T5669" i="2"/>
  <c r="U5669" i="2" s="1"/>
  <c r="T5670" i="2"/>
  <c r="U5670" i="2" s="1"/>
  <c r="T5671" i="2"/>
  <c r="U5671" i="2" s="1"/>
  <c r="T5672" i="2"/>
  <c r="U5672" i="2" s="1"/>
  <c r="T5673" i="2"/>
  <c r="U5673" i="2" s="1"/>
  <c r="T5674" i="2"/>
  <c r="U5674" i="2" s="1"/>
  <c r="T5675" i="2"/>
  <c r="U5675" i="2" s="1"/>
  <c r="T5676" i="2"/>
  <c r="U5676" i="2" s="1"/>
  <c r="T5677" i="2"/>
  <c r="U5677" i="2" s="1"/>
  <c r="T5678" i="2"/>
  <c r="U5678" i="2" s="1"/>
  <c r="T5679" i="2"/>
  <c r="U5679" i="2" s="1"/>
  <c r="T5680" i="2"/>
  <c r="U5680" i="2" s="1"/>
  <c r="T5681" i="2"/>
  <c r="U5681" i="2" s="1"/>
  <c r="T5682" i="2"/>
  <c r="U5682" i="2" s="1"/>
  <c r="T5683" i="2"/>
  <c r="U5683" i="2" s="1"/>
  <c r="T5684" i="2"/>
  <c r="U5684" i="2" s="1"/>
  <c r="T5685" i="2"/>
  <c r="U5685" i="2" s="1"/>
  <c r="T5686" i="2"/>
  <c r="U5686" i="2" s="1"/>
  <c r="T5687" i="2"/>
  <c r="U5687" i="2" s="1"/>
  <c r="T5688" i="2"/>
  <c r="U5688" i="2" s="1"/>
  <c r="T5689" i="2"/>
  <c r="U5689" i="2" s="1"/>
  <c r="T5690" i="2"/>
  <c r="U5690" i="2" s="1"/>
  <c r="T5691" i="2"/>
  <c r="U5691" i="2" s="1"/>
  <c r="T5692" i="2"/>
  <c r="U5692" i="2" s="1"/>
  <c r="T5693" i="2"/>
  <c r="U5693" i="2" s="1"/>
  <c r="T5694" i="2"/>
  <c r="U5694" i="2" s="1"/>
  <c r="T5695" i="2"/>
  <c r="U5695" i="2" s="1"/>
  <c r="T5696" i="2"/>
  <c r="U5696" i="2" s="1"/>
  <c r="T5697" i="2"/>
  <c r="U5697" i="2" s="1"/>
  <c r="T5698" i="2"/>
  <c r="U5698" i="2" s="1"/>
  <c r="T5699" i="2"/>
  <c r="U5699" i="2" s="1"/>
  <c r="T5700" i="2"/>
  <c r="U5700" i="2" s="1"/>
  <c r="T5701" i="2"/>
  <c r="U5701" i="2" s="1"/>
  <c r="T5702" i="2"/>
  <c r="U5702" i="2" s="1"/>
  <c r="T5703" i="2"/>
  <c r="U5703" i="2" s="1"/>
  <c r="T5704" i="2"/>
  <c r="U5704" i="2" s="1"/>
  <c r="T5705" i="2"/>
  <c r="U5705" i="2" s="1"/>
  <c r="T5706" i="2"/>
  <c r="U5706" i="2" s="1"/>
  <c r="T5707" i="2"/>
  <c r="U5707" i="2" s="1"/>
  <c r="T5708" i="2"/>
  <c r="U5708" i="2" s="1"/>
  <c r="T5709" i="2"/>
  <c r="U5709" i="2" s="1"/>
  <c r="T5710" i="2"/>
  <c r="U5710" i="2" s="1"/>
  <c r="T5711" i="2"/>
  <c r="U5711" i="2" s="1"/>
  <c r="T5712" i="2"/>
  <c r="U5712" i="2" s="1"/>
  <c r="T5713" i="2"/>
  <c r="U5713" i="2" s="1"/>
  <c r="T5714" i="2"/>
  <c r="U5714" i="2" s="1"/>
  <c r="T5715" i="2"/>
  <c r="U5715" i="2" s="1"/>
  <c r="T5716" i="2"/>
  <c r="U5716" i="2" s="1"/>
  <c r="T5717" i="2"/>
  <c r="U5717" i="2" s="1"/>
  <c r="T5718" i="2"/>
  <c r="U5718" i="2" s="1"/>
  <c r="T5719" i="2"/>
  <c r="U5719" i="2" s="1"/>
  <c r="T5720" i="2"/>
  <c r="U5720" i="2" s="1"/>
  <c r="T5721" i="2"/>
  <c r="U5721" i="2" s="1"/>
  <c r="T5722" i="2"/>
  <c r="U5722" i="2" s="1"/>
  <c r="T5723" i="2"/>
  <c r="U5723" i="2" s="1"/>
  <c r="T5724" i="2"/>
  <c r="U5724" i="2" s="1"/>
  <c r="T5725" i="2"/>
  <c r="U5725" i="2" s="1"/>
  <c r="T5726" i="2"/>
  <c r="U5726" i="2" s="1"/>
  <c r="T5727" i="2"/>
  <c r="U5727" i="2" s="1"/>
  <c r="T5728" i="2"/>
  <c r="U5728" i="2" s="1"/>
  <c r="T5729" i="2"/>
  <c r="U5729" i="2" s="1"/>
  <c r="T5730" i="2"/>
  <c r="U5730" i="2" s="1"/>
  <c r="T5731" i="2"/>
  <c r="U5731" i="2" s="1"/>
  <c r="T5732" i="2"/>
  <c r="U5732" i="2" s="1"/>
  <c r="T5733" i="2"/>
  <c r="U5733" i="2" s="1"/>
  <c r="T5734" i="2"/>
  <c r="U5734" i="2" s="1"/>
  <c r="T5735" i="2"/>
  <c r="U5735" i="2" s="1"/>
  <c r="T5736" i="2"/>
  <c r="U5736" i="2" s="1"/>
  <c r="T5737" i="2"/>
  <c r="U5737" i="2" s="1"/>
  <c r="T5738" i="2"/>
  <c r="U5738" i="2" s="1"/>
  <c r="T5739" i="2"/>
  <c r="U5739" i="2" s="1"/>
  <c r="T5740" i="2"/>
  <c r="U5740" i="2" s="1"/>
  <c r="T5741" i="2"/>
  <c r="U5741" i="2" s="1"/>
  <c r="T5742" i="2"/>
  <c r="U5742" i="2" s="1"/>
  <c r="T5743" i="2"/>
  <c r="U5743" i="2" s="1"/>
  <c r="T5744" i="2"/>
  <c r="U5744" i="2" s="1"/>
  <c r="T5745" i="2"/>
  <c r="U5745" i="2" s="1"/>
  <c r="T5746" i="2"/>
  <c r="U5746" i="2" s="1"/>
  <c r="T5747" i="2"/>
  <c r="U5747" i="2" s="1"/>
  <c r="T5748" i="2"/>
  <c r="U5748" i="2" s="1"/>
  <c r="T5749" i="2"/>
  <c r="U5749" i="2" s="1"/>
  <c r="T5750" i="2"/>
  <c r="U5750" i="2" s="1"/>
  <c r="T5751" i="2"/>
  <c r="U5751" i="2" s="1"/>
  <c r="T5752" i="2"/>
  <c r="U5752" i="2" s="1"/>
  <c r="T5753" i="2"/>
  <c r="U5753" i="2" s="1"/>
  <c r="T5754" i="2"/>
  <c r="U5754" i="2" s="1"/>
  <c r="T5755" i="2"/>
  <c r="U5755" i="2" s="1"/>
  <c r="T5756" i="2"/>
  <c r="U5756" i="2" s="1"/>
  <c r="T5757" i="2"/>
  <c r="U5757" i="2" s="1"/>
  <c r="T5758" i="2"/>
  <c r="U5758" i="2" s="1"/>
  <c r="T5759" i="2"/>
  <c r="U5759" i="2" s="1"/>
  <c r="T5760" i="2"/>
  <c r="U5760" i="2" s="1"/>
  <c r="T5761" i="2"/>
  <c r="U5761" i="2" s="1"/>
  <c r="T5762" i="2"/>
  <c r="U5762" i="2" s="1"/>
  <c r="T5763" i="2"/>
  <c r="U5763" i="2" s="1"/>
  <c r="T5764" i="2"/>
  <c r="U5764" i="2" s="1"/>
  <c r="T5765" i="2"/>
  <c r="U5765" i="2" s="1"/>
  <c r="T5766" i="2"/>
  <c r="U5766" i="2" s="1"/>
  <c r="T5767" i="2"/>
  <c r="U5767" i="2" s="1"/>
  <c r="T5768" i="2"/>
  <c r="U5768" i="2" s="1"/>
  <c r="T5769" i="2"/>
  <c r="U5769" i="2" s="1"/>
  <c r="T5770" i="2"/>
  <c r="U5770" i="2" s="1"/>
  <c r="T5771" i="2"/>
  <c r="U5771" i="2" s="1"/>
  <c r="T5772" i="2"/>
  <c r="U5772" i="2" s="1"/>
  <c r="T5773" i="2"/>
  <c r="U5773" i="2" s="1"/>
  <c r="T5774" i="2"/>
  <c r="U5774" i="2" s="1"/>
  <c r="T5775" i="2"/>
  <c r="U5775" i="2" s="1"/>
  <c r="T5776" i="2"/>
  <c r="U5776" i="2" s="1"/>
  <c r="T5777" i="2"/>
  <c r="U5777" i="2" s="1"/>
  <c r="T5778" i="2"/>
  <c r="U5778" i="2" s="1"/>
  <c r="T5779" i="2"/>
  <c r="U5779" i="2" s="1"/>
  <c r="T5780" i="2"/>
  <c r="U5780" i="2" s="1"/>
  <c r="T5781" i="2"/>
  <c r="U5781" i="2" s="1"/>
  <c r="T5782" i="2"/>
  <c r="U5782" i="2" s="1"/>
  <c r="T5783" i="2"/>
  <c r="U5783" i="2" s="1"/>
  <c r="T5784" i="2"/>
  <c r="U5784" i="2" s="1"/>
  <c r="T5785" i="2"/>
  <c r="U5785" i="2" s="1"/>
  <c r="T5786" i="2"/>
  <c r="U5786" i="2" s="1"/>
  <c r="T5787" i="2"/>
  <c r="U5787" i="2" s="1"/>
  <c r="T5788" i="2"/>
  <c r="U5788" i="2" s="1"/>
  <c r="T5789" i="2"/>
  <c r="U5789" i="2" s="1"/>
  <c r="T5790" i="2"/>
  <c r="U5790" i="2" s="1"/>
  <c r="T5791" i="2"/>
  <c r="U5791" i="2" s="1"/>
  <c r="T5792" i="2"/>
  <c r="U5792" i="2" s="1"/>
  <c r="T5793" i="2"/>
  <c r="U5793" i="2" s="1"/>
  <c r="T5794" i="2"/>
  <c r="U5794" i="2" s="1"/>
  <c r="T5795" i="2"/>
  <c r="U5795" i="2" s="1"/>
  <c r="T5796" i="2"/>
  <c r="U5796" i="2" s="1"/>
  <c r="T5797" i="2"/>
  <c r="U5797" i="2" s="1"/>
  <c r="T5798" i="2"/>
  <c r="U5798" i="2" s="1"/>
  <c r="T5799" i="2"/>
  <c r="U5799" i="2" s="1"/>
  <c r="T5800" i="2"/>
  <c r="U5800" i="2" s="1"/>
  <c r="T5801" i="2"/>
  <c r="U5801" i="2" s="1"/>
  <c r="T5802" i="2"/>
  <c r="U5802" i="2" s="1"/>
  <c r="T5803" i="2"/>
  <c r="U5803" i="2" s="1"/>
  <c r="T5804" i="2"/>
  <c r="U5804" i="2" s="1"/>
  <c r="T5805" i="2"/>
  <c r="U5805" i="2" s="1"/>
  <c r="T5806" i="2"/>
  <c r="U5806" i="2" s="1"/>
  <c r="T5807" i="2"/>
  <c r="U5807" i="2" s="1"/>
  <c r="T5808" i="2"/>
  <c r="U5808" i="2" s="1"/>
  <c r="T5809" i="2"/>
  <c r="U5809" i="2" s="1"/>
  <c r="T5810" i="2"/>
  <c r="U5810" i="2" s="1"/>
  <c r="T5811" i="2"/>
  <c r="U5811" i="2" s="1"/>
  <c r="T5812" i="2"/>
  <c r="U5812" i="2" s="1"/>
  <c r="T5813" i="2"/>
  <c r="U5813" i="2" s="1"/>
  <c r="T5814" i="2"/>
  <c r="U5814" i="2" s="1"/>
  <c r="T5815" i="2"/>
  <c r="U5815" i="2" s="1"/>
  <c r="T5816" i="2"/>
  <c r="U5816" i="2" s="1"/>
  <c r="T5817" i="2"/>
  <c r="U5817" i="2" s="1"/>
  <c r="T5818" i="2"/>
  <c r="U5818" i="2" s="1"/>
  <c r="T5819" i="2"/>
  <c r="U5819" i="2" s="1"/>
  <c r="T5820" i="2"/>
  <c r="U5820" i="2" s="1"/>
  <c r="T5821" i="2"/>
  <c r="U5821" i="2" s="1"/>
  <c r="T5822" i="2"/>
  <c r="U5822" i="2" s="1"/>
  <c r="T5823" i="2"/>
  <c r="U5823" i="2" s="1"/>
  <c r="T5824" i="2"/>
  <c r="U5824" i="2" s="1"/>
  <c r="T5825" i="2"/>
  <c r="U5825" i="2" s="1"/>
  <c r="T5826" i="2"/>
  <c r="U5826" i="2" s="1"/>
  <c r="T5827" i="2"/>
  <c r="U5827" i="2" s="1"/>
  <c r="T5828" i="2"/>
  <c r="U5828" i="2" s="1"/>
  <c r="T5829" i="2"/>
  <c r="U5829" i="2" s="1"/>
  <c r="T5830" i="2"/>
  <c r="U5830" i="2" s="1"/>
  <c r="T5831" i="2"/>
  <c r="U5831" i="2" s="1"/>
  <c r="T5832" i="2"/>
  <c r="U5832" i="2" s="1"/>
  <c r="T5833" i="2"/>
  <c r="U5833" i="2" s="1"/>
  <c r="T5834" i="2"/>
  <c r="U5834" i="2" s="1"/>
  <c r="T5835" i="2"/>
  <c r="U5835" i="2" s="1"/>
  <c r="T5836" i="2"/>
  <c r="U5836" i="2" s="1"/>
  <c r="T5837" i="2"/>
  <c r="U5837" i="2" s="1"/>
  <c r="T5838" i="2"/>
  <c r="U5838" i="2" s="1"/>
  <c r="T5839" i="2"/>
  <c r="U5839" i="2" s="1"/>
  <c r="T5840" i="2"/>
  <c r="U5840" i="2" s="1"/>
  <c r="T5841" i="2"/>
  <c r="U5841" i="2" s="1"/>
  <c r="T5842" i="2"/>
  <c r="U5842" i="2" s="1"/>
  <c r="T5843" i="2"/>
  <c r="U5843" i="2" s="1"/>
  <c r="T5844" i="2"/>
  <c r="U5844" i="2" s="1"/>
  <c r="T5845" i="2"/>
  <c r="U5845" i="2" s="1"/>
  <c r="T5846" i="2"/>
  <c r="U5846" i="2" s="1"/>
  <c r="T5847" i="2"/>
  <c r="U5847" i="2" s="1"/>
  <c r="T5848" i="2"/>
  <c r="U5848" i="2" s="1"/>
  <c r="T5849" i="2"/>
  <c r="U5849" i="2" s="1"/>
  <c r="T5850" i="2"/>
  <c r="U5850" i="2" s="1"/>
  <c r="T5851" i="2"/>
  <c r="U5851" i="2" s="1"/>
  <c r="T5852" i="2"/>
  <c r="U5852" i="2" s="1"/>
  <c r="T5853" i="2"/>
  <c r="U5853" i="2" s="1"/>
  <c r="T5854" i="2"/>
  <c r="U5854" i="2" s="1"/>
  <c r="T5855" i="2"/>
  <c r="U5855" i="2" s="1"/>
  <c r="T5856" i="2"/>
  <c r="U5856" i="2" s="1"/>
  <c r="T5857" i="2"/>
  <c r="U5857" i="2" s="1"/>
  <c r="T5858" i="2"/>
  <c r="U5858" i="2" s="1"/>
  <c r="T5859" i="2"/>
  <c r="U5859" i="2" s="1"/>
  <c r="T5860" i="2"/>
  <c r="U5860" i="2" s="1"/>
  <c r="T5861" i="2"/>
  <c r="U5861" i="2" s="1"/>
  <c r="T5862" i="2"/>
  <c r="U5862" i="2" s="1"/>
  <c r="T5863" i="2"/>
  <c r="U5863" i="2" s="1"/>
  <c r="T5864" i="2"/>
  <c r="U5864" i="2" s="1"/>
  <c r="T5865" i="2"/>
  <c r="U5865" i="2" s="1"/>
  <c r="T5866" i="2"/>
  <c r="U5866" i="2" s="1"/>
  <c r="T5867" i="2"/>
  <c r="U5867" i="2" s="1"/>
  <c r="T5868" i="2"/>
  <c r="U5868" i="2" s="1"/>
  <c r="T5869" i="2"/>
  <c r="U5869" i="2" s="1"/>
  <c r="T5870" i="2"/>
  <c r="U5870" i="2" s="1"/>
  <c r="T5871" i="2"/>
  <c r="U5871" i="2" s="1"/>
  <c r="T5872" i="2"/>
  <c r="U5872" i="2" s="1"/>
  <c r="T5873" i="2"/>
  <c r="U5873" i="2" s="1"/>
  <c r="T5874" i="2"/>
  <c r="U5874" i="2" s="1"/>
  <c r="T5875" i="2"/>
  <c r="U5875" i="2" s="1"/>
  <c r="T5876" i="2"/>
  <c r="U5876" i="2" s="1"/>
  <c r="T5877" i="2"/>
  <c r="U5877" i="2" s="1"/>
  <c r="T5878" i="2"/>
  <c r="U5878" i="2" s="1"/>
  <c r="T5879" i="2"/>
  <c r="U5879" i="2" s="1"/>
  <c r="T5880" i="2"/>
  <c r="U5880" i="2" s="1"/>
  <c r="T5881" i="2"/>
  <c r="U5881" i="2" s="1"/>
  <c r="T5882" i="2"/>
  <c r="U5882" i="2" s="1"/>
  <c r="T5883" i="2"/>
  <c r="U5883" i="2" s="1"/>
  <c r="T5884" i="2"/>
  <c r="U5884" i="2" s="1"/>
  <c r="T5885" i="2"/>
  <c r="U5885" i="2" s="1"/>
  <c r="T5886" i="2"/>
  <c r="U5886" i="2" s="1"/>
  <c r="T5887" i="2"/>
  <c r="U5887" i="2" s="1"/>
  <c r="T5888" i="2"/>
  <c r="U5888" i="2" s="1"/>
  <c r="T5889" i="2"/>
  <c r="U5889" i="2" s="1"/>
  <c r="T5890" i="2"/>
  <c r="U5890" i="2" s="1"/>
  <c r="T5891" i="2"/>
  <c r="U5891" i="2" s="1"/>
  <c r="T5892" i="2"/>
  <c r="U5892" i="2" s="1"/>
  <c r="T5893" i="2"/>
  <c r="U5893" i="2" s="1"/>
  <c r="T5894" i="2"/>
  <c r="U5894" i="2" s="1"/>
  <c r="T5895" i="2"/>
  <c r="U5895" i="2" s="1"/>
  <c r="T5896" i="2"/>
  <c r="U5896" i="2" s="1"/>
  <c r="T5897" i="2"/>
  <c r="U5897" i="2" s="1"/>
  <c r="T5898" i="2"/>
  <c r="U5898" i="2" s="1"/>
  <c r="T5899" i="2"/>
  <c r="U5899" i="2" s="1"/>
  <c r="T5900" i="2"/>
  <c r="U5900" i="2" s="1"/>
  <c r="T5901" i="2"/>
  <c r="U5901" i="2" s="1"/>
  <c r="T5902" i="2"/>
  <c r="U5902" i="2" s="1"/>
  <c r="T5903" i="2"/>
  <c r="U5903" i="2" s="1"/>
  <c r="T5904" i="2"/>
  <c r="U5904" i="2" s="1"/>
  <c r="T5905" i="2"/>
  <c r="U5905" i="2" s="1"/>
  <c r="T5906" i="2"/>
  <c r="U5906" i="2" s="1"/>
  <c r="T5907" i="2"/>
  <c r="U5907" i="2" s="1"/>
  <c r="T5908" i="2"/>
  <c r="U5908" i="2" s="1"/>
  <c r="T5909" i="2"/>
  <c r="U5909"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2DC694-5881-4551-9ED4-A3F28EED08F0}" name="Query - Admissions2" description="Connection to the 'Admissions2' query in the workbook." type="100" refreshedVersion="6" minRefreshableVersion="5">
    <extLst>
      <ext xmlns:x15="http://schemas.microsoft.com/office/spreadsheetml/2010/11/main" uri="{DE250136-89BD-433C-8126-D09CA5730AF9}">
        <x15:connection id="4e084a70-db9c-4802-92e8-82fff70f065a"/>
      </ext>
    </extLst>
  </connection>
  <connection id="2" xr16:uid="{04624137-45F1-4F06-82B2-535D103C1DCB}" name="Query - All_Measures" description="Connection to the 'All_Measures' query in the workbook." type="100" refreshedVersion="6" minRefreshableVersion="5">
    <extLst>
      <ext xmlns:x15="http://schemas.microsoft.com/office/spreadsheetml/2010/11/main" uri="{DE250136-89BD-433C-8126-D09CA5730AF9}">
        <x15:connection id="7bd7c0a2-ca12-42f7-91eb-79b162f540a9">
          <x15:oledbPr connection="Provider=Microsoft.Mashup.OleDb.1;Data Source=$Workbook$;Location=All_Measures;Extended Properties=&quot;&quot;">
            <x15:dbTables>
              <x15:dbTable name="All_Measures"/>
            </x15:dbTables>
          </x15:oledbPr>
        </x15:connection>
      </ext>
    </extLst>
  </connection>
  <connection id="3" xr16:uid="{58B0CCC5-F7F0-4FBD-8780-F3434F5209CF}" name="Query - Departments1" description="Connection to the 'Departments1' query in the workbook." type="100" refreshedVersion="6" minRefreshableVersion="5">
    <extLst>
      <ext xmlns:x15="http://schemas.microsoft.com/office/spreadsheetml/2010/11/main" uri="{DE250136-89BD-433C-8126-D09CA5730AF9}">
        <x15:connection id="6107b3dd-55fa-4bb3-8ade-856c1165dfaa">
          <x15:oledbPr connection="Provider=Microsoft.Mashup.OleDb.1;Data Source=$Workbook$;Location=Departments1;Extended Properties=&quot;&quot;">
            <x15:dbTables>
              <x15:dbTable name="Departments1"/>
            </x15:dbTables>
          </x15:oledbPr>
        </x15:connection>
      </ext>
    </extLst>
  </connection>
  <connection id="4" xr16:uid="{C0255DAA-811C-4A5F-8010-AF8CC4AD762F}"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<sst xmlns="http://schemas.openxmlformats.org/spreadsheetml/2006/main" count="65160" uniqueCount="1519">
  <si>
    <t>Admission_ID</t>
  </si>
  <si>
    <t>Patient_ID</t>
  </si>
  <si>
    <t>Patient_Name</t>
  </si>
  <si>
    <t>Gender</t>
  </si>
  <si>
    <t>DOB</t>
  </si>
  <si>
    <t>Department</t>
  </si>
  <si>
    <t>Doctor_Name</t>
  </si>
  <si>
    <t>Admission_Date</t>
  </si>
  <si>
    <t>Discharge_Date</t>
  </si>
  <si>
    <t>Total_Cost</t>
  </si>
  <si>
    <t>Readmitted</t>
  </si>
  <si>
    <t>Diagnosis_Code</t>
  </si>
  <si>
    <t>Insurance_Type</t>
  </si>
  <si>
    <t>Helen Mutua</t>
  </si>
  <si>
    <t>Female</t>
  </si>
  <si>
    <t>Emergency</t>
  </si>
  <si>
    <t>Dr. Otieno</t>
  </si>
  <si>
    <t>S72</t>
  </si>
  <si>
    <t>Public</t>
  </si>
  <si>
    <t>Valid</t>
  </si>
  <si>
    <t>Henry Adhiambo</t>
  </si>
  <si>
    <t>Oncology</t>
  </si>
  <si>
    <t>Dr. Osei</t>
  </si>
  <si>
    <t>C50</t>
  </si>
  <si>
    <t>Uninsured</t>
  </si>
  <si>
    <t>Mark Mwangi</t>
  </si>
  <si>
    <t>Surgery</t>
  </si>
  <si>
    <t>Dr. Muthoni</t>
  </si>
  <si>
    <t>C34</t>
  </si>
  <si>
    <t>Mark Githinji</t>
  </si>
  <si>
    <t>Pediatrics</t>
  </si>
  <si>
    <t>Dr. Korir</t>
  </si>
  <si>
    <t>Z38</t>
  </si>
  <si>
    <t>Private</t>
  </si>
  <si>
    <t>Helen Njenga</t>
  </si>
  <si>
    <t>Cardiology</t>
  </si>
  <si>
    <t>Dr. Patel</t>
  </si>
  <si>
    <t>I10</t>
  </si>
  <si>
    <t>Aisha Wairimu</t>
  </si>
  <si>
    <t>Dr. Chen</t>
  </si>
  <si>
    <t>Anthony Njenga</t>
  </si>
  <si>
    <t>Neurology</t>
  </si>
  <si>
    <t>Dr. Andersen</t>
  </si>
  <si>
    <t>G20</t>
  </si>
  <si>
    <t>Paul Njenga</t>
  </si>
  <si>
    <t>William Mugo</t>
  </si>
  <si>
    <t>A09</t>
  </si>
  <si>
    <t>Anthony Oduya</t>
  </si>
  <si>
    <t>Dr. Hassan</t>
  </si>
  <si>
    <t>R51</t>
  </si>
  <si>
    <t>John Odhiambo</t>
  </si>
  <si>
    <t>Orthopedics</t>
  </si>
  <si>
    <t>Dr. Svensson</t>
  </si>
  <si>
    <t>M54</t>
  </si>
  <si>
    <t>Betty Achieng</t>
  </si>
  <si>
    <t>Maria Gacheru</t>
  </si>
  <si>
    <t>Male</t>
  </si>
  <si>
    <t>David Kimani</t>
  </si>
  <si>
    <t>Dr. Njenga</t>
  </si>
  <si>
    <t>Joshua Otieno</t>
  </si>
  <si>
    <t>I21</t>
  </si>
  <si>
    <t>Susan Ruto</t>
  </si>
  <si>
    <t>Invalid</t>
  </si>
  <si>
    <t>Robert Lagat</t>
  </si>
  <si>
    <t>K80</t>
  </si>
  <si>
    <t>Alice Chebet</t>
  </si>
  <si>
    <t>Internal Medicine</t>
  </si>
  <si>
    <t>Dr. Asante</t>
  </si>
  <si>
    <t>N18</t>
  </si>
  <si>
    <t>Susan Wambua</t>
  </si>
  <si>
    <t>Dr. Githinji</t>
  </si>
  <si>
    <t>David Achieng</t>
  </si>
  <si>
    <t>Dr. Abdi</t>
  </si>
  <si>
    <t>I63</t>
  </si>
  <si>
    <t>James Omondi</t>
  </si>
  <si>
    <t>I48</t>
  </si>
  <si>
    <t>Steven Chebet</t>
  </si>
  <si>
    <t>Dr. Nair</t>
  </si>
  <si>
    <t>Daniel Otieno</t>
  </si>
  <si>
    <t>K35</t>
  </si>
  <si>
    <t>Fatuma Mohammed</t>
  </si>
  <si>
    <t>J18</t>
  </si>
  <si>
    <t>David Wairimu</t>
  </si>
  <si>
    <t>Dr. Kimani</t>
  </si>
  <si>
    <t>Grace Kimani</t>
  </si>
  <si>
    <t>Dr. Torres</t>
  </si>
  <si>
    <t>Richard Omondi</t>
  </si>
  <si>
    <t>Dr. Lagat</t>
  </si>
  <si>
    <t>M17</t>
  </si>
  <si>
    <t>John Mugo</t>
  </si>
  <si>
    <t>Charles Muigai</t>
  </si>
  <si>
    <t>J44</t>
  </si>
  <si>
    <t>Steven Omondi</t>
  </si>
  <si>
    <t>Henry Odhiambo</t>
  </si>
  <si>
    <t>Ruth Githinji</t>
  </si>
  <si>
    <t>Jessica Gakuru</t>
  </si>
  <si>
    <t>Amina Chesang</t>
  </si>
  <si>
    <t>Patricia Ruto</t>
  </si>
  <si>
    <t>Jessica Mwangi</t>
  </si>
  <si>
    <t>Barbara Gakuru</t>
  </si>
  <si>
    <t>Richard Juma</t>
  </si>
  <si>
    <t>Joseph Wambua</t>
  </si>
  <si>
    <t>Fatuma Mwangi</t>
  </si>
  <si>
    <t>Steven Kamau</t>
  </si>
  <si>
    <t>Mark Adhiambo</t>
  </si>
  <si>
    <t>Patricia Korir</t>
  </si>
  <si>
    <t>William Abdi</t>
  </si>
  <si>
    <t>John Gakuru</t>
  </si>
  <si>
    <t>Karen Lagat</t>
  </si>
  <si>
    <t>Christopher Njenga</t>
  </si>
  <si>
    <t>Dr. Chebet</t>
  </si>
  <si>
    <t>Ruth Mutua</t>
  </si>
  <si>
    <t>Emily Mbugua</t>
  </si>
  <si>
    <t>Dr. Mwangi</t>
  </si>
  <si>
    <t>M16</t>
  </si>
  <si>
    <t>Michael Gacheru</t>
  </si>
  <si>
    <t>E11</t>
  </si>
  <si>
    <t>Fatuma Maina</t>
  </si>
  <si>
    <t>Jessica Mbugua</t>
  </si>
  <si>
    <t>I50</t>
  </si>
  <si>
    <t>Charles Mwangi</t>
  </si>
  <si>
    <t>G43</t>
  </si>
  <si>
    <t>Robert Kariuki</t>
  </si>
  <si>
    <t>Michael Abdi</t>
  </si>
  <si>
    <t>C18</t>
  </si>
  <si>
    <t>Joseph Hassan</t>
  </si>
  <si>
    <t>Anthony Mohammed</t>
  </si>
  <si>
    <t>Paul Hassan</t>
  </si>
  <si>
    <t>Alice Omondi</t>
  </si>
  <si>
    <t>Anthony Mbugua</t>
  </si>
  <si>
    <t>Steven Mwangi</t>
  </si>
  <si>
    <t>Amina Omondi</t>
  </si>
  <si>
    <t>Daniel Abdi</t>
  </si>
  <si>
    <t>Henry Lagat</t>
  </si>
  <si>
    <t>Betty Chebet</t>
  </si>
  <si>
    <t>Samuel Mbugua</t>
  </si>
  <si>
    <t>Joshua Ngugi</t>
  </si>
  <si>
    <t>Betty Chesang</t>
  </si>
  <si>
    <t>Sandra Gacheru</t>
  </si>
  <si>
    <t>Donna Ngugi</t>
  </si>
  <si>
    <t>Dorothy Wairimu</t>
  </si>
  <si>
    <t>Dr. Fischer</t>
  </si>
  <si>
    <t>Carol Chebet</t>
  </si>
  <si>
    <t>Jessica Chesang</t>
  </si>
  <si>
    <t>Susan Achieng</t>
  </si>
  <si>
    <t>Susan Kariuki</t>
  </si>
  <si>
    <t>Thomas Chebet</t>
  </si>
  <si>
    <t>Ruth Oduya</t>
  </si>
  <si>
    <t>Michael Njenga</t>
  </si>
  <si>
    <t>Dr. Diallo</t>
  </si>
  <si>
    <t>Joshua Wambua</t>
  </si>
  <si>
    <t>Jessica Mugo</t>
  </si>
  <si>
    <t>Paul Gakuru</t>
  </si>
  <si>
    <t>Sarah Odhiambo</t>
  </si>
  <si>
    <t>Kevin Chesang</t>
  </si>
  <si>
    <t>Fatuma Kariuki</t>
  </si>
  <si>
    <t>Patricia Chesang</t>
  </si>
  <si>
    <t>Linda Mohammed</t>
  </si>
  <si>
    <t>Barbara Kamau</t>
  </si>
  <si>
    <t>John Maina</t>
  </si>
  <si>
    <t>Dr. Ruto</t>
  </si>
  <si>
    <t>Carol Chesang</t>
  </si>
  <si>
    <t>David Mwangi</t>
  </si>
  <si>
    <t>Jessica Mohammed</t>
  </si>
  <si>
    <t>Ruth Njenga</t>
  </si>
  <si>
    <t>Fatuma Abdi</t>
  </si>
  <si>
    <t>Robert Oduya</t>
  </si>
  <si>
    <t>Christopher Muigai</t>
  </si>
  <si>
    <t>Maria Wambua</t>
  </si>
  <si>
    <t>Helen Wairimu</t>
  </si>
  <si>
    <t>Karen Njoroge</t>
  </si>
  <si>
    <t>Paul Wairimu</t>
  </si>
  <si>
    <t>Christopher Juma</t>
  </si>
  <si>
    <t>Grace Oduya</t>
  </si>
  <si>
    <t>Samuel Chesang</t>
  </si>
  <si>
    <t>Sandra Lagat</t>
  </si>
  <si>
    <t>Patricia Njoroge</t>
  </si>
  <si>
    <t>Sandra Njoroge</t>
  </si>
  <si>
    <t>Fatuma Kamau</t>
  </si>
  <si>
    <t>Betty Adhiambo</t>
  </si>
  <si>
    <t>Helen Ngugi</t>
  </si>
  <si>
    <t>Dorothy Korir</t>
  </si>
  <si>
    <t>Anthony Wanjiku</t>
  </si>
  <si>
    <t>David Ruto</t>
  </si>
  <si>
    <t>Maria Achieng</t>
  </si>
  <si>
    <t>Linda Wairimu</t>
  </si>
  <si>
    <t>Robert Chesang</t>
  </si>
  <si>
    <t>Barbara Wanjiku</t>
  </si>
  <si>
    <t>Karen Omondi</t>
  </si>
  <si>
    <t>Fatuma Oduya</t>
  </si>
  <si>
    <t>Amina Mbugua</t>
  </si>
  <si>
    <t>James Chebet</t>
  </si>
  <si>
    <t>Ruth Gacheru</t>
  </si>
  <si>
    <t>Christopher Mbugua</t>
  </si>
  <si>
    <t>Sandra Chebet</t>
  </si>
  <si>
    <t>Daniel Mwangi</t>
  </si>
  <si>
    <t>Joseph Gacheru</t>
  </si>
  <si>
    <t>Peter Oduya</t>
  </si>
  <si>
    <t>Paul Achieng</t>
  </si>
  <si>
    <t>Helen Kariuki</t>
  </si>
  <si>
    <t>James Githinji</t>
  </si>
  <si>
    <t>John Otieno</t>
  </si>
  <si>
    <t>Michael Omondi</t>
  </si>
  <si>
    <t>Patricia Kimani</t>
  </si>
  <si>
    <t>Betty Mugo</t>
  </si>
  <si>
    <t>Grace Chesang</t>
  </si>
  <si>
    <t>Ruth Mohammed</t>
  </si>
  <si>
    <t>Anthony Achieng</t>
  </si>
  <si>
    <t>Joshua Wanjiku</t>
  </si>
  <si>
    <t>C61</t>
  </si>
  <si>
    <t>Aisha Ruto</t>
  </si>
  <si>
    <t>Patricia Lagat</t>
  </si>
  <si>
    <t>Ruth Odhiambo</t>
  </si>
  <si>
    <t>Henry Mohammed</t>
  </si>
  <si>
    <t>Thomas Maina</t>
  </si>
  <si>
    <t>Karen Kariuki</t>
  </si>
  <si>
    <t>Joseph Wairimu</t>
  </si>
  <si>
    <t>Dr. Walsh</t>
  </si>
  <si>
    <t>Ruth Kimani</t>
  </si>
  <si>
    <t>Dr. Mensah</t>
  </si>
  <si>
    <t>Ruth Mwangi</t>
  </si>
  <si>
    <t>Emily Mugo</t>
  </si>
  <si>
    <t>Anthony Hassan</t>
  </si>
  <si>
    <t>Thomas Mutua</t>
  </si>
  <si>
    <t>Maria Chebet</t>
  </si>
  <si>
    <t>Kenneth Omondi</t>
  </si>
  <si>
    <t>Michael Mutua</t>
  </si>
  <si>
    <t>Henry Kariuki</t>
  </si>
  <si>
    <t>Dorothy Njoroge</t>
  </si>
  <si>
    <t>Samuel Abdi</t>
  </si>
  <si>
    <t>Fatuma Odhiambo</t>
  </si>
  <si>
    <t>Karen Adhiambo</t>
  </si>
  <si>
    <t>Paul Juma</t>
  </si>
  <si>
    <t>Kenneth Wairimu</t>
  </si>
  <si>
    <t>Christopher Omondi</t>
  </si>
  <si>
    <t>Patricia Chebet</t>
  </si>
  <si>
    <t>Grace Hassan</t>
  </si>
  <si>
    <t>Emily Achieng</t>
  </si>
  <si>
    <t xml:space="preserve">Internal Medicine </t>
  </si>
  <si>
    <t>Robert Gakuru</t>
  </si>
  <si>
    <t>William Chesang</t>
  </si>
  <si>
    <t>Dorothy Chesang</t>
  </si>
  <si>
    <t>Kenneth Kamau</t>
  </si>
  <si>
    <t>Peter Kariuki</t>
  </si>
  <si>
    <t>Joshua Abdi</t>
  </si>
  <si>
    <t>Patricia Mohammed</t>
  </si>
  <si>
    <t>Karen Mwangi</t>
  </si>
  <si>
    <t>Karen Korir</t>
  </si>
  <si>
    <t>Fatuma Otieno</t>
  </si>
  <si>
    <t>George Ndung'U</t>
  </si>
  <si>
    <t>Joseph Korir</t>
  </si>
  <si>
    <t>Helen Korir</t>
  </si>
  <si>
    <t>Barbara Hassan</t>
  </si>
  <si>
    <t>Peter Mohammed</t>
  </si>
  <si>
    <t>Karen Otieno</t>
  </si>
  <si>
    <t>Charles Ndung'U</t>
  </si>
  <si>
    <t>James Achieng</t>
  </si>
  <si>
    <t>Amina Njoroge</t>
  </si>
  <si>
    <t>George Muigai</t>
  </si>
  <si>
    <t>Alice Wambua</t>
  </si>
  <si>
    <t>Patricia Muigai</t>
  </si>
  <si>
    <t>Kenneth Chesang</t>
  </si>
  <si>
    <t>Mark Wairimu</t>
  </si>
  <si>
    <t>Joshua Gakuru</t>
  </si>
  <si>
    <t>Ruth Omondi</t>
  </si>
  <si>
    <t>Jessica Odhiambo</t>
  </si>
  <si>
    <t>James Oduya</t>
  </si>
  <si>
    <t>Aisha Omondi</t>
  </si>
  <si>
    <t>Alice Oduya</t>
  </si>
  <si>
    <t>Sarah Njenga</t>
  </si>
  <si>
    <t>David Owino</t>
  </si>
  <si>
    <t>Kevin Wambua</t>
  </si>
  <si>
    <t>Paul Kamau</t>
  </si>
  <si>
    <t>Peter Ndung'U</t>
  </si>
  <si>
    <t>Ruth Muigai</t>
  </si>
  <si>
    <t>Thomas Gakuru</t>
  </si>
  <si>
    <t>Jessica Otieno</t>
  </si>
  <si>
    <t>David Chesang</t>
  </si>
  <si>
    <t>Aisha Achieng</t>
  </si>
  <si>
    <t>Grace Wanjiku</t>
  </si>
  <si>
    <t>Dorothy Kamau</t>
  </si>
  <si>
    <t>Carol Kamau</t>
  </si>
  <si>
    <t>Paul Githinji</t>
  </si>
  <si>
    <t>Thomas Githinji</t>
  </si>
  <si>
    <t>Paul Kimani</t>
  </si>
  <si>
    <t>Karen Hassan</t>
  </si>
  <si>
    <t>Joseph Oduya</t>
  </si>
  <si>
    <t>Mark Ngugi</t>
  </si>
  <si>
    <t>Michael Mohammed</t>
  </si>
  <si>
    <t>William Lagat</t>
  </si>
  <si>
    <t>Fatuma Chebet</t>
  </si>
  <si>
    <t>Linda Githinji</t>
  </si>
  <si>
    <t>Fatuma Mutua</t>
  </si>
  <si>
    <t>Paul Otieno</t>
  </si>
  <si>
    <t>Aisha Otieno</t>
  </si>
  <si>
    <t>Betty Odhiambo</t>
  </si>
  <si>
    <t>Dorothy Ruto</t>
  </si>
  <si>
    <t>Samuel Gakuru</t>
  </si>
  <si>
    <t>Daniel Mbugua</t>
  </si>
  <si>
    <t>Sarah Ndung'U</t>
  </si>
  <si>
    <t>Grace Gacheru</t>
  </si>
  <si>
    <t>Kevin Hassan</t>
  </si>
  <si>
    <t>Dorothy Adhiambo</t>
  </si>
  <si>
    <t>Helen Abdi</t>
  </si>
  <si>
    <t>Dorothy Odhiambo</t>
  </si>
  <si>
    <t>Kevin Njenga</t>
  </si>
  <si>
    <t>Barbara Ndung'U</t>
  </si>
  <si>
    <t>Henry Gacheru</t>
  </si>
  <si>
    <t>James Kimani</t>
  </si>
  <si>
    <t>Joshua Wairimu</t>
  </si>
  <si>
    <t>Linda Wanjiku</t>
  </si>
  <si>
    <t>Michael Mbugua</t>
  </si>
  <si>
    <t>Susan Korir</t>
  </si>
  <si>
    <t>Alice Abdi</t>
  </si>
  <si>
    <t>Linda Gacheru</t>
  </si>
  <si>
    <t>Paul Wanjiku</t>
  </si>
  <si>
    <t>Susan Wanjiku</t>
  </si>
  <si>
    <t>Susan Kamau</t>
  </si>
  <si>
    <t>Ruth Kamau</t>
  </si>
  <si>
    <t>Richard Ruto</t>
  </si>
  <si>
    <t>James Mutua</t>
  </si>
  <si>
    <t>Robert Wairimu</t>
  </si>
  <si>
    <t>Joseph Mugo</t>
  </si>
  <si>
    <t>Anthony Njoroge</t>
  </si>
  <si>
    <t>David Gacheru</t>
  </si>
  <si>
    <t>Sandra Mohammed</t>
  </si>
  <si>
    <t>Emily Kimani</t>
  </si>
  <si>
    <t>Amina Muigai</t>
  </si>
  <si>
    <t>Peter Chesang</t>
  </si>
  <si>
    <t>Ruth Mbugua</t>
  </si>
  <si>
    <t>John Kimani</t>
  </si>
  <si>
    <t>John Wairimu</t>
  </si>
  <si>
    <t>Dorothy Mutua</t>
  </si>
  <si>
    <t>Mark Lagat</t>
  </si>
  <si>
    <t>Daniel Kimani</t>
  </si>
  <si>
    <t>Sandra Ndung'U</t>
  </si>
  <si>
    <t>Susan Mohammed</t>
  </si>
  <si>
    <t>Amina Owino</t>
  </si>
  <si>
    <t>Anthony Gacheru</t>
  </si>
  <si>
    <t>Kevin Maina</t>
  </si>
  <si>
    <t>John Oduya</t>
  </si>
  <si>
    <t>Kevin Omondi</t>
  </si>
  <si>
    <t>Barbara Owino</t>
  </si>
  <si>
    <t>Steven Korir</t>
  </si>
  <si>
    <t>Donna Ndung'U</t>
  </si>
  <si>
    <t>Alice Njoroge</t>
  </si>
  <si>
    <t>Karen Githinji</t>
  </si>
  <si>
    <t>Carol Lagat</t>
  </si>
  <si>
    <t>Charles Mugo</t>
  </si>
  <si>
    <t>Betty Wanjiku</t>
  </si>
  <si>
    <t>Robert Kimani</t>
  </si>
  <si>
    <t>Mark Ruto</t>
  </si>
  <si>
    <t>Fatuma Chesang</t>
  </si>
  <si>
    <t xml:space="preserve">Pediatrics </t>
  </si>
  <si>
    <t>James Kariuki</t>
  </si>
  <si>
    <t xml:space="preserve">Oncology </t>
  </si>
  <si>
    <t>Peter Odhiambo</t>
  </si>
  <si>
    <t>Donna Mwangi</t>
  </si>
  <si>
    <t>George Kamau</t>
  </si>
  <si>
    <t>Karen Kamau</t>
  </si>
  <si>
    <t>David Korir</t>
  </si>
  <si>
    <t>Susan Abdi</t>
  </si>
  <si>
    <t>Donna Mohammed</t>
  </si>
  <si>
    <t>Daniel Oduya</t>
  </si>
  <si>
    <t>Dorothy Oduya</t>
  </si>
  <si>
    <t>Charles Githinji</t>
  </si>
  <si>
    <t>Ruth Otieno</t>
  </si>
  <si>
    <t>Susan Muigai</t>
  </si>
  <si>
    <t>Maria Wairimu</t>
  </si>
  <si>
    <t>Jessica Kariuki</t>
  </si>
  <si>
    <t>Mark Mugo</t>
  </si>
  <si>
    <t>Daniel Muigai</t>
  </si>
  <si>
    <t>Samuel Kariuki</t>
  </si>
  <si>
    <t>Jessica Githinji</t>
  </si>
  <si>
    <t>Paul Adhiambo</t>
  </si>
  <si>
    <t>Amina Achieng</t>
  </si>
  <si>
    <t>Barbara Mwangi</t>
  </si>
  <si>
    <t>Henry Mutua</t>
  </si>
  <si>
    <t>Carol Achieng</t>
  </si>
  <si>
    <t>Carol Ndung'U</t>
  </si>
  <si>
    <t>Grace Ruto</t>
  </si>
  <si>
    <t>James Njoroge</t>
  </si>
  <si>
    <t>Joshua Chesang</t>
  </si>
  <si>
    <t>Peter Abdi</t>
  </si>
  <si>
    <t>Fatuma Korir</t>
  </si>
  <si>
    <t>Fatuma Adhiambo</t>
  </si>
  <si>
    <t>Donna Mutua</t>
  </si>
  <si>
    <t>Alice Njenga</t>
  </si>
  <si>
    <t>Amina Mutua</t>
  </si>
  <si>
    <t>Sandra Mwangi</t>
  </si>
  <si>
    <t>Joshua Kamau</t>
  </si>
  <si>
    <t>Ruth Wairimu</t>
  </si>
  <si>
    <t>James Owino</t>
  </si>
  <si>
    <t>Fatuma Wairimu</t>
  </si>
  <si>
    <t>Steven Oduya</t>
  </si>
  <si>
    <t>Joseph Lagat</t>
  </si>
  <si>
    <t>Henry Oduya</t>
  </si>
  <si>
    <t>Aisha Wanjiku</t>
  </si>
  <si>
    <t>Alice Gacheru</t>
  </si>
  <si>
    <t>Peter Owino</t>
  </si>
  <si>
    <t>Daniel Lagat</t>
  </si>
  <si>
    <t>Helen Omondi</t>
  </si>
  <si>
    <t>Daniel Njenga</t>
  </si>
  <si>
    <t>George Mutua</t>
  </si>
  <si>
    <t>Joshua Hassan</t>
  </si>
  <si>
    <t>Anthony Maina</t>
  </si>
  <si>
    <t>Emily Maina</t>
  </si>
  <si>
    <t>William Githinji</t>
  </si>
  <si>
    <t>William Kimani</t>
  </si>
  <si>
    <t>Thomas Wanjiku</t>
  </si>
  <si>
    <t>Samuel Oduya</t>
  </si>
  <si>
    <t>Karen Ngugi</t>
  </si>
  <si>
    <t>Thomas Mwangi</t>
  </si>
  <si>
    <t>George Mugo</t>
  </si>
  <si>
    <t>Anthony Muigai</t>
  </si>
  <si>
    <t>Amina Mohammed</t>
  </si>
  <si>
    <t>Christopher Kamau</t>
  </si>
  <si>
    <t>Peter Wanjiku</t>
  </si>
  <si>
    <t>George Mwangi</t>
  </si>
  <si>
    <t>David Njenga</t>
  </si>
  <si>
    <t>Joseph Njoroge</t>
  </si>
  <si>
    <t>Helen Githinji</t>
  </si>
  <si>
    <t>Karen Ndung'U</t>
  </si>
  <si>
    <t>George Achieng</t>
  </si>
  <si>
    <t>Sandra Wanjiku</t>
  </si>
  <si>
    <t>Jessica Oduya</t>
  </si>
  <si>
    <t>Helen Lagat</t>
  </si>
  <si>
    <t>Linda Wambua</t>
  </si>
  <si>
    <t>Alice Gakuru</t>
  </si>
  <si>
    <t>Jessica Juma</t>
  </si>
  <si>
    <t>Samuel Owino</t>
  </si>
  <si>
    <t>Helen Hassan</t>
  </si>
  <si>
    <t>Fatuma Mugo</t>
  </si>
  <si>
    <t>Jessica Hassan</t>
  </si>
  <si>
    <t>Peter Kamau</t>
  </si>
  <si>
    <t>Karen Chesang</t>
  </si>
  <si>
    <t>Mark Kamau</t>
  </si>
  <si>
    <t>Carol Muigai</t>
  </si>
  <si>
    <t>Ruth Juma</t>
  </si>
  <si>
    <t>Donna Achieng</t>
  </si>
  <si>
    <t>Charles Chesang</t>
  </si>
  <si>
    <t>Robert Korir</t>
  </si>
  <si>
    <t>Donna Juma</t>
  </si>
  <si>
    <t>Ruth Ndung'U</t>
  </si>
  <si>
    <t>Joshua Oduya</t>
  </si>
  <si>
    <t>Donna Oduya</t>
  </si>
  <si>
    <t>Aisha Lagat</t>
  </si>
  <si>
    <t>Amina Oduya</t>
  </si>
  <si>
    <t>Joshua Korir</t>
  </si>
  <si>
    <t>Maria Juma</t>
  </si>
  <si>
    <t>Linda Mutua</t>
  </si>
  <si>
    <t>Betty Mbugua</t>
  </si>
  <si>
    <t>Dorothy Maina</t>
  </si>
  <si>
    <t>David Wambua</t>
  </si>
  <si>
    <t>Dorothy Achieng</t>
  </si>
  <si>
    <t>Dorothy Githinji</t>
  </si>
  <si>
    <t>Daniel Githinji</t>
  </si>
  <si>
    <t>Aisha Njenga</t>
  </si>
  <si>
    <t>Sarah Muigai</t>
  </si>
  <si>
    <t>Emily Chebet</t>
  </si>
  <si>
    <t>Helen Achieng</t>
  </si>
  <si>
    <t>Thomas Mohammed</t>
  </si>
  <si>
    <t>Joseph Otieno</t>
  </si>
  <si>
    <t>Linda Mbugua</t>
  </si>
  <si>
    <t>Grace Otieno</t>
  </si>
  <si>
    <t>John Mwangi</t>
  </si>
  <si>
    <t>Daniel Wambua</t>
  </si>
  <si>
    <t>Emily Kariuki</t>
  </si>
  <si>
    <t>Aisha Njoroge</t>
  </si>
  <si>
    <t>Sandra Otieno</t>
  </si>
  <si>
    <t>Anthony Owino</t>
  </si>
  <si>
    <t>Jessica Owino</t>
  </si>
  <si>
    <t>Paul Mwangi</t>
  </si>
  <si>
    <t>Jessica Wanjiku</t>
  </si>
  <si>
    <t>Peter Maina</t>
  </si>
  <si>
    <t>James Ndung'U</t>
  </si>
  <si>
    <t>Peter Mwangi</t>
  </si>
  <si>
    <t>Sarah Ruto</t>
  </si>
  <si>
    <t>Joshua Njenga</t>
  </si>
  <si>
    <t>Kevin Owino</t>
  </si>
  <si>
    <t>Michael Oduya</t>
  </si>
  <si>
    <t>Jessica Kamau</t>
  </si>
  <si>
    <t>Linda Maina</t>
  </si>
  <si>
    <t>William Ngugi</t>
  </si>
  <si>
    <t>Sarah Njoroge</t>
  </si>
  <si>
    <t>Betty Mutua</t>
  </si>
  <si>
    <t>Richard Gacheru</t>
  </si>
  <si>
    <t>Paul Korir</t>
  </si>
  <si>
    <t>Mark Omondi</t>
  </si>
  <si>
    <t>Alice Maina</t>
  </si>
  <si>
    <t>Steven Mohammed</t>
  </si>
  <si>
    <t>David Kamau</t>
  </si>
  <si>
    <t>Richard Ndung'U</t>
  </si>
  <si>
    <t>Carol Mohammed</t>
  </si>
  <si>
    <t>Emily Otieno</t>
  </si>
  <si>
    <t>Kenneth Mugo</t>
  </si>
  <si>
    <t>Robert Adhiambo</t>
  </si>
  <si>
    <t>Paul Lagat</t>
  </si>
  <si>
    <t>Michael Mwangi</t>
  </si>
  <si>
    <t>Joshua Mwangi</t>
  </si>
  <si>
    <t>Joshua Mohammed</t>
  </si>
  <si>
    <t>Donna Gakuru</t>
  </si>
  <si>
    <t>Linda Achieng</t>
  </si>
  <si>
    <t>Mark Odhiambo</t>
  </si>
  <si>
    <t>Dorothy Mwangi</t>
  </si>
  <si>
    <t>Steven Adhiambo</t>
  </si>
  <si>
    <t>Grace Githinji</t>
  </si>
  <si>
    <t>Robert Gacheru</t>
  </si>
  <si>
    <t>Peter Githinji</t>
  </si>
  <si>
    <t>Charles Njenga</t>
  </si>
  <si>
    <t>Richard Mohammed</t>
  </si>
  <si>
    <t>Thomas Achieng</t>
  </si>
  <si>
    <t>Grace Mwangi</t>
  </si>
  <si>
    <t>Aisha Kariuki</t>
  </si>
  <si>
    <t>Sandra Achieng</t>
  </si>
  <si>
    <t>John Abdi</t>
  </si>
  <si>
    <t>Peter Mugo</t>
  </si>
  <si>
    <t>Jessica Gacheru</t>
  </si>
  <si>
    <t>Alice Hassan</t>
  </si>
  <si>
    <t>Jessica Maina</t>
  </si>
  <si>
    <t>Thomas Wambua</t>
  </si>
  <si>
    <t>Kevin Mwangi</t>
  </si>
  <si>
    <t>James Mugo</t>
  </si>
  <si>
    <t>Alice Wairimu</t>
  </si>
  <si>
    <t>Betty Kamau</t>
  </si>
  <si>
    <t>Christopher Odhiambo</t>
  </si>
  <si>
    <t xml:space="preserve"> C18</t>
  </si>
  <si>
    <t>Grace Wairimu</t>
  </si>
  <si>
    <t>Christopher Kimani</t>
  </si>
  <si>
    <t>Patricia Wairimu</t>
  </si>
  <si>
    <t>Christopher Owino</t>
  </si>
  <si>
    <t>James Wambua</t>
  </si>
  <si>
    <t>Dorothy Omondi</t>
  </si>
  <si>
    <t>Steven Owino</t>
  </si>
  <si>
    <t>William Owino</t>
  </si>
  <si>
    <t>Richard Otieno</t>
  </si>
  <si>
    <t>Sandra Abdi</t>
  </si>
  <si>
    <t>Alice Kariuki</t>
  </si>
  <si>
    <t>Joshua Chebet</t>
  </si>
  <si>
    <t>James Mohammed</t>
  </si>
  <si>
    <t>Thomas Otieno</t>
  </si>
  <si>
    <t>Dorothy Juma</t>
  </si>
  <si>
    <t>Joshua Mugo</t>
  </si>
  <si>
    <t>Thomas Odhiambo</t>
  </si>
  <si>
    <t>Sarah Chebet</t>
  </si>
  <si>
    <t>Barbara Lagat</t>
  </si>
  <si>
    <t>Barbara Ruto</t>
  </si>
  <si>
    <t>Steven Kariuki</t>
  </si>
  <si>
    <t>James Ngugi</t>
  </si>
  <si>
    <t>Kenneth Maina</t>
  </si>
  <si>
    <t>Carol Mwangi</t>
  </si>
  <si>
    <t>Jessica Ngugi</t>
  </si>
  <si>
    <t>Barbara Otieno</t>
  </si>
  <si>
    <t>Kevin Muigai</t>
  </si>
  <si>
    <t>Sandra Mutua</t>
  </si>
  <si>
    <t>Amina Gakuru</t>
  </si>
  <si>
    <t>Grace Kamau</t>
  </si>
  <si>
    <t>Charles Mohammed</t>
  </si>
  <si>
    <t>Linda Juma</t>
  </si>
  <si>
    <t>Aisha Oduya</t>
  </si>
  <si>
    <t>Linda Ndung'U</t>
  </si>
  <si>
    <t>Patricia Githinji</t>
  </si>
  <si>
    <t>Grace Njenga</t>
  </si>
  <si>
    <t>Donna Mugo</t>
  </si>
  <si>
    <t>Christopher Mutua</t>
  </si>
  <si>
    <t>Fatuma Githinji</t>
  </si>
  <si>
    <t>Susan Maina</t>
  </si>
  <si>
    <t>Barbara Gacheru</t>
  </si>
  <si>
    <t>George Oduya</t>
  </si>
  <si>
    <t>Paul Chesang</t>
  </si>
  <si>
    <t>Donna Gacheru</t>
  </si>
  <si>
    <t>Patricia Wanjiku</t>
  </si>
  <si>
    <t>Michael Lagat</t>
  </si>
  <si>
    <t xml:space="preserve"> M54</t>
  </si>
  <si>
    <t>Emily Juma</t>
  </si>
  <si>
    <t>Steven Maina</t>
  </si>
  <si>
    <t>Fatuma Juma</t>
  </si>
  <si>
    <t>Thomas Ngugi</t>
  </si>
  <si>
    <t>Henry Ndung'U</t>
  </si>
  <si>
    <t>Christopher Hassan</t>
  </si>
  <si>
    <t>Fatuma Ruto</t>
  </si>
  <si>
    <t>Richard Lagat</t>
  </si>
  <si>
    <t>William Muigai</t>
  </si>
  <si>
    <t>Donna Adhiambo</t>
  </si>
  <si>
    <t>Maria Otieno</t>
  </si>
  <si>
    <t>Ruth Chebet</t>
  </si>
  <si>
    <t>Donna Kariuki</t>
  </si>
  <si>
    <t>Steven Njenga</t>
  </si>
  <si>
    <t>Richard Njenga</t>
  </si>
  <si>
    <t>Michael Chesang</t>
  </si>
  <si>
    <t>Kevin Achieng</t>
  </si>
  <si>
    <t>Linda Njoroge</t>
  </si>
  <si>
    <t>Carol Wambua</t>
  </si>
  <si>
    <t>Samuel Mohammed</t>
  </si>
  <si>
    <t>Carol Ngugi</t>
  </si>
  <si>
    <t>Fatuma Mbugua</t>
  </si>
  <si>
    <t>Paul Njoroge</t>
  </si>
  <si>
    <t>Dorothy Mohammed</t>
  </si>
  <si>
    <t>Mark Njoroge</t>
  </si>
  <si>
    <t>Grace Lagat</t>
  </si>
  <si>
    <t>Karen Oduya</t>
  </si>
  <si>
    <t>Michael Mugo</t>
  </si>
  <si>
    <t>Henry Omondi</t>
  </si>
  <si>
    <t>Michael Hassan</t>
  </si>
  <si>
    <t>Thomas Wairimu</t>
  </si>
  <si>
    <t>Sandra Kamau</t>
  </si>
  <si>
    <t>Emily Abdi</t>
  </si>
  <si>
    <t xml:space="preserve">Surgery </t>
  </si>
  <si>
    <t xml:space="preserve"> J18</t>
  </si>
  <si>
    <t>John Mohammed</t>
  </si>
  <si>
    <t>Sarah Gakuru</t>
  </si>
  <si>
    <t>Kevin Juma</t>
  </si>
  <si>
    <t>Jessica Abdi</t>
  </si>
  <si>
    <t>Linda Lagat</t>
  </si>
  <si>
    <t>Aisha Hassan</t>
  </si>
  <si>
    <t>Helen Ndung'U</t>
  </si>
  <si>
    <t>Joshua Ruto</t>
  </si>
  <si>
    <t>Aisha Kamau</t>
  </si>
  <si>
    <t>Barbara Chebet</t>
  </si>
  <si>
    <t>Dorothy Kariuki</t>
  </si>
  <si>
    <t>Maria Maina</t>
  </si>
  <si>
    <t>Linda Odhiambo</t>
  </si>
  <si>
    <t>Robert Mutua</t>
  </si>
  <si>
    <t>Emily Chesang</t>
  </si>
  <si>
    <t>Dorothy Wambua</t>
  </si>
  <si>
    <t>Betty Ruto</t>
  </si>
  <si>
    <t>Kenneth Achieng</t>
  </si>
  <si>
    <t>Joseph Adhiambo</t>
  </si>
  <si>
    <t>Ruth Chesang</t>
  </si>
  <si>
    <t>Betty Owino</t>
  </si>
  <si>
    <t>Barbara Korir</t>
  </si>
  <si>
    <t>Grace Mugo</t>
  </si>
  <si>
    <t>Amina Njenga</t>
  </si>
  <si>
    <t xml:space="preserve"> Surgery</t>
  </si>
  <si>
    <t>Grace Muigai</t>
  </si>
  <si>
    <t>Alice Mugo</t>
  </si>
  <si>
    <t>John Korir</t>
  </si>
  <si>
    <t>Kenneth Juma</t>
  </si>
  <si>
    <t>Steven Njoroge</t>
  </si>
  <si>
    <t>Joseph Odhiambo</t>
  </si>
  <si>
    <t>Aisha Odhiambo</t>
  </si>
  <si>
    <t>Henry Chebet</t>
  </si>
  <si>
    <t>George Gakuru</t>
  </si>
  <si>
    <t>John Chesang</t>
  </si>
  <si>
    <t xml:space="preserve"> S72</t>
  </si>
  <si>
    <t>Robert Kamau</t>
  </si>
  <si>
    <t>Fatuma Owino</t>
  </si>
  <si>
    <t>Samuel Wanjiku</t>
  </si>
  <si>
    <t>Kevin Korir</t>
  </si>
  <si>
    <t>Kevin Kamau</t>
  </si>
  <si>
    <t>Jessica Adhiambo</t>
  </si>
  <si>
    <t>Helen Mohammed</t>
  </si>
  <si>
    <t>David Lagat</t>
  </si>
  <si>
    <t>Samuel Achieng</t>
  </si>
  <si>
    <t>Aisha Gakuru</t>
  </si>
  <si>
    <t>Ruth Mugo</t>
  </si>
  <si>
    <t>George Mohammed</t>
  </si>
  <si>
    <t>Charles Kimani</t>
  </si>
  <si>
    <t>Henry Korir</t>
  </si>
  <si>
    <t>Michael Gakuru</t>
  </si>
  <si>
    <t>Jessica Muigai</t>
  </si>
  <si>
    <t>Robert Ngugi</t>
  </si>
  <si>
    <t>Helen Oduya</t>
  </si>
  <si>
    <t>Daniel Ngugi</t>
  </si>
  <si>
    <t>David Maina</t>
  </si>
  <si>
    <t>Susan Adhiambo</t>
  </si>
  <si>
    <t>Emily Mwangi</t>
  </si>
  <si>
    <t>Betty Maina</t>
  </si>
  <si>
    <t xml:space="preserve"> I21</t>
  </si>
  <si>
    <t>Anthony Chebet</t>
  </si>
  <si>
    <t>David Ndung'U</t>
  </si>
  <si>
    <t>Maria Githinji</t>
  </si>
  <si>
    <t>Barbara Githinji</t>
  </si>
  <si>
    <t>Donna Chebet</t>
  </si>
  <si>
    <t>Daniel Maina</t>
  </si>
  <si>
    <t>Barbara Njoroge</t>
  </si>
  <si>
    <t>Kevin Chebet</t>
  </si>
  <si>
    <t>Karen Abdi</t>
  </si>
  <si>
    <t>Thomas Mbugua</t>
  </si>
  <si>
    <t>Sandra Kariuki</t>
  </si>
  <si>
    <t>Linda Mugo</t>
  </si>
  <si>
    <t>Robert Mbugua</t>
  </si>
  <si>
    <t>Anthony Adhiambo</t>
  </si>
  <si>
    <t>Christopher Ruto</t>
  </si>
  <si>
    <t>Aisha Mbugua</t>
  </si>
  <si>
    <t>Henry Njoroge</t>
  </si>
  <si>
    <t>Michael Otieno</t>
  </si>
  <si>
    <t>Steven Juma</t>
  </si>
  <si>
    <t>Jessica Omondi</t>
  </si>
  <si>
    <t>Samuel Kimani</t>
  </si>
  <si>
    <t>Maria Mbugua</t>
  </si>
  <si>
    <t>William Ruto</t>
  </si>
  <si>
    <t>Sandra Omondi</t>
  </si>
  <si>
    <t>Fatuma Hassan</t>
  </si>
  <si>
    <t>Henry Githinji</t>
  </si>
  <si>
    <t>Richard Mugo</t>
  </si>
  <si>
    <t>David Mbugua</t>
  </si>
  <si>
    <t>George Kimani</t>
  </si>
  <si>
    <t>Donna Wanjiku</t>
  </si>
  <si>
    <t>Henry Maina</t>
  </si>
  <si>
    <t>Richard Wairimu</t>
  </si>
  <si>
    <t>Robert Wanjiku</t>
  </si>
  <si>
    <t>Christopher Gacheru</t>
  </si>
  <si>
    <t>Fatuma Kimani</t>
  </si>
  <si>
    <t>Susan Gakuru</t>
  </si>
  <si>
    <t>William Omondi</t>
  </si>
  <si>
    <t>Emily Korir</t>
  </si>
  <si>
    <t>Henry Achieng</t>
  </si>
  <si>
    <t>Michael Kamau</t>
  </si>
  <si>
    <t>Joshua Maina</t>
  </si>
  <si>
    <t>Susan Odhiambo</t>
  </si>
  <si>
    <t>Carol Mbugua</t>
  </si>
  <si>
    <t>Dorothy Kimani</t>
  </si>
  <si>
    <t>Robert Otieno</t>
  </si>
  <si>
    <t>Fatuma Lagat</t>
  </si>
  <si>
    <t>Carol Kariuki</t>
  </si>
  <si>
    <t>Peter Kimani</t>
  </si>
  <si>
    <t>Robert Owino</t>
  </si>
  <si>
    <t>George Korir</t>
  </si>
  <si>
    <t>Linda Muigai</t>
  </si>
  <si>
    <t>Daniel Wairimu</t>
  </si>
  <si>
    <t>Linda Kariuki</t>
  </si>
  <si>
    <t>Grace Juma</t>
  </si>
  <si>
    <t>Thomas Mugo</t>
  </si>
  <si>
    <t>James Otieno</t>
  </si>
  <si>
    <t>Christopher Ngugi</t>
  </si>
  <si>
    <t>Thomas Adhiambo</t>
  </si>
  <si>
    <t>Sandra Owino</t>
  </si>
  <si>
    <t>Maria Njoroge</t>
  </si>
  <si>
    <t>Henry Juma</t>
  </si>
  <si>
    <t>Sarah Maina</t>
  </si>
  <si>
    <t>David Mutua</t>
  </si>
  <si>
    <t>Joseph Chesang</t>
  </si>
  <si>
    <t>Betty Njenga</t>
  </si>
  <si>
    <t>Karen Wanjiku</t>
  </si>
  <si>
    <t>Dorothy Hassan</t>
  </si>
  <si>
    <t>Charles Owino</t>
  </si>
  <si>
    <t>Helen Odhiambo</t>
  </si>
  <si>
    <t>William Wanjiku</t>
  </si>
  <si>
    <t>Henry Ruto</t>
  </si>
  <si>
    <t>Peter Mutua</t>
  </si>
  <si>
    <t>Betty Muigai</t>
  </si>
  <si>
    <t>Kevin Odhiambo</t>
  </si>
  <si>
    <t>Aisha Owino</t>
  </si>
  <si>
    <t>Susan Wairimu</t>
  </si>
  <si>
    <t>Charles Wanjiku</t>
  </si>
  <si>
    <t>Sandra Odhiambo</t>
  </si>
  <si>
    <t>Robert Muigai</t>
  </si>
  <si>
    <t>Joseph Achieng</t>
  </si>
  <si>
    <t>Michael Chebet</t>
  </si>
  <si>
    <t>Donna Maina</t>
  </si>
  <si>
    <t>Richard Ngugi</t>
  </si>
  <si>
    <t>Susan Chebet</t>
  </si>
  <si>
    <t>Kenneth Njenga</t>
  </si>
  <si>
    <t>Amina Adhiambo</t>
  </si>
  <si>
    <t>Amina Juma</t>
  </si>
  <si>
    <t>Michael Juma</t>
  </si>
  <si>
    <t>Aisha Korir</t>
  </si>
  <si>
    <t>George Ruto</t>
  </si>
  <si>
    <t>William Oduya</t>
  </si>
  <si>
    <t>Robert Ndung'U</t>
  </si>
  <si>
    <t>Kevin Ngugi</t>
  </si>
  <si>
    <t>Joseph Ndung'U</t>
  </si>
  <si>
    <t xml:space="preserve">Neurology </t>
  </si>
  <si>
    <t>Joseph Njenga</t>
  </si>
  <si>
    <t>Maria Abdi</t>
  </si>
  <si>
    <t>Amina Kamau</t>
  </si>
  <si>
    <t>Amina Mwangi</t>
  </si>
  <si>
    <t>James Maina</t>
  </si>
  <si>
    <t>Susan Mwangi</t>
  </si>
  <si>
    <t>Kevin Mohammed</t>
  </si>
  <si>
    <t>Kevin Otieno</t>
  </si>
  <si>
    <t>John Njenga</t>
  </si>
  <si>
    <t>Richard Njoroge</t>
  </si>
  <si>
    <t>James Mwangi</t>
  </si>
  <si>
    <t>Emily Mohammed</t>
  </si>
  <si>
    <t>Samuel Lagat</t>
  </si>
  <si>
    <t>John Njoroge</t>
  </si>
  <si>
    <t>Patricia Hassan</t>
  </si>
  <si>
    <t>Mark Hassan</t>
  </si>
  <si>
    <t>Anthony Otieno</t>
  </si>
  <si>
    <t>Maria Gakuru</t>
  </si>
  <si>
    <t>Barbara Omondi</t>
  </si>
  <si>
    <t>Grace Korir</t>
  </si>
  <si>
    <t>William Ndung'U</t>
  </si>
  <si>
    <t>Karen Odhiambo</t>
  </si>
  <si>
    <t>Christopher Otieno</t>
  </si>
  <si>
    <t>Michael Adhiambo</t>
  </si>
  <si>
    <t>Susan Hassan</t>
  </si>
  <si>
    <t>Karen Gakuru</t>
  </si>
  <si>
    <t>Susan Ngugi</t>
  </si>
  <si>
    <t>Mark Muigai</t>
  </si>
  <si>
    <t>Steven Wairimu</t>
  </si>
  <si>
    <t>James Lagat</t>
  </si>
  <si>
    <t>Aisha Kimani</t>
  </si>
  <si>
    <t>Richard Abdi</t>
  </si>
  <si>
    <t>Christopher Chebet</t>
  </si>
  <si>
    <t>Alice Mwangi</t>
  </si>
  <si>
    <t>Anthony Kariuki</t>
  </si>
  <si>
    <t>Kenneth Oduya</t>
  </si>
  <si>
    <t>Barbara Kimani</t>
  </si>
  <si>
    <t>Linda Ngugi</t>
  </si>
  <si>
    <t>Emily Njenga</t>
  </si>
  <si>
    <t>William Wambua</t>
  </si>
  <si>
    <t>Aisha Maina</t>
  </si>
  <si>
    <t>Daniel Gacheru</t>
  </si>
  <si>
    <t>Betty Ngugi</t>
  </si>
  <si>
    <t>Barbara Juma</t>
  </si>
  <si>
    <t>Christopher Wairimu</t>
  </si>
  <si>
    <t>Barbara Ngugi</t>
  </si>
  <si>
    <t>Betty Gacheru</t>
  </si>
  <si>
    <t>Sarah Achieng</t>
  </si>
  <si>
    <t>Sarah Mwangi</t>
  </si>
  <si>
    <t>George Chesang</t>
  </si>
  <si>
    <t>Patricia Mwangi</t>
  </si>
  <si>
    <t>Daniel Achieng</t>
  </si>
  <si>
    <t>Joseph Kamau</t>
  </si>
  <si>
    <t>David Odhiambo</t>
  </si>
  <si>
    <t>Daniel Ndung'U</t>
  </si>
  <si>
    <t xml:space="preserve"> Cardiology</t>
  </si>
  <si>
    <t>Paul Mbugua</t>
  </si>
  <si>
    <t>Betty Mohammed</t>
  </si>
  <si>
    <t>Alice Chesang</t>
  </si>
  <si>
    <t>Joshua Adhiambo</t>
  </si>
  <si>
    <t>Susan Ndung'U</t>
  </si>
  <si>
    <t>Joshua Lagat</t>
  </si>
  <si>
    <t>Grace Mbugua</t>
  </si>
  <si>
    <t>Betty Githinji</t>
  </si>
  <si>
    <t>Susan Mbugua</t>
  </si>
  <si>
    <t>Christopher Githinji</t>
  </si>
  <si>
    <t>Sarah Chesang</t>
  </si>
  <si>
    <t>David Ngugi</t>
  </si>
  <si>
    <t>Barbara Adhiambo</t>
  </si>
  <si>
    <t>Kevin Mbugua</t>
  </si>
  <si>
    <t>Daniel Owino</t>
  </si>
  <si>
    <t>Barbara Kariuki</t>
  </si>
  <si>
    <t>Emily Odhiambo</t>
  </si>
  <si>
    <t>Patricia Oduya</t>
  </si>
  <si>
    <t>Daniel Wanjiku</t>
  </si>
  <si>
    <t>Fatuma Ngugi</t>
  </si>
  <si>
    <t>Patricia Njenga</t>
  </si>
  <si>
    <t>Joseph Kimani</t>
  </si>
  <si>
    <t>Paul Owino</t>
  </si>
  <si>
    <t>Mark Gakuru</t>
  </si>
  <si>
    <t>William Mbugua</t>
  </si>
  <si>
    <t>Donna Njenga</t>
  </si>
  <si>
    <t>Sarah Kimani</t>
  </si>
  <si>
    <t>Robert Omondi</t>
  </si>
  <si>
    <t xml:space="preserve">Emergency </t>
  </si>
  <si>
    <t>Samuel Gacheru</t>
  </si>
  <si>
    <t>Peter Juma</t>
  </si>
  <si>
    <t>Patricia Adhiambo</t>
  </si>
  <si>
    <t>Peter Chebet</t>
  </si>
  <si>
    <t>Carol Gacheru</t>
  </si>
  <si>
    <t>Steven Ngugi</t>
  </si>
  <si>
    <t>Peter Lagat</t>
  </si>
  <si>
    <t>Joseph Kariuki</t>
  </si>
  <si>
    <t>Donna Omondi</t>
  </si>
  <si>
    <t>George Lagat</t>
  </si>
  <si>
    <t>Michael Wanjiku</t>
  </si>
  <si>
    <t>Grace Kariuki</t>
  </si>
  <si>
    <t>Kenneth Muigai</t>
  </si>
  <si>
    <t>Amina Ndung'U</t>
  </si>
  <si>
    <t>William Wairimu</t>
  </si>
  <si>
    <t>Charles Ngugi</t>
  </si>
  <si>
    <t>Peter Otieno</t>
  </si>
  <si>
    <t>Barbara Muigai</t>
  </si>
  <si>
    <t>Helen Gakuru</t>
  </si>
  <si>
    <t>Jessica Njenga</t>
  </si>
  <si>
    <t>Kenneth Githinji</t>
  </si>
  <si>
    <t>Betty Kariuki</t>
  </si>
  <si>
    <t>Peter Njoroge</t>
  </si>
  <si>
    <t>Carol Oduya</t>
  </si>
  <si>
    <t>Donna Kimani</t>
  </si>
  <si>
    <t>Sandra Maina</t>
  </si>
  <si>
    <t>James Ruto</t>
  </si>
  <si>
    <t>Kenneth Mohammed</t>
  </si>
  <si>
    <t>Sarah Wanjiku</t>
  </si>
  <si>
    <t>David Gakuru</t>
  </si>
  <si>
    <t>Fatuma Wambua</t>
  </si>
  <si>
    <t>Kevin Njoroge</t>
  </si>
  <si>
    <t>Aisha Adhiambo</t>
  </si>
  <si>
    <t>Samuel Kamau</t>
  </si>
  <si>
    <t>Kenneth Korir</t>
  </si>
  <si>
    <t>Carol Gakuru</t>
  </si>
  <si>
    <t>Mark Chesang</t>
  </si>
  <si>
    <t>David Wanjiku</t>
  </si>
  <si>
    <t>Anthony Ngugi</t>
  </si>
  <si>
    <t>Samuel Ruto</t>
  </si>
  <si>
    <t>Steven Githinji</t>
  </si>
  <si>
    <t>Steven Hassan</t>
  </si>
  <si>
    <t>Daniel Gakuru</t>
  </si>
  <si>
    <t>Anthony Chesang</t>
  </si>
  <si>
    <t>Alice Ruto</t>
  </si>
  <si>
    <t>William Kariuki</t>
  </si>
  <si>
    <t>Richard Muigai</t>
  </si>
  <si>
    <t>Linda Njenga</t>
  </si>
  <si>
    <t>Henry Owino</t>
  </si>
  <si>
    <t>Aisha Muigai</t>
  </si>
  <si>
    <t>Paul Mohammed</t>
  </si>
  <si>
    <t>Karen Wambua</t>
  </si>
  <si>
    <t>Kenneth Kariuki</t>
  </si>
  <si>
    <t>Henry Otieno</t>
  </si>
  <si>
    <t>Dorothy Wanjiku</t>
  </si>
  <si>
    <t>Joshua Omondi</t>
  </si>
  <si>
    <t>Christopher Wambua</t>
  </si>
  <si>
    <t>Peter Achieng</t>
  </si>
  <si>
    <t>Sandra Hassan</t>
  </si>
  <si>
    <t>Jessica Njoroge</t>
  </si>
  <si>
    <t>Steven Otieno</t>
  </si>
  <si>
    <t>Ruth Maina</t>
  </si>
  <si>
    <t>David Omondi</t>
  </si>
  <si>
    <t>Patricia Abdi</t>
  </si>
  <si>
    <t>Sarah Kariuki</t>
  </si>
  <si>
    <t>Peter Gakuru</t>
  </si>
  <si>
    <t>Christopher Mugo</t>
  </si>
  <si>
    <t>Jessica Achieng</t>
  </si>
  <si>
    <t>Maria Mohammed</t>
  </si>
  <si>
    <t>William Hassan</t>
  </si>
  <si>
    <t>Helen Adhiambo</t>
  </si>
  <si>
    <t>Daniel Kariuki</t>
  </si>
  <si>
    <t>Jessica Lagat</t>
  </si>
  <si>
    <t>Samuel Juma</t>
  </si>
  <si>
    <t>Betty Wambua</t>
  </si>
  <si>
    <t>Kenneth Ngugi</t>
  </si>
  <si>
    <t>Michael Kariuki</t>
  </si>
  <si>
    <t>Joseph Chebet</t>
  </si>
  <si>
    <t>Karen Mugo</t>
  </si>
  <si>
    <t>Carol Mutua</t>
  </si>
  <si>
    <t>Mark Owino</t>
  </si>
  <si>
    <t>Betty Lagat</t>
  </si>
  <si>
    <t>Joshua Mutua</t>
  </si>
  <si>
    <t>Charles Kariuki</t>
  </si>
  <si>
    <t>Aisha Juma</t>
  </si>
  <si>
    <t>James Wanjiku</t>
  </si>
  <si>
    <t>Robert Mohammed</t>
  </si>
  <si>
    <t>Karen Wairimu</t>
  </si>
  <si>
    <t>Barbara Mutua</t>
  </si>
  <si>
    <t>Sandra Wairimu</t>
  </si>
  <si>
    <t>Daniel Odhiambo</t>
  </si>
  <si>
    <t>James Gakuru</t>
  </si>
  <si>
    <t>Charles Wambua</t>
  </si>
  <si>
    <t>Charles Hassan</t>
  </si>
  <si>
    <t>Maria Chesang</t>
  </si>
  <si>
    <t>Betty Wairimu</t>
  </si>
  <si>
    <t>Kenneth Lagat</t>
  </si>
  <si>
    <t>Paul Omondi</t>
  </si>
  <si>
    <t>Carol Mugo</t>
  </si>
  <si>
    <t>Charles Omondi</t>
  </si>
  <si>
    <t>Peter Adhiambo</t>
  </si>
  <si>
    <t>George Otieno</t>
  </si>
  <si>
    <t>Joshua Githinji</t>
  </si>
  <si>
    <t>David Mohammed</t>
  </si>
  <si>
    <t>Ruth Korir</t>
  </si>
  <si>
    <t>Richard Kamau</t>
  </si>
  <si>
    <t>Christopher Adhiambo</t>
  </si>
  <si>
    <t>George Chebet</t>
  </si>
  <si>
    <t>John Lagat</t>
  </si>
  <si>
    <t>George Njenga</t>
  </si>
  <si>
    <t>Samuel Otieno</t>
  </si>
  <si>
    <t>Robert Mwangi</t>
  </si>
  <si>
    <t>Maria Ndung'U</t>
  </si>
  <si>
    <t>James Hassan</t>
  </si>
  <si>
    <t>Patricia Owino</t>
  </si>
  <si>
    <t>David Abdi</t>
  </si>
  <si>
    <t>Carol Abdi</t>
  </si>
  <si>
    <t>Charles Oduya</t>
  </si>
  <si>
    <t>Karen Mbugua</t>
  </si>
  <si>
    <t>Patricia Juma</t>
  </si>
  <si>
    <t>Joshua Kariuki</t>
  </si>
  <si>
    <t>Sarah Juma</t>
  </si>
  <si>
    <t>Donna Odhiambo</t>
  </si>
  <si>
    <t xml:space="preserve">Cardiology </t>
  </si>
  <si>
    <t>Fatuma Gacheru</t>
  </si>
  <si>
    <t>James Muigai</t>
  </si>
  <si>
    <t>Samuel Wambua</t>
  </si>
  <si>
    <t>Alice Mbugua</t>
  </si>
  <si>
    <t>Mark Kimani</t>
  </si>
  <si>
    <t>Sandra Wambua</t>
  </si>
  <si>
    <t>Samuel Njenga</t>
  </si>
  <si>
    <t>Fatuma Ndung'U</t>
  </si>
  <si>
    <t>Carol Owino</t>
  </si>
  <si>
    <t>Jessica Mutua</t>
  </si>
  <si>
    <t>Karen Achieng</t>
  </si>
  <si>
    <t>Susan Kimani</t>
  </si>
  <si>
    <t>Susan Mutua</t>
  </si>
  <si>
    <t>Anthony Wairimu</t>
  </si>
  <si>
    <t>Dorothy Gakuru</t>
  </si>
  <si>
    <t>Maria Wanjiku</t>
  </si>
  <si>
    <t>Daniel Chebet</t>
  </si>
  <si>
    <t>George Githinji</t>
  </si>
  <si>
    <t>James Wairimu</t>
  </si>
  <si>
    <t>Maria Owino</t>
  </si>
  <si>
    <t>Patricia Gacheru</t>
  </si>
  <si>
    <t>Sarah Abdi</t>
  </si>
  <si>
    <t>George Mbugua</t>
  </si>
  <si>
    <t>Ruth Ngugi</t>
  </si>
  <si>
    <t>Charles Mutua</t>
  </si>
  <si>
    <t>Aisha Ndung'U</t>
  </si>
  <si>
    <t>Maria Hassan</t>
  </si>
  <si>
    <t>Kevin Wairimu</t>
  </si>
  <si>
    <t>James Korir</t>
  </si>
  <si>
    <t>Dorothy Muigai</t>
  </si>
  <si>
    <t>Michael Ndung'U</t>
  </si>
  <si>
    <t>Richard Kariuki</t>
  </si>
  <si>
    <t>Barbara Njenga</t>
  </si>
  <si>
    <t>Susan Owino</t>
  </si>
  <si>
    <t>Thomas Kimani</t>
  </si>
  <si>
    <t>Ruth Njoroge</t>
  </si>
  <si>
    <t>Aisha Abdi</t>
  </si>
  <si>
    <t>Aisha Wambua</t>
  </si>
  <si>
    <t>Kenneth Mbugua</t>
  </si>
  <si>
    <t>Emily Githinji</t>
  </si>
  <si>
    <t>Maria Adhiambo</t>
  </si>
  <si>
    <t>Kenneth Gakuru</t>
  </si>
  <si>
    <t>Grace Omondi</t>
  </si>
  <si>
    <t>Carol Njoroge</t>
  </si>
  <si>
    <t>Henry Wambua</t>
  </si>
  <si>
    <t>Kenneth Kimani</t>
  </si>
  <si>
    <t>Mark Mohammed</t>
  </si>
  <si>
    <t>Linda Abdi</t>
  </si>
  <si>
    <t>Charles Odhiambo</t>
  </si>
  <si>
    <t>Jessica Kimani</t>
  </si>
  <si>
    <t>Donna Owino</t>
  </si>
  <si>
    <t>Ruth Hassan</t>
  </si>
  <si>
    <t>John Wambua</t>
  </si>
  <si>
    <t>Dorothy Owino</t>
  </si>
  <si>
    <t>Thomas Muigai</t>
  </si>
  <si>
    <t>Joshua Mbugua</t>
  </si>
  <si>
    <t>Robert Hassan</t>
  </si>
  <si>
    <t>Richard Adhiambo</t>
  </si>
  <si>
    <t>Linda Adhiambo</t>
  </si>
  <si>
    <t>Helen Kamau</t>
  </si>
  <si>
    <t>Mark Kariuki</t>
  </si>
  <si>
    <t>Peter Hassan</t>
  </si>
  <si>
    <t>Charles Maina</t>
  </si>
  <si>
    <t>Sandra Chesang</t>
  </si>
  <si>
    <t>Christopher Abdi</t>
  </si>
  <si>
    <t>Betty Ndung'U</t>
  </si>
  <si>
    <t>Carol Omondi</t>
  </si>
  <si>
    <t>John Ruto</t>
  </si>
  <si>
    <t>Richard Oduya</t>
  </si>
  <si>
    <t xml:space="preserve"> I48</t>
  </si>
  <si>
    <t>Peter Wairimu</t>
  </si>
  <si>
    <t>Fatuma Wanjiku</t>
  </si>
  <si>
    <t>Sarah Wambua</t>
  </si>
  <si>
    <t>Ruth Ruto</t>
  </si>
  <si>
    <t>Steven Ndung'U</t>
  </si>
  <si>
    <t>Mark Mutua</t>
  </si>
  <si>
    <t>Steven Gakuru</t>
  </si>
  <si>
    <t>George Wanjiku</t>
  </si>
  <si>
    <t>Sarah Korir</t>
  </si>
  <si>
    <t>Betty Otieno</t>
  </si>
  <si>
    <t>David Adhiambo</t>
  </si>
  <si>
    <t>Steven Mugo</t>
  </si>
  <si>
    <t>Joshua Juma</t>
  </si>
  <si>
    <t>Sandra Muigai</t>
  </si>
  <si>
    <t>Samuel Maina</t>
  </si>
  <si>
    <t>Karen Gacheru</t>
  </si>
  <si>
    <t>Dorothy Gacheru</t>
  </si>
  <si>
    <t>Patricia Gakuru</t>
  </si>
  <si>
    <t>Michael Odhiambo</t>
  </si>
  <si>
    <t>Susan Njoroge</t>
  </si>
  <si>
    <t>Anthony Ndung'U</t>
  </si>
  <si>
    <t>Aisha Chesang</t>
  </si>
  <si>
    <t>Grace Chebet</t>
  </si>
  <si>
    <t>Robert Njoroge</t>
  </si>
  <si>
    <t>Henry Mwangi</t>
  </si>
  <si>
    <t>Paul Maina</t>
  </si>
  <si>
    <t>Paul Ngugi</t>
  </si>
  <si>
    <t>Joshua Achieng</t>
  </si>
  <si>
    <t>Samuel Mutua</t>
  </si>
  <si>
    <t>Daniel Omondi</t>
  </si>
  <si>
    <t>Henry Ngugi</t>
  </si>
  <si>
    <t>Sandra Gakuru</t>
  </si>
  <si>
    <t>Linda Owino</t>
  </si>
  <si>
    <t>Jessica Chebet</t>
  </si>
  <si>
    <t>Sarah Kamau</t>
  </si>
  <si>
    <t>Samuel Korir</t>
  </si>
  <si>
    <t>Mark Abdi</t>
  </si>
  <si>
    <t>Amina Wambua</t>
  </si>
  <si>
    <t>Charles Gacheru</t>
  </si>
  <si>
    <t>Sandra Oduya</t>
  </si>
  <si>
    <t>George Owino</t>
  </si>
  <si>
    <t>Alice Lagat</t>
  </si>
  <si>
    <t>Steven Muigai</t>
  </si>
  <si>
    <t>Sarah Githinji</t>
  </si>
  <si>
    <t>Thomas Omondi</t>
  </si>
  <si>
    <t>Donna Hassan</t>
  </si>
  <si>
    <t>Samuel Ngugi</t>
  </si>
  <si>
    <t>Barbara Wairimu</t>
  </si>
  <si>
    <t>Maria Mwangi</t>
  </si>
  <si>
    <t>Ruth Lagat</t>
  </si>
  <si>
    <t>Ruth Wanjiku</t>
  </si>
  <si>
    <t>Barbara Mbugua</t>
  </si>
  <si>
    <t>John Kamau</t>
  </si>
  <si>
    <t>Steven Achieng</t>
  </si>
  <si>
    <t>Robert Mugo</t>
  </si>
  <si>
    <t>Paul Mutua</t>
  </si>
  <si>
    <t>Carol Githinji</t>
  </si>
  <si>
    <t xml:space="preserve">Orthopedics </t>
  </si>
  <si>
    <t>Grace Gakuru</t>
  </si>
  <si>
    <t>Anthony Omondi</t>
  </si>
  <si>
    <t>John Hassan</t>
  </si>
  <si>
    <t>Henry Njenga</t>
  </si>
  <si>
    <t>Thomas Njenga</t>
  </si>
  <si>
    <t>Michael Muigai</t>
  </si>
  <si>
    <t>Anthony Githinji</t>
  </si>
  <si>
    <t>Helen Owino</t>
  </si>
  <si>
    <t>George Njoroge</t>
  </si>
  <si>
    <t>Mark Chebet</t>
  </si>
  <si>
    <t>Kevin Kimani</t>
  </si>
  <si>
    <t>Michael Owino</t>
  </si>
  <si>
    <t>Ruth Wambua</t>
  </si>
  <si>
    <t>Aisha Mohammed</t>
  </si>
  <si>
    <t>Steven Wanjiku</t>
  </si>
  <si>
    <t>George Wambua</t>
  </si>
  <si>
    <t>Amina Wanjiku</t>
  </si>
  <si>
    <t>Barbara Mugo</t>
  </si>
  <si>
    <t>Daniel Juma</t>
  </si>
  <si>
    <t>Maria Oduya</t>
  </si>
  <si>
    <t>William Mutua</t>
  </si>
  <si>
    <t>James Odhiambo</t>
  </si>
  <si>
    <t>Richard Chebet</t>
  </si>
  <si>
    <t>Henry Hassan</t>
  </si>
  <si>
    <t>Charles Chebet</t>
  </si>
  <si>
    <t>Patricia Odhiambo</t>
  </si>
  <si>
    <t>Emily Lagat</t>
  </si>
  <si>
    <t>Karen Maina</t>
  </si>
  <si>
    <t>Ruth Gakuru</t>
  </si>
  <si>
    <t>Samuel Odhiambo</t>
  </si>
  <si>
    <t>Steven Mutua</t>
  </si>
  <si>
    <t>Mark Njenga</t>
  </si>
  <si>
    <t>Daniel Mugo</t>
  </si>
  <si>
    <t>Dorothy Ngugi</t>
  </si>
  <si>
    <t>Amina Maina</t>
  </si>
  <si>
    <t>Michael Ngugi</t>
  </si>
  <si>
    <t>Patricia Omondi</t>
  </si>
  <si>
    <t>George Kariuki</t>
  </si>
  <si>
    <t>James Mbugua</t>
  </si>
  <si>
    <t>Sandra Ngugi</t>
  </si>
  <si>
    <t>Carol Odhiambo</t>
  </si>
  <si>
    <t>Christopher Mwangi</t>
  </si>
  <si>
    <t>Amina Gacheru</t>
  </si>
  <si>
    <t>Richard Kimani</t>
  </si>
  <si>
    <t>Charles Achieng</t>
  </si>
  <si>
    <t>Samuel Mwangi</t>
  </si>
  <si>
    <t>Christopher Maina</t>
  </si>
  <si>
    <t>Daniel Mutua</t>
  </si>
  <si>
    <t>Helen Njoroge</t>
  </si>
  <si>
    <t>Richard Chesang</t>
  </si>
  <si>
    <t>Grace Owino</t>
  </si>
  <si>
    <t>Paul Kariuki</t>
  </si>
  <si>
    <t>Sandra Korir</t>
  </si>
  <si>
    <t>Thomas Lagat</t>
  </si>
  <si>
    <t>Amina Abdi</t>
  </si>
  <si>
    <t>Barbara Achieng</t>
  </si>
  <si>
    <t>Robert Githinji</t>
  </si>
  <si>
    <t>Alice Odhiambo</t>
  </si>
  <si>
    <t>Carol Korir</t>
  </si>
  <si>
    <t xml:space="preserve"> I10</t>
  </si>
  <si>
    <t>Amina Hassan</t>
  </si>
  <si>
    <t>Grace Odhiambo</t>
  </si>
  <si>
    <t>Donna Ruto</t>
  </si>
  <si>
    <t>John Omondi</t>
  </si>
  <si>
    <t>Robert Chebet</t>
  </si>
  <si>
    <t>Richard Wanjiku</t>
  </si>
  <si>
    <t>Helen Juma</t>
  </si>
  <si>
    <t>Karen Ruto</t>
  </si>
  <si>
    <t>Sarah Hassan</t>
  </si>
  <si>
    <t>Kenneth Owino</t>
  </si>
  <si>
    <t>Grace Ngugi</t>
  </si>
  <si>
    <t>Kenneth Mutua</t>
  </si>
  <si>
    <t>William Adhiambo</t>
  </si>
  <si>
    <t>Steven Chesang</t>
  </si>
  <si>
    <t>Grace Mutua</t>
  </si>
  <si>
    <t>Michael Maina</t>
  </si>
  <si>
    <t>William Korir</t>
  </si>
  <si>
    <t>John Adhiambo</t>
  </si>
  <si>
    <t>Christopher Oduya</t>
  </si>
  <si>
    <t>Peter Njenga</t>
  </si>
  <si>
    <t>David Kariuki</t>
  </si>
  <si>
    <t>Amina Odhiambo</t>
  </si>
  <si>
    <t>Anthony Juma</t>
  </si>
  <si>
    <t>Sarah Otieno</t>
  </si>
  <si>
    <t>Peter Gacheru</t>
  </si>
  <si>
    <t>David Oduya</t>
  </si>
  <si>
    <t>David Chebet</t>
  </si>
  <si>
    <t>Sarah Ngugi</t>
  </si>
  <si>
    <t>Kevin Githinji</t>
  </si>
  <si>
    <t>Dorothy Chebet</t>
  </si>
  <si>
    <t>Christopher Mohammed</t>
  </si>
  <si>
    <t xml:space="preserve"> Z38</t>
  </si>
  <si>
    <t>Mark Wambua</t>
  </si>
  <si>
    <t>Fatuma Omondi</t>
  </si>
  <si>
    <t>Christopher Korir</t>
  </si>
  <si>
    <t>Kenneth Odhiambo</t>
  </si>
  <si>
    <t>Grace Adhiambo</t>
  </si>
  <si>
    <t>Christopher Wanjiku</t>
  </si>
  <si>
    <t>Emily Ndung'U</t>
  </si>
  <si>
    <t>Maria Kariuki</t>
  </si>
  <si>
    <t>Kenneth Gacheru</t>
  </si>
  <si>
    <t>Samuel Ndung'U</t>
  </si>
  <si>
    <t>Susan Oduya</t>
  </si>
  <si>
    <t>Sarah Wairimu</t>
  </si>
  <si>
    <t>Grace Abdi</t>
  </si>
  <si>
    <t>William Mohammed</t>
  </si>
  <si>
    <t>Richard Mutua</t>
  </si>
  <si>
    <t>Karen Mutua</t>
  </si>
  <si>
    <t>George Juma</t>
  </si>
  <si>
    <t>Emily Mutua</t>
  </si>
  <si>
    <t>Mark Gacheru</t>
  </si>
  <si>
    <t>Charles Juma</t>
  </si>
  <si>
    <t>Donna Githinji</t>
  </si>
  <si>
    <t>Emily Kamau</t>
  </si>
  <si>
    <t>Patricia Kamau</t>
  </si>
  <si>
    <t>Anthony Mwangi</t>
  </si>
  <si>
    <t>Thomas Korir</t>
  </si>
  <si>
    <t>Thomas Juma</t>
  </si>
  <si>
    <t>Richard Owino</t>
  </si>
  <si>
    <t>Alice Owino</t>
  </si>
  <si>
    <t>Helen Chebet</t>
  </si>
  <si>
    <t>Paul Abdi</t>
  </si>
  <si>
    <t>Amina Lagat</t>
  </si>
  <si>
    <t>Donna Njoroge</t>
  </si>
  <si>
    <t>William Gacheru</t>
  </si>
  <si>
    <t>Kenneth Ndung'U</t>
  </si>
  <si>
    <t>William Mwangi</t>
  </si>
  <si>
    <t>Anthony Odhiambo</t>
  </si>
  <si>
    <t>Fatuma Muigai</t>
  </si>
  <si>
    <t>Joseph Githinji</t>
  </si>
  <si>
    <t>Thomas Owino</t>
  </si>
  <si>
    <t>Paul Muigai</t>
  </si>
  <si>
    <t>Christopher Njoroge</t>
  </si>
  <si>
    <t>Thomas Chesang</t>
  </si>
  <si>
    <t>Mark Oduya</t>
  </si>
  <si>
    <t>Grace Maina</t>
  </si>
  <si>
    <t>Daniel Chesang</t>
  </si>
  <si>
    <t>Donna Abdi</t>
  </si>
  <si>
    <t>Maria Lagat</t>
  </si>
  <si>
    <t>Linda Kamau</t>
  </si>
  <si>
    <t>Maria Ruto</t>
  </si>
  <si>
    <t>James Chesang</t>
  </si>
  <si>
    <t>Richard Mbugua</t>
  </si>
  <si>
    <t>John Ndung'U</t>
  </si>
  <si>
    <t>Kenneth Abdi</t>
  </si>
  <si>
    <t>Emily Ngugi</t>
  </si>
  <si>
    <t>Aisha Ngugi</t>
  </si>
  <si>
    <t>Grace Achieng</t>
  </si>
  <si>
    <t>Henry Kimani</t>
  </si>
  <si>
    <t>Samuel Njoroge</t>
  </si>
  <si>
    <t>Kevin Gacheru</t>
  </si>
  <si>
    <t>Michael Wambua</t>
  </si>
  <si>
    <t>Robert Achieng</t>
  </si>
  <si>
    <t>Susan Lagat</t>
  </si>
  <si>
    <t>David Githinji</t>
  </si>
  <si>
    <t>Fatuma Achieng</t>
  </si>
  <si>
    <t>Betty Omondi</t>
  </si>
  <si>
    <t>Peter Muigai</t>
  </si>
  <si>
    <t>Sarah Oduya</t>
  </si>
  <si>
    <t>Kevin Lagat</t>
  </si>
  <si>
    <t>Richard Maina</t>
  </si>
  <si>
    <t>John Muigai</t>
  </si>
  <si>
    <t>Donna Otieno</t>
  </si>
  <si>
    <t>Charles Adhiambo</t>
  </si>
  <si>
    <t>George Wairimu</t>
  </si>
  <si>
    <t>Emily Gacheru</t>
  </si>
  <si>
    <t>Mark Korir</t>
  </si>
  <si>
    <t>Robert Maina</t>
  </si>
  <si>
    <t>Joseph Mohammed</t>
  </si>
  <si>
    <t>Paul Ndung'U</t>
  </si>
  <si>
    <t>Patricia Achieng</t>
  </si>
  <si>
    <t xml:space="preserve"> E11</t>
  </si>
  <si>
    <t>Carol Njenga</t>
  </si>
  <si>
    <t>Steven Kimani</t>
  </si>
  <si>
    <t>Alice Githinji</t>
  </si>
  <si>
    <t>Mark Mbugua</t>
  </si>
  <si>
    <t>Grace Mohammed</t>
  </si>
  <si>
    <t>Patricia Mutua</t>
  </si>
  <si>
    <t>Steven Abdi</t>
  </si>
  <si>
    <t>William Otieno</t>
  </si>
  <si>
    <t>Kevin Gakuru</t>
  </si>
  <si>
    <t>Sarah Mutua</t>
  </si>
  <si>
    <t>Michael Korir</t>
  </si>
  <si>
    <t>David Juma</t>
  </si>
  <si>
    <t>Kevin Ruto</t>
  </si>
  <si>
    <t>Linda Oduya</t>
  </si>
  <si>
    <t>Kevin Adhiambo</t>
  </si>
  <si>
    <t>Daniel Mohammed</t>
  </si>
  <si>
    <t>Maria Ngugi</t>
  </si>
  <si>
    <t>Ruth Kariuki</t>
  </si>
  <si>
    <t>Patricia Wambua</t>
  </si>
  <si>
    <t>William Maina</t>
  </si>
  <si>
    <t>Steven Wambua</t>
  </si>
  <si>
    <t>Charles Abdi</t>
  </si>
  <si>
    <t xml:space="preserve"> K80</t>
  </si>
  <si>
    <t>Sandra Githinji</t>
  </si>
  <si>
    <t>Anthony Ruto</t>
  </si>
  <si>
    <t>Charles Njoroge</t>
  </si>
  <si>
    <t>Robert Njenga</t>
  </si>
  <si>
    <t>Richard Achieng</t>
  </si>
  <si>
    <t>Richard Odhiambo</t>
  </si>
  <si>
    <t>Helen Wanjiku</t>
  </si>
  <si>
    <t>Paul Wambua</t>
  </si>
  <si>
    <t>Joseph Maina</t>
  </si>
  <si>
    <t>Henry Abdi</t>
  </si>
  <si>
    <t>Henry Wanjiku</t>
  </si>
  <si>
    <t>Susan Gacheru</t>
  </si>
  <si>
    <t>Alice Juma</t>
  </si>
  <si>
    <t>Thomas Njoroge</t>
  </si>
  <si>
    <t>Joshua Njoroge</t>
  </si>
  <si>
    <t>Kevin Wanjiku</t>
  </si>
  <si>
    <t>Joseph Mbugua</t>
  </si>
  <si>
    <t>Alice Achieng</t>
  </si>
  <si>
    <t>Peter Omondi</t>
  </si>
  <si>
    <t>Donna Wairimu</t>
  </si>
  <si>
    <t>Joseph Omondi</t>
  </si>
  <si>
    <t>Anthony Lagat</t>
  </si>
  <si>
    <t>Alice Kamau</t>
  </si>
  <si>
    <t>Paul Chebet</t>
  </si>
  <si>
    <t>Amina Chebet</t>
  </si>
  <si>
    <t>George Omondi</t>
  </si>
  <si>
    <t>Mark Maina</t>
  </si>
  <si>
    <t>Susan Chesang</t>
  </si>
  <si>
    <t>Peter Korir</t>
  </si>
  <si>
    <t>Betty Gakuru</t>
  </si>
  <si>
    <t>Richard Mwangi</t>
  </si>
  <si>
    <t>Emily Hassan</t>
  </si>
  <si>
    <t>Betty Abdi</t>
  </si>
  <si>
    <t>Amina Korir</t>
  </si>
  <si>
    <t>James Kamau</t>
  </si>
  <si>
    <t>Anthony Mugo</t>
  </si>
  <si>
    <t xml:space="preserve"> M16</t>
  </si>
  <si>
    <t>Betty Korir</t>
  </si>
  <si>
    <t>Aisha Mwangi</t>
  </si>
  <si>
    <t>Helen Ruto</t>
  </si>
  <si>
    <t>Barbara Mohammed</t>
  </si>
  <si>
    <t>Anthony Wambua</t>
  </si>
  <si>
    <t>Donna Lagat</t>
  </si>
  <si>
    <t>Carol Juma</t>
  </si>
  <si>
    <t>Christopher Achieng</t>
  </si>
  <si>
    <t>Donna Kamau</t>
  </si>
  <si>
    <t>Thomas Oduya</t>
  </si>
  <si>
    <t>Ruth Adhiambo</t>
  </si>
  <si>
    <t>Daniel Ruto</t>
  </si>
  <si>
    <t>Linda Korir</t>
  </si>
  <si>
    <t>John Mutua</t>
  </si>
  <si>
    <t>David Muigai</t>
  </si>
  <si>
    <t>Barbara Abdi</t>
  </si>
  <si>
    <t>Michael Ruto</t>
  </si>
  <si>
    <t>David Mugo</t>
  </si>
  <si>
    <t>Henry Kamau</t>
  </si>
  <si>
    <t>Alice Korir</t>
  </si>
  <si>
    <t>Henry Muigai</t>
  </si>
  <si>
    <t>William Njenga</t>
  </si>
  <si>
    <t>Alice Mutua</t>
  </si>
  <si>
    <t>Maria Korir</t>
  </si>
  <si>
    <t>Sandra Adhiambo</t>
  </si>
  <si>
    <t>John Kariuki</t>
  </si>
  <si>
    <t>Patricia Maina</t>
  </si>
  <si>
    <t>Patricia Mbugua</t>
  </si>
  <si>
    <t>Thomas Gacheru</t>
  </si>
  <si>
    <t>Emily Wambua</t>
  </si>
  <si>
    <t>Aisha Githinji</t>
  </si>
  <si>
    <t>William Njoroge</t>
  </si>
  <si>
    <t>Jessica Korir</t>
  </si>
  <si>
    <t>Paul Odhiambo</t>
  </si>
  <si>
    <t>William Odhiambo</t>
  </si>
  <si>
    <t>Anthony Korir</t>
  </si>
  <si>
    <t>Paul Mugo</t>
  </si>
  <si>
    <t>Samuel Githinji</t>
  </si>
  <si>
    <t>Helen Chesang</t>
  </si>
  <si>
    <t>Susan Mugo</t>
  </si>
  <si>
    <t>Robert Odhiambo</t>
  </si>
  <si>
    <t>Kenneth Mwangi</t>
  </si>
  <si>
    <t>William Achieng</t>
  </si>
  <si>
    <t>Carol Wairimu</t>
  </si>
  <si>
    <t>Grace Ndung'U</t>
  </si>
  <si>
    <t>Daniel Korir</t>
  </si>
  <si>
    <t>Amina Otieno</t>
  </si>
  <si>
    <t>James Abdi</t>
  </si>
  <si>
    <t>Joshua Gacheru</t>
  </si>
  <si>
    <t>Susan Njenga</t>
  </si>
  <si>
    <t>Henry Wairimu</t>
  </si>
  <si>
    <t>Helen Maina</t>
  </si>
  <si>
    <t>Carol Otieno</t>
  </si>
  <si>
    <t>Aisha Gacheru</t>
  </si>
  <si>
    <t>Sarah Mugo</t>
  </si>
  <si>
    <t>Helen Mwangi</t>
  </si>
  <si>
    <t>Charles Korir</t>
  </si>
  <si>
    <t>Christopher Lagat</t>
  </si>
  <si>
    <t>Jessica Wambua</t>
  </si>
  <si>
    <t>Richard Gakuru</t>
  </si>
  <si>
    <t>Robert Juma</t>
  </si>
  <si>
    <t>Amina Mugo</t>
  </si>
  <si>
    <t xml:space="preserve"> C34</t>
  </si>
  <si>
    <t>Emily Ruto</t>
  </si>
  <si>
    <t xml:space="preserve"> C50</t>
  </si>
  <si>
    <t>Barbara Odhiambo</t>
  </si>
  <si>
    <t>Samuel Omondi</t>
  </si>
  <si>
    <t>Karen Chebet</t>
  </si>
  <si>
    <t>Michael Achieng</t>
  </si>
  <si>
    <t>Betty Juma</t>
  </si>
  <si>
    <t>Peter Ruto</t>
  </si>
  <si>
    <t>Sarah Adhiambo</t>
  </si>
  <si>
    <t>Carol Kimani</t>
  </si>
  <si>
    <t>Henry Chesang</t>
  </si>
  <si>
    <t>Maria Kamau</t>
  </si>
  <si>
    <t>Michael Wairimu</t>
  </si>
  <si>
    <t>Anthony Mutua</t>
  </si>
  <si>
    <t xml:space="preserve"> R51</t>
  </si>
  <si>
    <t>George Abdi</t>
  </si>
  <si>
    <t>Steven Lagat</t>
  </si>
  <si>
    <t>Alice Adhiambo</t>
  </si>
  <si>
    <t>Linda Ruto</t>
  </si>
  <si>
    <t>Robert Ruto</t>
  </si>
  <si>
    <t>Sandra Mugo</t>
  </si>
  <si>
    <t>Thomas Hassan</t>
  </si>
  <si>
    <t>Alice Otieno</t>
  </si>
  <si>
    <t>Alice Ndung'U</t>
  </si>
  <si>
    <t>Grace Wambua</t>
  </si>
  <si>
    <t>Anthony Kamau</t>
  </si>
  <si>
    <t xml:space="preserve"> C61</t>
  </si>
  <si>
    <t>Betty Hassan</t>
  </si>
  <si>
    <t>Betty Njoroge</t>
  </si>
  <si>
    <t>Joseph Mwangi</t>
  </si>
  <si>
    <t>Peter Wambua</t>
  </si>
  <si>
    <t>Steven Mbugua</t>
  </si>
  <si>
    <t>Alice Kimani</t>
  </si>
  <si>
    <t>Linda Chesang</t>
  </si>
  <si>
    <t>Henry Mbugua</t>
  </si>
  <si>
    <t>Emily Omondi</t>
  </si>
  <si>
    <t xml:space="preserve"> I63</t>
  </si>
  <si>
    <t>Dept_ID</t>
  </si>
  <si>
    <t>Department_Name</t>
  </si>
  <si>
    <t>Department_Type</t>
  </si>
  <si>
    <t>Head_Doctor</t>
  </si>
  <si>
    <t>Cost_Benchmark</t>
  </si>
  <si>
    <t>Inpatient</t>
  </si>
  <si>
    <t>Outpatient</t>
  </si>
  <si>
    <t>LOS</t>
  </si>
  <si>
    <t>Date Validity</t>
  </si>
  <si>
    <t>Cost Per Day</t>
  </si>
  <si>
    <t>Cost Outlier</t>
  </si>
  <si>
    <t>Day Name</t>
  </si>
  <si>
    <t>Day Type</t>
  </si>
  <si>
    <t>Sat</t>
  </si>
  <si>
    <t>Weekend</t>
  </si>
  <si>
    <t>Mon</t>
  </si>
  <si>
    <t>Weekday</t>
  </si>
  <si>
    <t>Thu</t>
  </si>
  <si>
    <t>Sun</t>
  </si>
  <si>
    <t>Tue</t>
  </si>
  <si>
    <t>Wed</t>
  </si>
  <si>
    <t>Fri</t>
  </si>
  <si>
    <t>DX202</t>
  </si>
  <si>
    <t>DX607</t>
  </si>
  <si>
    <t>DX492</t>
  </si>
  <si>
    <t>DX567</t>
  </si>
  <si>
    <t>DX977</t>
  </si>
  <si>
    <t>DX113</t>
  </si>
  <si>
    <t>DX290</t>
  </si>
  <si>
    <t>DX165</t>
  </si>
  <si>
    <t>DX855</t>
  </si>
  <si>
    <t>DX796</t>
  </si>
  <si>
    <t>DX513</t>
  </si>
  <si>
    <t>DX998</t>
  </si>
  <si>
    <t>DX900</t>
  </si>
  <si>
    <t>DX554</t>
  </si>
  <si>
    <t>DX570</t>
  </si>
  <si>
    <t>DX591</t>
  </si>
  <si>
    <t>DX386</t>
  </si>
  <si>
    <t>DX670</t>
  </si>
  <si>
    <t>DX344</t>
  </si>
  <si>
    <t>DX767</t>
  </si>
  <si>
    <t>DX160</t>
  </si>
  <si>
    <t>DX463</t>
  </si>
  <si>
    <t>DX875</t>
  </si>
  <si>
    <t>DX262</t>
  </si>
  <si>
    <t>DX770</t>
  </si>
  <si>
    <t>DX353</t>
  </si>
  <si>
    <t>DX894</t>
  </si>
  <si>
    <t>DX488</t>
  </si>
  <si>
    <t>DX859</t>
  </si>
  <si>
    <t>DX248</t>
  </si>
  <si>
    <t>DX764</t>
  </si>
  <si>
    <t>DX545</t>
  </si>
  <si>
    <t>DX813</t>
  </si>
  <si>
    <t>DX674</t>
  </si>
  <si>
    <t>DX750</t>
  </si>
  <si>
    <t>DX696</t>
  </si>
  <si>
    <t>No</t>
  </si>
  <si>
    <t>Ok</t>
  </si>
  <si>
    <t>Flag</t>
  </si>
  <si>
    <t>Yes</t>
  </si>
  <si>
    <t>Missing</t>
  </si>
  <si>
    <t>Total Admissions</t>
  </si>
  <si>
    <t>Average LOS</t>
  </si>
  <si>
    <t>Total Cost</t>
  </si>
  <si>
    <t>Cost Per Patient</t>
  </si>
  <si>
    <t>Total Readmissions</t>
  </si>
  <si>
    <t>Readmission %</t>
  </si>
  <si>
    <t>Above Benchmark</t>
  </si>
  <si>
    <t>Patients Age</t>
  </si>
  <si>
    <t>Age-group</t>
  </si>
  <si>
    <t>May</t>
  </si>
  <si>
    <t>Month Name</t>
  </si>
  <si>
    <t>Apr</t>
  </si>
  <si>
    <t>Dec</t>
  </si>
  <si>
    <t>Feb</t>
  </si>
  <si>
    <t>Jan</t>
  </si>
  <si>
    <t>Jul</t>
  </si>
  <si>
    <t>Jun</t>
  </si>
  <si>
    <t>Mar</t>
  </si>
  <si>
    <t>Nov</t>
  </si>
  <si>
    <t>Oct</t>
  </si>
  <si>
    <t>Sep</t>
  </si>
  <si>
    <t>DATE</t>
  </si>
  <si>
    <t>Department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</si>
</sst>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lt;1000000]#,##0,&quot;K&quot;;#,##0.00,,&quot;M&quot;"/>
    <numFmt numFmtId="166" formatCode="0.0%"/>
  </numFmts>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 fontId="0" fillId="0" borderId="0" xfId="0" applyNumberFormat="1"/>
    <xf numFmtId="164" fontId="0" fillId="0" borderId="0" xfId="0" applyNumberFormat="1"/>
    <xf numFmtId="0" fontId="0" fillId="0" borderId="0" xfId="0" pivotButton="1"/>
    <xf numFmtId="165" fontId="0" fillId="0" borderId="0" xfId="0" applyNumberFormat="1"/>
    <xf numFmtId="0" fontId="0" fillId="2" borderId="0" xfId="0" applyFill="1"/>
    <xf numFmtId="166" fontId="0" fillId="0" borderId="0" xfId="0" applyNumberFormat="1"/>
    <xf numFmtId="10" fontId="0" fillId="0" borderId="0" xfId="0" applyNumberFormat="1"/>
  </cellXfs>
  <cellStyles count="1">
    <cellStyle name="Normal" xfId="0" builtinId="0"/>
  </cellStyles>
  <dxfs count="31">
    <dxf>
      <numFmt numFmtId="165" formatCode="[&lt;1000000]#,##0,&quot;K&quot;;#,##0.00,,&quot;M&quot;"/>
    </dxf>
    <dxf>
      <numFmt numFmtId="14" formatCode="0.00%"/>
    </dxf>
    <dxf>
      <numFmt numFmtId="0" formatCode="General"/>
    </dxf>
    <dxf>
      <fill>
        <patternFill>
          <bgColor rgb="FFFF7F7F"/>
        </patternFill>
      </fill>
    </dxf>
    <dxf>
      <fill>
        <patternFill>
          <bgColor rgb="FF7030A0"/>
        </patternFill>
      </fill>
    </dxf>
    <dxf>
      <fill>
        <patternFill>
          <bgColor rgb="FFFF0000"/>
        </patternFill>
      </fill>
    </dxf>
    <dxf>
      <numFmt numFmtId="165" formatCode="[&lt;1000000]#,##0,&quot;K&quot;;#,##0.00,,&quot;M&quot;"/>
    </dxf>
    <dxf>
      <numFmt numFmtId="165" formatCode="[&lt;1000000]#,##0,&quot;K&quot;;#,##0.00,,&quot;M&quot;"/>
    </dxf>
    <dxf>
      <numFmt numFmtId="166"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31D14026-D727-4AAB-9B10-120EDB28EB5D}">
      <tableStyleElement type="wholeTable" dxfId="30"/>
      <tableStyleElement type="headerRow" dxfId="29"/>
    </tableStyle>
  </tableStyles>
  <colors>
    <mruColors>
      <color rgb="FFDAE3F3"/>
      <color rgb="FFFF7F7F"/>
      <color rgb="FFFF33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DAE3F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[City_General_Hospital_Project(AutoRecovered).xlsx]Analysis!PivotTable3</c:name>
    <c:fmtId val="1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058923884514437"/>
          <c:w val="0.93888888888888888"/>
          <c:h val="0.68775853018372701"/>
        </c:manualLayout>
      </c:layout>
      <c:lineChart>
        <c:grouping val="standard"/>
        <c:varyColors val="0"/>
        <c:ser>
          <c:idx val="0"/>
          <c:order val="0"/>
          <c:tx>
            <c:strRef>
              <c:f>Analysis!$B$20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Analysis!$A$21:$A$31</c:f>
              <c:strCache>
                <c:ptCount val="11"/>
                <c:pt idx="0">
                  <c:v>Jan</c:v>
                </c:pt>
                <c:pt idx="1">
                  <c:v>Feb</c:v>
                </c:pt>
                <c:pt idx="2">
                  <c:v>Mar</c:v>
                </c:pt>
                <c:pt idx="3">
                  <c:v>Apr</c:v>
                </c:pt>
                <c:pt idx="4">
                  <c:v>May</c:v>
                </c:pt>
                <c:pt idx="5">
                  <c:v>Jun</c:v>
                </c:pt>
                <c:pt idx="6">
                  <c:v>Jul</c:v>
                </c:pt>
                <c:pt idx="7">
                  <c:v>Sep</c:v>
                </c:pt>
                <c:pt idx="8">
                  <c:v>Oct</c:v>
                </c:pt>
                <c:pt idx="9">
                  <c:v>Nov</c:v>
                </c:pt>
                <c:pt idx="10">
                  <c:v>Dec</c:v>
                </c:pt>
              </c:strCache>
            </c:strRef>
          </c:cat>
          <c:val>
            <c:numRef>
              <c:f>Analysis!$B$21:$B$31</c:f>
              <c:numCache>
                <c:formatCode>0</c:formatCode>
                <c:ptCount val="11"/>
                <c:pt idx="0">
                  <c:v>32</c:v>
                </c:pt>
                <c:pt idx="1">
                  <c:v>25</c:v>
                </c:pt>
                <c:pt idx="2">
                  <c:v>31</c:v>
                </c:pt>
                <c:pt idx="3">
                  <c:v>33</c:v>
                </c:pt>
                <c:pt idx="4">
                  <c:v>25</c:v>
                </c:pt>
                <c:pt idx="5">
                  <c:v>36</c:v>
                </c:pt>
                <c:pt idx="6">
                  <c:v>25</c:v>
                </c:pt>
                <c:pt idx="7">
                  <c:v>32</c:v>
                </c:pt>
                <c:pt idx="8">
                  <c:v>48</c:v>
                </c:pt>
                <c:pt idx="9">
                  <c:v>48</c:v>
                </c:pt>
                <c:pt idx="10">
                  <c:v>31</c:v>
                </c:pt>
              </c:numCache>
            </c:numRef>
          </c:val>
          <c:smooth val="0"/>
          <c:extLst>
            <c:ext xmlns:c16="http://schemas.microsoft.com/office/drawing/2014/chart" uri="{C3380CC4-5D6E-409C-BE32-E72D297353CC}">
              <c16:uniqueId val="{00000000-AD29-4B0D-96DE-9C911F43AC18}"/>
            </c:ext>
          </c:extLst>
        </c:ser>
        <c:dLbls>
          <c:dLblPos val="t"/>
          <c:showLegendKey val="0"/>
          <c:showVal val="1"/>
          <c:showCatName val="0"/>
          <c:showSerName val="0"/>
          <c:showPercent val="0"/>
          <c:showBubbleSize val="0"/>
        </c:dLbls>
        <c:marker val="1"/>
        <c:smooth val="0"/>
        <c:axId val="1118753984"/>
        <c:axId val="1118752344"/>
      </c:lineChart>
      <c:catAx>
        <c:axId val="111875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18752344"/>
        <c:crosses val="autoZero"/>
        <c:auto val="1"/>
        <c:lblAlgn val="ctr"/>
        <c:lblOffset val="100"/>
        <c:noMultiLvlLbl val="0"/>
      </c:catAx>
      <c:valAx>
        <c:axId val="1118752344"/>
        <c:scaling>
          <c:orientation val="minMax"/>
        </c:scaling>
        <c:delete val="1"/>
        <c:axPos val="l"/>
        <c:numFmt formatCode="0" sourceLinked="1"/>
        <c:majorTickMark val="none"/>
        <c:minorTickMark val="none"/>
        <c:tickLblPos val="nextTo"/>
        <c:crossAx val="111875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[City_General_Hospital_Project(AutoRecovered).xlsx]Analysis!PivotTable2</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Analysis!$A$9:$A$16</c:f>
              <c:strCache>
                <c:ptCount val="8"/>
                <c:pt idx="0">
                  <c:v>Pediatrics</c:v>
                </c:pt>
                <c:pt idx="1">
                  <c:v>Internal Medicine</c:v>
                </c:pt>
                <c:pt idx="2">
                  <c:v>Neurology</c:v>
                </c:pt>
                <c:pt idx="3">
                  <c:v>Orthopedics</c:v>
                </c:pt>
                <c:pt idx="4">
                  <c:v>Surgery</c:v>
                </c:pt>
                <c:pt idx="5">
                  <c:v>Oncology</c:v>
                </c:pt>
                <c:pt idx="6">
                  <c:v>Emergency</c:v>
                </c:pt>
                <c:pt idx="7">
                  <c:v>Cardiology</c:v>
                </c:pt>
              </c:strCache>
            </c:strRef>
          </c:cat>
          <c:val>
            <c:numRef>
              <c:f>Analysis!$B$9:$B$16</c:f>
              <c:numCache>
                <c:formatCode>0.00%;\-0.00%;0.00%</c:formatCode>
                <c:ptCount val="8"/>
                <c:pt idx="0">
                  <c:v>7.6124567474048443E-2</c:v>
                </c:pt>
                <c:pt idx="1">
                  <c:v>8.0838323353293412E-2</c:v>
                </c:pt>
                <c:pt idx="2">
                  <c:v>8.4745762711864403E-2</c:v>
                </c:pt>
                <c:pt idx="3">
                  <c:v>9.0163934426229511E-2</c:v>
                </c:pt>
                <c:pt idx="4">
                  <c:v>9.4567404426559351E-2</c:v>
                </c:pt>
                <c:pt idx="5">
                  <c:v>9.580838323353294E-2</c:v>
                </c:pt>
                <c:pt idx="6">
                  <c:v>0.14233576642335766</c:v>
                </c:pt>
                <c:pt idx="7">
                  <c:v>0.19031719532554256</c:v>
                </c:pt>
              </c:numCache>
            </c:numRef>
          </c:val>
          <c:extLst>
            <c:ext xmlns:c16="http://schemas.microsoft.com/office/drawing/2014/chart" uri="{C3380CC4-5D6E-409C-BE32-E72D297353CC}">
              <c16:uniqueId val="{00000000-29E1-4F46-A837-EF805DE69D6B}"/>
            </c:ext>
          </c:extLst>
        </c:ser>
        <c:dLbls>
          <c:dLblPos val="outEnd"/>
          <c:showLegendKey val="0"/>
          <c:showVal val="1"/>
          <c:showCatName val="0"/>
          <c:showSerName val="0"/>
          <c:showPercent val="0"/>
          <c:showBubbleSize val="0"/>
        </c:dLbls>
        <c:gapWidth val="182"/>
        <c:axId val="1085952304"/>
        <c:axId val="1085942464"/>
      </c:barChart>
      <c:catAx>
        <c:axId val="108595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85942464"/>
        <c:crosses val="autoZero"/>
        <c:auto val="1"/>
        <c:lblAlgn val="ctr"/>
        <c:lblOffset val="100"/>
        <c:noMultiLvlLbl val="0"/>
      </c:catAx>
      <c:valAx>
        <c:axId val="1085942464"/>
        <c:scaling>
          <c:orientation val="minMax"/>
        </c:scaling>
        <c:delete val="1"/>
        <c:axPos val="b"/>
        <c:numFmt formatCode="0.00%;\-0.00%;0.00%" sourceLinked="1"/>
        <c:majorTickMark val="none"/>
        <c:minorTickMark val="none"/>
        <c:tickLblPos val="nextTo"/>
        <c:crossAx val="1085952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[City_General_Hospital_Project(AutoRecovered).xlsx]Analysis!PivotTable5</c:name>
    <c:fmtId val="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Analysis!$K$12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43-40A3-8FBC-C743D04F64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43-40A3-8FBC-C743D04F64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43-40A3-8FBC-C743D04F64EA}"/>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Analysis!$J$13:$J$15</c:f>
              <c:strCache>
                <c:ptCount val="3"/>
                <c:pt idx="0">
                  <c:v>Emergency</c:v>
                </c:pt>
                <c:pt idx="1">
                  <c:v>Inpatient</c:v>
                </c:pt>
                <c:pt idx="2">
                  <c:v>Outpatient</c:v>
                </c:pt>
              </c:strCache>
            </c:strRef>
          </c:cat>
          <c:val>
            <c:numRef>
              <c:f>Analysis!$K$13:$K$15</c:f>
              <c:numCache>
                <c:formatCode>0</c:formatCode>
                <c:ptCount val="3"/>
                <c:pt idx="0">
                  <c:v>548</c:v>
                </c:pt>
                <c:pt idx="1">
                  <c:v>2091</c:v>
                </c:pt>
                <c:pt idx="2">
                  <c:v>623</c:v>
                </c:pt>
              </c:numCache>
            </c:numRef>
          </c:val>
          <c:extLst>
            <c:ext xmlns:c16="http://schemas.microsoft.com/office/drawing/2014/chart" uri="{C3380CC4-5D6E-409C-BE32-E72D297353CC}">
              <c16:uniqueId val="{00000006-A243-40A3-8FBC-C743D04F64E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[City_General_Hospital_Project(AutoRecovered).xlsx]Analysis!PivotTable4</c:name>
    <c:fmtId val="33"/>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Analysis!$K$1</c:f>
              <c:strCache>
                <c:ptCount val="1"/>
                <c:pt idx="0">
                  <c:v>Total Cost</c:v>
                </c:pt>
              </c:strCache>
            </c:strRef>
          </c:tx>
          <c:spPr>
            <a:solidFill>
              <a:schemeClr val="accent1"/>
            </a:solidFill>
            <a:ln>
              <a:noFill/>
            </a:ln>
            <a:effectLst/>
          </c:spPr>
          <c:invertIfNegative val="0"/>
          <c:cat>
            <c:strRef>
              <c:f>Analysis!$J$2:$J$9</c:f>
              <c:strCache>
                <c:ptCount val="8"/>
                <c:pt idx="0">
                  <c:v>Cardiology</c:v>
                </c:pt>
                <c:pt idx="1">
                  <c:v>Emergency</c:v>
                </c:pt>
                <c:pt idx="2">
                  <c:v>Internal Medicine</c:v>
                </c:pt>
                <c:pt idx="3">
                  <c:v>Neurology</c:v>
                </c:pt>
                <c:pt idx="4">
                  <c:v>Oncology</c:v>
                </c:pt>
                <c:pt idx="5">
                  <c:v>Orthopedics</c:v>
                </c:pt>
                <c:pt idx="6">
                  <c:v>Pediatrics</c:v>
                </c:pt>
                <c:pt idx="7">
                  <c:v>Surgery</c:v>
                </c:pt>
              </c:strCache>
            </c:strRef>
          </c:cat>
          <c:val>
            <c:numRef>
              <c:f>Analysis!$K$2:$K$9</c:f>
              <c:numCache>
                <c:formatCode>[&lt;1000000]#,##0,"K";#,##0.00,,"M"</c:formatCode>
                <c:ptCount val="8"/>
                <c:pt idx="0">
                  <c:v>8078433</c:v>
                </c:pt>
                <c:pt idx="1">
                  <c:v>3326011</c:v>
                </c:pt>
                <c:pt idx="2">
                  <c:v>3280914</c:v>
                </c:pt>
                <c:pt idx="3">
                  <c:v>2446024</c:v>
                </c:pt>
                <c:pt idx="4">
                  <c:v>8927680</c:v>
                </c:pt>
                <c:pt idx="5">
                  <c:v>2922959</c:v>
                </c:pt>
                <c:pt idx="6">
                  <c:v>2816203</c:v>
                </c:pt>
                <c:pt idx="7">
                  <c:v>9339917</c:v>
                </c:pt>
              </c:numCache>
            </c:numRef>
          </c:val>
          <c:extLst>
            <c:ext xmlns:c16="http://schemas.microsoft.com/office/drawing/2014/chart" uri="{C3380CC4-5D6E-409C-BE32-E72D297353CC}">
              <c16:uniqueId val="{00000000-9085-42E6-B12E-8A132EFAF97B}"/>
            </c:ext>
          </c:extLst>
        </c:ser>
        <c:dLbls>
          <c:showLegendKey val="0"/>
          <c:showVal val="0"/>
          <c:showCatName val="0"/>
          <c:showSerName val="0"/>
          <c:showPercent val="0"/>
          <c:showBubbleSize val="0"/>
        </c:dLbls>
        <c:gapWidth val="150"/>
        <c:axId val="457892008"/>
        <c:axId val="457892664"/>
      </c:barChart>
      <c:lineChart>
        <c:grouping val="standard"/>
        <c:varyColors val="0"/>
        <c:ser>
          <c:idx val="1"/>
          <c:order val="1"/>
          <c:tx>
            <c:strRef>
              <c:f>Analysis!$L$1</c:f>
              <c:strCache>
                <c:ptCount val="1"/>
                <c:pt idx="0">
                  <c:v>Average LOS</c:v>
                </c:pt>
              </c:strCache>
            </c:strRef>
          </c:tx>
          <c:spPr>
            <a:ln w="28575" cap="rnd">
              <a:solidFill>
                <a:schemeClr val="accent2"/>
              </a:solidFill>
              <a:round/>
            </a:ln>
            <a:effectLst/>
          </c:spPr>
          <c:marker>
            <c:symbol val="none"/>
          </c:marker>
          <c:cat>
            <c:strRef>
              <c:f>Analysis!$J$2:$J$9</c:f>
              <c:strCache>
                <c:ptCount val="8"/>
                <c:pt idx="0">
                  <c:v>Cardiology</c:v>
                </c:pt>
                <c:pt idx="1">
                  <c:v>Emergency</c:v>
                </c:pt>
                <c:pt idx="2">
                  <c:v>Internal Medicine</c:v>
                </c:pt>
                <c:pt idx="3">
                  <c:v>Neurology</c:v>
                </c:pt>
                <c:pt idx="4">
                  <c:v>Oncology</c:v>
                </c:pt>
                <c:pt idx="5">
                  <c:v>Orthopedics</c:v>
                </c:pt>
                <c:pt idx="6">
                  <c:v>Pediatrics</c:v>
                </c:pt>
                <c:pt idx="7">
                  <c:v>Surgery</c:v>
                </c:pt>
              </c:strCache>
            </c:strRef>
          </c:cat>
          <c:val>
            <c:numRef>
              <c:f>Analysis!$L$2:$L$9</c:f>
              <c:numCache>
                <c:formatCode>0</c:formatCode>
                <c:ptCount val="8"/>
                <c:pt idx="0">
                  <c:v>5.7863105175292153</c:v>
                </c:pt>
                <c:pt idx="1">
                  <c:v>2.4452554744525545</c:v>
                </c:pt>
                <c:pt idx="2">
                  <c:v>4.1616766467065869</c:v>
                </c:pt>
                <c:pt idx="3">
                  <c:v>5.0169491525423728</c:v>
                </c:pt>
                <c:pt idx="4">
                  <c:v>8.0209580838323351</c:v>
                </c:pt>
                <c:pt idx="5">
                  <c:v>5.5191256830601096</c:v>
                </c:pt>
                <c:pt idx="6">
                  <c:v>2.8096885813148789</c:v>
                </c:pt>
                <c:pt idx="7">
                  <c:v>6.8853118712273638</c:v>
                </c:pt>
              </c:numCache>
            </c:numRef>
          </c:val>
          <c:smooth val="0"/>
          <c:extLst>
            <c:ext xmlns:c16="http://schemas.microsoft.com/office/drawing/2014/chart" uri="{C3380CC4-5D6E-409C-BE32-E72D297353CC}">
              <c16:uniqueId val="{00000001-9085-42E6-B12E-8A132EFAF97B}"/>
            </c:ext>
          </c:extLst>
        </c:ser>
        <c:dLbls>
          <c:showLegendKey val="0"/>
          <c:showVal val="0"/>
          <c:showCatName val="0"/>
          <c:showSerName val="0"/>
          <c:showPercent val="0"/>
          <c:showBubbleSize val="0"/>
        </c:dLbls>
        <c:marker val="1"/>
        <c:smooth val="0"/>
        <c:axId val="457880856"/>
        <c:axId val="457888400"/>
      </c:lineChart>
      <c:catAx>
        <c:axId val="457892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7892664"/>
        <c:crosses val="autoZero"/>
        <c:auto val="1"/>
        <c:lblAlgn val="ctr"/>
        <c:lblOffset val="100"/>
        <c:noMultiLvlLbl val="0"/>
      </c:catAx>
      <c:valAx>
        <c:axId val="457892664"/>
        <c:scaling>
          <c:orientation val="minMax"/>
        </c:scaling>
        <c:delete val="0"/>
        <c:axPos val="l"/>
        <c:numFmt formatCode="[&lt;1000000]#,##0,&quot;K&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7892008"/>
        <c:crosses val="autoZero"/>
        <c:crossBetween val="between"/>
      </c:valAx>
      <c:valAx>
        <c:axId val="45788840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7880856"/>
        <c:crosses val="max"/>
        <c:crossBetween val="between"/>
      </c:valAx>
      <c:catAx>
        <c:axId val="457880856"/>
        <c:scaling>
          <c:orientation val="minMax"/>
        </c:scaling>
        <c:delete val="1"/>
        <c:axPos val="b"/>
        <c:numFmt formatCode="General" sourceLinked="1"/>
        <c:majorTickMark val="none"/>
        <c:minorTickMark val="none"/>
        <c:tickLblPos val="nextTo"/>
        <c:crossAx val="45788840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microsoft.com/office/2007/relationships/hdphoto" Target="../media/hdphoto1.wdp"/><Relationship Id="rId5" Type="http://schemas.openxmlformats.org/officeDocument/2006/relationships/image" Target="../media/image1.pn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9</xdr:col>
      <xdr:colOff>276223</xdr:colOff>
      <xdr:row>21</xdr:row>
      <xdr:rowOff>135466</xdr:rowOff>
    </xdr:from>
    <xdr:to>
      <xdr:col>14</xdr:col>
      <xdr:colOff>381000</xdr:colOff>
      <xdr:row>31</xdr:row>
      <xdr:rowOff>125941</xdr:rowOff>
    </xdr:to>
    <xdr:sp macro="" textlink="">
      <xdr:nvSpPr>
        <xdr:cNvPr id="34" name="Rectangle: Rounded Corners 33">
          <a:extLst>
            <a:ext uri="{FF2B5EF4-FFF2-40B4-BE49-F238E27FC236}">
              <a16:creationId xmlns:a16="http://schemas.microsoft.com/office/drawing/2014/main" id="{30B674F8-05BD-432D-AC4A-33679E50682E}"/>
            </a:ext>
          </a:extLst>
        </xdr:cNvPr>
        <xdr:cNvSpPr/>
      </xdr:nvSpPr>
      <xdr:spPr>
        <a:xfrm>
          <a:off x="7286623" y="4135966"/>
          <a:ext cx="3152777" cy="1895475"/>
        </a:xfrm>
        <a:prstGeom prst="round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175683</xdr:colOff>
      <xdr:row>21</xdr:row>
      <xdr:rowOff>135466</xdr:rowOff>
    </xdr:from>
    <xdr:to>
      <xdr:col>9</xdr:col>
      <xdr:colOff>137583</xdr:colOff>
      <xdr:row>32</xdr:row>
      <xdr:rowOff>0</xdr:rowOff>
    </xdr:to>
    <xdr:sp macro="" textlink="">
      <xdr:nvSpPr>
        <xdr:cNvPr id="31" name="Rectangle: Rounded Corners 30">
          <a:extLst>
            <a:ext uri="{FF2B5EF4-FFF2-40B4-BE49-F238E27FC236}">
              <a16:creationId xmlns:a16="http://schemas.microsoft.com/office/drawing/2014/main" id="{14031195-EF7E-4312-8B8C-0C9644731D3E}"/>
            </a:ext>
          </a:extLst>
        </xdr:cNvPr>
        <xdr:cNvSpPr/>
      </xdr:nvSpPr>
      <xdr:spPr>
        <a:xfrm>
          <a:off x="175683" y="4135966"/>
          <a:ext cx="6972300" cy="1960034"/>
        </a:xfrm>
        <a:prstGeom prst="round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333375</xdr:colOff>
      <xdr:row>4</xdr:row>
      <xdr:rowOff>76200</xdr:rowOff>
    </xdr:from>
    <xdr:to>
      <xdr:col>18</xdr:col>
      <xdr:colOff>19050</xdr:colOff>
      <xdr:row>10</xdr:row>
      <xdr:rowOff>142875</xdr:rowOff>
    </xdr:to>
    <xdr:sp macro="" textlink="">
      <xdr:nvSpPr>
        <xdr:cNvPr id="2" name="Rectangle: Rounded Corners 1">
          <a:extLst>
            <a:ext uri="{FF2B5EF4-FFF2-40B4-BE49-F238E27FC236}">
              <a16:creationId xmlns:a16="http://schemas.microsoft.com/office/drawing/2014/main" id="{437ADBB0-B287-4C8B-B87C-2A10E161FD44}"/>
            </a:ext>
          </a:extLst>
        </xdr:cNvPr>
        <xdr:cNvSpPr/>
      </xdr:nvSpPr>
      <xdr:spPr>
        <a:xfrm>
          <a:off x="333375" y="838200"/>
          <a:ext cx="12553950" cy="120967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219075</xdr:colOff>
      <xdr:row>5</xdr:row>
      <xdr:rowOff>0</xdr:rowOff>
    </xdr:from>
    <xdr:to>
      <xdr:col>3</xdr:col>
      <xdr:colOff>57150</xdr:colOff>
      <xdr:row>10</xdr:row>
      <xdr:rowOff>0</xdr:rowOff>
    </xdr:to>
    <xdr:sp macro="" textlink="">
      <xdr:nvSpPr>
        <xdr:cNvPr id="3" name="Rectangle: Rounded Corners 2">
          <a:extLst>
            <a:ext uri="{FF2B5EF4-FFF2-40B4-BE49-F238E27FC236}">
              <a16:creationId xmlns:a16="http://schemas.microsoft.com/office/drawing/2014/main" id="{652716A9-3AE1-4333-B296-B32394E253D6}"/>
            </a:ext>
          </a:extLst>
        </xdr:cNvPr>
        <xdr:cNvSpPr/>
      </xdr:nvSpPr>
      <xdr:spPr>
        <a:xfrm>
          <a:off x="828675" y="952500"/>
          <a:ext cx="2085975" cy="952500"/>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647699</xdr:colOff>
      <xdr:row>7</xdr:row>
      <xdr:rowOff>9525</xdr:rowOff>
    </xdr:from>
    <xdr:to>
      <xdr:col>2</xdr:col>
      <xdr:colOff>371475</xdr:colOff>
      <xdr:row>8</xdr:row>
      <xdr:rowOff>76200</xdr:rowOff>
    </xdr:to>
    <xdr:sp macro="" textlink="">
      <xdr:nvSpPr>
        <xdr:cNvPr id="12" name="TextBox 11">
          <a:extLst>
            <a:ext uri="{FF2B5EF4-FFF2-40B4-BE49-F238E27FC236}">
              <a16:creationId xmlns:a16="http://schemas.microsoft.com/office/drawing/2014/main" id="{AE2320C6-A028-4397-8E9F-B8B45FAF5917}"/>
            </a:ext>
          </a:extLst>
        </xdr:cNvPr>
        <xdr:cNvSpPr txBox="1"/>
      </xdr:nvSpPr>
      <xdr:spPr>
        <a:xfrm>
          <a:off x="1257299" y="1343025"/>
          <a:ext cx="990601" cy="25717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a:t> </a:t>
          </a:r>
          <a:r>
            <a:rPr lang="en-US" sz="1100" b="1"/>
            <a:t>Patients</a:t>
          </a:r>
          <a:endParaRPr lang="en-KE" sz="1100" b="1"/>
        </a:p>
      </xdr:txBody>
    </xdr:sp>
    <xdr:clientData/>
  </xdr:twoCellAnchor>
  <xdr:twoCellAnchor>
    <xdr:from>
      <xdr:col>1</xdr:col>
      <xdr:colOff>838199</xdr:colOff>
      <xdr:row>8</xdr:row>
      <xdr:rowOff>38100</xdr:rowOff>
    </xdr:from>
    <xdr:to>
      <xdr:col>2</xdr:col>
      <xdr:colOff>219075</xdr:colOff>
      <xdr:row>9</xdr:row>
      <xdr:rowOff>80230</xdr:rowOff>
    </xdr:to>
    <xdr:sp macro="" textlink="Analysis!A2">
      <xdr:nvSpPr>
        <xdr:cNvPr id="16" name="TextBox 15">
          <a:extLst>
            <a:ext uri="{FF2B5EF4-FFF2-40B4-BE49-F238E27FC236}">
              <a16:creationId xmlns:a16="http://schemas.microsoft.com/office/drawing/2014/main" id="{3F5E7269-A3A9-4A50-B522-A2C391C72F5B}"/>
            </a:ext>
          </a:extLst>
        </xdr:cNvPr>
        <xdr:cNvSpPr txBox="1"/>
      </xdr:nvSpPr>
      <xdr:spPr>
        <a:xfrm>
          <a:off x="1447799" y="1562100"/>
          <a:ext cx="647701" cy="23263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DFD85B-C803-4A8F-86B2-081E51EADBEA}" type="TxLink">
            <a:rPr lang="en-US" sz="1400" b="1" i="0" u="none" strike="noStrike">
              <a:solidFill>
                <a:srgbClr val="000000"/>
              </a:solidFill>
              <a:latin typeface="Calibri"/>
              <a:cs typeface="Calibri"/>
            </a:rPr>
            <a:pPr algn="ctr"/>
            <a:t>366</a:t>
          </a:fld>
          <a:endParaRPr lang="en-KE" sz="1400" b="1"/>
        </a:p>
      </xdr:txBody>
    </xdr:sp>
    <xdr:clientData/>
  </xdr:twoCellAnchor>
  <xdr:twoCellAnchor>
    <xdr:from>
      <xdr:col>0</xdr:col>
      <xdr:colOff>142875</xdr:colOff>
      <xdr:row>11</xdr:row>
      <xdr:rowOff>38102</xdr:rowOff>
    </xdr:from>
    <xdr:to>
      <xdr:col>9</xdr:col>
      <xdr:colOff>104775</xdr:colOff>
      <xdr:row>21</xdr:row>
      <xdr:rowOff>66676</xdr:rowOff>
    </xdr:to>
    <xdr:sp macro="" textlink="">
      <xdr:nvSpPr>
        <xdr:cNvPr id="27" name="Rectangle: Rounded Corners 26">
          <a:extLst>
            <a:ext uri="{FF2B5EF4-FFF2-40B4-BE49-F238E27FC236}">
              <a16:creationId xmlns:a16="http://schemas.microsoft.com/office/drawing/2014/main" id="{BD4605CC-3FD9-4AB2-B38B-05471FED030C}"/>
            </a:ext>
          </a:extLst>
        </xdr:cNvPr>
        <xdr:cNvSpPr/>
      </xdr:nvSpPr>
      <xdr:spPr>
        <a:xfrm>
          <a:off x="142875" y="2133602"/>
          <a:ext cx="6978650" cy="1933574"/>
        </a:xfrm>
        <a:prstGeom prst="round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400050</xdr:colOff>
      <xdr:row>12</xdr:row>
      <xdr:rowOff>152400</xdr:rowOff>
    </xdr:from>
    <xdr:to>
      <xdr:col>8</xdr:col>
      <xdr:colOff>95250</xdr:colOff>
      <xdr:row>20</xdr:row>
      <xdr:rowOff>152400</xdr:rowOff>
    </xdr:to>
    <xdr:graphicFrame macro="">
      <xdr:nvGraphicFramePr>
        <xdr:cNvPr id="26" name="Chart 25">
          <a:extLst>
            <a:ext uri="{FF2B5EF4-FFF2-40B4-BE49-F238E27FC236}">
              <a16:creationId xmlns:a16="http://schemas.microsoft.com/office/drawing/2014/main" id="{DC49F669-26B8-4066-BAED-955EFA237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251884</xdr:colOff>
      <xdr:row>11</xdr:row>
      <xdr:rowOff>38102</xdr:rowOff>
    </xdr:from>
    <xdr:to>
      <xdr:col>19</xdr:col>
      <xdr:colOff>213784</xdr:colOff>
      <xdr:row>21</xdr:row>
      <xdr:rowOff>56092</xdr:rowOff>
    </xdr:to>
    <xdr:sp macro="" textlink="">
      <xdr:nvSpPr>
        <xdr:cNvPr id="28" name="Rectangle: Rounded Corners 27">
          <a:extLst>
            <a:ext uri="{FF2B5EF4-FFF2-40B4-BE49-F238E27FC236}">
              <a16:creationId xmlns:a16="http://schemas.microsoft.com/office/drawing/2014/main" id="{FC33247F-D827-40BF-85A2-0E557A63A762}"/>
            </a:ext>
          </a:extLst>
        </xdr:cNvPr>
        <xdr:cNvSpPr/>
      </xdr:nvSpPr>
      <xdr:spPr>
        <a:xfrm>
          <a:off x="7268634" y="2133602"/>
          <a:ext cx="5486400" cy="1922990"/>
        </a:xfrm>
        <a:prstGeom prst="round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549275</xdr:colOff>
      <xdr:row>12</xdr:row>
      <xdr:rowOff>158750</xdr:rowOff>
    </xdr:from>
    <xdr:to>
      <xdr:col>18</xdr:col>
      <xdr:colOff>244475</xdr:colOff>
      <xdr:row>20</xdr:row>
      <xdr:rowOff>158750</xdr:rowOff>
    </xdr:to>
    <xdr:graphicFrame macro="">
      <xdr:nvGraphicFramePr>
        <xdr:cNvPr id="29" name="Chart 28">
          <a:extLst>
            <a:ext uri="{FF2B5EF4-FFF2-40B4-BE49-F238E27FC236}">
              <a16:creationId xmlns:a16="http://schemas.microsoft.com/office/drawing/2014/main" id="{2E7D3DB7-6763-4EC7-84D4-28960487E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285749</xdr:colOff>
      <xdr:row>23</xdr:row>
      <xdr:rowOff>47625</xdr:rowOff>
    </xdr:from>
    <xdr:to>
      <xdr:col>14</xdr:col>
      <xdr:colOff>257174</xdr:colOff>
      <xdr:row>31</xdr:row>
      <xdr:rowOff>85724</xdr:rowOff>
    </xdr:to>
    <xdr:graphicFrame macro="">
      <xdr:nvGraphicFramePr>
        <xdr:cNvPr id="33" name="Chart 32">
          <a:extLst>
            <a:ext uri="{FF2B5EF4-FFF2-40B4-BE49-F238E27FC236}">
              <a16:creationId xmlns:a16="http://schemas.microsoft.com/office/drawing/2014/main" id="{6CB91462-02A4-4CA6-808D-FCC060BF8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590549</xdr:colOff>
      <xdr:row>11</xdr:row>
      <xdr:rowOff>47625</xdr:rowOff>
    </xdr:from>
    <xdr:to>
      <xdr:col>5</xdr:col>
      <xdr:colOff>19050</xdr:colOff>
      <xdr:row>12</xdr:row>
      <xdr:rowOff>133350</xdr:rowOff>
    </xdr:to>
    <xdr:sp macro="" textlink="">
      <xdr:nvSpPr>
        <xdr:cNvPr id="8" name="TextBox 7">
          <a:extLst>
            <a:ext uri="{FF2B5EF4-FFF2-40B4-BE49-F238E27FC236}">
              <a16:creationId xmlns:a16="http://schemas.microsoft.com/office/drawing/2014/main" id="{45255F0D-CC7A-4841-BDEE-604421726A3F}"/>
            </a:ext>
          </a:extLst>
        </xdr:cNvPr>
        <xdr:cNvSpPr txBox="1"/>
      </xdr:nvSpPr>
      <xdr:spPr>
        <a:xfrm>
          <a:off x="2466974" y="2143125"/>
          <a:ext cx="1876426" cy="27622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Monthly Admissions Trend</a:t>
          </a:r>
          <a:r>
            <a:rPr lang="en-US" sz="1100" b="1" baseline="0"/>
            <a:t> </a:t>
          </a:r>
          <a:endParaRPr lang="en-KE" sz="1100" b="1"/>
        </a:p>
      </xdr:txBody>
    </xdr:sp>
    <xdr:clientData/>
  </xdr:twoCellAnchor>
  <xdr:twoCellAnchor>
    <xdr:from>
      <xdr:col>11</xdr:col>
      <xdr:colOff>371475</xdr:colOff>
      <xdr:row>11</xdr:row>
      <xdr:rowOff>82550</xdr:rowOff>
    </xdr:from>
    <xdr:to>
      <xdr:col>16</xdr:col>
      <xdr:colOff>95251</xdr:colOff>
      <xdr:row>12</xdr:row>
      <xdr:rowOff>168275</xdr:rowOff>
    </xdr:to>
    <xdr:sp macro="" textlink="">
      <xdr:nvSpPr>
        <xdr:cNvPr id="35" name="TextBox 34">
          <a:extLst>
            <a:ext uri="{FF2B5EF4-FFF2-40B4-BE49-F238E27FC236}">
              <a16:creationId xmlns:a16="http://schemas.microsoft.com/office/drawing/2014/main" id="{D55C78E0-2C5E-41AD-ADDE-C0ECF27669A2}"/>
            </a:ext>
          </a:extLst>
        </xdr:cNvPr>
        <xdr:cNvSpPr txBox="1"/>
      </xdr:nvSpPr>
      <xdr:spPr>
        <a:xfrm>
          <a:off x="8615892" y="2178050"/>
          <a:ext cx="2179109" cy="27622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Readmission rate by</a:t>
          </a:r>
          <a:r>
            <a:rPr lang="en-US" sz="1100" b="1" baseline="0"/>
            <a:t> Department</a:t>
          </a:r>
          <a:endParaRPr lang="en-KE" sz="1100" b="1"/>
        </a:p>
      </xdr:txBody>
    </xdr:sp>
    <xdr:clientData/>
  </xdr:twoCellAnchor>
  <xdr:twoCellAnchor>
    <xdr:from>
      <xdr:col>2</xdr:col>
      <xdr:colOff>804332</xdr:colOff>
      <xdr:row>21</xdr:row>
      <xdr:rowOff>176742</xdr:rowOff>
    </xdr:from>
    <xdr:to>
      <xdr:col>4</xdr:col>
      <xdr:colOff>632883</xdr:colOff>
      <xdr:row>23</xdr:row>
      <xdr:rowOff>71967</xdr:rowOff>
    </xdr:to>
    <xdr:sp macro="" textlink="">
      <xdr:nvSpPr>
        <xdr:cNvPr id="36" name="TextBox 35">
          <a:extLst>
            <a:ext uri="{FF2B5EF4-FFF2-40B4-BE49-F238E27FC236}">
              <a16:creationId xmlns:a16="http://schemas.microsoft.com/office/drawing/2014/main" id="{9C583070-ADE4-4A06-A617-2B60FDEE8639}"/>
            </a:ext>
          </a:extLst>
        </xdr:cNvPr>
        <xdr:cNvSpPr txBox="1"/>
      </xdr:nvSpPr>
      <xdr:spPr>
        <a:xfrm>
          <a:off x="2688165" y="4177242"/>
          <a:ext cx="1543051" cy="27622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Cost  Vs Length of Stay</a:t>
          </a:r>
          <a:endParaRPr lang="en-KE" sz="1100" b="1"/>
        </a:p>
      </xdr:txBody>
    </xdr:sp>
    <xdr:clientData/>
  </xdr:twoCellAnchor>
  <xdr:twoCellAnchor>
    <xdr:from>
      <xdr:col>9</xdr:col>
      <xdr:colOff>504824</xdr:colOff>
      <xdr:row>21</xdr:row>
      <xdr:rowOff>161925</xdr:rowOff>
    </xdr:from>
    <xdr:to>
      <xdr:col>12</xdr:col>
      <xdr:colOff>219075</xdr:colOff>
      <xdr:row>23</xdr:row>
      <xdr:rowOff>57150</xdr:rowOff>
    </xdr:to>
    <xdr:sp macro="" textlink="">
      <xdr:nvSpPr>
        <xdr:cNvPr id="37" name="TextBox 36">
          <a:extLst>
            <a:ext uri="{FF2B5EF4-FFF2-40B4-BE49-F238E27FC236}">
              <a16:creationId xmlns:a16="http://schemas.microsoft.com/office/drawing/2014/main" id="{E3579EC0-46AE-4CC7-BABC-49F9D13D5CFA}"/>
            </a:ext>
          </a:extLst>
        </xdr:cNvPr>
        <xdr:cNvSpPr txBox="1"/>
      </xdr:nvSpPr>
      <xdr:spPr>
        <a:xfrm>
          <a:off x="7515224" y="4162425"/>
          <a:ext cx="1543051" cy="27622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Diagnosis</a:t>
          </a:r>
          <a:r>
            <a:rPr lang="en-US" sz="1100" b="1" baseline="0"/>
            <a:t> Breakdown</a:t>
          </a:r>
          <a:endParaRPr lang="en-KE" sz="1100" b="1"/>
        </a:p>
      </xdr:txBody>
    </xdr:sp>
    <xdr:clientData/>
  </xdr:twoCellAnchor>
  <xdr:twoCellAnchor>
    <xdr:from>
      <xdr:col>14</xdr:col>
      <xdr:colOff>238124</xdr:colOff>
      <xdr:row>21</xdr:row>
      <xdr:rowOff>19050</xdr:rowOff>
    </xdr:from>
    <xdr:to>
      <xdr:col>19</xdr:col>
      <xdr:colOff>390524</xdr:colOff>
      <xdr:row>22</xdr:row>
      <xdr:rowOff>104775</xdr:rowOff>
    </xdr:to>
    <xdr:sp macro="" textlink="">
      <xdr:nvSpPr>
        <xdr:cNvPr id="38" name="TextBox 37">
          <a:extLst>
            <a:ext uri="{FF2B5EF4-FFF2-40B4-BE49-F238E27FC236}">
              <a16:creationId xmlns:a16="http://schemas.microsoft.com/office/drawing/2014/main" id="{3A2498F6-A5BF-4741-9C1C-ECDA7B6D96BF}"/>
            </a:ext>
          </a:extLst>
        </xdr:cNvPr>
        <xdr:cNvSpPr txBox="1"/>
      </xdr:nvSpPr>
      <xdr:spPr>
        <a:xfrm>
          <a:off x="10296524" y="4019550"/>
          <a:ext cx="35718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5 Departments by Readmission rate%</a:t>
          </a:r>
          <a:endParaRPr lang="en-KE" sz="1100" b="1"/>
        </a:p>
      </xdr:txBody>
    </xdr:sp>
    <xdr:clientData/>
  </xdr:twoCellAnchor>
  <xdr:twoCellAnchor>
    <xdr:from>
      <xdr:col>4</xdr:col>
      <xdr:colOff>174625</xdr:colOff>
      <xdr:row>5</xdr:row>
      <xdr:rowOff>0</xdr:rowOff>
    </xdr:from>
    <xdr:to>
      <xdr:col>6</xdr:col>
      <xdr:colOff>669925</xdr:colOff>
      <xdr:row>9</xdr:row>
      <xdr:rowOff>171450</xdr:rowOff>
    </xdr:to>
    <xdr:sp macro="" textlink="">
      <xdr:nvSpPr>
        <xdr:cNvPr id="42" name="Rectangle: Rounded Corners 41">
          <a:extLst>
            <a:ext uri="{FF2B5EF4-FFF2-40B4-BE49-F238E27FC236}">
              <a16:creationId xmlns:a16="http://schemas.microsoft.com/office/drawing/2014/main" id="{BE0BA11E-4D81-43BE-877D-CD3FC4CC0337}"/>
            </a:ext>
          </a:extLst>
        </xdr:cNvPr>
        <xdr:cNvSpPr/>
      </xdr:nvSpPr>
      <xdr:spPr>
        <a:xfrm>
          <a:off x="3765550" y="952500"/>
          <a:ext cx="1962150" cy="933450"/>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609600</xdr:colOff>
      <xdr:row>7</xdr:row>
      <xdr:rowOff>9525</xdr:rowOff>
    </xdr:from>
    <xdr:to>
      <xdr:col>6</xdr:col>
      <xdr:colOff>114300</xdr:colOff>
      <xdr:row>8</xdr:row>
      <xdr:rowOff>28659</xdr:rowOff>
    </xdr:to>
    <xdr:sp macro="" textlink="">
      <xdr:nvSpPr>
        <xdr:cNvPr id="14" name="TextBox 13">
          <a:extLst>
            <a:ext uri="{FF2B5EF4-FFF2-40B4-BE49-F238E27FC236}">
              <a16:creationId xmlns:a16="http://schemas.microsoft.com/office/drawing/2014/main" id="{737A489B-4E9A-4D0F-9BAE-D07A9AC70219}"/>
            </a:ext>
          </a:extLst>
        </xdr:cNvPr>
        <xdr:cNvSpPr txBox="1"/>
      </xdr:nvSpPr>
      <xdr:spPr>
        <a:xfrm>
          <a:off x="4200525" y="1343025"/>
          <a:ext cx="971550" cy="20963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Average</a:t>
          </a:r>
          <a:r>
            <a:rPr lang="en-US" sz="1100" baseline="0"/>
            <a:t> </a:t>
          </a:r>
          <a:r>
            <a:rPr lang="en-US" sz="1100" b="1" baseline="0"/>
            <a:t>LOS</a:t>
          </a:r>
          <a:endParaRPr lang="en-KE" sz="1100" b="1"/>
        </a:p>
      </xdr:txBody>
    </xdr:sp>
    <xdr:clientData/>
  </xdr:twoCellAnchor>
  <xdr:twoCellAnchor>
    <xdr:from>
      <xdr:col>4</xdr:col>
      <xdr:colOff>578828</xdr:colOff>
      <xdr:row>8</xdr:row>
      <xdr:rowOff>42088</xdr:rowOff>
    </xdr:from>
    <xdr:to>
      <xdr:col>5</xdr:col>
      <xdr:colOff>647048</xdr:colOff>
      <xdr:row>9</xdr:row>
      <xdr:rowOff>70746</xdr:rowOff>
    </xdr:to>
    <xdr:sp macro="" textlink="Analysis!B2">
      <xdr:nvSpPr>
        <xdr:cNvPr id="18" name="TextBox 17">
          <a:extLst>
            <a:ext uri="{FF2B5EF4-FFF2-40B4-BE49-F238E27FC236}">
              <a16:creationId xmlns:a16="http://schemas.microsoft.com/office/drawing/2014/main" id="{C7B1A603-9552-4975-BED9-64A8C439991D}"/>
            </a:ext>
          </a:extLst>
        </xdr:cNvPr>
        <xdr:cNvSpPr txBox="1"/>
      </xdr:nvSpPr>
      <xdr:spPr>
        <a:xfrm>
          <a:off x="4169753" y="1566088"/>
          <a:ext cx="801645" cy="219158"/>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013A95-AB68-48D0-BBCA-58B1BF9AA02A}" type="TxLink">
            <a:rPr lang="en-US" sz="1400" b="1" i="0" u="none" strike="noStrike">
              <a:solidFill>
                <a:srgbClr val="000000"/>
              </a:solidFill>
              <a:latin typeface="Calibri"/>
              <a:ea typeface="+mn-ea"/>
              <a:cs typeface="Calibri"/>
            </a:rPr>
            <a:pPr marL="0" indent="0" algn="ctr"/>
            <a:t>6</a:t>
          </a:fld>
          <a:endParaRPr lang="en-KE" sz="1400" b="1" i="0" u="none" strike="noStrike">
            <a:solidFill>
              <a:srgbClr val="000000"/>
            </a:solidFill>
            <a:latin typeface="Calibri"/>
            <a:ea typeface="+mn-ea"/>
            <a:cs typeface="Calibri"/>
          </a:endParaRPr>
        </a:p>
      </xdr:txBody>
    </xdr:sp>
    <xdr:clientData/>
  </xdr:twoCellAnchor>
  <xdr:twoCellAnchor>
    <xdr:from>
      <xdr:col>8</xdr:col>
      <xdr:colOff>177800</xdr:colOff>
      <xdr:row>5</xdr:row>
      <xdr:rowOff>0</xdr:rowOff>
    </xdr:from>
    <xdr:to>
      <xdr:col>11</xdr:col>
      <xdr:colOff>476250</xdr:colOff>
      <xdr:row>10</xdr:row>
      <xdr:rowOff>14206</xdr:rowOff>
    </xdr:to>
    <xdr:sp macro="" textlink="">
      <xdr:nvSpPr>
        <xdr:cNvPr id="43" name="Rectangle: Rounded Corners 42">
          <a:extLst>
            <a:ext uri="{FF2B5EF4-FFF2-40B4-BE49-F238E27FC236}">
              <a16:creationId xmlns:a16="http://schemas.microsoft.com/office/drawing/2014/main" id="{9FA0AEA6-DC3F-4CCC-A974-F3593908D506}"/>
            </a:ext>
          </a:extLst>
        </xdr:cNvPr>
        <xdr:cNvSpPr/>
      </xdr:nvSpPr>
      <xdr:spPr>
        <a:xfrm>
          <a:off x="6578600" y="952500"/>
          <a:ext cx="2127250" cy="966706"/>
        </a:xfrm>
        <a:prstGeom prst="roundRect">
          <a:avLst/>
        </a:prstGeom>
        <a:solidFill>
          <a:srgbClr val="DAE3F3"/>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600074</xdr:colOff>
      <xdr:row>7</xdr:row>
      <xdr:rowOff>0</xdr:rowOff>
    </xdr:from>
    <xdr:to>
      <xdr:col>10</xdr:col>
      <xdr:colOff>457199</xdr:colOff>
      <xdr:row>8</xdr:row>
      <xdr:rowOff>38100</xdr:rowOff>
    </xdr:to>
    <xdr:sp macro="" textlink="">
      <xdr:nvSpPr>
        <xdr:cNvPr id="15" name="TextBox 14">
          <a:extLst>
            <a:ext uri="{FF2B5EF4-FFF2-40B4-BE49-F238E27FC236}">
              <a16:creationId xmlns:a16="http://schemas.microsoft.com/office/drawing/2014/main" id="{1643D7B3-0169-4897-AA0F-1F439D961019}"/>
            </a:ext>
          </a:extLst>
        </xdr:cNvPr>
        <xdr:cNvSpPr txBox="1"/>
      </xdr:nvSpPr>
      <xdr:spPr>
        <a:xfrm>
          <a:off x="7000874" y="1333500"/>
          <a:ext cx="1076325" cy="22860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Readmission</a:t>
          </a:r>
          <a:r>
            <a:rPr lang="en-US" sz="1100"/>
            <a:t>%</a:t>
          </a:r>
          <a:endParaRPr lang="en-KE" sz="1100"/>
        </a:p>
      </xdr:txBody>
    </xdr:sp>
    <xdr:clientData/>
  </xdr:twoCellAnchor>
  <xdr:twoCellAnchor>
    <xdr:from>
      <xdr:col>9</xdr:col>
      <xdr:colOff>187650</xdr:colOff>
      <xdr:row>8</xdr:row>
      <xdr:rowOff>66675</xdr:rowOff>
    </xdr:from>
    <xdr:to>
      <xdr:col>10</xdr:col>
      <xdr:colOff>304799</xdr:colOff>
      <xdr:row>9</xdr:row>
      <xdr:rowOff>63927</xdr:rowOff>
    </xdr:to>
    <xdr:sp macro="" textlink="Analysis!F2">
      <xdr:nvSpPr>
        <xdr:cNvPr id="19" name="TextBox 18">
          <a:extLst>
            <a:ext uri="{FF2B5EF4-FFF2-40B4-BE49-F238E27FC236}">
              <a16:creationId xmlns:a16="http://schemas.microsoft.com/office/drawing/2014/main" id="{F8F38EEE-5127-4A62-88E6-D99E3612C618}"/>
            </a:ext>
          </a:extLst>
        </xdr:cNvPr>
        <xdr:cNvSpPr txBox="1"/>
      </xdr:nvSpPr>
      <xdr:spPr>
        <a:xfrm>
          <a:off x="7198050" y="1590675"/>
          <a:ext cx="726749" cy="187752"/>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4F87C5-81FE-4157-9D04-928A0C59B6AF}" type="TxLink">
            <a:rPr lang="en-US" sz="1400" b="1" i="0" u="none" strike="noStrike">
              <a:solidFill>
                <a:srgbClr val="000000"/>
              </a:solidFill>
              <a:latin typeface="Calibri"/>
              <a:ea typeface="+mn-ea"/>
              <a:cs typeface="Calibri"/>
            </a:rPr>
            <a:pPr marL="0" indent="0" algn="ctr"/>
            <a:t>9.02%</a:t>
          </a:fld>
          <a:endParaRPr lang="en-KE" sz="1400" b="1" i="0" u="none" strike="noStrike">
            <a:solidFill>
              <a:srgbClr val="000000"/>
            </a:solidFill>
            <a:latin typeface="Calibri"/>
            <a:ea typeface="+mn-ea"/>
            <a:cs typeface="Calibri"/>
          </a:endParaRPr>
        </a:p>
      </xdr:txBody>
    </xdr:sp>
    <xdr:clientData/>
  </xdr:twoCellAnchor>
  <xdr:twoCellAnchor>
    <xdr:from>
      <xdr:col>12</xdr:col>
      <xdr:colOff>514351</xdr:colOff>
      <xdr:row>5</xdr:row>
      <xdr:rowOff>0</xdr:rowOff>
    </xdr:from>
    <xdr:to>
      <xdr:col>16</xdr:col>
      <xdr:colOff>0</xdr:colOff>
      <xdr:row>10</xdr:row>
      <xdr:rowOff>0</xdr:rowOff>
    </xdr:to>
    <xdr:sp macro="" textlink="">
      <xdr:nvSpPr>
        <xdr:cNvPr id="44" name="Rectangle: Rounded Corners 43">
          <a:extLst>
            <a:ext uri="{FF2B5EF4-FFF2-40B4-BE49-F238E27FC236}">
              <a16:creationId xmlns:a16="http://schemas.microsoft.com/office/drawing/2014/main" id="{D1B72736-209D-45E8-81F9-131E8B5F14BC}"/>
            </a:ext>
          </a:extLst>
        </xdr:cNvPr>
        <xdr:cNvSpPr/>
      </xdr:nvSpPr>
      <xdr:spPr>
        <a:xfrm>
          <a:off x="9353551" y="952500"/>
          <a:ext cx="2171699" cy="952500"/>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13</xdr:col>
      <xdr:colOff>523876</xdr:colOff>
      <xdr:row>6</xdr:row>
      <xdr:rowOff>161925</xdr:rowOff>
    </xdr:from>
    <xdr:to>
      <xdr:col>15</xdr:col>
      <xdr:colOff>438150</xdr:colOff>
      <xdr:row>8</xdr:row>
      <xdr:rowOff>21525</xdr:rowOff>
    </xdr:to>
    <xdr:sp macro="" textlink="">
      <xdr:nvSpPr>
        <xdr:cNvPr id="13" name="TextBox 12">
          <a:extLst>
            <a:ext uri="{FF2B5EF4-FFF2-40B4-BE49-F238E27FC236}">
              <a16:creationId xmlns:a16="http://schemas.microsoft.com/office/drawing/2014/main" id="{D9F6C2D7-A30B-41CB-96C6-401546F7E1F6}"/>
            </a:ext>
          </a:extLst>
        </xdr:cNvPr>
        <xdr:cNvSpPr txBox="1"/>
      </xdr:nvSpPr>
      <xdr:spPr>
        <a:xfrm>
          <a:off x="9972676" y="1304925"/>
          <a:ext cx="1257299" cy="24060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aseline="0"/>
            <a:t> </a:t>
          </a:r>
          <a:r>
            <a:rPr lang="en-US" sz="1100" b="1" baseline="0"/>
            <a:t>Cost</a:t>
          </a:r>
          <a:endParaRPr lang="en-KE" sz="1100" b="1"/>
        </a:p>
      </xdr:txBody>
    </xdr:sp>
    <xdr:clientData/>
  </xdr:twoCellAnchor>
  <xdr:twoCellAnchor>
    <xdr:from>
      <xdr:col>13</xdr:col>
      <xdr:colOff>600076</xdr:colOff>
      <xdr:row>8</xdr:row>
      <xdr:rowOff>57149</xdr:rowOff>
    </xdr:from>
    <xdr:to>
      <xdr:col>15</xdr:col>
      <xdr:colOff>133351</xdr:colOff>
      <xdr:row>9</xdr:row>
      <xdr:rowOff>62416</xdr:rowOff>
    </xdr:to>
    <xdr:sp macro="" textlink="Analysis!C2">
      <xdr:nvSpPr>
        <xdr:cNvPr id="17" name="TextBox 16">
          <a:extLst>
            <a:ext uri="{FF2B5EF4-FFF2-40B4-BE49-F238E27FC236}">
              <a16:creationId xmlns:a16="http://schemas.microsoft.com/office/drawing/2014/main" id="{C2C14CA5-81B4-4FBF-BC35-8578D0A032BA}"/>
            </a:ext>
          </a:extLst>
        </xdr:cNvPr>
        <xdr:cNvSpPr txBox="1"/>
      </xdr:nvSpPr>
      <xdr:spPr>
        <a:xfrm>
          <a:off x="10048876" y="1581149"/>
          <a:ext cx="876300" cy="1957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882799-FB80-46D7-9B97-DB0E6D596E46}" type="TxLink">
            <a:rPr lang="en-US" sz="1400" b="1" i="0" u="none" strike="noStrike">
              <a:solidFill>
                <a:srgbClr val="000000"/>
              </a:solidFill>
              <a:latin typeface="Calibri"/>
              <a:ea typeface="+mn-ea"/>
              <a:cs typeface="Calibri"/>
            </a:rPr>
            <a:pPr marL="0" indent="0" algn="ctr"/>
            <a:t>2.92M</a:t>
          </a:fld>
          <a:endParaRPr lang="en-KE" sz="1400" b="1" i="0" u="none" strike="noStrike">
            <a:solidFill>
              <a:srgbClr val="000000"/>
            </a:solidFill>
            <a:latin typeface="Calibri"/>
            <a:ea typeface="+mn-ea"/>
            <a:cs typeface="Calibri"/>
          </a:endParaRPr>
        </a:p>
      </xdr:txBody>
    </xdr:sp>
    <xdr:clientData/>
  </xdr:twoCellAnchor>
  <xdr:twoCellAnchor>
    <xdr:from>
      <xdr:col>1</xdr:col>
      <xdr:colOff>923925</xdr:colOff>
      <xdr:row>4</xdr:row>
      <xdr:rowOff>180975</xdr:rowOff>
    </xdr:from>
    <xdr:to>
      <xdr:col>2</xdr:col>
      <xdr:colOff>173881</xdr:colOff>
      <xdr:row>7</xdr:row>
      <xdr:rowOff>85724</xdr:rowOff>
    </xdr:to>
    <xdr:sp macro="" textlink="">
      <xdr:nvSpPr>
        <xdr:cNvPr id="20" name="Oval 19">
          <a:extLst>
            <a:ext uri="{FF2B5EF4-FFF2-40B4-BE49-F238E27FC236}">
              <a16:creationId xmlns:a16="http://schemas.microsoft.com/office/drawing/2014/main" id="{AAB6E8BE-6D05-42E7-9A2D-70929BB32F7E}"/>
            </a:ext>
          </a:extLst>
        </xdr:cNvPr>
        <xdr:cNvSpPr/>
      </xdr:nvSpPr>
      <xdr:spPr>
        <a:xfrm>
          <a:off x="1533525" y="942975"/>
          <a:ext cx="516781" cy="476249"/>
        </a:xfrm>
        <a:prstGeom prst="ellipse">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9</xdr:col>
      <xdr:colOff>200024</xdr:colOff>
      <xdr:row>0</xdr:row>
      <xdr:rowOff>104774</xdr:rowOff>
    </xdr:from>
    <xdr:to>
      <xdr:col>17</xdr:col>
      <xdr:colOff>219075</xdr:colOff>
      <xdr:row>4</xdr:row>
      <xdr:rowOff>28575</xdr:rowOff>
    </xdr:to>
    <mc:AlternateContent xmlns:mc="http://schemas.openxmlformats.org/markup-compatibility/2006" xmlns:a14="http://schemas.microsoft.com/office/drawing/2010/main">
      <mc:Choice Requires="a14">
        <xdr:graphicFrame macro="">
          <xdr:nvGraphicFramePr>
            <xdr:cNvPr id="39" name="Department_Name">
              <a:extLst>
                <a:ext uri="{FF2B5EF4-FFF2-40B4-BE49-F238E27FC236}">
                  <a16:creationId xmlns:a16="http://schemas.microsoft.com/office/drawing/2014/main" id="{8F55808B-9440-4A38-B44B-83D3E982C096}"/>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mlns="">
        <xdr:sp macro="" textlink="">
          <xdr:nvSpPr>
            <xdr:cNvPr id="0" name=""/>
            <xdr:cNvSpPr>
              <a:spLocks noTextEdit="1"/>
            </xdr:cNvSpPr>
          </xdr:nvSpPr>
          <xdr:spPr>
            <a:xfrm>
              <a:off x="7210424" y="104774"/>
              <a:ext cx="5267326" cy="68580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257175</xdr:colOff>
      <xdr:row>0</xdr:row>
      <xdr:rowOff>142876</xdr:rowOff>
    </xdr:from>
    <xdr:to>
      <xdr:col>9</xdr:col>
      <xdr:colOff>133350</xdr:colOff>
      <xdr:row>2</xdr:row>
      <xdr:rowOff>180976</xdr:rowOff>
    </xdr:to>
    <mc:AlternateContent xmlns:mc="http://schemas.openxmlformats.org/markup-compatibility/2006" xmlns:a14="http://schemas.microsoft.com/office/drawing/2010/main">
      <mc:Choice Requires="a14">
        <xdr:graphicFrame macro="">
          <xdr:nvGraphicFramePr>
            <xdr:cNvPr id="40" name="Year">
              <a:extLst>
                <a:ext uri="{FF2B5EF4-FFF2-40B4-BE49-F238E27FC236}">
                  <a16:creationId xmlns:a16="http://schemas.microsoft.com/office/drawing/2014/main" id="{0E5B7893-C0B2-42E0-BF48-3606B427919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314950" y="142876"/>
              <a:ext cx="1828800" cy="4191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647700</xdr:colOff>
      <xdr:row>0</xdr:row>
      <xdr:rowOff>47626</xdr:rowOff>
    </xdr:from>
    <xdr:to>
      <xdr:col>2</xdr:col>
      <xdr:colOff>923925</xdr:colOff>
      <xdr:row>3</xdr:row>
      <xdr:rowOff>57150</xdr:rowOff>
    </xdr:to>
    <xdr:sp macro="" textlink="">
      <xdr:nvSpPr>
        <xdr:cNvPr id="4" name="TextBox 3">
          <a:extLst>
            <a:ext uri="{FF2B5EF4-FFF2-40B4-BE49-F238E27FC236}">
              <a16:creationId xmlns:a16="http://schemas.microsoft.com/office/drawing/2014/main" id="{6C56FD71-030C-4664-A368-53C65A492F67}"/>
            </a:ext>
          </a:extLst>
        </xdr:cNvPr>
        <xdr:cNvSpPr txBox="1"/>
      </xdr:nvSpPr>
      <xdr:spPr>
        <a:xfrm>
          <a:off x="1257300" y="47626"/>
          <a:ext cx="1543050" cy="5810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0070C0"/>
              </a:solidFill>
              <a:latin typeface="Arial" panose="020B0604020202020204" pitchFamily="34" charset="0"/>
              <a:cs typeface="Arial" panose="020B0604020202020204" pitchFamily="34" charset="0"/>
            </a:rPr>
            <a:t>CITY GENERAL </a:t>
          </a:r>
        </a:p>
        <a:p>
          <a:pPr algn="ctr"/>
          <a:r>
            <a:rPr lang="en-US" sz="1200" b="1">
              <a:solidFill>
                <a:srgbClr val="0070C0"/>
              </a:solidFill>
              <a:latin typeface="Arial" panose="020B0604020202020204" pitchFamily="34" charset="0"/>
              <a:cs typeface="Arial" panose="020B0604020202020204" pitchFamily="34" charset="0"/>
            </a:rPr>
            <a:t> HOSPITAL</a:t>
          </a:r>
          <a:endParaRPr lang="en-KE" sz="1200" b="1">
            <a:solidFill>
              <a:srgbClr val="0070C0"/>
            </a:solidFill>
            <a:latin typeface="Arial" panose="020B0604020202020204" pitchFamily="34" charset="0"/>
            <a:cs typeface="Arial" panose="020B0604020202020204" pitchFamily="34" charset="0"/>
          </a:endParaRPr>
        </a:p>
      </xdr:txBody>
    </xdr:sp>
    <xdr:clientData/>
  </xdr:twoCellAnchor>
  <xdr:twoCellAnchor>
    <xdr:from>
      <xdr:col>0</xdr:col>
      <xdr:colOff>520699</xdr:colOff>
      <xdr:row>22</xdr:row>
      <xdr:rowOff>142874</xdr:rowOff>
    </xdr:from>
    <xdr:to>
      <xdr:col>8</xdr:col>
      <xdr:colOff>30690</xdr:colOff>
      <xdr:row>31</xdr:row>
      <xdr:rowOff>158749</xdr:rowOff>
    </xdr:to>
    <xdr:graphicFrame macro="">
      <xdr:nvGraphicFramePr>
        <xdr:cNvPr id="41" name="Chart 40">
          <a:extLst>
            <a:ext uri="{FF2B5EF4-FFF2-40B4-BE49-F238E27FC236}">
              <a16:creationId xmlns:a16="http://schemas.microsoft.com/office/drawing/2014/main" id="{511D79E5-94FF-4006-93A4-CC3521B38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495301</xdr:colOff>
      <xdr:row>0</xdr:row>
      <xdr:rowOff>161926</xdr:rowOff>
    </xdr:from>
    <xdr:to>
      <xdr:col>5</xdr:col>
      <xdr:colOff>238125</xdr:colOff>
      <xdr:row>2</xdr:row>
      <xdr:rowOff>114300</xdr:rowOff>
    </xdr:to>
    <xdr:sp macro="" textlink="Analysis!Q12">
      <xdr:nvSpPr>
        <xdr:cNvPr id="5" name="TextBox 4">
          <a:extLst>
            <a:ext uri="{FF2B5EF4-FFF2-40B4-BE49-F238E27FC236}">
              <a16:creationId xmlns:a16="http://schemas.microsoft.com/office/drawing/2014/main" id="{B45B5F1C-391E-4B7D-B099-9E84A884BF17}"/>
            </a:ext>
          </a:extLst>
        </xdr:cNvPr>
        <xdr:cNvSpPr txBox="1"/>
      </xdr:nvSpPr>
      <xdr:spPr>
        <a:xfrm>
          <a:off x="3352801" y="161926"/>
          <a:ext cx="1209674"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8C2251-6D8C-4717-99DE-E1EC810DB64D}" type="TxLink">
            <a:rPr lang="en-US" sz="1400" b="1" i="0" u="none" strike="noStrike">
              <a:solidFill>
                <a:sysClr val="windowText" lastClr="000000"/>
              </a:solidFill>
              <a:latin typeface="Calibri"/>
              <a:cs typeface="Calibri"/>
            </a:rPr>
            <a:pPr/>
            <a:t>08/07/2026</a:t>
          </a:fld>
          <a:endParaRPr lang="en-KE" sz="1400" b="1">
            <a:solidFill>
              <a:sysClr val="windowText" lastClr="000000"/>
            </a:solidFill>
          </a:endParaRPr>
        </a:p>
      </xdr:txBody>
    </xdr:sp>
    <xdr:clientData/>
  </xdr:twoCellAnchor>
  <xdr:twoCellAnchor editAs="oneCell">
    <xdr:from>
      <xdr:col>0</xdr:col>
      <xdr:colOff>373705</xdr:colOff>
      <xdr:row>0</xdr:row>
      <xdr:rowOff>28575</xdr:rowOff>
    </xdr:from>
    <xdr:to>
      <xdr:col>1</xdr:col>
      <xdr:colOff>647701</xdr:colOff>
      <xdr:row>4</xdr:row>
      <xdr:rowOff>28575</xdr:rowOff>
    </xdr:to>
    <xdr:pic>
      <xdr:nvPicPr>
        <xdr:cNvPr id="10" name="Picture 9">
          <a:extLst>
            <a:ext uri="{FF2B5EF4-FFF2-40B4-BE49-F238E27FC236}">
              <a16:creationId xmlns:a16="http://schemas.microsoft.com/office/drawing/2014/main" id="{49F9AA38-6A5D-48EF-AD55-EF5C363991A6}"/>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aturation sat="200000"/>
                  </a14:imgEffect>
                </a14:imgLayer>
              </a14:imgProps>
            </a:ext>
            <a:ext uri="{28A0092B-C50C-407E-A947-70E740481C1C}">
              <a14:useLocalDpi xmlns:a14="http://schemas.microsoft.com/office/drawing/2010/main" val="0"/>
            </a:ext>
          </a:extLst>
        </a:blip>
        <a:stretch>
          <a:fillRect/>
        </a:stretch>
      </xdr:blipFill>
      <xdr:spPr>
        <a:xfrm>
          <a:off x="373705" y="28575"/>
          <a:ext cx="883596" cy="762000"/>
        </a:xfrm>
        <a:prstGeom prst="rect">
          <a:avLst/>
        </a:prstGeom>
      </xdr:spPr>
    </xdr:pic>
    <xdr:clientData/>
  </xdr:twoCellAnchor>
  <xdr:twoCellAnchor>
    <xdr:from>
      <xdr:col>5</xdr:col>
      <xdr:colOff>101600</xdr:colOff>
      <xdr:row>5</xdr:row>
      <xdr:rowOff>0</xdr:rowOff>
    </xdr:from>
    <xdr:to>
      <xdr:col>5</xdr:col>
      <xdr:colOff>618381</xdr:colOff>
      <xdr:row>7</xdr:row>
      <xdr:rowOff>95249</xdr:rowOff>
    </xdr:to>
    <xdr:sp macro="" textlink="">
      <xdr:nvSpPr>
        <xdr:cNvPr id="47" name="Oval 46">
          <a:extLst>
            <a:ext uri="{FF2B5EF4-FFF2-40B4-BE49-F238E27FC236}">
              <a16:creationId xmlns:a16="http://schemas.microsoft.com/office/drawing/2014/main" id="{2B1F584E-373A-4ABB-92FF-C12D4D182E32}"/>
            </a:ext>
          </a:extLst>
        </xdr:cNvPr>
        <xdr:cNvSpPr/>
      </xdr:nvSpPr>
      <xdr:spPr>
        <a:xfrm>
          <a:off x="4425950" y="952500"/>
          <a:ext cx="516781" cy="476249"/>
        </a:xfrm>
        <a:prstGeom prst="ellipse">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288925</xdr:colOff>
      <xdr:row>4</xdr:row>
      <xdr:rowOff>161925</xdr:rowOff>
    </xdr:from>
    <xdr:to>
      <xdr:col>10</xdr:col>
      <xdr:colOff>196106</xdr:colOff>
      <xdr:row>7</xdr:row>
      <xdr:rowOff>66674</xdr:rowOff>
    </xdr:to>
    <xdr:sp macro="" textlink="">
      <xdr:nvSpPr>
        <xdr:cNvPr id="51" name="Oval 50">
          <a:extLst>
            <a:ext uri="{FF2B5EF4-FFF2-40B4-BE49-F238E27FC236}">
              <a16:creationId xmlns:a16="http://schemas.microsoft.com/office/drawing/2014/main" id="{27817802-E89E-4F27-A59F-4229D5C76991}"/>
            </a:ext>
          </a:extLst>
        </xdr:cNvPr>
        <xdr:cNvSpPr/>
      </xdr:nvSpPr>
      <xdr:spPr>
        <a:xfrm>
          <a:off x="7299325" y="923925"/>
          <a:ext cx="516781" cy="476249"/>
        </a:xfrm>
        <a:prstGeom prst="ellipse">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171450</xdr:colOff>
      <xdr:row>4</xdr:row>
      <xdr:rowOff>161925</xdr:rowOff>
    </xdr:from>
    <xdr:to>
      <xdr:col>14</xdr:col>
      <xdr:colOff>688231</xdr:colOff>
      <xdr:row>7</xdr:row>
      <xdr:rowOff>66674</xdr:rowOff>
    </xdr:to>
    <xdr:sp macro="" textlink="">
      <xdr:nvSpPr>
        <xdr:cNvPr id="52" name="Oval 51">
          <a:extLst>
            <a:ext uri="{FF2B5EF4-FFF2-40B4-BE49-F238E27FC236}">
              <a16:creationId xmlns:a16="http://schemas.microsoft.com/office/drawing/2014/main" id="{5B6A323D-1F0D-4954-9885-8267334888A5}"/>
            </a:ext>
          </a:extLst>
        </xdr:cNvPr>
        <xdr:cNvSpPr/>
      </xdr:nvSpPr>
      <xdr:spPr>
        <a:xfrm>
          <a:off x="10229850" y="923925"/>
          <a:ext cx="516781" cy="476249"/>
        </a:xfrm>
        <a:prstGeom prst="ellipse">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14</xdr:col>
      <xdr:colOff>257177</xdr:colOff>
      <xdr:row>5</xdr:row>
      <xdr:rowOff>2</xdr:rowOff>
    </xdr:from>
    <xdr:to>
      <xdr:col>14</xdr:col>
      <xdr:colOff>609601</xdr:colOff>
      <xdr:row>6</xdr:row>
      <xdr:rowOff>161926</xdr:rowOff>
    </xdr:to>
    <xdr:pic>
      <xdr:nvPicPr>
        <xdr:cNvPr id="21" name="Picture 20">
          <a:extLst>
            <a:ext uri="{FF2B5EF4-FFF2-40B4-BE49-F238E27FC236}">
              <a16:creationId xmlns:a16="http://schemas.microsoft.com/office/drawing/2014/main" id="{3868B53F-D530-4C45-8D0A-93625972395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315577" y="952502"/>
          <a:ext cx="352424" cy="352424"/>
        </a:xfrm>
        <a:prstGeom prst="rect">
          <a:avLst/>
        </a:prstGeom>
      </xdr:spPr>
    </xdr:pic>
    <xdr:clientData/>
  </xdr:twoCellAnchor>
  <xdr:twoCellAnchor editAs="oneCell">
    <xdr:from>
      <xdr:col>9</xdr:col>
      <xdr:colOff>361951</xdr:colOff>
      <xdr:row>5</xdr:row>
      <xdr:rowOff>1</xdr:rowOff>
    </xdr:from>
    <xdr:to>
      <xdr:col>10</xdr:col>
      <xdr:colOff>123825</xdr:colOff>
      <xdr:row>6</xdr:row>
      <xdr:rowOff>180975</xdr:rowOff>
    </xdr:to>
    <xdr:pic>
      <xdr:nvPicPr>
        <xdr:cNvPr id="23" name="Picture 22">
          <a:extLst>
            <a:ext uri="{FF2B5EF4-FFF2-40B4-BE49-F238E27FC236}">
              <a16:creationId xmlns:a16="http://schemas.microsoft.com/office/drawing/2014/main" id="{CEB4D79D-A937-4448-920E-36490D3E045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72351" y="952501"/>
          <a:ext cx="371474" cy="371474"/>
        </a:xfrm>
        <a:prstGeom prst="rect">
          <a:avLst/>
        </a:prstGeom>
      </xdr:spPr>
    </xdr:pic>
    <xdr:clientData/>
  </xdr:twoCellAnchor>
  <xdr:twoCellAnchor editAs="oneCell">
    <xdr:from>
      <xdr:col>1</xdr:col>
      <xdr:colOff>990601</xdr:colOff>
      <xdr:row>5</xdr:row>
      <xdr:rowOff>28576</xdr:rowOff>
    </xdr:from>
    <xdr:to>
      <xdr:col>2</xdr:col>
      <xdr:colOff>66675</xdr:colOff>
      <xdr:row>6</xdr:row>
      <xdr:rowOff>180975</xdr:rowOff>
    </xdr:to>
    <xdr:pic>
      <xdr:nvPicPr>
        <xdr:cNvPr id="25" name="Picture 24">
          <a:extLst>
            <a:ext uri="{FF2B5EF4-FFF2-40B4-BE49-F238E27FC236}">
              <a16:creationId xmlns:a16="http://schemas.microsoft.com/office/drawing/2014/main" id="{C48114E2-8F8E-4097-BEE8-863A88E2BF0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00201" y="981076"/>
          <a:ext cx="342899" cy="342899"/>
        </a:xfrm>
        <a:prstGeom prst="rect">
          <a:avLst/>
        </a:prstGeom>
      </xdr:spPr>
    </xdr:pic>
    <xdr:clientData/>
  </xdr:twoCellAnchor>
  <xdr:twoCellAnchor editAs="oneCell">
    <xdr:from>
      <xdr:col>5</xdr:col>
      <xdr:colOff>142875</xdr:colOff>
      <xdr:row>5</xdr:row>
      <xdr:rowOff>47625</xdr:rowOff>
    </xdr:from>
    <xdr:to>
      <xdr:col>5</xdr:col>
      <xdr:colOff>552450</xdr:colOff>
      <xdr:row>7</xdr:row>
      <xdr:rowOff>76200</xdr:rowOff>
    </xdr:to>
    <xdr:pic>
      <xdr:nvPicPr>
        <xdr:cNvPr id="54" name="Picture 53">
          <a:extLst>
            <a:ext uri="{FF2B5EF4-FFF2-40B4-BE49-F238E27FC236}">
              <a16:creationId xmlns:a16="http://schemas.microsoft.com/office/drawing/2014/main" id="{EC33B8EE-F5B2-4524-8C42-D7353D6477A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467225" y="1000125"/>
          <a:ext cx="409575" cy="4095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534681249999" backgroundQuery="1" createdVersion="6" refreshedVersion="6" minRefreshableVersion="3" recordCount="0" supportSubquery="1" supportAdvancedDrill="1" xr:uid="{262F7F8B-A62D-4E05-A845-3FFBE6604FE6}">
  <cacheSource type="external" connectionId="4"/>
  <cacheFields count="3">
    <cacheField name="[Departments1].[Department_Name].[Department_Name]" caption="Department_Name" numFmtId="0" hierarchy="23" level="1">
      <sharedItems count="8">
        <s v="Cardiology"/>
        <s v="Emergency"/>
        <s v="Internal Medicine"/>
        <s v="Neurology"/>
        <s v="Oncology"/>
        <s v="Orthopedics"/>
        <s v="Pediatrics"/>
        <s v="Surgery"/>
      </sharedItems>
    </cacheField>
    <cacheField name="[Measures].[Readmission %]" caption="Readmission %" numFmtId="0" hierarchy="33" level="32767"/>
    <cacheField name="[Admissions2].[Year].[Year]" caption="Year" numFmtId="0" hierarchy="21" level="1">
      <sharedItems containsSemiMixedTypes="0" containsNonDate="0" containsString="0"/>
    </cacheField>
  </cacheFields>
  <cacheHierarchies count="39">
    <cacheHierarchy uniqueName="[Admissions2].[Admission_ID]" caption="Admission_ID" attribute="1" defaultMemberUniqueName="[Admissions2].[Admission_ID].[All]" allUniqueName="[Admissions2].[Admission_ID].[All]" dimensionUniqueName="[Admissions2]" displayFolder="" count="0" memberValueDatatype="20" unbalanced="0"/>
    <cacheHierarchy uniqueName="[Admissions2].[Patient_ID]" caption="Patient_ID" attribute="1" defaultMemberUniqueName="[Admissions2].[Patient_ID].[All]" allUniqueName="[Admissions2].[Patient_ID].[All]" dimensionUniqueName="[Admissions2]" displayFolder="" count="0" memberValueDatatype="20" unbalanced="0"/>
    <cacheHierarchy uniqueName="[Admissions2].[Patient_Name]" caption="Patient_Name" attribute="1" defaultMemberUniqueName="[Admissions2].[Patient_Name].[All]" allUniqueName="[Admissions2].[Patient_Name].[All]" dimensionUniqueName="[Admissions2]" displayFolder="" count="0" memberValueDatatype="130" unbalanced="0"/>
    <cacheHierarchy uniqueName="[Admissions2].[Gender]" caption="Gender" attribute="1" defaultMemberUniqueName="[Admissions2].[Gender].[All]" allUniqueName="[Admissions2].[Gender].[All]" dimensionUniqueName="[Admissions2]" displayFolder="" count="0" memberValueDatatype="130" unbalanced="0"/>
    <cacheHierarchy uniqueName="[Admissions2].[DOB]" caption="DOB" attribute="1" time="1" defaultMemberUniqueName="[Admissions2].[DOB].[All]" allUniqueName="[Admissions2].[DOB].[All]" dimensionUniqueName="[Admissions2]" displayFolder="" count="0" memberValueDatatype="7" unbalanced="0"/>
    <cacheHierarchy uniqueName="[Admissions2].[Department]" caption="Department" attribute="1" defaultMemberUniqueName="[Admissions2].[Department].[All]" allUniqueName="[Admissions2].[Department].[All]" dimensionUniqueName="[Admissions2]" displayFolder="" count="0" memberValueDatatype="130" unbalanced="0"/>
    <cacheHierarchy uniqueName="[Admissions2].[Doctor_Name]" caption="Doctor_Name" attribute="1" defaultMemberUniqueName="[Admissions2].[Doctor_Name].[All]" allUniqueName="[Admissions2].[Doctor_Name].[All]" dimensionUniqueName="[Admissions2]" displayFolder="" count="0" memberValueDatatype="130" unbalanced="0"/>
    <cacheHierarchy uniqueName="[Admissions2].[Admission_Date]" caption="Admission_Date" attribute="1" time="1" defaultMemberUniqueName="[Admissions2].[Admission_Date].[All]" allUniqueName="[Admissions2].[Admission_Date].[All]" dimensionUniqueName="[Admissions2]" displayFolder="" count="0" memberValueDatatype="7" unbalanced="0"/>
    <cacheHierarchy uniqueName="[Admissions2].[Month Name]" caption="Month Name" attribute="1" defaultMemberUniqueName="[Admissions2].[Month Name].[All]" allUniqueName="[Admissions2].[Month Name].[All]" dimensionUniqueName="[Admissions2]" displayFolder="" count="0" memberValueDatatype="130" unbalanced="0"/>
    <cacheHierarchy uniqueName="[Admissions2].[Month Number]" caption="Month Number" attribute="1" defaultMemberUniqueName="[Admissions2].[Month Number].[All]" allUniqueName="[Admissions2].[Month Number].[All]" dimensionUniqueName="[Admissions2]" displayFolder="" count="0" memberValueDatatype="20" unbalanced="0"/>
    <cacheHierarchy uniqueName="[Admissions2].[Discharge_Date]" caption="Discharge_Date" attribute="1" time="1" defaultMemberUniqueName="[Admissions2].[Discharge_Date].[All]" allUniqueName="[Admissions2].[Discharge_Date].[All]" dimensionUniqueName="[Admissions2]" displayFolder="" count="0" memberValueDatatype="7" unbalanced="0"/>
    <cacheHierarchy uniqueName="[Admissions2].[LOS]" caption="LOS" attribute="1" defaultMemberUniqueName="[Admissions2].[LOS].[All]" allUniqueName="[Admissions2].[LOS].[All]" dimensionUniqueName="[Admissions2]" displayFolder="" count="0" memberValueDatatype="20" unbalanced="0"/>
    <cacheHierarchy uniqueName="[Admissions2].[Total_Cost]" caption="Total_Cost" attribute="1" defaultMemberUniqueName="[Admissions2].[Total_Cost].[All]" allUniqueName="[Admissions2].[Total_Cost].[All]" dimensionUniqueName="[Admissions2]" displayFolder="" count="0" memberValueDatatype="20" unbalanced="0"/>
    <cacheHierarchy uniqueName="[Admissions2].[Readmitted]" caption="Readmitted" attribute="1" defaultMemberUniqueName="[Admissions2].[Readmitted].[All]" allUniqueName="[Admissions2].[Readmitted].[All]" dimensionUniqueName="[Admissions2]" displayFolder="" count="0" memberValueDatatype="20" unbalanced="0"/>
    <cacheHierarchy uniqueName="[Admissions2].[Diagnosis_Code]" caption="Diagnosis_Code" attribute="1" defaultMemberUniqueName="[Admissions2].[Diagnosis_Code].[All]" allUniqueName="[Admissions2].[Diagnosis_Code].[All]" dimensionUniqueName="[Admissions2]" displayFolder="" count="0" memberValueDatatype="130" unbalanced="0"/>
    <cacheHierarchy uniqueName="[Admissions2].[Insurance_Type]" caption="Insurance_Type" attribute="1" defaultMemberUniqueName="[Admissions2].[Insurance_Type].[All]" allUniqueName="[Admissions2].[Insurance_Type].[All]" dimensionUniqueName="[Admissions2]" displayFolder="" count="0" memberValueDatatype="130" unbalanced="0"/>
    <cacheHierarchy uniqueName="[Admissions2].[Date Validity]" caption="Date Validity" attribute="1" defaultMemberUniqueName="[Admissions2].[Date Validity].[All]" allUniqueName="[Admissions2].[Date Validity].[All]" dimensionUniqueName="[Admissions2]" displayFolder="" count="0" memberValueDatatype="130" unbalanced="0"/>
    <cacheHierarchy uniqueName="[Admissions2].[Cost Per Day]" caption="Cost Per Day" attribute="1" defaultMemberUniqueName="[Admissions2].[Cost Per Day].[All]" allUniqueName="[Admissions2].[Cost Per Day].[All]" dimensionUniqueName="[Admissions2]" displayFolder="" count="0" memberValueDatatype="5" unbalanced="0"/>
    <cacheHierarchy uniqueName="[Admissions2].[Cost Outlier]" caption="Cost Outlier" attribute="1" defaultMemberUniqueName="[Admissions2].[Cost Outlier].[All]" allUniqueName="[Admissions2].[Cost Outlier].[All]" dimensionUniqueName="[Admissions2]" displayFolder="" count="0" memberValueDatatype="130" unbalanced="0"/>
    <cacheHierarchy uniqueName="[Admissions2].[Day Name]" caption="Day Name" attribute="1" defaultMemberUniqueName="[Admissions2].[Day Name].[All]" allUniqueName="[Admissions2].[Day Name].[All]" dimensionUniqueName="[Admissions2]" displayFolder="" count="0" memberValueDatatype="130" unbalanced="0"/>
    <cacheHierarchy uniqueName="[Admissions2].[Day Type]" caption="Day Type" attribute="1" defaultMemberUniqueName="[Admissions2].[Day Type].[All]" allUniqueName="[Admissions2].[Day Type].[All]" dimensionUniqueName="[Admissions2]" displayFolder="" count="0" memberValueDatatype="130" unbalanced="0"/>
    <cacheHierarchy uniqueName="[Admissions2].[Year]" caption="Year" attribute="1" defaultMemberUniqueName="[Admissions2].[Year].[All]" allUniqueName="[Admissions2].[Year].[All]" dimensionUniqueName="[Admissions2]" displayFolder="" count="2" memberValueDatatype="20" unbalanced="0">
      <fieldsUsage count="2">
        <fieldUsage x="-1"/>
        <fieldUsage x="2"/>
      </fieldsUsage>
    </cacheHierarchy>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epartments1].[Department_Name]" caption="Department_Name" attribute="1" defaultMemberUniqueName="[Departments1].[Department_Name].[All]" allUniqueName="[Departments1].[Department_Name].[All]" dimensionUniqueName="[Departments1]" displayFolder="" count="2" memberValueDatatype="130" unbalanced="0">
      <fieldsUsage count="2">
        <fieldUsage x="-1"/>
        <fieldUsage x="0"/>
      </fieldsUsage>
    </cacheHierarchy>
    <cacheHierarchy uniqueName="[Departments1].[Dept_ID]" caption="Dept_ID" attribute="1" defaultMemberUniqueName="[Departments1].[Dept_ID].[All]" allUniqueName="[Departments1].[Dept_ID].[All]" dimensionUniqueName="[Departments1]" displayFolder="" count="0" memberValueDatatype="20" unbalanced="0"/>
    <cacheHierarchy uniqueName="[Departments1].[Department_Type]" caption="Department_Type" attribute="1" defaultMemberUniqueName="[Departments1].[Department_Type].[All]" allUniqueName="[Departments1].[Department_Type].[All]" dimensionUniqueName="[Departments1]" displayFolder="" count="0" memberValueDatatype="130" unbalanced="0"/>
    <cacheHierarchy uniqueName="[Departments1].[Head_Doctor]" caption="Head_Doctor" attribute="1" defaultMemberUniqueName="[Departments1].[Head_Doctor].[All]" allUniqueName="[Departments1].[Head_Doctor].[All]" dimensionUniqueName="[Departments1]" displayFolder="" count="0" memberValueDatatype="130" unbalanced="0"/>
    <cacheHierarchy uniqueName="[Departments1].[Cost_Benchmark]" caption="Cost_Benchmark" attribute="1" defaultMemberUniqueName="[Departments1].[Cost_Benchmark].[All]" allUniqueName="[Departments1].[Cost_Benchmark].[All]" dimensionUniqueName="[Departments1]" displayFolder="" count="0" memberValueDatatype="20" unbalanced="0"/>
    <cacheHierarchy uniqueName="[Measures].[Total Admissions]" caption="Total Admissions" measure="1" displayFolder="" measureGroup="All_Measures" count="0"/>
    <cacheHierarchy uniqueName="[Measures].[Average LOS]" caption="Average LOS" measure="1" displayFolder="" measureGroup="All_Measures" count="0"/>
    <cacheHierarchy uniqueName="[Measures].[Total Cost]" caption="Total Cost" measure="1" displayFolder="" measureGroup="All_Measures" count="0"/>
    <cacheHierarchy uniqueName="[Measures].[Cost Per Patient]" caption="Cost Per Patient" measure="1" displayFolder="" measureGroup="All_Measures" count="0"/>
    <cacheHierarchy uniqueName="[Measures].[Total Readmissions]" caption="Total Readmissions" measure="1" displayFolder="" measureGroup="All_Measures" count="0"/>
    <cacheHierarchy uniqueName="[Measures].[Readmission %]" caption="Readmission %" measure="1" displayFolder="" measureGroup="All_Measures" count="0" oneField="1">
      <fieldsUsage count="1">
        <fieldUsage x="1"/>
      </fieldsUsage>
    </cacheHierarchy>
    <cacheHierarchy uniqueName="[Measures].[__XL_Count Admissions2]" caption="__XL_Count Admissions2" measure="1" displayFolder="" measureGroup="Admissions2" count="0" hidden="1"/>
    <cacheHierarchy uniqueName="[Measures].[__XL_Count Departments1]" caption="__XL_Count Departments1" measure="1" displayFolder="" measureGroup="Departments1"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LOS]" caption="Sum of LOS" measure="1" displayFolder="" measureGroup="Admissions2" count="0" hidden="1">
      <extLst>
        <ext xmlns:x15="http://schemas.microsoft.com/office/spreadsheetml/2010/11/main" uri="{B97F6D7D-B522-45F9-BDA1-12C45D357490}">
          <x15:cacheHierarchy aggregatedColumn="11"/>
        </ext>
      </extLst>
    </cacheHierarchy>
  </cacheHierarchies>
  <kpis count="0"/>
  <dimensions count="4">
    <dimension name="Admissions2" uniqueName="[Admissions2]" caption="Admissions2"/>
    <dimension name="All_Measures" uniqueName="[All_Measures]" caption="All_Measures"/>
    <dimension name="Departments1" uniqueName="[Departments1]" caption="Departments1"/>
    <dimension measure="1" name="Measures" uniqueName="[Measures]" caption="Measures"/>
  </dimensions>
  <measureGroups count="3">
    <measureGroup name="Admissions2" caption="Admissions2"/>
    <measureGroup name="All_Measures" caption="All_Measures"/>
    <measureGroup name="Departments1" caption="Departments1"/>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534683101854" backgroundQuery="1" createdVersion="6" refreshedVersion="6" minRefreshableVersion="3" recordCount="0" supportSubquery="1" supportAdvancedDrill="1" xr:uid="{27189F8E-1650-4F52-B735-EBBC55B49C99}">
  <cacheSource type="external" connectionId="4"/>
  <cacheFields count="4">
    <cacheField name="[Measures].[Total Cost]" caption="Total Cost" numFmtId="0" hierarchy="30" level="32767"/>
    <cacheField name="[Departments1].[Department_Name].[Department_Name]" caption="Department_Name" numFmtId="0" hierarchy="23" level="1">
      <sharedItems count="8">
        <s v="Cardiology"/>
        <s v="Emergency"/>
        <s v="Internal Medicine"/>
        <s v="Neurology"/>
        <s v="Oncology"/>
        <s v="Orthopedics"/>
        <s v="Pediatrics"/>
        <s v="Surgery"/>
      </sharedItems>
    </cacheField>
    <cacheField name="[Measures].[Average LOS]" caption="Average LOS" numFmtId="0" hierarchy="29" level="32767"/>
    <cacheField name="[Admissions2].[Year].[Year]" caption="Year" numFmtId="0" hierarchy="21" level="1">
      <sharedItems containsSemiMixedTypes="0" containsNonDate="0" containsString="0"/>
    </cacheField>
  </cacheFields>
  <cacheHierarchies count="39">
    <cacheHierarchy uniqueName="[Admissions2].[Admission_ID]" caption="Admission_ID" attribute="1" defaultMemberUniqueName="[Admissions2].[Admission_ID].[All]" allUniqueName="[Admissions2].[Admission_ID].[All]" dimensionUniqueName="[Admissions2]" displayFolder="" count="0" memberValueDatatype="20" unbalanced="0"/>
    <cacheHierarchy uniqueName="[Admissions2].[Patient_ID]" caption="Patient_ID" attribute="1" defaultMemberUniqueName="[Admissions2].[Patient_ID].[All]" allUniqueName="[Admissions2].[Patient_ID].[All]" dimensionUniqueName="[Admissions2]" displayFolder="" count="0" memberValueDatatype="20" unbalanced="0"/>
    <cacheHierarchy uniqueName="[Admissions2].[Patient_Name]" caption="Patient_Name" attribute="1" defaultMemberUniqueName="[Admissions2].[Patient_Name].[All]" allUniqueName="[Admissions2].[Patient_Name].[All]" dimensionUniqueName="[Admissions2]" displayFolder="" count="0" memberValueDatatype="130" unbalanced="0"/>
    <cacheHierarchy uniqueName="[Admissions2].[Gender]" caption="Gender" attribute="1" defaultMemberUniqueName="[Admissions2].[Gender].[All]" allUniqueName="[Admissions2].[Gender].[All]" dimensionUniqueName="[Admissions2]" displayFolder="" count="0" memberValueDatatype="130" unbalanced="0"/>
    <cacheHierarchy uniqueName="[Admissions2].[DOB]" caption="DOB" attribute="1" time="1" defaultMemberUniqueName="[Admissions2].[DOB].[All]" allUniqueName="[Admissions2].[DOB].[All]" dimensionUniqueName="[Admissions2]" displayFolder="" count="0" memberValueDatatype="7" unbalanced="0"/>
    <cacheHierarchy uniqueName="[Admissions2].[Department]" caption="Department" attribute="1" defaultMemberUniqueName="[Admissions2].[Department].[All]" allUniqueName="[Admissions2].[Department].[All]" dimensionUniqueName="[Admissions2]" displayFolder="" count="0" memberValueDatatype="130" unbalanced="0"/>
    <cacheHierarchy uniqueName="[Admissions2].[Doctor_Name]" caption="Doctor_Name" attribute="1" defaultMemberUniqueName="[Admissions2].[Doctor_Name].[All]" allUniqueName="[Admissions2].[Doctor_Name].[All]" dimensionUniqueName="[Admissions2]" displayFolder="" count="0" memberValueDatatype="130" unbalanced="0"/>
    <cacheHierarchy uniqueName="[Admissions2].[Admission_Date]" caption="Admission_Date" attribute="1" time="1" defaultMemberUniqueName="[Admissions2].[Admission_Date].[All]" allUniqueName="[Admissions2].[Admission_Date].[All]" dimensionUniqueName="[Admissions2]" displayFolder="" count="0" memberValueDatatype="7" unbalanced="0"/>
    <cacheHierarchy uniqueName="[Admissions2].[Month Name]" caption="Month Name" attribute="1" defaultMemberUniqueName="[Admissions2].[Month Name].[All]" allUniqueName="[Admissions2].[Month Name].[All]" dimensionUniqueName="[Admissions2]" displayFolder="" count="0" memberValueDatatype="130" unbalanced="0"/>
    <cacheHierarchy uniqueName="[Admissions2].[Month Number]" caption="Month Number" attribute="1" defaultMemberUniqueName="[Admissions2].[Month Number].[All]" allUniqueName="[Admissions2].[Month Number].[All]" dimensionUniqueName="[Admissions2]" displayFolder="" count="0" memberValueDatatype="20" unbalanced="0"/>
    <cacheHierarchy uniqueName="[Admissions2].[Discharge_Date]" caption="Discharge_Date" attribute="1" time="1" defaultMemberUniqueName="[Admissions2].[Discharge_Date].[All]" allUniqueName="[Admissions2].[Discharge_Date].[All]" dimensionUniqueName="[Admissions2]" displayFolder="" count="0" memberValueDatatype="7" unbalanced="0"/>
    <cacheHierarchy uniqueName="[Admissions2].[LOS]" caption="LOS" attribute="1" defaultMemberUniqueName="[Admissions2].[LOS].[All]" allUniqueName="[Admissions2].[LOS].[All]" dimensionUniqueName="[Admissions2]" displayFolder="" count="0" memberValueDatatype="20" unbalanced="0"/>
    <cacheHierarchy uniqueName="[Admissions2].[Total_Cost]" caption="Total_Cost" attribute="1" defaultMemberUniqueName="[Admissions2].[Total_Cost].[All]" allUniqueName="[Admissions2].[Total_Cost].[All]" dimensionUniqueName="[Admissions2]" displayFolder="" count="0" memberValueDatatype="20" unbalanced="0"/>
    <cacheHierarchy uniqueName="[Admissions2].[Readmitted]" caption="Readmitted" attribute="1" defaultMemberUniqueName="[Admissions2].[Readmitted].[All]" allUniqueName="[Admissions2].[Readmitted].[All]" dimensionUniqueName="[Admissions2]" displayFolder="" count="0" memberValueDatatype="20" unbalanced="0"/>
    <cacheHierarchy uniqueName="[Admissions2].[Diagnosis_Code]" caption="Diagnosis_Code" attribute="1" defaultMemberUniqueName="[Admissions2].[Diagnosis_Code].[All]" allUniqueName="[Admissions2].[Diagnosis_Code].[All]" dimensionUniqueName="[Admissions2]" displayFolder="" count="0" memberValueDatatype="130" unbalanced="0"/>
    <cacheHierarchy uniqueName="[Admissions2].[Insurance_Type]" caption="Insurance_Type" attribute="1" defaultMemberUniqueName="[Admissions2].[Insurance_Type].[All]" allUniqueName="[Admissions2].[Insurance_Type].[All]" dimensionUniqueName="[Admissions2]" displayFolder="" count="0" memberValueDatatype="130" unbalanced="0"/>
    <cacheHierarchy uniqueName="[Admissions2].[Date Validity]" caption="Date Validity" attribute="1" defaultMemberUniqueName="[Admissions2].[Date Validity].[All]" allUniqueName="[Admissions2].[Date Validity].[All]" dimensionUniqueName="[Admissions2]" displayFolder="" count="0" memberValueDatatype="130" unbalanced="0"/>
    <cacheHierarchy uniqueName="[Admissions2].[Cost Per Day]" caption="Cost Per Day" attribute="1" defaultMemberUniqueName="[Admissions2].[Cost Per Day].[All]" allUniqueName="[Admissions2].[Cost Per Day].[All]" dimensionUniqueName="[Admissions2]" displayFolder="" count="0" memberValueDatatype="5" unbalanced="0"/>
    <cacheHierarchy uniqueName="[Admissions2].[Cost Outlier]" caption="Cost Outlier" attribute="1" defaultMemberUniqueName="[Admissions2].[Cost Outlier].[All]" allUniqueName="[Admissions2].[Cost Outlier].[All]" dimensionUniqueName="[Admissions2]" displayFolder="" count="0" memberValueDatatype="130" unbalanced="0"/>
    <cacheHierarchy uniqueName="[Admissions2].[Day Name]" caption="Day Name" attribute="1" defaultMemberUniqueName="[Admissions2].[Day Name].[All]" allUniqueName="[Admissions2].[Day Name].[All]" dimensionUniqueName="[Admissions2]" displayFolder="" count="0" memberValueDatatype="130" unbalanced="0"/>
    <cacheHierarchy uniqueName="[Admissions2].[Day Type]" caption="Day Type" attribute="1" defaultMemberUniqueName="[Admissions2].[Day Type].[All]" allUniqueName="[Admissions2].[Day Type].[All]" dimensionUniqueName="[Admissions2]" displayFolder="" count="0" memberValueDatatype="130" unbalanced="0"/>
    <cacheHierarchy uniqueName="[Admissions2].[Year]" caption="Year" attribute="1" defaultMemberUniqueName="[Admissions2].[Year].[All]" allUniqueName="[Admissions2].[Year].[All]" dimensionUniqueName="[Admissions2]" displayFolder="" count="2" memberValueDatatype="20" unbalanced="0">
      <fieldsUsage count="2">
        <fieldUsage x="-1"/>
        <fieldUsage x="3"/>
      </fieldsUsage>
    </cacheHierarchy>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epartments1].[Department_Name]" caption="Department_Name" attribute="1" defaultMemberUniqueName="[Departments1].[Department_Name].[All]" allUniqueName="[Departments1].[Department_Name].[All]" dimensionUniqueName="[Departments1]" displayFolder="" count="2" memberValueDatatype="130" unbalanced="0">
      <fieldsUsage count="2">
        <fieldUsage x="-1"/>
        <fieldUsage x="1"/>
      </fieldsUsage>
    </cacheHierarchy>
    <cacheHierarchy uniqueName="[Departments1].[Dept_ID]" caption="Dept_ID" attribute="1" defaultMemberUniqueName="[Departments1].[Dept_ID].[All]" allUniqueName="[Departments1].[Dept_ID].[All]" dimensionUniqueName="[Departments1]" displayFolder="" count="0" memberValueDatatype="20" unbalanced="0"/>
    <cacheHierarchy uniqueName="[Departments1].[Department_Type]" caption="Department_Type" attribute="1" defaultMemberUniqueName="[Departments1].[Department_Type].[All]" allUniqueName="[Departments1].[Department_Type].[All]" dimensionUniqueName="[Departments1]" displayFolder="" count="0" memberValueDatatype="130" unbalanced="0"/>
    <cacheHierarchy uniqueName="[Departments1].[Head_Doctor]" caption="Head_Doctor" attribute="1" defaultMemberUniqueName="[Departments1].[Head_Doctor].[All]" allUniqueName="[Departments1].[Head_Doctor].[All]" dimensionUniqueName="[Departments1]" displayFolder="" count="0" memberValueDatatype="130" unbalanced="0"/>
    <cacheHierarchy uniqueName="[Departments1].[Cost_Benchmark]" caption="Cost_Benchmark" attribute="1" defaultMemberUniqueName="[Departments1].[Cost_Benchmark].[All]" allUniqueName="[Departments1].[Cost_Benchmark].[All]" dimensionUniqueName="[Departments1]" displayFolder="" count="0" memberValueDatatype="20" unbalanced="0"/>
    <cacheHierarchy uniqueName="[Measures].[Total Admissions]" caption="Total Admissions" measure="1" displayFolder="" measureGroup="All_Measures" count="0"/>
    <cacheHierarchy uniqueName="[Measures].[Average LOS]" caption="Average LOS" measure="1" displayFolder="" measureGroup="All_Measures" count="0" oneField="1">
      <fieldsUsage count="1">
        <fieldUsage x="2"/>
      </fieldsUsage>
    </cacheHierarchy>
    <cacheHierarchy uniqueName="[Measures].[Total Cost]" caption="Total Cost" measure="1" displayFolder="" measureGroup="All_Measures" count="0" oneField="1">
      <fieldsUsage count="1">
        <fieldUsage x="0"/>
      </fieldsUsage>
    </cacheHierarchy>
    <cacheHierarchy uniqueName="[Measures].[Cost Per Patient]" caption="Cost Per Patient" measure="1" displayFolder="" measureGroup="All_Measures" count="0"/>
    <cacheHierarchy uniqueName="[Measures].[Total Readmissions]" caption="Total Readmissions" measure="1" displayFolder="" measureGroup="All_Measures" count="0"/>
    <cacheHierarchy uniqueName="[Measures].[Readmission %]" caption="Readmission %" measure="1" displayFolder="" measureGroup="All_Measures" count="0"/>
    <cacheHierarchy uniqueName="[Measures].[__XL_Count Admissions2]" caption="__XL_Count Admissions2" measure="1" displayFolder="" measureGroup="Admissions2" count="0" hidden="1"/>
    <cacheHierarchy uniqueName="[Measures].[__XL_Count Departments1]" caption="__XL_Count Departments1" measure="1" displayFolder="" measureGroup="Departments1"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LOS]" caption="Sum of LOS" measure="1" displayFolder="" measureGroup="Admissions2" count="0" hidden="1">
      <extLst>
        <ext xmlns:x15="http://schemas.microsoft.com/office/spreadsheetml/2010/11/main" uri="{B97F6D7D-B522-45F9-BDA1-12C45D357490}">
          <x15:cacheHierarchy aggregatedColumn="11"/>
        </ext>
      </extLst>
    </cacheHierarchy>
  </cacheHierarchies>
  <kpis count="0"/>
  <dimensions count="4">
    <dimension name="Admissions2" uniqueName="[Admissions2]" caption="Admissions2"/>
    <dimension name="All_Measures" uniqueName="[All_Measures]" caption="All_Measures"/>
    <dimension name="Departments1" uniqueName="[Departments1]" caption="Departments1"/>
    <dimension measure="1" name="Measures" uniqueName="[Measures]" caption="Measures"/>
  </dimensions>
  <measureGroups count="3">
    <measureGroup name="Admissions2" caption="Admissions2"/>
    <measureGroup name="All_Measures" caption="All_Measures"/>
    <measureGroup name="Departments1" caption="Departments1"/>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534683796293" backgroundQuery="1" createdVersion="6" refreshedVersion="6" minRefreshableVersion="3" recordCount="0" supportSubquery="1" supportAdvancedDrill="1" xr:uid="{B8E7CD5B-286A-411E-A379-E9A590EF76D7}">
  <cacheSource type="external" connectionId="4"/>
  <cacheFields count="3">
    <cacheField name="[Measures].[Total Admissions]" caption="Total Admissions" numFmtId="0" hierarchy="28" level="32767"/>
    <cacheField name="[Departments1].[Department_Type].[Department_Type]" caption="Department_Type" numFmtId="0" hierarchy="25" level="1">
      <sharedItems count="3">
        <s v="Emergency"/>
        <s v="Inpatient"/>
        <s v="Outpatient"/>
      </sharedItems>
    </cacheField>
    <cacheField name="[Admissions2].[Year].[Year]" caption="Year" numFmtId="0" hierarchy="21" level="1">
      <sharedItems containsSemiMixedTypes="0" containsNonDate="0" containsString="0"/>
    </cacheField>
  </cacheFields>
  <cacheHierarchies count="39">
    <cacheHierarchy uniqueName="[Admissions2].[Admission_ID]" caption="Admission_ID" attribute="1" defaultMemberUniqueName="[Admissions2].[Admission_ID].[All]" allUniqueName="[Admissions2].[Admission_ID].[All]" dimensionUniqueName="[Admissions2]" displayFolder="" count="0" memberValueDatatype="20" unbalanced="0"/>
    <cacheHierarchy uniqueName="[Admissions2].[Patient_ID]" caption="Patient_ID" attribute="1" defaultMemberUniqueName="[Admissions2].[Patient_ID].[All]" allUniqueName="[Admissions2].[Patient_ID].[All]" dimensionUniqueName="[Admissions2]" displayFolder="" count="0" memberValueDatatype="20" unbalanced="0"/>
    <cacheHierarchy uniqueName="[Admissions2].[Patient_Name]" caption="Patient_Name" attribute="1" defaultMemberUniqueName="[Admissions2].[Patient_Name].[All]" allUniqueName="[Admissions2].[Patient_Name].[All]" dimensionUniqueName="[Admissions2]" displayFolder="" count="0" memberValueDatatype="130" unbalanced="0"/>
    <cacheHierarchy uniqueName="[Admissions2].[Gender]" caption="Gender" attribute="1" defaultMemberUniqueName="[Admissions2].[Gender].[All]" allUniqueName="[Admissions2].[Gender].[All]" dimensionUniqueName="[Admissions2]" displayFolder="" count="0" memberValueDatatype="130" unbalanced="0"/>
    <cacheHierarchy uniqueName="[Admissions2].[DOB]" caption="DOB" attribute="1" time="1" defaultMemberUniqueName="[Admissions2].[DOB].[All]" allUniqueName="[Admissions2].[DOB].[All]" dimensionUniqueName="[Admissions2]" displayFolder="" count="0" memberValueDatatype="7" unbalanced="0"/>
    <cacheHierarchy uniqueName="[Admissions2].[Department]" caption="Department" attribute="1" defaultMemberUniqueName="[Admissions2].[Department].[All]" allUniqueName="[Admissions2].[Department].[All]" dimensionUniqueName="[Admissions2]" displayFolder="" count="0" memberValueDatatype="130" unbalanced="0"/>
    <cacheHierarchy uniqueName="[Admissions2].[Doctor_Name]" caption="Doctor_Name" attribute="1" defaultMemberUniqueName="[Admissions2].[Doctor_Name].[All]" allUniqueName="[Admissions2].[Doctor_Name].[All]" dimensionUniqueName="[Admissions2]" displayFolder="" count="0" memberValueDatatype="130" unbalanced="0"/>
    <cacheHierarchy uniqueName="[Admissions2].[Admission_Date]" caption="Admission_Date" attribute="1" time="1" defaultMemberUniqueName="[Admissions2].[Admission_Date].[All]" allUniqueName="[Admissions2].[Admission_Date].[All]" dimensionUniqueName="[Admissions2]" displayFolder="" count="0" memberValueDatatype="7" unbalanced="0"/>
    <cacheHierarchy uniqueName="[Admissions2].[Month Name]" caption="Month Name" attribute="1" defaultMemberUniqueName="[Admissions2].[Month Name].[All]" allUniqueName="[Admissions2].[Month Name].[All]" dimensionUniqueName="[Admissions2]" displayFolder="" count="0" memberValueDatatype="130" unbalanced="0"/>
    <cacheHierarchy uniqueName="[Admissions2].[Month Number]" caption="Month Number" attribute="1" defaultMemberUniqueName="[Admissions2].[Month Number].[All]" allUniqueName="[Admissions2].[Month Number].[All]" dimensionUniqueName="[Admissions2]" displayFolder="" count="0" memberValueDatatype="20" unbalanced="0"/>
    <cacheHierarchy uniqueName="[Admissions2].[Discharge_Date]" caption="Discharge_Date" attribute="1" time="1" defaultMemberUniqueName="[Admissions2].[Discharge_Date].[All]" allUniqueName="[Admissions2].[Discharge_Date].[All]" dimensionUniqueName="[Admissions2]" displayFolder="" count="0" memberValueDatatype="7" unbalanced="0"/>
    <cacheHierarchy uniqueName="[Admissions2].[LOS]" caption="LOS" attribute="1" defaultMemberUniqueName="[Admissions2].[LOS].[All]" allUniqueName="[Admissions2].[LOS].[All]" dimensionUniqueName="[Admissions2]" displayFolder="" count="0" memberValueDatatype="20" unbalanced="0"/>
    <cacheHierarchy uniqueName="[Admissions2].[Total_Cost]" caption="Total_Cost" attribute="1" defaultMemberUniqueName="[Admissions2].[Total_Cost].[All]" allUniqueName="[Admissions2].[Total_Cost].[All]" dimensionUniqueName="[Admissions2]" displayFolder="" count="0" memberValueDatatype="20" unbalanced="0"/>
    <cacheHierarchy uniqueName="[Admissions2].[Readmitted]" caption="Readmitted" attribute="1" defaultMemberUniqueName="[Admissions2].[Readmitted].[All]" allUniqueName="[Admissions2].[Readmitted].[All]" dimensionUniqueName="[Admissions2]" displayFolder="" count="0" memberValueDatatype="20" unbalanced="0"/>
    <cacheHierarchy uniqueName="[Admissions2].[Diagnosis_Code]" caption="Diagnosis_Code" attribute="1" defaultMemberUniqueName="[Admissions2].[Diagnosis_Code].[All]" allUniqueName="[Admissions2].[Diagnosis_Code].[All]" dimensionUniqueName="[Admissions2]" displayFolder="" count="0" memberValueDatatype="130" unbalanced="0"/>
    <cacheHierarchy uniqueName="[Admissions2].[Insurance_Type]" caption="Insurance_Type" attribute="1" defaultMemberUniqueName="[Admissions2].[Insurance_Type].[All]" allUniqueName="[Admissions2].[Insurance_Type].[All]" dimensionUniqueName="[Admissions2]" displayFolder="" count="0" memberValueDatatype="130" unbalanced="0"/>
    <cacheHierarchy uniqueName="[Admissions2].[Date Validity]" caption="Date Validity" attribute="1" defaultMemberUniqueName="[Admissions2].[Date Validity].[All]" allUniqueName="[Admissions2].[Date Validity].[All]" dimensionUniqueName="[Admissions2]" displayFolder="" count="0" memberValueDatatype="130" unbalanced="0"/>
    <cacheHierarchy uniqueName="[Admissions2].[Cost Per Day]" caption="Cost Per Day" attribute="1" defaultMemberUniqueName="[Admissions2].[Cost Per Day].[All]" allUniqueName="[Admissions2].[Cost Per Day].[All]" dimensionUniqueName="[Admissions2]" displayFolder="" count="0" memberValueDatatype="5" unbalanced="0"/>
    <cacheHierarchy uniqueName="[Admissions2].[Cost Outlier]" caption="Cost Outlier" attribute="1" defaultMemberUniqueName="[Admissions2].[Cost Outlier].[All]" allUniqueName="[Admissions2].[Cost Outlier].[All]" dimensionUniqueName="[Admissions2]" displayFolder="" count="0" memberValueDatatype="130" unbalanced="0"/>
    <cacheHierarchy uniqueName="[Admissions2].[Day Name]" caption="Day Name" attribute="1" defaultMemberUniqueName="[Admissions2].[Day Name].[All]" allUniqueName="[Admissions2].[Day Name].[All]" dimensionUniqueName="[Admissions2]" displayFolder="" count="0" memberValueDatatype="130" unbalanced="0"/>
    <cacheHierarchy uniqueName="[Admissions2].[Day Type]" caption="Day Type" attribute="1" defaultMemberUniqueName="[Admissions2].[Day Type].[All]" allUniqueName="[Admissions2].[Day Type].[All]" dimensionUniqueName="[Admissions2]" displayFolder="" count="0" memberValueDatatype="130" unbalanced="0"/>
    <cacheHierarchy uniqueName="[Admissions2].[Year]" caption="Year" attribute="1" defaultMemberUniqueName="[Admissions2].[Year].[All]" allUniqueName="[Admissions2].[Year].[All]" dimensionUniqueName="[Admissions2]" displayFolder="" count="2" memberValueDatatype="20" unbalanced="0">
      <fieldsUsage count="2">
        <fieldUsage x="-1"/>
        <fieldUsage x="2"/>
      </fieldsUsage>
    </cacheHierarchy>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epartments1].[Department_Name]" caption="Department_Name" attribute="1" defaultMemberUniqueName="[Departments1].[Department_Name].[All]" allUniqueName="[Departments1].[Department_Name].[All]" dimensionUniqueName="[Departments1]" displayFolder="" count="0" memberValueDatatype="130" unbalanced="0"/>
    <cacheHierarchy uniqueName="[Departments1].[Dept_ID]" caption="Dept_ID" attribute="1" defaultMemberUniqueName="[Departments1].[Dept_ID].[All]" allUniqueName="[Departments1].[Dept_ID].[All]" dimensionUniqueName="[Departments1]" displayFolder="" count="0" memberValueDatatype="20" unbalanced="0"/>
    <cacheHierarchy uniqueName="[Departments1].[Department_Type]" caption="Department_Type" attribute="1" defaultMemberUniqueName="[Departments1].[Department_Type].[All]" allUniqueName="[Departments1].[Department_Type].[All]" dimensionUniqueName="[Departments1]" displayFolder="" count="2" memberValueDatatype="130" unbalanced="0">
      <fieldsUsage count="2">
        <fieldUsage x="-1"/>
        <fieldUsage x="1"/>
      </fieldsUsage>
    </cacheHierarchy>
    <cacheHierarchy uniqueName="[Departments1].[Head_Doctor]" caption="Head_Doctor" attribute="1" defaultMemberUniqueName="[Departments1].[Head_Doctor].[All]" allUniqueName="[Departments1].[Head_Doctor].[All]" dimensionUniqueName="[Departments1]" displayFolder="" count="0" memberValueDatatype="130" unbalanced="0"/>
    <cacheHierarchy uniqueName="[Departments1].[Cost_Benchmark]" caption="Cost_Benchmark" attribute="1" defaultMemberUniqueName="[Departments1].[Cost_Benchmark].[All]" allUniqueName="[Departments1].[Cost_Benchmark].[All]" dimensionUniqueName="[Departments1]" displayFolder="" count="0" memberValueDatatype="20" unbalanced="0"/>
    <cacheHierarchy uniqueName="[Measures].[Total Admissions]" caption="Total Admissions" measure="1" displayFolder="" measureGroup="All_Measures" count="0" oneField="1">
      <fieldsUsage count="1">
        <fieldUsage x="0"/>
      </fieldsUsage>
    </cacheHierarchy>
    <cacheHierarchy uniqueName="[Measures].[Average LOS]" caption="Average LOS" measure="1" displayFolder="" measureGroup="All_Measures" count="0"/>
    <cacheHierarchy uniqueName="[Measures].[Total Cost]" caption="Total Cost" measure="1" displayFolder="" measureGroup="All_Measures" count="0"/>
    <cacheHierarchy uniqueName="[Measures].[Cost Per Patient]" caption="Cost Per Patient" measure="1" displayFolder="" measureGroup="All_Measures" count="0"/>
    <cacheHierarchy uniqueName="[Measures].[Total Readmissions]" caption="Total Readmissions" measure="1" displayFolder="" measureGroup="All_Measures" count="0"/>
    <cacheHierarchy uniqueName="[Measures].[Readmission %]" caption="Readmission %" measure="1" displayFolder="" measureGroup="All_Measures" count="0"/>
    <cacheHierarchy uniqueName="[Measures].[__XL_Count Admissions2]" caption="__XL_Count Admissions2" measure="1" displayFolder="" measureGroup="Admissions2" count="0" hidden="1"/>
    <cacheHierarchy uniqueName="[Measures].[__XL_Count Departments1]" caption="__XL_Count Departments1" measure="1" displayFolder="" measureGroup="Departments1"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LOS]" caption="Sum of LOS" measure="1" displayFolder="" measureGroup="Admissions2" count="0" hidden="1">
      <extLst>
        <ext xmlns:x15="http://schemas.microsoft.com/office/spreadsheetml/2010/11/main" uri="{B97F6D7D-B522-45F9-BDA1-12C45D357490}">
          <x15:cacheHierarchy aggregatedColumn="11"/>
        </ext>
      </extLst>
    </cacheHierarchy>
  </cacheHierarchies>
  <kpis count="0"/>
  <dimensions count="4">
    <dimension name="Admissions2" uniqueName="[Admissions2]" caption="Admissions2"/>
    <dimension name="All_Measures" uniqueName="[All_Measures]" caption="All_Measures"/>
    <dimension name="Departments1" uniqueName="[Departments1]" caption="Departments1"/>
    <dimension measure="1" name="Measures" uniqueName="[Measures]" caption="Measures"/>
  </dimensions>
  <measureGroups count="3">
    <measureGroup name="Admissions2" caption="Admissions2"/>
    <measureGroup name="All_Measures" caption="All_Measures"/>
    <measureGroup name="Departments1" caption="Departments1"/>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534684375001" backgroundQuery="1" createdVersion="6" refreshedVersion="6" minRefreshableVersion="3" recordCount="0" supportSubquery="1" supportAdvancedDrill="1" xr:uid="{3BEFE74E-B439-44DD-8CBB-9BD86C876A1C}">
  <cacheSource type="external" connectionId="4"/>
  <cacheFields count="3">
    <cacheField name="[Measures].[Readmission %]" caption="Readmission %" numFmtId="0" hierarchy="33" level="32767"/>
    <cacheField name="[Departments1].[Department_Name].[Department_Name]" caption="Department_Name" numFmtId="0" hierarchy="23" level="1">
      <sharedItems count="8">
        <s v="Cardiology"/>
        <s v="Emergency"/>
        <s v="Internal Medicine"/>
        <s v="Neurology"/>
        <s v="Oncology"/>
        <s v="Orthopedics"/>
        <s v="Pediatrics"/>
        <s v="Surgery"/>
      </sharedItems>
    </cacheField>
    <cacheField name="[Admissions2].[Year].[Year]" caption="Year" numFmtId="0" hierarchy="21" level="1">
      <sharedItems containsSemiMixedTypes="0" containsNonDate="0" containsString="0"/>
    </cacheField>
  </cacheFields>
  <cacheHierarchies count="39">
    <cacheHierarchy uniqueName="[Admissions2].[Admission_ID]" caption="Admission_ID" attribute="1" defaultMemberUniqueName="[Admissions2].[Admission_ID].[All]" allUniqueName="[Admissions2].[Admission_ID].[All]" dimensionUniqueName="[Admissions2]" displayFolder="" count="0" memberValueDatatype="20" unbalanced="0"/>
    <cacheHierarchy uniqueName="[Admissions2].[Patient_ID]" caption="Patient_ID" attribute="1" defaultMemberUniqueName="[Admissions2].[Patient_ID].[All]" allUniqueName="[Admissions2].[Patient_ID].[All]" dimensionUniqueName="[Admissions2]" displayFolder="" count="0" memberValueDatatype="20" unbalanced="0"/>
    <cacheHierarchy uniqueName="[Admissions2].[Patient_Name]" caption="Patient_Name" attribute="1" defaultMemberUniqueName="[Admissions2].[Patient_Name].[All]" allUniqueName="[Admissions2].[Patient_Name].[All]" dimensionUniqueName="[Admissions2]" displayFolder="" count="0" memberValueDatatype="130" unbalanced="0"/>
    <cacheHierarchy uniqueName="[Admissions2].[Gender]" caption="Gender" attribute="1" defaultMemberUniqueName="[Admissions2].[Gender].[All]" allUniqueName="[Admissions2].[Gender].[All]" dimensionUniqueName="[Admissions2]" displayFolder="" count="0" memberValueDatatype="130" unbalanced="0"/>
    <cacheHierarchy uniqueName="[Admissions2].[DOB]" caption="DOB" attribute="1" time="1" defaultMemberUniqueName="[Admissions2].[DOB].[All]" allUniqueName="[Admissions2].[DOB].[All]" dimensionUniqueName="[Admissions2]" displayFolder="" count="0" memberValueDatatype="7" unbalanced="0"/>
    <cacheHierarchy uniqueName="[Admissions2].[Department]" caption="Department" attribute="1" defaultMemberUniqueName="[Admissions2].[Department].[All]" allUniqueName="[Admissions2].[Department].[All]" dimensionUniqueName="[Admissions2]" displayFolder="" count="0" memberValueDatatype="130" unbalanced="0"/>
    <cacheHierarchy uniqueName="[Admissions2].[Doctor_Name]" caption="Doctor_Name" attribute="1" defaultMemberUniqueName="[Admissions2].[Doctor_Name].[All]" allUniqueName="[Admissions2].[Doctor_Name].[All]" dimensionUniqueName="[Admissions2]" displayFolder="" count="0" memberValueDatatype="130" unbalanced="0"/>
    <cacheHierarchy uniqueName="[Admissions2].[Admission_Date]" caption="Admission_Date" attribute="1" time="1" defaultMemberUniqueName="[Admissions2].[Admission_Date].[All]" allUniqueName="[Admissions2].[Admission_Date].[All]" dimensionUniqueName="[Admissions2]" displayFolder="" count="0" memberValueDatatype="7" unbalanced="0"/>
    <cacheHierarchy uniqueName="[Admissions2].[Month Name]" caption="Month Name" attribute="1" defaultMemberUniqueName="[Admissions2].[Month Name].[All]" allUniqueName="[Admissions2].[Month Name].[All]" dimensionUniqueName="[Admissions2]" displayFolder="" count="0" memberValueDatatype="130" unbalanced="0"/>
    <cacheHierarchy uniqueName="[Admissions2].[Month Number]" caption="Month Number" attribute="1" defaultMemberUniqueName="[Admissions2].[Month Number].[All]" allUniqueName="[Admissions2].[Month Number].[All]" dimensionUniqueName="[Admissions2]" displayFolder="" count="0" memberValueDatatype="20" unbalanced="0"/>
    <cacheHierarchy uniqueName="[Admissions2].[Discharge_Date]" caption="Discharge_Date" attribute="1" time="1" defaultMemberUniqueName="[Admissions2].[Discharge_Date].[All]" allUniqueName="[Admissions2].[Discharge_Date].[All]" dimensionUniqueName="[Admissions2]" displayFolder="" count="0" memberValueDatatype="7" unbalanced="0"/>
    <cacheHierarchy uniqueName="[Admissions2].[LOS]" caption="LOS" attribute="1" defaultMemberUniqueName="[Admissions2].[LOS].[All]" allUniqueName="[Admissions2].[LOS].[All]" dimensionUniqueName="[Admissions2]" displayFolder="" count="0" memberValueDatatype="20" unbalanced="0"/>
    <cacheHierarchy uniqueName="[Admissions2].[Total_Cost]" caption="Total_Cost" attribute="1" defaultMemberUniqueName="[Admissions2].[Total_Cost].[All]" allUniqueName="[Admissions2].[Total_Cost].[All]" dimensionUniqueName="[Admissions2]" displayFolder="" count="0" memberValueDatatype="20" unbalanced="0"/>
    <cacheHierarchy uniqueName="[Admissions2].[Readmitted]" caption="Readmitted" attribute="1" defaultMemberUniqueName="[Admissions2].[Readmitted].[All]" allUniqueName="[Admissions2].[Readmitted].[All]" dimensionUniqueName="[Admissions2]" displayFolder="" count="0" memberValueDatatype="20" unbalanced="0"/>
    <cacheHierarchy uniqueName="[Admissions2].[Diagnosis_Code]" caption="Diagnosis_Code" attribute="1" defaultMemberUniqueName="[Admissions2].[Diagnosis_Code].[All]" allUniqueName="[Admissions2].[Diagnosis_Code].[All]" dimensionUniqueName="[Admissions2]" displayFolder="" count="0" memberValueDatatype="130" unbalanced="0"/>
    <cacheHierarchy uniqueName="[Admissions2].[Insurance_Type]" caption="Insurance_Type" attribute="1" defaultMemberUniqueName="[Admissions2].[Insurance_Type].[All]" allUniqueName="[Admissions2].[Insurance_Type].[All]" dimensionUniqueName="[Admissions2]" displayFolder="" count="0" memberValueDatatype="130" unbalanced="0"/>
    <cacheHierarchy uniqueName="[Admissions2].[Date Validity]" caption="Date Validity" attribute="1" defaultMemberUniqueName="[Admissions2].[Date Validity].[All]" allUniqueName="[Admissions2].[Date Validity].[All]" dimensionUniqueName="[Admissions2]" displayFolder="" count="0" memberValueDatatype="130" unbalanced="0"/>
    <cacheHierarchy uniqueName="[Admissions2].[Cost Per Day]" caption="Cost Per Day" attribute="1" defaultMemberUniqueName="[Admissions2].[Cost Per Day].[All]" allUniqueName="[Admissions2].[Cost Per Day].[All]" dimensionUniqueName="[Admissions2]" displayFolder="" count="0" memberValueDatatype="5" unbalanced="0"/>
    <cacheHierarchy uniqueName="[Admissions2].[Cost Outlier]" caption="Cost Outlier" attribute="1" defaultMemberUniqueName="[Admissions2].[Cost Outlier].[All]" allUniqueName="[Admissions2].[Cost Outlier].[All]" dimensionUniqueName="[Admissions2]" displayFolder="" count="0" memberValueDatatype="130" unbalanced="0"/>
    <cacheHierarchy uniqueName="[Admissions2].[Day Name]" caption="Day Name" attribute="1" defaultMemberUniqueName="[Admissions2].[Day Name].[All]" allUniqueName="[Admissions2].[Day Name].[All]" dimensionUniqueName="[Admissions2]" displayFolder="" count="0" memberValueDatatype="130" unbalanced="0"/>
    <cacheHierarchy uniqueName="[Admissions2].[Day Type]" caption="Day Type" attribute="1" defaultMemberUniqueName="[Admissions2].[Day Type].[All]" allUniqueName="[Admissions2].[Day Type].[All]" dimensionUniqueName="[Admissions2]" displayFolder="" count="0" memberValueDatatype="130" unbalanced="0"/>
    <cacheHierarchy uniqueName="[Admissions2].[Year]" caption="Year" attribute="1" defaultMemberUniqueName="[Admissions2].[Year].[All]" allUniqueName="[Admissions2].[Year].[All]" dimensionUniqueName="[Admissions2]" displayFolder="" count="2" memberValueDatatype="20" unbalanced="0">
      <fieldsUsage count="2">
        <fieldUsage x="-1"/>
        <fieldUsage x="2"/>
      </fieldsUsage>
    </cacheHierarchy>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epartments1].[Department_Name]" caption="Department_Name" attribute="1" defaultMemberUniqueName="[Departments1].[Department_Name].[All]" allUniqueName="[Departments1].[Department_Name].[All]" dimensionUniqueName="[Departments1]" displayFolder="" count="2" memberValueDatatype="130" unbalanced="0">
      <fieldsUsage count="2">
        <fieldUsage x="-1"/>
        <fieldUsage x="1"/>
      </fieldsUsage>
    </cacheHierarchy>
    <cacheHierarchy uniqueName="[Departments1].[Dept_ID]" caption="Dept_ID" attribute="1" defaultMemberUniqueName="[Departments1].[Dept_ID].[All]" allUniqueName="[Departments1].[Dept_ID].[All]" dimensionUniqueName="[Departments1]" displayFolder="" count="0" memberValueDatatype="20" unbalanced="0"/>
    <cacheHierarchy uniqueName="[Departments1].[Department_Type]" caption="Department_Type" attribute="1" defaultMemberUniqueName="[Departments1].[Department_Type].[All]" allUniqueName="[Departments1].[Department_Type].[All]" dimensionUniqueName="[Departments1]" displayFolder="" count="0" memberValueDatatype="130" unbalanced="0"/>
    <cacheHierarchy uniqueName="[Departments1].[Head_Doctor]" caption="Head_Doctor" attribute="1" defaultMemberUniqueName="[Departments1].[Head_Doctor].[All]" allUniqueName="[Departments1].[Head_Doctor].[All]" dimensionUniqueName="[Departments1]" displayFolder="" count="0" memberValueDatatype="130" unbalanced="0"/>
    <cacheHierarchy uniqueName="[Departments1].[Cost_Benchmark]" caption="Cost_Benchmark" attribute="1" defaultMemberUniqueName="[Departments1].[Cost_Benchmark].[All]" allUniqueName="[Departments1].[Cost_Benchmark].[All]" dimensionUniqueName="[Departments1]" displayFolder="" count="0" memberValueDatatype="20" unbalanced="0"/>
    <cacheHierarchy uniqueName="[Measures].[Total Admissions]" caption="Total Admissions" measure="1" displayFolder="" measureGroup="All_Measures" count="0"/>
    <cacheHierarchy uniqueName="[Measures].[Average LOS]" caption="Average LOS" measure="1" displayFolder="" measureGroup="All_Measures" count="0"/>
    <cacheHierarchy uniqueName="[Measures].[Total Cost]" caption="Total Cost" measure="1" displayFolder="" measureGroup="All_Measures" count="0"/>
    <cacheHierarchy uniqueName="[Measures].[Cost Per Patient]" caption="Cost Per Patient" measure="1" displayFolder="" measureGroup="All_Measures" count="0"/>
    <cacheHierarchy uniqueName="[Measures].[Total Readmissions]" caption="Total Readmissions" measure="1" displayFolder="" measureGroup="All_Measures" count="0"/>
    <cacheHierarchy uniqueName="[Measures].[Readmission %]" caption="Readmission %" measure="1" displayFolder="" measureGroup="All_Measures" count="0" oneField="1">
      <fieldsUsage count="1">
        <fieldUsage x="0"/>
      </fieldsUsage>
    </cacheHierarchy>
    <cacheHierarchy uniqueName="[Measures].[__XL_Count Admissions2]" caption="__XL_Count Admissions2" measure="1" displayFolder="" measureGroup="Admissions2" count="0" hidden="1"/>
    <cacheHierarchy uniqueName="[Measures].[__XL_Count Departments1]" caption="__XL_Count Departments1" measure="1" displayFolder="" measureGroup="Departments1"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LOS]" caption="Sum of LOS" measure="1" displayFolder="" measureGroup="Admissions2" count="0" hidden="1">
      <extLst>
        <ext xmlns:x15="http://schemas.microsoft.com/office/spreadsheetml/2010/11/main" uri="{B97F6D7D-B522-45F9-BDA1-12C45D357490}">
          <x15:cacheHierarchy aggregatedColumn="11"/>
        </ext>
      </extLst>
    </cacheHierarchy>
  </cacheHierarchies>
  <kpis count="0"/>
  <dimensions count="4">
    <dimension name="Admissions2" uniqueName="[Admissions2]" caption="Admissions2"/>
    <dimension name="All_Measures" uniqueName="[All_Measures]" caption="All_Measures"/>
    <dimension name="Departments1" uniqueName="[Departments1]" caption="Departments1"/>
    <dimension measure="1" name="Measures" uniqueName="[Measures]" caption="Measures"/>
  </dimensions>
  <measureGroups count="3">
    <measureGroup name="Admissions2" caption="Admissions2"/>
    <measureGroup name="All_Measures" caption="All_Measures"/>
    <measureGroup name="Departments1" caption="Departments1"/>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587268634263" backgroundQuery="1" createdVersion="6" refreshedVersion="6" minRefreshableVersion="3" recordCount="0" supportSubquery="1" supportAdvancedDrill="1" xr:uid="{AED1E8D8-1DE2-4284-8E4B-5D16405D0874}">
  <cacheSource type="external" connectionId="4"/>
  <cacheFields count="8">
    <cacheField name="[Measures].[Total Admissions]" caption="Total Admissions" numFmtId="0" hierarchy="28" level="32767"/>
    <cacheField name="[Measures].[Average LOS]" caption="Average LOS" numFmtId="0" hierarchy="29" level="32767"/>
    <cacheField name="[Measures].[Total Cost]" caption="Total Cost" numFmtId="0" hierarchy="30" level="32767"/>
    <cacheField name="[Measures].[Cost Per Patient]" caption="Cost Per Patient" numFmtId="0" hierarchy="31" level="32767"/>
    <cacheField name="[Measures].[Total Readmissions]" caption="Total Readmissions" numFmtId="0" hierarchy="32" level="32767"/>
    <cacheField name="[Measures].[Readmission %]" caption="Readmission %" numFmtId="0" hierarchy="33" level="32767"/>
    <cacheField name="[Admissions2].[Year].[Year]" caption="Year" numFmtId="0" hierarchy="21" level="1">
      <sharedItems containsSemiMixedTypes="0" containsNonDate="0" containsString="0"/>
    </cacheField>
    <cacheField name="[Departments1].[Department_Name].[Department_Name]" caption="Department_Name" numFmtId="0" hierarchy="23" level="1">
      <sharedItems containsSemiMixedTypes="0" containsNonDate="0" containsString="0"/>
    </cacheField>
  </cacheFields>
  <cacheHierarchies count="39">
    <cacheHierarchy uniqueName="[Admissions2].[Admission_ID]" caption="Admission_ID" attribute="1" defaultMemberUniqueName="[Admissions2].[Admission_ID].[All]" allUniqueName="[Admissions2].[Admission_ID].[All]" dimensionUniqueName="[Admissions2]" displayFolder="" count="0" memberValueDatatype="20" unbalanced="0"/>
    <cacheHierarchy uniqueName="[Admissions2].[Patient_ID]" caption="Patient_ID" attribute="1" defaultMemberUniqueName="[Admissions2].[Patient_ID].[All]" allUniqueName="[Admissions2].[Patient_ID].[All]" dimensionUniqueName="[Admissions2]" displayFolder="" count="0" memberValueDatatype="20" unbalanced="0"/>
    <cacheHierarchy uniqueName="[Admissions2].[Patient_Name]" caption="Patient_Name" attribute="1" defaultMemberUniqueName="[Admissions2].[Patient_Name].[All]" allUniqueName="[Admissions2].[Patient_Name].[All]" dimensionUniqueName="[Admissions2]" displayFolder="" count="0" memberValueDatatype="130" unbalanced="0"/>
    <cacheHierarchy uniqueName="[Admissions2].[Gender]" caption="Gender" attribute="1" defaultMemberUniqueName="[Admissions2].[Gender].[All]" allUniqueName="[Admissions2].[Gender].[All]" dimensionUniqueName="[Admissions2]" displayFolder="" count="0" memberValueDatatype="130" unbalanced="0"/>
    <cacheHierarchy uniqueName="[Admissions2].[DOB]" caption="DOB" attribute="1" time="1" defaultMemberUniqueName="[Admissions2].[DOB].[All]" allUniqueName="[Admissions2].[DOB].[All]" dimensionUniqueName="[Admissions2]" displayFolder="" count="0" memberValueDatatype="7" unbalanced="0"/>
    <cacheHierarchy uniqueName="[Admissions2].[Department]" caption="Department" attribute="1" defaultMemberUniqueName="[Admissions2].[Department].[All]" allUniqueName="[Admissions2].[Department].[All]" dimensionUniqueName="[Admissions2]" displayFolder="" count="0" memberValueDatatype="130" unbalanced="0"/>
    <cacheHierarchy uniqueName="[Admissions2].[Doctor_Name]" caption="Doctor_Name" attribute="1" defaultMemberUniqueName="[Admissions2].[Doctor_Name].[All]" allUniqueName="[Admissions2].[Doctor_Name].[All]" dimensionUniqueName="[Admissions2]" displayFolder="" count="0" memberValueDatatype="130" unbalanced="0"/>
    <cacheHierarchy uniqueName="[Admissions2].[Admission_Date]" caption="Admission_Date" attribute="1" time="1" defaultMemberUniqueName="[Admissions2].[Admission_Date].[All]" allUniqueName="[Admissions2].[Admission_Date].[All]" dimensionUniqueName="[Admissions2]" displayFolder="" count="0" memberValueDatatype="7" unbalanced="0"/>
    <cacheHierarchy uniqueName="[Admissions2].[Month Name]" caption="Month Name" attribute="1" defaultMemberUniqueName="[Admissions2].[Month Name].[All]" allUniqueName="[Admissions2].[Month Name].[All]" dimensionUniqueName="[Admissions2]" displayFolder="" count="0" memberValueDatatype="130" unbalanced="0"/>
    <cacheHierarchy uniqueName="[Admissions2].[Month Number]" caption="Month Number" attribute="1" defaultMemberUniqueName="[Admissions2].[Month Number].[All]" allUniqueName="[Admissions2].[Month Number].[All]" dimensionUniqueName="[Admissions2]" displayFolder="" count="0" memberValueDatatype="20" unbalanced="0"/>
    <cacheHierarchy uniqueName="[Admissions2].[Discharge_Date]" caption="Discharge_Date" attribute="1" time="1" defaultMemberUniqueName="[Admissions2].[Discharge_Date].[All]" allUniqueName="[Admissions2].[Discharge_Date].[All]" dimensionUniqueName="[Admissions2]" displayFolder="" count="0" memberValueDatatype="7" unbalanced="0"/>
    <cacheHierarchy uniqueName="[Admissions2].[LOS]" caption="LOS" attribute="1" defaultMemberUniqueName="[Admissions2].[LOS].[All]" allUniqueName="[Admissions2].[LOS].[All]" dimensionUniqueName="[Admissions2]" displayFolder="" count="0" memberValueDatatype="20" unbalanced="0"/>
    <cacheHierarchy uniqueName="[Admissions2].[Total_Cost]" caption="Total_Cost" attribute="1" defaultMemberUniqueName="[Admissions2].[Total_Cost].[All]" allUniqueName="[Admissions2].[Total_Cost].[All]" dimensionUniqueName="[Admissions2]" displayFolder="" count="0" memberValueDatatype="20" unbalanced="0"/>
    <cacheHierarchy uniqueName="[Admissions2].[Readmitted]" caption="Readmitted" attribute="1" defaultMemberUniqueName="[Admissions2].[Readmitted].[All]" allUniqueName="[Admissions2].[Readmitted].[All]" dimensionUniqueName="[Admissions2]" displayFolder="" count="0" memberValueDatatype="20" unbalanced="0"/>
    <cacheHierarchy uniqueName="[Admissions2].[Diagnosis_Code]" caption="Diagnosis_Code" attribute="1" defaultMemberUniqueName="[Admissions2].[Diagnosis_Code].[All]" allUniqueName="[Admissions2].[Diagnosis_Code].[All]" dimensionUniqueName="[Admissions2]" displayFolder="" count="0" memberValueDatatype="130" unbalanced="0"/>
    <cacheHierarchy uniqueName="[Admissions2].[Insurance_Type]" caption="Insurance_Type" attribute="1" defaultMemberUniqueName="[Admissions2].[Insurance_Type].[All]" allUniqueName="[Admissions2].[Insurance_Type].[All]" dimensionUniqueName="[Admissions2]" displayFolder="" count="0" memberValueDatatype="130" unbalanced="0"/>
    <cacheHierarchy uniqueName="[Admissions2].[Date Validity]" caption="Date Validity" attribute="1" defaultMemberUniqueName="[Admissions2].[Date Validity].[All]" allUniqueName="[Admissions2].[Date Validity].[All]" dimensionUniqueName="[Admissions2]" displayFolder="" count="0" memberValueDatatype="130" unbalanced="0"/>
    <cacheHierarchy uniqueName="[Admissions2].[Cost Per Day]" caption="Cost Per Day" attribute="1" defaultMemberUniqueName="[Admissions2].[Cost Per Day].[All]" allUniqueName="[Admissions2].[Cost Per Day].[All]" dimensionUniqueName="[Admissions2]" displayFolder="" count="0" memberValueDatatype="5" unbalanced="0"/>
    <cacheHierarchy uniqueName="[Admissions2].[Cost Outlier]" caption="Cost Outlier" attribute="1" defaultMemberUniqueName="[Admissions2].[Cost Outlier].[All]" allUniqueName="[Admissions2].[Cost Outlier].[All]" dimensionUniqueName="[Admissions2]" displayFolder="" count="0" memberValueDatatype="130" unbalanced="0"/>
    <cacheHierarchy uniqueName="[Admissions2].[Day Name]" caption="Day Name" attribute="1" defaultMemberUniqueName="[Admissions2].[Day Name].[All]" allUniqueName="[Admissions2].[Day Name].[All]" dimensionUniqueName="[Admissions2]" displayFolder="" count="0" memberValueDatatype="130" unbalanced="0"/>
    <cacheHierarchy uniqueName="[Admissions2].[Day Type]" caption="Day Type" attribute="1" defaultMemberUniqueName="[Admissions2].[Day Type].[All]" allUniqueName="[Admissions2].[Day Type].[All]" dimensionUniqueName="[Admissions2]" displayFolder="" count="0" memberValueDatatype="130" unbalanced="0"/>
    <cacheHierarchy uniqueName="[Admissions2].[Year]" caption="Year" attribute="1" defaultMemberUniqueName="[Admissions2].[Year].[All]" allUniqueName="[Admissions2].[Year].[All]" dimensionUniqueName="[Admissions2]" displayFolder="" count="2" memberValueDatatype="20" unbalanced="0">
      <fieldsUsage count="2">
        <fieldUsage x="-1"/>
        <fieldUsage x="6"/>
      </fieldsUsage>
    </cacheHierarchy>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epartments1].[Department_Name]" caption="Department_Name" attribute="1" defaultMemberUniqueName="[Departments1].[Department_Name].[All]" allUniqueName="[Departments1].[Department_Name].[All]" dimensionUniqueName="[Departments1]" displayFolder="" count="2" memberValueDatatype="130" unbalanced="0">
      <fieldsUsage count="2">
        <fieldUsage x="-1"/>
        <fieldUsage x="7"/>
      </fieldsUsage>
    </cacheHierarchy>
    <cacheHierarchy uniqueName="[Departments1].[Dept_ID]" caption="Dept_ID" attribute="1" defaultMemberUniqueName="[Departments1].[Dept_ID].[All]" allUniqueName="[Departments1].[Dept_ID].[All]" dimensionUniqueName="[Departments1]" displayFolder="" count="0" memberValueDatatype="20" unbalanced="0"/>
    <cacheHierarchy uniqueName="[Departments1].[Department_Type]" caption="Department_Type" attribute="1" defaultMemberUniqueName="[Departments1].[Department_Type].[All]" allUniqueName="[Departments1].[Department_Type].[All]" dimensionUniqueName="[Departments1]" displayFolder="" count="0" memberValueDatatype="130" unbalanced="0"/>
    <cacheHierarchy uniqueName="[Departments1].[Head_Doctor]" caption="Head_Doctor" attribute="1" defaultMemberUniqueName="[Departments1].[Head_Doctor].[All]" allUniqueName="[Departments1].[Head_Doctor].[All]" dimensionUniqueName="[Departments1]" displayFolder="" count="0" memberValueDatatype="130" unbalanced="0"/>
    <cacheHierarchy uniqueName="[Departments1].[Cost_Benchmark]" caption="Cost_Benchmark" attribute="1" defaultMemberUniqueName="[Departments1].[Cost_Benchmark].[All]" allUniqueName="[Departments1].[Cost_Benchmark].[All]" dimensionUniqueName="[Departments1]" displayFolder="" count="0" memberValueDatatype="20" unbalanced="0"/>
    <cacheHierarchy uniqueName="[Measures].[Total Admissions]" caption="Total Admissions" measure="1" displayFolder="" measureGroup="All_Measures" count="0" oneField="1">
      <fieldsUsage count="1">
        <fieldUsage x="0"/>
      </fieldsUsage>
    </cacheHierarchy>
    <cacheHierarchy uniqueName="[Measures].[Average LOS]" caption="Average LOS" measure="1" displayFolder="" measureGroup="All_Measures" count="0" oneField="1">
      <fieldsUsage count="1">
        <fieldUsage x="1"/>
      </fieldsUsage>
    </cacheHierarchy>
    <cacheHierarchy uniqueName="[Measures].[Total Cost]" caption="Total Cost" measure="1" displayFolder="" measureGroup="All_Measures" count="0" oneField="1">
      <fieldsUsage count="1">
        <fieldUsage x="2"/>
      </fieldsUsage>
    </cacheHierarchy>
    <cacheHierarchy uniqueName="[Measures].[Cost Per Patient]" caption="Cost Per Patient" measure="1" displayFolder="" measureGroup="All_Measures" count="0" oneField="1">
      <fieldsUsage count="1">
        <fieldUsage x="3"/>
      </fieldsUsage>
    </cacheHierarchy>
    <cacheHierarchy uniqueName="[Measures].[Total Readmissions]" caption="Total Readmissions" measure="1" displayFolder="" measureGroup="All_Measures" count="0" oneField="1">
      <fieldsUsage count="1">
        <fieldUsage x="4"/>
      </fieldsUsage>
    </cacheHierarchy>
    <cacheHierarchy uniqueName="[Measures].[Readmission %]" caption="Readmission %" measure="1" displayFolder="" measureGroup="All_Measures" count="0" oneField="1">
      <fieldsUsage count="1">
        <fieldUsage x="5"/>
      </fieldsUsage>
    </cacheHierarchy>
    <cacheHierarchy uniqueName="[Measures].[__XL_Count Admissions2]" caption="__XL_Count Admissions2" measure="1" displayFolder="" measureGroup="Admissions2" count="0" hidden="1"/>
    <cacheHierarchy uniqueName="[Measures].[__XL_Count Departments1]" caption="__XL_Count Departments1" measure="1" displayFolder="" measureGroup="Departments1"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LOS]" caption="Sum of LOS" measure="1" displayFolder="" measureGroup="Admissions2" count="0" hidden="1">
      <extLst>
        <ext xmlns:x15="http://schemas.microsoft.com/office/spreadsheetml/2010/11/main" uri="{B97F6D7D-B522-45F9-BDA1-12C45D357490}">
          <x15:cacheHierarchy aggregatedColumn="11"/>
        </ext>
      </extLst>
    </cacheHierarchy>
  </cacheHierarchies>
  <kpis count="0"/>
  <dimensions count="4">
    <dimension name="Admissions2" uniqueName="[Admissions2]" caption="Admissions2"/>
    <dimension name="All_Measures" uniqueName="[All_Measures]" caption="All_Measures"/>
    <dimension name="Departments1" uniqueName="[Departments1]" caption="Departments1"/>
    <dimension measure="1" name="Measures" uniqueName="[Measures]" caption="Measures"/>
  </dimensions>
  <measureGroups count="3">
    <measureGroup name="Admissions2" caption="Admissions2"/>
    <measureGroup name="All_Measures" caption="All_Measures"/>
    <measureGroup name="Departments1" caption="Departments1"/>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587270023148" backgroundQuery="1" createdVersion="6" refreshedVersion="6" minRefreshableVersion="3" recordCount="0" supportSubquery="1" supportAdvancedDrill="1" xr:uid="{0DE9F2C5-610D-42EE-8C4F-A5AD1D37542F}">
  <cacheSource type="external" connectionId="4"/>
  <cacheFields count="4">
    <cacheField name="[Measures].[Total Admissions]" caption="Total Admissions" numFmtId="0" hierarchy="28" level="32767"/>
    <cacheField name="[Admissions2].[Month Name].[Month Name]" caption="Month Name" numFmtId="0" hierarchy="8" level="1">
      <sharedItems count="11">
        <s v="Jan"/>
        <s v="Feb"/>
        <s v="Mar"/>
        <s v="Apr"/>
        <s v="May"/>
        <s v="Jun"/>
        <s v="Jul"/>
        <s v="Sep"/>
        <s v="Oct"/>
        <s v="Nov"/>
        <s v="Dec"/>
      </sharedItems>
    </cacheField>
    <cacheField name="[Admissions2].[Year].[Year]" caption="Year" numFmtId="0" hierarchy="21" level="1">
      <sharedItems containsSemiMixedTypes="0" containsNonDate="0" containsString="0"/>
    </cacheField>
    <cacheField name="[Departments1].[Department_Name].[Department_Name]" caption="Department_Name" numFmtId="0" hierarchy="23" level="1">
      <sharedItems containsSemiMixedTypes="0" containsNonDate="0" containsString="0"/>
    </cacheField>
  </cacheFields>
  <cacheHierarchies count="39">
    <cacheHierarchy uniqueName="[Admissions2].[Admission_ID]" caption="Admission_ID" attribute="1" defaultMemberUniqueName="[Admissions2].[Admission_ID].[All]" allUniqueName="[Admissions2].[Admission_ID].[All]" dimensionUniqueName="[Admissions2]" displayFolder="" count="0" memberValueDatatype="20" unbalanced="0"/>
    <cacheHierarchy uniqueName="[Admissions2].[Patient_ID]" caption="Patient_ID" attribute="1" defaultMemberUniqueName="[Admissions2].[Patient_ID].[All]" allUniqueName="[Admissions2].[Patient_ID].[All]" dimensionUniqueName="[Admissions2]" displayFolder="" count="0" memberValueDatatype="20" unbalanced="0"/>
    <cacheHierarchy uniqueName="[Admissions2].[Patient_Name]" caption="Patient_Name" attribute="1" defaultMemberUniqueName="[Admissions2].[Patient_Name].[All]" allUniqueName="[Admissions2].[Patient_Name].[All]" dimensionUniqueName="[Admissions2]" displayFolder="" count="0" memberValueDatatype="130" unbalanced="0"/>
    <cacheHierarchy uniqueName="[Admissions2].[Gender]" caption="Gender" attribute="1" defaultMemberUniqueName="[Admissions2].[Gender].[All]" allUniqueName="[Admissions2].[Gender].[All]" dimensionUniqueName="[Admissions2]" displayFolder="" count="0" memberValueDatatype="130" unbalanced="0"/>
    <cacheHierarchy uniqueName="[Admissions2].[DOB]" caption="DOB" attribute="1" time="1" defaultMemberUniqueName="[Admissions2].[DOB].[All]" allUniqueName="[Admissions2].[DOB].[All]" dimensionUniqueName="[Admissions2]" displayFolder="" count="0" memberValueDatatype="7" unbalanced="0"/>
    <cacheHierarchy uniqueName="[Admissions2].[Department]" caption="Department" attribute="1" defaultMemberUniqueName="[Admissions2].[Department].[All]" allUniqueName="[Admissions2].[Department].[All]" dimensionUniqueName="[Admissions2]" displayFolder="" count="0" memberValueDatatype="130" unbalanced="0"/>
    <cacheHierarchy uniqueName="[Admissions2].[Doctor_Name]" caption="Doctor_Name" attribute="1" defaultMemberUniqueName="[Admissions2].[Doctor_Name].[All]" allUniqueName="[Admissions2].[Doctor_Name].[All]" dimensionUniqueName="[Admissions2]" displayFolder="" count="0" memberValueDatatype="130" unbalanced="0"/>
    <cacheHierarchy uniqueName="[Admissions2].[Admission_Date]" caption="Admission_Date" attribute="1" time="1" defaultMemberUniqueName="[Admissions2].[Admission_Date].[All]" allUniqueName="[Admissions2].[Admission_Date].[All]" dimensionUniqueName="[Admissions2]" displayFolder="" count="0" memberValueDatatype="7" unbalanced="0"/>
    <cacheHierarchy uniqueName="[Admissions2].[Month Name]" caption="Month Name" attribute="1" defaultMemberUniqueName="[Admissions2].[Month Name].[All]" allUniqueName="[Admissions2].[Month Name].[All]" dimensionUniqueName="[Admissions2]" displayFolder="" count="2" memberValueDatatype="130" unbalanced="0">
      <fieldsUsage count="2">
        <fieldUsage x="-1"/>
        <fieldUsage x="1"/>
      </fieldsUsage>
    </cacheHierarchy>
    <cacheHierarchy uniqueName="[Admissions2].[Month Number]" caption="Month Number" attribute="1" defaultMemberUniqueName="[Admissions2].[Month Number].[All]" allUniqueName="[Admissions2].[Month Number].[All]" dimensionUniqueName="[Admissions2]" displayFolder="" count="0" memberValueDatatype="20" unbalanced="0"/>
    <cacheHierarchy uniqueName="[Admissions2].[Discharge_Date]" caption="Discharge_Date" attribute="1" time="1" defaultMemberUniqueName="[Admissions2].[Discharge_Date].[All]" allUniqueName="[Admissions2].[Discharge_Date].[All]" dimensionUniqueName="[Admissions2]" displayFolder="" count="0" memberValueDatatype="7" unbalanced="0"/>
    <cacheHierarchy uniqueName="[Admissions2].[LOS]" caption="LOS" attribute="1" defaultMemberUniqueName="[Admissions2].[LOS].[All]" allUniqueName="[Admissions2].[LOS].[All]" dimensionUniqueName="[Admissions2]" displayFolder="" count="0" memberValueDatatype="20" unbalanced="0"/>
    <cacheHierarchy uniqueName="[Admissions2].[Total_Cost]" caption="Total_Cost" attribute="1" defaultMemberUniqueName="[Admissions2].[Total_Cost].[All]" allUniqueName="[Admissions2].[Total_Cost].[All]" dimensionUniqueName="[Admissions2]" displayFolder="" count="0" memberValueDatatype="20" unbalanced="0"/>
    <cacheHierarchy uniqueName="[Admissions2].[Readmitted]" caption="Readmitted" attribute="1" defaultMemberUniqueName="[Admissions2].[Readmitted].[All]" allUniqueName="[Admissions2].[Readmitted].[All]" dimensionUniqueName="[Admissions2]" displayFolder="" count="0" memberValueDatatype="20" unbalanced="0"/>
    <cacheHierarchy uniqueName="[Admissions2].[Diagnosis_Code]" caption="Diagnosis_Code" attribute="1" defaultMemberUniqueName="[Admissions2].[Diagnosis_Code].[All]" allUniqueName="[Admissions2].[Diagnosis_Code].[All]" dimensionUniqueName="[Admissions2]" displayFolder="" count="0" memberValueDatatype="130" unbalanced="0"/>
    <cacheHierarchy uniqueName="[Admissions2].[Insurance_Type]" caption="Insurance_Type" attribute="1" defaultMemberUniqueName="[Admissions2].[Insurance_Type].[All]" allUniqueName="[Admissions2].[Insurance_Type].[All]" dimensionUniqueName="[Admissions2]" displayFolder="" count="0" memberValueDatatype="130" unbalanced="0"/>
    <cacheHierarchy uniqueName="[Admissions2].[Date Validity]" caption="Date Validity" attribute="1" defaultMemberUniqueName="[Admissions2].[Date Validity].[All]" allUniqueName="[Admissions2].[Date Validity].[All]" dimensionUniqueName="[Admissions2]" displayFolder="" count="0" memberValueDatatype="130" unbalanced="0"/>
    <cacheHierarchy uniqueName="[Admissions2].[Cost Per Day]" caption="Cost Per Day" attribute="1" defaultMemberUniqueName="[Admissions2].[Cost Per Day].[All]" allUniqueName="[Admissions2].[Cost Per Day].[All]" dimensionUniqueName="[Admissions2]" displayFolder="" count="0" memberValueDatatype="5" unbalanced="0"/>
    <cacheHierarchy uniqueName="[Admissions2].[Cost Outlier]" caption="Cost Outlier" attribute="1" defaultMemberUniqueName="[Admissions2].[Cost Outlier].[All]" allUniqueName="[Admissions2].[Cost Outlier].[All]" dimensionUniqueName="[Admissions2]" displayFolder="" count="0" memberValueDatatype="130" unbalanced="0"/>
    <cacheHierarchy uniqueName="[Admissions2].[Day Name]" caption="Day Name" attribute="1" defaultMemberUniqueName="[Admissions2].[Day Name].[All]" allUniqueName="[Admissions2].[Day Name].[All]" dimensionUniqueName="[Admissions2]" displayFolder="" count="0" memberValueDatatype="130" unbalanced="0"/>
    <cacheHierarchy uniqueName="[Admissions2].[Day Type]" caption="Day Type" attribute="1" defaultMemberUniqueName="[Admissions2].[Day Type].[All]" allUniqueName="[Admissions2].[Day Type].[All]" dimensionUniqueName="[Admissions2]" displayFolder="" count="0" memberValueDatatype="130" unbalanced="0"/>
    <cacheHierarchy uniqueName="[Admissions2].[Year]" caption="Year" attribute="1" defaultMemberUniqueName="[Admissions2].[Year].[All]" allUniqueName="[Admissions2].[Year].[All]" dimensionUniqueName="[Admissions2]" displayFolder="" count="2" memberValueDatatype="20" unbalanced="0">
      <fieldsUsage count="2">
        <fieldUsage x="-1"/>
        <fieldUsage x="2"/>
      </fieldsUsage>
    </cacheHierarchy>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epartments1].[Department_Name]" caption="Department_Name" attribute="1" defaultMemberUniqueName="[Departments1].[Department_Name].[All]" allUniqueName="[Departments1].[Department_Name].[All]" dimensionUniqueName="[Departments1]" displayFolder="" count="2" memberValueDatatype="130" unbalanced="0">
      <fieldsUsage count="2">
        <fieldUsage x="-1"/>
        <fieldUsage x="3"/>
      </fieldsUsage>
    </cacheHierarchy>
    <cacheHierarchy uniqueName="[Departments1].[Dept_ID]" caption="Dept_ID" attribute="1" defaultMemberUniqueName="[Departments1].[Dept_ID].[All]" allUniqueName="[Departments1].[Dept_ID].[All]" dimensionUniqueName="[Departments1]" displayFolder="" count="0" memberValueDatatype="20" unbalanced="0"/>
    <cacheHierarchy uniqueName="[Departments1].[Department_Type]" caption="Department_Type" attribute="1" defaultMemberUniqueName="[Departments1].[Department_Type].[All]" allUniqueName="[Departments1].[Department_Type].[All]" dimensionUniqueName="[Departments1]" displayFolder="" count="0" memberValueDatatype="130" unbalanced="0"/>
    <cacheHierarchy uniqueName="[Departments1].[Head_Doctor]" caption="Head_Doctor" attribute="1" defaultMemberUniqueName="[Departments1].[Head_Doctor].[All]" allUniqueName="[Departments1].[Head_Doctor].[All]" dimensionUniqueName="[Departments1]" displayFolder="" count="0" memberValueDatatype="130" unbalanced="0"/>
    <cacheHierarchy uniqueName="[Departments1].[Cost_Benchmark]" caption="Cost_Benchmark" attribute="1" defaultMemberUniqueName="[Departments1].[Cost_Benchmark].[All]" allUniqueName="[Departments1].[Cost_Benchmark].[All]" dimensionUniqueName="[Departments1]" displayFolder="" count="0" memberValueDatatype="20" unbalanced="0"/>
    <cacheHierarchy uniqueName="[Measures].[Total Admissions]" caption="Total Admissions" measure="1" displayFolder="" measureGroup="All_Measures" count="0" oneField="1">
      <fieldsUsage count="1">
        <fieldUsage x="0"/>
      </fieldsUsage>
    </cacheHierarchy>
    <cacheHierarchy uniqueName="[Measures].[Average LOS]" caption="Average LOS" measure="1" displayFolder="" measureGroup="All_Measures" count="0"/>
    <cacheHierarchy uniqueName="[Measures].[Total Cost]" caption="Total Cost" measure="1" displayFolder="" measureGroup="All_Measures" count="0"/>
    <cacheHierarchy uniqueName="[Measures].[Cost Per Patient]" caption="Cost Per Patient" measure="1" displayFolder="" measureGroup="All_Measures" count="0"/>
    <cacheHierarchy uniqueName="[Measures].[Total Readmissions]" caption="Total Readmissions" measure="1" displayFolder="" measureGroup="All_Measures" count="0"/>
    <cacheHierarchy uniqueName="[Measures].[Readmission %]" caption="Readmission %" measure="1" displayFolder="" measureGroup="All_Measures" count="0"/>
    <cacheHierarchy uniqueName="[Measures].[__XL_Count Admissions2]" caption="__XL_Count Admissions2" measure="1" displayFolder="" measureGroup="Admissions2" count="0" hidden="1"/>
    <cacheHierarchy uniqueName="[Measures].[__XL_Count Departments1]" caption="__XL_Count Departments1" measure="1" displayFolder="" measureGroup="Departments1"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LOS]" caption="Sum of LOS" measure="1" displayFolder="" measureGroup="Admissions2" count="0" hidden="1">
      <extLst>
        <ext xmlns:x15="http://schemas.microsoft.com/office/spreadsheetml/2010/11/main" uri="{B97F6D7D-B522-45F9-BDA1-12C45D357490}">
          <x15:cacheHierarchy aggregatedColumn="11"/>
        </ext>
      </extLst>
    </cacheHierarchy>
  </cacheHierarchies>
  <kpis count="0"/>
  <dimensions count="4">
    <dimension name="Admissions2" uniqueName="[Admissions2]" caption="Admissions2"/>
    <dimension name="All_Measures" uniqueName="[All_Measures]" caption="All_Measures"/>
    <dimension name="Departments1" uniqueName="[Departments1]" caption="Departments1"/>
    <dimension measure="1" name="Measures" uniqueName="[Measures]" caption="Measures"/>
  </dimensions>
  <measureGroups count="3">
    <measureGroup name="Admissions2" caption="Admissions2"/>
    <measureGroup name="All_Measures" caption="All_Measures"/>
    <measureGroup name="Departments1" caption="Departments1"/>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0.855290277781" backgroundQuery="1" createdVersion="3" refreshedVersion="6" minRefreshableVersion="3" recordCount="0" supportSubquery="1" supportAdvancedDrill="1" xr:uid="{98855655-F5E7-4DE1-BAD6-2B2525821B74}">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Admissions2].[Admission_ID]" caption="Admission_ID" attribute="1" defaultMemberUniqueName="[Admissions2].[Admission_ID].[All]" allUniqueName="[Admissions2].[Admission_ID].[All]" dimensionUniqueName="[Admissions2]" displayFolder="" count="0" memberValueDatatype="20" unbalanced="0"/>
    <cacheHierarchy uniqueName="[Admissions2].[Patient_ID]" caption="Patient_ID" attribute="1" defaultMemberUniqueName="[Admissions2].[Patient_ID].[All]" allUniqueName="[Admissions2].[Patient_ID].[All]" dimensionUniqueName="[Admissions2]" displayFolder="" count="0" memberValueDatatype="20" unbalanced="0"/>
    <cacheHierarchy uniqueName="[Admissions2].[Patient_Name]" caption="Patient_Name" attribute="1" defaultMemberUniqueName="[Admissions2].[Patient_Name].[All]" allUniqueName="[Admissions2].[Patient_Name].[All]" dimensionUniqueName="[Admissions2]" displayFolder="" count="0" memberValueDatatype="130" unbalanced="0"/>
    <cacheHierarchy uniqueName="[Admissions2].[Gender]" caption="Gender" attribute="1" defaultMemberUniqueName="[Admissions2].[Gender].[All]" allUniqueName="[Admissions2].[Gender].[All]" dimensionUniqueName="[Admissions2]" displayFolder="" count="0" memberValueDatatype="130" unbalanced="0"/>
    <cacheHierarchy uniqueName="[Admissions2].[DOB]" caption="DOB" attribute="1" time="1" defaultMemberUniqueName="[Admissions2].[DOB].[All]" allUniqueName="[Admissions2].[DOB].[All]" dimensionUniqueName="[Admissions2]" displayFolder="" count="0" memberValueDatatype="7" unbalanced="0"/>
    <cacheHierarchy uniqueName="[Admissions2].[Department]" caption="Department" attribute="1" defaultMemberUniqueName="[Admissions2].[Department].[All]" allUniqueName="[Admissions2].[Department].[All]" dimensionUniqueName="[Admissions2]" displayFolder="" count="0" memberValueDatatype="130" unbalanced="0"/>
    <cacheHierarchy uniqueName="[Admissions2].[Doctor_Name]" caption="Doctor_Name" attribute="1" defaultMemberUniqueName="[Admissions2].[Doctor_Name].[All]" allUniqueName="[Admissions2].[Doctor_Name].[All]" dimensionUniqueName="[Admissions2]" displayFolder="" count="0" memberValueDatatype="130" unbalanced="0"/>
    <cacheHierarchy uniqueName="[Admissions2].[Admission_Date]" caption="Admission_Date" attribute="1" time="1" defaultMemberUniqueName="[Admissions2].[Admission_Date].[All]" allUniqueName="[Admissions2].[Admission_Date].[All]" dimensionUniqueName="[Admissions2]" displayFolder="" count="0" memberValueDatatype="7" unbalanced="0"/>
    <cacheHierarchy uniqueName="[Admissions2].[Month Name]" caption="Month Name" attribute="1" defaultMemberUniqueName="[Admissions2].[Month Name].[All]" allUniqueName="[Admissions2].[Month Name].[All]" dimensionUniqueName="[Admissions2]" displayFolder="" count="0" memberValueDatatype="130" unbalanced="0"/>
    <cacheHierarchy uniqueName="[Admissions2].[Month Number]" caption="Month Number" attribute="1" defaultMemberUniqueName="[Admissions2].[Month Number].[All]" allUniqueName="[Admissions2].[Month Number].[All]" dimensionUniqueName="[Admissions2]" displayFolder="" count="0" memberValueDatatype="20" unbalanced="0"/>
    <cacheHierarchy uniqueName="[Admissions2].[Discharge_Date]" caption="Discharge_Date" attribute="1" time="1" defaultMemberUniqueName="[Admissions2].[Discharge_Date].[All]" allUniqueName="[Admissions2].[Discharge_Date].[All]" dimensionUniqueName="[Admissions2]" displayFolder="" count="0" memberValueDatatype="7" unbalanced="0"/>
    <cacheHierarchy uniqueName="[Admissions2].[LOS]" caption="LOS" attribute="1" defaultMemberUniqueName="[Admissions2].[LOS].[All]" allUniqueName="[Admissions2].[LOS].[All]" dimensionUniqueName="[Admissions2]" displayFolder="" count="0" memberValueDatatype="20" unbalanced="0"/>
    <cacheHierarchy uniqueName="[Admissions2].[Total_Cost]" caption="Total_Cost" attribute="1" defaultMemberUniqueName="[Admissions2].[Total_Cost].[All]" allUniqueName="[Admissions2].[Total_Cost].[All]" dimensionUniqueName="[Admissions2]" displayFolder="" count="0" memberValueDatatype="20" unbalanced="0"/>
    <cacheHierarchy uniqueName="[Admissions2].[Readmitted]" caption="Readmitted" attribute="1" defaultMemberUniqueName="[Admissions2].[Readmitted].[All]" allUniqueName="[Admissions2].[Readmitted].[All]" dimensionUniqueName="[Admissions2]" displayFolder="" count="0" memberValueDatatype="20" unbalanced="0"/>
    <cacheHierarchy uniqueName="[Admissions2].[Diagnosis_Code]" caption="Diagnosis_Code" attribute="1" defaultMemberUniqueName="[Admissions2].[Diagnosis_Code].[All]" allUniqueName="[Admissions2].[Diagnosis_Code].[All]" dimensionUniqueName="[Admissions2]" displayFolder="" count="0" memberValueDatatype="130" unbalanced="0"/>
    <cacheHierarchy uniqueName="[Admissions2].[Insurance_Type]" caption="Insurance_Type" attribute="1" defaultMemberUniqueName="[Admissions2].[Insurance_Type].[All]" allUniqueName="[Admissions2].[Insurance_Type].[All]" dimensionUniqueName="[Admissions2]" displayFolder="" count="0" memberValueDatatype="130" unbalanced="0"/>
    <cacheHierarchy uniqueName="[Admissions2].[Date Validity]" caption="Date Validity" attribute="1" defaultMemberUniqueName="[Admissions2].[Date Validity].[All]" allUniqueName="[Admissions2].[Date Validity].[All]" dimensionUniqueName="[Admissions2]" displayFolder="" count="0" memberValueDatatype="130" unbalanced="0"/>
    <cacheHierarchy uniqueName="[Admissions2].[Cost Per Day]" caption="Cost Per Day" attribute="1" defaultMemberUniqueName="[Admissions2].[Cost Per Day].[All]" allUniqueName="[Admissions2].[Cost Per Day].[All]" dimensionUniqueName="[Admissions2]" displayFolder="" count="0" memberValueDatatype="5" unbalanced="0"/>
    <cacheHierarchy uniqueName="[Admissions2].[Cost Outlier]" caption="Cost Outlier" attribute="1" defaultMemberUniqueName="[Admissions2].[Cost Outlier].[All]" allUniqueName="[Admissions2].[Cost Outlier].[All]" dimensionUniqueName="[Admissions2]" displayFolder="" count="0" memberValueDatatype="130" unbalanced="0"/>
    <cacheHierarchy uniqueName="[Admissions2].[Day Name]" caption="Day Name" attribute="1" defaultMemberUniqueName="[Admissions2].[Day Name].[All]" allUniqueName="[Admissions2].[Day Name].[All]" dimensionUniqueName="[Admissions2]" displayFolder="" count="0" memberValueDatatype="130" unbalanced="0"/>
    <cacheHierarchy uniqueName="[Admissions2].[Day Type]" caption="Day Type" attribute="1" defaultMemberUniqueName="[Admissions2].[Day Type].[All]" allUniqueName="[Admissions2].[Day Type].[All]" dimensionUniqueName="[Admissions2]" displayFolder="" count="0" memberValueDatatype="130" unbalanced="0"/>
    <cacheHierarchy uniqueName="[Admissions2].[Year]" caption="Year" attribute="1" defaultMemberUniqueName="[Admissions2].[Year].[All]" allUniqueName="[Admissions2].[Year].[All]" dimensionUniqueName="[Admissions2]" displayFolder="" count="0" memberValueDatatype="20" unbalanced="0"/>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epartments1].[Department_Name]" caption="Department_Name" attribute="1" defaultMemberUniqueName="[Departments1].[Department_Name].[All]" allUniqueName="[Departments1].[Department_Name].[All]" dimensionUniqueName="[Departments1]" displayFolder="" count="2" memberValueDatatype="130" unbalanced="0"/>
    <cacheHierarchy uniqueName="[Departments1].[Dept_ID]" caption="Dept_ID" attribute="1" defaultMemberUniqueName="[Departments1].[Dept_ID].[All]" allUniqueName="[Departments1].[Dept_ID].[All]" dimensionUniqueName="[Departments1]" displayFolder="" count="0" memberValueDatatype="20" unbalanced="0"/>
    <cacheHierarchy uniqueName="[Departments1].[Department_Type]" caption="Department_Type" attribute="1" defaultMemberUniqueName="[Departments1].[Department_Type].[All]" allUniqueName="[Departments1].[Department_Type].[All]" dimensionUniqueName="[Departments1]" displayFolder="" count="0" memberValueDatatype="130" unbalanced="0"/>
    <cacheHierarchy uniqueName="[Departments1].[Head_Doctor]" caption="Head_Doctor" attribute="1" defaultMemberUniqueName="[Departments1].[Head_Doctor].[All]" allUniqueName="[Departments1].[Head_Doctor].[All]" dimensionUniqueName="[Departments1]" displayFolder="" count="0" memberValueDatatype="130" unbalanced="0"/>
    <cacheHierarchy uniqueName="[Departments1].[Cost_Benchmark]" caption="Cost_Benchmark" attribute="1" defaultMemberUniqueName="[Departments1].[Cost_Benchmark].[All]" allUniqueName="[Departments1].[Cost_Benchmark].[All]" dimensionUniqueName="[Departments1]" displayFolder="" count="0" memberValueDatatype="20" unbalanced="0"/>
    <cacheHierarchy uniqueName="[Measures].[Total Admissions]" caption="Total Admissions" measure="1" displayFolder="" measureGroup="All_Measures" count="0"/>
    <cacheHierarchy uniqueName="[Measures].[Average LOS]" caption="Average LOS" measure="1" displayFolder="" measureGroup="All_Measures" count="0"/>
    <cacheHierarchy uniqueName="[Measures].[Total Cost]" caption="Total Cost" measure="1" displayFolder="" measureGroup="All_Measures" count="0"/>
    <cacheHierarchy uniqueName="[Measures].[Cost Per Patient]" caption="Cost Per Patient" measure="1" displayFolder="" measureGroup="All_Measures" count="0"/>
    <cacheHierarchy uniqueName="[Measures].[Total Readmissions]" caption="Total Readmissions" measure="1" displayFolder="" measureGroup="All_Measures" count="0"/>
    <cacheHierarchy uniqueName="[Measures].[Readmission %]" caption="Readmission %" measure="1" displayFolder="" measureGroup="All_Measures" count="0"/>
    <cacheHierarchy uniqueName="[Measures].[__XL_Count Admissions2]" caption="__XL_Count Admissions2" measure="1" displayFolder="" measureGroup="Admissions2" count="0" hidden="1"/>
    <cacheHierarchy uniqueName="[Measures].[__XL_Count Departments1]" caption="__XL_Count Departments1" measure="1" displayFolder="" measureGroup="Departments1"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LOS]" caption="Sum of LOS" measure="1" displayFolder="" measureGroup="Admissions2"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52036910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0.855678472224" backgroundQuery="1" createdVersion="3" refreshedVersion="6" minRefreshableVersion="3" recordCount="0" supportSubquery="1" supportAdvancedDrill="1" xr:uid="{5E387F70-C648-4C6A-8DAB-8199D23E5E12}">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Admissions2].[Admission_ID]" caption="Admission_ID" attribute="1" defaultMemberUniqueName="[Admissions2].[Admission_ID].[All]" allUniqueName="[Admissions2].[Admission_ID].[All]" dimensionUniqueName="[Admissions2]" displayFolder="" count="0" memberValueDatatype="20" unbalanced="0"/>
    <cacheHierarchy uniqueName="[Admissions2].[Patient_ID]" caption="Patient_ID" attribute="1" defaultMemberUniqueName="[Admissions2].[Patient_ID].[All]" allUniqueName="[Admissions2].[Patient_ID].[All]" dimensionUniqueName="[Admissions2]" displayFolder="" count="0" memberValueDatatype="20" unbalanced="0"/>
    <cacheHierarchy uniqueName="[Admissions2].[Patient_Name]" caption="Patient_Name" attribute="1" defaultMemberUniqueName="[Admissions2].[Patient_Name].[All]" allUniqueName="[Admissions2].[Patient_Name].[All]" dimensionUniqueName="[Admissions2]" displayFolder="" count="0" memberValueDatatype="130" unbalanced="0"/>
    <cacheHierarchy uniqueName="[Admissions2].[Gender]" caption="Gender" attribute="1" defaultMemberUniqueName="[Admissions2].[Gender].[All]" allUniqueName="[Admissions2].[Gender].[All]" dimensionUniqueName="[Admissions2]" displayFolder="" count="0" memberValueDatatype="130" unbalanced="0"/>
    <cacheHierarchy uniqueName="[Admissions2].[DOB]" caption="DOB" attribute="1" time="1" defaultMemberUniqueName="[Admissions2].[DOB].[All]" allUniqueName="[Admissions2].[DOB].[All]" dimensionUniqueName="[Admissions2]" displayFolder="" count="0" memberValueDatatype="7" unbalanced="0"/>
    <cacheHierarchy uniqueName="[Admissions2].[Department]" caption="Department" attribute="1" defaultMemberUniqueName="[Admissions2].[Department].[All]" allUniqueName="[Admissions2].[Department].[All]" dimensionUniqueName="[Admissions2]" displayFolder="" count="0" memberValueDatatype="130" unbalanced="0"/>
    <cacheHierarchy uniqueName="[Admissions2].[Doctor_Name]" caption="Doctor_Name" attribute="1" defaultMemberUniqueName="[Admissions2].[Doctor_Name].[All]" allUniqueName="[Admissions2].[Doctor_Name].[All]" dimensionUniqueName="[Admissions2]" displayFolder="" count="0" memberValueDatatype="130" unbalanced="0"/>
    <cacheHierarchy uniqueName="[Admissions2].[Admission_Date]" caption="Admission_Date" attribute="1" time="1" defaultMemberUniqueName="[Admissions2].[Admission_Date].[All]" allUniqueName="[Admissions2].[Admission_Date].[All]" dimensionUniqueName="[Admissions2]" displayFolder="" count="0" memberValueDatatype="7" unbalanced="0"/>
    <cacheHierarchy uniqueName="[Admissions2].[Month Name]" caption="Month Name" attribute="1" defaultMemberUniqueName="[Admissions2].[Month Name].[All]" allUniqueName="[Admissions2].[Month Name].[All]" dimensionUniqueName="[Admissions2]" displayFolder="" count="0" memberValueDatatype="130" unbalanced="0"/>
    <cacheHierarchy uniqueName="[Admissions2].[Month Number]" caption="Month Number" attribute="1" defaultMemberUniqueName="[Admissions2].[Month Number].[All]" allUniqueName="[Admissions2].[Month Number].[All]" dimensionUniqueName="[Admissions2]" displayFolder="" count="0" memberValueDatatype="20" unbalanced="0"/>
    <cacheHierarchy uniqueName="[Admissions2].[Discharge_Date]" caption="Discharge_Date" attribute="1" time="1" defaultMemberUniqueName="[Admissions2].[Discharge_Date].[All]" allUniqueName="[Admissions2].[Discharge_Date].[All]" dimensionUniqueName="[Admissions2]" displayFolder="" count="0" memberValueDatatype="7" unbalanced="0"/>
    <cacheHierarchy uniqueName="[Admissions2].[LOS]" caption="LOS" attribute="1" defaultMemberUniqueName="[Admissions2].[LOS].[All]" allUniqueName="[Admissions2].[LOS].[All]" dimensionUniqueName="[Admissions2]" displayFolder="" count="0" memberValueDatatype="20" unbalanced="0"/>
    <cacheHierarchy uniqueName="[Admissions2].[Total_Cost]" caption="Total_Cost" attribute="1" defaultMemberUniqueName="[Admissions2].[Total_Cost].[All]" allUniqueName="[Admissions2].[Total_Cost].[All]" dimensionUniqueName="[Admissions2]" displayFolder="" count="0" memberValueDatatype="20" unbalanced="0"/>
    <cacheHierarchy uniqueName="[Admissions2].[Readmitted]" caption="Readmitted" attribute="1" defaultMemberUniqueName="[Admissions2].[Readmitted].[All]" allUniqueName="[Admissions2].[Readmitted].[All]" dimensionUniqueName="[Admissions2]" displayFolder="" count="0" memberValueDatatype="20" unbalanced="0"/>
    <cacheHierarchy uniqueName="[Admissions2].[Diagnosis_Code]" caption="Diagnosis_Code" attribute="1" defaultMemberUniqueName="[Admissions2].[Diagnosis_Code].[All]" allUniqueName="[Admissions2].[Diagnosis_Code].[All]" dimensionUniqueName="[Admissions2]" displayFolder="" count="0" memberValueDatatype="130" unbalanced="0"/>
    <cacheHierarchy uniqueName="[Admissions2].[Insurance_Type]" caption="Insurance_Type" attribute="1" defaultMemberUniqueName="[Admissions2].[Insurance_Type].[All]" allUniqueName="[Admissions2].[Insurance_Type].[All]" dimensionUniqueName="[Admissions2]" displayFolder="" count="0" memberValueDatatype="130" unbalanced="0"/>
    <cacheHierarchy uniqueName="[Admissions2].[Date Validity]" caption="Date Validity" attribute="1" defaultMemberUniqueName="[Admissions2].[Date Validity].[All]" allUniqueName="[Admissions2].[Date Validity].[All]" dimensionUniqueName="[Admissions2]" displayFolder="" count="0" memberValueDatatype="130" unbalanced="0"/>
    <cacheHierarchy uniqueName="[Admissions2].[Cost Per Day]" caption="Cost Per Day" attribute="1" defaultMemberUniqueName="[Admissions2].[Cost Per Day].[All]" allUniqueName="[Admissions2].[Cost Per Day].[All]" dimensionUniqueName="[Admissions2]" displayFolder="" count="0" memberValueDatatype="5" unbalanced="0"/>
    <cacheHierarchy uniqueName="[Admissions2].[Cost Outlier]" caption="Cost Outlier" attribute="1" defaultMemberUniqueName="[Admissions2].[Cost Outlier].[All]" allUniqueName="[Admissions2].[Cost Outlier].[All]" dimensionUniqueName="[Admissions2]" displayFolder="" count="0" memberValueDatatype="130" unbalanced="0"/>
    <cacheHierarchy uniqueName="[Admissions2].[Day Name]" caption="Day Name" attribute="1" defaultMemberUniqueName="[Admissions2].[Day Name].[All]" allUniqueName="[Admissions2].[Day Name].[All]" dimensionUniqueName="[Admissions2]" displayFolder="" count="0" memberValueDatatype="130" unbalanced="0"/>
    <cacheHierarchy uniqueName="[Admissions2].[Day Type]" caption="Day Type" attribute="1" defaultMemberUniqueName="[Admissions2].[Day Type].[All]" allUniqueName="[Admissions2].[Day Type].[All]" dimensionUniqueName="[Admissions2]" displayFolder="" count="0" memberValueDatatype="130" unbalanced="0"/>
    <cacheHierarchy uniqueName="[Admissions2].[Year]" caption="Year" attribute="1" defaultMemberUniqueName="[Admissions2].[Year].[All]" allUniqueName="[Admissions2].[Year].[All]" dimensionUniqueName="[Admissions2]" displayFolder="" count="2" memberValueDatatype="20" unbalanced="0"/>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epartments1].[Department_Name]" caption="Department_Name" attribute="1" defaultMemberUniqueName="[Departments1].[Department_Name].[All]" allUniqueName="[Departments1].[Department_Name].[All]" dimensionUniqueName="[Departments1]" displayFolder="" count="0" memberValueDatatype="130" unbalanced="0"/>
    <cacheHierarchy uniqueName="[Departments1].[Dept_ID]" caption="Dept_ID" attribute="1" defaultMemberUniqueName="[Departments1].[Dept_ID].[All]" allUniqueName="[Departments1].[Dept_ID].[All]" dimensionUniqueName="[Departments1]" displayFolder="" count="0" memberValueDatatype="20" unbalanced="0"/>
    <cacheHierarchy uniqueName="[Departments1].[Department_Type]" caption="Department_Type" attribute="1" defaultMemberUniqueName="[Departments1].[Department_Type].[All]" allUniqueName="[Departments1].[Department_Type].[All]" dimensionUniqueName="[Departments1]" displayFolder="" count="0" memberValueDatatype="130" unbalanced="0"/>
    <cacheHierarchy uniqueName="[Departments1].[Head_Doctor]" caption="Head_Doctor" attribute="1" defaultMemberUniqueName="[Departments1].[Head_Doctor].[All]" allUniqueName="[Departments1].[Head_Doctor].[All]" dimensionUniqueName="[Departments1]" displayFolder="" count="0" memberValueDatatype="130" unbalanced="0"/>
    <cacheHierarchy uniqueName="[Departments1].[Cost_Benchmark]" caption="Cost_Benchmark" attribute="1" defaultMemberUniqueName="[Departments1].[Cost_Benchmark].[All]" allUniqueName="[Departments1].[Cost_Benchmark].[All]" dimensionUniqueName="[Departments1]" displayFolder="" count="0" memberValueDatatype="20" unbalanced="0"/>
    <cacheHierarchy uniqueName="[Measures].[Total Admissions]" caption="Total Admissions" measure="1" displayFolder="" measureGroup="All_Measures" count="0"/>
    <cacheHierarchy uniqueName="[Measures].[Average LOS]" caption="Average LOS" measure="1" displayFolder="" measureGroup="All_Measures" count="0"/>
    <cacheHierarchy uniqueName="[Measures].[Total Cost]" caption="Total Cost" measure="1" displayFolder="" measureGroup="All_Measures" count="0"/>
    <cacheHierarchy uniqueName="[Measures].[Cost Per Patient]" caption="Cost Per Patient" measure="1" displayFolder="" measureGroup="All_Measures" count="0"/>
    <cacheHierarchy uniqueName="[Measures].[Total Readmissions]" caption="Total Readmissions" measure="1" displayFolder="" measureGroup="All_Measures" count="0"/>
    <cacheHierarchy uniqueName="[Measures].[Readmission %]" caption="Readmission %" measure="1" displayFolder="" measureGroup="All_Measures" count="0"/>
    <cacheHierarchy uniqueName="[Measures].[__XL_Count Admissions2]" caption="__XL_Count Admissions2" measure="1" displayFolder="" measureGroup="Admissions2" count="0" hidden="1"/>
    <cacheHierarchy uniqueName="[Measures].[__XL_Count Departments1]" caption="__XL_Count Departments1" measure="1" displayFolder="" measureGroup="Departments1"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LOS]" caption="Sum of LOS" measure="1" displayFolder="" measureGroup="Admissions2"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5410280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E9BC56-C112-4DFE-A953-E1BA15F15429}" name="PivotTable5" cacheId="209" applyNumberFormats="0" applyBorderFormats="0" applyFontFormats="0" applyPatternFormats="0" applyAlignmentFormats="0" applyWidthHeightFormats="1" dataCaption="Values" tag="7a61450c-64a8-45d9-8dd7-7486b5bac1c8" updatedVersion="6" minRefreshableVersion="3" useAutoFormatting="1" subtotalHiddenItems="1" rowGrandTotals="0" colGrandTotals="0" itemPrintTitles="1" createdVersion="6" indent="0" compact="0" compactData="0" multipleFieldFilters="0" chartFormat="8">
  <location ref="J12:K1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3">
    <i>
      <x/>
    </i>
    <i>
      <x v="1"/>
    </i>
    <i>
      <x v="2"/>
    </i>
  </rowItems>
  <colItems count="1">
    <i/>
  </colItems>
  <dataFields count="1">
    <dataField fld="0" subtotal="count" baseField="0" baseItem="0"/>
  </dataFields>
  <chartFormats count="9">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dmissions2].[Year].&amp;[2024]"/>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epartment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9EE170-8FF6-438E-B0D9-37D3F05CC736}" name="PivotTable4" cacheId="206" applyNumberFormats="0" applyBorderFormats="0" applyFontFormats="0" applyPatternFormats="0" applyAlignmentFormats="0" applyWidthHeightFormats="1" dataCaption="Values" tag="5991ce0a-7e4e-4513-b288-71bf26e9a855" updatedVersion="6" minRefreshableVersion="3" useAutoFormatting="1" subtotalHiddenItems="1" rowGrandTotals="0" colGrandTotals="0" itemPrintTitles="1" createdVersion="6" indent="0" compact="0" compactData="0" multipleFieldFilters="0" chartFormat="34">
  <location ref="J1:L9"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8">
    <i>
      <x/>
    </i>
    <i>
      <x v="1"/>
    </i>
    <i>
      <x v="2"/>
    </i>
    <i>
      <x v="3"/>
    </i>
    <i>
      <x v="4"/>
    </i>
    <i>
      <x v="5"/>
    </i>
    <i>
      <x v="6"/>
    </i>
    <i>
      <x v="7"/>
    </i>
  </rowItems>
  <colFields count="1">
    <field x="-2"/>
  </colFields>
  <colItems count="2">
    <i>
      <x/>
    </i>
    <i i="1">
      <x v="1"/>
    </i>
  </colItems>
  <dataFields count="2">
    <dataField fld="0" subtotal="count" baseField="0" baseItem="0" numFmtId="165"/>
    <dataField fld="2" subtotal="count" baseField="0" baseItem="0"/>
  </dataFields>
  <formats count="1">
    <format dxfId="6">
      <pivotArea outline="0" collapsedLevelsAreSubtotals="1" fieldPosition="0">
        <references count="1">
          <reference field="4294967294" count="1" selected="0">
            <x v="0"/>
          </reference>
        </references>
      </pivotArea>
    </format>
  </formats>
  <chartFormats count="14">
    <chartFormat chart="9"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1" format="3" series="1">
      <pivotArea type="data" outline="0" fieldPosition="0">
        <references count="1">
          <reference field="4294967294" count="1" selected="0">
            <x v="1"/>
          </reference>
        </references>
      </pivotArea>
    </chartFormat>
    <chartFormat chart="19"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dmissions2].[Year].&amp;[2024]"/>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LOS"/>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Admissions2]"/>
        <x15:activeTabTopLevelEntity name="[Department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6A7EF5-7863-4667-B8D2-1043AF0B9B4E}" name="PivotTable3" cacheId="549" applyNumberFormats="0" applyBorderFormats="0" applyFontFormats="0" applyPatternFormats="0" applyAlignmentFormats="0" applyWidthHeightFormats="1" dataCaption="Values" tag="338aea0e-68d5-4cec-8b62-45330976807e" updatedVersion="6" minRefreshableVersion="3" useAutoFormatting="1" subtotalHiddenItems="1" rowGrandTotals="0" colGrandTotals="0" itemPrintTitles="1" createdVersion="6" indent="0" compact="0" compactData="0" multipleFieldFilters="0" chartFormat="18">
  <location ref="A20:B31" firstHeaderRow="1" firstDataRow="1" firstDataCol="1"/>
  <pivotFields count="4">
    <pivotField dataField="1" compact="0" outline="0" subtotalTop="0" showAll="0" defaultSubtotal="0"/>
    <pivotField axis="axisRow" compact="0" allDrilled="1" outline="0" subtotalTop="0" showAll="0" dataSourceSort="1" defaultSubtotal="0" defaultAttributeDrillState="1">
      <items count="11">
        <item x="0"/>
        <item x="1"/>
        <item x="2"/>
        <item x="3"/>
        <item x="4"/>
        <item x="5"/>
        <item x="6"/>
        <item x="7"/>
        <item x="8"/>
        <item x="9"/>
        <item x="10"/>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1">
    <i>
      <x/>
    </i>
    <i>
      <x v="1"/>
    </i>
    <i>
      <x v="2"/>
    </i>
    <i>
      <x v="3"/>
    </i>
    <i>
      <x v="4"/>
    </i>
    <i>
      <x v="5"/>
    </i>
    <i>
      <x v="6"/>
    </i>
    <i>
      <x v="7"/>
    </i>
    <i>
      <x v="8"/>
    </i>
    <i>
      <x v="9"/>
    </i>
    <i>
      <x v="10"/>
    </i>
  </rowItems>
  <colItems count="1">
    <i/>
  </colItems>
  <dataFields count="1">
    <dataField fld="0"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dmissions2].[Year].&amp;[2024]"/>
      </members>
    </pivotHierarchy>
    <pivotHierarchy dragToData="1"/>
    <pivotHierarchy multipleItemSelectionAllowed="1" dragToData="1">
      <members count="1" level="1">
        <member name="[Departments1].[Department_Name].&amp;[Orthopedic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Admissions2]"/>
        <x15:activeTabTopLevelEntity name="[Department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FFFD25-4C7B-401D-8939-A09D6B04BB7D}" name="PivotTable7" cacheId="212" applyNumberFormats="0" applyBorderFormats="0" applyFontFormats="0" applyPatternFormats="0" applyAlignmentFormats="0" applyWidthHeightFormats="1" dataCaption="Values" tag="0443574e-e3d8-4243-ba73-a372eb9769d5" updatedVersion="6" minRefreshableVersion="3" subtotalHiddenItems="1" rowGrandTotals="0" colGrandTotals="0" itemPrintTitles="1" createdVersion="6" indent="0" compact="0" compactData="0" multipleFieldFilters="0">
  <location ref="P1:Q9"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compact="0" allDrilled="1" outline="0"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fld="0"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dmissions2].[Year].&amp;[2024]"/>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epartment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616BDC-FDD5-42FC-8048-58A41A68EB35}" name="PivotTable2" cacheId="197" applyNumberFormats="0" applyBorderFormats="0" applyFontFormats="0" applyPatternFormats="0" applyAlignmentFormats="0" applyWidthHeightFormats="1" dataCaption="Values" tag="0026c3a3-1296-419e-9cdb-41703f3df504" updatedVersion="6" minRefreshableVersion="3" useAutoFormatting="1" subtotalHiddenItems="1" rowGrandTotals="0" colGrandTotals="0" itemPrintTitles="1" createdVersion="6" indent="0" compact="0" compactData="0" multipleFieldFilters="0" chartFormat="16">
  <location ref="A8:B16" firstHeaderRow="1" firstDataRow="1" firstDataCol="1"/>
  <pivotFields count="3">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8">
    <i>
      <x v="6"/>
    </i>
    <i>
      <x v="2"/>
    </i>
    <i>
      <x v="3"/>
    </i>
    <i>
      <x v="5"/>
    </i>
    <i>
      <x v="7"/>
    </i>
    <i>
      <x v="4"/>
    </i>
    <i>
      <x v="1"/>
    </i>
    <i>
      <x/>
    </i>
  </rowItems>
  <colItems count="1">
    <i/>
  </colItems>
  <dataFields count="1">
    <dataField fld="1" subtotal="count" baseField="0" baseItem="0"/>
  </dataFields>
  <chartFormats count="7">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dmissions2].[Year].&amp;[2024]"/>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scope="data" priority="1" id="{16F085C0-D705-4E34-8ADB-43825A44BCE4}">
            <x14:pivotAreas count="1">
              <pivotArea outline="0" fieldPosition="0">
                <references count="1">
                  <reference field="4294967294" count="1" selected="0">
                    <x v="0"/>
                  </reference>
                </references>
              </pivotArea>
            </x14:pivotAreas>
          </x14:conditionalFormat>
        </x14:conditionalFormats>
      </x14:pivotTableDefinition>
    </ext>
    <ext xmlns:x15="http://schemas.microsoft.com/office/spreadsheetml/2010/11/main" uri="{E67621CE-5B39-4880-91FE-76760E9C1902}">
      <x15:pivotTableUISettings>
        <x15:activeTabTopLevelEntity name="[All_Measures]"/>
        <x15:activeTabTopLevelEntity name="[Departments1]"/>
        <x15:activeTabTopLevelEntity name="[Admissions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A425AF-6CE1-42FA-B923-D0F558F9A805}" name="PivotTable1" cacheId="546" applyNumberFormats="0" applyBorderFormats="0" applyFontFormats="0" applyPatternFormats="0" applyAlignmentFormats="0" applyWidthHeightFormats="1" dataCaption="Values" tag="0443574e-e3d8-4243-ba73-a372eb9769d5" updatedVersion="6" minRefreshableVersion="3" useAutoFormatting="1" subtotalHiddenItems="1" itemPrintTitles="1" createdVersion="6" indent="0" outline="1" outlineData="1" multipleFieldFilters="0">
  <location ref="A1:F2"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numFmtId="165"/>
    <dataField fld="3" subtotal="count" baseField="0" baseItem="0"/>
    <dataField fld="4" subtotal="count" baseField="0" baseItem="0"/>
    <dataField fld="5" subtotal="count" baseField="0" baseItem="0"/>
  </dataFields>
  <formats count="1">
    <format dxfId="7">
      <pivotArea outline="0" collapsedLevelsAreSubtotals="1" fieldPosition="0">
        <references count="1">
          <reference field="4294967294" count="1" selected="0">
            <x v="2"/>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dmissions2].[Year].&amp;[2024]"/>
      </members>
    </pivotHierarchy>
    <pivotHierarchy dragToData="1"/>
    <pivotHierarchy multipleItemSelectionAllowed="1" dragToData="1">
      <members count="1" level="1">
        <member name="[Departments1].[Department_Name].&amp;[Orthopedic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epartments1]"/>
        <x15:activeTabTopLevelEntity name="[Admissions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E2D97743-E156-4644-A091-0142DF2FD651}" sourceName="[Departments1].[Department_Name]">
  <pivotTables>
    <pivotTable tabId="1" name="PivotTable1"/>
    <pivotTable tabId="1" name="PivotTable3"/>
  </pivotTables>
  <data>
    <olap pivotCacheId="1520369102">
      <levels count="2">
        <level uniqueName="[Departments1].[Department_Name].[(All)]" sourceCaption="(All)" count="0"/>
        <level uniqueName="[Departments1].[Department_Name].[Department_Name]" sourceCaption="Department_Name" count="8">
          <ranges>
            <range startItem="0">
              <i n="[Departments1].[Department_Name].&amp;[Cardiology]" c="Cardiology"/>
              <i n="[Departments1].[Department_Name].&amp;[Emergency]" c="Emergency"/>
              <i n="[Departments1].[Department_Name].&amp;[Internal Medicine]" c="Internal Medicine"/>
              <i n="[Departments1].[Department_Name].&amp;[Neurology]" c="Neurology"/>
              <i n="[Departments1].[Department_Name].&amp;[Oncology]" c="Oncology"/>
              <i n="[Departments1].[Department_Name].&amp;[Orthopedics]" c="Orthopedics"/>
              <i n="[Departments1].[Department_Name].&amp;[Pediatrics]" c="Pediatrics"/>
              <i n="[Departments1].[Department_Name].&amp;[Surgery]" c="Surgery"/>
            </range>
          </ranges>
        </level>
      </levels>
      <selections count="1">
        <selection n="[Departments1].[Department_Name].&amp;[Orthopedic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2C2180-5CBA-41C3-991B-93006A730AC3}" sourceName="[Admissions2].[Year]">
  <pivotTables>
    <pivotTable tabId="1" name="PivotTable2"/>
    <pivotTable tabId="1" name="PivotTable1"/>
    <pivotTable tabId="1" name="PivotTable3"/>
    <pivotTable tabId="1" name="PivotTable4"/>
    <pivotTable tabId="1" name="PivotTable5"/>
    <pivotTable tabId="1" name="PivotTable7"/>
  </pivotTables>
  <data>
    <olap pivotCacheId="1541028045">
      <levels count="2">
        <level uniqueName="[Admissions2].[Year].[(All)]" sourceCaption="(All)" count="0"/>
        <level uniqueName="[Admissions2].[Year].[Year]" sourceCaption="Year" count="2">
          <ranges>
            <range startItem="0">
              <i n="[Admissions2].[Year].&amp;[2023]" c="2023"/>
              <i n="[Admissions2].[Year].&amp;[2024]" c="2024"/>
            </range>
          </ranges>
        </level>
      </levels>
      <selections count="1">
        <selection n="[Admissions2].[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xr10:uid="{9457F032-3778-4BCA-B56F-08FD31C7E823}" cache="Slicer_Department_Name" caption="Department_Name" columnCount="4" showCaption="0" level="1" style="SlicerStyleLight1 2" rowHeight="241300"/>
  <slicer name="Year" xr10:uid="{E7B3915B-1E7A-4A4E-8E70-66461BFDB739}" cache="Slicer_Year" caption="Year" columnCount="2" showCaption="0"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9E9B91-86CB-496D-8972-0511A124059F}" name="Admissions" displayName="Admissions" ref="A1:W5909" totalsRowShown="0">
  <autoFilter ref="A1:W5909" xr:uid="{C406E7D8-BF5C-4E0A-881F-1FCF85D126C4}"/>
  <tableColumns count="23">
    <tableColumn id="1" xr3:uid="{E57AB951-A9B5-4996-886D-257CB1C3B674}" name="Admission_ID"/>
    <tableColumn id="2" xr3:uid="{8CE4AB32-35C2-4C18-96B6-F65C21AB5E58}" name="Patient_ID"/>
    <tableColumn id="3" xr3:uid="{6ABB17C9-B2CB-4966-953C-A30E1D3A71E8}" name="Patient_Name" dataDxfId="28"/>
    <tableColumn id="4" xr3:uid="{3BDFC0E0-7BCE-41DE-8E65-6245112965B2}" name="Gender" dataDxfId="27"/>
    <tableColumn id="5" xr3:uid="{E461A83A-4E34-4833-A28D-BDF4CC57B9C9}" name="DOB" dataDxfId="26"/>
    <tableColumn id="6" xr3:uid="{A6A46A37-DF5C-4F50-84FE-9A4115D58752}" name="Department" dataDxfId="25"/>
    <tableColumn id="7" xr3:uid="{6E1A51FE-BD4B-4C23-822D-83A0EED58B71}" name="Doctor_Name" dataDxfId="24"/>
    <tableColumn id="8" xr3:uid="{AC8A352E-7976-4365-98C0-6B806D514465}" name="Admission_Date" dataDxfId="23"/>
    <tableColumn id="9" xr3:uid="{5BAC1232-C6B9-459B-BD48-F2D6C1FD4404}" name="Discharge_Date" dataDxfId="22"/>
    <tableColumn id="17" xr3:uid="{F9516164-EDB6-4F8A-8973-44C804779CB9}" name="LOS"/>
    <tableColumn id="11" xr3:uid="{96EF5505-E777-4142-82BD-4AF3D3A76712}" name="Total_Cost"/>
    <tableColumn id="12" xr3:uid="{2725BE16-7263-40EF-B9DB-00F72FA141EB}" name="Readmitted" dataDxfId="21"/>
    <tableColumn id="13" xr3:uid="{6B583554-1FDC-4BAB-A969-F30CB74DD5DD}" name="Diagnosis_Code" dataDxfId="20"/>
    <tableColumn id="14" xr3:uid="{B7D8F99D-4504-441F-9604-147F6BB3E396}" name="Insurance_Type" dataDxfId="19"/>
    <tableColumn id="18" xr3:uid="{09338D99-E436-46D8-A8DF-38B053C97B67}" name="Date Validity"/>
    <tableColumn id="19" xr3:uid="{2DC62AE2-EC39-4F52-AAE4-04F8E3E78624}" name="Cost Per Day"/>
    <tableColumn id="20" xr3:uid="{A58E0412-F427-40D4-BB4D-248B8F9EC767}" name="Cost Outlier" dataDxfId="18"/>
    <tableColumn id="21" xr3:uid="{661FD384-6F69-4E96-9EE9-4757B2985B34}" name="Day Name" dataDxfId="17"/>
    <tableColumn id="22" xr3:uid="{906A2CE1-0DE8-4ACD-8E7E-BB8FB89504E3}" name="Day Type"/>
    <tableColumn id="15" xr3:uid="{F9CD2559-0D4E-484D-8487-257BE48B886E}" name="Cost_Benchmark" dataDxfId="16">
      <calculatedColumnFormula>VLOOKUP(Admissions[[#This Row],[Department]],Departments!A:E,5,FALSE)</calculatedColumnFormula>
    </tableColumn>
    <tableColumn id="23" xr3:uid="{8C746963-4F8C-4E40-87AB-9808083BD03D}" name="Above Benchmark" dataDxfId="15">
      <calculatedColumnFormula>IF(K2&gt;T2,"Above Benchmark","Within Benchmark")</calculatedColumnFormula>
    </tableColumn>
    <tableColumn id="10" xr3:uid="{26626AE2-8E93-4086-9FBE-8546011EADBF}" name="Patients Age" dataDxfId="14">
      <calculatedColumnFormula>INT(YEARFRAC(E2,TODAY()))</calculatedColumnFormula>
    </tableColumn>
    <tableColumn id="16" xr3:uid="{1E88ABCD-9147-40E4-8285-97C0BB4B739B}" name="Age-group" dataDxfId="13">
      <calculatedColumnFormula>_xlfn.IFS(Admissions[[#This Row],[Patients Age]]&lt;18,"Paediatric",V2&lt;40,"Young Adult",V2&lt;65,"Adult",TRUE,"Senior")</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13D168-ABD2-4546-802A-0EBB6FE4AC61}" name="Departments" displayName="Departments" ref="A1:E9" totalsRowShown="0">
  <autoFilter ref="A1:E9" xr:uid="{7AB3F8CC-5E93-4330-B599-55EFB0AC3B5A}"/>
  <tableColumns count="5">
    <tableColumn id="1" xr3:uid="{C7FD6A6B-7981-411B-9C4B-95F3D5EDD11E}" name="Department_Name" dataDxfId="12"/>
    <tableColumn id="2" xr3:uid="{36E9D77F-D819-4D7F-82E0-3DB75C28DDF1}" name="Dept_ID" dataDxfId="11"/>
    <tableColumn id="3" xr3:uid="{C4B5F932-BB2C-4706-A80E-039FCF2772FA}" name="Department_Type" dataDxfId="10"/>
    <tableColumn id="4" xr3:uid="{4A45BBF1-1FE9-45A4-A9E9-8A80597EC9AE}" name="Head_Doctor" dataDxfId="9"/>
    <tableColumn id="5" xr3:uid="{AC70A2D8-7554-4ADF-9AD2-C63A72A99F4A}" name="Cost_Benchmark"/>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393661-69A4-44F0-BC22-DF3728B4D51A}" name="Table6" displayName="Table6" ref="S1:T6" totalsRowShown="0">
  <autoFilter ref="S1:T6" xr:uid="{6A058377-593E-402F-BA37-59CCAE0833DE}"/>
  <tableColumns count="2">
    <tableColumn id="1" xr3:uid="{ACF0FD17-4EB0-486D-BBE8-1DCB1054A7B1}" name="Department_Name">
      <calculatedColumnFormula>INDEX($P$2:$P$9,MATCH(T2,$Q$2:$Q$9,0))</calculatedColumnFormula>
    </tableColumn>
    <tableColumn id="2" xr3:uid="{6A15C59C-4F5A-4B23-97F1-55054D27C44C}" name="Readmission %" dataDxfId="8">
      <calculatedColumnFormula>LARGE($Q$2:$Q$9,ROWS(F$2:F2))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4507B27-8AD6-4F56-91D2-747046429117}" name="Table17" displayName="Table17" ref="P24:Q29" totalsRowShown="0">
  <autoFilter ref="P24:Q29" xr:uid="{63AB3BCA-C7B8-487B-809F-3C81B5BF5739}"/>
  <tableColumns count="2">
    <tableColumn id="1" xr3:uid="{08DB3486-4A6B-480C-9C79-D593D39772DD}" name="Department name" dataDxfId="2">
      <calculatedColumnFormula>Analysis!S2</calculatedColumnFormula>
    </tableColumn>
    <tableColumn id="2" xr3:uid="{DA8CC30C-428C-4147-B394-693E55D14F64}" name="Readmission %" dataDxfId="1">
      <calculatedColumnFormula>Analysis!T2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390F-F9FC-4749-A241-9FA30FAA973F}">
  <dimension ref="A1:W5909"/>
  <sheetViews>
    <sheetView workbookViewId="0">
      <selection activeCell="W3" sqref="W3"/>
    </sheetView>
  </sheetViews>
  <sheetFormatPr defaultRowHeight="15" x14ac:dyDescent="0.25"/>
  <cols>
    <col min="1" max="1" width="15.5703125" bestFit="1" customWidth="1"/>
    <col min="2" max="2" width="12.5703125" bestFit="1" customWidth="1"/>
    <col min="3" max="3" width="23" bestFit="1" customWidth="1"/>
    <col min="4" max="4" width="10" bestFit="1" customWidth="1"/>
    <col min="5" max="5" width="10.7109375" bestFit="1" customWidth="1"/>
    <col min="6" max="6" width="17.42578125" bestFit="1" customWidth="1"/>
    <col min="7" max="7" width="15.5703125" bestFit="1" customWidth="1"/>
    <col min="8" max="8" width="17.85546875" bestFit="1" customWidth="1"/>
    <col min="9" max="9" width="17.140625" bestFit="1" customWidth="1"/>
    <col min="10" max="10" width="11.5703125" customWidth="1"/>
    <col min="11" max="11" width="12.5703125" bestFit="1" customWidth="1"/>
    <col min="12" max="12" width="13.7109375" bestFit="1" customWidth="1"/>
    <col min="13" max="13" width="17.42578125" bestFit="1" customWidth="1"/>
    <col min="14" max="14" width="17.28515625" bestFit="1" customWidth="1"/>
    <col min="15" max="15" width="14.7109375" bestFit="1" customWidth="1"/>
    <col min="16" max="16" width="14.28515625" bestFit="1" customWidth="1"/>
    <col min="17" max="17" width="13.85546875" bestFit="1" customWidth="1"/>
    <col min="18" max="18" width="12.28515625" bestFit="1" customWidth="1"/>
    <col min="19" max="19" width="11.28515625" bestFit="1" customWidth="1"/>
    <col min="20" max="20" width="17.28515625" customWidth="1"/>
    <col min="21" max="21" width="19.5703125" bestFit="1" customWidth="1"/>
    <col min="22" max="22" width="14.42578125" bestFit="1" customWidth="1"/>
    <col min="23" max="23" width="12.5703125" bestFit="1" customWidth="1"/>
  </cols>
  <sheetData>
    <row r="1" spans="1:23" x14ac:dyDescent="0.25">
      <c r="A1" t="s">
        <v>0</v>
      </c>
      <c r="B1" t="s">
        <v>1</v>
      </c>
      <c r="C1" t="s">
        <v>2</v>
      </c>
      <c r="D1" t="s">
        <v>3</v>
      </c>
      <c r="E1" t="s">
        <v>4</v>
      </c>
      <c r="F1" t="s">
        <v>5</v>
      </c>
      <c r="G1" t="s">
        <v>6</v>
      </c>
      <c r="H1" t="s">
        <v>7</v>
      </c>
      <c r="I1" t="s">
        <v>8</v>
      </c>
      <c r="J1" t="s">
        <v>1440</v>
      </c>
      <c r="K1" t="s">
        <v>9</v>
      </c>
      <c r="L1" t="s">
        <v>10</v>
      </c>
      <c r="M1" t="s">
        <v>11</v>
      </c>
      <c r="N1" t="s">
        <v>12</v>
      </c>
      <c r="O1" t="s">
        <v>1441</v>
      </c>
      <c r="P1" t="s">
        <v>1442</v>
      </c>
      <c r="Q1" t="s">
        <v>1443</v>
      </c>
      <c r="R1" t="s">
        <v>1444</v>
      </c>
      <c r="S1" t="s">
        <v>1445</v>
      </c>
      <c r="T1" t="s">
        <v>1437</v>
      </c>
      <c r="U1" t="s">
        <v>1502</v>
      </c>
      <c r="V1" t="s">
        <v>1503</v>
      </c>
      <c r="W1" t="s">
        <v>1504</v>
      </c>
    </row>
    <row r="2" spans="1:23" x14ac:dyDescent="0.25">
      <c r="A2">
        <v>14056</v>
      </c>
      <c r="B2">
        <v>3896</v>
      </c>
      <c r="C2" s="1" t="s">
        <v>13</v>
      </c>
      <c r="D2" s="1" t="s">
        <v>14</v>
      </c>
      <c r="E2" s="2">
        <v>34733</v>
      </c>
      <c r="F2" s="1" t="s">
        <v>15</v>
      </c>
      <c r="G2" s="1" t="s">
        <v>16</v>
      </c>
      <c r="H2" s="2">
        <v>45206</v>
      </c>
      <c r="I2" s="2">
        <v>45208</v>
      </c>
      <c r="J2">
        <v>2</v>
      </c>
      <c r="K2">
        <v>4029</v>
      </c>
      <c r="L2" s="1" t="s">
        <v>1491</v>
      </c>
      <c r="M2" s="1" t="s">
        <v>17</v>
      </c>
      <c r="N2" s="1" t="s">
        <v>18</v>
      </c>
      <c r="O2" t="s">
        <v>19</v>
      </c>
      <c r="P2">
        <v>2014.5</v>
      </c>
      <c r="Q2" s="1" t="s">
        <v>1492</v>
      </c>
      <c r="R2" s="1" t="s">
        <v>1446</v>
      </c>
      <c r="S2" t="s">
        <v>1447</v>
      </c>
      <c r="T2">
        <f>VLOOKUP(Admissions[[#This Row],[Department]],Departments!A:E,5,FALSE)</f>
        <v>5500</v>
      </c>
      <c r="U2" s="1" t="str">
        <f t="shared" ref="U2:U65" si="0">IF(K2&gt;T2,"Above Benchmark","Within Benchmark")</f>
        <v>Within Benchmark</v>
      </c>
      <c r="V2" s="1">
        <f t="shared" ref="V2:V65" ca="1" si="1">INT(YEARFRAC(E2,TODAY()))</f>
        <v>31</v>
      </c>
      <c r="W2" s="1" t="str">
        <f ca="1">_xlfn.IFS(Admissions[[#This Row],[Patients Age]]&lt;18,"Paediatric",V2&lt;40,"Young Adult",V2&lt;65,"Adult",TRUE,"Senior")</f>
        <v>Young Adult</v>
      </c>
    </row>
    <row r="3" spans="1:23" x14ac:dyDescent="0.25">
      <c r="A3">
        <v>13383</v>
      </c>
      <c r="B3">
        <v>4990</v>
      </c>
      <c r="C3" s="1" t="s">
        <v>20</v>
      </c>
      <c r="D3" s="1" t="s">
        <v>14</v>
      </c>
      <c r="E3" s="2">
        <v>26879</v>
      </c>
      <c r="F3" s="1" t="s">
        <v>21</v>
      </c>
      <c r="G3" s="1" t="s">
        <v>22</v>
      </c>
      <c r="H3" s="2">
        <v>45327</v>
      </c>
      <c r="I3" s="2">
        <v>45335</v>
      </c>
      <c r="J3">
        <v>8</v>
      </c>
      <c r="K3">
        <v>28558</v>
      </c>
      <c r="L3" s="1" t="s">
        <v>1491</v>
      </c>
      <c r="M3" s="1" t="s">
        <v>23</v>
      </c>
      <c r="N3" s="1" t="s">
        <v>24</v>
      </c>
      <c r="O3" t="s">
        <v>19</v>
      </c>
      <c r="P3">
        <v>3569.75</v>
      </c>
      <c r="Q3" s="1" t="s">
        <v>1492</v>
      </c>
      <c r="R3" s="1" t="s">
        <v>1448</v>
      </c>
      <c r="S3" t="s">
        <v>1449</v>
      </c>
      <c r="T3">
        <f>VLOOKUP(Admissions[[#This Row],[Department]],Departments!A:E,5,FALSE)</f>
        <v>12000</v>
      </c>
      <c r="U3" s="1" t="str">
        <f t="shared" si="0"/>
        <v>Above Benchmark</v>
      </c>
      <c r="V3" s="1">
        <f t="shared" ca="1" si="1"/>
        <v>52</v>
      </c>
      <c r="W3" s="1" t="str">
        <f ca="1">_xlfn.IFS(Admissions[[#This Row],[Patients Age]]&lt;18,"Paediatric",V3&lt;40,"Young Adult",V3&lt;65,"Adult",TRUE,"Senior")</f>
        <v>Adult</v>
      </c>
    </row>
    <row r="4" spans="1:23" x14ac:dyDescent="0.25">
      <c r="A4">
        <v>11243</v>
      </c>
      <c r="B4">
        <v>3768</v>
      </c>
      <c r="C4" s="1" t="s">
        <v>25</v>
      </c>
      <c r="D4" s="1" t="s">
        <v>14</v>
      </c>
      <c r="E4" s="2">
        <v>11931</v>
      </c>
      <c r="F4" s="1" t="s">
        <v>26</v>
      </c>
      <c r="G4" s="1" t="s">
        <v>27</v>
      </c>
      <c r="H4" s="2">
        <v>45246</v>
      </c>
      <c r="I4" s="2">
        <v>45252</v>
      </c>
      <c r="J4">
        <v>6</v>
      </c>
      <c r="K4">
        <v>17181</v>
      </c>
      <c r="L4" s="1" t="s">
        <v>1491</v>
      </c>
      <c r="M4" s="1" t="s">
        <v>28</v>
      </c>
      <c r="N4" s="1" t="s">
        <v>18</v>
      </c>
      <c r="O4" t="s">
        <v>19</v>
      </c>
      <c r="P4">
        <v>2863.5</v>
      </c>
      <c r="Q4" s="1" t="s">
        <v>1492</v>
      </c>
      <c r="R4" s="1" t="s">
        <v>1450</v>
      </c>
      <c r="S4" t="s">
        <v>1449</v>
      </c>
      <c r="T4">
        <f>VLOOKUP(Admissions[[#This Row],[Department]],Departments!A:E,5,FALSE)</f>
        <v>9000</v>
      </c>
      <c r="U4" s="1" t="str">
        <f t="shared" si="0"/>
        <v>Above Benchmark</v>
      </c>
      <c r="V4" s="1">
        <f t="shared" ca="1" si="1"/>
        <v>93</v>
      </c>
      <c r="W4" s="1" t="str">
        <f ca="1">_xlfn.IFS(Admissions[[#This Row],[Patients Age]]&lt;18,"Paediatric",V4&lt;40,"Young Adult",V4&lt;65,"Adult",TRUE,"Senior")</f>
        <v>Senior</v>
      </c>
    </row>
    <row r="5" spans="1:23" x14ac:dyDescent="0.25">
      <c r="A5">
        <v>12638</v>
      </c>
      <c r="B5">
        <v>3202</v>
      </c>
      <c r="C5" s="1" t="s">
        <v>29</v>
      </c>
      <c r="D5" s="1" t="s">
        <v>14</v>
      </c>
      <c r="E5" s="2">
        <v>41057</v>
      </c>
      <c r="F5" s="1" t="s">
        <v>30</v>
      </c>
      <c r="G5" s="1" t="s">
        <v>31</v>
      </c>
      <c r="H5" s="2">
        <v>45305</v>
      </c>
      <c r="I5" s="2">
        <v>45308</v>
      </c>
      <c r="J5">
        <v>3</v>
      </c>
      <c r="K5">
        <v>3846</v>
      </c>
      <c r="L5" s="1" t="s">
        <v>1491</v>
      </c>
      <c r="M5" s="1" t="s">
        <v>32</v>
      </c>
      <c r="N5" s="1" t="s">
        <v>33</v>
      </c>
      <c r="O5" t="s">
        <v>19</v>
      </c>
      <c r="P5">
        <v>1282</v>
      </c>
      <c r="Q5" s="1" t="s">
        <v>1492</v>
      </c>
      <c r="R5" s="1" t="s">
        <v>1451</v>
      </c>
      <c r="S5" t="s">
        <v>1447</v>
      </c>
      <c r="T5">
        <f>VLOOKUP(Admissions[[#This Row],[Department]],Departments!A:E,5,FALSE)</f>
        <v>4500</v>
      </c>
      <c r="U5" s="1" t="str">
        <f t="shared" si="0"/>
        <v>Within Benchmark</v>
      </c>
      <c r="V5" s="1">
        <f t="shared" ca="1" si="1"/>
        <v>14</v>
      </c>
      <c r="W5" s="1" t="str">
        <f ca="1">_xlfn.IFS(Admissions[[#This Row],[Patients Age]]&lt;18,"Paediatric",V5&lt;40,"Young Adult",V5&lt;65,"Adult",TRUE,"Senior")</f>
        <v>Paediatric</v>
      </c>
    </row>
    <row r="6" spans="1:23" x14ac:dyDescent="0.25">
      <c r="A6">
        <v>10633</v>
      </c>
      <c r="B6">
        <v>5267</v>
      </c>
      <c r="C6" s="1" t="s">
        <v>34</v>
      </c>
      <c r="D6" s="1" t="s">
        <v>14</v>
      </c>
      <c r="E6" s="2">
        <v>12772</v>
      </c>
      <c r="F6" s="1" t="s">
        <v>35</v>
      </c>
      <c r="G6" s="1" t="s">
        <v>36</v>
      </c>
      <c r="H6" s="2">
        <v>45606</v>
      </c>
      <c r="I6" s="2">
        <v>45612</v>
      </c>
      <c r="J6">
        <v>6</v>
      </c>
      <c r="K6">
        <v>13125</v>
      </c>
      <c r="L6" s="1" t="s">
        <v>1491</v>
      </c>
      <c r="M6" s="1" t="s">
        <v>37</v>
      </c>
      <c r="N6" s="1" t="s">
        <v>33</v>
      </c>
      <c r="O6" t="s">
        <v>19</v>
      </c>
      <c r="P6">
        <v>2187.5</v>
      </c>
      <c r="Q6" s="1" t="s">
        <v>1492</v>
      </c>
      <c r="R6" s="1" t="s">
        <v>1451</v>
      </c>
      <c r="S6" t="s">
        <v>1447</v>
      </c>
      <c r="T6">
        <f>VLOOKUP(Admissions[[#This Row],[Department]],Departments!A:E,5,FALSE)</f>
        <v>8500</v>
      </c>
      <c r="U6" s="1" t="str">
        <f t="shared" si="0"/>
        <v>Above Benchmark</v>
      </c>
      <c r="V6" s="1">
        <f t="shared" ca="1" si="1"/>
        <v>91</v>
      </c>
      <c r="W6" s="1" t="str">
        <f ca="1">_xlfn.IFS(Admissions[[#This Row],[Patients Age]]&lt;18,"Paediatric",V6&lt;40,"Young Adult",V6&lt;65,"Adult",TRUE,"Senior")</f>
        <v>Senior</v>
      </c>
    </row>
    <row r="7" spans="1:23" x14ac:dyDescent="0.25">
      <c r="A7">
        <v>12614</v>
      </c>
      <c r="B7">
        <v>4502</v>
      </c>
      <c r="C7" s="1" t="s">
        <v>38</v>
      </c>
      <c r="D7" s="1" t="s">
        <v>14</v>
      </c>
      <c r="E7" s="2">
        <v>11912</v>
      </c>
      <c r="F7" s="1" t="s">
        <v>26</v>
      </c>
      <c r="G7" s="1" t="s">
        <v>39</v>
      </c>
      <c r="H7" s="2">
        <v>45153</v>
      </c>
      <c r="I7" s="2">
        <v>45163</v>
      </c>
      <c r="J7">
        <v>10</v>
      </c>
      <c r="K7">
        <v>21812</v>
      </c>
      <c r="L7" s="1" t="s">
        <v>1491</v>
      </c>
      <c r="M7" s="1" t="s">
        <v>17</v>
      </c>
      <c r="N7" s="1" t="s">
        <v>18</v>
      </c>
      <c r="O7" t="s">
        <v>19</v>
      </c>
      <c r="P7">
        <v>2181.1999999999998</v>
      </c>
      <c r="Q7" s="1" t="s">
        <v>1492</v>
      </c>
      <c r="R7" s="1" t="s">
        <v>1452</v>
      </c>
      <c r="S7" t="s">
        <v>1449</v>
      </c>
      <c r="T7">
        <f>VLOOKUP(Admissions[[#This Row],[Department]],Departments!A:E,5,FALSE)</f>
        <v>9000</v>
      </c>
      <c r="U7" s="1" t="str">
        <f t="shared" si="0"/>
        <v>Above Benchmark</v>
      </c>
      <c r="V7" s="1">
        <f t="shared" ca="1" si="1"/>
        <v>93</v>
      </c>
      <c r="W7" s="1" t="str">
        <f ca="1">_xlfn.IFS(Admissions[[#This Row],[Patients Age]]&lt;18,"Paediatric",V7&lt;40,"Young Adult",V7&lt;65,"Adult",TRUE,"Senior")</f>
        <v>Senior</v>
      </c>
    </row>
    <row r="8" spans="1:23" x14ac:dyDescent="0.25">
      <c r="A8">
        <v>12708</v>
      </c>
      <c r="B8">
        <v>4444</v>
      </c>
      <c r="C8" s="1" t="s">
        <v>40</v>
      </c>
      <c r="D8" s="1" t="s">
        <v>14</v>
      </c>
      <c r="E8" s="2">
        <v>28771</v>
      </c>
      <c r="F8" s="1" t="s">
        <v>41</v>
      </c>
      <c r="G8" s="1" t="s">
        <v>42</v>
      </c>
      <c r="H8" s="2">
        <v>45624</v>
      </c>
      <c r="I8" s="2">
        <v>45632</v>
      </c>
      <c r="J8">
        <v>8</v>
      </c>
      <c r="K8">
        <v>14181</v>
      </c>
      <c r="L8" s="1" t="s">
        <v>1491</v>
      </c>
      <c r="M8" s="1" t="s">
        <v>43</v>
      </c>
      <c r="N8" s="1" t="s">
        <v>33</v>
      </c>
      <c r="O8" t="s">
        <v>19</v>
      </c>
      <c r="P8">
        <v>1772.625</v>
      </c>
      <c r="Q8" s="1" t="s">
        <v>1492</v>
      </c>
      <c r="R8" s="1" t="s">
        <v>1450</v>
      </c>
      <c r="S8" t="s">
        <v>1449</v>
      </c>
      <c r="T8">
        <f>VLOOKUP(Admissions[[#This Row],[Department]],Departments!A:E,5,FALSE)</f>
        <v>7200</v>
      </c>
      <c r="U8" s="1" t="str">
        <f t="shared" si="0"/>
        <v>Above Benchmark</v>
      </c>
      <c r="V8" s="1">
        <f t="shared" ca="1" si="1"/>
        <v>47</v>
      </c>
      <c r="W8" s="1" t="str">
        <f ca="1">_xlfn.IFS(Admissions[[#This Row],[Patients Age]]&lt;18,"Paediatric",V8&lt;40,"Young Adult",V8&lt;65,"Adult",TRUE,"Senior")</f>
        <v>Adult</v>
      </c>
    </row>
    <row r="9" spans="1:23" x14ac:dyDescent="0.25">
      <c r="A9">
        <v>11263</v>
      </c>
      <c r="B9">
        <v>5471</v>
      </c>
      <c r="C9" s="1" t="s">
        <v>44</v>
      </c>
      <c r="D9" s="1" t="s">
        <v>14</v>
      </c>
      <c r="E9" s="2">
        <v>18150</v>
      </c>
      <c r="F9" s="1" t="s">
        <v>21</v>
      </c>
      <c r="G9" s="1" t="s">
        <v>22</v>
      </c>
      <c r="H9" s="2">
        <v>45522</v>
      </c>
      <c r="I9" s="2">
        <v>45534</v>
      </c>
      <c r="J9">
        <v>12</v>
      </c>
      <c r="K9">
        <v>0</v>
      </c>
      <c r="L9" s="1" t="s">
        <v>1491</v>
      </c>
      <c r="M9" s="1" t="s">
        <v>23</v>
      </c>
      <c r="N9" s="1" t="s">
        <v>18</v>
      </c>
      <c r="O9" t="s">
        <v>19</v>
      </c>
      <c r="P9">
        <v>0</v>
      </c>
      <c r="Q9" s="1" t="s">
        <v>1493</v>
      </c>
      <c r="R9" s="1" t="s">
        <v>1451</v>
      </c>
      <c r="S9" t="s">
        <v>1447</v>
      </c>
      <c r="T9">
        <f>VLOOKUP(Admissions[[#This Row],[Department]],Departments!A:E,5,FALSE)</f>
        <v>12000</v>
      </c>
      <c r="U9" s="1" t="str">
        <f t="shared" si="0"/>
        <v>Within Benchmark</v>
      </c>
      <c r="V9" s="1">
        <f t="shared" ca="1" si="1"/>
        <v>76</v>
      </c>
      <c r="W9" s="1" t="str">
        <f ca="1">_xlfn.IFS(Admissions[[#This Row],[Patients Age]]&lt;18,"Paediatric",V9&lt;40,"Young Adult",V9&lt;65,"Adult",TRUE,"Senior")</f>
        <v>Senior</v>
      </c>
    </row>
    <row r="10" spans="1:23" x14ac:dyDescent="0.25">
      <c r="A10">
        <v>12099</v>
      </c>
      <c r="B10">
        <v>3743</v>
      </c>
      <c r="C10" s="1" t="s">
        <v>45</v>
      </c>
      <c r="D10" s="1" t="s">
        <v>14</v>
      </c>
      <c r="E10" s="2">
        <v>43879</v>
      </c>
      <c r="F10" s="1" t="s">
        <v>30</v>
      </c>
      <c r="G10" s="1" t="s">
        <v>31</v>
      </c>
      <c r="H10" s="2">
        <v>44930</v>
      </c>
      <c r="I10" s="2">
        <v>44933</v>
      </c>
      <c r="J10">
        <v>3</v>
      </c>
      <c r="K10">
        <v>2764</v>
      </c>
      <c r="L10" s="1" t="s">
        <v>1491</v>
      </c>
      <c r="M10" s="1" t="s">
        <v>46</v>
      </c>
      <c r="N10" s="1" t="s">
        <v>33</v>
      </c>
      <c r="O10" t="s">
        <v>19</v>
      </c>
      <c r="P10">
        <v>921.33330000000001</v>
      </c>
      <c r="Q10" s="1" t="s">
        <v>1492</v>
      </c>
      <c r="R10" s="1" t="s">
        <v>1453</v>
      </c>
      <c r="S10" t="s">
        <v>1449</v>
      </c>
      <c r="T10">
        <f>VLOOKUP(Admissions[[#This Row],[Department]],Departments!A:E,5,FALSE)</f>
        <v>4500</v>
      </c>
      <c r="U10" s="1" t="str">
        <f t="shared" si="0"/>
        <v>Within Benchmark</v>
      </c>
      <c r="V10" s="1">
        <f t="shared" ca="1" si="1"/>
        <v>6</v>
      </c>
      <c r="W10" s="1" t="str">
        <f ca="1">_xlfn.IFS(Admissions[[#This Row],[Patients Age]]&lt;18,"Paediatric",V10&lt;40,"Young Adult",V10&lt;65,"Adult",TRUE,"Senior")</f>
        <v>Paediatric</v>
      </c>
    </row>
    <row r="11" spans="1:23" x14ac:dyDescent="0.25">
      <c r="A11">
        <v>11552</v>
      </c>
      <c r="B11">
        <v>5884</v>
      </c>
      <c r="C11" s="1" t="s">
        <v>47</v>
      </c>
      <c r="D11" s="1" t="s">
        <v>14</v>
      </c>
      <c r="E11" s="2">
        <v>17985</v>
      </c>
      <c r="F11" s="1" t="s">
        <v>15</v>
      </c>
      <c r="G11" s="1" t="s">
        <v>48</v>
      </c>
      <c r="H11" s="2">
        <v>45576</v>
      </c>
      <c r="I11" s="2">
        <v>45579</v>
      </c>
      <c r="J11">
        <v>3</v>
      </c>
      <c r="K11">
        <v>7055</v>
      </c>
      <c r="L11" s="1" t="s">
        <v>1491</v>
      </c>
      <c r="M11" s="1" t="s">
        <v>49</v>
      </c>
      <c r="N11" s="1" t="s">
        <v>18</v>
      </c>
      <c r="O11" t="s">
        <v>19</v>
      </c>
      <c r="P11">
        <v>2351.6667000000002</v>
      </c>
      <c r="Q11" s="1" t="s">
        <v>1492</v>
      </c>
      <c r="R11" s="1" t="s">
        <v>1454</v>
      </c>
      <c r="S11" t="s">
        <v>1449</v>
      </c>
      <c r="T11">
        <f>VLOOKUP(Admissions[[#This Row],[Department]],Departments!A:E,5,FALSE)</f>
        <v>5500</v>
      </c>
      <c r="U11" s="1" t="str">
        <f t="shared" si="0"/>
        <v>Above Benchmark</v>
      </c>
      <c r="V11" s="1">
        <f t="shared" ca="1" si="1"/>
        <v>77</v>
      </c>
      <c r="W11" s="1" t="str">
        <f ca="1">_xlfn.IFS(Admissions[[#This Row],[Patients Age]]&lt;18,"Paediatric",V11&lt;40,"Young Adult",V11&lt;65,"Adult",TRUE,"Senior")</f>
        <v>Senior</v>
      </c>
    </row>
    <row r="12" spans="1:23" x14ac:dyDescent="0.25">
      <c r="A12">
        <v>11101</v>
      </c>
      <c r="B12">
        <v>3817</v>
      </c>
      <c r="C12" s="1" t="s">
        <v>50</v>
      </c>
      <c r="D12" s="1" t="s">
        <v>14</v>
      </c>
      <c r="E12" s="2">
        <v>18083</v>
      </c>
      <c r="F12" s="1" t="s">
        <v>51</v>
      </c>
      <c r="G12" s="1" t="s">
        <v>52</v>
      </c>
      <c r="H12" s="2">
        <v>44939</v>
      </c>
      <c r="I12" s="2">
        <v>44947</v>
      </c>
      <c r="J12">
        <v>8</v>
      </c>
      <c r="K12">
        <v>10789</v>
      </c>
      <c r="L12" s="1" t="s">
        <v>1491</v>
      </c>
      <c r="M12" s="1" t="s">
        <v>53</v>
      </c>
      <c r="N12" s="1" t="s">
        <v>33</v>
      </c>
      <c r="O12" t="s">
        <v>19</v>
      </c>
      <c r="P12">
        <v>1348.625</v>
      </c>
      <c r="Q12" s="1" t="s">
        <v>1492</v>
      </c>
      <c r="R12" s="1" t="s">
        <v>1454</v>
      </c>
      <c r="S12" t="s">
        <v>1449</v>
      </c>
      <c r="T12">
        <f>VLOOKUP(Admissions[[#This Row],[Department]],Departments!A:E,5,FALSE)</f>
        <v>6800</v>
      </c>
      <c r="U12" s="1" t="str">
        <f t="shared" si="0"/>
        <v>Above Benchmark</v>
      </c>
      <c r="V12" s="1">
        <f t="shared" ca="1" si="1"/>
        <v>77</v>
      </c>
      <c r="W12" s="1" t="str">
        <f ca="1">_xlfn.IFS(Admissions[[#This Row],[Patients Age]]&lt;18,"Paediatric",V12&lt;40,"Young Adult",V12&lt;65,"Adult",TRUE,"Senior")</f>
        <v>Senior</v>
      </c>
    </row>
    <row r="13" spans="1:23" x14ac:dyDescent="0.25">
      <c r="A13">
        <v>13829</v>
      </c>
      <c r="B13">
        <v>6591</v>
      </c>
      <c r="C13" s="1" t="s">
        <v>54</v>
      </c>
      <c r="D13" s="1" t="s">
        <v>14</v>
      </c>
      <c r="E13" s="2">
        <v>11422</v>
      </c>
      <c r="F13" s="1" t="s">
        <v>15</v>
      </c>
      <c r="G13" s="1" t="s">
        <v>48</v>
      </c>
      <c r="H13" s="2">
        <v>45097</v>
      </c>
      <c r="I13" s="2">
        <v>45100</v>
      </c>
      <c r="J13">
        <v>3</v>
      </c>
      <c r="K13">
        <v>5765</v>
      </c>
      <c r="L13" s="1" t="s">
        <v>1491</v>
      </c>
      <c r="M13" s="1" t="s">
        <v>1455</v>
      </c>
      <c r="N13" s="1" t="s">
        <v>33</v>
      </c>
      <c r="O13" t="s">
        <v>19</v>
      </c>
      <c r="P13">
        <v>1921.6667</v>
      </c>
      <c r="Q13" s="1" t="s">
        <v>1492</v>
      </c>
      <c r="R13" s="1" t="s">
        <v>1452</v>
      </c>
      <c r="S13" t="s">
        <v>1449</v>
      </c>
      <c r="T13">
        <f>VLOOKUP(Admissions[[#This Row],[Department]],Departments!A:E,5,FALSE)</f>
        <v>5500</v>
      </c>
      <c r="U13" s="1" t="str">
        <f t="shared" si="0"/>
        <v>Above Benchmark</v>
      </c>
      <c r="V13" s="1">
        <f t="shared" ca="1" si="1"/>
        <v>95</v>
      </c>
      <c r="W13" s="1" t="str">
        <f ca="1">_xlfn.IFS(Admissions[[#This Row],[Patients Age]]&lt;18,"Paediatric",V13&lt;40,"Young Adult",V13&lt;65,"Adult",TRUE,"Senior")</f>
        <v>Senior</v>
      </c>
    </row>
    <row r="14" spans="1:23" x14ac:dyDescent="0.25">
      <c r="A14">
        <v>12212</v>
      </c>
      <c r="B14">
        <v>3813</v>
      </c>
      <c r="C14" s="1" t="s">
        <v>55</v>
      </c>
      <c r="D14" s="1" t="s">
        <v>56</v>
      </c>
      <c r="E14" s="2">
        <v>42598</v>
      </c>
      <c r="F14" s="1" t="s">
        <v>30</v>
      </c>
      <c r="G14" s="1" t="s">
        <v>31</v>
      </c>
      <c r="H14" s="2">
        <v>45489</v>
      </c>
      <c r="I14" s="2">
        <v>45492</v>
      </c>
      <c r="J14">
        <v>3</v>
      </c>
      <c r="K14">
        <v>2287</v>
      </c>
      <c r="L14" s="1" t="s">
        <v>1491</v>
      </c>
      <c r="M14" s="1" t="s">
        <v>46</v>
      </c>
      <c r="N14" s="1" t="s">
        <v>24</v>
      </c>
      <c r="O14" t="s">
        <v>19</v>
      </c>
      <c r="P14">
        <v>762.33330000000001</v>
      </c>
      <c r="Q14" s="1" t="s">
        <v>1492</v>
      </c>
      <c r="R14" s="1" t="s">
        <v>1452</v>
      </c>
      <c r="S14" t="s">
        <v>1449</v>
      </c>
      <c r="T14">
        <f>VLOOKUP(Admissions[[#This Row],[Department]],Departments!A:E,5,FALSE)</f>
        <v>4500</v>
      </c>
      <c r="U14" s="1" t="str">
        <f t="shared" si="0"/>
        <v>Within Benchmark</v>
      </c>
      <c r="V14" s="1">
        <f t="shared" ca="1" si="1"/>
        <v>9</v>
      </c>
      <c r="W14" s="1" t="str">
        <f ca="1">_xlfn.IFS(Admissions[[#This Row],[Patients Age]]&lt;18,"Paediatric",V14&lt;40,"Young Adult",V14&lt;65,"Adult",TRUE,"Senior")</f>
        <v>Paediatric</v>
      </c>
    </row>
    <row r="15" spans="1:23" x14ac:dyDescent="0.25">
      <c r="A15">
        <v>12452</v>
      </c>
      <c r="B15">
        <v>3622</v>
      </c>
      <c r="C15" s="1" t="s">
        <v>57</v>
      </c>
      <c r="D15" s="1" t="s">
        <v>14</v>
      </c>
      <c r="E15" s="2">
        <v>43595</v>
      </c>
      <c r="F15" s="1" t="s">
        <v>30</v>
      </c>
      <c r="G15" s="1" t="s">
        <v>58</v>
      </c>
      <c r="H15" s="2">
        <v>45193</v>
      </c>
      <c r="I15" s="2">
        <v>45196</v>
      </c>
      <c r="J15">
        <v>3</v>
      </c>
      <c r="K15">
        <v>3093</v>
      </c>
      <c r="L15" s="1" t="s">
        <v>1491</v>
      </c>
      <c r="M15" s="1" t="s">
        <v>49</v>
      </c>
      <c r="N15" s="1" t="s">
        <v>18</v>
      </c>
      <c r="O15" t="s">
        <v>19</v>
      </c>
      <c r="P15">
        <v>1031</v>
      </c>
      <c r="Q15" s="1" t="s">
        <v>1492</v>
      </c>
      <c r="R15" s="1" t="s">
        <v>1451</v>
      </c>
      <c r="S15" t="s">
        <v>1447</v>
      </c>
      <c r="T15">
        <f>VLOOKUP(Admissions[[#This Row],[Department]],Departments!A:E,5,FALSE)</f>
        <v>4500</v>
      </c>
      <c r="U15" s="1" t="str">
        <f t="shared" si="0"/>
        <v>Within Benchmark</v>
      </c>
      <c r="V15" s="1">
        <f t="shared" ca="1" si="1"/>
        <v>7</v>
      </c>
      <c r="W15" s="1" t="str">
        <f ca="1">_xlfn.IFS(Admissions[[#This Row],[Patients Age]]&lt;18,"Paediatric",V15&lt;40,"Young Adult",V15&lt;65,"Adult",TRUE,"Senior")</f>
        <v>Paediatric</v>
      </c>
    </row>
    <row r="16" spans="1:23" x14ac:dyDescent="0.25">
      <c r="A16">
        <v>12323</v>
      </c>
      <c r="B16">
        <v>5100</v>
      </c>
      <c r="C16" s="1" t="s">
        <v>59</v>
      </c>
      <c r="D16" s="1" t="s">
        <v>56</v>
      </c>
      <c r="E16" s="2">
        <v>33824</v>
      </c>
      <c r="F16" s="1" t="s">
        <v>35</v>
      </c>
      <c r="G16" s="1" t="s">
        <v>36</v>
      </c>
      <c r="H16" s="2">
        <v>45298</v>
      </c>
      <c r="I16" s="2">
        <v>45305</v>
      </c>
      <c r="J16">
        <v>7</v>
      </c>
      <c r="K16">
        <v>15396</v>
      </c>
      <c r="L16" s="1" t="s">
        <v>1494</v>
      </c>
      <c r="M16" s="1" t="s">
        <v>60</v>
      </c>
      <c r="N16" s="1" t="s">
        <v>18</v>
      </c>
      <c r="O16" t="s">
        <v>19</v>
      </c>
      <c r="P16">
        <v>2199.4286000000002</v>
      </c>
      <c r="Q16" s="1" t="s">
        <v>1492</v>
      </c>
      <c r="R16" s="1" t="s">
        <v>1451</v>
      </c>
      <c r="S16" t="s">
        <v>1447</v>
      </c>
      <c r="T16">
        <f>VLOOKUP(Admissions[[#This Row],[Department]],Departments!A:E,5,FALSE)</f>
        <v>8500</v>
      </c>
      <c r="U16" s="1" t="str">
        <f t="shared" si="0"/>
        <v>Above Benchmark</v>
      </c>
      <c r="V16" s="1">
        <f t="shared" ca="1" si="1"/>
        <v>33</v>
      </c>
      <c r="W16" s="1" t="str">
        <f ca="1">_xlfn.IFS(Admissions[[#This Row],[Patients Age]]&lt;18,"Paediatric",V16&lt;40,"Young Adult",V16&lt;65,"Adult",TRUE,"Senior")</f>
        <v>Young Adult</v>
      </c>
    </row>
    <row r="17" spans="1:23" x14ac:dyDescent="0.25">
      <c r="A17">
        <v>11814</v>
      </c>
      <c r="B17">
        <v>6101</v>
      </c>
      <c r="C17" s="1" t="s">
        <v>61</v>
      </c>
      <c r="D17" s="1" t="s">
        <v>56</v>
      </c>
      <c r="E17" s="2">
        <v>35465</v>
      </c>
      <c r="F17" s="1" t="s">
        <v>26</v>
      </c>
      <c r="G17" s="1" t="s">
        <v>39</v>
      </c>
      <c r="H17" s="2">
        <v>45524</v>
      </c>
      <c r="I17" s="2">
        <v>45520</v>
      </c>
      <c r="J17">
        <v>-4</v>
      </c>
      <c r="K17">
        <v>12518</v>
      </c>
      <c r="L17" s="1" t="s">
        <v>1494</v>
      </c>
      <c r="M17" s="1" t="s">
        <v>28</v>
      </c>
      <c r="N17" s="1" t="s">
        <v>33</v>
      </c>
      <c r="O17" t="s">
        <v>62</v>
      </c>
      <c r="P17">
        <v>-3129.5</v>
      </c>
      <c r="Q17" s="1" t="s">
        <v>1492</v>
      </c>
      <c r="R17" s="1" t="s">
        <v>1452</v>
      </c>
      <c r="S17" t="s">
        <v>1449</v>
      </c>
      <c r="T17">
        <f>VLOOKUP(Admissions[[#This Row],[Department]],Departments!A:E,5,FALSE)</f>
        <v>9000</v>
      </c>
      <c r="U17" s="1" t="str">
        <f t="shared" si="0"/>
        <v>Above Benchmark</v>
      </c>
      <c r="V17" s="1">
        <f t="shared" ca="1" si="1"/>
        <v>29</v>
      </c>
      <c r="W17" s="1" t="str">
        <f ca="1">_xlfn.IFS(Admissions[[#This Row],[Patients Age]]&lt;18,"Paediatric",V17&lt;40,"Young Adult",V17&lt;65,"Adult",TRUE,"Senior")</f>
        <v>Young Adult</v>
      </c>
    </row>
    <row r="18" spans="1:23" x14ac:dyDescent="0.25">
      <c r="A18">
        <v>14702</v>
      </c>
      <c r="B18">
        <v>5376</v>
      </c>
      <c r="C18" s="1" t="s">
        <v>63</v>
      </c>
      <c r="D18" s="1" t="s">
        <v>56</v>
      </c>
      <c r="E18" s="2">
        <v>26410</v>
      </c>
      <c r="F18" s="1" t="s">
        <v>26</v>
      </c>
      <c r="G18" s="1" t="s">
        <v>27</v>
      </c>
      <c r="H18" s="2">
        <v>45245</v>
      </c>
      <c r="I18" s="2">
        <v>45253</v>
      </c>
      <c r="J18">
        <v>8</v>
      </c>
      <c r="K18">
        <v>14310</v>
      </c>
      <c r="L18" s="1" t="s">
        <v>1494</v>
      </c>
      <c r="M18" s="1" t="s">
        <v>64</v>
      </c>
      <c r="N18" s="1" t="s">
        <v>33</v>
      </c>
      <c r="O18" t="s">
        <v>19</v>
      </c>
      <c r="P18">
        <v>1788.75</v>
      </c>
      <c r="Q18" s="1" t="s">
        <v>1492</v>
      </c>
      <c r="R18" s="1" t="s">
        <v>1453</v>
      </c>
      <c r="S18" t="s">
        <v>1449</v>
      </c>
      <c r="T18">
        <f>VLOOKUP(Admissions[[#This Row],[Department]],Departments!A:E,5,FALSE)</f>
        <v>9000</v>
      </c>
      <c r="U18" s="1" t="str">
        <f t="shared" si="0"/>
        <v>Above Benchmark</v>
      </c>
      <c r="V18" s="1">
        <f t="shared" ca="1" si="1"/>
        <v>54</v>
      </c>
      <c r="W18" s="1" t="str">
        <f ca="1">_xlfn.IFS(Admissions[[#This Row],[Patients Age]]&lt;18,"Paediatric",V18&lt;40,"Young Adult",V18&lt;65,"Adult",TRUE,"Senior")</f>
        <v>Adult</v>
      </c>
    </row>
    <row r="19" spans="1:23" x14ac:dyDescent="0.25">
      <c r="A19">
        <v>13184</v>
      </c>
      <c r="B19">
        <v>6285</v>
      </c>
      <c r="C19" s="1" t="s">
        <v>65</v>
      </c>
      <c r="D19" s="1" t="s">
        <v>14</v>
      </c>
      <c r="E19" s="2">
        <v>23976</v>
      </c>
      <c r="F19" s="1" t="s">
        <v>66</v>
      </c>
      <c r="G19" s="1" t="s">
        <v>67</v>
      </c>
      <c r="H19" s="2">
        <v>45348</v>
      </c>
      <c r="I19" s="2">
        <v>45352</v>
      </c>
      <c r="J19">
        <v>4</v>
      </c>
      <c r="K19">
        <v>7980</v>
      </c>
      <c r="L19" s="1" t="s">
        <v>1491</v>
      </c>
      <c r="M19" s="1" t="s">
        <v>68</v>
      </c>
      <c r="N19" s="1" t="s">
        <v>33</v>
      </c>
      <c r="O19" t="s">
        <v>19</v>
      </c>
      <c r="P19">
        <v>1995</v>
      </c>
      <c r="Q19" s="1" t="s">
        <v>1492</v>
      </c>
      <c r="R19" s="1" t="s">
        <v>1448</v>
      </c>
      <c r="S19" t="s">
        <v>1449</v>
      </c>
      <c r="T19">
        <f>VLOOKUP(Admissions[[#This Row],[Department]],Departments!A:E,5,FALSE)</f>
        <v>6000</v>
      </c>
      <c r="U19" s="1" t="str">
        <f t="shared" si="0"/>
        <v>Above Benchmark</v>
      </c>
      <c r="V19" s="1">
        <f t="shared" ca="1" si="1"/>
        <v>60</v>
      </c>
      <c r="W19" s="1" t="str">
        <f ca="1">_xlfn.IFS(Admissions[[#This Row],[Patients Age]]&lt;18,"Paediatric",V19&lt;40,"Young Adult",V19&lt;65,"Adult",TRUE,"Senior")</f>
        <v>Adult</v>
      </c>
    </row>
    <row r="20" spans="1:23" x14ac:dyDescent="0.25">
      <c r="A20">
        <v>15813</v>
      </c>
      <c r="B20">
        <v>3028</v>
      </c>
      <c r="C20" s="1" t="s">
        <v>69</v>
      </c>
      <c r="D20" s="1" t="s">
        <v>56</v>
      </c>
      <c r="E20" s="2">
        <v>13844</v>
      </c>
      <c r="F20" s="1" t="s">
        <v>66</v>
      </c>
      <c r="G20" s="1" t="s">
        <v>70</v>
      </c>
      <c r="H20" s="2">
        <v>45468</v>
      </c>
      <c r="I20" s="2">
        <v>45474</v>
      </c>
      <c r="J20">
        <v>6</v>
      </c>
      <c r="K20">
        <v>8787</v>
      </c>
      <c r="L20" s="1" t="s">
        <v>1491</v>
      </c>
      <c r="M20" s="1" t="s">
        <v>37</v>
      </c>
      <c r="N20" s="1" t="s">
        <v>33</v>
      </c>
      <c r="O20" t="s">
        <v>19</v>
      </c>
      <c r="P20">
        <v>1464.5</v>
      </c>
      <c r="Q20" s="1" t="s">
        <v>1492</v>
      </c>
      <c r="R20" s="1" t="s">
        <v>1452</v>
      </c>
      <c r="S20" t="s">
        <v>1449</v>
      </c>
      <c r="T20">
        <f>VLOOKUP(Admissions[[#This Row],[Department]],Departments!A:E,5,FALSE)</f>
        <v>6000</v>
      </c>
      <c r="U20" s="1" t="str">
        <f t="shared" si="0"/>
        <v>Above Benchmark</v>
      </c>
      <c r="V20" s="1">
        <f t="shared" ca="1" si="1"/>
        <v>88</v>
      </c>
      <c r="W20" s="1" t="str">
        <f ca="1">_xlfn.IFS(Admissions[[#This Row],[Patients Age]]&lt;18,"Paediatric",V20&lt;40,"Young Adult",V20&lt;65,"Adult",TRUE,"Senior")</f>
        <v>Senior</v>
      </c>
    </row>
    <row r="21" spans="1:23" x14ac:dyDescent="0.25">
      <c r="A21">
        <v>11377</v>
      </c>
      <c r="B21">
        <v>5239</v>
      </c>
      <c r="C21" s="1" t="s">
        <v>71</v>
      </c>
      <c r="D21" s="1" t="s">
        <v>14</v>
      </c>
      <c r="E21" s="2">
        <v>19984</v>
      </c>
      <c r="F21" s="1" t="s">
        <v>41</v>
      </c>
      <c r="G21" s="1" t="s">
        <v>72</v>
      </c>
      <c r="H21" s="2">
        <v>45210</v>
      </c>
      <c r="I21" s="2">
        <v>45216</v>
      </c>
      <c r="J21">
        <v>6</v>
      </c>
      <c r="K21">
        <v>8932</v>
      </c>
      <c r="L21" s="1" t="s">
        <v>1491</v>
      </c>
      <c r="M21" s="1" t="s">
        <v>73</v>
      </c>
      <c r="N21" s="1" t="s">
        <v>24</v>
      </c>
      <c r="O21" t="s">
        <v>19</v>
      </c>
      <c r="P21">
        <v>1488.6667</v>
      </c>
      <c r="Q21" s="1" t="s">
        <v>1492</v>
      </c>
      <c r="R21" s="1" t="s">
        <v>1453</v>
      </c>
      <c r="S21" t="s">
        <v>1449</v>
      </c>
      <c r="T21">
        <f>VLOOKUP(Admissions[[#This Row],[Department]],Departments!A:E,5,FALSE)</f>
        <v>7200</v>
      </c>
      <c r="U21" s="1" t="str">
        <f t="shared" si="0"/>
        <v>Above Benchmark</v>
      </c>
      <c r="V21" s="1">
        <f t="shared" ca="1" si="1"/>
        <v>71</v>
      </c>
      <c r="W21" s="1" t="str">
        <f ca="1">_xlfn.IFS(Admissions[[#This Row],[Patients Age]]&lt;18,"Paediatric",V21&lt;40,"Young Adult",V21&lt;65,"Adult",TRUE,"Senior")</f>
        <v>Senior</v>
      </c>
    </row>
    <row r="22" spans="1:23" x14ac:dyDescent="0.25">
      <c r="A22">
        <v>14967</v>
      </c>
      <c r="B22">
        <v>6089</v>
      </c>
      <c r="C22" s="1" t="s">
        <v>74</v>
      </c>
      <c r="D22" s="1" t="s">
        <v>14</v>
      </c>
      <c r="E22" s="2">
        <v>37610</v>
      </c>
      <c r="F22" s="1" t="s">
        <v>35</v>
      </c>
      <c r="G22" s="1" t="s">
        <v>36</v>
      </c>
      <c r="H22" s="2">
        <v>45165</v>
      </c>
      <c r="I22" s="2">
        <v>45172</v>
      </c>
      <c r="J22">
        <v>7</v>
      </c>
      <c r="K22">
        <v>8684</v>
      </c>
      <c r="L22" s="1" t="s">
        <v>1494</v>
      </c>
      <c r="M22" s="1" t="s">
        <v>75</v>
      </c>
      <c r="N22" s="1" t="s">
        <v>18</v>
      </c>
      <c r="O22" t="s">
        <v>19</v>
      </c>
      <c r="P22">
        <v>1240.5714</v>
      </c>
      <c r="Q22" s="1" t="s">
        <v>1492</v>
      </c>
      <c r="R22" s="1" t="s">
        <v>1451</v>
      </c>
      <c r="S22" t="s">
        <v>1447</v>
      </c>
      <c r="T22">
        <f>VLOOKUP(Admissions[[#This Row],[Department]],Departments!A:E,5,FALSE)</f>
        <v>8500</v>
      </c>
      <c r="U22" s="1" t="str">
        <f t="shared" si="0"/>
        <v>Above Benchmark</v>
      </c>
      <c r="V22" s="1">
        <f t="shared" ca="1" si="1"/>
        <v>23</v>
      </c>
      <c r="W22" s="1" t="str">
        <f ca="1">_xlfn.IFS(Admissions[[#This Row],[Patients Age]]&lt;18,"Paediatric",V22&lt;40,"Young Adult",V22&lt;65,"Adult",TRUE,"Senior")</f>
        <v>Young Adult</v>
      </c>
    </row>
    <row r="23" spans="1:23" x14ac:dyDescent="0.25">
      <c r="A23">
        <v>11219</v>
      </c>
      <c r="B23">
        <v>7051</v>
      </c>
      <c r="C23" s="1" t="s">
        <v>76</v>
      </c>
      <c r="D23" s="1" t="s">
        <v>14</v>
      </c>
      <c r="E23" s="2">
        <v>17999</v>
      </c>
      <c r="F23" s="1" t="s">
        <v>66</v>
      </c>
      <c r="G23" s="1" t="s">
        <v>77</v>
      </c>
      <c r="H23" s="2">
        <v>45586</v>
      </c>
      <c r="I23" s="2">
        <v>45595</v>
      </c>
      <c r="J23">
        <v>9</v>
      </c>
      <c r="K23">
        <v>8638</v>
      </c>
      <c r="L23" s="1" t="s">
        <v>1491</v>
      </c>
      <c r="M23" s="1" t="s">
        <v>37</v>
      </c>
      <c r="N23" s="1" t="s">
        <v>33</v>
      </c>
      <c r="O23" t="s">
        <v>19</v>
      </c>
      <c r="P23">
        <v>959.77779999999996</v>
      </c>
      <c r="Q23" s="1" t="s">
        <v>1492</v>
      </c>
      <c r="R23" s="1" t="s">
        <v>1448</v>
      </c>
      <c r="S23" t="s">
        <v>1449</v>
      </c>
      <c r="T23">
        <f>VLOOKUP(Admissions[[#This Row],[Department]],Departments!A:E,5,FALSE)</f>
        <v>6000</v>
      </c>
      <c r="U23" s="1" t="str">
        <f t="shared" si="0"/>
        <v>Above Benchmark</v>
      </c>
      <c r="V23" s="1">
        <f t="shared" ca="1" si="1"/>
        <v>77</v>
      </c>
      <c r="W23" s="1" t="str">
        <f ca="1">_xlfn.IFS(Admissions[[#This Row],[Patients Age]]&lt;18,"Paediatric",V23&lt;40,"Young Adult",V23&lt;65,"Adult",TRUE,"Senior")</f>
        <v>Senior</v>
      </c>
    </row>
    <row r="24" spans="1:23" x14ac:dyDescent="0.25">
      <c r="A24">
        <v>11205</v>
      </c>
      <c r="B24">
        <v>5063</v>
      </c>
      <c r="C24" s="1" t="s">
        <v>78</v>
      </c>
      <c r="D24" s="1" t="s">
        <v>56</v>
      </c>
      <c r="E24" s="2">
        <v>27949</v>
      </c>
      <c r="F24" s="1" t="s">
        <v>26</v>
      </c>
      <c r="G24" s="1" t="s">
        <v>27</v>
      </c>
      <c r="H24" s="2">
        <v>45269</v>
      </c>
      <c r="I24" s="2">
        <v>45273</v>
      </c>
      <c r="J24">
        <v>4</v>
      </c>
      <c r="K24">
        <v>9238</v>
      </c>
      <c r="L24" s="1" t="s">
        <v>1491</v>
      </c>
      <c r="M24" s="1" t="s">
        <v>79</v>
      </c>
      <c r="N24" s="1" t="s">
        <v>24</v>
      </c>
      <c r="O24" t="s">
        <v>19</v>
      </c>
      <c r="P24">
        <v>2309.5</v>
      </c>
      <c r="Q24" s="1" t="s">
        <v>1492</v>
      </c>
      <c r="R24" s="1" t="s">
        <v>1446</v>
      </c>
      <c r="S24" t="s">
        <v>1447</v>
      </c>
      <c r="T24">
        <f>VLOOKUP(Admissions[[#This Row],[Department]],Departments!A:E,5,FALSE)</f>
        <v>9000</v>
      </c>
      <c r="U24" s="1" t="str">
        <f t="shared" si="0"/>
        <v>Above Benchmark</v>
      </c>
      <c r="V24" s="1">
        <f t="shared" ca="1" si="1"/>
        <v>50</v>
      </c>
      <c r="W24" s="1" t="str">
        <f ca="1">_xlfn.IFS(Admissions[[#This Row],[Patients Age]]&lt;18,"Paediatric",V24&lt;40,"Young Adult",V24&lt;65,"Adult",TRUE,"Senior")</f>
        <v>Adult</v>
      </c>
    </row>
    <row r="25" spans="1:23" x14ac:dyDescent="0.25">
      <c r="A25">
        <v>13557</v>
      </c>
      <c r="B25">
        <v>7036</v>
      </c>
      <c r="C25" s="1" t="s">
        <v>80</v>
      </c>
      <c r="D25" s="1" t="s">
        <v>14</v>
      </c>
      <c r="E25" s="2">
        <v>43043</v>
      </c>
      <c r="F25" s="1" t="s">
        <v>30</v>
      </c>
      <c r="G25" s="1" t="s">
        <v>31</v>
      </c>
      <c r="H25" s="2">
        <v>45132</v>
      </c>
      <c r="I25" s="2">
        <v>45134</v>
      </c>
      <c r="J25">
        <v>2</v>
      </c>
      <c r="K25">
        <v>2817</v>
      </c>
      <c r="L25" s="1" t="s">
        <v>1491</v>
      </c>
      <c r="M25" s="1" t="s">
        <v>81</v>
      </c>
      <c r="N25" s="1" t="s">
        <v>33</v>
      </c>
      <c r="O25" t="s">
        <v>19</v>
      </c>
      <c r="P25">
        <v>1408.5</v>
      </c>
      <c r="Q25" s="1" t="s">
        <v>1492</v>
      </c>
      <c r="R25" s="1" t="s">
        <v>1452</v>
      </c>
      <c r="S25" t="s">
        <v>1449</v>
      </c>
      <c r="T25">
        <f>VLOOKUP(Admissions[[#This Row],[Department]],Departments!A:E,5,FALSE)</f>
        <v>4500</v>
      </c>
      <c r="U25" s="1" t="str">
        <f t="shared" si="0"/>
        <v>Within Benchmark</v>
      </c>
      <c r="V25" s="1">
        <f t="shared" ca="1" si="1"/>
        <v>8</v>
      </c>
      <c r="W25" s="1" t="str">
        <f ca="1">_xlfn.IFS(Admissions[[#This Row],[Patients Age]]&lt;18,"Paediatric",V25&lt;40,"Young Adult",V25&lt;65,"Adult",TRUE,"Senior")</f>
        <v>Paediatric</v>
      </c>
    </row>
    <row r="26" spans="1:23" x14ac:dyDescent="0.25">
      <c r="A26">
        <v>13071</v>
      </c>
      <c r="B26">
        <v>5095</v>
      </c>
      <c r="C26" s="1" t="s">
        <v>82</v>
      </c>
      <c r="D26" s="1" t="s">
        <v>14</v>
      </c>
      <c r="E26" s="2">
        <v>33289</v>
      </c>
      <c r="F26" s="1" t="s">
        <v>35</v>
      </c>
      <c r="G26" s="1" t="s">
        <v>83</v>
      </c>
      <c r="H26" s="2">
        <v>45490</v>
      </c>
      <c r="I26" s="2">
        <v>45492</v>
      </c>
      <c r="J26">
        <v>2</v>
      </c>
      <c r="K26">
        <v>4415</v>
      </c>
      <c r="L26" s="1" t="s">
        <v>1491</v>
      </c>
      <c r="M26" s="1" t="s">
        <v>37</v>
      </c>
      <c r="N26" s="1" t="s">
        <v>18</v>
      </c>
      <c r="O26" t="s">
        <v>19</v>
      </c>
      <c r="P26">
        <v>2207.5</v>
      </c>
      <c r="Q26" s="1" t="s">
        <v>1492</v>
      </c>
      <c r="R26" s="1" t="s">
        <v>1453</v>
      </c>
      <c r="S26" t="s">
        <v>1449</v>
      </c>
      <c r="T26">
        <f>VLOOKUP(Admissions[[#This Row],[Department]],Departments!A:E,5,FALSE)</f>
        <v>8500</v>
      </c>
      <c r="U26" s="1" t="str">
        <f t="shared" si="0"/>
        <v>Within Benchmark</v>
      </c>
      <c r="V26" s="1">
        <f t="shared" ca="1" si="1"/>
        <v>35</v>
      </c>
      <c r="W26" s="1" t="str">
        <f ca="1">_xlfn.IFS(Admissions[[#This Row],[Patients Age]]&lt;18,"Paediatric",V26&lt;40,"Young Adult",V26&lt;65,"Adult",TRUE,"Senior")</f>
        <v>Young Adult</v>
      </c>
    </row>
    <row r="27" spans="1:23" x14ac:dyDescent="0.25">
      <c r="A27">
        <v>12746</v>
      </c>
      <c r="B27">
        <v>3046</v>
      </c>
      <c r="C27" s="1" t="s">
        <v>84</v>
      </c>
      <c r="D27" s="1" t="s">
        <v>56</v>
      </c>
      <c r="E27" s="2">
        <v>19263</v>
      </c>
      <c r="F27" s="1" t="s">
        <v>35</v>
      </c>
      <c r="G27" s="1" t="s">
        <v>85</v>
      </c>
      <c r="H27" s="2">
        <v>45299</v>
      </c>
      <c r="I27" s="2">
        <v>45302</v>
      </c>
      <c r="J27">
        <v>3</v>
      </c>
      <c r="K27">
        <v>11742</v>
      </c>
      <c r="L27" s="1" t="s">
        <v>1491</v>
      </c>
      <c r="M27" s="1" t="s">
        <v>60</v>
      </c>
      <c r="N27" s="1" t="s">
        <v>18</v>
      </c>
      <c r="O27" t="s">
        <v>19</v>
      </c>
      <c r="P27">
        <v>3914</v>
      </c>
      <c r="Q27" s="1" t="s">
        <v>1492</v>
      </c>
      <c r="R27" s="1" t="s">
        <v>1448</v>
      </c>
      <c r="S27" t="s">
        <v>1449</v>
      </c>
      <c r="T27">
        <f>VLOOKUP(Admissions[[#This Row],[Department]],Departments!A:E,5,FALSE)</f>
        <v>8500</v>
      </c>
      <c r="U27" s="1" t="str">
        <f t="shared" si="0"/>
        <v>Above Benchmark</v>
      </c>
      <c r="V27" s="1">
        <f t="shared" ca="1" si="1"/>
        <v>73</v>
      </c>
      <c r="W27" s="1" t="str">
        <f ca="1">_xlfn.IFS(Admissions[[#This Row],[Patients Age]]&lt;18,"Paediatric",V27&lt;40,"Young Adult",V27&lt;65,"Adult",TRUE,"Senior")</f>
        <v>Senior</v>
      </c>
    </row>
    <row r="28" spans="1:23" x14ac:dyDescent="0.25">
      <c r="A28">
        <v>15219</v>
      </c>
      <c r="B28">
        <v>5235</v>
      </c>
      <c r="C28" s="1" t="s">
        <v>86</v>
      </c>
      <c r="D28" s="1" t="s">
        <v>14</v>
      </c>
      <c r="E28" s="2">
        <v>15424</v>
      </c>
      <c r="F28" s="1" t="s">
        <v>51</v>
      </c>
      <c r="G28" s="1" t="s">
        <v>87</v>
      </c>
      <c r="H28" s="2">
        <v>45555</v>
      </c>
      <c r="I28" s="2">
        <v>45562</v>
      </c>
      <c r="J28">
        <v>7</v>
      </c>
      <c r="K28">
        <v>10770</v>
      </c>
      <c r="L28" s="1" t="s">
        <v>1491</v>
      </c>
      <c r="M28" s="1" t="s">
        <v>88</v>
      </c>
      <c r="N28" s="1" t="s">
        <v>33</v>
      </c>
      <c r="O28" t="s">
        <v>19</v>
      </c>
      <c r="P28">
        <v>1538.5714</v>
      </c>
      <c r="Q28" s="1" t="s">
        <v>1492</v>
      </c>
      <c r="R28" s="1" t="s">
        <v>1454</v>
      </c>
      <c r="S28" t="s">
        <v>1449</v>
      </c>
      <c r="T28">
        <f>VLOOKUP(Admissions[[#This Row],[Department]],Departments!A:E,5,FALSE)</f>
        <v>6800</v>
      </c>
      <c r="U28" s="1" t="str">
        <f t="shared" si="0"/>
        <v>Above Benchmark</v>
      </c>
      <c r="V28" s="1">
        <f t="shared" ca="1" si="1"/>
        <v>84</v>
      </c>
      <c r="W28" s="1" t="str">
        <f ca="1">_xlfn.IFS(Admissions[[#This Row],[Patients Age]]&lt;18,"Paediatric",V28&lt;40,"Young Adult",V28&lt;65,"Adult",TRUE,"Senior")</f>
        <v>Senior</v>
      </c>
    </row>
    <row r="29" spans="1:23" x14ac:dyDescent="0.25">
      <c r="A29">
        <v>15653</v>
      </c>
      <c r="B29">
        <v>3181</v>
      </c>
      <c r="C29" s="1" t="s">
        <v>89</v>
      </c>
      <c r="D29" s="1" t="s">
        <v>14</v>
      </c>
      <c r="E29" s="2">
        <v>36668</v>
      </c>
      <c r="F29" s="1" t="s">
        <v>26</v>
      </c>
      <c r="G29" s="1" t="s">
        <v>39</v>
      </c>
      <c r="H29" s="2">
        <v>45271</v>
      </c>
      <c r="I29" s="2">
        <v>45278</v>
      </c>
      <c r="J29">
        <v>7</v>
      </c>
      <c r="K29">
        <v>13094</v>
      </c>
      <c r="L29" s="1" t="s">
        <v>1491</v>
      </c>
      <c r="M29" s="1" t="s">
        <v>28</v>
      </c>
      <c r="N29" s="1" t="s">
        <v>24</v>
      </c>
      <c r="O29" t="s">
        <v>19</v>
      </c>
      <c r="P29">
        <v>1870.5714</v>
      </c>
      <c r="Q29" s="1" t="s">
        <v>1492</v>
      </c>
      <c r="R29" s="1" t="s">
        <v>1448</v>
      </c>
      <c r="S29" t="s">
        <v>1449</v>
      </c>
      <c r="T29">
        <f>VLOOKUP(Admissions[[#This Row],[Department]],Departments!A:E,5,FALSE)</f>
        <v>9000</v>
      </c>
      <c r="U29" s="1" t="str">
        <f t="shared" si="0"/>
        <v>Above Benchmark</v>
      </c>
      <c r="V29" s="1">
        <f t="shared" ca="1" si="1"/>
        <v>26</v>
      </c>
      <c r="W29" s="1" t="str">
        <f ca="1">_xlfn.IFS(Admissions[[#This Row],[Patients Age]]&lt;18,"Paediatric",V29&lt;40,"Young Adult",V29&lt;65,"Adult",TRUE,"Senior")</f>
        <v>Young Adult</v>
      </c>
    </row>
    <row r="30" spans="1:23" x14ac:dyDescent="0.25">
      <c r="A30">
        <v>15092</v>
      </c>
      <c r="B30">
        <v>4079</v>
      </c>
      <c r="C30" s="1" t="s">
        <v>90</v>
      </c>
      <c r="D30" s="1" t="s">
        <v>56</v>
      </c>
      <c r="E30" s="2">
        <v>25097</v>
      </c>
      <c r="F30" s="1" t="s">
        <v>66</v>
      </c>
      <c r="G30" s="1" t="s">
        <v>70</v>
      </c>
      <c r="H30" s="2">
        <v>45123</v>
      </c>
      <c r="I30" s="2">
        <v>45125</v>
      </c>
      <c r="J30">
        <v>2</v>
      </c>
      <c r="K30">
        <v>3027</v>
      </c>
      <c r="L30" s="1" t="s">
        <v>1491</v>
      </c>
      <c r="M30" s="1" t="s">
        <v>91</v>
      </c>
      <c r="N30" s="1" t="s">
        <v>24</v>
      </c>
      <c r="O30" t="s">
        <v>19</v>
      </c>
      <c r="P30">
        <v>1513.5</v>
      </c>
      <c r="Q30" s="1" t="s">
        <v>1492</v>
      </c>
      <c r="R30" s="1" t="s">
        <v>1451</v>
      </c>
      <c r="S30" t="s">
        <v>1447</v>
      </c>
      <c r="T30">
        <f>VLOOKUP(Admissions[[#This Row],[Department]],Departments!A:E,5,FALSE)</f>
        <v>6000</v>
      </c>
      <c r="U30" s="1" t="str">
        <f t="shared" si="0"/>
        <v>Within Benchmark</v>
      </c>
      <c r="V30" s="1">
        <f t="shared" ca="1" si="1"/>
        <v>57</v>
      </c>
      <c r="W30" s="1" t="str">
        <f ca="1">_xlfn.IFS(Admissions[[#This Row],[Patients Age]]&lt;18,"Paediatric",V30&lt;40,"Young Adult",V30&lt;65,"Adult",TRUE,"Senior")</f>
        <v>Adult</v>
      </c>
    </row>
    <row r="31" spans="1:23" x14ac:dyDescent="0.25">
      <c r="A31">
        <v>10901</v>
      </c>
      <c r="B31">
        <v>3057</v>
      </c>
      <c r="C31" s="1" t="s">
        <v>92</v>
      </c>
      <c r="D31" s="1" t="s">
        <v>56</v>
      </c>
      <c r="E31" s="2">
        <v>23476</v>
      </c>
      <c r="F31" s="1" t="s">
        <v>66</v>
      </c>
      <c r="G31" s="1" t="s">
        <v>67</v>
      </c>
      <c r="H31" s="2">
        <v>45453</v>
      </c>
      <c r="I31" s="2">
        <v>45456</v>
      </c>
      <c r="J31">
        <v>3</v>
      </c>
      <c r="K31">
        <v>3762</v>
      </c>
      <c r="L31" s="1" t="s">
        <v>1491</v>
      </c>
      <c r="M31" s="1" t="s">
        <v>37</v>
      </c>
      <c r="N31" s="1" t="s">
        <v>18</v>
      </c>
      <c r="O31" t="s">
        <v>19</v>
      </c>
      <c r="P31">
        <v>1254</v>
      </c>
      <c r="Q31" s="1" t="s">
        <v>1492</v>
      </c>
      <c r="R31" s="1" t="s">
        <v>1448</v>
      </c>
      <c r="S31" t="s">
        <v>1449</v>
      </c>
      <c r="T31">
        <f>VLOOKUP(Admissions[[#This Row],[Department]],Departments!A:E,5,FALSE)</f>
        <v>6000</v>
      </c>
      <c r="U31" s="1" t="str">
        <f t="shared" si="0"/>
        <v>Within Benchmark</v>
      </c>
      <c r="V31" s="1">
        <f t="shared" ca="1" si="1"/>
        <v>62</v>
      </c>
      <c r="W31" s="1" t="str">
        <f ca="1">_xlfn.IFS(Admissions[[#This Row],[Patients Age]]&lt;18,"Paediatric",V31&lt;40,"Young Adult",V31&lt;65,"Adult",TRUE,"Senior")</f>
        <v>Adult</v>
      </c>
    </row>
    <row r="32" spans="1:23" x14ac:dyDescent="0.25">
      <c r="A32">
        <v>14063</v>
      </c>
      <c r="B32">
        <v>4055</v>
      </c>
      <c r="C32" s="1" t="s">
        <v>93</v>
      </c>
      <c r="D32" s="1" t="s">
        <v>14</v>
      </c>
      <c r="E32" s="2">
        <v>33458</v>
      </c>
      <c r="F32" s="1" t="s">
        <v>15</v>
      </c>
      <c r="G32" s="1" t="s">
        <v>16</v>
      </c>
      <c r="H32" s="2">
        <v>45283</v>
      </c>
      <c r="I32" s="2">
        <v>45284</v>
      </c>
      <c r="J32">
        <v>1</v>
      </c>
      <c r="K32">
        <v>3467</v>
      </c>
      <c r="L32" s="1" t="s">
        <v>1491</v>
      </c>
      <c r="M32" s="1" t="s">
        <v>81</v>
      </c>
      <c r="N32" s="1" t="s">
        <v>33</v>
      </c>
      <c r="O32" t="s">
        <v>19</v>
      </c>
      <c r="P32">
        <v>3467</v>
      </c>
      <c r="Q32" s="1" t="s">
        <v>1492</v>
      </c>
      <c r="R32" s="1" t="s">
        <v>1446</v>
      </c>
      <c r="S32" t="s">
        <v>1447</v>
      </c>
      <c r="T32">
        <f>VLOOKUP(Admissions[[#This Row],[Department]],Departments!A:E,5,FALSE)</f>
        <v>5500</v>
      </c>
      <c r="U32" s="1" t="str">
        <f t="shared" si="0"/>
        <v>Within Benchmark</v>
      </c>
      <c r="V32" s="1">
        <f t="shared" ca="1" si="1"/>
        <v>34</v>
      </c>
      <c r="W32" s="1" t="str">
        <f ca="1">_xlfn.IFS(Admissions[[#This Row],[Patients Age]]&lt;18,"Paediatric",V32&lt;40,"Young Adult",V32&lt;65,"Adult",TRUE,"Senior")</f>
        <v>Young Adult</v>
      </c>
    </row>
    <row r="33" spans="1:23" x14ac:dyDescent="0.25">
      <c r="A33">
        <v>15560</v>
      </c>
      <c r="B33">
        <v>6925</v>
      </c>
      <c r="C33" s="1" t="s">
        <v>94</v>
      </c>
      <c r="D33" s="1" t="s">
        <v>56</v>
      </c>
      <c r="E33" s="2">
        <v>34618</v>
      </c>
      <c r="F33" s="1" t="s">
        <v>21</v>
      </c>
      <c r="G33" s="1" t="s">
        <v>22</v>
      </c>
      <c r="H33" s="2">
        <v>45185</v>
      </c>
      <c r="I33" s="2">
        <v>45188</v>
      </c>
      <c r="J33">
        <v>3</v>
      </c>
      <c r="K33">
        <v>11428</v>
      </c>
      <c r="L33" s="1" t="s">
        <v>1491</v>
      </c>
      <c r="M33" s="1" t="s">
        <v>23</v>
      </c>
      <c r="N33" s="1" t="s">
        <v>33</v>
      </c>
      <c r="O33" t="s">
        <v>19</v>
      </c>
      <c r="P33">
        <v>3809.3332999999998</v>
      </c>
      <c r="Q33" s="1" t="s">
        <v>1492</v>
      </c>
      <c r="R33" s="1" t="s">
        <v>1446</v>
      </c>
      <c r="S33" t="s">
        <v>1447</v>
      </c>
      <c r="T33">
        <f>VLOOKUP(Admissions[[#This Row],[Department]],Departments!A:E,5,FALSE)</f>
        <v>12000</v>
      </c>
      <c r="U33" s="1" t="str">
        <f t="shared" si="0"/>
        <v>Within Benchmark</v>
      </c>
      <c r="V33" s="1">
        <f t="shared" ca="1" si="1"/>
        <v>31</v>
      </c>
      <c r="W33" s="1" t="str">
        <f ca="1">_xlfn.IFS(Admissions[[#This Row],[Patients Age]]&lt;18,"Paediatric",V33&lt;40,"Young Adult",V33&lt;65,"Adult",TRUE,"Senior")</f>
        <v>Young Adult</v>
      </c>
    </row>
    <row r="34" spans="1:23" x14ac:dyDescent="0.25">
      <c r="A34">
        <v>12155</v>
      </c>
      <c r="B34">
        <v>3600</v>
      </c>
      <c r="C34" s="1" t="s">
        <v>95</v>
      </c>
      <c r="D34" s="1" t="s">
        <v>14</v>
      </c>
      <c r="E34" s="2">
        <v>13749</v>
      </c>
      <c r="F34" s="1" t="s">
        <v>35</v>
      </c>
      <c r="G34" s="1" t="s">
        <v>36</v>
      </c>
      <c r="H34" s="2">
        <v>45132</v>
      </c>
      <c r="I34" s="2">
        <v>45136</v>
      </c>
      <c r="J34">
        <v>4</v>
      </c>
      <c r="K34">
        <v>13726</v>
      </c>
      <c r="L34" s="1" t="s">
        <v>1494</v>
      </c>
      <c r="M34" s="1" t="s">
        <v>37</v>
      </c>
      <c r="N34" s="1" t="s">
        <v>18</v>
      </c>
      <c r="O34" t="s">
        <v>19</v>
      </c>
      <c r="P34">
        <v>3431.5</v>
      </c>
      <c r="Q34" s="1" t="s">
        <v>1492</v>
      </c>
      <c r="R34" s="1" t="s">
        <v>1452</v>
      </c>
      <c r="S34" t="s">
        <v>1449</v>
      </c>
      <c r="T34">
        <f>VLOOKUP(Admissions[[#This Row],[Department]],Departments!A:E,5,FALSE)</f>
        <v>8500</v>
      </c>
      <c r="U34" s="1" t="str">
        <f t="shared" si="0"/>
        <v>Above Benchmark</v>
      </c>
      <c r="V34" s="1">
        <f t="shared" ca="1" si="1"/>
        <v>88</v>
      </c>
      <c r="W34" s="1" t="str">
        <f ca="1">_xlfn.IFS(Admissions[[#This Row],[Patients Age]]&lt;18,"Paediatric",V34&lt;40,"Young Adult",V34&lt;65,"Adult",TRUE,"Senior")</f>
        <v>Senior</v>
      </c>
    </row>
    <row r="35" spans="1:23" x14ac:dyDescent="0.25">
      <c r="A35">
        <v>15185</v>
      </c>
      <c r="B35">
        <v>4131</v>
      </c>
      <c r="C35" s="1" t="s">
        <v>96</v>
      </c>
      <c r="D35" s="1" t="s">
        <v>14</v>
      </c>
      <c r="E35" s="2">
        <v>37281</v>
      </c>
      <c r="F35" s="1" t="s">
        <v>15</v>
      </c>
      <c r="G35" s="1" t="s">
        <v>48</v>
      </c>
      <c r="H35" s="2">
        <v>45151</v>
      </c>
      <c r="I35" s="2">
        <v>45153</v>
      </c>
      <c r="J35">
        <v>2</v>
      </c>
      <c r="K35">
        <v>6478</v>
      </c>
      <c r="L35" s="1" t="s">
        <v>1491</v>
      </c>
      <c r="M35" s="1" t="s">
        <v>17</v>
      </c>
      <c r="N35" s="1" t="s">
        <v>18</v>
      </c>
      <c r="O35" t="s">
        <v>19</v>
      </c>
      <c r="P35">
        <v>3239</v>
      </c>
      <c r="Q35" s="1" t="s">
        <v>1492</v>
      </c>
      <c r="R35" s="1" t="s">
        <v>1451</v>
      </c>
      <c r="S35" t="s">
        <v>1447</v>
      </c>
      <c r="T35">
        <f>VLOOKUP(Admissions[[#This Row],[Department]],Departments!A:E,5,FALSE)</f>
        <v>5500</v>
      </c>
      <c r="U35" s="1" t="str">
        <f t="shared" si="0"/>
        <v>Above Benchmark</v>
      </c>
      <c r="V35" s="1">
        <f t="shared" ca="1" si="1"/>
        <v>24</v>
      </c>
      <c r="W35" s="1" t="str">
        <f ca="1">_xlfn.IFS(Admissions[[#This Row],[Patients Age]]&lt;18,"Paediatric",V35&lt;40,"Young Adult",V35&lt;65,"Adult",TRUE,"Senior")</f>
        <v>Young Adult</v>
      </c>
    </row>
    <row r="36" spans="1:23" x14ac:dyDescent="0.25">
      <c r="A36">
        <v>14745</v>
      </c>
      <c r="B36">
        <v>6375</v>
      </c>
      <c r="C36" s="1" t="s">
        <v>97</v>
      </c>
      <c r="D36" s="1" t="s">
        <v>56</v>
      </c>
      <c r="E36" s="2">
        <v>29450</v>
      </c>
      <c r="F36" s="1" t="s">
        <v>51</v>
      </c>
      <c r="G36" s="1" t="s">
        <v>52</v>
      </c>
      <c r="H36" s="2">
        <v>44940</v>
      </c>
      <c r="I36" s="2">
        <v>44947</v>
      </c>
      <c r="J36">
        <v>7</v>
      </c>
      <c r="K36">
        <v>8812</v>
      </c>
      <c r="L36" s="1" t="s">
        <v>1491</v>
      </c>
      <c r="M36" s="1" t="s">
        <v>53</v>
      </c>
      <c r="N36" s="1" t="s">
        <v>18</v>
      </c>
      <c r="O36" t="s">
        <v>19</v>
      </c>
      <c r="P36">
        <v>1258.8570999999999</v>
      </c>
      <c r="Q36" s="1" t="s">
        <v>1492</v>
      </c>
      <c r="R36" s="1" t="s">
        <v>1446</v>
      </c>
      <c r="S36" t="s">
        <v>1447</v>
      </c>
      <c r="T36">
        <f>VLOOKUP(Admissions[[#This Row],[Department]],Departments!A:E,5,FALSE)</f>
        <v>6800</v>
      </c>
      <c r="U36" s="1" t="str">
        <f t="shared" si="0"/>
        <v>Above Benchmark</v>
      </c>
      <c r="V36" s="1">
        <f t="shared" ca="1" si="1"/>
        <v>45</v>
      </c>
      <c r="W36" s="1" t="str">
        <f ca="1">_xlfn.IFS(Admissions[[#This Row],[Patients Age]]&lt;18,"Paediatric",V36&lt;40,"Young Adult",V36&lt;65,"Adult",TRUE,"Senior")</f>
        <v>Adult</v>
      </c>
    </row>
    <row r="37" spans="1:23" x14ac:dyDescent="0.25">
      <c r="A37">
        <v>15153</v>
      </c>
      <c r="B37">
        <v>6581</v>
      </c>
      <c r="C37" s="1" t="s">
        <v>98</v>
      </c>
      <c r="D37" s="1" t="s">
        <v>14</v>
      </c>
      <c r="E37" s="2">
        <v>27427</v>
      </c>
      <c r="F37" s="1" t="s">
        <v>51</v>
      </c>
      <c r="G37" s="1" t="s">
        <v>52</v>
      </c>
      <c r="H37" s="2">
        <v>45590</v>
      </c>
      <c r="I37" s="2">
        <v>45597</v>
      </c>
      <c r="J37">
        <v>7</v>
      </c>
      <c r="K37">
        <v>9025</v>
      </c>
      <c r="L37" s="1" t="s">
        <v>1491</v>
      </c>
      <c r="M37" s="1" t="s">
        <v>17</v>
      </c>
      <c r="N37" s="1" t="s">
        <v>18</v>
      </c>
      <c r="O37" t="s">
        <v>19</v>
      </c>
      <c r="P37">
        <v>1289.2856999999999</v>
      </c>
      <c r="Q37" s="1" t="s">
        <v>1492</v>
      </c>
      <c r="R37" s="1" t="s">
        <v>1454</v>
      </c>
      <c r="S37" t="s">
        <v>1449</v>
      </c>
      <c r="T37">
        <f>VLOOKUP(Admissions[[#This Row],[Department]],Departments!A:E,5,FALSE)</f>
        <v>6800</v>
      </c>
      <c r="U37" s="1" t="str">
        <f t="shared" si="0"/>
        <v>Above Benchmark</v>
      </c>
      <c r="V37" s="1">
        <f t="shared" ca="1" si="1"/>
        <v>51</v>
      </c>
      <c r="W37" s="1" t="str">
        <f ca="1">_xlfn.IFS(Admissions[[#This Row],[Patients Age]]&lt;18,"Paediatric",V37&lt;40,"Young Adult",V37&lt;65,"Adult",TRUE,"Senior")</f>
        <v>Adult</v>
      </c>
    </row>
    <row r="38" spans="1:23" x14ac:dyDescent="0.25">
      <c r="A38">
        <v>10497</v>
      </c>
      <c r="B38" t="s">
        <v>1495</v>
      </c>
      <c r="C38" s="1" t="s">
        <v>99</v>
      </c>
      <c r="D38" s="1" t="s">
        <v>56</v>
      </c>
      <c r="E38" s="2">
        <v>21439</v>
      </c>
      <c r="F38" s="1" t="s">
        <v>35</v>
      </c>
      <c r="G38" s="1" t="s">
        <v>36</v>
      </c>
      <c r="H38" s="2">
        <v>45555</v>
      </c>
      <c r="I38" s="2">
        <v>45559</v>
      </c>
      <c r="J38">
        <v>4</v>
      </c>
      <c r="K38">
        <v>11899</v>
      </c>
      <c r="L38" s="1" t="s">
        <v>1491</v>
      </c>
      <c r="M38" s="1" t="s">
        <v>37</v>
      </c>
      <c r="N38" s="1" t="s">
        <v>33</v>
      </c>
      <c r="O38" t="s">
        <v>19</v>
      </c>
      <c r="P38">
        <v>2974.75</v>
      </c>
      <c r="Q38" s="1" t="s">
        <v>1492</v>
      </c>
      <c r="R38" s="1" t="s">
        <v>1454</v>
      </c>
      <c r="S38" t="s">
        <v>1449</v>
      </c>
      <c r="T38">
        <f>VLOOKUP(Admissions[[#This Row],[Department]],Departments!A:E,5,FALSE)</f>
        <v>8500</v>
      </c>
      <c r="U38" s="1" t="str">
        <f t="shared" si="0"/>
        <v>Above Benchmark</v>
      </c>
      <c r="V38" s="1">
        <f t="shared" ca="1" si="1"/>
        <v>67</v>
      </c>
      <c r="W38" s="1" t="str">
        <f ca="1">_xlfn.IFS(Admissions[[#This Row],[Patients Age]]&lt;18,"Paediatric",V38&lt;40,"Young Adult",V38&lt;65,"Adult",TRUE,"Senior")</f>
        <v>Senior</v>
      </c>
    </row>
    <row r="39" spans="1:23" x14ac:dyDescent="0.25">
      <c r="A39">
        <v>13221</v>
      </c>
      <c r="B39">
        <v>3732</v>
      </c>
      <c r="C39" s="1" t="s">
        <v>100</v>
      </c>
      <c r="D39" s="1" t="s">
        <v>14</v>
      </c>
      <c r="E39" s="2">
        <v>25381</v>
      </c>
      <c r="F39" s="1" t="s">
        <v>15</v>
      </c>
      <c r="G39" s="1" t="s">
        <v>48</v>
      </c>
      <c r="H39" s="2">
        <v>45646</v>
      </c>
      <c r="I39" s="2">
        <v>45649</v>
      </c>
      <c r="J39">
        <v>3</v>
      </c>
      <c r="K39">
        <v>6344</v>
      </c>
      <c r="L39" s="1" t="s">
        <v>1491</v>
      </c>
      <c r="M39" s="1" t="s">
        <v>46</v>
      </c>
      <c r="N39" s="1" t="s">
        <v>18</v>
      </c>
      <c r="O39" t="s">
        <v>19</v>
      </c>
      <c r="P39">
        <v>2114.6667000000002</v>
      </c>
      <c r="Q39" s="1" t="s">
        <v>1492</v>
      </c>
      <c r="R39" s="1" t="s">
        <v>1454</v>
      </c>
      <c r="S39" t="s">
        <v>1449</v>
      </c>
      <c r="T39">
        <f>VLOOKUP(Admissions[[#This Row],[Department]],Departments!A:E,5,FALSE)</f>
        <v>5500</v>
      </c>
      <c r="U39" s="1" t="str">
        <f t="shared" si="0"/>
        <v>Above Benchmark</v>
      </c>
      <c r="V39" s="1">
        <f t="shared" ca="1" si="1"/>
        <v>57</v>
      </c>
      <c r="W39" s="1" t="str">
        <f ca="1">_xlfn.IFS(Admissions[[#This Row],[Patients Age]]&lt;18,"Paediatric",V39&lt;40,"Young Adult",V39&lt;65,"Adult",TRUE,"Senior")</f>
        <v>Adult</v>
      </c>
    </row>
    <row r="40" spans="1:23" x14ac:dyDescent="0.25">
      <c r="A40">
        <v>13794</v>
      </c>
      <c r="B40">
        <v>7173</v>
      </c>
      <c r="C40" s="1" t="s">
        <v>101</v>
      </c>
      <c r="D40" s="1" t="s">
        <v>56</v>
      </c>
      <c r="E40" s="2">
        <v>36888</v>
      </c>
      <c r="F40" s="1" t="s">
        <v>15</v>
      </c>
      <c r="G40" s="1" t="s">
        <v>48</v>
      </c>
      <c r="H40" s="2">
        <v>45351</v>
      </c>
      <c r="I40" s="2">
        <v>45353</v>
      </c>
      <c r="J40">
        <v>2</v>
      </c>
      <c r="K40">
        <v>7262</v>
      </c>
      <c r="L40" s="1" t="s">
        <v>1491</v>
      </c>
      <c r="M40" s="1" t="s">
        <v>17</v>
      </c>
      <c r="N40" s="1" t="s">
        <v>33</v>
      </c>
      <c r="O40" t="s">
        <v>19</v>
      </c>
      <c r="P40">
        <v>3631</v>
      </c>
      <c r="Q40" s="1" t="s">
        <v>1492</v>
      </c>
      <c r="R40" s="1" t="s">
        <v>1450</v>
      </c>
      <c r="S40" t="s">
        <v>1449</v>
      </c>
      <c r="T40">
        <f>VLOOKUP(Admissions[[#This Row],[Department]],Departments!A:E,5,FALSE)</f>
        <v>5500</v>
      </c>
      <c r="U40" s="1" t="str">
        <f t="shared" si="0"/>
        <v>Above Benchmark</v>
      </c>
      <c r="V40" s="1">
        <f t="shared" ca="1" si="1"/>
        <v>25</v>
      </c>
      <c r="W40" s="1" t="str">
        <f ca="1">_xlfn.IFS(Admissions[[#This Row],[Patients Age]]&lt;18,"Paediatric",V40&lt;40,"Young Adult",V40&lt;65,"Adult",TRUE,"Senior")</f>
        <v>Young Adult</v>
      </c>
    </row>
    <row r="41" spans="1:23" x14ac:dyDescent="0.25">
      <c r="A41">
        <v>10019</v>
      </c>
      <c r="B41">
        <v>6780</v>
      </c>
      <c r="C41" s="1" t="s">
        <v>102</v>
      </c>
      <c r="D41" s="1" t="s">
        <v>14</v>
      </c>
      <c r="E41" s="2">
        <v>24505</v>
      </c>
      <c r="F41" s="1" t="s">
        <v>41</v>
      </c>
      <c r="G41" s="1" t="s">
        <v>42</v>
      </c>
      <c r="H41" s="2">
        <v>45149</v>
      </c>
      <c r="I41" s="2">
        <v>45155</v>
      </c>
      <c r="J41">
        <v>6</v>
      </c>
      <c r="K41">
        <v>10172</v>
      </c>
      <c r="L41" s="1" t="s">
        <v>1491</v>
      </c>
      <c r="M41" s="1" t="s">
        <v>73</v>
      </c>
      <c r="N41" s="1" t="s">
        <v>33</v>
      </c>
      <c r="O41" t="s">
        <v>19</v>
      </c>
      <c r="P41">
        <v>1695.3333</v>
      </c>
      <c r="Q41" s="1" t="s">
        <v>1492</v>
      </c>
      <c r="R41" s="1" t="s">
        <v>1454</v>
      </c>
      <c r="S41" t="s">
        <v>1449</v>
      </c>
      <c r="T41">
        <f>VLOOKUP(Admissions[[#This Row],[Department]],Departments!A:E,5,FALSE)</f>
        <v>7200</v>
      </c>
      <c r="U41" s="1" t="str">
        <f t="shared" si="0"/>
        <v>Above Benchmark</v>
      </c>
      <c r="V41" s="1">
        <f t="shared" ca="1" si="1"/>
        <v>59</v>
      </c>
      <c r="W41" s="1" t="str">
        <f ca="1">_xlfn.IFS(Admissions[[#This Row],[Patients Age]]&lt;18,"Paediatric",V41&lt;40,"Young Adult",V41&lt;65,"Adult",TRUE,"Senior")</f>
        <v>Adult</v>
      </c>
    </row>
    <row r="42" spans="1:23" x14ac:dyDescent="0.25">
      <c r="A42">
        <v>11378</v>
      </c>
      <c r="B42">
        <v>3871</v>
      </c>
      <c r="C42" s="1" t="s">
        <v>103</v>
      </c>
      <c r="D42" s="1" t="s">
        <v>14</v>
      </c>
      <c r="E42" s="2">
        <v>14412</v>
      </c>
      <c r="F42" s="1" t="s">
        <v>15</v>
      </c>
      <c r="G42" s="1" t="s">
        <v>48</v>
      </c>
      <c r="H42" s="2">
        <v>45481</v>
      </c>
      <c r="I42" s="2">
        <v>45482</v>
      </c>
      <c r="J42">
        <v>1</v>
      </c>
      <c r="K42">
        <v>3777</v>
      </c>
      <c r="L42" s="1" t="s">
        <v>1491</v>
      </c>
      <c r="M42" s="1" t="s">
        <v>49</v>
      </c>
      <c r="N42" s="1" t="s">
        <v>33</v>
      </c>
      <c r="O42" t="s">
        <v>19</v>
      </c>
      <c r="P42">
        <v>3777</v>
      </c>
      <c r="Q42" s="1" t="s">
        <v>1492</v>
      </c>
      <c r="R42" s="1" t="s">
        <v>1448</v>
      </c>
      <c r="S42" t="s">
        <v>1449</v>
      </c>
      <c r="T42">
        <f>VLOOKUP(Admissions[[#This Row],[Department]],Departments!A:E,5,FALSE)</f>
        <v>5500</v>
      </c>
      <c r="U42" s="1" t="str">
        <f t="shared" si="0"/>
        <v>Within Benchmark</v>
      </c>
      <c r="V42" s="1">
        <f t="shared" ca="1" si="1"/>
        <v>87</v>
      </c>
      <c r="W42" s="1" t="str">
        <f ca="1">_xlfn.IFS(Admissions[[#This Row],[Patients Age]]&lt;18,"Paediatric",V42&lt;40,"Young Adult",V42&lt;65,"Adult",TRUE,"Senior")</f>
        <v>Senior</v>
      </c>
    </row>
    <row r="43" spans="1:23" x14ac:dyDescent="0.25">
      <c r="A43">
        <v>15760</v>
      </c>
      <c r="B43">
        <v>6071</v>
      </c>
      <c r="C43" s="1" t="s">
        <v>104</v>
      </c>
      <c r="D43" s="1" t="s">
        <v>56</v>
      </c>
      <c r="E43" s="2">
        <v>17457</v>
      </c>
      <c r="F43" s="1" t="s">
        <v>35</v>
      </c>
      <c r="G43" s="1" t="s">
        <v>83</v>
      </c>
      <c r="H43" s="2">
        <v>45057</v>
      </c>
      <c r="I43" s="2">
        <v>45066</v>
      </c>
      <c r="J43">
        <v>9</v>
      </c>
      <c r="K43">
        <v>22599</v>
      </c>
      <c r="L43" s="1" t="s">
        <v>1491</v>
      </c>
      <c r="M43" s="1" t="s">
        <v>60</v>
      </c>
      <c r="N43" s="1" t="s">
        <v>33</v>
      </c>
      <c r="O43" t="s">
        <v>19</v>
      </c>
      <c r="P43">
        <v>2511</v>
      </c>
      <c r="Q43" s="1" t="s">
        <v>1492</v>
      </c>
      <c r="R43" s="1" t="s">
        <v>1450</v>
      </c>
      <c r="S43" t="s">
        <v>1449</v>
      </c>
      <c r="T43">
        <f>VLOOKUP(Admissions[[#This Row],[Department]],Departments!A:E,5,FALSE)</f>
        <v>8500</v>
      </c>
      <c r="U43" s="1" t="str">
        <f t="shared" si="0"/>
        <v>Above Benchmark</v>
      </c>
      <c r="V43" s="1">
        <f t="shared" ca="1" si="1"/>
        <v>78</v>
      </c>
      <c r="W43" s="1" t="str">
        <f ca="1">_xlfn.IFS(Admissions[[#This Row],[Patients Age]]&lt;18,"Paediatric",V43&lt;40,"Young Adult",V43&lt;65,"Adult",TRUE,"Senior")</f>
        <v>Senior</v>
      </c>
    </row>
    <row r="44" spans="1:23" x14ac:dyDescent="0.25">
      <c r="A44">
        <v>14143</v>
      </c>
      <c r="B44">
        <v>6517</v>
      </c>
      <c r="C44" s="1" t="s">
        <v>105</v>
      </c>
      <c r="D44" s="1" t="s">
        <v>14</v>
      </c>
      <c r="E44" s="2">
        <v>27071</v>
      </c>
      <c r="F44" s="1" t="s">
        <v>26</v>
      </c>
      <c r="G44" s="1" t="s">
        <v>39</v>
      </c>
      <c r="H44" s="2">
        <v>45304</v>
      </c>
      <c r="I44" s="2">
        <v>45312</v>
      </c>
      <c r="J44">
        <v>8</v>
      </c>
      <c r="K44">
        <v>15693</v>
      </c>
      <c r="L44" s="1" t="s">
        <v>1491</v>
      </c>
      <c r="M44" s="1" t="s">
        <v>79</v>
      </c>
      <c r="N44" s="1" t="s">
        <v>18</v>
      </c>
      <c r="O44" t="s">
        <v>19</v>
      </c>
      <c r="P44">
        <v>1961.625</v>
      </c>
      <c r="Q44" s="1" t="s">
        <v>1492</v>
      </c>
      <c r="R44" s="1" t="s">
        <v>1446</v>
      </c>
      <c r="S44" t="s">
        <v>1447</v>
      </c>
      <c r="T44">
        <f>VLOOKUP(Admissions[[#This Row],[Department]],Departments!A:E,5,FALSE)</f>
        <v>9000</v>
      </c>
      <c r="U44" s="1" t="str">
        <f t="shared" si="0"/>
        <v>Above Benchmark</v>
      </c>
      <c r="V44" s="1">
        <f t="shared" ca="1" si="1"/>
        <v>52</v>
      </c>
      <c r="W44" s="1" t="str">
        <f ca="1">_xlfn.IFS(Admissions[[#This Row],[Patients Age]]&lt;18,"Paediatric",V44&lt;40,"Young Adult",V44&lt;65,"Adult",TRUE,"Senior")</f>
        <v>Adult</v>
      </c>
    </row>
    <row r="45" spans="1:23" x14ac:dyDescent="0.25">
      <c r="A45">
        <v>10470</v>
      </c>
      <c r="B45">
        <v>4511</v>
      </c>
      <c r="C45" s="1" t="s">
        <v>106</v>
      </c>
      <c r="D45" s="1" t="s">
        <v>14</v>
      </c>
      <c r="E45" s="2">
        <v>27944</v>
      </c>
      <c r="F45" s="1" t="s">
        <v>35</v>
      </c>
      <c r="G45" s="1" t="s">
        <v>83</v>
      </c>
      <c r="H45" s="2">
        <v>45429</v>
      </c>
      <c r="I45" s="2">
        <v>45433</v>
      </c>
      <c r="J45">
        <v>4</v>
      </c>
      <c r="K45">
        <v>10795</v>
      </c>
      <c r="L45" s="1" t="s">
        <v>1491</v>
      </c>
      <c r="M45" s="1" t="s">
        <v>60</v>
      </c>
      <c r="N45" s="1" t="s">
        <v>33</v>
      </c>
      <c r="O45" t="s">
        <v>19</v>
      </c>
      <c r="P45">
        <v>2698.75</v>
      </c>
      <c r="Q45" s="1" t="s">
        <v>1492</v>
      </c>
      <c r="R45" s="1" t="s">
        <v>1454</v>
      </c>
      <c r="S45" t="s">
        <v>1449</v>
      </c>
      <c r="T45">
        <f>VLOOKUP(Admissions[[#This Row],[Department]],Departments!A:E,5,FALSE)</f>
        <v>8500</v>
      </c>
      <c r="U45" s="1" t="str">
        <f t="shared" si="0"/>
        <v>Above Benchmark</v>
      </c>
      <c r="V45" s="1">
        <f t="shared" ca="1" si="1"/>
        <v>50</v>
      </c>
      <c r="W45" s="1" t="str">
        <f ca="1">_xlfn.IFS(Admissions[[#This Row],[Patients Age]]&lt;18,"Paediatric",V45&lt;40,"Young Adult",V45&lt;65,"Adult",TRUE,"Senior")</f>
        <v>Adult</v>
      </c>
    </row>
    <row r="46" spans="1:23" x14ac:dyDescent="0.25">
      <c r="A46">
        <v>13189</v>
      </c>
      <c r="B46">
        <v>4544</v>
      </c>
      <c r="C46" s="1" t="s">
        <v>107</v>
      </c>
      <c r="D46" s="1" t="s">
        <v>56</v>
      </c>
      <c r="E46" s="2">
        <v>22552</v>
      </c>
      <c r="F46" s="1" t="s">
        <v>51</v>
      </c>
      <c r="G46" s="1" t="s">
        <v>52</v>
      </c>
      <c r="H46" s="2">
        <v>45399</v>
      </c>
      <c r="I46" s="2">
        <v>45407</v>
      </c>
      <c r="J46">
        <v>8</v>
      </c>
      <c r="K46">
        <v>9676</v>
      </c>
      <c r="L46" s="1" t="s">
        <v>1491</v>
      </c>
      <c r="M46" s="1" t="s">
        <v>88</v>
      </c>
      <c r="N46" s="1" t="s">
        <v>33</v>
      </c>
      <c r="O46" t="s">
        <v>19</v>
      </c>
      <c r="P46">
        <v>1209.5</v>
      </c>
      <c r="Q46" s="1" t="s">
        <v>1492</v>
      </c>
      <c r="R46" s="1" t="s">
        <v>1453</v>
      </c>
      <c r="S46" t="s">
        <v>1449</v>
      </c>
      <c r="T46">
        <f>VLOOKUP(Admissions[[#This Row],[Department]],Departments!A:E,5,FALSE)</f>
        <v>6800</v>
      </c>
      <c r="U46" s="1" t="str">
        <f t="shared" si="0"/>
        <v>Above Benchmark</v>
      </c>
      <c r="V46" s="1">
        <f t="shared" ca="1" si="1"/>
        <v>64</v>
      </c>
      <c r="W46" s="1" t="str">
        <f ca="1">_xlfn.IFS(Admissions[[#This Row],[Patients Age]]&lt;18,"Paediatric",V46&lt;40,"Young Adult",V46&lt;65,"Adult",TRUE,"Senior")</f>
        <v>Adult</v>
      </c>
    </row>
    <row r="47" spans="1:23" x14ac:dyDescent="0.25">
      <c r="A47">
        <v>14120</v>
      </c>
      <c r="B47">
        <v>6463</v>
      </c>
      <c r="C47" s="1" t="s">
        <v>108</v>
      </c>
      <c r="D47" s="1" t="s">
        <v>56</v>
      </c>
      <c r="E47" s="2">
        <v>30670</v>
      </c>
      <c r="F47" s="1" t="s">
        <v>35</v>
      </c>
      <c r="G47" s="1" t="s">
        <v>85</v>
      </c>
      <c r="H47" s="2">
        <v>45480</v>
      </c>
      <c r="I47" s="2">
        <v>45482</v>
      </c>
      <c r="J47">
        <v>2</v>
      </c>
      <c r="K47">
        <v>4902</v>
      </c>
      <c r="L47" s="1" t="s">
        <v>1491</v>
      </c>
      <c r="M47" s="1" t="s">
        <v>75</v>
      </c>
      <c r="N47" s="1" t="s">
        <v>18</v>
      </c>
      <c r="O47" t="s">
        <v>19</v>
      </c>
      <c r="P47">
        <v>2451</v>
      </c>
      <c r="Q47" s="1" t="s">
        <v>1492</v>
      </c>
      <c r="R47" s="1" t="s">
        <v>1451</v>
      </c>
      <c r="S47" t="s">
        <v>1447</v>
      </c>
      <c r="T47">
        <f>VLOOKUP(Admissions[[#This Row],[Department]],Departments!A:E,5,FALSE)</f>
        <v>8500</v>
      </c>
      <c r="U47" s="1" t="str">
        <f t="shared" si="0"/>
        <v>Within Benchmark</v>
      </c>
      <c r="V47" s="1">
        <f t="shared" ca="1" si="1"/>
        <v>42</v>
      </c>
      <c r="W47" s="1" t="str">
        <f ca="1">_xlfn.IFS(Admissions[[#This Row],[Patients Age]]&lt;18,"Paediatric",V47&lt;40,"Young Adult",V47&lt;65,"Adult",TRUE,"Senior")</f>
        <v>Adult</v>
      </c>
    </row>
    <row r="48" spans="1:23" x14ac:dyDescent="0.25">
      <c r="A48">
        <v>14268</v>
      </c>
      <c r="B48">
        <v>4550</v>
      </c>
      <c r="C48" s="1" t="s">
        <v>109</v>
      </c>
      <c r="D48" s="1" t="s">
        <v>14</v>
      </c>
      <c r="E48" s="2">
        <v>44548</v>
      </c>
      <c r="F48" s="1" t="s">
        <v>30</v>
      </c>
      <c r="G48" s="1" t="s">
        <v>110</v>
      </c>
      <c r="H48" s="2">
        <v>44945</v>
      </c>
      <c r="I48" s="2">
        <v>44949</v>
      </c>
      <c r="J48">
        <v>4</v>
      </c>
      <c r="K48">
        <v>4591</v>
      </c>
      <c r="L48" s="1" t="s">
        <v>1491</v>
      </c>
      <c r="M48" s="1" t="s">
        <v>46</v>
      </c>
      <c r="N48" s="1" t="s">
        <v>18</v>
      </c>
      <c r="O48" t="s">
        <v>19</v>
      </c>
      <c r="P48">
        <v>1147.75</v>
      </c>
      <c r="Q48" s="1" t="s">
        <v>1492</v>
      </c>
      <c r="R48" s="1" t="s">
        <v>1450</v>
      </c>
      <c r="S48" t="s">
        <v>1449</v>
      </c>
      <c r="T48">
        <f>VLOOKUP(Admissions[[#This Row],[Department]],Departments!A:E,5,FALSE)</f>
        <v>4500</v>
      </c>
      <c r="U48" s="1" t="str">
        <f t="shared" si="0"/>
        <v>Above Benchmark</v>
      </c>
      <c r="V48" s="1">
        <f t="shared" ca="1" si="1"/>
        <v>4</v>
      </c>
      <c r="W48" s="1" t="str">
        <f ca="1">_xlfn.IFS(Admissions[[#This Row],[Patients Age]]&lt;18,"Paediatric",V48&lt;40,"Young Adult",V48&lt;65,"Adult",TRUE,"Senior")</f>
        <v>Paediatric</v>
      </c>
    </row>
    <row r="49" spans="1:23" x14ac:dyDescent="0.25">
      <c r="A49">
        <v>15252</v>
      </c>
      <c r="B49">
        <v>5971</v>
      </c>
      <c r="C49" s="1" t="s">
        <v>111</v>
      </c>
      <c r="D49" s="1" t="s">
        <v>56</v>
      </c>
      <c r="E49" s="2">
        <v>29350</v>
      </c>
      <c r="F49" s="1" t="s">
        <v>41</v>
      </c>
      <c r="G49" s="1" t="s">
        <v>72</v>
      </c>
      <c r="H49" s="2">
        <v>45095</v>
      </c>
      <c r="I49" s="2">
        <v>45101</v>
      </c>
      <c r="J49">
        <v>6</v>
      </c>
      <c r="K49">
        <v>9164</v>
      </c>
      <c r="L49" s="1" t="s">
        <v>1491</v>
      </c>
      <c r="M49" s="1" t="s">
        <v>73</v>
      </c>
      <c r="N49" s="1" t="s">
        <v>24</v>
      </c>
      <c r="O49" t="s">
        <v>19</v>
      </c>
      <c r="P49">
        <v>1527.3333</v>
      </c>
      <c r="Q49" s="1" t="s">
        <v>1492</v>
      </c>
      <c r="R49" s="1" t="s">
        <v>1451</v>
      </c>
      <c r="S49" t="s">
        <v>1447</v>
      </c>
      <c r="T49">
        <f>VLOOKUP(Admissions[[#This Row],[Department]],Departments!A:E,5,FALSE)</f>
        <v>7200</v>
      </c>
      <c r="U49" s="1" t="str">
        <f t="shared" si="0"/>
        <v>Above Benchmark</v>
      </c>
      <c r="V49" s="1">
        <f t="shared" ca="1" si="1"/>
        <v>46</v>
      </c>
      <c r="W49" s="1" t="str">
        <f ca="1">_xlfn.IFS(Admissions[[#This Row],[Patients Age]]&lt;18,"Paediatric",V49&lt;40,"Young Adult",V49&lt;65,"Adult",TRUE,"Senior")</f>
        <v>Adult</v>
      </c>
    </row>
    <row r="50" spans="1:23" x14ac:dyDescent="0.25">
      <c r="A50">
        <v>13845</v>
      </c>
      <c r="B50">
        <v>7073</v>
      </c>
      <c r="C50" s="1" t="s">
        <v>112</v>
      </c>
      <c r="D50" s="1" t="s">
        <v>14</v>
      </c>
      <c r="E50" s="2">
        <v>20900</v>
      </c>
      <c r="F50" s="1" t="s">
        <v>51</v>
      </c>
      <c r="G50" s="1" t="s">
        <v>113</v>
      </c>
      <c r="H50" s="2">
        <v>44970</v>
      </c>
      <c r="I50" s="2">
        <v>44981</v>
      </c>
      <c r="J50">
        <v>11</v>
      </c>
      <c r="K50">
        <v>15725</v>
      </c>
      <c r="L50" s="1" t="s">
        <v>1491</v>
      </c>
      <c r="M50" s="1" t="s">
        <v>114</v>
      </c>
      <c r="N50" s="1" t="s">
        <v>18</v>
      </c>
      <c r="O50" t="s">
        <v>19</v>
      </c>
      <c r="P50">
        <v>1429.5454999999999</v>
      </c>
      <c r="Q50" s="1" t="s">
        <v>1492</v>
      </c>
      <c r="R50" s="1" t="s">
        <v>1448</v>
      </c>
      <c r="S50" t="s">
        <v>1449</v>
      </c>
      <c r="T50">
        <f>VLOOKUP(Admissions[[#This Row],[Department]],Departments!A:E,5,FALSE)</f>
        <v>6800</v>
      </c>
      <c r="U50" s="1" t="str">
        <f t="shared" si="0"/>
        <v>Above Benchmark</v>
      </c>
      <c r="V50" s="1">
        <f t="shared" ca="1" si="1"/>
        <v>69</v>
      </c>
      <c r="W50" s="1" t="str">
        <f ca="1">_xlfn.IFS(Admissions[[#This Row],[Patients Age]]&lt;18,"Paediatric",V50&lt;40,"Young Adult",V50&lt;65,"Adult",TRUE,"Senior")</f>
        <v>Senior</v>
      </c>
    </row>
    <row r="51" spans="1:23" x14ac:dyDescent="0.25">
      <c r="A51">
        <v>15010</v>
      </c>
      <c r="B51">
        <v>5902</v>
      </c>
      <c r="C51" s="1" t="s">
        <v>115</v>
      </c>
      <c r="D51" s="1" t="s">
        <v>14</v>
      </c>
      <c r="E51" s="2">
        <v>22099</v>
      </c>
      <c r="F51" s="1" t="s">
        <v>66</v>
      </c>
      <c r="G51" s="1" t="s">
        <v>70</v>
      </c>
      <c r="H51" s="2">
        <v>45328</v>
      </c>
      <c r="I51" s="2">
        <v>45329</v>
      </c>
      <c r="J51">
        <v>1</v>
      </c>
      <c r="K51">
        <v>3328</v>
      </c>
      <c r="L51" s="1" t="s">
        <v>1491</v>
      </c>
      <c r="M51" s="1" t="s">
        <v>116</v>
      </c>
      <c r="N51" s="1" t="s">
        <v>18</v>
      </c>
      <c r="O51" t="s">
        <v>19</v>
      </c>
      <c r="P51">
        <v>3328</v>
      </c>
      <c r="Q51" s="1" t="s">
        <v>1492</v>
      </c>
      <c r="R51" s="1" t="s">
        <v>1452</v>
      </c>
      <c r="S51" t="s">
        <v>1449</v>
      </c>
      <c r="T51">
        <f>VLOOKUP(Admissions[[#This Row],[Department]],Departments!A:E,5,FALSE)</f>
        <v>6000</v>
      </c>
      <c r="U51" s="1" t="str">
        <f t="shared" si="0"/>
        <v>Within Benchmark</v>
      </c>
      <c r="V51" s="1">
        <f t="shared" ca="1" si="1"/>
        <v>66</v>
      </c>
      <c r="W51" s="1" t="str">
        <f ca="1">_xlfn.IFS(Admissions[[#This Row],[Patients Age]]&lt;18,"Paediatric",V51&lt;40,"Young Adult",V51&lt;65,"Adult",TRUE,"Senior")</f>
        <v>Senior</v>
      </c>
    </row>
    <row r="52" spans="1:23" x14ac:dyDescent="0.25">
      <c r="A52">
        <v>10614</v>
      </c>
      <c r="B52">
        <v>5245</v>
      </c>
      <c r="C52" s="1" t="s">
        <v>117</v>
      </c>
      <c r="D52" s="1" t="s">
        <v>56</v>
      </c>
      <c r="E52" s="2">
        <v>18523</v>
      </c>
      <c r="F52" s="1" t="s">
        <v>26</v>
      </c>
      <c r="G52" s="1" t="s">
        <v>39</v>
      </c>
      <c r="H52" s="2">
        <v>45291</v>
      </c>
      <c r="I52" s="2">
        <v>45302</v>
      </c>
      <c r="J52">
        <v>11</v>
      </c>
      <c r="K52">
        <v>31871</v>
      </c>
      <c r="L52" s="1" t="s">
        <v>1494</v>
      </c>
      <c r="M52" s="1" t="s">
        <v>17</v>
      </c>
      <c r="N52" s="1" t="s">
        <v>33</v>
      </c>
      <c r="O52" t="s">
        <v>19</v>
      </c>
      <c r="P52">
        <v>2897.3636000000001</v>
      </c>
      <c r="Q52" s="1" t="s">
        <v>1492</v>
      </c>
      <c r="R52" s="1" t="s">
        <v>1451</v>
      </c>
      <c r="S52" t="s">
        <v>1447</v>
      </c>
      <c r="T52">
        <f>VLOOKUP(Admissions[[#This Row],[Department]],Departments!A:E,5,FALSE)</f>
        <v>9000</v>
      </c>
      <c r="U52" s="1" t="str">
        <f t="shared" si="0"/>
        <v>Above Benchmark</v>
      </c>
      <c r="V52" s="1">
        <f t="shared" ca="1" si="1"/>
        <v>75</v>
      </c>
      <c r="W52" s="1" t="str">
        <f ca="1">_xlfn.IFS(Admissions[[#This Row],[Patients Age]]&lt;18,"Paediatric",V52&lt;40,"Young Adult",V52&lt;65,"Adult",TRUE,"Senior")</f>
        <v>Senior</v>
      </c>
    </row>
    <row r="53" spans="1:23" x14ac:dyDescent="0.25">
      <c r="A53">
        <v>10389</v>
      </c>
      <c r="B53">
        <v>6401</v>
      </c>
      <c r="C53" s="1" t="s">
        <v>118</v>
      </c>
      <c r="D53" s="1" t="s">
        <v>14</v>
      </c>
      <c r="E53" s="2">
        <v>24189</v>
      </c>
      <c r="F53" s="1" t="s">
        <v>35</v>
      </c>
      <c r="G53" s="1" t="s">
        <v>85</v>
      </c>
      <c r="H53" s="2">
        <v>45174</v>
      </c>
      <c r="I53" s="2">
        <v>45180</v>
      </c>
      <c r="J53">
        <v>6</v>
      </c>
      <c r="K53">
        <v>8221</v>
      </c>
      <c r="L53" s="1" t="s">
        <v>1491</v>
      </c>
      <c r="M53" s="1" t="s">
        <v>119</v>
      </c>
      <c r="N53" s="1" t="s">
        <v>33</v>
      </c>
      <c r="O53" t="s">
        <v>19</v>
      </c>
      <c r="P53">
        <v>1370.1667</v>
      </c>
      <c r="Q53" s="1" t="s">
        <v>1492</v>
      </c>
      <c r="R53" s="1" t="s">
        <v>1452</v>
      </c>
      <c r="S53" t="s">
        <v>1449</v>
      </c>
      <c r="T53">
        <f>VLOOKUP(Admissions[[#This Row],[Department]],Departments!A:E,5,FALSE)</f>
        <v>8500</v>
      </c>
      <c r="U53" s="1" t="str">
        <f t="shared" si="0"/>
        <v>Within Benchmark</v>
      </c>
      <c r="V53" s="1">
        <f t="shared" ca="1" si="1"/>
        <v>60</v>
      </c>
      <c r="W53" s="1" t="str">
        <f ca="1">_xlfn.IFS(Admissions[[#This Row],[Patients Age]]&lt;18,"Paediatric",V53&lt;40,"Young Adult",V53&lt;65,"Adult",TRUE,"Senior")</f>
        <v>Adult</v>
      </c>
    </row>
    <row r="54" spans="1:23" x14ac:dyDescent="0.25">
      <c r="A54">
        <v>11659</v>
      </c>
      <c r="B54">
        <v>3397</v>
      </c>
      <c r="C54" s="1" t="s">
        <v>120</v>
      </c>
      <c r="D54" s="1" t="s">
        <v>56</v>
      </c>
      <c r="E54" s="2">
        <v>29393</v>
      </c>
      <c r="F54" s="1" t="s">
        <v>41</v>
      </c>
      <c r="G54" s="1" t="s">
        <v>72</v>
      </c>
      <c r="H54" s="2">
        <v>45199</v>
      </c>
      <c r="I54" s="2">
        <v>45203</v>
      </c>
      <c r="J54">
        <v>4</v>
      </c>
      <c r="K54">
        <v>7435</v>
      </c>
      <c r="L54" s="1" t="s">
        <v>1491</v>
      </c>
      <c r="M54" s="1" t="s">
        <v>121</v>
      </c>
      <c r="N54" s="1" t="s">
        <v>33</v>
      </c>
      <c r="O54" t="s">
        <v>19</v>
      </c>
      <c r="P54">
        <v>1858.75</v>
      </c>
      <c r="Q54" s="1" t="s">
        <v>1492</v>
      </c>
      <c r="R54" s="1" t="s">
        <v>1446</v>
      </c>
      <c r="S54" t="s">
        <v>1447</v>
      </c>
      <c r="T54">
        <f>VLOOKUP(Admissions[[#This Row],[Department]],Departments!A:E,5,FALSE)</f>
        <v>7200</v>
      </c>
      <c r="U54" s="1" t="str">
        <f t="shared" si="0"/>
        <v>Above Benchmark</v>
      </c>
      <c r="V54" s="1">
        <f t="shared" ca="1" si="1"/>
        <v>46</v>
      </c>
      <c r="W54" s="1" t="str">
        <f ca="1">_xlfn.IFS(Admissions[[#This Row],[Patients Age]]&lt;18,"Paediatric",V54&lt;40,"Young Adult",V54&lt;65,"Adult",TRUE,"Senior")</f>
        <v>Adult</v>
      </c>
    </row>
    <row r="55" spans="1:23" x14ac:dyDescent="0.25">
      <c r="A55">
        <v>13824</v>
      </c>
      <c r="B55">
        <v>5071</v>
      </c>
      <c r="C55" s="1" t="s">
        <v>122</v>
      </c>
      <c r="D55" s="1" t="s">
        <v>14</v>
      </c>
      <c r="E55" s="2">
        <v>33557</v>
      </c>
      <c r="F55" s="1" t="s">
        <v>51</v>
      </c>
      <c r="G55" s="1" t="s">
        <v>113</v>
      </c>
      <c r="H55" s="2">
        <v>45617</v>
      </c>
      <c r="I55" s="2">
        <v>45623</v>
      </c>
      <c r="J55">
        <v>6</v>
      </c>
      <c r="K55">
        <v>6852</v>
      </c>
      <c r="L55" s="1" t="s">
        <v>1491</v>
      </c>
      <c r="M55" s="1" t="s">
        <v>53</v>
      </c>
      <c r="N55" s="1" t="s">
        <v>18</v>
      </c>
      <c r="O55" t="s">
        <v>19</v>
      </c>
      <c r="P55">
        <v>1142</v>
      </c>
      <c r="Q55" s="1" t="s">
        <v>1492</v>
      </c>
      <c r="R55" s="1" t="s">
        <v>1450</v>
      </c>
      <c r="S55" t="s">
        <v>1449</v>
      </c>
      <c r="T55">
        <f>VLOOKUP(Admissions[[#This Row],[Department]],Departments!A:E,5,FALSE)</f>
        <v>6800</v>
      </c>
      <c r="U55" s="1" t="str">
        <f t="shared" si="0"/>
        <v>Above Benchmark</v>
      </c>
      <c r="V55" s="1">
        <f t="shared" ca="1" si="1"/>
        <v>34</v>
      </c>
      <c r="W55" s="1" t="str">
        <f ca="1">_xlfn.IFS(Admissions[[#This Row],[Patients Age]]&lt;18,"Paediatric",V55&lt;40,"Young Adult",V55&lt;65,"Adult",TRUE,"Senior")</f>
        <v>Young Adult</v>
      </c>
    </row>
    <row r="56" spans="1:23" x14ac:dyDescent="0.25">
      <c r="A56">
        <v>10074</v>
      </c>
      <c r="B56">
        <v>4635</v>
      </c>
      <c r="C56" s="1" t="s">
        <v>123</v>
      </c>
      <c r="D56" s="1" t="s">
        <v>56</v>
      </c>
      <c r="E56" s="2">
        <v>23463</v>
      </c>
      <c r="F56" s="1" t="s">
        <v>21</v>
      </c>
      <c r="G56" s="1" t="s">
        <v>22</v>
      </c>
      <c r="H56" s="2">
        <v>44952</v>
      </c>
      <c r="I56" s="2">
        <v>44966</v>
      </c>
      <c r="J56">
        <v>14</v>
      </c>
      <c r="K56">
        <v>34240</v>
      </c>
      <c r="L56" s="1" t="s">
        <v>1491</v>
      </c>
      <c r="M56" s="1" t="s">
        <v>124</v>
      </c>
      <c r="N56" s="1" t="s">
        <v>18</v>
      </c>
      <c r="O56" t="s">
        <v>19</v>
      </c>
      <c r="P56">
        <v>2445.7143000000001</v>
      </c>
      <c r="Q56" s="1" t="s">
        <v>1492</v>
      </c>
      <c r="R56" s="1" t="s">
        <v>1450</v>
      </c>
      <c r="S56" t="s">
        <v>1449</v>
      </c>
      <c r="T56">
        <f>VLOOKUP(Admissions[[#This Row],[Department]],Departments!A:E,5,FALSE)</f>
        <v>12000</v>
      </c>
      <c r="U56" s="1" t="str">
        <f t="shared" si="0"/>
        <v>Above Benchmark</v>
      </c>
      <c r="V56" s="1">
        <f t="shared" ca="1" si="1"/>
        <v>62</v>
      </c>
      <c r="W56" s="1" t="str">
        <f ca="1">_xlfn.IFS(Admissions[[#This Row],[Patients Age]]&lt;18,"Paediatric",V56&lt;40,"Young Adult",V56&lt;65,"Adult",TRUE,"Senior")</f>
        <v>Adult</v>
      </c>
    </row>
    <row r="57" spans="1:23" x14ac:dyDescent="0.25">
      <c r="A57">
        <v>15486</v>
      </c>
      <c r="B57">
        <v>5389</v>
      </c>
      <c r="C57" s="1" t="s">
        <v>125</v>
      </c>
      <c r="D57" s="1" t="s">
        <v>14</v>
      </c>
      <c r="E57" s="2">
        <v>26171</v>
      </c>
      <c r="F57" s="1" t="s">
        <v>66</v>
      </c>
      <c r="G57" s="1" t="s">
        <v>77</v>
      </c>
      <c r="H57" s="2">
        <v>45007</v>
      </c>
      <c r="I57" s="2">
        <v>45012</v>
      </c>
      <c r="J57">
        <v>5</v>
      </c>
      <c r="K57">
        <v>9396</v>
      </c>
      <c r="L57" s="1" t="s">
        <v>1491</v>
      </c>
      <c r="M57" s="1" t="s">
        <v>68</v>
      </c>
      <c r="N57" s="1" t="s">
        <v>33</v>
      </c>
      <c r="O57" t="s">
        <v>19</v>
      </c>
      <c r="P57">
        <v>1879.2</v>
      </c>
      <c r="Q57" s="1" t="s">
        <v>1492</v>
      </c>
      <c r="R57" s="1" t="s">
        <v>1453</v>
      </c>
      <c r="S57" t="s">
        <v>1449</v>
      </c>
      <c r="T57">
        <f>VLOOKUP(Admissions[[#This Row],[Department]],Departments!A:E,5,FALSE)</f>
        <v>6000</v>
      </c>
      <c r="U57" s="1" t="str">
        <f t="shared" si="0"/>
        <v>Above Benchmark</v>
      </c>
      <c r="V57" s="1">
        <f t="shared" ca="1" si="1"/>
        <v>54</v>
      </c>
      <c r="W57" s="1" t="str">
        <f ca="1">_xlfn.IFS(Admissions[[#This Row],[Patients Age]]&lt;18,"Paediatric",V57&lt;40,"Young Adult",V57&lt;65,"Adult",TRUE,"Senior")</f>
        <v>Adult</v>
      </c>
    </row>
    <row r="58" spans="1:23" x14ac:dyDescent="0.25">
      <c r="A58">
        <v>12252</v>
      </c>
      <c r="B58">
        <v>5433</v>
      </c>
      <c r="C58" s="1" t="s">
        <v>126</v>
      </c>
      <c r="D58" s="1" t="s">
        <v>14</v>
      </c>
      <c r="E58" s="2">
        <v>41302</v>
      </c>
      <c r="F58" s="1" t="s">
        <v>30</v>
      </c>
      <c r="G58" s="1" t="s">
        <v>31</v>
      </c>
      <c r="H58" s="2">
        <v>44958</v>
      </c>
      <c r="I58" s="2">
        <v>44960</v>
      </c>
      <c r="J58">
        <v>2</v>
      </c>
      <c r="K58">
        <v>3223</v>
      </c>
      <c r="L58" s="1" t="s">
        <v>1491</v>
      </c>
      <c r="M58" s="1" t="s">
        <v>32</v>
      </c>
      <c r="N58" s="1" t="s">
        <v>33</v>
      </c>
      <c r="O58" t="s">
        <v>19</v>
      </c>
      <c r="P58">
        <v>1611.5</v>
      </c>
      <c r="Q58" s="1" t="s">
        <v>1492</v>
      </c>
      <c r="R58" s="1" t="s">
        <v>1453</v>
      </c>
      <c r="S58" t="s">
        <v>1449</v>
      </c>
      <c r="T58">
        <f>VLOOKUP(Admissions[[#This Row],[Department]],Departments!A:E,5,FALSE)</f>
        <v>4500</v>
      </c>
      <c r="U58" s="1" t="str">
        <f t="shared" si="0"/>
        <v>Within Benchmark</v>
      </c>
      <c r="V58" s="1">
        <f t="shared" ca="1" si="1"/>
        <v>13</v>
      </c>
      <c r="W58" s="1" t="str">
        <f ca="1">_xlfn.IFS(Admissions[[#This Row],[Patients Age]]&lt;18,"Paediatric",V58&lt;40,"Young Adult",V58&lt;65,"Adult",TRUE,"Senior")</f>
        <v>Paediatric</v>
      </c>
    </row>
    <row r="59" spans="1:23" x14ac:dyDescent="0.25">
      <c r="A59">
        <v>15725</v>
      </c>
      <c r="B59">
        <v>4167</v>
      </c>
      <c r="C59" s="1" t="s">
        <v>127</v>
      </c>
      <c r="D59" s="1" t="s">
        <v>56</v>
      </c>
      <c r="E59" s="2">
        <v>43055</v>
      </c>
      <c r="F59" s="1" t="s">
        <v>30</v>
      </c>
      <c r="G59" s="1" t="s">
        <v>110</v>
      </c>
      <c r="H59" s="2">
        <v>44994</v>
      </c>
      <c r="I59" s="2">
        <v>44999</v>
      </c>
      <c r="J59">
        <v>5</v>
      </c>
      <c r="K59">
        <v>3638</v>
      </c>
      <c r="L59" s="1" t="s">
        <v>1491</v>
      </c>
      <c r="M59" s="1" t="s">
        <v>46</v>
      </c>
      <c r="N59" s="1" t="s">
        <v>33</v>
      </c>
      <c r="O59" t="s">
        <v>19</v>
      </c>
      <c r="P59">
        <v>727.6</v>
      </c>
      <c r="Q59" s="1" t="s">
        <v>1492</v>
      </c>
      <c r="R59" s="1" t="s">
        <v>1450</v>
      </c>
      <c r="S59" t="s">
        <v>1449</v>
      </c>
      <c r="T59">
        <f>VLOOKUP(Admissions[[#This Row],[Department]],Departments!A:E,5,FALSE)</f>
        <v>4500</v>
      </c>
      <c r="U59" s="1" t="str">
        <f t="shared" si="0"/>
        <v>Within Benchmark</v>
      </c>
      <c r="V59" s="1">
        <f t="shared" ca="1" si="1"/>
        <v>8</v>
      </c>
      <c r="W59" s="1" t="str">
        <f ca="1">_xlfn.IFS(Admissions[[#This Row],[Patients Age]]&lt;18,"Paediatric",V59&lt;40,"Young Adult",V59&lt;65,"Adult",TRUE,"Senior")</f>
        <v>Paediatric</v>
      </c>
    </row>
    <row r="60" spans="1:23" x14ac:dyDescent="0.25">
      <c r="A60">
        <v>10805</v>
      </c>
      <c r="B60">
        <v>3040</v>
      </c>
      <c r="C60" s="1" t="s">
        <v>128</v>
      </c>
      <c r="D60" s="1" t="s">
        <v>56</v>
      </c>
      <c r="E60" s="2">
        <v>26384</v>
      </c>
      <c r="F60" s="1" t="s">
        <v>15</v>
      </c>
      <c r="G60" s="1" t="s">
        <v>48</v>
      </c>
      <c r="H60" s="2">
        <v>45146</v>
      </c>
      <c r="I60" s="2">
        <v>45149</v>
      </c>
      <c r="J60">
        <v>3</v>
      </c>
      <c r="K60">
        <v>7851</v>
      </c>
      <c r="L60" s="1" t="s">
        <v>1491</v>
      </c>
      <c r="M60" s="1" t="s">
        <v>46</v>
      </c>
      <c r="N60" s="1" t="s">
        <v>24</v>
      </c>
      <c r="O60" t="s">
        <v>19</v>
      </c>
      <c r="P60">
        <v>2617</v>
      </c>
      <c r="Q60" s="1" t="s">
        <v>1492</v>
      </c>
      <c r="R60" s="1" t="s">
        <v>1452</v>
      </c>
      <c r="S60" t="s">
        <v>1449</v>
      </c>
      <c r="T60">
        <f>VLOOKUP(Admissions[[#This Row],[Department]],Departments!A:E,5,FALSE)</f>
        <v>5500</v>
      </c>
      <c r="U60" s="1" t="str">
        <f t="shared" si="0"/>
        <v>Above Benchmark</v>
      </c>
      <c r="V60" s="1">
        <f t="shared" ca="1" si="1"/>
        <v>54</v>
      </c>
      <c r="W60" s="1" t="str">
        <f ca="1">_xlfn.IFS(Admissions[[#This Row],[Patients Age]]&lt;18,"Paediatric",V60&lt;40,"Young Adult",V60&lt;65,"Adult",TRUE,"Senior")</f>
        <v>Adult</v>
      </c>
    </row>
    <row r="61" spans="1:23" x14ac:dyDescent="0.25">
      <c r="A61">
        <v>12006</v>
      </c>
      <c r="B61">
        <v>5168</v>
      </c>
      <c r="C61" s="1" t="s">
        <v>129</v>
      </c>
      <c r="D61" s="1" t="s">
        <v>14</v>
      </c>
      <c r="E61" s="2">
        <v>22536</v>
      </c>
      <c r="F61" s="1" t="s">
        <v>51</v>
      </c>
      <c r="G61" s="1" t="s">
        <v>52</v>
      </c>
      <c r="H61" s="2">
        <v>45538</v>
      </c>
      <c r="I61" s="2">
        <v>45544</v>
      </c>
      <c r="J61">
        <v>6</v>
      </c>
      <c r="K61">
        <v>7293</v>
      </c>
      <c r="L61" s="1" t="s">
        <v>1491</v>
      </c>
      <c r="M61" s="1" t="s">
        <v>53</v>
      </c>
      <c r="N61" s="1" t="s">
        <v>33</v>
      </c>
      <c r="O61" t="s">
        <v>19</v>
      </c>
      <c r="P61">
        <v>1215.5</v>
      </c>
      <c r="Q61" s="1" t="s">
        <v>1492</v>
      </c>
      <c r="R61" s="1" t="s">
        <v>1452</v>
      </c>
      <c r="S61" t="s">
        <v>1449</v>
      </c>
      <c r="T61">
        <f>VLOOKUP(Admissions[[#This Row],[Department]],Departments!A:E,5,FALSE)</f>
        <v>6800</v>
      </c>
      <c r="U61" s="1" t="str">
        <f t="shared" si="0"/>
        <v>Above Benchmark</v>
      </c>
      <c r="V61" s="1">
        <f t="shared" ca="1" si="1"/>
        <v>64</v>
      </c>
      <c r="W61" s="1" t="str">
        <f ca="1">_xlfn.IFS(Admissions[[#This Row],[Patients Age]]&lt;18,"Paediatric",V61&lt;40,"Young Adult",V61&lt;65,"Adult",TRUE,"Senior")</f>
        <v>Adult</v>
      </c>
    </row>
    <row r="62" spans="1:23" x14ac:dyDescent="0.25">
      <c r="A62">
        <v>13078</v>
      </c>
      <c r="B62">
        <v>3915</v>
      </c>
      <c r="C62" s="1" t="s">
        <v>130</v>
      </c>
      <c r="D62" s="1" t="s">
        <v>14</v>
      </c>
      <c r="E62" s="2">
        <v>33337</v>
      </c>
      <c r="F62" s="1" t="s">
        <v>51</v>
      </c>
      <c r="G62" s="1" t="s">
        <v>87</v>
      </c>
      <c r="H62" s="2">
        <v>45612</v>
      </c>
      <c r="I62" s="2">
        <v>45614</v>
      </c>
      <c r="J62">
        <v>2</v>
      </c>
      <c r="K62">
        <v>3267</v>
      </c>
      <c r="L62" s="1" t="s">
        <v>1494</v>
      </c>
      <c r="M62" s="1" t="s">
        <v>88</v>
      </c>
      <c r="N62" s="1" t="s">
        <v>33</v>
      </c>
      <c r="O62" t="s">
        <v>19</v>
      </c>
      <c r="P62">
        <v>1633.5</v>
      </c>
      <c r="Q62" s="1" t="s">
        <v>1492</v>
      </c>
      <c r="R62" s="1" t="s">
        <v>1446</v>
      </c>
      <c r="S62" t="s">
        <v>1447</v>
      </c>
      <c r="T62">
        <f>VLOOKUP(Admissions[[#This Row],[Department]],Departments!A:E,5,FALSE)</f>
        <v>6800</v>
      </c>
      <c r="U62" s="1" t="str">
        <f t="shared" si="0"/>
        <v>Within Benchmark</v>
      </c>
      <c r="V62" s="1">
        <f t="shared" ca="1" si="1"/>
        <v>35</v>
      </c>
      <c r="W62" s="1" t="str">
        <f ca="1">_xlfn.IFS(Admissions[[#This Row],[Patients Age]]&lt;18,"Paediatric",V62&lt;40,"Young Adult",V62&lt;65,"Adult",TRUE,"Senior")</f>
        <v>Young Adult</v>
      </c>
    </row>
    <row r="63" spans="1:23" x14ac:dyDescent="0.25">
      <c r="A63">
        <v>10052</v>
      </c>
      <c r="B63">
        <v>5378</v>
      </c>
      <c r="C63" s="1" t="s">
        <v>131</v>
      </c>
      <c r="D63" s="1" t="s">
        <v>56</v>
      </c>
      <c r="E63" s="2">
        <v>23925</v>
      </c>
      <c r="F63" s="1" t="s">
        <v>66</v>
      </c>
      <c r="G63" s="1" t="s">
        <v>67</v>
      </c>
      <c r="H63" s="2">
        <v>45342</v>
      </c>
      <c r="I63" s="2">
        <v>45349</v>
      </c>
      <c r="J63">
        <v>7</v>
      </c>
      <c r="K63">
        <v>9415</v>
      </c>
      <c r="L63" s="1" t="s">
        <v>1491</v>
      </c>
      <c r="M63" s="1" t="s">
        <v>116</v>
      </c>
      <c r="N63" s="1" t="s">
        <v>33</v>
      </c>
      <c r="O63" t="s">
        <v>19</v>
      </c>
      <c r="P63">
        <v>1345</v>
      </c>
      <c r="Q63" s="1" t="s">
        <v>1492</v>
      </c>
      <c r="R63" s="1" t="s">
        <v>1452</v>
      </c>
      <c r="S63" t="s">
        <v>1449</v>
      </c>
      <c r="T63">
        <f>VLOOKUP(Admissions[[#This Row],[Department]],Departments!A:E,5,FALSE)</f>
        <v>6000</v>
      </c>
      <c r="U63" s="1" t="str">
        <f t="shared" si="0"/>
        <v>Above Benchmark</v>
      </c>
      <c r="V63" s="1">
        <f t="shared" ca="1" si="1"/>
        <v>61</v>
      </c>
      <c r="W63" s="1" t="str">
        <f ca="1">_xlfn.IFS(Admissions[[#This Row],[Patients Age]]&lt;18,"Paediatric",V63&lt;40,"Young Adult",V63&lt;65,"Adult",TRUE,"Senior")</f>
        <v>Adult</v>
      </c>
    </row>
    <row r="64" spans="1:23" x14ac:dyDescent="0.25">
      <c r="A64">
        <v>10926</v>
      </c>
      <c r="B64">
        <v>3114</v>
      </c>
      <c r="C64" s="1" t="s">
        <v>132</v>
      </c>
      <c r="D64" s="1" t="s">
        <v>14</v>
      </c>
      <c r="E64" s="2">
        <v>33911</v>
      </c>
      <c r="F64" s="1" t="s">
        <v>41</v>
      </c>
      <c r="G64" s="1" t="s">
        <v>42</v>
      </c>
      <c r="H64" s="2">
        <v>45353</v>
      </c>
      <c r="I64" s="2">
        <v>45358</v>
      </c>
      <c r="J64">
        <v>5</v>
      </c>
      <c r="K64">
        <v>9416</v>
      </c>
      <c r="L64" s="1" t="s">
        <v>1491</v>
      </c>
      <c r="M64" s="1" t="s">
        <v>43</v>
      </c>
      <c r="N64" s="1" t="s">
        <v>33</v>
      </c>
      <c r="O64" t="s">
        <v>19</v>
      </c>
      <c r="P64">
        <v>1883.2</v>
      </c>
      <c r="Q64" s="1" t="s">
        <v>1492</v>
      </c>
      <c r="R64" s="1" t="s">
        <v>1446</v>
      </c>
      <c r="S64" t="s">
        <v>1447</v>
      </c>
      <c r="T64">
        <f>VLOOKUP(Admissions[[#This Row],[Department]],Departments!A:E,5,FALSE)</f>
        <v>7200</v>
      </c>
      <c r="U64" s="1" t="str">
        <f t="shared" si="0"/>
        <v>Above Benchmark</v>
      </c>
      <c r="V64" s="1">
        <f t="shared" ca="1" si="1"/>
        <v>33</v>
      </c>
      <c r="W64" s="1" t="str">
        <f ca="1">_xlfn.IFS(Admissions[[#This Row],[Patients Age]]&lt;18,"Paediatric",V64&lt;40,"Young Adult",V64&lt;65,"Adult",TRUE,"Senior")</f>
        <v>Young Adult</v>
      </c>
    </row>
    <row r="65" spans="1:23" x14ac:dyDescent="0.25">
      <c r="A65">
        <v>10200</v>
      </c>
      <c r="B65">
        <v>5477</v>
      </c>
      <c r="C65" s="1" t="s">
        <v>133</v>
      </c>
      <c r="D65" s="1" t="s">
        <v>14</v>
      </c>
      <c r="E65" s="2">
        <v>22743</v>
      </c>
      <c r="F65" s="1" t="s">
        <v>66</v>
      </c>
      <c r="G65" s="1" t="s">
        <v>70</v>
      </c>
      <c r="H65" s="2">
        <v>45479</v>
      </c>
      <c r="I65" s="2">
        <v>45482</v>
      </c>
      <c r="J65">
        <v>3</v>
      </c>
      <c r="K65">
        <v>5409</v>
      </c>
      <c r="L65" s="1" t="s">
        <v>1491</v>
      </c>
      <c r="M65" s="1" t="s">
        <v>37</v>
      </c>
      <c r="N65" s="1" t="s">
        <v>18</v>
      </c>
      <c r="O65" t="s">
        <v>19</v>
      </c>
      <c r="P65">
        <v>1803</v>
      </c>
      <c r="Q65" s="1" t="s">
        <v>1492</v>
      </c>
      <c r="R65" s="1" t="s">
        <v>1446</v>
      </c>
      <c r="S65" t="s">
        <v>1447</v>
      </c>
      <c r="T65">
        <f>VLOOKUP(Admissions[[#This Row],[Department]],Departments!A:E,5,FALSE)</f>
        <v>6000</v>
      </c>
      <c r="U65" s="1" t="str">
        <f t="shared" si="0"/>
        <v>Within Benchmark</v>
      </c>
      <c r="V65" s="1">
        <f t="shared" ca="1" si="1"/>
        <v>64</v>
      </c>
      <c r="W65" s="1" t="str">
        <f ca="1">_xlfn.IFS(Admissions[[#This Row],[Patients Age]]&lt;18,"Paediatric",V65&lt;40,"Young Adult",V65&lt;65,"Adult",TRUE,"Senior")</f>
        <v>Adult</v>
      </c>
    </row>
    <row r="66" spans="1:23" x14ac:dyDescent="0.25">
      <c r="A66">
        <v>13863</v>
      </c>
      <c r="B66">
        <v>3405</v>
      </c>
      <c r="C66" s="1" t="s">
        <v>134</v>
      </c>
      <c r="D66" s="1" t="s">
        <v>14</v>
      </c>
      <c r="E66" s="2">
        <v>28506</v>
      </c>
      <c r="F66" s="1" t="s">
        <v>35</v>
      </c>
      <c r="G66" s="1" t="s">
        <v>83</v>
      </c>
      <c r="H66" s="2">
        <v>45490</v>
      </c>
      <c r="I66" s="2">
        <v>45495</v>
      </c>
      <c r="J66">
        <v>5</v>
      </c>
      <c r="K66">
        <v>9294</v>
      </c>
      <c r="L66" s="1" t="s">
        <v>1491</v>
      </c>
      <c r="M66" s="1" t="s">
        <v>75</v>
      </c>
      <c r="N66" s="1" t="s">
        <v>33</v>
      </c>
      <c r="O66" t="s">
        <v>19</v>
      </c>
      <c r="P66">
        <v>1858.8</v>
      </c>
      <c r="Q66" s="1" t="s">
        <v>1492</v>
      </c>
      <c r="R66" s="1" t="s">
        <v>1453</v>
      </c>
      <c r="S66" t="s">
        <v>1449</v>
      </c>
      <c r="T66">
        <f>VLOOKUP(Admissions[[#This Row],[Department]],Departments!A:E,5,FALSE)</f>
        <v>8500</v>
      </c>
      <c r="U66" s="1" t="str">
        <f t="shared" ref="U66:U129" si="2">IF(K66&gt;T66,"Above Benchmark","Within Benchmark")</f>
        <v>Above Benchmark</v>
      </c>
      <c r="V66" s="1">
        <f t="shared" ref="V66:V129" ca="1" si="3">INT(YEARFRAC(E66,TODAY()))</f>
        <v>48</v>
      </c>
      <c r="W66" s="1" t="str">
        <f ca="1">_xlfn.IFS(Admissions[[#This Row],[Patients Age]]&lt;18,"Paediatric",V66&lt;40,"Young Adult",V66&lt;65,"Adult",TRUE,"Senior")</f>
        <v>Adult</v>
      </c>
    </row>
    <row r="67" spans="1:23" x14ac:dyDescent="0.25">
      <c r="A67">
        <v>14732</v>
      </c>
      <c r="B67">
        <v>4622</v>
      </c>
      <c r="C67" s="1" t="s">
        <v>135</v>
      </c>
      <c r="D67" s="1" t="s">
        <v>14</v>
      </c>
      <c r="E67" s="2">
        <v>24211</v>
      </c>
      <c r="F67" s="1" t="s">
        <v>41</v>
      </c>
      <c r="G67" s="1" t="s">
        <v>72</v>
      </c>
      <c r="H67" s="2">
        <v>45448</v>
      </c>
      <c r="I67" s="2">
        <v>45457</v>
      </c>
      <c r="J67">
        <v>9</v>
      </c>
      <c r="K67">
        <v>5696</v>
      </c>
      <c r="L67" s="1" t="s">
        <v>1491</v>
      </c>
      <c r="M67" s="1" t="s">
        <v>73</v>
      </c>
      <c r="N67" s="1" t="s">
        <v>33</v>
      </c>
      <c r="O67" t="s">
        <v>19</v>
      </c>
      <c r="P67">
        <v>632.88890000000004</v>
      </c>
      <c r="Q67" s="1" t="s">
        <v>1492</v>
      </c>
      <c r="R67" s="1" t="s">
        <v>1453</v>
      </c>
      <c r="S67" t="s">
        <v>1449</v>
      </c>
      <c r="T67">
        <f>VLOOKUP(Admissions[[#This Row],[Department]],Departments!A:E,5,FALSE)</f>
        <v>7200</v>
      </c>
      <c r="U67" s="1" t="str">
        <f t="shared" si="2"/>
        <v>Within Benchmark</v>
      </c>
      <c r="V67" s="1">
        <f t="shared" ca="1" si="3"/>
        <v>60</v>
      </c>
      <c r="W67" s="1" t="str">
        <f ca="1">_xlfn.IFS(Admissions[[#This Row],[Patients Age]]&lt;18,"Paediatric",V67&lt;40,"Young Adult",V67&lt;65,"Adult",TRUE,"Senior")</f>
        <v>Adult</v>
      </c>
    </row>
    <row r="68" spans="1:23" x14ac:dyDescent="0.25">
      <c r="A68">
        <v>11848</v>
      </c>
      <c r="B68">
        <v>3950</v>
      </c>
      <c r="C68" s="1" t="s">
        <v>136</v>
      </c>
      <c r="D68" s="1" t="s">
        <v>14</v>
      </c>
      <c r="E68" s="2">
        <v>38126</v>
      </c>
      <c r="F68" s="1" t="s">
        <v>41</v>
      </c>
      <c r="G68" s="1" t="s">
        <v>42</v>
      </c>
      <c r="H68" s="2">
        <v>45463</v>
      </c>
      <c r="I68" s="2">
        <v>45469</v>
      </c>
      <c r="J68">
        <v>6</v>
      </c>
      <c r="K68">
        <v>7321</v>
      </c>
      <c r="L68" s="1" t="s">
        <v>1491</v>
      </c>
      <c r="M68" s="1" t="s">
        <v>121</v>
      </c>
      <c r="N68" s="1" t="s">
        <v>24</v>
      </c>
      <c r="O68" t="s">
        <v>19</v>
      </c>
      <c r="P68">
        <v>1220.1667</v>
      </c>
      <c r="Q68" s="1" t="s">
        <v>1492</v>
      </c>
      <c r="R68" s="1" t="s">
        <v>1450</v>
      </c>
      <c r="S68" t="s">
        <v>1449</v>
      </c>
      <c r="T68">
        <f>VLOOKUP(Admissions[[#This Row],[Department]],Departments!A:E,5,FALSE)</f>
        <v>7200</v>
      </c>
      <c r="U68" s="1" t="str">
        <f t="shared" si="2"/>
        <v>Above Benchmark</v>
      </c>
      <c r="V68" s="1">
        <f t="shared" ca="1" si="3"/>
        <v>22</v>
      </c>
      <c r="W68" s="1" t="str">
        <f ca="1">_xlfn.IFS(Admissions[[#This Row],[Patients Age]]&lt;18,"Paediatric",V68&lt;40,"Young Adult",V68&lt;65,"Adult",TRUE,"Senior")</f>
        <v>Young Adult</v>
      </c>
    </row>
    <row r="69" spans="1:23" x14ac:dyDescent="0.25">
      <c r="A69">
        <v>13416</v>
      </c>
      <c r="B69">
        <v>5098</v>
      </c>
      <c r="C69" s="1" t="s">
        <v>137</v>
      </c>
      <c r="D69" s="1" t="s">
        <v>14</v>
      </c>
      <c r="E69" s="2">
        <v>16771</v>
      </c>
      <c r="F69" s="1" t="s">
        <v>66</v>
      </c>
      <c r="G69" s="1" t="s">
        <v>70</v>
      </c>
      <c r="H69" s="2">
        <v>45543</v>
      </c>
      <c r="I69" s="2">
        <v>45546</v>
      </c>
      <c r="J69">
        <v>3</v>
      </c>
      <c r="K69">
        <v>7033</v>
      </c>
      <c r="L69" s="1" t="s">
        <v>1491</v>
      </c>
      <c r="M69" s="1" t="s">
        <v>37</v>
      </c>
      <c r="N69" s="1" t="s">
        <v>18</v>
      </c>
      <c r="O69" t="s">
        <v>19</v>
      </c>
      <c r="P69">
        <v>2344.3332999999998</v>
      </c>
      <c r="Q69" s="1" t="s">
        <v>1492</v>
      </c>
      <c r="R69" s="1" t="s">
        <v>1451</v>
      </c>
      <c r="S69" t="s">
        <v>1447</v>
      </c>
      <c r="T69">
        <f>VLOOKUP(Admissions[[#This Row],[Department]],Departments!A:E,5,FALSE)</f>
        <v>6000</v>
      </c>
      <c r="U69" s="1" t="str">
        <f t="shared" si="2"/>
        <v>Above Benchmark</v>
      </c>
      <c r="V69" s="1">
        <f t="shared" ca="1" si="3"/>
        <v>80</v>
      </c>
      <c r="W69" s="1" t="str">
        <f ca="1">_xlfn.IFS(Admissions[[#This Row],[Patients Age]]&lt;18,"Paediatric",V69&lt;40,"Young Adult",V69&lt;65,"Adult",TRUE,"Senior")</f>
        <v>Senior</v>
      </c>
    </row>
    <row r="70" spans="1:23" x14ac:dyDescent="0.25">
      <c r="A70">
        <v>14022</v>
      </c>
      <c r="B70">
        <v>5939</v>
      </c>
      <c r="C70" s="1" t="s">
        <v>138</v>
      </c>
      <c r="D70" s="1" t="s">
        <v>56</v>
      </c>
      <c r="E70" s="2">
        <v>28229</v>
      </c>
      <c r="F70" s="1" t="s">
        <v>66</v>
      </c>
      <c r="G70" s="1" t="s">
        <v>67</v>
      </c>
      <c r="H70" s="2">
        <v>45563</v>
      </c>
      <c r="I70" s="2">
        <v>45566</v>
      </c>
      <c r="J70">
        <v>3</v>
      </c>
      <c r="K70">
        <v>5954</v>
      </c>
      <c r="L70" s="1" t="s">
        <v>1491</v>
      </c>
      <c r="M70" s="1" t="s">
        <v>37</v>
      </c>
      <c r="N70" s="1" t="s">
        <v>18</v>
      </c>
      <c r="O70" t="s">
        <v>19</v>
      </c>
      <c r="P70">
        <v>1984.6667</v>
      </c>
      <c r="Q70" s="1" t="s">
        <v>1492</v>
      </c>
      <c r="R70" s="1" t="s">
        <v>1446</v>
      </c>
      <c r="S70" t="s">
        <v>1447</v>
      </c>
      <c r="T70">
        <f>VLOOKUP(Admissions[[#This Row],[Department]],Departments!A:E,5,FALSE)</f>
        <v>6000</v>
      </c>
      <c r="U70" s="1" t="str">
        <f t="shared" si="2"/>
        <v>Within Benchmark</v>
      </c>
      <c r="V70" s="1">
        <f t="shared" ca="1" si="3"/>
        <v>49</v>
      </c>
      <c r="W70" s="1" t="str">
        <f ca="1">_xlfn.IFS(Admissions[[#This Row],[Patients Age]]&lt;18,"Paediatric",V70&lt;40,"Young Adult",V70&lt;65,"Adult",TRUE,"Senior")</f>
        <v>Adult</v>
      </c>
    </row>
    <row r="71" spans="1:23" x14ac:dyDescent="0.25">
      <c r="A71">
        <v>11529</v>
      </c>
      <c r="B71">
        <v>4279</v>
      </c>
      <c r="C71" s="1" t="s">
        <v>139</v>
      </c>
      <c r="D71" s="1" t="s">
        <v>14</v>
      </c>
      <c r="E71" s="2">
        <v>18788</v>
      </c>
      <c r="F71" s="1" t="s">
        <v>41</v>
      </c>
      <c r="G71" s="1" t="s">
        <v>72</v>
      </c>
      <c r="H71" s="2">
        <v>45194</v>
      </c>
      <c r="I71" s="2">
        <v>45200</v>
      </c>
      <c r="J71">
        <v>6</v>
      </c>
      <c r="K71">
        <v>11801</v>
      </c>
      <c r="L71" s="1" t="s">
        <v>1491</v>
      </c>
      <c r="M71" s="1" t="s">
        <v>43</v>
      </c>
      <c r="N71" s="1" t="s">
        <v>18</v>
      </c>
      <c r="O71" t="s">
        <v>19</v>
      </c>
      <c r="P71">
        <v>1966.8333</v>
      </c>
      <c r="Q71" s="1" t="s">
        <v>1492</v>
      </c>
      <c r="R71" s="1" t="s">
        <v>1448</v>
      </c>
      <c r="S71" t="s">
        <v>1449</v>
      </c>
      <c r="T71">
        <f>VLOOKUP(Admissions[[#This Row],[Department]],Departments!A:E,5,FALSE)</f>
        <v>7200</v>
      </c>
      <c r="U71" s="1" t="str">
        <f t="shared" si="2"/>
        <v>Above Benchmark</v>
      </c>
      <c r="V71" s="1">
        <f t="shared" ca="1" si="3"/>
        <v>75</v>
      </c>
      <c r="W71" s="1" t="str">
        <f ca="1">_xlfn.IFS(Admissions[[#This Row],[Patients Age]]&lt;18,"Paediatric",V71&lt;40,"Young Adult",V71&lt;65,"Adult",TRUE,"Senior")</f>
        <v>Senior</v>
      </c>
    </row>
    <row r="72" spans="1:23" x14ac:dyDescent="0.25">
      <c r="A72">
        <v>12496</v>
      </c>
      <c r="B72">
        <v>6428</v>
      </c>
      <c r="C72" s="1" t="s">
        <v>140</v>
      </c>
      <c r="D72" s="1" t="s">
        <v>56</v>
      </c>
      <c r="E72" s="2">
        <v>22393</v>
      </c>
      <c r="F72" s="1" t="s">
        <v>26</v>
      </c>
      <c r="G72" s="1" t="s">
        <v>141</v>
      </c>
      <c r="H72" s="2">
        <v>45127</v>
      </c>
      <c r="I72" s="2">
        <v>45134</v>
      </c>
      <c r="J72">
        <v>7</v>
      </c>
      <c r="K72">
        <v>16939</v>
      </c>
      <c r="L72" s="1" t="s">
        <v>1494</v>
      </c>
      <c r="M72" s="1" t="s">
        <v>17</v>
      </c>
      <c r="N72" s="1" t="s">
        <v>18</v>
      </c>
      <c r="O72" t="s">
        <v>19</v>
      </c>
      <c r="P72">
        <v>2419.8571000000002</v>
      </c>
      <c r="Q72" s="1" t="s">
        <v>1492</v>
      </c>
      <c r="R72" s="1" t="s">
        <v>1450</v>
      </c>
      <c r="S72" t="s">
        <v>1449</v>
      </c>
      <c r="T72">
        <f>VLOOKUP(Admissions[[#This Row],[Department]],Departments!A:E,5,FALSE)</f>
        <v>9000</v>
      </c>
      <c r="U72" s="1" t="str">
        <f t="shared" si="2"/>
        <v>Above Benchmark</v>
      </c>
      <c r="V72" s="1">
        <f t="shared" ca="1" si="3"/>
        <v>65</v>
      </c>
      <c r="W72" s="1" t="str">
        <f ca="1">_xlfn.IFS(Admissions[[#This Row],[Patients Age]]&lt;18,"Paediatric",V72&lt;40,"Young Adult",V72&lt;65,"Adult",TRUE,"Senior")</f>
        <v>Senior</v>
      </c>
    </row>
    <row r="73" spans="1:23" x14ac:dyDescent="0.25">
      <c r="A73">
        <v>12568</v>
      </c>
      <c r="B73">
        <v>4276</v>
      </c>
      <c r="C73" s="1" t="s">
        <v>142</v>
      </c>
      <c r="D73" s="1" t="s">
        <v>14</v>
      </c>
      <c r="E73" s="2">
        <v>41319</v>
      </c>
      <c r="F73" s="1" t="s">
        <v>30</v>
      </c>
      <c r="G73" s="1" t="s">
        <v>58</v>
      </c>
      <c r="H73" s="2">
        <v>45469</v>
      </c>
      <c r="I73" s="2">
        <v>45471</v>
      </c>
      <c r="J73">
        <v>2</v>
      </c>
      <c r="K73">
        <v>1910</v>
      </c>
      <c r="L73" s="1" t="s">
        <v>1491</v>
      </c>
      <c r="M73" s="1" t="s">
        <v>32</v>
      </c>
      <c r="N73" s="1" t="s">
        <v>18</v>
      </c>
      <c r="O73" t="s">
        <v>19</v>
      </c>
      <c r="P73">
        <v>955</v>
      </c>
      <c r="Q73" s="1" t="s">
        <v>1492</v>
      </c>
      <c r="R73" s="1" t="s">
        <v>1453</v>
      </c>
      <c r="S73" t="s">
        <v>1449</v>
      </c>
      <c r="T73">
        <f>VLOOKUP(Admissions[[#This Row],[Department]],Departments!A:E,5,FALSE)</f>
        <v>4500</v>
      </c>
      <c r="U73" s="1" t="str">
        <f t="shared" si="2"/>
        <v>Within Benchmark</v>
      </c>
      <c r="V73" s="1">
        <f t="shared" ca="1" si="3"/>
        <v>13</v>
      </c>
      <c r="W73" s="1" t="str">
        <f ca="1">_xlfn.IFS(Admissions[[#This Row],[Patients Age]]&lt;18,"Paediatric",V73&lt;40,"Young Adult",V73&lt;65,"Adult",TRUE,"Senior")</f>
        <v>Paediatric</v>
      </c>
    </row>
    <row r="74" spans="1:23" x14ac:dyDescent="0.25">
      <c r="A74">
        <v>11448</v>
      </c>
      <c r="B74">
        <v>4450</v>
      </c>
      <c r="C74" s="1" t="s">
        <v>143</v>
      </c>
      <c r="D74" s="1" t="s">
        <v>14</v>
      </c>
      <c r="E74" s="2">
        <v>26392</v>
      </c>
      <c r="F74" s="1" t="s">
        <v>51</v>
      </c>
      <c r="G74" s="1" t="s">
        <v>113</v>
      </c>
      <c r="H74" s="2">
        <v>45143</v>
      </c>
      <c r="I74" s="2">
        <v>45150</v>
      </c>
      <c r="J74">
        <v>7</v>
      </c>
      <c r="K74">
        <v>8497</v>
      </c>
      <c r="L74" s="1" t="s">
        <v>1491</v>
      </c>
      <c r="M74" s="1" t="s">
        <v>53</v>
      </c>
      <c r="N74" s="1" t="s">
        <v>18</v>
      </c>
      <c r="O74" t="s">
        <v>19</v>
      </c>
      <c r="P74">
        <v>1213.8570999999999</v>
      </c>
      <c r="Q74" s="1" t="s">
        <v>1492</v>
      </c>
      <c r="R74" s="1" t="s">
        <v>1446</v>
      </c>
      <c r="S74" t="s">
        <v>1447</v>
      </c>
      <c r="T74">
        <f>VLOOKUP(Admissions[[#This Row],[Department]],Departments!A:E,5,FALSE)</f>
        <v>6800</v>
      </c>
      <c r="U74" s="1" t="str">
        <f t="shared" si="2"/>
        <v>Above Benchmark</v>
      </c>
      <c r="V74" s="1">
        <f t="shared" ca="1" si="3"/>
        <v>54</v>
      </c>
      <c r="W74" s="1" t="str">
        <f ca="1">_xlfn.IFS(Admissions[[#This Row],[Patients Age]]&lt;18,"Paediatric",V74&lt;40,"Young Adult",V74&lt;65,"Adult",TRUE,"Senior")</f>
        <v>Adult</v>
      </c>
    </row>
    <row r="75" spans="1:23" x14ac:dyDescent="0.25">
      <c r="A75">
        <v>14775</v>
      </c>
      <c r="B75">
        <v>5797</v>
      </c>
      <c r="C75" s="1" t="s">
        <v>144</v>
      </c>
      <c r="D75" s="1" t="s">
        <v>56</v>
      </c>
      <c r="E75" s="2">
        <v>20471</v>
      </c>
      <c r="F75" s="1" t="s">
        <v>26</v>
      </c>
      <c r="G75" s="1" t="s">
        <v>39</v>
      </c>
      <c r="H75" s="2">
        <v>45505</v>
      </c>
      <c r="I75" s="2">
        <v>45513</v>
      </c>
      <c r="J75">
        <v>8</v>
      </c>
      <c r="K75">
        <v>19503</v>
      </c>
      <c r="L75" s="1" t="s">
        <v>1491</v>
      </c>
      <c r="M75" s="1" t="s">
        <v>17</v>
      </c>
      <c r="N75" s="1" t="s">
        <v>18</v>
      </c>
      <c r="O75" t="s">
        <v>19</v>
      </c>
      <c r="P75">
        <v>2437.875</v>
      </c>
      <c r="Q75" s="1" t="s">
        <v>1492</v>
      </c>
      <c r="R75" s="1" t="s">
        <v>1450</v>
      </c>
      <c r="S75" t="s">
        <v>1449</v>
      </c>
      <c r="T75">
        <f>VLOOKUP(Admissions[[#This Row],[Department]],Departments!A:E,5,FALSE)</f>
        <v>9000</v>
      </c>
      <c r="U75" s="1" t="str">
        <f t="shared" si="2"/>
        <v>Above Benchmark</v>
      </c>
      <c r="V75" s="1">
        <f t="shared" ca="1" si="3"/>
        <v>70</v>
      </c>
      <c r="W75" s="1" t="str">
        <f ca="1">_xlfn.IFS(Admissions[[#This Row],[Patients Age]]&lt;18,"Paediatric",V75&lt;40,"Young Adult",V75&lt;65,"Adult",TRUE,"Senior")</f>
        <v>Senior</v>
      </c>
    </row>
    <row r="76" spans="1:23" x14ac:dyDescent="0.25">
      <c r="A76">
        <v>13544</v>
      </c>
      <c r="B76">
        <v>3381</v>
      </c>
      <c r="C76" s="1" t="s">
        <v>145</v>
      </c>
      <c r="D76" s="1" t="s">
        <v>56</v>
      </c>
      <c r="E76" s="2">
        <v>39549</v>
      </c>
      <c r="F76" s="1" t="s">
        <v>30</v>
      </c>
      <c r="G76" s="1" t="s">
        <v>58</v>
      </c>
      <c r="H76" s="2">
        <v>45161</v>
      </c>
      <c r="I76" s="2">
        <v>45164</v>
      </c>
      <c r="J76">
        <v>3</v>
      </c>
      <c r="K76">
        <v>3633</v>
      </c>
      <c r="L76" s="1" t="s">
        <v>1491</v>
      </c>
      <c r="M76" s="1" t="s">
        <v>49</v>
      </c>
      <c r="N76" s="1" t="s">
        <v>33</v>
      </c>
      <c r="O76" t="s">
        <v>19</v>
      </c>
      <c r="P76">
        <v>1211</v>
      </c>
      <c r="Q76" s="1" t="s">
        <v>1492</v>
      </c>
      <c r="R76" s="1" t="s">
        <v>1453</v>
      </c>
      <c r="S76" t="s">
        <v>1449</v>
      </c>
      <c r="T76">
        <f>VLOOKUP(Admissions[[#This Row],[Department]],Departments!A:E,5,FALSE)</f>
        <v>4500</v>
      </c>
      <c r="U76" s="1" t="str">
        <f t="shared" si="2"/>
        <v>Within Benchmark</v>
      </c>
      <c r="V76" s="1">
        <f t="shared" ca="1" si="3"/>
        <v>18</v>
      </c>
      <c r="W76" s="1" t="str">
        <f ca="1">_xlfn.IFS(Admissions[[#This Row],[Patients Age]]&lt;18,"Paediatric",V76&lt;40,"Young Adult",V76&lt;65,"Adult",TRUE,"Senior")</f>
        <v>Young Adult</v>
      </c>
    </row>
    <row r="77" spans="1:23" x14ac:dyDescent="0.25">
      <c r="A77">
        <v>10982</v>
      </c>
      <c r="B77">
        <v>4073</v>
      </c>
      <c r="C77" s="1" t="s">
        <v>146</v>
      </c>
      <c r="D77" s="1" t="s">
        <v>14</v>
      </c>
      <c r="E77" s="2">
        <v>11218</v>
      </c>
      <c r="F77" s="1" t="s">
        <v>15</v>
      </c>
      <c r="G77" s="1" t="s">
        <v>16</v>
      </c>
      <c r="H77" s="2">
        <v>45584</v>
      </c>
      <c r="I77" s="2">
        <v>45588</v>
      </c>
      <c r="J77">
        <v>4</v>
      </c>
      <c r="K77">
        <v>9034</v>
      </c>
      <c r="L77" s="1" t="s">
        <v>1491</v>
      </c>
      <c r="M77" s="1" t="s">
        <v>46</v>
      </c>
      <c r="N77" s="1" t="s">
        <v>33</v>
      </c>
      <c r="O77" t="s">
        <v>19</v>
      </c>
      <c r="P77">
        <v>2258.5</v>
      </c>
      <c r="Q77" s="1" t="s">
        <v>1492</v>
      </c>
      <c r="R77" s="1" t="s">
        <v>1446</v>
      </c>
      <c r="S77" t="s">
        <v>1447</v>
      </c>
      <c r="T77">
        <f>VLOOKUP(Admissions[[#This Row],[Department]],Departments!A:E,5,FALSE)</f>
        <v>5500</v>
      </c>
      <c r="U77" s="1" t="str">
        <f t="shared" si="2"/>
        <v>Above Benchmark</v>
      </c>
      <c r="V77" s="1">
        <f t="shared" ca="1" si="3"/>
        <v>95</v>
      </c>
      <c r="W77" s="1" t="str">
        <f ca="1">_xlfn.IFS(Admissions[[#This Row],[Patients Age]]&lt;18,"Paediatric",V77&lt;40,"Young Adult",V77&lt;65,"Adult",TRUE,"Senior")</f>
        <v>Senior</v>
      </c>
    </row>
    <row r="78" spans="1:23" x14ac:dyDescent="0.25">
      <c r="A78">
        <v>15554</v>
      </c>
      <c r="B78">
        <v>5487</v>
      </c>
      <c r="C78" s="1" t="s">
        <v>147</v>
      </c>
      <c r="D78" s="1" t="s">
        <v>14</v>
      </c>
      <c r="E78" s="2">
        <v>34482</v>
      </c>
      <c r="F78" s="1" t="s">
        <v>15</v>
      </c>
      <c r="G78" s="1" t="s">
        <v>16</v>
      </c>
      <c r="H78" s="2">
        <v>45620</v>
      </c>
      <c r="I78" s="2">
        <v>45621</v>
      </c>
      <c r="J78">
        <v>1</v>
      </c>
      <c r="K78">
        <v>4577</v>
      </c>
      <c r="L78" s="1" t="s">
        <v>1491</v>
      </c>
      <c r="M78" s="1" t="s">
        <v>17</v>
      </c>
      <c r="N78" s="1" t="s">
        <v>18</v>
      </c>
      <c r="O78" t="s">
        <v>19</v>
      </c>
      <c r="P78">
        <v>4577</v>
      </c>
      <c r="Q78" s="1" t="s">
        <v>1492</v>
      </c>
      <c r="R78" s="1" t="s">
        <v>1451</v>
      </c>
      <c r="S78" t="s">
        <v>1447</v>
      </c>
      <c r="T78">
        <f>VLOOKUP(Admissions[[#This Row],[Department]],Departments!A:E,5,FALSE)</f>
        <v>5500</v>
      </c>
      <c r="U78" s="1" t="str">
        <f t="shared" si="2"/>
        <v>Within Benchmark</v>
      </c>
      <c r="V78" s="1">
        <f t="shared" ca="1" si="3"/>
        <v>32</v>
      </c>
      <c r="W78" s="1" t="str">
        <f ca="1">_xlfn.IFS(Admissions[[#This Row],[Patients Age]]&lt;18,"Paediatric",V78&lt;40,"Young Adult",V78&lt;65,"Adult",TRUE,"Senior")</f>
        <v>Young Adult</v>
      </c>
    </row>
    <row r="79" spans="1:23" x14ac:dyDescent="0.25">
      <c r="A79">
        <v>10144</v>
      </c>
      <c r="B79">
        <v>4300</v>
      </c>
      <c r="C79" s="1" t="s">
        <v>148</v>
      </c>
      <c r="D79" s="1" t="s">
        <v>14</v>
      </c>
      <c r="E79" s="2">
        <v>30581</v>
      </c>
      <c r="F79" s="1" t="s">
        <v>21</v>
      </c>
      <c r="G79" s="1" t="s">
        <v>149</v>
      </c>
      <c r="H79" s="2">
        <v>45089</v>
      </c>
      <c r="I79" s="2">
        <v>45093</v>
      </c>
      <c r="J79">
        <v>4</v>
      </c>
      <c r="K79">
        <v>13006</v>
      </c>
      <c r="L79" s="1" t="s">
        <v>1494</v>
      </c>
      <c r="M79" s="1" t="s">
        <v>28</v>
      </c>
      <c r="N79" s="1" t="s">
        <v>33</v>
      </c>
      <c r="O79" t="s">
        <v>19</v>
      </c>
      <c r="P79">
        <v>3251.5</v>
      </c>
      <c r="Q79" s="1" t="s">
        <v>1492</v>
      </c>
      <c r="R79" s="1" t="s">
        <v>1448</v>
      </c>
      <c r="S79" t="s">
        <v>1449</v>
      </c>
      <c r="T79">
        <f>VLOOKUP(Admissions[[#This Row],[Department]],Departments!A:E,5,FALSE)</f>
        <v>12000</v>
      </c>
      <c r="U79" s="1" t="str">
        <f t="shared" si="2"/>
        <v>Above Benchmark</v>
      </c>
      <c r="V79" s="1">
        <f t="shared" ca="1" si="3"/>
        <v>42</v>
      </c>
      <c r="W79" s="1" t="str">
        <f ca="1">_xlfn.IFS(Admissions[[#This Row],[Patients Age]]&lt;18,"Paediatric",V79&lt;40,"Young Adult",V79&lt;65,"Adult",TRUE,"Senior")</f>
        <v>Adult</v>
      </c>
    </row>
    <row r="80" spans="1:23" x14ac:dyDescent="0.25">
      <c r="A80">
        <v>11124</v>
      </c>
      <c r="B80">
        <v>5073</v>
      </c>
      <c r="C80" s="1" t="s">
        <v>150</v>
      </c>
      <c r="D80" s="1" t="s">
        <v>56</v>
      </c>
      <c r="E80" s="2">
        <v>12309</v>
      </c>
      <c r="F80" s="1" t="s">
        <v>66</v>
      </c>
      <c r="G80" s="1" t="s">
        <v>67</v>
      </c>
      <c r="H80" s="2">
        <v>45137</v>
      </c>
      <c r="I80" s="2">
        <v>45141</v>
      </c>
      <c r="J80">
        <v>4</v>
      </c>
      <c r="K80">
        <v>6519</v>
      </c>
      <c r="L80" s="1" t="s">
        <v>1491</v>
      </c>
      <c r="M80" s="1" t="s">
        <v>91</v>
      </c>
      <c r="N80" s="1" t="s">
        <v>24</v>
      </c>
      <c r="O80" t="s">
        <v>19</v>
      </c>
      <c r="P80">
        <v>1629.75</v>
      </c>
      <c r="Q80" s="1" t="s">
        <v>1492</v>
      </c>
      <c r="R80" s="1" t="s">
        <v>1451</v>
      </c>
      <c r="S80" t="s">
        <v>1447</v>
      </c>
      <c r="T80">
        <f>VLOOKUP(Admissions[[#This Row],[Department]],Departments!A:E,5,FALSE)</f>
        <v>6000</v>
      </c>
      <c r="U80" s="1" t="str">
        <f t="shared" si="2"/>
        <v>Above Benchmark</v>
      </c>
      <c r="V80" s="1">
        <f t="shared" ca="1" si="3"/>
        <v>92</v>
      </c>
      <c r="W80" s="1" t="str">
        <f ca="1">_xlfn.IFS(Admissions[[#This Row],[Patients Age]]&lt;18,"Paediatric",V80&lt;40,"Young Adult",V80&lt;65,"Adult",TRUE,"Senior")</f>
        <v>Senior</v>
      </c>
    </row>
    <row r="81" spans="1:23" x14ac:dyDescent="0.25">
      <c r="A81">
        <v>13450</v>
      </c>
      <c r="B81">
        <v>4172</v>
      </c>
      <c r="C81" s="1" t="s">
        <v>151</v>
      </c>
      <c r="D81" s="1" t="s">
        <v>14</v>
      </c>
      <c r="E81" s="2">
        <v>15297</v>
      </c>
      <c r="F81" s="1" t="s">
        <v>15</v>
      </c>
      <c r="G81" s="1" t="s">
        <v>48</v>
      </c>
      <c r="H81" s="2">
        <v>45065</v>
      </c>
      <c r="I81" s="2">
        <v>45069</v>
      </c>
      <c r="J81">
        <v>4</v>
      </c>
      <c r="K81">
        <v>9944</v>
      </c>
      <c r="L81" s="1" t="s">
        <v>1491</v>
      </c>
      <c r="M81" s="1" t="s">
        <v>81</v>
      </c>
      <c r="N81" s="1" t="s">
        <v>33</v>
      </c>
      <c r="O81" t="s">
        <v>19</v>
      </c>
      <c r="P81">
        <v>2486</v>
      </c>
      <c r="Q81" s="1" t="s">
        <v>1492</v>
      </c>
      <c r="R81" s="1" t="s">
        <v>1454</v>
      </c>
      <c r="S81" t="s">
        <v>1449</v>
      </c>
      <c r="T81">
        <f>VLOOKUP(Admissions[[#This Row],[Department]],Departments!A:E,5,FALSE)</f>
        <v>5500</v>
      </c>
      <c r="U81" s="1" t="str">
        <f t="shared" si="2"/>
        <v>Above Benchmark</v>
      </c>
      <c r="V81" s="1">
        <f t="shared" ca="1" si="3"/>
        <v>84</v>
      </c>
      <c r="W81" s="1" t="str">
        <f ca="1">_xlfn.IFS(Admissions[[#This Row],[Patients Age]]&lt;18,"Paediatric",V81&lt;40,"Young Adult",V81&lt;65,"Adult",TRUE,"Senior")</f>
        <v>Senior</v>
      </c>
    </row>
    <row r="82" spans="1:23" x14ac:dyDescent="0.25">
      <c r="A82">
        <v>14924</v>
      </c>
      <c r="B82">
        <v>3358</v>
      </c>
      <c r="C82" s="1" t="s">
        <v>152</v>
      </c>
      <c r="D82" s="1" t="s">
        <v>14</v>
      </c>
      <c r="E82" s="2">
        <v>29442</v>
      </c>
      <c r="F82" s="1" t="s">
        <v>66</v>
      </c>
      <c r="G82" s="1" t="s">
        <v>67</v>
      </c>
      <c r="H82" s="2">
        <v>45601</v>
      </c>
      <c r="I82" s="2">
        <v>45606</v>
      </c>
      <c r="J82">
        <v>5</v>
      </c>
      <c r="K82">
        <v>7164</v>
      </c>
      <c r="L82" s="1" t="s">
        <v>1491</v>
      </c>
      <c r="M82" s="1" t="s">
        <v>116</v>
      </c>
      <c r="N82" s="1" t="s">
        <v>33</v>
      </c>
      <c r="O82" t="s">
        <v>19</v>
      </c>
      <c r="P82">
        <v>1432.8</v>
      </c>
      <c r="Q82" s="1" t="s">
        <v>1492</v>
      </c>
      <c r="R82" s="1" t="s">
        <v>1452</v>
      </c>
      <c r="S82" t="s">
        <v>1449</v>
      </c>
      <c r="T82">
        <f>VLOOKUP(Admissions[[#This Row],[Department]],Departments!A:E,5,FALSE)</f>
        <v>6000</v>
      </c>
      <c r="U82" s="1" t="str">
        <f t="shared" si="2"/>
        <v>Above Benchmark</v>
      </c>
      <c r="V82" s="1">
        <f t="shared" ca="1" si="3"/>
        <v>45</v>
      </c>
      <c r="W82" s="1" t="str">
        <f ca="1">_xlfn.IFS(Admissions[[#This Row],[Patients Age]]&lt;18,"Paediatric",V82&lt;40,"Young Adult",V82&lt;65,"Adult",TRUE,"Senior")</f>
        <v>Adult</v>
      </c>
    </row>
    <row r="83" spans="1:23" x14ac:dyDescent="0.25">
      <c r="A83">
        <v>14865</v>
      </c>
      <c r="B83">
        <v>6617</v>
      </c>
      <c r="C83" s="1" t="s">
        <v>153</v>
      </c>
      <c r="D83" s="1" t="s">
        <v>56</v>
      </c>
      <c r="E83" s="2">
        <v>17081</v>
      </c>
      <c r="F83" s="1" t="s">
        <v>15</v>
      </c>
      <c r="G83" s="1" t="s">
        <v>16</v>
      </c>
      <c r="H83" s="2">
        <v>45482</v>
      </c>
      <c r="I83" s="2">
        <v>45484</v>
      </c>
      <c r="J83">
        <v>2</v>
      </c>
      <c r="K83">
        <v>5667</v>
      </c>
      <c r="L83" s="1" t="s">
        <v>1491</v>
      </c>
      <c r="M83" s="1" t="s">
        <v>46</v>
      </c>
      <c r="N83" s="1" t="s">
        <v>18</v>
      </c>
      <c r="O83" t="s">
        <v>19</v>
      </c>
      <c r="P83">
        <v>2833.5</v>
      </c>
      <c r="Q83" s="1" t="s">
        <v>1492</v>
      </c>
      <c r="R83" s="1" t="s">
        <v>1452</v>
      </c>
      <c r="S83" t="s">
        <v>1449</v>
      </c>
      <c r="T83">
        <f>VLOOKUP(Admissions[[#This Row],[Department]],Departments!A:E,5,FALSE)</f>
        <v>5500</v>
      </c>
      <c r="U83" s="1" t="str">
        <f t="shared" si="2"/>
        <v>Above Benchmark</v>
      </c>
      <c r="V83" s="1">
        <f t="shared" ca="1" si="3"/>
        <v>79</v>
      </c>
      <c r="W83" s="1" t="str">
        <f ca="1">_xlfn.IFS(Admissions[[#This Row],[Patients Age]]&lt;18,"Paediatric",V83&lt;40,"Young Adult",V83&lt;65,"Adult",TRUE,"Senior")</f>
        <v>Senior</v>
      </c>
    </row>
    <row r="84" spans="1:23" x14ac:dyDescent="0.25">
      <c r="A84">
        <v>13211</v>
      </c>
      <c r="B84">
        <v>5170</v>
      </c>
      <c r="C84" s="1" t="s">
        <v>154</v>
      </c>
      <c r="D84" s="1" t="s">
        <v>56</v>
      </c>
      <c r="E84" s="2">
        <v>20717</v>
      </c>
      <c r="F84" s="1" t="s">
        <v>35</v>
      </c>
      <c r="G84" s="1" t="s">
        <v>85</v>
      </c>
      <c r="H84" s="2">
        <v>45573</v>
      </c>
      <c r="I84" s="2">
        <v>45579</v>
      </c>
      <c r="J84">
        <v>6</v>
      </c>
      <c r="K84">
        <v>13653</v>
      </c>
      <c r="L84" s="1" t="s">
        <v>1491</v>
      </c>
      <c r="M84" s="1" t="s">
        <v>60</v>
      </c>
      <c r="N84" s="1" t="s">
        <v>33</v>
      </c>
      <c r="O84" t="s">
        <v>19</v>
      </c>
      <c r="P84">
        <v>2275.5</v>
      </c>
      <c r="Q84" s="1" t="s">
        <v>1492</v>
      </c>
      <c r="R84" s="1" t="s">
        <v>1452</v>
      </c>
      <c r="S84" t="s">
        <v>1449</v>
      </c>
      <c r="T84">
        <f>VLOOKUP(Admissions[[#This Row],[Department]],Departments!A:E,5,FALSE)</f>
        <v>8500</v>
      </c>
      <c r="U84" s="1" t="str">
        <f t="shared" si="2"/>
        <v>Above Benchmark</v>
      </c>
      <c r="V84" s="1">
        <f t="shared" ca="1" si="3"/>
        <v>69</v>
      </c>
      <c r="W84" s="1" t="str">
        <f ca="1">_xlfn.IFS(Admissions[[#This Row],[Patients Age]]&lt;18,"Paediatric",V84&lt;40,"Young Adult",V84&lt;65,"Adult",TRUE,"Senior")</f>
        <v>Senior</v>
      </c>
    </row>
    <row r="85" spans="1:23" x14ac:dyDescent="0.25">
      <c r="A85">
        <v>10068</v>
      </c>
      <c r="B85">
        <v>3828</v>
      </c>
      <c r="C85" s="1" t="s">
        <v>155</v>
      </c>
      <c r="D85" s="1" t="s">
        <v>56</v>
      </c>
      <c r="E85" s="2">
        <v>26199</v>
      </c>
      <c r="F85" s="1" t="s">
        <v>26</v>
      </c>
      <c r="G85" s="1" t="s">
        <v>39</v>
      </c>
      <c r="H85" s="2">
        <v>45521</v>
      </c>
      <c r="I85" s="2">
        <v>45529</v>
      </c>
      <c r="J85">
        <v>8</v>
      </c>
      <c r="K85">
        <v>19689</v>
      </c>
      <c r="L85" s="1" t="s">
        <v>1491</v>
      </c>
      <c r="M85" s="1" t="s">
        <v>17</v>
      </c>
      <c r="N85" s="1" t="s">
        <v>24</v>
      </c>
      <c r="O85" t="s">
        <v>19</v>
      </c>
      <c r="P85">
        <v>2461.125</v>
      </c>
      <c r="Q85" s="1" t="s">
        <v>1492</v>
      </c>
      <c r="R85" s="1" t="s">
        <v>1446</v>
      </c>
      <c r="S85" t="s">
        <v>1447</v>
      </c>
      <c r="T85">
        <f>VLOOKUP(Admissions[[#This Row],[Department]],Departments!A:E,5,FALSE)</f>
        <v>9000</v>
      </c>
      <c r="U85" s="1" t="str">
        <f t="shared" si="2"/>
        <v>Above Benchmark</v>
      </c>
      <c r="V85" s="1">
        <f t="shared" ca="1" si="3"/>
        <v>54</v>
      </c>
      <c r="W85" s="1" t="str">
        <f ca="1">_xlfn.IFS(Admissions[[#This Row],[Patients Age]]&lt;18,"Paediatric",V85&lt;40,"Young Adult",V85&lt;65,"Adult",TRUE,"Senior")</f>
        <v>Adult</v>
      </c>
    </row>
    <row r="86" spans="1:23" x14ac:dyDescent="0.25">
      <c r="A86">
        <v>10302</v>
      </c>
      <c r="B86">
        <v>3837</v>
      </c>
      <c r="C86" s="1" t="s">
        <v>156</v>
      </c>
      <c r="D86" s="1" t="s">
        <v>14</v>
      </c>
      <c r="E86" s="2">
        <v>23142</v>
      </c>
      <c r="F86" s="1" t="s">
        <v>51</v>
      </c>
      <c r="G86" s="1" t="s">
        <v>52</v>
      </c>
      <c r="H86" s="2">
        <v>45643</v>
      </c>
      <c r="I86" s="2">
        <v>45645</v>
      </c>
      <c r="J86">
        <v>2</v>
      </c>
      <c r="K86">
        <v>3135</v>
      </c>
      <c r="L86" s="1" t="s">
        <v>1491</v>
      </c>
      <c r="M86" s="1" t="s">
        <v>17</v>
      </c>
      <c r="N86" s="1" t="s">
        <v>18</v>
      </c>
      <c r="O86" t="s">
        <v>19</v>
      </c>
      <c r="P86">
        <v>1567.5</v>
      </c>
      <c r="Q86" s="1" t="s">
        <v>1492</v>
      </c>
      <c r="R86" s="1" t="s">
        <v>1452</v>
      </c>
      <c r="S86" t="s">
        <v>1449</v>
      </c>
      <c r="T86">
        <f>VLOOKUP(Admissions[[#This Row],[Department]],Departments!A:E,5,FALSE)</f>
        <v>6800</v>
      </c>
      <c r="U86" s="1" t="str">
        <f t="shared" si="2"/>
        <v>Within Benchmark</v>
      </c>
      <c r="V86" s="1">
        <f t="shared" ca="1" si="3"/>
        <v>63</v>
      </c>
      <c r="W86" s="1" t="str">
        <f ca="1">_xlfn.IFS(Admissions[[#This Row],[Patients Age]]&lt;18,"Paediatric",V86&lt;40,"Young Adult",V86&lt;65,"Adult",TRUE,"Senior")</f>
        <v>Adult</v>
      </c>
    </row>
    <row r="87" spans="1:23" x14ac:dyDescent="0.25">
      <c r="A87">
        <v>11269</v>
      </c>
      <c r="B87">
        <v>7100</v>
      </c>
      <c r="C87" s="1" t="s">
        <v>157</v>
      </c>
      <c r="D87" s="1" t="s">
        <v>14</v>
      </c>
      <c r="E87" s="2">
        <v>37176</v>
      </c>
      <c r="F87" s="1" t="s">
        <v>26</v>
      </c>
      <c r="G87" s="1" t="s">
        <v>141</v>
      </c>
      <c r="H87" s="2">
        <v>45367</v>
      </c>
      <c r="I87" s="2">
        <v>45369</v>
      </c>
      <c r="J87">
        <v>2</v>
      </c>
      <c r="K87">
        <v>7050</v>
      </c>
      <c r="L87" s="1" t="s">
        <v>1491</v>
      </c>
      <c r="M87" s="1" t="s">
        <v>79</v>
      </c>
      <c r="N87" s="1" t="s">
        <v>24</v>
      </c>
      <c r="O87" t="s">
        <v>19</v>
      </c>
      <c r="P87">
        <v>3525</v>
      </c>
      <c r="Q87" s="1" t="s">
        <v>1492</v>
      </c>
      <c r="R87" s="1" t="s">
        <v>1446</v>
      </c>
      <c r="S87" t="s">
        <v>1447</v>
      </c>
      <c r="T87">
        <f>VLOOKUP(Admissions[[#This Row],[Department]],Departments!A:E,5,FALSE)</f>
        <v>9000</v>
      </c>
      <c r="U87" s="1" t="str">
        <f t="shared" si="2"/>
        <v>Within Benchmark</v>
      </c>
      <c r="V87" s="1">
        <f t="shared" ca="1" si="3"/>
        <v>24</v>
      </c>
      <c r="W87" s="1" t="str">
        <f ca="1">_xlfn.IFS(Admissions[[#This Row],[Patients Age]]&lt;18,"Paediatric",V87&lt;40,"Young Adult",V87&lt;65,"Adult",TRUE,"Senior")</f>
        <v>Young Adult</v>
      </c>
    </row>
    <row r="88" spans="1:23" x14ac:dyDescent="0.25">
      <c r="A88">
        <v>11191</v>
      </c>
      <c r="B88">
        <v>4887</v>
      </c>
      <c r="C88" s="1" t="s">
        <v>158</v>
      </c>
      <c r="D88" s="1" t="s">
        <v>56</v>
      </c>
      <c r="E88" s="2">
        <v>22451</v>
      </c>
      <c r="F88" s="1" t="s">
        <v>66</v>
      </c>
      <c r="G88" s="1" t="s">
        <v>77</v>
      </c>
      <c r="H88" s="2">
        <v>45081</v>
      </c>
      <c r="I88" s="2">
        <v>45085</v>
      </c>
      <c r="J88">
        <v>4</v>
      </c>
      <c r="K88">
        <v>7733</v>
      </c>
      <c r="L88" s="1" t="s">
        <v>1491</v>
      </c>
      <c r="M88" s="1" t="s">
        <v>37</v>
      </c>
      <c r="N88" s="1" t="s">
        <v>24</v>
      </c>
      <c r="O88" t="s">
        <v>19</v>
      </c>
      <c r="P88">
        <v>1933.25</v>
      </c>
      <c r="Q88" s="1" t="s">
        <v>1492</v>
      </c>
      <c r="R88" s="1" t="s">
        <v>1451</v>
      </c>
      <c r="S88" t="s">
        <v>1447</v>
      </c>
      <c r="T88">
        <f>VLOOKUP(Admissions[[#This Row],[Department]],Departments!A:E,5,FALSE)</f>
        <v>6000</v>
      </c>
      <c r="U88" s="1" t="str">
        <f t="shared" si="2"/>
        <v>Above Benchmark</v>
      </c>
      <c r="V88" s="1">
        <f t="shared" ca="1" si="3"/>
        <v>65</v>
      </c>
      <c r="W88" s="1" t="str">
        <f ca="1">_xlfn.IFS(Admissions[[#This Row],[Patients Age]]&lt;18,"Paediatric",V88&lt;40,"Young Adult",V88&lt;65,"Adult",TRUE,"Senior")</f>
        <v>Senior</v>
      </c>
    </row>
    <row r="89" spans="1:23" x14ac:dyDescent="0.25">
      <c r="A89">
        <v>14342</v>
      </c>
      <c r="B89">
        <v>4840</v>
      </c>
      <c r="C89" s="1" t="s">
        <v>159</v>
      </c>
      <c r="D89" s="1" t="s">
        <v>14</v>
      </c>
      <c r="E89" s="2">
        <v>15756</v>
      </c>
      <c r="F89" s="1" t="s">
        <v>21</v>
      </c>
      <c r="G89" s="1" t="s">
        <v>160</v>
      </c>
      <c r="H89" s="2">
        <v>45138</v>
      </c>
      <c r="I89" s="2">
        <v>45147</v>
      </c>
      <c r="J89">
        <v>9</v>
      </c>
      <c r="K89">
        <v>30669</v>
      </c>
      <c r="L89" s="1" t="s">
        <v>1491</v>
      </c>
      <c r="M89" s="1" t="s">
        <v>124</v>
      </c>
      <c r="N89" s="1" t="s">
        <v>33</v>
      </c>
      <c r="O89" t="s">
        <v>19</v>
      </c>
      <c r="P89">
        <v>3407.6667000000002</v>
      </c>
      <c r="Q89" s="1" t="s">
        <v>1492</v>
      </c>
      <c r="R89" s="1" t="s">
        <v>1448</v>
      </c>
      <c r="S89" t="s">
        <v>1449</v>
      </c>
      <c r="T89">
        <f>VLOOKUP(Admissions[[#This Row],[Department]],Departments!A:E,5,FALSE)</f>
        <v>12000</v>
      </c>
      <c r="U89" s="1" t="str">
        <f t="shared" si="2"/>
        <v>Above Benchmark</v>
      </c>
      <c r="V89" s="1">
        <f t="shared" ca="1" si="3"/>
        <v>83</v>
      </c>
      <c r="W89" s="1" t="str">
        <f ca="1">_xlfn.IFS(Admissions[[#This Row],[Patients Age]]&lt;18,"Paediatric",V89&lt;40,"Young Adult",V89&lt;65,"Adult",TRUE,"Senior")</f>
        <v>Senior</v>
      </c>
    </row>
    <row r="90" spans="1:23" x14ac:dyDescent="0.25">
      <c r="A90">
        <v>15697</v>
      </c>
      <c r="B90">
        <v>6176</v>
      </c>
      <c r="C90" s="1" t="s">
        <v>161</v>
      </c>
      <c r="D90" s="1" t="s">
        <v>56</v>
      </c>
      <c r="E90" s="2">
        <v>26966</v>
      </c>
      <c r="F90" s="1" t="s">
        <v>35</v>
      </c>
      <c r="G90" s="1" t="s">
        <v>36</v>
      </c>
      <c r="H90" s="2">
        <v>45447</v>
      </c>
      <c r="I90" s="2">
        <v>45452</v>
      </c>
      <c r="J90">
        <v>5</v>
      </c>
      <c r="K90">
        <v>15746</v>
      </c>
      <c r="L90" s="1" t="s">
        <v>1491</v>
      </c>
      <c r="M90" s="1" t="s">
        <v>60</v>
      </c>
      <c r="N90" s="1" t="s">
        <v>33</v>
      </c>
      <c r="O90" t="s">
        <v>19</v>
      </c>
      <c r="P90">
        <v>3149.2</v>
      </c>
      <c r="Q90" s="1" t="s">
        <v>1492</v>
      </c>
      <c r="R90" s="1" t="s">
        <v>1452</v>
      </c>
      <c r="S90" t="s">
        <v>1449</v>
      </c>
      <c r="T90">
        <f>VLOOKUP(Admissions[[#This Row],[Department]],Departments!A:E,5,FALSE)</f>
        <v>8500</v>
      </c>
      <c r="U90" s="1" t="str">
        <f t="shared" si="2"/>
        <v>Above Benchmark</v>
      </c>
      <c r="V90" s="1">
        <f t="shared" ca="1" si="3"/>
        <v>52</v>
      </c>
      <c r="W90" s="1" t="str">
        <f ca="1">_xlfn.IFS(Admissions[[#This Row],[Patients Age]]&lt;18,"Paediatric",V90&lt;40,"Young Adult",V90&lt;65,"Adult",TRUE,"Senior")</f>
        <v>Adult</v>
      </c>
    </row>
    <row r="91" spans="1:23" x14ac:dyDescent="0.25">
      <c r="A91">
        <v>14299</v>
      </c>
      <c r="B91">
        <v>4707</v>
      </c>
      <c r="C91" s="1" t="s">
        <v>162</v>
      </c>
      <c r="D91" s="1" t="s">
        <v>14</v>
      </c>
      <c r="E91" s="2">
        <v>13013</v>
      </c>
      <c r="F91" s="1" t="s">
        <v>21</v>
      </c>
      <c r="G91" s="1" t="s">
        <v>22</v>
      </c>
      <c r="H91" s="2">
        <v>45615</v>
      </c>
      <c r="I91" s="2">
        <v>45624</v>
      </c>
      <c r="J91">
        <v>9</v>
      </c>
      <c r="K91">
        <v>38227</v>
      </c>
      <c r="L91" s="1" t="s">
        <v>1491</v>
      </c>
      <c r="M91" s="1" t="s">
        <v>23</v>
      </c>
      <c r="N91" s="1" t="s">
        <v>24</v>
      </c>
      <c r="O91" t="s">
        <v>19</v>
      </c>
      <c r="P91">
        <v>4247.4444000000003</v>
      </c>
      <c r="Q91" s="1" t="s">
        <v>1492</v>
      </c>
      <c r="R91" s="1" t="s">
        <v>1452</v>
      </c>
      <c r="S91" t="s">
        <v>1449</v>
      </c>
      <c r="T91">
        <f>VLOOKUP(Admissions[[#This Row],[Department]],Departments!A:E,5,FALSE)</f>
        <v>12000</v>
      </c>
      <c r="U91" s="1" t="str">
        <f t="shared" si="2"/>
        <v>Above Benchmark</v>
      </c>
      <c r="V91" s="1">
        <f t="shared" ca="1" si="3"/>
        <v>90</v>
      </c>
      <c r="W91" s="1" t="str">
        <f ca="1">_xlfn.IFS(Admissions[[#This Row],[Patients Age]]&lt;18,"Paediatric",V91&lt;40,"Young Adult",V91&lt;65,"Adult",TRUE,"Senior")</f>
        <v>Senior</v>
      </c>
    </row>
    <row r="92" spans="1:23" x14ac:dyDescent="0.25">
      <c r="A92">
        <v>11781</v>
      </c>
      <c r="B92">
        <v>3180</v>
      </c>
      <c r="C92" s="1" t="s">
        <v>38</v>
      </c>
      <c r="D92" s="1" t="s">
        <v>14</v>
      </c>
      <c r="E92" s="2">
        <v>22626</v>
      </c>
      <c r="F92" s="1" t="s">
        <v>21</v>
      </c>
      <c r="G92" s="1" t="s">
        <v>22</v>
      </c>
      <c r="H92" s="2">
        <v>45416</v>
      </c>
      <c r="I92" s="2">
        <v>45422</v>
      </c>
      <c r="J92">
        <v>6</v>
      </c>
      <c r="K92">
        <v>31333</v>
      </c>
      <c r="L92" s="1" t="s">
        <v>1491</v>
      </c>
      <c r="M92" s="1" t="s">
        <v>28</v>
      </c>
      <c r="N92" s="1" t="s">
        <v>33</v>
      </c>
      <c r="O92" t="s">
        <v>19</v>
      </c>
      <c r="P92">
        <v>5222.1666999999998</v>
      </c>
      <c r="Q92" s="1" t="s">
        <v>1492</v>
      </c>
      <c r="R92" s="1" t="s">
        <v>1446</v>
      </c>
      <c r="S92" t="s">
        <v>1447</v>
      </c>
      <c r="T92">
        <f>VLOOKUP(Admissions[[#This Row],[Department]],Departments!A:E,5,FALSE)</f>
        <v>12000</v>
      </c>
      <c r="U92" s="1" t="str">
        <f t="shared" si="2"/>
        <v>Above Benchmark</v>
      </c>
      <c r="V92" s="1">
        <f t="shared" ca="1" si="3"/>
        <v>64</v>
      </c>
      <c r="W92" s="1" t="str">
        <f ca="1">_xlfn.IFS(Admissions[[#This Row],[Patients Age]]&lt;18,"Paediatric",V92&lt;40,"Young Adult",V92&lt;65,"Adult",TRUE,"Senior")</f>
        <v>Adult</v>
      </c>
    </row>
    <row r="93" spans="1:23" x14ac:dyDescent="0.25">
      <c r="A93">
        <v>15592</v>
      </c>
      <c r="B93">
        <v>4909</v>
      </c>
      <c r="C93" s="1" t="s">
        <v>163</v>
      </c>
      <c r="D93" s="1" t="s">
        <v>14</v>
      </c>
      <c r="E93" s="2">
        <v>36256</v>
      </c>
      <c r="F93" s="1" t="s">
        <v>66</v>
      </c>
      <c r="G93" s="1" t="s">
        <v>67</v>
      </c>
      <c r="H93" s="2">
        <v>45540</v>
      </c>
      <c r="I93" s="2">
        <v>45544</v>
      </c>
      <c r="J93">
        <v>4</v>
      </c>
      <c r="K93">
        <v>8107</v>
      </c>
      <c r="L93" s="1" t="s">
        <v>1491</v>
      </c>
      <c r="M93" s="1" t="s">
        <v>116</v>
      </c>
      <c r="N93" s="1" t="s">
        <v>18</v>
      </c>
      <c r="O93" t="s">
        <v>19</v>
      </c>
      <c r="P93">
        <v>2026.75</v>
      </c>
      <c r="Q93" s="1" t="s">
        <v>1492</v>
      </c>
      <c r="R93" s="1" t="s">
        <v>1450</v>
      </c>
      <c r="S93" t="s">
        <v>1449</v>
      </c>
      <c r="T93">
        <f>VLOOKUP(Admissions[[#This Row],[Department]],Departments!A:E,5,FALSE)</f>
        <v>6000</v>
      </c>
      <c r="U93" s="1" t="str">
        <f t="shared" si="2"/>
        <v>Above Benchmark</v>
      </c>
      <c r="V93" s="1">
        <f t="shared" ca="1" si="3"/>
        <v>27</v>
      </c>
      <c r="W93" s="1" t="str">
        <f ca="1">_xlfn.IFS(Admissions[[#This Row],[Patients Age]]&lt;18,"Paediatric",V93&lt;40,"Young Adult",V93&lt;65,"Adult",TRUE,"Senior")</f>
        <v>Young Adult</v>
      </c>
    </row>
    <row r="94" spans="1:23" x14ac:dyDescent="0.25">
      <c r="A94">
        <v>15030</v>
      </c>
      <c r="B94">
        <v>6219</v>
      </c>
      <c r="C94" s="1" t="s">
        <v>164</v>
      </c>
      <c r="D94" s="1" t="s">
        <v>14</v>
      </c>
      <c r="E94" s="2">
        <v>15505</v>
      </c>
      <c r="F94" s="1" t="s">
        <v>66</v>
      </c>
      <c r="G94" s="1" t="s">
        <v>67</v>
      </c>
      <c r="H94" s="2">
        <v>45558</v>
      </c>
      <c r="I94" s="2">
        <v>45565</v>
      </c>
      <c r="J94">
        <v>7</v>
      </c>
      <c r="K94">
        <v>13260</v>
      </c>
      <c r="L94" s="1" t="s">
        <v>1491</v>
      </c>
      <c r="M94" s="1" t="s">
        <v>116</v>
      </c>
      <c r="N94" s="1" t="s">
        <v>33</v>
      </c>
      <c r="O94" t="s">
        <v>19</v>
      </c>
      <c r="P94">
        <v>1894.2856999999999</v>
      </c>
      <c r="Q94" s="1" t="s">
        <v>1492</v>
      </c>
      <c r="R94" s="1" t="s">
        <v>1448</v>
      </c>
      <c r="S94" t="s">
        <v>1449</v>
      </c>
      <c r="T94">
        <f>VLOOKUP(Admissions[[#This Row],[Department]],Departments!A:E,5,FALSE)</f>
        <v>6000</v>
      </c>
      <c r="U94" s="1" t="str">
        <f t="shared" si="2"/>
        <v>Above Benchmark</v>
      </c>
      <c r="V94" s="1">
        <f t="shared" ca="1" si="3"/>
        <v>84</v>
      </c>
      <c r="W94" s="1" t="str">
        <f ca="1">_xlfn.IFS(Admissions[[#This Row],[Patients Age]]&lt;18,"Paediatric",V94&lt;40,"Young Adult",V94&lt;65,"Adult",TRUE,"Senior")</f>
        <v>Senior</v>
      </c>
    </row>
    <row r="95" spans="1:23" x14ac:dyDescent="0.25">
      <c r="A95">
        <v>10046</v>
      </c>
      <c r="B95">
        <v>6851</v>
      </c>
      <c r="C95" s="1" t="s">
        <v>165</v>
      </c>
      <c r="D95" s="1" t="s">
        <v>56</v>
      </c>
      <c r="E95" s="2">
        <v>36882</v>
      </c>
      <c r="F95" s="1" t="s">
        <v>66</v>
      </c>
      <c r="G95" s="1" t="s">
        <v>70</v>
      </c>
      <c r="H95" s="2">
        <v>45106</v>
      </c>
      <c r="I95" s="2">
        <v>45108</v>
      </c>
      <c r="J95">
        <v>2</v>
      </c>
      <c r="K95">
        <v>4702</v>
      </c>
      <c r="L95" s="1" t="s">
        <v>1491</v>
      </c>
      <c r="M95" s="1" t="s">
        <v>37</v>
      </c>
      <c r="N95" s="1" t="s">
        <v>18</v>
      </c>
      <c r="O95" t="s">
        <v>19</v>
      </c>
      <c r="P95">
        <v>2351</v>
      </c>
      <c r="Q95" s="1" t="s">
        <v>1492</v>
      </c>
      <c r="R95" s="1" t="s">
        <v>1450</v>
      </c>
      <c r="S95" t="s">
        <v>1449</v>
      </c>
      <c r="T95">
        <f>VLOOKUP(Admissions[[#This Row],[Department]],Departments!A:E,5,FALSE)</f>
        <v>6000</v>
      </c>
      <c r="U95" s="1" t="str">
        <f t="shared" si="2"/>
        <v>Within Benchmark</v>
      </c>
      <c r="V95" s="1">
        <f t="shared" ca="1" si="3"/>
        <v>25</v>
      </c>
      <c r="W95" s="1" t="str">
        <f ca="1">_xlfn.IFS(Admissions[[#This Row],[Patients Age]]&lt;18,"Paediatric",V95&lt;40,"Young Adult",V95&lt;65,"Adult",TRUE,"Senior")</f>
        <v>Young Adult</v>
      </c>
    </row>
    <row r="96" spans="1:23" x14ac:dyDescent="0.25">
      <c r="A96">
        <v>10270</v>
      </c>
      <c r="B96">
        <v>4184</v>
      </c>
      <c r="C96" s="1" t="s">
        <v>166</v>
      </c>
      <c r="D96" s="1" t="s">
        <v>56</v>
      </c>
      <c r="E96" s="2">
        <v>38854</v>
      </c>
      <c r="F96" s="1" t="s">
        <v>51</v>
      </c>
      <c r="G96" s="1" t="s">
        <v>113</v>
      </c>
      <c r="H96" s="2">
        <v>45453</v>
      </c>
      <c r="I96" s="2">
        <v>45459</v>
      </c>
      <c r="J96">
        <v>6</v>
      </c>
      <c r="K96">
        <v>5858</v>
      </c>
      <c r="L96" s="1" t="s">
        <v>1494</v>
      </c>
      <c r="M96" s="1" t="s">
        <v>53</v>
      </c>
      <c r="N96" s="1" t="s">
        <v>24</v>
      </c>
      <c r="O96" t="s">
        <v>19</v>
      </c>
      <c r="P96">
        <v>976.33330000000001</v>
      </c>
      <c r="Q96" s="1" t="s">
        <v>1492</v>
      </c>
      <c r="R96" s="1" t="s">
        <v>1448</v>
      </c>
      <c r="S96" t="s">
        <v>1449</v>
      </c>
      <c r="T96">
        <f>VLOOKUP(Admissions[[#This Row],[Department]],Departments!A:E,5,FALSE)</f>
        <v>6800</v>
      </c>
      <c r="U96" s="1" t="str">
        <f t="shared" si="2"/>
        <v>Within Benchmark</v>
      </c>
      <c r="V96" s="1">
        <f t="shared" ca="1" si="3"/>
        <v>20</v>
      </c>
      <c r="W96" s="1" t="str">
        <f ca="1">_xlfn.IFS(Admissions[[#This Row],[Patients Age]]&lt;18,"Paediatric",V96&lt;40,"Young Adult",V96&lt;65,"Adult",TRUE,"Senior")</f>
        <v>Young Adult</v>
      </c>
    </row>
    <row r="97" spans="1:23" x14ac:dyDescent="0.25">
      <c r="A97">
        <v>10767</v>
      </c>
      <c r="B97">
        <v>6805</v>
      </c>
      <c r="C97" s="1" t="s">
        <v>167</v>
      </c>
      <c r="D97" s="1" t="s">
        <v>56</v>
      </c>
      <c r="E97" s="2">
        <v>28234</v>
      </c>
      <c r="F97" s="1" t="s">
        <v>21</v>
      </c>
      <c r="G97" s="1" t="s">
        <v>22</v>
      </c>
      <c r="H97" s="2">
        <v>45617</v>
      </c>
      <c r="I97" s="2">
        <v>45622</v>
      </c>
      <c r="J97">
        <v>5</v>
      </c>
      <c r="K97">
        <v>23244</v>
      </c>
      <c r="L97" s="1" t="s">
        <v>1491</v>
      </c>
      <c r="M97" s="1" t="s">
        <v>23</v>
      </c>
      <c r="N97" s="1" t="s">
        <v>18</v>
      </c>
      <c r="O97" t="s">
        <v>19</v>
      </c>
      <c r="P97">
        <v>4648.8</v>
      </c>
      <c r="Q97" s="1" t="s">
        <v>1492</v>
      </c>
      <c r="R97" s="1" t="s">
        <v>1450</v>
      </c>
      <c r="S97" t="s">
        <v>1449</v>
      </c>
      <c r="T97">
        <f>VLOOKUP(Admissions[[#This Row],[Department]],Departments!A:E,5,FALSE)</f>
        <v>12000</v>
      </c>
      <c r="U97" s="1" t="str">
        <f t="shared" si="2"/>
        <v>Above Benchmark</v>
      </c>
      <c r="V97" s="1">
        <f t="shared" ca="1" si="3"/>
        <v>49</v>
      </c>
      <c r="W97" s="1" t="str">
        <f ca="1">_xlfn.IFS(Admissions[[#This Row],[Patients Age]]&lt;18,"Paediatric",V97&lt;40,"Young Adult",V97&lt;65,"Adult",TRUE,"Senior")</f>
        <v>Adult</v>
      </c>
    </row>
    <row r="98" spans="1:23" x14ac:dyDescent="0.25">
      <c r="A98">
        <v>11019</v>
      </c>
      <c r="B98">
        <v>3169</v>
      </c>
      <c r="C98" s="1" t="s">
        <v>168</v>
      </c>
      <c r="D98" s="1" t="s">
        <v>14</v>
      </c>
      <c r="E98" s="2">
        <v>25244</v>
      </c>
      <c r="F98" s="1" t="s">
        <v>35</v>
      </c>
      <c r="G98" s="1" t="s">
        <v>85</v>
      </c>
      <c r="H98" s="2">
        <v>45400</v>
      </c>
      <c r="I98" s="2">
        <v>45408</v>
      </c>
      <c r="J98">
        <v>8</v>
      </c>
      <c r="K98">
        <v>15136</v>
      </c>
      <c r="L98" s="1" t="s">
        <v>1491</v>
      </c>
      <c r="M98" s="1" t="s">
        <v>119</v>
      </c>
      <c r="N98" s="1" t="s">
        <v>33</v>
      </c>
      <c r="O98" t="s">
        <v>19</v>
      </c>
      <c r="P98">
        <v>1892</v>
      </c>
      <c r="Q98" s="1" t="s">
        <v>1492</v>
      </c>
      <c r="R98" s="1" t="s">
        <v>1450</v>
      </c>
      <c r="S98" t="s">
        <v>1449</v>
      </c>
      <c r="T98">
        <f>VLOOKUP(Admissions[[#This Row],[Department]],Departments!A:E,5,FALSE)</f>
        <v>8500</v>
      </c>
      <c r="U98" s="1" t="str">
        <f t="shared" si="2"/>
        <v>Above Benchmark</v>
      </c>
      <c r="V98" s="1">
        <f t="shared" ca="1" si="3"/>
        <v>57</v>
      </c>
      <c r="W98" s="1" t="str">
        <f ca="1">_xlfn.IFS(Admissions[[#This Row],[Patients Age]]&lt;18,"Paediatric",V98&lt;40,"Young Adult",V98&lt;65,"Adult",TRUE,"Senior")</f>
        <v>Adult</v>
      </c>
    </row>
    <row r="99" spans="1:23" x14ac:dyDescent="0.25">
      <c r="A99">
        <v>11198</v>
      </c>
      <c r="B99">
        <v>4156</v>
      </c>
      <c r="C99" s="1" t="s">
        <v>169</v>
      </c>
      <c r="D99" s="1" t="s">
        <v>56</v>
      </c>
      <c r="E99" s="2">
        <v>12771</v>
      </c>
      <c r="F99" s="1" t="s">
        <v>66</v>
      </c>
      <c r="G99" s="1" t="s">
        <v>70</v>
      </c>
      <c r="H99" s="2">
        <v>45338</v>
      </c>
      <c r="I99" s="2">
        <v>45342</v>
      </c>
      <c r="J99">
        <v>4</v>
      </c>
      <c r="K99">
        <v>5217</v>
      </c>
      <c r="L99" s="1" t="s">
        <v>1494</v>
      </c>
      <c r="M99" s="1" t="s">
        <v>37</v>
      </c>
      <c r="N99" s="1" t="s">
        <v>18</v>
      </c>
      <c r="O99" t="s">
        <v>19</v>
      </c>
      <c r="P99">
        <v>1304.25</v>
      </c>
      <c r="Q99" s="1" t="s">
        <v>1492</v>
      </c>
      <c r="R99" s="1" t="s">
        <v>1454</v>
      </c>
      <c r="S99" t="s">
        <v>1449</v>
      </c>
      <c r="T99">
        <f>VLOOKUP(Admissions[[#This Row],[Department]],Departments!A:E,5,FALSE)</f>
        <v>6000</v>
      </c>
      <c r="U99" s="1" t="str">
        <f t="shared" si="2"/>
        <v>Within Benchmark</v>
      </c>
      <c r="V99" s="1">
        <f t="shared" ca="1" si="3"/>
        <v>91</v>
      </c>
      <c r="W99" s="1" t="str">
        <f ca="1">_xlfn.IFS(Admissions[[#This Row],[Patients Age]]&lt;18,"Paediatric",V99&lt;40,"Young Adult",V99&lt;65,"Adult",TRUE,"Senior")</f>
        <v>Senior</v>
      </c>
    </row>
    <row r="100" spans="1:23" x14ac:dyDescent="0.25">
      <c r="A100">
        <v>11142</v>
      </c>
      <c r="B100">
        <v>4718</v>
      </c>
      <c r="C100" s="1" t="s">
        <v>170</v>
      </c>
      <c r="D100" s="1" t="s">
        <v>56</v>
      </c>
      <c r="E100" s="2">
        <v>25568</v>
      </c>
      <c r="F100" s="1" t="s">
        <v>66</v>
      </c>
      <c r="G100" s="1" t="s">
        <v>77</v>
      </c>
      <c r="H100" s="2">
        <v>44959</v>
      </c>
      <c r="I100" s="2">
        <v>44964</v>
      </c>
      <c r="J100">
        <v>5</v>
      </c>
      <c r="K100">
        <v>8479</v>
      </c>
      <c r="L100" s="1" t="s">
        <v>1491</v>
      </c>
      <c r="M100" s="1" t="s">
        <v>68</v>
      </c>
      <c r="N100" s="1" t="s">
        <v>24</v>
      </c>
      <c r="O100" t="s">
        <v>19</v>
      </c>
      <c r="P100">
        <v>1695.8</v>
      </c>
      <c r="Q100" s="1" t="s">
        <v>1492</v>
      </c>
      <c r="R100" s="1" t="s">
        <v>1450</v>
      </c>
      <c r="S100" t="s">
        <v>1449</v>
      </c>
      <c r="T100">
        <f>VLOOKUP(Admissions[[#This Row],[Department]],Departments!A:E,5,FALSE)</f>
        <v>6000</v>
      </c>
      <c r="U100" s="1" t="str">
        <f t="shared" si="2"/>
        <v>Above Benchmark</v>
      </c>
      <c r="V100" s="1">
        <f t="shared" ca="1" si="3"/>
        <v>56</v>
      </c>
      <c r="W100" s="1" t="str">
        <f ca="1">_xlfn.IFS(Admissions[[#This Row],[Patients Age]]&lt;18,"Paediatric",V100&lt;40,"Young Adult",V100&lt;65,"Adult",TRUE,"Senior")</f>
        <v>Adult</v>
      </c>
    </row>
    <row r="101" spans="1:23" x14ac:dyDescent="0.25">
      <c r="A101">
        <v>11782</v>
      </c>
      <c r="B101">
        <v>4384</v>
      </c>
      <c r="C101" s="1" t="s">
        <v>171</v>
      </c>
      <c r="D101" s="1" t="s">
        <v>56</v>
      </c>
      <c r="E101" s="2">
        <v>24425</v>
      </c>
      <c r="F101" s="1" t="s">
        <v>15</v>
      </c>
      <c r="G101" s="1" t="s">
        <v>48</v>
      </c>
      <c r="H101" s="2">
        <v>45622</v>
      </c>
      <c r="I101" s="2">
        <v>45625</v>
      </c>
      <c r="J101">
        <v>3</v>
      </c>
      <c r="K101">
        <v>4718</v>
      </c>
      <c r="L101" s="1" t="s">
        <v>1491</v>
      </c>
      <c r="M101" s="1" t="s">
        <v>49</v>
      </c>
      <c r="N101" s="1" t="s">
        <v>18</v>
      </c>
      <c r="O101" t="s">
        <v>19</v>
      </c>
      <c r="P101">
        <v>1572.6667</v>
      </c>
      <c r="Q101" s="1" t="s">
        <v>1492</v>
      </c>
      <c r="R101" s="1" t="s">
        <v>1452</v>
      </c>
      <c r="S101" t="s">
        <v>1449</v>
      </c>
      <c r="T101">
        <f>VLOOKUP(Admissions[[#This Row],[Department]],Departments!A:E,5,FALSE)</f>
        <v>5500</v>
      </c>
      <c r="U101" s="1" t="str">
        <f t="shared" si="2"/>
        <v>Within Benchmark</v>
      </c>
      <c r="V101" s="1">
        <f t="shared" ca="1" si="3"/>
        <v>59</v>
      </c>
      <c r="W101" s="1" t="str">
        <f ca="1">_xlfn.IFS(Admissions[[#This Row],[Patients Age]]&lt;18,"Paediatric",V101&lt;40,"Young Adult",V101&lt;65,"Adult",TRUE,"Senior")</f>
        <v>Adult</v>
      </c>
    </row>
    <row r="102" spans="1:23" x14ac:dyDescent="0.25">
      <c r="A102">
        <v>12645</v>
      </c>
      <c r="B102">
        <v>5798</v>
      </c>
      <c r="C102" s="1" t="s">
        <v>172</v>
      </c>
      <c r="D102" s="1" t="s">
        <v>56</v>
      </c>
      <c r="E102" s="2">
        <v>34742</v>
      </c>
      <c r="F102" s="1" t="s">
        <v>15</v>
      </c>
      <c r="G102" s="1" t="s">
        <v>48</v>
      </c>
      <c r="H102" s="2">
        <v>45422</v>
      </c>
      <c r="I102" s="2">
        <v>45424</v>
      </c>
      <c r="J102">
        <v>2</v>
      </c>
      <c r="K102">
        <v>4469</v>
      </c>
      <c r="L102" s="1" t="s">
        <v>1491</v>
      </c>
      <c r="M102" s="1" t="s">
        <v>49</v>
      </c>
      <c r="N102" s="1" t="s">
        <v>24</v>
      </c>
      <c r="O102" t="s">
        <v>19</v>
      </c>
      <c r="P102">
        <v>2234.5</v>
      </c>
      <c r="Q102" s="1" t="s">
        <v>1492</v>
      </c>
      <c r="R102" s="1" t="s">
        <v>1454</v>
      </c>
      <c r="S102" t="s">
        <v>1449</v>
      </c>
      <c r="T102">
        <f>VLOOKUP(Admissions[[#This Row],[Department]],Departments!A:E,5,FALSE)</f>
        <v>5500</v>
      </c>
      <c r="U102" s="1" t="str">
        <f t="shared" si="2"/>
        <v>Within Benchmark</v>
      </c>
      <c r="V102" s="1">
        <f t="shared" ca="1" si="3"/>
        <v>31</v>
      </c>
      <c r="W102" s="1" t="str">
        <f ca="1">_xlfn.IFS(Admissions[[#This Row],[Patients Age]]&lt;18,"Paediatric",V102&lt;40,"Young Adult",V102&lt;65,"Adult",TRUE,"Senior")</f>
        <v>Young Adult</v>
      </c>
    </row>
    <row r="103" spans="1:23" x14ac:dyDescent="0.25">
      <c r="A103">
        <v>13657</v>
      </c>
      <c r="B103">
        <v>3985</v>
      </c>
      <c r="C103" s="1" t="s">
        <v>173</v>
      </c>
      <c r="D103" s="1" t="s">
        <v>14</v>
      </c>
      <c r="E103" s="2">
        <v>24653</v>
      </c>
      <c r="F103" s="1" t="s">
        <v>15</v>
      </c>
      <c r="G103" s="1" t="s">
        <v>16</v>
      </c>
      <c r="H103" s="2">
        <v>45351</v>
      </c>
      <c r="I103" s="2">
        <v>45352</v>
      </c>
      <c r="J103">
        <v>1</v>
      </c>
      <c r="K103">
        <v>3961</v>
      </c>
      <c r="L103" s="1" t="s">
        <v>1491</v>
      </c>
      <c r="M103" s="1" t="s">
        <v>17</v>
      </c>
      <c r="N103" s="1" t="s">
        <v>33</v>
      </c>
      <c r="O103" t="s">
        <v>19</v>
      </c>
      <c r="P103">
        <v>3961</v>
      </c>
      <c r="Q103" s="1" t="s">
        <v>1492</v>
      </c>
      <c r="R103" s="1" t="s">
        <v>1450</v>
      </c>
      <c r="S103" t="s">
        <v>1449</v>
      </c>
      <c r="T103">
        <f>VLOOKUP(Admissions[[#This Row],[Department]],Departments!A:E,5,FALSE)</f>
        <v>5500</v>
      </c>
      <c r="U103" s="1" t="str">
        <f t="shared" si="2"/>
        <v>Within Benchmark</v>
      </c>
      <c r="V103" s="1">
        <f t="shared" ca="1" si="3"/>
        <v>59</v>
      </c>
      <c r="W103" s="1" t="str">
        <f ca="1">_xlfn.IFS(Admissions[[#This Row],[Patients Age]]&lt;18,"Paediatric",V103&lt;40,"Young Adult",V103&lt;65,"Adult",TRUE,"Senior")</f>
        <v>Adult</v>
      </c>
    </row>
    <row r="104" spans="1:23" x14ac:dyDescent="0.25">
      <c r="A104">
        <v>14640</v>
      </c>
      <c r="B104">
        <v>6541</v>
      </c>
      <c r="C104" s="1" t="s">
        <v>174</v>
      </c>
      <c r="D104" s="1" t="s">
        <v>14</v>
      </c>
      <c r="E104" s="2">
        <v>41062</v>
      </c>
      <c r="F104" s="1" t="s">
        <v>30</v>
      </c>
      <c r="G104" s="1" t="s">
        <v>110</v>
      </c>
      <c r="H104" s="2">
        <v>45436</v>
      </c>
      <c r="I104" s="2">
        <v>45440</v>
      </c>
      <c r="J104">
        <v>4</v>
      </c>
      <c r="K104">
        <v>2298</v>
      </c>
      <c r="L104" s="1" t="s">
        <v>1491</v>
      </c>
      <c r="M104" s="1" t="s">
        <v>46</v>
      </c>
      <c r="N104" s="1" t="s">
        <v>18</v>
      </c>
      <c r="O104" t="s">
        <v>19</v>
      </c>
      <c r="P104">
        <v>574.5</v>
      </c>
      <c r="Q104" s="1" t="s">
        <v>1492</v>
      </c>
      <c r="R104" s="1" t="s">
        <v>1454</v>
      </c>
      <c r="S104" t="s">
        <v>1449</v>
      </c>
      <c r="T104">
        <f>VLOOKUP(Admissions[[#This Row],[Department]],Departments!A:E,5,FALSE)</f>
        <v>4500</v>
      </c>
      <c r="U104" s="1" t="str">
        <f t="shared" si="2"/>
        <v>Within Benchmark</v>
      </c>
      <c r="V104" s="1">
        <f t="shared" ca="1" si="3"/>
        <v>14</v>
      </c>
      <c r="W104" s="1" t="str">
        <f ca="1">_xlfn.IFS(Admissions[[#This Row],[Patients Age]]&lt;18,"Paediatric",V104&lt;40,"Young Adult",V104&lt;65,"Adult",TRUE,"Senior")</f>
        <v>Paediatric</v>
      </c>
    </row>
    <row r="105" spans="1:23" x14ac:dyDescent="0.25">
      <c r="A105">
        <v>12149</v>
      </c>
      <c r="B105">
        <v>5586</v>
      </c>
      <c r="C105" s="1" t="s">
        <v>175</v>
      </c>
      <c r="D105" s="1" t="s">
        <v>14</v>
      </c>
      <c r="E105" s="2">
        <v>21192</v>
      </c>
      <c r="F105" s="1" t="s">
        <v>26</v>
      </c>
      <c r="G105" s="1" t="s">
        <v>141</v>
      </c>
      <c r="H105" s="2">
        <v>45362</v>
      </c>
      <c r="I105" s="2">
        <v>45372</v>
      </c>
      <c r="J105">
        <v>10</v>
      </c>
      <c r="K105">
        <v>25303</v>
      </c>
      <c r="L105" s="1" t="s">
        <v>1494</v>
      </c>
      <c r="M105" s="1" t="s">
        <v>17</v>
      </c>
      <c r="N105" s="1" t="s">
        <v>18</v>
      </c>
      <c r="O105" t="s">
        <v>19</v>
      </c>
      <c r="P105">
        <v>2530.3000000000002</v>
      </c>
      <c r="Q105" s="1" t="s">
        <v>1492</v>
      </c>
      <c r="R105" s="1" t="s">
        <v>1448</v>
      </c>
      <c r="S105" t="s">
        <v>1449</v>
      </c>
      <c r="T105">
        <f>VLOOKUP(Admissions[[#This Row],[Department]],Departments!A:E,5,FALSE)</f>
        <v>9000</v>
      </c>
      <c r="U105" s="1" t="str">
        <f t="shared" si="2"/>
        <v>Above Benchmark</v>
      </c>
      <c r="V105" s="1">
        <f t="shared" ca="1" si="3"/>
        <v>68</v>
      </c>
      <c r="W105" s="1" t="str">
        <f ca="1">_xlfn.IFS(Admissions[[#This Row],[Patients Age]]&lt;18,"Paediatric",V105&lt;40,"Young Adult",V105&lt;65,"Adult",TRUE,"Senior")</f>
        <v>Senior</v>
      </c>
    </row>
    <row r="106" spans="1:23" x14ac:dyDescent="0.25">
      <c r="A106">
        <v>11587</v>
      </c>
      <c r="B106">
        <v>5135</v>
      </c>
      <c r="C106" s="1" t="s">
        <v>176</v>
      </c>
      <c r="D106" s="1" t="s">
        <v>56</v>
      </c>
      <c r="E106" s="2">
        <v>41673</v>
      </c>
      <c r="F106" s="1" t="s">
        <v>30</v>
      </c>
      <c r="G106" s="1" t="s">
        <v>110</v>
      </c>
      <c r="H106" s="2">
        <v>45264</v>
      </c>
      <c r="I106" s="2">
        <v>45267</v>
      </c>
      <c r="J106">
        <v>3</v>
      </c>
      <c r="K106">
        <v>2789</v>
      </c>
      <c r="L106" s="1" t="s">
        <v>1491</v>
      </c>
      <c r="M106" s="1" t="s">
        <v>81</v>
      </c>
      <c r="N106" s="1" t="s">
        <v>18</v>
      </c>
      <c r="O106" t="s">
        <v>19</v>
      </c>
      <c r="P106">
        <v>929.66669999999999</v>
      </c>
      <c r="Q106" s="1" t="s">
        <v>1492</v>
      </c>
      <c r="R106" s="1" t="s">
        <v>1448</v>
      </c>
      <c r="S106" t="s">
        <v>1449</v>
      </c>
      <c r="T106">
        <f>VLOOKUP(Admissions[[#This Row],[Department]],Departments!A:E,5,FALSE)</f>
        <v>4500</v>
      </c>
      <c r="U106" s="1" t="str">
        <f t="shared" si="2"/>
        <v>Within Benchmark</v>
      </c>
      <c r="V106" s="1">
        <f t="shared" ca="1" si="3"/>
        <v>12</v>
      </c>
      <c r="W106" s="1" t="str">
        <f ca="1">_xlfn.IFS(Admissions[[#This Row],[Patients Age]]&lt;18,"Paediatric",V106&lt;40,"Young Adult",V106&lt;65,"Adult",TRUE,"Senior")</f>
        <v>Paediatric</v>
      </c>
    </row>
    <row r="107" spans="1:23" x14ac:dyDescent="0.25">
      <c r="A107">
        <v>11857</v>
      </c>
      <c r="B107">
        <v>5309</v>
      </c>
      <c r="C107" s="1" t="s">
        <v>177</v>
      </c>
      <c r="D107" s="1" t="s">
        <v>14</v>
      </c>
      <c r="E107" s="2">
        <v>33740</v>
      </c>
      <c r="F107" s="1" t="s">
        <v>26</v>
      </c>
      <c r="G107" s="1" t="s">
        <v>141</v>
      </c>
      <c r="H107" s="2">
        <v>45463</v>
      </c>
      <c r="I107" s="2">
        <v>45470</v>
      </c>
      <c r="J107">
        <v>7</v>
      </c>
      <c r="K107">
        <v>14024</v>
      </c>
      <c r="L107" s="1" t="s">
        <v>1491</v>
      </c>
      <c r="M107" s="1" t="s">
        <v>28</v>
      </c>
      <c r="N107" s="1" t="s">
        <v>18</v>
      </c>
      <c r="O107" t="s">
        <v>19</v>
      </c>
      <c r="P107">
        <v>2003.4286</v>
      </c>
      <c r="Q107" s="1" t="s">
        <v>1492</v>
      </c>
      <c r="R107" s="1" t="s">
        <v>1450</v>
      </c>
      <c r="S107" t="s">
        <v>1449</v>
      </c>
      <c r="T107">
        <f>VLOOKUP(Admissions[[#This Row],[Department]],Departments!A:E,5,FALSE)</f>
        <v>9000</v>
      </c>
      <c r="U107" s="1" t="str">
        <f t="shared" si="2"/>
        <v>Above Benchmark</v>
      </c>
      <c r="V107" s="1">
        <f t="shared" ca="1" si="3"/>
        <v>34</v>
      </c>
      <c r="W107" s="1" t="str">
        <f ca="1">_xlfn.IFS(Admissions[[#This Row],[Patients Age]]&lt;18,"Paediatric",V107&lt;40,"Young Adult",V107&lt;65,"Adult",TRUE,"Senior")</f>
        <v>Young Adult</v>
      </c>
    </row>
    <row r="108" spans="1:23" x14ac:dyDescent="0.25">
      <c r="A108">
        <v>11637</v>
      </c>
      <c r="B108">
        <v>4720</v>
      </c>
      <c r="C108" s="1" t="s">
        <v>178</v>
      </c>
      <c r="D108" s="1" t="s">
        <v>56</v>
      </c>
      <c r="E108" s="2">
        <v>14933</v>
      </c>
      <c r="F108" s="1" t="s">
        <v>66</v>
      </c>
      <c r="G108" s="1" t="s">
        <v>70</v>
      </c>
      <c r="H108" s="2">
        <v>45182</v>
      </c>
      <c r="I108" s="2">
        <v>45188</v>
      </c>
      <c r="J108">
        <v>6</v>
      </c>
      <c r="K108">
        <v>8597</v>
      </c>
      <c r="L108" s="1" t="s">
        <v>1491</v>
      </c>
      <c r="M108" s="1" t="s">
        <v>116</v>
      </c>
      <c r="N108" s="1" t="s">
        <v>18</v>
      </c>
      <c r="O108" t="s">
        <v>19</v>
      </c>
      <c r="P108">
        <v>1432.8333</v>
      </c>
      <c r="Q108" s="1" t="s">
        <v>1492</v>
      </c>
      <c r="R108" s="1" t="s">
        <v>1453</v>
      </c>
      <c r="S108" t="s">
        <v>1449</v>
      </c>
      <c r="T108">
        <f>VLOOKUP(Admissions[[#This Row],[Department]],Departments!A:E,5,FALSE)</f>
        <v>6000</v>
      </c>
      <c r="U108" s="1" t="str">
        <f t="shared" si="2"/>
        <v>Above Benchmark</v>
      </c>
      <c r="V108" s="1">
        <f t="shared" ca="1" si="3"/>
        <v>85</v>
      </c>
      <c r="W108" s="1" t="str">
        <f ca="1">_xlfn.IFS(Admissions[[#This Row],[Patients Age]]&lt;18,"Paediatric",V108&lt;40,"Young Adult",V108&lt;65,"Adult",TRUE,"Senior")</f>
        <v>Senior</v>
      </c>
    </row>
    <row r="109" spans="1:23" x14ac:dyDescent="0.25">
      <c r="A109">
        <v>15360</v>
      </c>
      <c r="B109">
        <v>4727</v>
      </c>
      <c r="C109" s="1" t="s">
        <v>179</v>
      </c>
      <c r="D109" s="1" t="s">
        <v>14</v>
      </c>
      <c r="E109" s="2">
        <v>28943</v>
      </c>
      <c r="F109" s="1" t="s">
        <v>15</v>
      </c>
      <c r="G109" s="1" t="s">
        <v>48</v>
      </c>
      <c r="H109" s="2">
        <v>45475</v>
      </c>
      <c r="I109" s="2">
        <v>45477</v>
      </c>
      <c r="J109">
        <v>2</v>
      </c>
      <c r="K109">
        <v>4667</v>
      </c>
      <c r="L109" s="1" t="s">
        <v>1491</v>
      </c>
      <c r="M109" s="1" t="s">
        <v>49</v>
      </c>
      <c r="N109" s="1" t="s">
        <v>24</v>
      </c>
      <c r="O109" t="s">
        <v>19</v>
      </c>
      <c r="P109">
        <v>2333.5</v>
      </c>
      <c r="Q109" s="1" t="s">
        <v>1492</v>
      </c>
      <c r="R109" s="1" t="s">
        <v>1452</v>
      </c>
      <c r="S109" t="s">
        <v>1449</v>
      </c>
      <c r="T109">
        <f>VLOOKUP(Admissions[[#This Row],[Department]],Departments!A:E,5,FALSE)</f>
        <v>5500</v>
      </c>
      <c r="U109" s="1" t="str">
        <f t="shared" si="2"/>
        <v>Within Benchmark</v>
      </c>
      <c r="V109" s="1">
        <f t="shared" ca="1" si="3"/>
        <v>47</v>
      </c>
      <c r="W109" s="1" t="str">
        <f ca="1">_xlfn.IFS(Admissions[[#This Row],[Patients Age]]&lt;18,"Paediatric",V109&lt;40,"Young Adult",V109&lt;65,"Adult",TRUE,"Senior")</f>
        <v>Adult</v>
      </c>
    </row>
    <row r="110" spans="1:23" x14ac:dyDescent="0.25">
      <c r="A110">
        <v>11309</v>
      </c>
      <c r="B110">
        <v>5566</v>
      </c>
      <c r="C110" s="1" t="s">
        <v>180</v>
      </c>
      <c r="D110" s="1" t="s">
        <v>14</v>
      </c>
      <c r="E110" s="2">
        <v>28778</v>
      </c>
      <c r="F110" s="1" t="s">
        <v>41</v>
      </c>
      <c r="G110" s="1" t="s">
        <v>42</v>
      </c>
      <c r="H110" s="2">
        <v>45595</v>
      </c>
      <c r="I110" s="2">
        <v>45600</v>
      </c>
      <c r="J110">
        <v>5</v>
      </c>
      <c r="K110">
        <v>6602</v>
      </c>
      <c r="L110" s="1" t="s">
        <v>1491</v>
      </c>
      <c r="M110" s="1" t="s">
        <v>43</v>
      </c>
      <c r="N110" s="1" t="s">
        <v>18</v>
      </c>
      <c r="O110" t="s">
        <v>19</v>
      </c>
      <c r="P110">
        <v>1320.4</v>
      </c>
      <c r="Q110" s="1" t="s">
        <v>1492</v>
      </c>
      <c r="R110" s="1" t="s">
        <v>1453</v>
      </c>
      <c r="S110" t="s">
        <v>1449</v>
      </c>
      <c r="T110">
        <f>VLOOKUP(Admissions[[#This Row],[Department]],Departments!A:E,5,FALSE)</f>
        <v>7200</v>
      </c>
      <c r="U110" s="1" t="str">
        <f t="shared" si="2"/>
        <v>Within Benchmark</v>
      </c>
      <c r="V110" s="1">
        <f t="shared" ca="1" si="3"/>
        <v>47</v>
      </c>
      <c r="W110" s="1" t="str">
        <f ca="1">_xlfn.IFS(Admissions[[#This Row],[Patients Age]]&lt;18,"Paediatric",V110&lt;40,"Young Adult",V110&lt;65,"Adult",TRUE,"Senior")</f>
        <v>Adult</v>
      </c>
    </row>
    <row r="111" spans="1:23" x14ac:dyDescent="0.25">
      <c r="A111">
        <v>12266</v>
      </c>
      <c r="B111">
        <v>6232</v>
      </c>
      <c r="C111" s="1" t="s">
        <v>181</v>
      </c>
      <c r="D111" s="1" t="s">
        <v>56</v>
      </c>
      <c r="E111" s="2">
        <v>31554</v>
      </c>
      <c r="F111" s="1" t="s">
        <v>26</v>
      </c>
      <c r="G111" s="1" t="s">
        <v>141</v>
      </c>
      <c r="H111" s="2">
        <v>45066</v>
      </c>
      <c r="I111" s="2">
        <v>45072</v>
      </c>
      <c r="J111">
        <v>6</v>
      </c>
      <c r="K111">
        <v>14165</v>
      </c>
      <c r="L111" s="1" t="s">
        <v>1491</v>
      </c>
      <c r="M111" s="1" t="s">
        <v>79</v>
      </c>
      <c r="N111" s="1" t="s">
        <v>18</v>
      </c>
      <c r="O111" t="s">
        <v>19</v>
      </c>
      <c r="P111">
        <v>2360.8332999999998</v>
      </c>
      <c r="Q111" s="1" t="s">
        <v>1492</v>
      </c>
      <c r="R111" s="1" t="s">
        <v>1446</v>
      </c>
      <c r="S111" t="s">
        <v>1447</v>
      </c>
      <c r="T111">
        <f>VLOOKUP(Admissions[[#This Row],[Department]],Departments!A:E,5,FALSE)</f>
        <v>9000</v>
      </c>
      <c r="U111" s="1" t="str">
        <f t="shared" si="2"/>
        <v>Above Benchmark</v>
      </c>
      <c r="V111" s="1">
        <f t="shared" ca="1" si="3"/>
        <v>40</v>
      </c>
      <c r="W111" s="1" t="str">
        <f ca="1">_xlfn.IFS(Admissions[[#This Row],[Patients Age]]&lt;18,"Paediatric",V111&lt;40,"Young Adult",V111&lt;65,"Adult",TRUE,"Senior")</f>
        <v>Adult</v>
      </c>
    </row>
    <row r="112" spans="1:23" x14ac:dyDescent="0.25">
      <c r="A112">
        <v>11492</v>
      </c>
      <c r="B112">
        <v>5310</v>
      </c>
      <c r="C112" s="1" t="s">
        <v>182</v>
      </c>
      <c r="D112" s="1" t="s">
        <v>14</v>
      </c>
      <c r="E112" s="2">
        <v>42432</v>
      </c>
      <c r="F112" s="1" t="s">
        <v>30</v>
      </c>
      <c r="G112" s="1" t="s">
        <v>58</v>
      </c>
      <c r="H112" s="2">
        <v>45268</v>
      </c>
      <c r="I112" s="2">
        <v>45270</v>
      </c>
      <c r="J112">
        <v>2</v>
      </c>
      <c r="K112">
        <v>2774</v>
      </c>
      <c r="L112" s="1" t="s">
        <v>1491</v>
      </c>
      <c r="M112" s="1" t="s">
        <v>81</v>
      </c>
      <c r="N112" s="1" t="s">
        <v>24</v>
      </c>
      <c r="O112" t="s">
        <v>19</v>
      </c>
      <c r="P112">
        <v>1387</v>
      </c>
      <c r="Q112" s="1" t="s">
        <v>1492</v>
      </c>
      <c r="R112" s="1" t="s">
        <v>1454</v>
      </c>
      <c r="S112" t="s">
        <v>1449</v>
      </c>
      <c r="T112">
        <f>VLOOKUP(Admissions[[#This Row],[Department]],Departments!A:E,5,FALSE)</f>
        <v>4500</v>
      </c>
      <c r="U112" s="1" t="str">
        <f t="shared" si="2"/>
        <v>Within Benchmark</v>
      </c>
      <c r="V112" s="1">
        <f t="shared" ca="1" si="3"/>
        <v>10</v>
      </c>
      <c r="W112" s="1" t="str">
        <f ca="1">_xlfn.IFS(Admissions[[#This Row],[Patients Age]]&lt;18,"Paediatric",V112&lt;40,"Young Adult",V112&lt;65,"Adult",TRUE,"Senior")</f>
        <v>Paediatric</v>
      </c>
    </row>
    <row r="113" spans="1:23" x14ac:dyDescent="0.25">
      <c r="A113">
        <v>11391</v>
      </c>
      <c r="B113">
        <v>5721</v>
      </c>
      <c r="C113" s="1" t="s">
        <v>183</v>
      </c>
      <c r="D113" s="1" t="s">
        <v>14</v>
      </c>
      <c r="E113" s="2">
        <v>16584</v>
      </c>
      <c r="F113" s="1" t="s">
        <v>51</v>
      </c>
      <c r="G113" s="1" t="s">
        <v>87</v>
      </c>
      <c r="H113" s="2">
        <v>45109</v>
      </c>
      <c r="I113" s="2">
        <v>45113</v>
      </c>
      <c r="J113">
        <v>4</v>
      </c>
      <c r="K113">
        <v>8059</v>
      </c>
      <c r="L113" s="1" t="s">
        <v>1491</v>
      </c>
      <c r="M113" s="1" t="s">
        <v>17</v>
      </c>
      <c r="N113" s="1" t="s">
        <v>24</v>
      </c>
      <c r="O113" t="s">
        <v>19</v>
      </c>
      <c r="P113">
        <v>2014.75</v>
      </c>
      <c r="Q113" s="1" t="s">
        <v>1492</v>
      </c>
      <c r="R113" s="1" t="s">
        <v>1451</v>
      </c>
      <c r="S113" t="s">
        <v>1447</v>
      </c>
      <c r="T113">
        <f>VLOOKUP(Admissions[[#This Row],[Department]],Departments!A:E,5,FALSE)</f>
        <v>6800</v>
      </c>
      <c r="U113" s="1" t="str">
        <f t="shared" si="2"/>
        <v>Above Benchmark</v>
      </c>
      <c r="V113" s="1">
        <f t="shared" ca="1" si="3"/>
        <v>81</v>
      </c>
      <c r="W113" s="1" t="str">
        <f ca="1">_xlfn.IFS(Admissions[[#This Row],[Patients Age]]&lt;18,"Paediatric",V113&lt;40,"Young Adult",V113&lt;65,"Adult",TRUE,"Senior")</f>
        <v>Senior</v>
      </c>
    </row>
    <row r="114" spans="1:23" x14ac:dyDescent="0.25">
      <c r="A114">
        <v>15380</v>
      </c>
      <c r="B114">
        <v>4502</v>
      </c>
      <c r="C114" s="1" t="s">
        <v>38</v>
      </c>
      <c r="D114" s="1" t="s">
        <v>56</v>
      </c>
      <c r="E114" s="2">
        <v>11912</v>
      </c>
      <c r="F114" s="1" t="s">
        <v>35</v>
      </c>
      <c r="G114" s="1" t="s">
        <v>85</v>
      </c>
      <c r="H114" s="2">
        <v>45083</v>
      </c>
      <c r="I114" s="2">
        <v>45088</v>
      </c>
      <c r="J114">
        <v>5</v>
      </c>
      <c r="K114">
        <v>12943</v>
      </c>
      <c r="L114" s="1" t="s">
        <v>1491</v>
      </c>
      <c r="M114" s="1" t="s">
        <v>37</v>
      </c>
      <c r="N114" s="1" t="s">
        <v>18</v>
      </c>
      <c r="O114" t="s">
        <v>19</v>
      </c>
      <c r="P114">
        <v>2588.6</v>
      </c>
      <c r="Q114" s="1" t="s">
        <v>1492</v>
      </c>
      <c r="R114" s="1" t="s">
        <v>1452</v>
      </c>
      <c r="S114" t="s">
        <v>1449</v>
      </c>
      <c r="T114">
        <f>VLOOKUP(Admissions[[#This Row],[Department]],Departments!A:E,5,FALSE)</f>
        <v>8500</v>
      </c>
      <c r="U114" s="1" t="str">
        <f t="shared" si="2"/>
        <v>Above Benchmark</v>
      </c>
      <c r="V114" s="1">
        <f t="shared" ca="1" si="3"/>
        <v>93</v>
      </c>
      <c r="W114" s="1" t="str">
        <f ca="1">_xlfn.IFS(Admissions[[#This Row],[Patients Age]]&lt;18,"Paediatric",V114&lt;40,"Young Adult",V114&lt;65,"Adult",TRUE,"Senior")</f>
        <v>Senior</v>
      </c>
    </row>
    <row r="115" spans="1:23" x14ac:dyDescent="0.25">
      <c r="A115">
        <v>10160</v>
      </c>
      <c r="B115">
        <v>4623</v>
      </c>
      <c r="C115" s="1" t="s">
        <v>184</v>
      </c>
      <c r="D115" s="1" t="s">
        <v>14</v>
      </c>
      <c r="E115" s="2">
        <v>42968</v>
      </c>
      <c r="F115" s="1" t="s">
        <v>30</v>
      </c>
      <c r="G115" s="1" t="s">
        <v>110</v>
      </c>
      <c r="H115" s="2">
        <v>45265</v>
      </c>
      <c r="I115" s="2">
        <v>45267</v>
      </c>
      <c r="J115">
        <v>2</v>
      </c>
      <c r="K115">
        <v>1982</v>
      </c>
      <c r="L115" s="1" t="s">
        <v>1491</v>
      </c>
      <c r="M115" s="1" t="s">
        <v>32</v>
      </c>
      <c r="N115" s="1" t="s">
        <v>33</v>
      </c>
      <c r="O115" t="s">
        <v>19</v>
      </c>
      <c r="P115">
        <v>991</v>
      </c>
      <c r="Q115" s="1" t="s">
        <v>1492</v>
      </c>
      <c r="R115" s="1" t="s">
        <v>1452</v>
      </c>
      <c r="S115" t="s">
        <v>1449</v>
      </c>
      <c r="T115">
        <f>VLOOKUP(Admissions[[#This Row],[Department]],Departments!A:E,5,FALSE)</f>
        <v>4500</v>
      </c>
      <c r="U115" s="1" t="str">
        <f t="shared" si="2"/>
        <v>Within Benchmark</v>
      </c>
      <c r="V115" s="1">
        <f t="shared" ca="1" si="3"/>
        <v>8</v>
      </c>
      <c r="W115" s="1" t="str">
        <f ca="1">_xlfn.IFS(Admissions[[#This Row],[Patients Age]]&lt;18,"Paediatric",V115&lt;40,"Young Adult",V115&lt;65,"Adult",TRUE,"Senior")</f>
        <v>Paediatric</v>
      </c>
    </row>
    <row r="116" spans="1:23" x14ac:dyDescent="0.25">
      <c r="A116">
        <v>13273</v>
      </c>
      <c r="B116">
        <v>5566</v>
      </c>
      <c r="C116" s="1" t="s">
        <v>180</v>
      </c>
      <c r="D116" s="1" t="s">
        <v>56</v>
      </c>
      <c r="E116" s="2">
        <v>28778</v>
      </c>
      <c r="F116" s="1" t="s">
        <v>66</v>
      </c>
      <c r="G116" s="1" t="s">
        <v>67</v>
      </c>
      <c r="H116" s="2">
        <v>45335</v>
      </c>
      <c r="I116" s="2">
        <v>45339</v>
      </c>
      <c r="J116">
        <v>4</v>
      </c>
      <c r="K116">
        <v>5189</v>
      </c>
      <c r="L116" s="1" t="s">
        <v>1491</v>
      </c>
      <c r="M116" s="1" t="s">
        <v>37</v>
      </c>
      <c r="N116" s="1" t="s">
        <v>18</v>
      </c>
      <c r="O116" t="s">
        <v>19</v>
      </c>
      <c r="P116">
        <v>1297.25</v>
      </c>
      <c r="Q116" s="1" t="s">
        <v>1492</v>
      </c>
      <c r="R116" s="1" t="s">
        <v>1452</v>
      </c>
      <c r="S116" t="s">
        <v>1449</v>
      </c>
      <c r="T116">
        <f>VLOOKUP(Admissions[[#This Row],[Department]],Departments!A:E,5,FALSE)</f>
        <v>6000</v>
      </c>
      <c r="U116" s="1" t="str">
        <f t="shared" si="2"/>
        <v>Within Benchmark</v>
      </c>
      <c r="V116" s="1">
        <f t="shared" ca="1" si="3"/>
        <v>47</v>
      </c>
      <c r="W116" s="1" t="str">
        <f ca="1">_xlfn.IFS(Admissions[[#This Row],[Patients Age]]&lt;18,"Paediatric",V116&lt;40,"Young Adult",V116&lt;65,"Adult",TRUE,"Senior")</f>
        <v>Adult</v>
      </c>
    </row>
    <row r="117" spans="1:23" x14ac:dyDescent="0.25">
      <c r="A117">
        <v>14096</v>
      </c>
      <c r="B117">
        <v>4005</v>
      </c>
      <c r="C117" s="1" t="s">
        <v>185</v>
      </c>
      <c r="D117" s="1" t="s">
        <v>56</v>
      </c>
      <c r="E117" s="2">
        <v>38220</v>
      </c>
      <c r="F117" s="1" t="s">
        <v>15</v>
      </c>
      <c r="G117" s="1" t="s">
        <v>48</v>
      </c>
      <c r="H117" s="2">
        <v>45454</v>
      </c>
      <c r="I117" s="2">
        <v>45456</v>
      </c>
      <c r="J117">
        <v>2</v>
      </c>
      <c r="K117">
        <v>3651</v>
      </c>
      <c r="L117" s="1" t="s">
        <v>1491</v>
      </c>
      <c r="M117" s="1" t="s">
        <v>49</v>
      </c>
      <c r="N117" s="1" t="s">
        <v>33</v>
      </c>
      <c r="O117" t="s">
        <v>19</v>
      </c>
      <c r="P117">
        <v>1825.5</v>
      </c>
      <c r="Q117" s="1" t="s">
        <v>1492</v>
      </c>
      <c r="R117" s="1" t="s">
        <v>1452</v>
      </c>
      <c r="S117" t="s">
        <v>1449</v>
      </c>
      <c r="T117">
        <f>VLOOKUP(Admissions[[#This Row],[Department]],Departments!A:E,5,FALSE)</f>
        <v>5500</v>
      </c>
      <c r="U117" s="1" t="str">
        <f t="shared" si="2"/>
        <v>Within Benchmark</v>
      </c>
      <c r="V117" s="1">
        <f t="shared" ca="1" si="3"/>
        <v>21</v>
      </c>
      <c r="W117" s="1" t="str">
        <f ca="1">_xlfn.IFS(Admissions[[#This Row],[Patients Age]]&lt;18,"Paediatric",V117&lt;40,"Young Adult",V117&lt;65,"Adult",TRUE,"Senior")</f>
        <v>Young Adult</v>
      </c>
    </row>
    <row r="118" spans="1:23" x14ac:dyDescent="0.25">
      <c r="A118">
        <v>14862</v>
      </c>
      <c r="B118">
        <v>6051</v>
      </c>
      <c r="C118" s="1" t="s">
        <v>147</v>
      </c>
      <c r="D118" s="1" t="s">
        <v>14</v>
      </c>
      <c r="E118" s="2">
        <v>30597</v>
      </c>
      <c r="F118" s="1" t="s">
        <v>66</v>
      </c>
      <c r="G118" s="1" t="s">
        <v>70</v>
      </c>
      <c r="H118" s="2">
        <v>45065</v>
      </c>
      <c r="I118" s="2">
        <v>45068</v>
      </c>
      <c r="J118">
        <v>3</v>
      </c>
      <c r="K118">
        <v>6053</v>
      </c>
      <c r="L118" s="1" t="s">
        <v>1491</v>
      </c>
      <c r="M118" s="1" t="s">
        <v>91</v>
      </c>
      <c r="N118" s="1" t="s">
        <v>18</v>
      </c>
      <c r="O118" t="s">
        <v>19</v>
      </c>
      <c r="P118">
        <v>2017.6667</v>
      </c>
      <c r="Q118" s="1" t="s">
        <v>1492</v>
      </c>
      <c r="R118" s="1" t="s">
        <v>1454</v>
      </c>
      <c r="S118" t="s">
        <v>1449</v>
      </c>
      <c r="T118">
        <f>VLOOKUP(Admissions[[#This Row],[Department]],Departments!A:E,5,FALSE)</f>
        <v>6000</v>
      </c>
      <c r="U118" s="1" t="str">
        <f t="shared" si="2"/>
        <v>Above Benchmark</v>
      </c>
      <c r="V118" s="1">
        <f t="shared" ca="1" si="3"/>
        <v>42</v>
      </c>
      <c r="W118" s="1" t="str">
        <f ca="1">_xlfn.IFS(Admissions[[#This Row],[Patients Age]]&lt;18,"Paediatric",V118&lt;40,"Young Adult",V118&lt;65,"Adult",TRUE,"Senior")</f>
        <v>Adult</v>
      </c>
    </row>
    <row r="119" spans="1:23" x14ac:dyDescent="0.25">
      <c r="A119">
        <v>12684</v>
      </c>
      <c r="B119">
        <v>4506</v>
      </c>
      <c r="C119" s="1" t="s">
        <v>186</v>
      </c>
      <c r="D119" s="1" t="s">
        <v>14</v>
      </c>
      <c r="E119" s="2">
        <v>20025</v>
      </c>
      <c r="F119" s="1" t="s">
        <v>21</v>
      </c>
      <c r="G119" s="1" t="s">
        <v>22</v>
      </c>
      <c r="H119" s="2">
        <v>45528</v>
      </c>
      <c r="I119" s="2">
        <v>45535</v>
      </c>
      <c r="J119">
        <v>7</v>
      </c>
      <c r="K119">
        <v>39232</v>
      </c>
      <c r="L119" s="1" t="s">
        <v>1491</v>
      </c>
      <c r="M119" s="1" t="s">
        <v>28</v>
      </c>
      <c r="N119" s="1" t="s">
        <v>33</v>
      </c>
      <c r="O119" t="s">
        <v>19</v>
      </c>
      <c r="P119">
        <v>5604.5713999999998</v>
      </c>
      <c r="Q119" s="1" t="s">
        <v>1492</v>
      </c>
      <c r="R119" s="1" t="s">
        <v>1446</v>
      </c>
      <c r="S119" t="s">
        <v>1447</v>
      </c>
      <c r="T119">
        <f>VLOOKUP(Admissions[[#This Row],[Department]],Departments!A:E,5,FALSE)</f>
        <v>12000</v>
      </c>
      <c r="U119" s="1" t="str">
        <f t="shared" si="2"/>
        <v>Above Benchmark</v>
      </c>
      <c r="V119" s="1">
        <f t="shared" ca="1" si="3"/>
        <v>71</v>
      </c>
      <c r="W119" s="1" t="str">
        <f ca="1">_xlfn.IFS(Admissions[[#This Row],[Patients Age]]&lt;18,"Paediatric",V119&lt;40,"Young Adult",V119&lt;65,"Adult",TRUE,"Senior")</f>
        <v>Senior</v>
      </c>
    </row>
    <row r="120" spans="1:23" x14ac:dyDescent="0.25">
      <c r="A120">
        <v>12037</v>
      </c>
      <c r="B120">
        <v>4362</v>
      </c>
      <c r="C120" s="1" t="s">
        <v>187</v>
      </c>
      <c r="D120" s="1" t="s">
        <v>14</v>
      </c>
      <c r="E120" s="2">
        <v>36306</v>
      </c>
      <c r="F120" s="1" t="s">
        <v>66</v>
      </c>
      <c r="G120" s="1" t="s">
        <v>77</v>
      </c>
      <c r="H120" s="2">
        <v>45298</v>
      </c>
      <c r="I120" s="2">
        <v>45299</v>
      </c>
      <c r="J120">
        <v>1</v>
      </c>
      <c r="K120">
        <v>2242</v>
      </c>
      <c r="L120" s="1" t="s">
        <v>1491</v>
      </c>
      <c r="M120" s="1" t="s">
        <v>116</v>
      </c>
      <c r="N120" s="1" t="s">
        <v>18</v>
      </c>
      <c r="O120" t="s">
        <v>19</v>
      </c>
      <c r="P120">
        <v>2242</v>
      </c>
      <c r="Q120" s="1" t="s">
        <v>1492</v>
      </c>
      <c r="R120" s="1" t="s">
        <v>1451</v>
      </c>
      <c r="S120" t="s">
        <v>1447</v>
      </c>
      <c r="T120">
        <f>VLOOKUP(Admissions[[#This Row],[Department]],Departments!A:E,5,FALSE)</f>
        <v>6000</v>
      </c>
      <c r="U120" s="1" t="str">
        <f t="shared" si="2"/>
        <v>Within Benchmark</v>
      </c>
      <c r="V120" s="1">
        <f t="shared" ca="1" si="3"/>
        <v>27</v>
      </c>
      <c r="W120" s="1" t="str">
        <f ca="1">_xlfn.IFS(Admissions[[#This Row],[Patients Age]]&lt;18,"Paediatric",V120&lt;40,"Young Adult",V120&lt;65,"Adult",TRUE,"Senior")</f>
        <v>Young Adult</v>
      </c>
    </row>
    <row r="121" spans="1:23" x14ac:dyDescent="0.25">
      <c r="A121">
        <v>11600</v>
      </c>
      <c r="B121">
        <v>6326</v>
      </c>
      <c r="C121" s="1" t="s">
        <v>84</v>
      </c>
      <c r="D121" s="1" t="s">
        <v>14</v>
      </c>
      <c r="E121" s="2">
        <v>27392</v>
      </c>
      <c r="F121" s="1" t="s">
        <v>35</v>
      </c>
      <c r="G121" s="1" t="s">
        <v>83</v>
      </c>
      <c r="H121" s="2">
        <v>45532</v>
      </c>
      <c r="I121" s="2">
        <v>45537</v>
      </c>
      <c r="J121">
        <v>5</v>
      </c>
      <c r="K121">
        <v>7436</v>
      </c>
      <c r="L121" s="1" t="s">
        <v>1494</v>
      </c>
      <c r="M121" s="1" t="s">
        <v>37</v>
      </c>
      <c r="N121" s="1" t="s">
        <v>24</v>
      </c>
      <c r="O121" t="s">
        <v>19</v>
      </c>
      <c r="P121">
        <v>1487.2</v>
      </c>
      <c r="Q121" s="1" t="s">
        <v>1492</v>
      </c>
      <c r="R121" s="1" t="s">
        <v>1453</v>
      </c>
      <c r="S121" t="s">
        <v>1449</v>
      </c>
      <c r="T121">
        <f>VLOOKUP(Admissions[[#This Row],[Department]],Departments!A:E,5,FALSE)</f>
        <v>8500</v>
      </c>
      <c r="U121" s="1" t="str">
        <f t="shared" si="2"/>
        <v>Within Benchmark</v>
      </c>
      <c r="V121" s="1">
        <f t="shared" ca="1" si="3"/>
        <v>51</v>
      </c>
      <c r="W121" s="1" t="str">
        <f ca="1">_xlfn.IFS(Admissions[[#This Row],[Patients Age]]&lt;18,"Paediatric",V121&lt;40,"Young Adult",V121&lt;65,"Adult",TRUE,"Senior")</f>
        <v>Adult</v>
      </c>
    </row>
    <row r="122" spans="1:23" x14ac:dyDescent="0.25">
      <c r="A122">
        <v>12916</v>
      </c>
      <c r="B122">
        <v>4208</v>
      </c>
      <c r="C122" s="1" t="s">
        <v>188</v>
      </c>
      <c r="D122" s="1" t="s">
        <v>56</v>
      </c>
      <c r="E122" s="2">
        <v>39554</v>
      </c>
      <c r="F122" s="1" t="s">
        <v>30</v>
      </c>
      <c r="G122" s="1" t="s">
        <v>31</v>
      </c>
      <c r="H122" s="2">
        <v>45573</v>
      </c>
      <c r="I122" s="2">
        <v>45576</v>
      </c>
      <c r="J122">
        <v>3</v>
      </c>
      <c r="K122">
        <v>3901</v>
      </c>
      <c r="L122" s="1" t="s">
        <v>1491</v>
      </c>
      <c r="M122" s="1" t="s">
        <v>32</v>
      </c>
      <c r="N122" s="1" t="s">
        <v>33</v>
      </c>
      <c r="O122" t="s">
        <v>19</v>
      </c>
      <c r="P122">
        <v>1300.3333</v>
      </c>
      <c r="Q122" s="1" t="s">
        <v>1492</v>
      </c>
      <c r="R122" s="1" t="s">
        <v>1452</v>
      </c>
      <c r="S122" t="s">
        <v>1449</v>
      </c>
      <c r="T122">
        <f>VLOOKUP(Admissions[[#This Row],[Department]],Departments!A:E,5,FALSE)</f>
        <v>4500</v>
      </c>
      <c r="U122" s="1" t="str">
        <f t="shared" si="2"/>
        <v>Within Benchmark</v>
      </c>
      <c r="V122" s="1">
        <f t="shared" ca="1" si="3"/>
        <v>18</v>
      </c>
      <c r="W122" s="1" t="str">
        <f ca="1">_xlfn.IFS(Admissions[[#This Row],[Patients Age]]&lt;18,"Paediatric",V122&lt;40,"Young Adult",V122&lt;65,"Adult",TRUE,"Senior")</f>
        <v>Young Adult</v>
      </c>
    </row>
    <row r="123" spans="1:23" x14ac:dyDescent="0.25">
      <c r="A123">
        <v>14643</v>
      </c>
      <c r="B123">
        <v>3382</v>
      </c>
      <c r="C123" s="1" t="s">
        <v>189</v>
      </c>
      <c r="D123" s="1" t="s">
        <v>56</v>
      </c>
      <c r="E123" s="2">
        <v>37847</v>
      </c>
      <c r="F123" s="1" t="s">
        <v>51</v>
      </c>
      <c r="G123" s="1" t="s">
        <v>113</v>
      </c>
      <c r="H123" s="2">
        <v>45039</v>
      </c>
      <c r="I123" s="2">
        <v>45044</v>
      </c>
      <c r="J123">
        <v>5</v>
      </c>
      <c r="K123">
        <v>5832</v>
      </c>
      <c r="L123" s="1" t="s">
        <v>1491</v>
      </c>
      <c r="M123" s="1" t="s">
        <v>114</v>
      </c>
      <c r="N123" s="1" t="s">
        <v>33</v>
      </c>
      <c r="O123" t="s">
        <v>19</v>
      </c>
      <c r="P123">
        <v>1166.4000000000001</v>
      </c>
      <c r="Q123" s="1" t="s">
        <v>1492</v>
      </c>
      <c r="R123" s="1" t="s">
        <v>1451</v>
      </c>
      <c r="S123" t="s">
        <v>1447</v>
      </c>
      <c r="T123">
        <f>VLOOKUP(Admissions[[#This Row],[Department]],Departments!A:E,5,FALSE)</f>
        <v>6800</v>
      </c>
      <c r="U123" s="1" t="str">
        <f t="shared" si="2"/>
        <v>Within Benchmark</v>
      </c>
      <c r="V123" s="1">
        <f t="shared" ca="1" si="3"/>
        <v>22</v>
      </c>
      <c r="W123" s="1" t="str">
        <f ca="1">_xlfn.IFS(Admissions[[#This Row],[Patients Age]]&lt;18,"Paediatric",V123&lt;40,"Young Adult",V123&lt;65,"Adult",TRUE,"Senior")</f>
        <v>Young Adult</v>
      </c>
    </row>
    <row r="124" spans="1:23" x14ac:dyDescent="0.25">
      <c r="A124">
        <v>10688</v>
      </c>
      <c r="B124">
        <v>6121</v>
      </c>
      <c r="C124" s="1" t="s">
        <v>190</v>
      </c>
      <c r="D124" s="1" t="s">
        <v>14</v>
      </c>
      <c r="E124" s="2">
        <v>22190</v>
      </c>
      <c r="F124" s="1" t="s">
        <v>15</v>
      </c>
      <c r="G124" s="1" t="s">
        <v>48</v>
      </c>
      <c r="H124" s="2">
        <v>45352</v>
      </c>
      <c r="I124" s="2">
        <v>45355</v>
      </c>
      <c r="J124">
        <v>3</v>
      </c>
      <c r="K124">
        <v>6120</v>
      </c>
      <c r="L124" s="1" t="s">
        <v>1491</v>
      </c>
      <c r="M124" s="1" t="s">
        <v>46</v>
      </c>
      <c r="N124" s="1" t="s">
        <v>18</v>
      </c>
      <c r="O124" t="s">
        <v>19</v>
      </c>
      <c r="P124">
        <v>2040</v>
      </c>
      <c r="Q124" s="1" t="s">
        <v>1492</v>
      </c>
      <c r="R124" s="1" t="s">
        <v>1454</v>
      </c>
      <c r="S124" t="s">
        <v>1449</v>
      </c>
      <c r="T124">
        <f>VLOOKUP(Admissions[[#This Row],[Department]],Departments!A:E,5,FALSE)</f>
        <v>5500</v>
      </c>
      <c r="U124" s="1" t="str">
        <f t="shared" si="2"/>
        <v>Above Benchmark</v>
      </c>
      <c r="V124" s="1">
        <f t="shared" ca="1" si="3"/>
        <v>65</v>
      </c>
      <c r="W124" s="1" t="str">
        <f ca="1">_xlfn.IFS(Admissions[[#This Row],[Patients Age]]&lt;18,"Paediatric",V124&lt;40,"Young Adult",V124&lt;65,"Adult",TRUE,"Senior")</f>
        <v>Senior</v>
      </c>
    </row>
    <row r="125" spans="1:23" x14ac:dyDescent="0.25">
      <c r="A125">
        <v>15667</v>
      </c>
      <c r="B125">
        <v>5798</v>
      </c>
      <c r="C125" s="1" t="s">
        <v>172</v>
      </c>
      <c r="D125" s="1" t="s">
        <v>14</v>
      </c>
      <c r="E125" s="2">
        <v>34742</v>
      </c>
      <c r="F125" s="1" t="s">
        <v>51</v>
      </c>
      <c r="G125" s="1" t="s">
        <v>113</v>
      </c>
      <c r="H125" s="2">
        <v>45265</v>
      </c>
      <c r="I125" s="2">
        <v>45268</v>
      </c>
      <c r="J125">
        <v>3</v>
      </c>
      <c r="K125">
        <v>4145</v>
      </c>
      <c r="L125" s="1" t="s">
        <v>1491</v>
      </c>
      <c r="M125" s="1" t="s">
        <v>17</v>
      </c>
      <c r="N125" s="1" t="s">
        <v>33</v>
      </c>
      <c r="O125" t="s">
        <v>19</v>
      </c>
      <c r="P125">
        <v>1381.6667</v>
      </c>
      <c r="Q125" s="1" t="s">
        <v>1492</v>
      </c>
      <c r="R125" s="1" t="s">
        <v>1452</v>
      </c>
      <c r="S125" t="s">
        <v>1449</v>
      </c>
      <c r="T125">
        <f>VLOOKUP(Admissions[[#This Row],[Department]],Departments!A:E,5,FALSE)</f>
        <v>6800</v>
      </c>
      <c r="U125" s="1" t="str">
        <f t="shared" si="2"/>
        <v>Within Benchmark</v>
      </c>
      <c r="V125" s="1">
        <f t="shared" ca="1" si="3"/>
        <v>31</v>
      </c>
      <c r="W125" s="1" t="str">
        <f ca="1">_xlfn.IFS(Admissions[[#This Row],[Patients Age]]&lt;18,"Paediatric",V125&lt;40,"Young Adult",V125&lt;65,"Adult",TRUE,"Senior")</f>
        <v>Young Adult</v>
      </c>
    </row>
    <row r="126" spans="1:23" x14ac:dyDescent="0.25">
      <c r="A126">
        <v>12271</v>
      </c>
      <c r="B126">
        <v>4968</v>
      </c>
      <c r="C126" s="1" t="s">
        <v>191</v>
      </c>
      <c r="D126" s="1" t="s">
        <v>56</v>
      </c>
      <c r="E126" s="2">
        <v>35143</v>
      </c>
      <c r="F126" s="1" t="s">
        <v>66</v>
      </c>
      <c r="G126" s="1" t="s">
        <v>70</v>
      </c>
      <c r="H126" s="2">
        <v>45234</v>
      </c>
      <c r="I126" s="2">
        <v>45239</v>
      </c>
      <c r="J126">
        <v>5</v>
      </c>
      <c r="K126">
        <v>5923</v>
      </c>
      <c r="L126" s="1" t="s">
        <v>1491</v>
      </c>
      <c r="M126" s="1" t="s">
        <v>116</v>
      </c>
      <c r="N126" s="1" t="s">
        <v>18</v>
      </c>
      <c r="O126" t="s">
        <v>19</v>
      </c>
      <c r="P126">
        <v>1184.5999999999999</v>
      </c>
      <c r="Q126" s="1" t="s">
        <v>1492</v>
      </c>
      <c r="R126" s="1" t="s">
        <v>1446</v>
      </c>
      <c r="S126" t="s">
        <v>1447</v>
      </c>
      <c r="T126">
        <f>VLOOKUP(Admissions[[#This Row],[Department]],Departments!A:E,5,FALSE)</f>
        <v>6000</v>
      </c>
      <c r="U126" s="1" t="str">
        <f t="shared" si="2"/>
        <v>Within Benchmark</v>
      </c>
      <c r="V126" s="1">
        <f t="shared" ca="1" si="3"/>
        <v>30</v>
      </c>
      <c r="W126" s="1" t="str">
        <f ca="1">_xlfn.IFS(Admissions[[#This Row],[Patients Age]]&lt;18,"Paediatric",V126&lt;40,"Young Adult",V126&lt;65,"Adult",TRUE,"Senior")</f>
        <v>Young Adult</v>
      </c>
    </row>
    <row r="127" spans="1:23" x14ac:dyDescent="0.25">
      <c r="A127">
        <v>14192</v>
      </c>
      <c r="B127">
        <v>5114</v>
      </c>
      <c r="C127" s="1" t="s">
        <v>192</v>
      </c>
      <c r="D127" s="1" t="s">
        <v>14</v>
      </c>
      <c r="E127" s="2">
        <v>29074</v>
      </c>
      <c r="F127" s="1" t="s">
        <v>35</v>
      </c>
      <c r="G127" s="1" t="s">
        <v>83</v>
      </c>
      <c r="H127" s="2">
        <v>45413</v>
      </c>
      <c r="I127" s="2">
        <v>45422</v>
      </c>
      <c r="J127">
        <v>9</v>
      </c>
      <c r="K127">
        <v>20020</v>
      </c>
      <c r="L127" s="1" t="s">
        <v>1494</v>
      </c>
      <c r="M127" s="1" t="s">
        <v>37</v>
      </c>
      <c r="N127" s="1" t="s">
        <v>33</v>
      </c>
      <c r="O127" t="s">
        <v>19</v>
      </c>
      <c r="P127">
        <v>2224.4443999999999</v>
      </c>
      <c r="Q127" s="1" t="s">
        <v>1492</v>
      </c>
      <c r="R127" s="1" t="s">
        <v>1453</v>
      </c>
      <c r="S127" t="s">
        <v>1449</v>
      </c>
      <c r="T127">
        <f>VLOOKUP(Admissions[[#This Row],[Department]],Departments!A:E,5,FALSE)</f>
        <v>8500</v>
      </c>
      <c r="U127" s="1" t="str">
        <f t="shared" si="2"/>
        <v>Above Benchmark</v>
      </c>
      <c r="V127" s="1">
        <f t="shared" ca="1" si="3"/>
        <v>46</v>
      </c>
      <c r="W127" s="1" t="str">
        <f ca="1">_xlfn.IFS(Admissions[[#This Row],[Patients Age]]&lt;18,"Paediatric",V127&lt;40,"Young Adult",V127&lt;65,"Adult",TRUE,"Senior")</f>
        <v>Adult</v>
      </c>
    </row>
    <row r="128" spans="1:23" x14ac:dyDescent="0.25">
      <c r="A128">
        <v>10740</v>
      </c>
      <c r="B128">
        <v>5158</v>
      </c>
      <c r="C128" s="1" t="s">
        <v>193</v>
      </c>
      <c r="D128" s="1" t="s">
        <v>14</v>
      </c>
      <c r="E128" s="2">
        <v>15247</v>
      </c>
      <c r="F128" s="1" t="s">
        <v>35</v>
      </c>
      <c r="G128" s="1" t="s">
        <v>85</v>
      </c>
      <c r="H128" s="2">
        <v>45605</v>
      </c>
      <c r="I128" s="2">
        <v>45614</v>
      </c>
      <c r="J128">
        <v>9</v>
      </c>
      <c r="K128">
        <v>18146</v>
      </c>
      <c r="L128" s="1" t="s">
        <v>1491</v>
      </c>
      <c r="M128" s="1" t="s">
        <v>37</v>
      </c>
      <c r="N128" s="1" t="s">
        <v>33</v>
      </c>
      <c r="O128" t="s">
        <v>19</v>
      </c>
      <c r="P128">
        <v>2016.2221999999999</v>
      </c>
      <c r="Q128" s="1" t="s">
        <v>1492</v>
      </c>
      <c r="R128" s="1" t="s">
        <v>1446</v>
      </c>
      <c r="S128" t="s">
        <v>1447</v>
      </c>
      <c r="T128">
        <f>VLOOKUP(Admissions[[#This Row],[Department]],Departments!A:E,5,FALSE)</f>
        <v>8500</v>
      </c>
      <c r="U128" s="1" t="str">
        <f t="shared" si="2"/>
        <v>Above Benchmark</v>
      </c>
      <c r="V128" s="1">
        <f t="shared" ca="1" si="3"/>
        <v>84</v>
      </c>
      <c r="W128" s="1" t="str">
        <f ca="1">_xlfn.IFS(Admissions[[#This Row],[Patients Age]]&lt;18,"Paediatric",V128&lt;40,"Young Adult",V128&lt;65,"Adult",TRUE,"Senior")</f>
        <v>Senior</v>
      </c>
    </row>
    <row r="129" spans="1:23" x14ac:dyDescent="0.25">
      <c r="A129">
        <v>14606</v>
      </c>
      <c r="B129">
        <v>5868</v>
      </c>
      <c r="C129" s="1" t="s">
        <v>194</v>
      </c>
      <c r="D129" s="1" t="s">
        <v>56</v>
      </c>
      <c r="E129" s="2">
        <v>25200</v>
      </c>
      <c r="F129" s="1" t="s">
        <v>51</v>
      </c>
      <c r="G129" s="1" t="s">
        <v>87</v>
      </c>
      <c r="H129" s="2">
        <v>45140</v>
      </c>
      <c r="I129" s="2">
        <v>45144</v>
      </c>
      <c r="J129">
        <v>4</v>
      </c>
      <c r="K129">
        <v>6313</v>
      </c>
      <c r="L129" s="1" t="s">
        <v>1491</v>
      </c>
      <c r="M129" s="1" t="s">
        <v>114</v>
      </c>
      <c r="N129" s="1" t="s">
        <v>33</v>
      </c>
      <c r="O129" t="s">
        <v>19</v>
      </c>
      <c r="P129">
        <v>1578.25</v>
      </c>
      <c r="Q129" s="1" t="s">
        <v>1492</v>
      </c>
      <c r="R129" s="1" t="s">
        <v>1453</v>
      </c>
      <c r="S129" t="s">
        <v>1449</v>
      </c>
      <c r="T129">
        <f>VLOOKUP(Admissions[[#This Row],[Department]],Departments!A:E,5,FALSE)</f>
        <v>6800</v>
      </c>
      <c r="U129" s="1" t="str">
        <f t="shared" si="2"/>
        <v>Within Benchmark</v>
      </c>
      <c r="V129" s="1">
        <f t="shared" ca="1" si="3"/>
        <v>57</v>
      </c>
      <c r="W129" s="1" t="str">
        <f ca="1">_xlfn.IFS(Admissions[[#This Row],[Patients Age]]&lt;18,"Paediatric",V129&lt;40,"Young Adult",V129&lt;65,"Adult",TRUE,"Senior")</f>
        <v>Adult</v>
      </c>
    </row>
    <row r="130" spans="1:23" x14ac:dyDescent="0.25">
      <c r="A130">
        <v>12108</v>
      </c>
      <c r="B130">
        <v>4073</v>
      </c>
      <c r="C130" s="1" t="s">
        <v>146</v>
      </c>
      <c r="D130" s="1" t="s">
        <v>56</v>
      </c>
      <c r="E130" s="2">
        <v>11218</v>
      </c>
      <c r="F130" s="1" t="s">
        <v>15</v>
      </c>
      <c r="G130" s="1" t="s">
        <v>48</v>
      </c>
      <c r="H130" s="2">
        <v>45349</v>
      </c>
      <c r="I130" s="2">
        <v>45352</v>
      </c>
      <c r="J130">
        <v>3</v>
      </c>
      <c r="K130">
        <v>9069</v>
      </c>
      <c r="L130" s="1" t="s">
        <v>1491</v>
      </c>
      <c r="M130" s="1" t="s">
        <v>17</v>
      </c>
      <c r="N130" s="1" t="s">
        <v>24</v>
      </c>
      <c r="O130" t="s">
        <v>19</v>
      </c>
      <c r="P130">
        <v>3023</v>
      </c>
      <c r="Q130" s="1" t="s">
        <v>1492</v>
      </c>
      <c r="R130" s="1" t="s">
        <v>1452</v>
      </c>
      <c r="S130" t="s">
        <v>1449</v>
      </c>
      <c r="T130">
        <f>VLOOKUP(Admissions[[#This Row],[Department]],Departments!A:E,5,FALSE)</f>
        <v>5500</v>
      </c>
      <c r="U130" s="1" t="str">
        <f t="shared" ref="U130:U193" si="4">IF(K130&gt;T130,"Above Benchmark","Within Benchmark")</f>
        <v>Above Benchmark</v>
      </c>
      <c r="V130" s="1">
        <f t="shared" ref="V130:V193" ca="1" si="5">INT(YEARFRAC(E130,TODAY()))</f>
        <v>95</v>
      </c>
      <c r="W130" s="1" t="str">
        <f ca="1">_xlfn.IFS(Admissions[[#This Row],[Patients Age]]&lt;18,"Paediatric",V130&lt;40,"Young Adult",V130&lt;65,"Adult",TRUE,"Senior")</f>
        <v>Senior</v>
      </c>
    </row>
    <row r="131" spans="1:23" x14ac:dyDescent="0.25">
      <c r="A131">
        <v>14928</v>
      </c>
      <c r="B131">
        <v>5334</v>
      </c>
      <c r="C131" s="1" t="s">
        <v>144</v>
      </c>
      <c r="D131" s="1" t="s">
        <v>14</v>
      </c>
      <c r="E131" s="2">
        <v>28011</v>
      </c>
      <c r="F131" s="1" t="s">
        <v>26</v>
      </c>
      <c r="G131" s="1" t="s">
        <v>39</v>
      </c>
      <c r="H131" s="2">
        <v>45166</v>
      </c>
      <c r="I131" s="2">
        <v>45174</v>
      </c>
      <c r="J131">
        <v>8</v>
      </c>
      <c r="K131">
        <v>20156</v>
      </c>
      <c r="L131" s="1" t="s">
        <v>1491</v>
      </c>
      <c r="M131" s="1" t="s">
        <v>28</v>
      </c>
      <c r="N131" s="1" t="s">
        <v>33</v>
      </c>
      <c r="O131" t="s">
        <v>19</v>
      </c>
      <c r="P131">
        <v>2519.5</v>
      </c>
      <c r="Q131" s="1" t="s">
        <v>1492</v>
      </c>
      <c r="R131" s="1" t="s">
        <v>1448</v>
      </c>
      <c r="S131" t="s">
        <v>1449</v>
      </c>
      <c r="T131">
        <f>VLOOKUP(Admissions[[#This Row],[Department]],Departments!A:E,5,FALSE)</f>
        <v>9000</v>
      </c>
      <c r="U131" s="1" t="str">
        <f t="shared" si="4"/>
        <v>Above Benchmark</v>
      </c>
      <c r="V131" s="1">
        <f t="shared" ca="1" si="5"/>
        <v>49</v>
      </c>
      <c r="W131" s="1" t="str">
        <f ca="1">_xlfn.IFS(Admissions[[#This Row],[Patients Age]]&lt;18,"Paediatric",V131&lt;40,"Young Adult",V131&lt;65,"Adult",TRUE,"Senior")</f>
        <v>Adult</v>
      </c>
    </row>
    <row r="132" spans="1:23" x14ac:dyDescent="0.25">
      <c r="A132">
        <v>12236</v>
      </c>
      <c r="B132">
        <v>3546</v>
      </c>
      <c r="C132" s="1" t="s">
        <v>195</v>
      </c>
      <c r="D132" s="1" t="s">
        <v>14</v>
      </c>
      <c r="E132" s="2">
        <v>23783</v>
      </c>
      <c r="F132" s="1" t="s">
        <v>26</v>
      </c>
      <c r="G132" s="1" t="s">
        <v>39</v>
      </c>
      <c r="H132" s="2">
        <v>45436</v>
      </c>
      <c r="I132" s="2">
        <v>45442</v>
      </c>
      <c r="J132">
        <v>6</v>
      </c>
      <c r="K132">
        <v>15583</v>
      </c>
      <c r="L132" s="1" t="s">
        <v>1491</v>
      </c>
      <c r="M132" s="1" t="s">
        <v>17</v>
      </c>
      <c r="N132" s="1" t="s">
        <v>18</v>
      </c>
      <c r="O132" t="s">
        <v>19</v>
      </c>
      <c r="P132">
        <v>2597.1667000000002</v>
      </c>
      <c r="Q132" s="1" t="s">
        <v>1492</v>
      </c>
      <c r="R132" s="1" t="s">
        <v>1454</v>
      </c>
      <c r="S132" t="s">
        <v>1449</v>
      </c>
      <c r="T132">
        <f>VLOOKUP(Admissions[[#This Row],[Department]],Departments!A:E,5,FALSE)</f>
        <v>9000</v>
      </c>
      <c r="U132" s="1" t="str">
        <f t="shared" si="4"/>
        <v>Above Benchmark</v>
      </c>
      <c r="V132" s="1">
        <f t="shared" ca="1" si="5"/>
        <v>61</v>
      </c>
      <c r="W132" s="1" t="str">
        <f ca="1">_xlfn.IFS(Admissions[[#This Row],[Patients Age]]&lt;18,"Paediatric",V132&lt;40,"Young Adult",V132&lt;65,"Adult",TRUE,"Senior")</f>
        <v>Adult</v>
      </c>
    </row>
    <row r="133" spans="1:23" x14ac:dyDescent="0.25">
      <c r="A133">
        <v>10849</v>
      </c>
      <c r="B133">
        <v>5861</v>
      </c>
      <c r="C133" s="1" t="s">
        <v>196</v>
      </c>
      <c r="D133" s="1" t="s">
        <v>14</v>
      </c>
      <c r="E133" s="2">
        <v>24773</v>
      </c>
      <c r="F133" s="1" t="s">
        <v>35</v>
      </c>
      <c r="G133" s="1" t="s">
        <v>83</v>
      </c>
      <c r="H133" s="2">
        <v>45438</v>
      </c>
      <c r="I133" s="2">
        <v>45447</v>
      </c>
      <c r="J133">
        <v>9</v>
      </c>
      <c r="K133">
        <v>15522</v>
      </c>
      <c r="L133" s="1" t="s">
        <v>1491</v>
      </c>
      <c r="M133" s="1" t="s">
        <v>37</v>
      </c>
      <c r="N133" s="1" t="s">
        <v>33</v>
      </c>
      <c r="O133" t="s">
        <v>19</v>
      </c>
      <c r="P133">
        <v>1724.6667</v>
      </c>
      <c r="Q133" s="1" t="s">
        <v>1492</v>
      </c>
      <c r="R133" s="1" t="s">
        <v>1451</v>
      </c>
      <c r="S133" t="s">
        <v>1447</v>
      </c>
      <c r="T133">
        <f>VLOOKUP(Admissions[[#This Row],[Department]],Departments!A:E,5,FALSE)</f>
        <v>8500</v>
      </c>
      <c r="U133" s="1" t="str">
        <f t="shared" si="4"/>
        <v>Above Benchmark</v>
      </c>
      <c r="V133" s="1">
        <f t="shared" ca="1" si="5"/>
        <v>58</v>
      </c>
      <c r="W133" s="1" t="str">
        <f ca="1">_xlfn.IFS(Admissions[[#This Row],[Patients Age]]&lt;18,"Paediatric",V133&lt;40,"Young Adult",V133&lt;65,"Adult",TRUE,"Senior")</f>
        <v>Adult</v>
      </c>
    </row>
    <row r="134" spans="1:23" x14ac:dyDescent="0.25">
      <c r="A134">
        <v>11333</v>
      </c>
      <c r="B134">
        <v>5923</v>
      </c>
      <c r="C134" s="1" t="s">
        <v>197</v>
      </c>
      <c r="D134" s="1" t="s">
        <v>14</v>
      </c>
      <c r="E134" s="2">
        <v>41496</v>
      </c>
      <c r="F134" s="1" t="s">
        <v>30</v>
      </c>
      <c r="G134" s="1" t="s">
        <v>31</v>
      </c>
      <c r="H134" s="2">
        <v>44993</v>
      </c>
      <c r="I134" s="2">
        <v>44996</v>
      </c>
      <c r="J134">
        <v>3</v>
      </c>
      <c r="K134">
        <v>3143</v>
      </c>
      <c r="L134" s="1" t="s">
        <v>1494</v>
      </c>
      <c r="M134" s="1" t="s">
        <v>1456</v>
      </c>
      <c r="N134" s="1" t="s">
        <v>24</v>
      </c>
      <c r="O134" t="s">
        <v>19</v>
      </c>
      <c r="P134">
        <v>1047.6667</v>
      </c>
      <c r="Q134" s="1" t="s">
        <v>1492</v>
      </c>
      <c r="R134" s="1" t="s">
        <v>1453</v>
      </c>
      <c r="S134" t="s">
        <v>1449</v>
      </c>
      <c r="T134">
        <f>VLOOKUP(Admissions[[#This Row],[Department]],Departments!A:E,5,FALSE)</f>
        <v>4500</v>
      </c>
      <c r="U134" s="1" t="str">
        <f t="shared" si="4"/>
        <v>Within Benchmark</v>
      </c>
      <c r="V134" s="1">
        <f t="shared" ca="1" si="5"/>
        <v>12</v>
      </c>
      <c r="W134" s="1" t="str">
        <f ca="1">_xlfn.IFS(Admissions[[#This Row],[Patients Age]]&lt;18,"Paediatric",V134&lt;40,"Young Adult",V134&lt;65,"Adult",TRUE,"Senior")</f>
        <v>Paediatric</v>
      </c>
    </row>
    <row r="135" spans="1:23" x14ac:dyDescent="0.25">
      <c r="A135">
        <v>14826</v>
      </c>
      <c r="B135">
        <v>5316</v>
      </c>
      <c r="C135" s="1" t="s">
        <v>198</v>
      </c>
      <c r="D135" s="1" t="s">
        <v>14</v>
      </c>
      <c r="E135" s="2">
        <v>29830</v>
      </c>
      <c r="F135" s="1" t="s">
        <v>35</v>
      </c>
      <c r="G135" s="1" t="s">
        <v>83</v>
      </c>
      <c r="H135" s="2">
        <v>45138</v>
      </c>
      <c r="I135" s="2">
        <v>45144</v>
      </c>
      <c r="J135">
        <v>6</v>
      </c>
      <c r="K135">
        <v>11845</v>
      </c>
      <c r="L135" s="1" t="s">
        <v>1491</v>
      </c>
      <c r="M135" s="1" t="s">
        <v>60</v>
      </c>
      <c r="N135" s="1" t="s">
        <v>18</v>
      </c>
      <c r="O135" t="s">
        <v>19</v>
      </c>
      <c r="P135">
        <v>1974.1667</v>
      </c>
      <c r="Q135" s="1" t="s">
        <v>1492</v>
      </c>
      <c r="R135" s="1" t="s">
        <v>1448</v>
      </c>
      <c r="S135" t="s">
        <v>1449</v>
      </c>
      <c r="T135">
        <f>VLOOKUP(Admissions[[#This Row],[Department]],Departments!A:E,5,FALSE)</f>
        <v>8500</v>
      </c>
      <c r="U135" s="1" t="str">
        <f t="shared" si="4"/>
        <v>Above Benchmark</v>
      </c>
      <c r="V135" s="1">
        <f t="shared" ca="1" si="5"/>
        <v>44</v>
      </c>
      <c r="W135" s="1" t="str">
        <f ca="1">_xlfn.IFS(Admissions[[#This Row],[Patients Age]]&lt;18,"Paediatric",V135&lt;40,"Young Adult",V135&lt;65,"Adult",TRUE,"Senior")</f>
        <v>Adult</v>
      </c>
    </row>
    <row r="136" spans="1:23" x14ac:dyDescent="0.25">
      <c r="A136">
        <v>11828</v>
      </c>
      <c r="B136" t="s">
        <v>1495</v>
      </c>
      <c r="C136" s="1" t="s">
        <v>199</v>
      </c>
      <c r="D136" s="1" t="s">
        <v>56</v>
      </c>
      <c r="E136" s="2">
        <v>14261</v>
      </c>
      <c r="F136" s="1" t="s">
        <v>35</v>
      </c>
      <c r="G136" s="1" t="s">
        <v>36</v>
      </c>
      <c r="H136" s="2">
        <v>45262</v>
      </c>
      <c r="I136" s="2">
        <v>45268</v>
      </c>
      <c r="J136">
        <v>6</v>
      </c>
      <c r="K136">
        <v>16332</v>
      </c>
      <c r="L136" s="1" t="s">
        <v>1491</v>
      </c>
      <c r="M136" s="1" t="s">
        <v>37</v>
      </c>
      <c r="N136" s="1" t="s">
        <v>24</v>
      </c>
      <c r="O136" t="s">
        <v>19</v>
      </c>
      <c r="P136">
        <v>2722</v>
      </c>
      <c r="Q136" s="1" t="s">
        <v>1492</v>
      </c>
      <c r="R136" s="1" t="s">
        <v>1446</v>
      </c>
      <c r="S136" t="s">
        <v>1447</v>
      </c>
      <c r="T136">
        <f>VLOOKUP(Admissions[[#This Row],[Department]],Departments!A:E,5,FALSE)</f>
        <v>8500</v>
      </c>
      <c r="U136" s="1" t="str">
        <f t="shared" si="4"/>
        <v>Above Benchmark</v>
      </c>
      <c r="V136" s="1">
        <f t="shared" ca="1" si="5"/>
        <v>87</v>
      </c>
      <c r="W136" s="1" t="str">
        <f ca="1">_xlfn.IFS(Admissions[[#This Row],[Patients Age]]&lt;18,"Paediatric",V136&lt;40,"Young Adult",V136&lt;65,"Adult",TRUE,"Senior")</f>
        <v>Senior</v>
      </c>
    </row>
    <row r="137" spans="1:23" x14ac:dyDescent="0.25">
      <c r="A137">
        <v>11090</v>
      </c>
      <c r="B137">
        <v>3533</v>
      </c>
      <c r="C137" s="1" t="s">
        <v>200</v>
      </c>
      <c r="D137" s="1" t="s">
        <v>56</v>
      </c>
      <c r="E137" s="2">
        <v>31189</v>
      </c>
      <c r="F137" s="1" t="s">
        <v>26</v>
      </c>
      <c r="G137" s="1" t="s">
        <v>39</v>
      </c>
      <c r="H137" s="2">
        <v>45129</v>
      </c>
      <c r="I137" s="2">
        <v>45135</v>
      </c>
      <c r="J137">
        <v>6</v>
      </c>
      <c r="K137">
        <v>11863</v>
      </c>
      <c r="L137" s="1" t="s">
        <v>1491</v>
      </c>
      <c r="M137" s="1" t="s">
        <v>17</v>
      </c>
      <c r="N137" s="1" t="s">
        <v>33</v>
      </c>
      <c r="O137" t="s">
        <v>19</v>
      </c>
      <c r="P137">
        <v>1977.1667</v>
      </c>
      <c r="Q137" s="1" t="s">
        <v>1492</v>
      </c>
      <c r="R137" s="1" t="s">
        <v>1446</v>
      </c>
      <c r="S137" t="s">
        <v>1447</v>
      </c>
      <c r="T137">
        <f>VLOOKUP(Admissions[[#This Row],[Department]],Departments!A:E,5,FALSE)</f>
        <v>9000</v>
      </c>
      <c r="U137" s="1" t="str">
        <f t="shared" si="4"/>
        <v>Above Benchmark</v>
      </c>
      <c r="V137" s="1">
        <f t="shared" ca="1" si="5"/>
        <v>41</v>
      </c>
      <c r="W137" s="1" t="str">
        <f ca="1">_xlfn.IFS(Admissions[[#This Row],[Patients Age]]&lt;18,"Paediatric",V137&lt;40,"Young Adult",V137&lt;65,"Adult",TRUE,"Senior")</f>
        <v>Adult</v>
      </c>
    </row>
    <row r="138" spans="1:23" x14ac:dyDescent="0.25">
      <c r="A138">
        <v>10828</v>
      </c>
      <c r="B138">
        <v>6435</v>
      </c>
      <c r="C138" s="1" t="s">
        <v>201</v>
      </c>
      <c r="D138" s="1" t="s">
        <v>56</v>
      </c>
      <c r="E138" s="2">
        <v>32233</v>
      </c>
      <c r="F138" s="1" t="s">
        <v>15</v>
      </c>
      <c r="G138" s="1" t="s">
        <v>48</v>
      </c>
      <c r="H138" s="2">
        <v>45104</v>
      </c>
      <c r="I138" s="2">
        <v>45105</v>
      </c>
      <c r="J138">
        <v>1</v>
      </c>
      <c r="K138">
        <v>3140</v>
      </c>
      <c r="L138" s="1" t="s">
        <v>1491</v>
      </c>
      <c r="M138" s="1" t="s">
        <v>46</v>
      </c>
      <c r="N138" s="1" t="s">
        <v>18</v>
      </c>
      <c r="O138" t="s">
        <v>19</v>
      </c>
      <c r="P138">
        <v>3140</v>
      </c>
      <c r="Q138" s="1" t="s">
        <v>1492</v>
      </c>
      <c r="R138" s="1" t="s">
        <v>1452</v>
      </c>
      <c r="S138" t="s">
        <v>1449</v>
      </c>
      <c r="T138">
        <f>VLOOKUP(Admissions[[#This Row],[Department]],Departments!A:E,5,FALSE)</f>
        <v>5500</v>
      </c>
      <c r="U138" s="1" t="str">
        <f t="shared" si="4"/>
        <v>Within Benchmark</v>
      </c>
      <c r="V138" s="1">
        <f t="shared" ca="1" si="5"/>
        <v>38</v>
      </c>
      <c r="W138" s="1" t="str">
        <f ca="1">_xlfn.IFS(Admissions[[#This Row],[Patients Age]]&lt;18,"Paediatric",V138&lt;40,"Young Adult",V138&lt;65,"Adult",TRUE,"Senior")</f>
        <v>Young Adult</v>
      </c>
    </row>
    <row r="139" spans="1:23" x14ac:dyDescent="0.25">
      <c r="A139">
        <v>10316</v>
      </c>
      <c r="B139">
        <v>7188</v>
      </c>
      <c r="C139" s="1" t="s">
        <v>202</v>
      </c>
      <c r="D139" s="1" t="s">
        <v>56</v>
      </c>
      <c r="E139" s="2">
        <v>38507</v>
      </c>
      <c r="F139" s="1" t="s">
        <v>35</v>
      </c>
      <c r="G139" s="1" t="s">
        <v>36</v>
      </c>
      <c r="H139" s="2">
        <v>45301</v>
      </c>
      <c r="I139" s="2">
        <v>45308</v>
      </c>
      <c r="J139">
        <v>7</v>
      </c>
      <c r="K139">
        <v>10693</v>
      </c>
      <c r="L139" s="1" t="s">
        <v>1491</v>
      </c>
      <c r="M139" s="1" t="s">
        <v>60</v>
      </c>
      <c r="N139" s="1" t="s">
        <v>24</v>
      </c>
      <c r="O139" t="s">
        <v>19</v>
      </c>
      <c r="P139">
        <v>1527.5714</v>
      </c>
      <c r="Q139" s="1" t="s">
        <v>1492</v>
      </c>
      <c r="R139" s="1" t="s">
        <v>1453</v>
      </c>
      <c r="S139" t="s">
        <v>1449</v>
      </c>
      <c r="T139">
        <f>VLOOKUP(Admissions[[#This Row],[Department]],Departments!A:E,5,FALSE)</f>
        <v>8500</v>
      </c>
      <c r="U139" s="1" t="str">
        <f t="shared" si="4"/>
        <v>Above Benchmark</v>
      </c>
      <c r="V139" s="1">
        <f t="shared" ca="1" si="5"/>
        <v>21</v>
      </c>
      <c r="W139" s="1" t="str">
        <f ca="1">_xlfn.IFS(Admissions[[#This Row],[Patients Age]]&lt;18,"Paediatric",V139&lt;40,"Young Adult",V139&lt;65,"Adult",TRUE,"Senior")</f>
        <v>Young Adult</v>
      </c>
    </row>
    <row r="140" spans="1:23" x14ac:dyDescent="0.25">
      <c r="A140">
        <v>13441</v>
      </c>
      <c r="B140">
        <v>5469</v>
      </c>
      <c r="C140" s="1" t="s">
        <v>203</v>
      </c>
      <c r="D140" s="1" t="s">
        <v>56</v>
      </c>
      <c r="E140" s="2">
        <v>26806</v>
      </c>
      <c r="F140" s="1" t="s">
        <v>51</v>
      </c>
      <c r="G140" s="1" t="s">
        <v>113</v>
      </c>
      <c r="H140" s="2">
        <v>45623</v>
      </c>
      <c r="I140" s="2">
        <v>45629</v>
      </c>
      <c r="J140">
        <v>6</v>
      </c>
      <c r="K140">
        <v>4718</v>
      </c>
      <c r="L140" s="1" t="s">
        <v>1494</v>
      </c>
      <c r="M140" s="1" t="s">
        <v>53</v>
      </c>
      <c r="N140" s="1" t="s">
        <v>18</v>
      </c>
      <c r="O140" t="s">
        <v>19</v>
      </c>
      <c r="P140">
        <v>786.33330000000001</v>
      </c>
      <c r="Q140" s="1" t="s">
        <v>1492</v>
      </c>
      <c r="R140" s="1" t="s">
        <v>1453</v>
      </c>
      <c r="S140" t="s">
        <v>1449</v>
      </c>
      <c r="T140">
        <f>VLOOKUP(Admissions[[#This Row],[Department]],Departments!A:E,5,FALSE)</f>
        <v>6800</v>
      </c>
      <c r="U140" s="1" t="str">
        <f t="shared" si="4"/>
        <v>Within Benchmark</v>
      </c>
      <c r="V140" s="1">
        <f t="shared" ca="1" si="5"/>
        <v>53</v>
      </c>
      <c r="W140" s="1" t="str">
        <f ca="1">_xlfn.IFS(Admissions[[#This Row],[Patients Age]]&lt;18,"Paediatric",V140&lt;40,"Young Adult",V140&lt;65,"Adult",TRUE,"Senior")</f>
        <v>Adult</v>
      </c>
    </row>
    <row r="141" spans="1:23" x14ac:dyDescent="0.25">
      <c r="A141">
        <v>10900</v>
      </c>
      <c r="B141">
        <v>4573</v>
      </c>
      <c r="C141" s="1" t="s">
        <v>204</v>
      </c>
      <c r="D141" s="1" t="s">
        <v>14</v>
      </c>
      <c r="E141" s="2">
        <v>29532</v>
      </c>
      <c r="F141" s="1" t="s">
        <v>66</v>
      </c>
      <c r="G141" s="1" t="s">
        <v>77</v>
      </c>
      <c r="H141" s="2">
        <v>45122</v>
      </c>
      <c r="I141" s="2">
        <v>45126</v>
      </c>
      <c r="J141">
        <v>4</v>
      </c>
      <c r="K141">
        <v>5048</v>
      </c>
      <c r="L141" s="1" t="s">
        <v>1491</v>
      </c>
      <c r="M141" s="1" t="s">
        <v>91</v>
      </c>
      <c r="N141" s="1" t="s">
        <v>18</v>
      </c>
      <c r="O141" t="s">
        <v>19</v>
      </c>
      <c r="P141">
        <v>1262</v>
      </c>
      <c r="Q141" s="1" t="s">
        <v>1492</v>
      </c>
      <c r="R141" s="1" t="s">
        <v>1446</v>
      </c>
      <c r="S141" t="s">
        <v>1447</v>
      </c>
      <c r="T141">
        <f>VLOOKUP(Admissions[[#This Row],[Department]],Departments!A:E,5,FALSE)</f>
        <v>6000</v>
      </c>
      <c r="U141" s="1" t="str">
        <f t="shared" si="4"/>
        <v>Within Benchmark</v>
      </c>
      <c r="V141" s="1">
        <f t="shared" ca="1" si="5"/>
        <v>45</v>
      </c>
      <c r="W141" s="1" t="str">
        <f ca="1">_xlfn.IFS(Admissions[[#This Row],[Patients Age]]&lt;18,"Paediatric",V141&lt;40,"Young Adult",V141&lt;65,"Adult",TRUE,"Senior")</f>
        <v>Adult</v>
      </c>
    </row>
    <row r="142" spans="1:23" x14ac:dyDescent="0.25">
      <c r="A142">
        <v>15840</v>
      </c>
      <c r="B142">
        <v>3121</v>
      </c>
      <c r="C142" s="1" t="s">
        <v>157</v>
      </c>
      <c r="D142" s="1" t="s">
        <v>56</v>
      </c>
      <c r="E142" s="2">
        <v>18335</v>
      </c>
      <c r="F142" s="1" t="s">
        <v>51</v>
      </c>
      <c r="G142" s="1" t="s">
        <v>52</v>
      </c>
      <c r="H142" s="2">
        <v>45426</v>
      </c>
      <c r="I142" s="2">
        <v>45430</v>
      </c>
      <c r="J142">
        <v>4</v>
      </c>
      <c r="K142">
        <v>7152</v>
      </c>
      <c r="L142" s="1" t="s">
        <v>1491</v>
      </c>
      <c r="M142" s="1" t="s">
        <v>53</v>
      </c>
      <c r="N142" s="1" t="s">
        <v>33</v>
      </c>
      <c r="O142" t="s">
        <v>19</v>
      </c>
      <c r="P142">
        <v>1788</v>
      </c>
      <c r="Q142" s="1" t="s">
        <v>1492</v>
      </c>
      <c r="R142" s="1" t="s">
        <v>1452</v>
      </c>
      <c r="S142" t="s">
        <v>1449</v>
      </c>
      <c r="T142">
        <f>VLOOKUP(Admissions[[#This Row],[Department]],Departments!A:E,5,FALSE)</f>
        <v>6800</v>
      </c>
      <c r="U142" s="1" t="str">
        <f t="shared" si="4"/>
        <v>Above Benchmark</v>
      </c>
      <c r="V142" s="1">
        <f t="shared" ca="1" si="5"/>
        <v>76</v>
      </c>
      <c r="W142" s="1" t="str">
        <f ca="1">_xlfn.IFS(Admissions[[#This Row],[Patients Age]]&lt;18,"Paediatric",V142&lt;40,"Young Adult",V142&lt;65,"Adult",TRUE,"Senior")</f>
        <v>Senior</v>
      </c>
    </row>
    <row r="143" spans="1:23" x14ac:dyDescent="0.25">
      <c r="A143">
        <v>11975</v>
      </c>
      <c r="B143">
        <v>6326</v>
      </c>
      <c r="C143" s="1" t="s">
        <v>84</v>
      </c>
      <c r="D143" s="1" t="s">
        <v>56</v>
      </c>
      <c r="E143" s="2">
        <v>27392</v>
      </c>
      <c r="F143" s="1" t="s">
        <v>21</v>
      </c>
      <c r="G143" s="1" t="s">
        <v>160</v>
      </c>
      <c r="H143" s="2">
        <v>45630</v>
      </c>
      <c r="I143" s="2">
        <v>45637</v>
      </c>
      <c r="J143">
        <v>7</v>
      </c>
      <c r="K143">
        <v>27307</v>
      </c>
      <c r="L143" s="1" t="s">
        <v>1491</v>
      </c>
      <c r="M143" s="1" t="s">
        <v>23</v>
      </c>
      <c r="N143" s="1" t="s">
        <v>18</v>
      </c>
      <c r="O143" t="s">
        <v>19</v>
      </c>
      <c r="P143">
        <v>3901</v>
      </c>
      <c r="Q143" s="1" t="s">
        <v>1492</v>
      </c>
      <c r="R143" s="1" t="s">
        <v>1453</v>
      </c>
      <c r="S143" t="s">
        <v>1449</v>
      </c>
      <c r="T143">
        <f>VLOOKUP(Admissions[[#This Row],[Department]],Departments!A:E,5,FALSE)</f>
        <v>12000</v>
      </c>
      <c r="U143" s="1" t="str">
        <f t="shared" si="4"/>
        <v>Above Benchmark</v>
      </c>
      <c r="V143" s="1">
        <f t="shared" ca="1" si="5"/>
        <v>51</v>
      </c>
      <c r="W143" s="1" t="str">
        <f ca="1">_xlfn.IFS(Admissions[[#This Row],[Patients Age]]&lt;18,"Paediatric",V143&lt;40,"Young Adult",V143&lt;65,"Adult",TRUE,"Senior")</f>
        <v>Adult</v>
      </c>
    </row>
    <row r="144" spans="1:23" x14ac:dyDescent="0.25">
      <c r="A144">
        <v>10260</v>
      </c>
      <c r="B144">
        <v>6303</v>
      </c>
      <c r="C144" s="1" t="s">
        <v>205</v>
      </c>
      <c r="D144" s="1" t="s">
        <v>14</v>
      </c>
      <c r="E144" s="2">
        <v>35649</v>
      </c>
      <c r="F144" s="1" t="s">
        <v>66</v>
      </c>
      <c r="G144" s="1" t="s">
        <v>70</v>
      </c>
      <c r="H144" s="2">
        <v>45412</v>
      </c>
      <c r="I144" s="2">
        <v>45416</v>
      </c>
      <c r="J144">
        <v>4</v>
      </c>
      <c r="K144">
        <v>6263</v>
      </c>
      <c r="L144" s="1" t="s">
        <v>1491</v>
      </c>
      <c r="M144" s="1" t="s">
        <v>68</v>
      </c>
      <c r="N144" s="1" t="s">
        <v>18</v>
      </c>
      <c r="O144" t="s">
        <v>19</v>
      </c>
      <c r="P144">
        <v>1565.75</v>
      </c>
      <c r="Q144" s="1" t="s">
        <v>1492</v>
      </c>
      <c r="R144" s="1" t="s">
        <v>1452</v>
      </c>
      <c r="S144" t="s">
        <v>1449</v>
      </c>
      <c r="T144">
        <f>VLOOKUP(Admissions[[#This Row],[Department]],Departments!A:E,5,FALSE)</f>
        <v>6000</v>
      </c>
      <c r="U144" s="1" t="str">
        <f t="shared" si="4"/>
        <v>Above Benchmark</v>
      </c>
      <c r="V144" s="1">
        <f t="shared" ca="1" si="5"/>
        <v>28</v>
      </c>
      <c r="W144" s="1" t="str">
        <f ca="1">_xlfn.IFS(Admissions[[#This Row],[Patients Age]]&lt;18,"Paediatric",V144&lt;40,"Young Adult",V144&lt;65,"Adult",TRUE,"Senior")</f>
        <v>Young Adult</v>
      </c>
    </row>
    <row r="145" spans="1:23" x14ac:dyDescent="0.25">
      <c r="A145">
        <v>10153</v>
      </c>
      <c r="B145">
        <v>6157</v>
      </c>
      <c r="C145" s="1" t="s">
        <v>206</v>
      </c>
      <c r="D145" s="1" t="s">
        <v>14</v>
      </c>
      <c r="E145" s="2">
        <v>14067</v>
      </c>
      <c r="F145" s="1" t="s">
        <v>51</v>
      </c>
      <c r="G145" s="1" t="s">
        <v>113</v>
      </c>
      <c r="H145" s="2">
        <v>45382</v>
      </c>
      <c r="I145" s="2">
        <v>45384</v>
      </c>
      <c r="J145">
        <v>2</v>
      </c>
      <c r="K145">
        <v>6538</v>
      </c>
      <c r="L145" s="1" t="s">
        <v>1491</v>
      </c>
      <c r="M145" s="1" t="s">
        <v>17</v>
      </c>
      <c r="N145" s="1" t="s">
        <v>33</v>
      </c>
      <c r="O145" t="s">
        <v>19</v>
      </c>
      <c r="P145">
        <v>3269</v>
      </c>
      <c r="Q145" s="1" t="s">
        <v>1492</v>
      </c>
      <c r="R145" s="1" t="s">
        <v>1451</v>
      </c>
      <c r="S145" t="s">
        <v>1447</v>
      </c>
      <c r="T145">
        <f>VLOOKUP(Admissions[[#This Row],[Department]],Departments!A:E,5,FALSE)</f>
        <v>6800</v>
      </c>
      <c r="U145" s="1" t="str">
        <f t="shared" si="4"/>
        <v>Within Benchmark</v>
      </c>
      <c r="V145" s="1">
        <f t="shared" ca="1" si="5"/>
        <v>88</v>
      </c>
      <c r="W145" s="1" t="str">
        <f ca="1">_xlfn.IFS(Admissions[[#This Row],[Patients Age]]&lt;18,"Paediatric",V145&lt;40,"Young Adult",V145&lt;65,"Adult",TRUE,"Senior")</f>
        <v>Senior</v>
      </c>
    </row>
    <row r="146" spans="1:23" x14ac:dyDescent="0.25">
      <c r="A146">
        <v>14270</v>
      </c>
      <c r="B146">
        <v>4719</v>
      </c>
      <c r="C146" s="1" t="s">
        <v>207</v>
      </c>
      <c r="D146" s="1" t="s">
        <v>56</v>
      </c>
      <c r="E146" s="2">
        <v>20543</v>
      </c>
      <c r="F146" s="1" t="s">
        <v>41</v>
      </c>
      <c r="G146" s="1" t="s">
        <v>72</v>
      </c>
      <c r="H146" s="2">
        <v>45500</v>
      </c>
      <c r="I146" s="2">
        <v>45505</v>
      </c>
      <c r="J146">
        <v>5</v>
      </c>
      <c r="K146">
        <v>7618</v>
      </c>
      <c r="L146" s="1" t="s">
        <v>1491</v>
      </c>
      <c r="M146" s="1" t="s">
        <v>49</v>
      </c>
      <c r="N146" s="1" t="s">
        <v>33</v>
      </c>
      <c r="O146" t="s">
        <v>19</v>
      </c>
      <c r="P146">
        <v>1523.6</v>
      </c>
      <c r="Q146" s="1" t="s">
        <v>1492</v>
      </c>
      <c r="R146" s="1" t="s">
        <v>1446</v>
      </c>
      <c r="S146" t="s">
        <v>1447</v>
      </c>
      <c r="T146">
        <f>VLOOKUP(Admissions[[#This Row],[Department]],Departments!A:E,5,FALSE)</f>
        <v>7200</v>
      </c>
      <c r="U146" s="1" t="str">
        <f t="shared" si="4"/>
        <v>Above Benchmark</v>
      </c>
      <c r="V146" s="1">
        <f t="shared" ca="1" si="5"/>
        <v>70</v>
      </c>
      <c r="W146" s="1" t="str">
        <f ca="1">_xlfn.IFS(Admissions[[#This Row],[Patients Age]]&lt;18,"Paediatric",V146&lt;40,"Young Adult",V146&lt;65,"Adult",TRUE,"Senior")</f>
        <v>Senior</v>
      </c>
    </row>
    <row r="147" spans="1:23" x14ac:dyDescent="0.25">
      <c r="A147">
        <v>13628</v>
      </c>
      <c r="B147">
        <v>3030</v>
      </c>
      <c r="C147" s="1" t="s">
        <v>208</v>
      </c>
      <c r="D147" s="1" t="s">
        <v>14</v>
      </c>
      <c r="E147" s="2">
        <v>30831</v>
      </c>
      <c r="F147" s="1" t="s">
        <v>21</v>
      </c>
      <c r="G147" s="1" t="s">
        <v>22</v>
      </c>
      <c r="H147" s="2">
        <v>45581</v>
      </c>
      <c r="I147" s="2">
        <v>45586</v>
      </c>
      <c r="J147">
        <v>5</v>
      </c>
      <c r="K147">
        <v>13691</v>
      </c>
      <c r="L147" s="1" t="s">
        <v>1491</v>
      </c>
      <c r="M147" s="1" t="s">
        <v>209</v>
      </c>
      <c r="N147" s="1" t="s">
        <v>18</v>
      </c>
      <c r="O147" t="s">
        <v>19</v>
      </c>
      <c r="P147">
        <v>2738.2</v>
      </c>
      <c r="Q147" s="1" t="s">
        <v>1492</v>
      </c>
      <c r="R147" s="1" t="s">
        <v>1453</v>
      </c>
      <c r="S147" t="s">
        <v>1449</v>
      </c>
      <c r="T147">
        <f>VLOOKUP(Admissions[[#This Row],[Department]],Departments!A:E,5,FALSE)</f>
        <v>12000</v>
      </c>
      <c r="U147" s="1" t="str">
        <f t="shared" si="4"/>
        <v>Above Benchmark</v>
      </c>
      <c r="V147" s="1">
        <f t="shared" ca="1" si="5"/>
        <v>42</v>
      </c>
      <c r="W147" s="1" t="str">
        <f ca="1">_xlfn.IFS(Admissions[[#This Row],[Patients Age]]&lt;18,"Paediatric",V147&lt;40,"Young Adult",V147&lt;65,"Adult",TRUE,"Senior")</f>
        <v>Adult</v>
      </c>
    </row>
    <row r="148" spans="1:23" x14ac:dyDescent="0.25">
      <c r="A148">
        <v>14590</v>
      </c>
      <c r="B148">
        <v>4225</v>
      </c>
      <c r="C148" s="1" t="s">
        <v>210</v>
      </c>
      <c r="D148" s="1" t="s">
        <v>14</v>
      </c>
      <c r="E148" s="2">
        <v>12893</v>
      </c>
      <c r="F148" s="1" t="s">
        <v>15</v>
      </c>
      <c r="G148" s="1" t="s">
        <v>48</v>
      </c>
      <c r="H148" s="2">
        <v>45419</v>
      </c>
      <c r="I148" s="2">
        <v>45423</v>
      </c>
      <c r="J148">
        <v>4</v>
      </c>
      <c r="K148">
        <v>13251</v>
      </c>
      <c r="L148" s="1" t="s">
        <v>1491</v>
      </c>
      <c r="M148" s="1" t="s">
        <v>81</v>
      </c>
      <c r="N148" s="1" t="s">
        <v>18</v>
      </c>
      <c r="O148" t="s">
        <v>19</v>
      </c>
      <c r="P148">
        <v>3312.75</v>
      </c>
      <c r="Q148" s="1" t="s">
        <v>1492</v>
      </c>
      <c r="R148" s="1" t="s">
        <v>1452</v>
      </c>
      <c r="S148" t="s">
        <v>1449</v>
      </c>
      <c r="T148">
        <f>VLOOKUP(Admissions[[#This Row],[Department]],Departments!A:E,5,FALSE)</f>
        <v>5500</v>
      </c>
      <c r="U148" s="1" t="str">
        <f t="shared" si="4"/>
        <v>Above Benchmark</v>
      </c>
      <c r="V148" s="1">
        <f t="shared" ca="1" si="5"/>
        <v>91</v>
      </c>
      <c r="W148" s="1" t="str">
        <f ca="1">_xlfn.IFS(Admissions[[#This Row],[Patients Age]]&lt;18,"Paediatric",V148&lt;40,"Young Adult",V148&lt;65,"Adult",TRUE,"Senior")</f>
        <v>Senior</v>
      </c>
    </row>
    <row r="149" spans="1:23" x14ac:dyDescent="0.25">
      <c r="A149">
        <v>13713</v>
      </c>
      <c r="B149">
        <v>5138</v>
      </c>
      <c r="C149" s="1" t="s">
        <v>183</v>
      </c>
      <c r="D149" s="1" t="s">
        <v>56</v>
      </c>
      <c r="E149" s="2">
        <v>32966</v>
      </c>
      <c r="F149" s="1" t="s">
        <v>26</v>
      </c>
      <c r="G149" s="1" t="s">
        <v>27</v>
      </c>
      <c r="H149" s="2">
        <v>45269</v>
      </c>
      <c r="I149" s="2">
        <v>45277</v>
      </c>
      <c r="J149">
        <v>8</v>
      </c>
      <c r="K149">
        <v>4965</v>
      </c>
      <c r="L149" s="1" t="s">
        <v>1491</v>
      </c>
      <c r="M149" s="1" t="s">
        <v>64</v>
      </c>
      <c r="N149" s="1" t="s">
        <v>18</v>
      </c>
      <c r="O149" t="s">
        <v>19</v>
      </c>
      <c r="P149">
        <v>620.625</v>
      </c>
      <c r="Q149" s="1" t="s">
        <v>1492</v>
      </c>
      <c r="R149" s="1" t="s">
        <v>1446</v>
      </c>
      <c r="S149" t="s">
        <v>1447</v>
      </c>
      <c r="T149">
        <f>VLOOKUP(Admissions[[#This Row],[Department]],Departments!A:E,5,FALSE)</f>
        <v>9000</v>
      </c>
      <c r="U149" s="1" t="str">
        <f t="shared" si="4"/>
        <v>Within Benchmark</v>
      </c>
      <c r="V149" s="1">
        <f t="shared" ca="1" si="5"/>
        <v>36</v>
      </c>
      <c r="W149" s="1" t="str">
        <f ca="1">_xlfn.IFS(Admissions[[#This Row],[Patients Age]]&lt;18,"Paediatric",V149&lt;40,"Young Adult",V149&lt;65,"Adult",TRUE,"Senior")</f>
        <v>Young Adult</v>
      </c>
    </row>
    <row r="150" spans="1:23" x14ac:dyDescent="0.25">
      <c r="A150">
        <v>15254</v>
      </c>
      <c r="B150">
        <v>4239</v>
      </c>
      <c r="C150" s="1" t="s">
        <v>211</v>
      </c>
      <c r="D150" s="1" t="s">
        <v>56</v>
      </c>
      <c r="E150" s="2">
        <v>33947</v>
      </c>
      <c r="F150" s="1" t="s">
        <v>15</v>
      </c>
      <c r="G150" s="1" t="s">
        <v>48</v>
      </c>
      <c r="H150" s="2">
        <v>45618</v>
      </c>
      <c r="I150" s="2">
        <v>45622</v>
      </c>
      <c r="J150">
        <v>4</v>
      </c>
      <c r="K150">
        <v>11284</v>
      </c>
      <c r="L150" s="1" t="s">
        <v>1491</v>
      </c>
      <c r="M150" s="1" t="s">
        <v>17</v>
      </c>
      <c r="N150" s="1" t="s">
        <v>33</v>
      </c>
      <c r="O150" t="s">
        <v>19</v>
      </c>
      <c r="P150">
        <v>2821</v>
      </c>
      <c r="Q150" s="1" t="s">
        <v>1492</v>
      </c>
      <c r="R150" s="1" t="s">
        <v>1454</v>
      </c>
      <c r="S150" t="s">
        <v>1449</v>
      </c>
      <c r="T150">
        <f>VLOOKUP(Admissions[[#This Row],[Department]],Departments!A:E,5,FALSE)</f>
        <v>5500</v>
      </c>
      <c r="U150" s="1" t="str">
        <f t="shared" si="4"/>
        <v>Above Benchmark</v>
      </c>
      <c r="V150" s="1">
        <f t="shared" ca="1" si="5"/>
        <v>33</v>
      </c>
      <c r="W150" s="1" t="str">
        <f ca="1">_xlfn.IFS(Admissions[[#This Row],[Patients Age]]&lt;18,"Paediatric",V150&lt;40,"Young Adult",V150&lt;65,"Adult",TRUE,"Senior")</f>
        <v>Young Adult</v>
      </c>
    </row>
    <row r="151" spans="1:23" x14ac:dyDescent="0.25">
      <c r="A151">
        <v>15518</v>
      </c>
      <c r="B151">
        <v>5367</v>
      </c>
      <c r="C151" s="1" t="s">
        <v>212</v>
      </c>
      <c r="D151" s="1" t="s">
        <v>56</v>
      </c>
      <c r="E151" s="2">
        <v>23059</v>
      </c>
      <c r="F151" s="1" t="s">
        <v>15</v>
      </c>
      <c r="G151" s="1" t="s">
        <v>48</v>
      </c>
      <c r="H151" s="2">
        <v>45201</v>
      </c>
      <c r="I151" s="2">
        <v>45203</v>
      </c>
      <c r="J151">
        <v>2</v>
      </c>
      <c r="K151">
        <v>5064</v>
      </c>
      <c r="L151" s="1" t="s">
        <v>1491</v>
      </c>
      <c r="M151" s="1" t="s">
        <v>46</v>
      </c>
      <c r="N151" s="1" t="s">
        <v>33</v>
      </c>
      <c r="O151" t="s">
        <v>19</v>
      </c>
      <c r="P151">
        <v>2532</v>
      </c>
      <c r="Q151" s="1" t="s">
        <v>1492</v>
      </c>
      <c r="R151" s="1" t="s">
        <v>1448</v>
      </c>
      <c r="S151" t="s">
        <v>1449</v>
      </c>
      <c r="T151">
        <f>VLOOKUP(Admissions[[#This Row],[Department]],Departments!A:E,5,FALSE)</f>
        <v>5500</v>
      </c>
      <c r="U151" s="1" t="str">
        <f t="shared" si="4"/>
        <v>Within Benchmark</v>
      </c>
      <c r="V151" s="1">
        <f t="shared" ca="1" si="5"/>
        <v>63</v>
      </c>
      <c r="W151" s="1" t="str">
        <f ca="1">_xlfn.IFS(Admissions[[#This Row],[Patients Age]]&lt;18,"Paediatric",V151&lt;40,"Young Adult",V151&lt;65,"Adult",TRUE,"Senior")</f>
        <v>Adult</v>
      </c>
    </row>
    <row r="152" spans="1:23" x14ac:dyDescent="0.25">
      <c r="A152">
        <v>10362</v>
      </c>
      <c r="B152">
        <v>4237</v>
      </c>
      <c r="C152" s="1" t="s">
        <v>213</v>
      </c>
      <c r="D152" s="1" t="s">
        <v>14</v>
      </c>
      <c r="E152" s="2">
        <v>21766</v>
      </c>
      <c r="F152" s="1" t="s">
        <v>26</v>
      </c>
      <c r="G152" s="1" t="s">
        <v>141</v>
      </c>
      <c r="H152" s="2">
        <v>45197</v>
      </c>
      <c r="I152" s="2">
        <v>45205</v>
      </c>
      <c r="J152">
        <v>8</v>
      </c>
      <c r="K152">
        <v>20849</v>
      </c>
      <c r="L152" s="1" t="s">
        <v>1491</v>
      </c>
      <c r="M152" s="1" t="s">
        <v>64</v>
      </c>
      <c r="N152" s="1" t="s">
        <v>33</v>
      </c>
      <c r="O152" t="s">
        <v>19</v>
      </c>
      <c r="P152">
        <v>2606.125</v>
      </c>
      <c r="Q152" s="1" t="s">
        <v>1492</v>
      </c>
      <c r="R152" s="1" t="s">
        <v>1450</v>
      </c>
      <c r="S152" t="s">
        <v>1449</v>
      </c>
      <c r="T152">
        <f>VLOOKUP(Admissions[[#This Row],[Department]],Departments!A:E,5,FALSE)</f>
        <v>9000</v>
      </c>
      <c r="U152" s="1" t="str">
        <f t="shared" si="4"/>
        <v>Above Benchmark</v>
      </c>
      <c r="V152" s="1">
        <f t="shared" ca="1" si="5"/>
        <v>66</v>
      </c>
      <c r="W152" s="1" t="str">
        <f ca="1">_xlfn.IFS(Admissions[[#This Row],[Patients Age]]&lt;18,"Paediatric",V152&lt;40,"Young Adult",V152&lt;65,"Adult",TRUE,"Senior")</f>
        <v>Senior</v>
      </c>
    </row>
    <row r="153" spans="1:23" x14ac:dyDescent="0.25">
      <c r="A153">
        <v>12830</v>
      </c>
      <c r="B153">
        <v>5441</v>
      </c>
      <c r="C153" s="1" t="s">
        <v>214</v>
      </c>
      <c r="D153" s="1" t="s">
        <v>56</v>
      </c>
      <c r="E153" s="2">
        <v>38934</v>
      </c>
      <c r="F153" s="1" t="s">
        <v>15</v>
      </c>
      <c r="G153" s="1" t="s">
        <v>48</v>
      </c>
      <c r="H153" s="2">
        <v>45077</v>
      </c>
      <c r="I153" s="2">
        <v>45079</v>
      </c>
      <c r="J153">
        <v>2</v>
      </c>
      <c r="K153">
        <v>3868</v>
      </c>
      <c r="L153" s="1" t="s">
        <v>1494</v>
      </c>
      <c r="M153" s="1" t="s">
        <v>17</v>
      </c>
      <c r="N153" s="1" t="s">
        <v>18</v>
      </c>
      <c r="O153" t="s">
        <v>19</v>
      </c>
      <c r="P153">
        <v>1934</v>
      </c>
      <c r="Q153" s="1" t="s">
        <v>1492</v>
      </c>
      <c r="R153" s="1" t="s">
        <v>1453</v>
      </c>
      <c r="S153" t="s">
        <v>1449</v>
      </c>
      <c r="T153">
        <f>VLOOKUP(Admissions[[#This Row],[Department]],Departments!A:E,5,FALSE)</f>
        <v>5500</v>
      </c>
      <c r="U153" s="1" t="str">
        <f t="shared" si="4"/>
        <v>Within Benchmark</v>
      </c>
      <c r="V153" s="1">
        <f t="shared" ca="1" si="5"/>
        <v>19</v>
      </c>
      <c r="W153" s="1" t="str">
        <f ca="1">_xlfn.IFS(Admissions[[#This Row],[Patients Age]]&lt;18,"Paediatric",V153&lt;40,"Young Adult",V153&lt;65,"Adult",TRUE,"Senior")</f>
        <v>Young Adult</v>
      </c>
    </row>
    <row r="154" spans="1:23" x14ac:dyDescent="0.25">
      <c r="A154">
        <v>10001</v>
      </c>
      <c r="B154">
        <v>4876</v>
      </c>
      <c r="C154" s="1" t="s">
        <v>215</v>
      </c>
      <c r="D154" s="1" t="s">
        <v>14</v>
      </c>
      <c r="E154" s="2">
        <v>23822</v>
      </c>
      <c r="F154" s="1" t="s">
        <v>51</v>
      </c>
      <c r="G154" s="1" t="s">
        <v>52</v>
      </c>
      <c r="H154" s="2">
        <v>45486</v>
      </c>
      <c r="I154" s="2">
        <v>45490</v>
      </c>
      <c r="J154">
        <v>4</v>
      </c>
      <c r="K154">
        <v>6503</v>
      </c>
      <c r="L154" s="1" t="s">
        <v>1491</v>
      </c>
      <c r="M154" s="1" t="s">
        <v>53</v>
      </c>
      <c r="N154" s="1" t="s">
        <v>33</v>
      </c>
      <c r="O154" t="s">
        <v>19</v>
      </c>
      <c r="P154">
        <v>1625.75</v>
      </c>
      <c r="Q154" s="1" t="s">
        <v>1492</v>
      </c>
      <c r="R154" s="1" t="s">
        <v>1446</v>
      </c>
      <c r="S154" t="s">
        <v>1447</v>
      </c>
      <c r="T154">
        <f>VLOOKUP(Admissions[[#This Row],[Department]],Departments!A:E,5,FALSE)</f>
        <v>6800</v>
      </c>
      <c r="U154" s="1" t="str">
        <f t="shared" si="4"/>
        <v>Within Benchmark</v>
      </c>
      <c r="V154" s="1">
        <f t="shared" ca="1" si="5"/>
        <v>61</v>
      </c>
      <c r="W154" s="1" t="str">
        <f ca="1">_xlfn.IFS(Admissions[[#This Row],[Patients Age]]&lt;18,"Paediatric",V154&lt;40,"Young Adult",V154&lt;65,"Adult",TRUE,"Senior")</f>
        <v>Adult</v>
      </c>
    </row>
    <row r="155" spans="1:23" x14ac:dyDescent="0.25">
      <c r="A155">
        <v>15248</v>
      </c>
      <c r="B155">
        <v>7151</v>
      </c>
      <c r="C155" s="1" t="s">
        <v>216</v>
      </c>
      <c r="D155" s="1" t="s">
        <v>14</v>
      </c>
      <c r="E155" s="2">
        <v>27771</v>
      </c>
      <c r="F155" s="1" t="s">
        <v>15</v>
      </c>
      <c r="G155" s="1" t="s">
        <v>217</v>
      </c>
      <c r="H155" s="2">
        <v>45047</v>
      </c>
      <c r="I155" s="2">
        <v>45050</v>
      </c>
      <c r="J155">
        <v>3</v>
      </c>
      <c r="K155">
        <v>5249</v>
      </c>
      <c r="L155" s="1" t="s">
        <v>1491</v>
      </c>
      <c r="M155" s="1" t="s">
        <v>46</v>
      </c>
      <c r="N155" s="1" t="s">
        <v>24</v>
      </c>
      <c r="O155" t="s">
        <v>19</v>
      </c>
      <c r="P155">
        <v>1749.6667</v>
      </c>
      <c r="Q155" s="1" t="s">
        <v>1492</v>
      </c>
      <c r="R155" s="1" t="s">
        <v>1448</v>
      </c>
      <c r="S155" t="s">
        <v>1449</v>
      </c>
      <c r="T155">
        <f>VLOOKUP(Admissions[[#This Row],[Department]],Departments!A:E,5,FALSE)</f>
        <v>5500</v>
      </c>
      <c r="U155" s="1" t="str">
        <f t="shared" si="4"/>
        <v>Within Benchmark</v>
      </c>
      <c r="V155" s="1">
        <f t="shared" ca="1" si="5"/>
        <v>50</v>
      </c>
      <c r="W155" s="1" t="str">
        <f ca="1">_xlfn.IFS(Admissions[[#This Row],[Patients Age]]&lt;18,"Paediatric",V155&lt;40,"Young Adult",V155&lt;65,"Adult",TRUE,"Senior")</f>
        <v>Adult</v>
      </c>
    </row>
    <row r="156" spans="1:23" x14ac:dyDescent="0.25">
      <c r="A156">
        <v>12820</v>
      </c>
      <c r="B156">
        <v>3312</v>
      </c>
      <c r="C156" s="1" t="s">
        <v>218</v>
      </c>
      <c r="D156" s="1" t="s">
        <v>14</v>
      </c>
      <c r="E156" s="2">
        <v>32290</v>
      </c>
      <c r="F156" s="1" t="s">
        <v>41</v>
      </c>
      <c r="G156" s="1" t="s">
        <v>219</v>
      </c>
      <c r="H156" s="2">
        <v>45452</v>
      </c>
      <c r="I156" s="2">
        <v>45455</v>
      </c>
      <c r="J156">
        <v>3</v>
      </c>
      <c r="K156">
        <v>7652</v>
      </c>
      <c r="L156" s="1" t="s">
        <v>1491</v>
      </c>
      <c r="M156" s="1" t="s">
        <v>43</v>
      </c>
      <c r="N156" s="1" t="s">
        <v>33</v>
      </c>
      <c r="O156" t="s">
        <v>19</v>
      </c>
      <c r="P156">
        <v>2550.6667000000002</v>
      </c>
      <c r="Q156" s="1" t="s">
        <v>1492</v>
      </c>
      <c r="R156" s="1" t="s">
        <v>1451</v>
      </c>
      <c r="S156" t="s">
        <v>1447</v>
      </c>
      <c r="T156">
        <f>VLOOKUP(Admissions[[#This Row],[Department]],Departments!A:E,5,FALSE)</f>
        <v>7200</v>
      </c>
      <c r="U156" s="1" t="str">
        <f t="shared" si="4"/>
        <v>Above Benchmark</v>
      </c>
      <c r="V156" s="1">
        <f t="shared" ca="1" si="5"/>
        <v>38</v>
      </c>
      <c r="W156" s="1" t="str">
        <f ca="1">_xlfn.IFS(Admissions[[#This Row],[Patients Age]]&lt;18,"Paediatric",V156&lt;40,"Young Adult",V156&lt;65,"Adult",TRUE,"Senior")</f>
        <v>Young Adult</v>
      </c>
    </row>
    <row r="157" spans="1:23" x14ac:dyDescent="0.25">
      <c r="A157">
        <v>13517</v>
      </c>
      <c r="B157">
        <v>4982</v>
      </c>
      <c r="C157" s="1" t="s">
        <v>220</v>
      </c>
      <c r="D157" s="1" t="s">
        <v>56</v>
      </c>
      <c r="E157" s="2">
        <v>35203</v>
      </c>
      <c r="F157" s="1" t="s">
        <v>15</v>
      </c>
      <c r="G157" s="1" t="s">
        <v>48</v>
      </c>
      <c r="H157" s="2">
        <v>45399</v>
      </c>
      <c r="I157" s="2">
        <v>45401</v>
      </c>
      <c r="J157">
        <v>2</v>
      </c>
      <c r="K157">
        <v>2467</v>
      </c>
      <c r="L157" s="1" t="s">
        <v>1491</v>
      </c>
      <c r="M157" s="1" t="s">
        <v>46</v>
      </c>
      <c r="N157" s="1" t="s">
        <v>18</v>
      </c>
      <c r="O157" t="s">
        <v>19</v>
      </c>
      <c r="P157">
        <v>1233.5</v>
      </c>
      <c r="Q157" s="1" t="s">
        <v>1492</v>
      </c>
      <c r="R157" s="1" t="s">
        <v>1453</v>
      </c>
      <c r="S157" t="s">
        <v>1449</v>
      </c>
      <c r="T157">
        <f>VLOOKUP(Admissions[[#This Row],[Department]],Departments!A:E,5,FALSE)</f>
        <v>5500</v>
      </c>
      <c r="U157" s="1" t="str">
        <f t="shared" si="4"/>
        <v>Within Benchmark</v>
      </c>
      <c r="V157" s="1">
        <f t="shared" ca="1" si="5"/>
        <v>30</v>
      </c>
      <c r="W157" s="1" t="str">
        <f ca="1">_xlfn.IFS(Admissions[[#This Row],[Patients Age]]&lt;18,"Paediatric",V157&lt;40,"Young Adult",V157&lt;65,"Adult",TRUE,"Senior")</f>
        <v>Young Adult</v>
      </c>
    </row>
    <row r="158" spans="1:23" x14ac:dyDescent="0.25">
      <c r="A158">
        <v>11678</v>
      </c>
      <c r="B158">
        <v>4800</v>
      </c>
      <c r="C158" s="1" t="s">
        <v>221</v>
      </c>
      <c r="D158" s="1" t="s">
        <v>14</v>
      </c>
      <c r="E158" s="2">
        <v>35079</v>
      </c>
      <c r="F158" s="1" t="s">
        <v>51</v>
      </c>
      <c r="G158" s="1" t="s">
        <v>87</v>
      </c>
      <c r="H158" s="2">
        <v>45466</v>
      </c>
      <c r="I158" s="2">
        <v>45468</v>
      </c>
      <c r="J158">
        <v>2</v>
      </c>
      <c r="K158">
        <v>4700</v>
      </c>
      <c r="L158" s="1" t="s">
        <v>1491</v>
      </c>
      <c r="M158" s="1" t="s">
        <v>114</v>
      </c>
      <c r="N158" s="1" t="s">
        <v>33</v>
      </c>
      <c r="O158" t="s">
        <v>19</v>
      </c>
      <c r="P158">
        <v>2350</v>
      </c>
      <c r="Q158" s="1" t="s">
        <v>1492</v>
      </c>
      <c r="R158" s="1" t="s">
        <v>1451</v>
      </c>
      <c r="S158" t="s">
        <v>1447</v>
      </c>
      <c r="T158">
        <f>VLOOKUP(Admissions[[#This Row],[Department]],Departments!A:E,5,FALSE)</f>
        <v>6800</v>
      </c>
      <c r="U158" s="1" t="str">
        <f t="shared" si="4"/>
        <v>Within Benchmark</v>
      </c>
      <c r="V158" s="1">
        <f t="shared" ca="1" si="5"/>
        <v>30</v>
      </c>
      <c r="W158" s="1" t="str">
        <f ca="1">_xlfn.IFS(Admissions[[#This Row],[Patients Age]]&lt;18,"Paediatric",V158&lt;40,"Young Adult",V158&lt;65,"Adult",TRUE,"Senior")</f>
        <v>Young Adult</v>
      </c>
    </row>
    <row r="159" spans="1:23" x14ac:dyDescent="0.25">
      <c r="A159">
        <v>11650</v>
      </c>
      <c r="B159">
        <v>3443</v>
      </c>
      <c r="C159" s="1" t="s">
        <v>222</v>
      </c>
      <c r="D159" s="1" t="s">
        <v>56</v>
      </c>
      <c r="E159" s="2">
        <v>19762</v>
      </c>
      <c r="F159" s="1" t="s">
        <v>15</v>
      </c>
      <c r="G159" s="1" t="s">
        <v>48</v>
      </c>
      <c r="H159" s="2">
        <v>45254</v>
      </c>
      <c r="I159" s="2">
        <v>45258</v>
      </c>
      <c r="J159">
        <v>4</v>
      </c>
      <c r="K159">
        <v>10208</v>
      </c>
      <c r="L159" s="1" t="s">
        <v>1491</v>
      </c>
      <c r="M159" s="1" t="s">
        <v>17</v>
      </c>
      <c r="N159" s="1" t="s">
        <v>18</v>
      </c>
      <c r="O159" t="s">
        <v>19</v>
      </c>
      <c r="P159">
        <v>2552</v>
      </c>
      <c r="Q159" s="1" t="s">
        <v>1492</v>
      </c>
      <c r="R159" s="1" t="s">
        <v>1454</v>
      </c>
      <c r="S159" t="s">
        <v>1449</v>
      </c>
      <c r="T159">
        <f>VLOOKUP(Admissions[[#This Row],[Department]],Departments!A:E,5,FALSE)</f>
        <v>5500</v>
      </c>
      <c r="U159" s="1" t="str">
        <f t="shared" si="4"/>
        <v>Above Benchmark</v>
      </c>
      <c r="V159" s="1">
        <f t="shared" ca="1" si="5"/>
        <v>72</v>
      </c>
      <c r="W159" s="1" t="str">
        <f ca="1">_xlfn.IFS(Admissions[[#This Row],[Patients Age]]&lt;18,"Paediatric",V159&lt;40,"Young Adult",V159&lt;65,"Adult",TRUE,"Senior")</f>
        <v>Senior</v>
      </c>
    </row>
    <row r="160" spans="1:23" x14ac:dyDescent="0.25">
      <c r="A160">
        <v>12499</v>
      </c>
      <c r="B160">
        <v>4588</v>
      </c>
      <c r="C160" s="1" t="s">
        <v>223</v>
      </c>
      <c r="D160" s="1" t="s">
        <v>14</v>
      </c>
      <c r="E160" s="2">
        <v>38638</v>
      </c>
      <c r="F160" s="1" t="s">
        <v>66</v>
      </c>
      <c r="G160" s="1" t="s">
        <v>70</v>
      </c>
      <c r="H160" s="2">
        <v>45121</v>
      </c>
      <c r="I160" s="2">
        <v>45123</v>
      </c>
      <c r="J160">
        <v>2</v>
      </c>
      <c r="K160">
        <v>5856</v>
      </c>
      <c r="L160" s="1" t="s">
        <v>1491</v>
      </c>
      <c r="M160" s="1" t="s">
        <v>68</v>
      </c>
      <c r="N160" s="1" t="s">
        <v>33</v>
      </c>
      <c r="O160" t="s">
        <v>19</v>
      </c>
      <c r="P160">
        <v>2928</v>
      </c>
      <c r="Q160" s="1" t="s">
        <v>1492</v>
      </c>
      <c r="R160" s="1" t="s">
        <v>1454</v>
      </c>
      <c r="S160" t="s">
        <v>1449</v>
      </c>
      <c r="T160">
        <f>VLOOKUP(Admissions[[#This Row],[Department]],Departments!A:E,5,FALSE)</f>
        <v>6000</v>
      </c>
      <c r="U160" s="1" t="str">
        <f t="shared" si="4"/>
        <v>Within Benchmark</v>
      </c>
      <c r="V160" s="1">
        <f t="shared" ca="1" si="5"/>
        <v>20</v>
      </c>
      <c r="W160" s="1" t="str">
        <f ca="1">_xlfn.IFS(Admissions[[#This Row],[Patients Age]]&lt;18,"Paediatric",V160&lt;40,"Young Adult",V160&lt;65,"Adult",TRUE,"Senior")</f>
        <v>Young Adult</v>
      </c>
    </row>
    <row r="161" spans="1:23" x14ac:dyDescent="0.25">
      <c r="A161">
        <v>10440</v>
      </c>
      <c r="B161">
        <v>6096</v>
      </c>
      <c r="C161" s="1" t="s">
        <v>180</v>
      </c>
      <c r="D161" s="1" t="s">
        <v>14</v>
      </c>
      <c r="E161" s="2">
        <v>35157</v>
      </c>
      <c r="F161" s="1" t="s">
        <v>15</v>
      </c>
      <c r="G161" s="1" t="s">
        <v>217</v>
      </c>
      <c r="H161" s="2">
        <v>44998</v>
      </c>
      <c r="I161" s="2">
        <v>45001</v>
      </c>
      <c r="J161">
        <v>3</v>
      </c>
      <c r="K161">
        <v>5828</v>
      </c>
      <c r="L161" s="1" t="s">
        <v>1491</v>
      </c>
      <c r="M161" s="1" t="s">
        <v>81</v>
      </c>
      <c r="N161" s="1" t="s">
        <v>33</v>
      </c>
      <c r="O161" t="s">
        <v>19</v>
      </c>
      <c r="P161">
        <v>1942.6667</v>
      </c>
      <c r="Q161" s="1" t="s">
        <v>1492</v>
      </c>
      <c r="R161" s="1" t="s">
        <v>1448</v>
      </c>
      <c r="S161" t="s">
        <v>1449</v>
      </c>
      <c r="T161">
        <f>VLOOKUP(Admissions[[#This Row],[Department]],Departments!A:E,5,FALSE)</f>
        <v>5500</v>
      </c>
      <c r="U161" s="1" t="str">
        <f t="shared" si="4"/>
        <v>Above Benchmark</v>
      </c>
      <c r="V161" s="1">
        <f t="shared" ca="1" si="5"/>
        <v>30</v>
      </c>
      <c r="W161" s="1" t="str">
        <f ca="1">_xlfn.IFS(Admissions[[#This Row],[Patients Age]]&lt;18,"Paediatric",V161&lt;40,"Young Adult",V161&lt;65,"Adult",TRUE,"Senior")</f>
        <v>Young Adult</v>
      </c>
    </row>
    <row r="162" spans="1:23" x14ac:dyDescent="0.25">
      <c r="A162">
        <v>13865</v>
      </c>
      <c r="B162">
        <v>4370</v>
      </c>
      <c r="C162" s="1" t="s">
        <v>224</v>
      </c>
      <c r="D162" s="1" t="s">
        <v>56</v>
      </c>
      <c r="E162" s="2">
        <v>20951</v>
      </c>
      <c r="F162" s="1" t="s">
        <v>15</v>
      </c>
      <c r="G162" s="1" t="s">
        <v>48</v>
      </c>
      <c r="H162" s="2">
        <v>45099</v>
      </c>
      <c r="I162" s="2">
        <v>45102</v>
      </c>
      <c r="J162">
        <v>3</v>
      </c>
      <c r="K162">
        <v>5560</v>
      </c>
      <c r="L162" s="1" t="s">
        <v>1491</v>
      </c>
      <c r="M162" s="1" t="s">
        <v>81</v>
      </c>
      <c r="N162" s="1" t="s">
        <v>18</v>
      </c>
      <c r="O162" t="s">
        <v>19</v>
      </c>
      <c r="P162">
        <v>1853.3333</v>
      </c>
      <c r="Q162" s="1" t="s">
        <v>1492</v>
      </c>
      <c r="R162" s="1" t="s">
        <v>1450</v>
      </c>
      <c r="S162" t="s">
        <v>1449</v>
      </c>
      <c r="T162">
        <f>VLOOKUP(Admissions[[#This Row],[Department]],Departments!A:E,5,FALSE)</f>
        <v>5500</v>
      </c>
      <c r="U162" s="1" t="str">
        <f t="shared" si="4"/>
        <v>Above Benchmark</v>
      </c>
      <c r="V162" s="1">
        <f t="shared" ca="1" si="5"/>
        <v>69</v>
      </c>
      <c r="W162" s="1" t="str">
        <f ca="1">_xlfn.IFS(Admissions[[#This Row],[Patients Age]]&lt;18,"Paediatric",V162&lt;40,"Young Adult",V162&lt;65,"Adult",TRUE,"Senior")</f>
        <v>Senior</v>
      </c>
    </row>
    <row r="163" spans="1:23" x14ac:dyDescent="0.25">
      <c r="A163">
        <v>15583</v>
      </c>
      <c r="B163">
        <v>7153</v>
      </c>
      <c r="C163" s="1" t="s">
        <v>225</v>
      </c>
      <c r="D163" s="1" t="s">
        <v>56</v>
      </c>
      <c r="E163" s="2">
        <v>28223</v>
      </c>
      <c r="F163" s="1" t="s">
        <v>15</v>
      </c>
      <c r="G163" s="1" t="s">
        <v>48</v>
      </c>
      <c r="H163" s="2">
        <v>45546</v>
      </c>
      <c r="I163" s="2">
        <v>45548</v>
      </c>
      <c r="J163">
        <v>2</v>
      </c>
      <c r="K163">
        <v>5415</v>
      </c>
      <c r="L163" s="1" t="s">
        <v>1491</v>
      </c>
      <c r="M163" s="1" t="s">
        <v>46</v>
      </c>
      <c r="N163" s="1" t="s">
        <v>33</v>
      </c>
      <c r="O163" t="s">
        <v>19</v>
      </c>
      <c r="P163">
        <v>2707.5</v>
      </c>
      <c r="Q163" s="1" t="s">
        <v>1492</v>
      </c>
      <c r="R163" s="1" t="s">
        <v>1453</v>
      </c>
      <c r="S163" t="s">
        <v>1449</v>
      </c>
      <c r="T163">
        <f>VLOOKUP(Admissions[[#This Row],[Department]],Departments!A:E,5,FALSE)</f>
        <v>5500</v>
      </c>
      <c r="U163" s="1" t="str">
        <f t="shared" si="4"/>
        <v>Within Benchmark</v>
      </c>
      <c r="V163" s="1">
        <f t="shared" ca="1" si="5"/>
        <v>49</v>
      </c>
      <c r="W163" s="1" t="str">
        <f ca="1">_xlfn.IFS(Admissions[[#This Row],[Patients Age]]&lt;18,"Paediatric",V163&lt;40,"Young Adult",V163&lt;65,"Adult",TRUE,"Senior")</f>
        <v>Adult</v>
      </c>
    </row>
    <row r="164" spans="1:23" x14ac:dyDescent="0.25">
      <c r="A164">
        <v>14786</v>
      </c>
      <c r="B164">
        <v>5627</v>
      </c>
      <c r="C164" s="1" t="s">
        <v>226</v>
      </c>
      <c r="D164" s="1" t="s">
        <v>56</v>
      </c>
      <c r="E164" s="2">
        <v>23712</v>
      </c>
      <c r="F164" s="1" t="s">
        <v>66</v>
      </c>
      <c r="G164" s="1" t="s">
        <v>77</v>
      </c>
      <c r="H164" s="2">
        <v>45038</v>
      </c>
      <c r="I164" s="2">
        <v>45043</v>
      </c>
      <c r="J164">
        <v>5</v>
      </c>
      <c r="K164">
        <v>7831</v>
      </c>
      <c r="L164" s="1" t="s">
        <v>1491</v>
      </c>
      <c r="M164" s="1" t="s">
        <v>116</v>
      </c>
      <c r="N164" s="1" t="s">
        <v>24</v>
      </c>
      <c r="O164" t="s">
        <v>19</v>
      </c>
      <c r="P164">
        <v>1566.2</v>
      </c>
      <c r="Q164" s="1" t="s">
        <v>1492</v>
      </c>
      <c r="R164" s="1" t="s">
        <v>1446</v>
      </c>
      <c r="S164" t="s">
        <v>1447</v>
      </c>
      <c r="T164">
        <f>VLOOKUP(Admissions[[#This Row],[Department]],Departments!A:E,5,FALSE)</f>
        <v>6000</v>
      </c>
      <c r="U164" s="1" t="str">
        <f t="shared" si="4"/>
        <v>Above Benchmark</v>
      </c>
      <c r="V164" s="1">
        <f t="shared" ca="1" si="5"/>
        <v>61</v>
      </c>
      <c r="W164" s="1" t="str">
        <f ca="1">_xlfn.IFS(Admissions[[#This Row],[Patients Age]]&lt;18,"Paediatric",V164&lt;40,"Young Adult",V164&lt;65,"Adult",TRUE,"Senior")</f>
        <v>Adult</v>
      </c>
    </row>
    <row r="165" spans="1:23" x14ac:dyDescent="0.25">
      <c r="A165">
        <v>12055</v>
      </c>
      <c r="B165">
        <v>4864</v>
      </c>
      <c r="C165" s="1" t="s">
        <v>227</v>
      </c>
      <c r="D165" s="1" t="s">
        <v>14</v>
      </c>
      <c r="E165" s="2">
        <v>30047</v>
      </c>
      <c r="F165" s="1" t="s">
        <v>15</v>
      </c>
      <c r="G165" s="1" t="s">
        <v>217</v>
      </c>
      <c r="H165" s="2">
        <v>45479</v>
      </c>
      <c r="I165" s="2">
        <v>45480</v>
      </c>
      <c r="J165">
        <v>1</v>
      </c>
      <c r="K165">
        <v>3683</v>
      </c>
      <c r="L165" s="1" t="s">
        <v>1491</v>
      </c>
      <c r="M165" s="1" t="s">
        <v>81</v>
      </c>
      <c r="N165" s="1" t="s">
        <v>18</v>
      </c>
      <c r="O165" t="s">
        <v>19</v>
      </c>
      <c r="P165">
        <v>3683</v>
      </c>
      <c r="Q165" s="1" t="s">
        <v>1492</v>
      </c>
      <c r="R165" s="1" t="s">
        <v>1446</v>
      </c>
      <c r="S165" t="s">
        <v>1447</v>
      </c>
      <c r="T165">
        <f>VLOOKUP(Admissions[[#This Row],[Department]],Departments!A:E,5,FALSE)</f>
        <v>5500</v>
      </c>
      <c r="U165" s="1" t="str">
        <f t="shared" si="4"/>
        <v>Within Benchmark</v>
      </c>
      <c r="V165" s="1">
        <f t="shared" ca="1" si="5"/>
        <v>44</v>
      </c>
      <c r="W165" s="1" t="str">
        <f ca="1">_xlfn.IFS(Admissions[[#This Row],[Patients Age]]&lt;18,"Paediatric",V165&lt;40,"Young Adult",V165&lt;65,"Adult",TRUE,"Senior")</f>
        <v>Adult</v>
      </c>
    </row>
    <row r="166" spans="1:23" x14ac:dyDescent="0.25">
      <c r="A166">
        <v>14444</v>
      </c>
      <c r="B166">
        <v>4951</v>
      </c>
      <c r="C166" s="1" t="s">
        <v>228</v>
      </c>
      <c r="D166" s="1" t="s">
        <v>14</v>
      </c>
      <c r="E166" s="2">
        <v>12780</v>
      </c>
      <c r="F166" s="1" t="s">
        <v>15</v>
      </c>
      <c r="G166" s="1" t="s">
        <v>48</v>
      </c>
      <c r="H166" s="2">
        <v>44999</v>
      </c>
      <c r="I166" s="2">
        <v>45002</v>
      </c>
      <c r="J166">
        <v>3</v>
      </c>
      <c r="K166">
        <v>10210</v>
      </c>
      <c r="L166" s="1" t="s">
        <v>1491</v>
      </c>
      <c r="M166" s="1" t="s">
        <v>17</v>
      </c>
      <c r="N166" s="1" t="s">
        <v>33</v>
      </c>
      <c r="O166" t="s">
        <v>19</v>
      </c>
      <c r="P166">
        <v>3403.3332999999998</v>
      </c>
      <c r="Q166" s="1" t="s">
        <v>1492</v>
      </c>
      <c r="R166" s="1" t="s">
        <v>1452</v>
      </c>
      <c r="S166" t="s">
        <v>1449</v>
      </c>
      <c r="T166">
        <f>VLOOKUP(Admissions[[#This Row],[Department]],Departments!A:E,5,FALSE)</f>
        <v>5500</v>
      </c>
      <c r="U166" s="1" t="str">
        <f t="shared" si="4"/>
        <v>Above Benchmark</v>
      </c>
      <c r="V166" s="1">
        <f t="shared" ca="1" si="5"/>
        <v>91</v>
      </c>
      <c r="W166" s="1" t="str">
        <f ca="1">_xlfn.IFS(Admissions[[#This Row],[Patients Age]]&lt;18,"Paediatric",V166&lt;40,"Young Adult",V166&lt;65,"Adult",TRUE,"Senior")</f>
        <v>Senior</v>
      </c>
    </row>
    <row r="167" spans="1:23" x14ac:dyDescent="0.25">
      <c r="A167">
        <v>13593</v>
      </c>
      <c r="B167">
        <v>6173</v>
      </c>
      <c r="C167" s="1" t="s">
        <v>229</v>
      </c>
      <c r="D167" s="1" t="s">
        <v>56</v>
      </c>
      <c r="E167" s="2">
        <v>12791</v>
      </c>
      <c r="F167" s="1" t="s">
        <v>35</v>
      </c>
      <c r="G167" s="1" t="s">
        <v>36</v>
      </c>
      <c r="H167" s="2">
        <v>45094</v>
      </c>
      <c r="I167" s="2">
        <v>45103</v>
      </c>
      <c r="J167">
        <v>9</v>
      </c>
      <c r="K167">
        <v>21252</v>
      </c>
      <c r="L167" s="1" t="s">
        <v>1491</v>
      </c>
      <c r="M167" s="1" t="s">
        <v>37</v>
      </c>
      <c r="N167" s="1" t="s">
        <v>33</v>
      </c>
      <c r="O167" t="s">
        <v>19</v>
      </c>
      <c r="P167">
        <v>2361.3332999999998</v>
      </c>
      <c r="Q167" s="1" t="s">
        <v>1492</v>
      </c>
      <c r="R167" s="1" t="s">
        <v>1446</v>
      </c>
      <c r="S167" t="s">
        <v>1447</v>
      </c>
      <c r="T167">
        <f>VLOOKUP(Admissions[[#This Row],[Department]],Departments!A:E,5,FALSE)</f>
        <v>8500</v>
      </c>
      <c r="U167" s="1" t="str">
        <f t="shared" si="4"/>
        <v>Above Benchmark</v>
      </c>
      <c r="V167" s="1">
        <f t="shared" ca="1" si="5"/>
        <v>91</v>
      </c>
      <c r="W167" s="1" t="str">
        <f ca="1">_xlfn.IFS(Admissions[[#This Row],[Patients Age]]&lt;18,"Paediatric",V167&lt;40,"Young Adult",V167&lt;65,"Adult",TRUE,"Senior")</f>
        <v>Senior</v>
      </c>
    </row>
    <row r="168" spans="1:23" x14ac:dyDescent="0.25">
      <c r="A168">
        <v>10567</v>
      </c>
      <c r="B168">
        <v>3847</v>
      </c>
      <c r="C168" s="1" t="s">
        <v>230</v>
      </c>
      <c r="D168" s="1" t="s">
        <v>56</v>
      </c>
      <c r="E168" s="2">
        <v>16450</v>
      </c>
      <c r="F168" s="1" t="s">
        <v>26</v>
      </c>
      <c r="G168" s="1" t="s">
        <v>27</v>
      </c>
      <c r="H168" s="2">
        <v>45177</v>
      </c>
      <c r="I168" s="2">
        <v>45183</v>
      </c>
      <c r="J168">
        <v>6</v>
      </c>
      <c r="K168">
        <v>18545</v>
      </c>
      <c r="L168" s="1" t="s">
        <v>1491</v>
      </c>
      <c r="M168" s="1" t="s">
        <v>79</v>
      </c>
      <c r="N168" s="1" t="s">
        <v>18</v>
      </c>
      <c r="O168" t="s">
        <v>19</v>
      </c>
      <c r="P168">
        <v>3090.8332999999998</v>
      </c>
      <c r="Q168" s="1" t="s">
        <v>1492</v>
      </c>
      <c r="R168" s="1" t="s">
        <v>1454</v>
      </c>
      <c r="S168" t="s">
        <v>1449</v>
      </c>
      <c r="T168">
        <f>VLOOKUP(Admissions[[#This Row],[Department]],Departments!A:E,5,FALSE)</f>
        <v>9000</v>
      </c>
      <c r="U168" s="1" t="str">
        <f t="shared" si="4"/>
        <v>Above Benchmark</v>
      </c>
      <c r="V168" s="1">
        <f t="shared" ca="1" si="5"/>
        <v>81</v>
      </c>
      <c r="W168" s="1" t="str">
        <f ca="1">_xlfn.IFS(Admissions[[#This Row],[Patients Age]]&lt;18,"Paediatric",V168&lt;40,"Young Adult",V168&lt;65,"Adult",TRUE,"Senior")</f>
        <v>Senior</v>
      </c>
    </row>
    <row r="169" spans="1:23" x14ac:dyDescent="0.25">
      <c r="A169">
        <v>14468</v>
      </c>
      <c r="B169">
        <v>5854</v>
      </c>
      <c r="C169" s="1" t="s">
        <v>231</v>
      </c>
      <c r="D169" s="1" t="s">
        <v>14</v>
      </c>
      <c r="E169" s="2">
        <v>17547</v>
      </c>
      <c r="F169" s="1" t="s">
        <v>26</v>
      </c>
      <c r="G169" s="1" t="s">
        <v>39</v>
      </c>
      <c r="H169" s="2">
        <v>45516</v>
      </c>
      <c r="I169" s="2">
        <v>45523</v>
      </c>
      <c r="J169">
        <v>7</v>
      </c>
      <c r="K169">
        <v>17744</v>
      </c>
      <c r="L169" s="1" t="s">
        <v>1491</v>
      </c>
      <c r="M169" s="1" t="s">
        <v>79</v>
      </c>
      <c r="N169" s="1" t="s">
        <v>24</v>
      </c>
      <c r="O169" t="s">
        <v>19</v>
      </c>
      <c r="P169">
        <v>2534.8571000000002</v>
      </c>
      <c r="Q169" s="1" t="s">
        <v>1492</v>
      </c>
      <c r="R169" s="1" t="s">
        <v>1448</v>
      </c>
      <c r="S169" t="s">
        <v>1449</v>
      </c>
      <c r="T169">
        <f>VLOOKUP(Admissions[[#This Row],[Department]],Departments!A:E,5,FALSE)</f>
        <v>9000</v>
      </c>
      <c r="U169" s="1" t="str">
        <f t="shared" si="4"/>
        <v>Above Benchmark</v>
      </c>
      <c r="V169" s="1">
        <f t="shared" ca="1" si="5"/>
        <v>78</v>
      </c>
      <c r="W169" s="1" t="str">
        <f ca="1">_xlfn.IFS(Admissions[[#This Row],[Patients Age]]&lt;18,"Paediatric",V169&lt;40,"Young Adult",V169&lt;65,"Adult",TRUE,"Senior")</f>
        <v>Senior</v>
      </c>
    </row>
    <row r="170" spans="1:23" x14ac:dyDescent="0.25">
      <c r="A170">
        <v>10241</v>
      </c>
      <c r="B170">
        <v>3244</v>
      </c>
      <c r="C170" s="1" t="s">
        <v>232</v>
      </c>
      <c r="D170" s="1" t="s">
        <v>14</v>
      </c>
      <c r="E170" s="2">
        <v>20590</v>
      </c>
      <c r="F170" s="1" t="s">
        <v>15</v>
      </c>
      <c r="G170" s="1" t="s">
        <v>48</v>
      </c>
      <c r="H170" s="2">
        <v>45005</v>
      </c>
      <c r="I170" s="2">
        <v>45007</v>
      </c>
      <c r="J170">
        <v>2</v>
      </c>
      <c r="K170">
        <v>3641</v>
      </c>
      <c r="L170" s="1" t="s">
        <v>1491</v>
      </c>
      <c r="M170" s="1" t="s">
        <v>17</v>
      </c>
      <c r="N170" s="1" t="s">
        <v>18</v>
      </c>
      <c r="O170" t="s">
        <v>19</v>
      </c>
      <c r="P170">
        <v>1820.5</v>
      </c>
      <c r="Q170" s="1" t="s">
        <v>1492</v>
      </c>
      <c r="R170" s="1" t="s">
        <v>1448</v>
      </c>
      <c r="S170" t="s">
        <v>1449</v>
      </c>
      <c r="T170">
        <f>VLOOKUP(Admissions[[#This Row],[Department]],Departments!A:E,5,FALSE)</f>
        <v>5500</v>
      </c>
      <c r="U170" s="1" t="str">
        <f t="shared" si="4"/>
        <v>Within Benchmark</v>
      </c>
      <c r="V170" s="1">
        <f t="shared" ca="1" si="5"/>
        <v>70</v>
      </c>
      <c r="W170" s="1" t="str">
        <f ca="1">_xlfn.IFS(Admissions[[#This Row],[Patients Age]]&lt;18,"Paediatric",V170&lt;40,"Young Adult",V170&lt;65,"Adult",TRUE,"Senior")</f>
        <v>Senior</v>
      </c>
    </row>
    <row r="171" spans="1:23" x14ac:dyDescent="0.25">
      <c r="A171">
        <v>13314</v>
      </c>
      <c r="B171">
        <v>6966</v>
      </c>
      <c r="C171" s="1" t="s">
        <v>233</v>
      </c>
      <c r="D171" s="1" t="s">
        <v>14</v>
      </c>
      <c r="E171" s="2">
        <v>18298</v>
      </c>
      <c r="F171" s="1" t="s">
        <v>35</v>
      </c>
      <c r="G171" s="1" t="s">
        <v>36</v>
      </c>
      <c r="H171" s="2">
        <v>45035</v>
      </c>
      <c r="I171" s="2">
        <v>45041</v>
      </c>
      <c r="J171">
        <v>6</v>
      </c>
      <c r="K171">
        <v>11472</v>
      </c>
      <c r="L171" s="1" t="s">
        <v>1491</v>
      </c>
      <c r="M171" s="1" t="s">
        <v>119</v>
      </c>
      <c r="N171" s="1" t="s">
        <v>24</v>
      </c>
      <c r="O171" t="s">
        <v>19</v>
      </c>
      <c r="P171">
        <v>1912</v>
      </c>
      <c r="Q171" s="1" t="s">
        <v>1492</v>
      </c>
      <c r="R171" s="1" t="s">
        <v>1453</v>
      </c>
      <c r="S171" t="s">
        <v>1449</v>
      </c>
      <c r="T171">
        <f>VLOOKUP(Admissions[[#This Row],[Department]],Departments!A:E,5,FALSE)</f>
        <v>8500</v>
      </c>
      <c r="U171" s="1" t="str">
        <f t="shared" si="4"/>
        <v>Above Benchmark</v>
      </c>
      <c r="V171" s="1">
        <f t="shared" ca="1" si="5"/>
        <v>76</v>
      </c>
      <c r="W171" s="1" t="str">
        <f ca="1">_xlfn.IFS(Admissions[[#This Row],[Patients Age]]&lt;18,"Paediatric",V171&lt;40,"Young Adult",V171&lt;65,"Adult",TRUE,"Senior")</f>
        <v>Senior</v>
      </c>
    </row>
    <row r="172" spans="1:23" x14ac:dyDescent="0.25">
      <c r="A172">
        <v>14284</v>
      </c>
      <c r="B172">
        <v>3400</v>
      </c>
      <c r="C172" s="1" t="s">
        <v>234</v>
      </c>
      <c r="D172" s="1" t="s">
        <v>14</v>
      </c>
      <c r="E172" s="2">
        <v>23126</v>
      </c>
      <c r="F172" s="1" t="s">
        <v>26</v>
      </c>
      <c r="G172" s="1" t="s">
        <v>27</v>
      </c>
      <c r="H172" s="2">
        <v>45379</v>
      </c>
      <c r="I172" s="2">
        <v>45385</v>
      </c>
      <c r="J172">
        <v>6</v>
      </c>
      <c r="K172">
        <v>10673</v>
      </c>
      <c r="L172" s="1" t="s">
        <v>1494</v>
      </c>
      <c r="M172" s="1" t="s">
        <v>17</v>
      </c>
      <c r="N172" s="1" t="s">
        <v>18</v>
      </c>
      <c r="O172" t="s">
        <v>19</v>
      </c>
      <c r="P172">
        <v>1778.8333</v>
      </c>
      <c r="Q172" s="1" t="s">
        <v>1492</v>
      </c>
      <c r="R172" s="1" t="s">
        <v>1450</v>
      </c>
      <c r="S172" t="s">
        <v>1449</v>
      </c>
      <c r="T172">
        <f>VLOOKUP(Admissions[[#This Row],[Department]],Departments!A:E,5,FALSE)</f>
        <v>9000</v>
      </c>
      <c r="U172" s="1" t="str">
        <f t="shared" si="4"/>
        <v>Above Benchmark</v>
      </c>
      <c r="V172" s="1">
        <f t="shared" ca="1" si="5"/>
        <v>63</v>
      </c>
      <c r="W172" s="1" t="str">
        <f ca="1">_xlfn.IFS(Admissions[[#This Row],[Patients Age]]&lt;18,"Paediatric",V172&lt;40,"Young Adult",V172&lt;65,"Adult",TRUE,"Senior")</f>
        <v>Adult</v>
      </c>
    </row>
    <row r="173" spans="1:23" x14ac:dyDescent="0.25">
      <c r="A173">
        <v>14371</v>
      </c>
      <c r="B173">
        <v>6694</v>
      </c>
      <c r="C173" s="1" t="s">
        <v>235</v>
      </c>
      <c r="D173" s="1" t="s">
        <v>56</v>
      </c>
      <c r="E173" s="2">
        <v>12258</v>
      </c>
      <c r="F173" s="1" t="s">
        <v>35</v>
      </c>
      <c r="G173" s="1" t="s">
        <v>85</v>
      </c>
      <c r="H173" s="2">
        <v>45655</v>
      </c>
      <c r="I173" s="2">
        <v>45657</v>
      </c>
      <c r="J173">
        <v>2</v>
      </c>
      <c r="K173">
        <v>9357</v>
      </c>
      <c r="L173" s="1" t="s">
        <v>1491</v>
      </c>
      <c r="M173" s="1" t="s">
        <v>37</v>
      </c>
      <c r="N173" s="1" t="s">
        <v>33</v>
      </c>
      <c r="O173" t="s">
        <v>19</v>
      </c>
      <c r="P173">
        <v>4678.5</v>
      </c>
      <c r="Q173" s="1" t="s">
        <v>1492</v>
      </c>
      <c r="R173" s="1" t="s">
        <v>1451</v>
      </c>
      <c r="S173" t="s">
        <v>1447</v>
      </c>
      <c r="T173">
        <f>VLOOKUP(Admissions[[#This Row],[Department]],Departments!A:E,5,FALSE)</f>
        <v>8500</v>
      </c>
      <c r="U173" s="1" t="str">
        <f t="shared" si="4"/>
        <v>Above Benchmark</v>
      </c>
      <c r="V173" s="1">
        <f t="shared" ca="1" si="5"/>
        <v>92</v>
      </c>
      <c r="W173" s="1" t="str">
        <f ca="1">_xlfn.IFS(Admissions[[#This Row],[Patients Age]]&lt;18,"Paediatric",V173&lt;40,"Young Adult",V173&lt;65,"Adult",TRUE,"Senior")</f>
        <v>Senior</v>
      </c>
    </row>
    <row r="174" spans="1:23" x14ac:dyDescent="0.25">
      <c r="A174">
        <v>13502</v>
      </c>
      <c r="B174">
        <v>6723</v>
      </c>
      <c r="C174" s="1" t="s">
        <v>191</v>
      </c>
      <c r="D174" s="1" t="s">
        <v>56</v>
      </c>
      <c r="E174" s="2">
        <v>35463</v>
      </c>
      <c r="F174" s="1" t="s">
        <v>66</v>
      </c>
      <c r="G174" s="1" t="s">
        <v>70</v>
      </c>
      <c r="H174" s="2">
        <v>44959</v>
      </c>
      <c r="I174" s="2">
        <v>44964</v>
      </c>
      <c r="J174">
        <v>5</v>
      </c>
      <c r="K174">
        <v>6879</v>
      </c>
      <c r="L174" s="1" t="s">
        <v>1491</v>
      </c>
      <c r="M174" s="1" t="s">
        <v>116</v>
      </c>
      <c r="N174" s="1" t="s">
        <v>18</v>
      </c>
      <c r="O174" t="s">
        <v>19</v>
      </c>
      <c r="P174">
        <v>1375.8</v>
      </c>
      <c r="Q174" s="1" t="s">
        <v>1492</v>
      </c>
      <c r="R174" s="1" t="s">
        <v>1450</v>
      </c>
      <c r="S174" t="s">
        <v>1449</v>
      </c>
      <c r="T174">
        <f>VLOOKUP(Admissions[[#This Row],[Department]],Departments!A:E,5,FALSE)</f>
        <v>6000</v>
      </c>
      <c r="U174" s="1" t="str">
        <f t="shared" si="4"/>
        <v>Above Benchmark</v>
      </c>
      <c r="V174" s="1">
        <f t="shared" ca="1" si="5"/>
        <v>29</v>
      </c>
      <c r="W174" s="1" t="str">
        <f ca="1">_xlfn.IFS(Admissions[[#This Row],[Patients Age]]&lt;18,"Paediatric",V174&lt;40,"Young Adult",V174&lt;65,"Adult",TRUE,"Senior")</f>
        <v>Young Adult</v>
      </c>
    </row>
    <row r="175" spans="1:23" x14ac:dyDescent="0.25">
      <c r="A175">
        <v>15369</v>
      </c>
      <c r="B175">
        <v>3817</v>
      </c>
      <c r="C175" s="1" t="s">
        <v>50</v>
      </c>
      <c r="D175" s="1" t="s">
        <v>14</v>
      </c>
      <c r="E175" s="2">
        <v>18083</v>
      </c>
      <c r="F175" s="1" t="s">
        <v>15</v>
      </c>
      <c r="G175" s="1" t="s">
        <v>217</v>
      </c>
      <c r="H175" s="2">
        <v>45552</v>
      </c>
      <c r="I175" s="2">
        <v>45556</v>
      </c>
      <c r="J175">
        <v>4</v>
      </c>
      <c r="K175">
        <v>9682</v>
      </c>
      <c r="L175" s="1" t="s">
        <v>1491</v>
      </c>
      <c r="M175" s="1" t="s">
        <v>49</v>
      </c>
      <c r="N175" s="1" t="s">
        <v>33</v>
      </c>
      <c r="O175" t="s">
        <v>19</v>
      </c>
      <c r="P175">
        <v>2420.5</v>
      </c>
      <c r="Q175" s="1" t="s">
        <v>1492</v>
      </c>
      <c r="R175" s="1" t="s">
        <v>1452</v>
      </c>
      <c r="S175" t="s">
        <v>1449</v>
      </c>
      <c r="T175">
        <f>VLOOKUP(Admissions[[#This Row],[Department]],Departments!A:E,5,FALSE)</f>
        <v>5500</v>
      </c>
      <c r="U175" s="1" t="str">
        <f t="shared" si="4"/>
        <v>Above Benchmark</v>
      </c>
      <c r="V175" s="1">
        <f t="shared" ca="1" si="5"/>
        <v>77</v>
      </c>
      <c r="W175" s="1" t="str">
        <f ca="1">_xlfn.IFS(Admissions[[#This Row],[Patients Age]]&lt;18,"Paediatric",V175&lt;40,"Young Adult",V175&lt;65,"Adult",TRUE,"Senior")</f>
        <v>Senior</v>
      </c>
    </row>
    <row r="176" spans="1:23" x14ac:dyDescent="0.25">
      <c r="A176">
        <v>12374</v>
      </c>
      <c r="B176">
        <v>3639</v>
      </c>
      <c r="C176" s="1" t="s">
        <v>236</v>
      </c>
      <c r="D176" s="1" t="s">
        <v>56</v>
      </c>
      <c r="E176" s="2">
        <v>22851</v>
      </c>
      <c r="F176" s="1" t="s">
        <v>21</v>
      </c>
      <c r="G176" s="1" t="s">
        <v>22</v>
      </c>
      <c r="H176" s="2">
        <v>45278</v>
      </c>
      <c r="I176" s="2">
        <v>45283</v>
      </c>
      <c r="J176">
        <v>5</v>
      </c>
      <c r="K176">
        <v>19241</v>
      </c>
      <c r="L176" s="1" t="s">
        <v>1491</v>
      </c>
      <c r="M176" s="1" t="s">
        <v>28</v>
      </c>
      <c r="N176" s="1" t="s">
        <v>24</v>
      </c>
      <c r="O176" t="s">
        <v>19</v>
      </c>
      <c r="P176">
        <v>3848.2</v>
      </c>
      <c r="Q176" s="1" t="s">
        <v>1492</v>
      </c>
      <c r="R176" s="1" t="s">
        <v>1448</v>
      </c>
      <c r="S176" t="s">
        <v>1449</v>
      </c>
      <c r="T176">
        <f>VLOOKUP(Admissions[[#This Row],[Department]],Departments!A:E,5,FALSE)</f>
        <v>12000</v>
      </c>
      <c r="U176" s="1" t="str">
        <f t="shared" si="4"/>
        <v>Above Benchmark</v>
      </c>
      <c r="V176" s="1">
        <f t="shared" ca="1" si="5"/>
        <v>63</v>
      </c>
      <c r="W176" s="1" t="str">
        <f ca="1">_xlfn.IFS(Admissions[[#This Row],[Patients Age]]&lt;18,"Paediatric",V176&lt;40,"Young Adult",V176&lt;65,"Adult",TRUE,"Senior")</f>
        <v>Adult</v>
      </c>
    </row>
    <row r="177" spans="1:23" x14ac:dyDescent="0.25">
      <c r="A177">
        <v>10491</v>
      </c>
      <c r="B177">
        <v>6673</v>
      </c>
      <c r="C177" s="1" t="s">
        <v>237</v>
      </c>
      <c r="D177" s="1" t="s">
        <v>14</v>
      </c>
      <c r="E177" s="2">
        <v>22233</v>
      </c>
      <c r="F177" s="1" t="s">
        <v>238</v>
      </c>
      <c r="G177" s="1" t="s">
        <v>70</v>
      </c>
      <c r="H177" s="2">
        <v>45589</v>
      </c>
      <c r="I177" s="2">
        <v>45594</v>
      </c>
      <c r="J177">
        <v>5</v>
      </c>
      <c r="K177">
        <v>6117</v>
      </c>
      <c r="L177" s="1" t="s">
        <v>1491</v>
      </c>
      <c r="M177" s="1" t="s">
        <v>91</v>
      </c>
      <c r="N177" s="1" t="s">
        <v>33</v>
      </c>
      <c r="O177" t="s">
        <v>19</v>
      </c>
      <c r="P177">
        <v>1223.4000000000001</v>
      </c>
      <c r="Q177" s="1" t="s">
        <v>1492</v>
      </c>
      <c r="R177" s="1" t="s">
        <v>1450</v>
      </c>
      <c r="S177" t="s">
        <v>1449</v>
      </c>
      <c r="T177" t="e">
        <f>VLOOKUP(Admissions[[#This Row],[Department]],Departments!A:E,5,FALSE)</f>
        <v>#N/A</v>
      </c>
      <c r="U177" s="1" t="e">
        <f t="shared" si="4"/>
        <v>#N/A</v>
      </c>
      <c r="V177" s="1">
        <f t="shared" ca="1" si="5"/>
        <v>65</v>
      </c>
      <c r="W177" s="1" t="str">
        <f ca="1">_xlfn.IFS(Admissions[[#This Row],[Patients Age]]&lt;18,"Paediatric",V177&lt;40,"Young Adult",V177&lt;65,"Adult",TRUE,"Senior")</f>
        <v>Senior</v>
      </c>
    </row>
    <row r="178" spans="1:23" x14ac:dyDescent="0.25">
      <c r="A178">
        <v>10155</v>
      </c>
      <c r="B178">
        <v>5879</v>
      </c>
      <c r="C178" s="1" t="s">
        <v>239</v>
      </c>
      <c r="D178" s="1" t="s">
        <v>14</v>
      </c>
      <c r="E178" s="2">
        <v>13566</v>
      </c>
      <c r="F178" s="1" t="s">
        <v>66</v>
      </c>
      <c r="G178" s="1" t="s">
        <v>77</v>
      </c>
      <c r="H178" s="2">
        <v>45580</v>
      </c>
      <c r="I178" s="2">
        <v>45586</v>
      </c>
      <c r="J178">
        <v>6</v>
      </c>
      <c r="K178">
        <v>7088</v>
      </c>
      <c r="L178" s="1" t="s">
        <v>1491</v>
      </c>
      <c r="M178" s="1" t="s">
        <v>116</v>
      </c>
      <c r="N178" s="1" t="s">
        <v>18</v>
      </c>
      <c r="O178" t="s">
        <v>19</v>
      </c>
      <c r="P178">
        <v>1181.3333</v>
      </c>
      <c r="Q178" s="1" t="s">
        <v>1492</v>
      </c>
      <c r="R178" s="1" t="s">
        <v>1452</v>
      </c>
      <c r="S178" t="s">
        <v>1449</v>
      </c>
      <c r="T178">
        <f>VLOOKUP(Admissions[[#This Row],[Department]],Departments!A:E,5,FALSE)</f>
        <v>6000</v>
      </c>
      <c r="U178" s="1" t="str">
        <f t="shared" si="4"/>
        <v>Above Benchmark</v>
      </c>
      <c r="V178" s="1">
        <f t="shared" ca="1" si="5"/>
        <v>89</v>
      </c>
      <c r="W178" s="1" t="str">
        <f ca="1">_xlfn.IFS(Admissions[[#This Row],[Patients Age]]&lt;18,"Paediatric",V178&lt;40,"Young Adult",V178&lt;65,"Adult",TRUE,"Senior")</f>
        <v>Senior</v>
      </c>
    </row>
    <row r="179" spans="1:23" x14ac:dyDescent="0.25">
      <c r="A179">
        <v>11455</v>
      </c>
      <c r="B179">
        <v>6674</v>
      </c>
      <c r="C179" s="1" t="s">
        <v>240</v>
      </c>
      <c r="D179" s="1" t="s">
        <v>14</v>
      </c>
      <c r="E179" s="2">
        <v>40692</v>
      </c>
      <c r="F179" s="1" t="s">
        <v>30</v>
      </c>
      <c r="G179" s="1" t="s">
        <v>110</v>
      </c>
      <c r="H179" s="2">
        <v>45093</v>
      </c>
      <c r="I179" s="2">
        <v>45096</v>
      </c>
      <c r="J179">
        <v>3</v>
      </c>
      <c r="K179">
        <v>4805</v>
      </c>
      <c r="L179" s="1" t="s">
        <v>1494</v>
      </c>
      <c r="M179" s="1" t="s">
        <v>81</v>
      </c>
      <c r="N179" s="1" t="s">
        <v>18</v>
      </c>
      <c r="O179" t="s">
        <v>19</v>
      </c>
      <c r="P179">
        <v>1601.6667</v>
      </c>
      <c r="Q179" s="1" t="s">
        <v>1492</v>
      </c>
      <c r="R179" s="1" t="s">
        <v>1454</v>
      </c>
      <c r="S179" t="s">
        <v>1449</v>
      </c>
      <c r="T179">
        <f>VLOOKUP(Admissions[[#This Row],[Department]],Departments!A:E,5,FALSE)</f>
        <v>4500</v>
      </c>
      <c r="U179" s="1" t="str">
        <f t="shared" si="4"/>
        <v>Above Benchmark</v>
      </c>
      <c r="V179" s="1">
        <f t="shared" ca="1" si="5"/>
        <v>15</v>
      </c>
      <c r="W179" s="1" t="str">
        <f ca="1">_xlfn.IFS(Admissions[[#This Row],[Patients Age]]&lt;18,"Paediatric",V179&lt;40,"Young Adult",V179&lt;65,"Adult",TRUE,"Senior")</f>
        <v>Paediatric</v>
      </c>
    </row>
    <row r="180" spans="1:23" x14ac:dyDescent="0.25">
      <c r="A180">
        <v>10888</v>
      </c>
      <c r="B180">
        <v>7093</v>
      </c>
      <c r="C180" s="1" t="s">
        <v>241</v>
      </c>
      <c r="D180" s="1" t="s">
        <v>56</v>
      </c>
      <c r="E180" s="2">
        <v>23439</v>
      </c>
      <c r="F180" s="1" t="s">
        <v>35</v>
      </c>
      <c r="G180" s="1" t="s">
        <v>36</v>
      </c>
      <c r="H180" s="2">
        <v>45030</v>
      </c>
      <c r="I180" s="2">
        <v>45037</v>
      </c>
      <c r="J180">
        <v>7</v>
      </c>
      <c r="K180">
        <v>10929</v>
      </c>
      <c r="L180" s="1" t="s">
        <v>1491</v>
      </c>
      <c r="M180" s="1" t="s">
        <v>37</v>
      </c>
      <c r="N180" s="1" t="s">
        <v>33</v>
      </c>
      <c r="O180" t="s">
        <v>19</v>
      </c>
      <c r="P180">
        <v>1561.2856999999999</v>
      </c>
      <c r="Q180" s="1" t="s">
        <v>1492</v>
      </c>
      <c r="R180" s="1" t="s">
        <v>1454</v>
      </c>
      <c r="S180" t="s">
        <v>1449</v>
      </c>
      <c r="T180">
        <f>VLOOKUP(Admissions[[#This Row],[Department]],Departments!A:E,5,FALSE)</f>
        <v>8500</v>
      </c>
      <c r="U180" s="1" t="str">
        <f t="shared" si="4"/>
        <v>Above Benchmark</v>
      </c>
      <c r="V180" s="1">
        <f t="shared" ca="1" si="5"/>
        <v>62</v>
      </c>
      <c r="W180" s="1" t="str">
        <f ca="1">_xlfn.IFS(Admissions[[#This Row],[Patients Age]]&lt;18,"Paediatric",V180&lt;40,"Young Adult",V180&lt;65,"Adult",TRUE,"Senior")</f>
        <v>Adult</v>
      </c>
    </row>
    <row r="181" spans="1:23" x14ac:dyDescent="0.25">
      <c r="A181">
        <v>12058</v>
      </c>
      <c r="B181">
        <v>4090</v>
      </c>
      <c r="C181" s="1" t="s">
        <v>242</v>
      </c>
      <c r="D181" s="1" t="s">
        <v>14</v>
      </c>
      <c r="E181" s="2">
        <v>22558</v>
      </c>
      <c r="F181" s="1" t="s">
        <v>35</v>
      </c>
      <c r="G181" s="1" t="s">
        <v>85</v>
      </c>
      <c r="H181" s="2">
        <v>45283</v>
      </c>
      <c r="I181" s="2">
        <v>45288</v>
      </c>
      <c r="J181">
        <v>5</v>
      </c>
      <c r="K181">
        <v>11854</v>
      </c>
      <c r="L181" s="1" t="s">
        <v>1491</v>
      </c>
      <c r="M181" s="1" t="s">
        <v>60</v>
      </c>
      <c r="N181" s="1" t="s">
        <v>18</v>
      </c>
      <c r="O181" t="s">
        <v>19</v>
      </c>
      <c r="P181">
        <v>2370.8000000000002</v>
      </c>
      <c r="Q181" s="1" t="s">
        <v>1492</v>
      </c>
      <c r="R181" s="1" t="s">
        <v>1446</v>
      </c>
      <c r="S181" t="s">
        <v>1447</v>
      </c>
      <c r="T181">
        <f>VLOOKUP(Admissions[[#This Row],[Department]],Departments!A:E,5,FALSE)</f>
        <v>8500</v>
      </c>
      <c r="U181" s="1" t="str">
        <f t="shared" si="4"/>
        <v>Above Benchmark</v>
      </c>
      <c r="V181" s="1">
        <f t="shared" ca="1" si="5"/>
        <v>64</v>
      </c>
      <c r="W181" s="1" t="str">
        <f ca="1">_xlfn.IFS(Admissions[[#This Row],[Patients Age]]&lt;18,"Paediatric",V181&lt;40,"Young Adult",V181&lt;65,"Adult",TRUE,"Senior")</f>
        <v>Adult</v>
      </c>
    </row>
    <row r="182" spans="1:23" x14ac:dyDescent="0.25">
      <c r="A182">
        <v>13127</v>
      </c>
      <c r="B182">
        <v>3334</v>
      </c>
      <c r="C182" s="1" t="s">
        <v>243</v>
      </c>
      <c r="D182" s="1" t="s">
        <v>56</v>
      </c>
      <c r="E182" s="2">
        <v>26952</v>
      </c>
      <c r="F182" s="1" t="s">
        <v>15</v>
      </c>
      <c r="G182" s="1" t="s">
        <v>16</v>
      </c>
      <c r="H182" s="2">
        <v>45320</v>
      </c>
      <c r="I182" s="2">
        <v>45322</v>
      </c>
      <c r="J182">
        <v>2</v>
      </c>
      <c r="K182">
        <v>4182</v>
      </c>
      <c r="L182" s="1" t="s">
        <v>1491</v>
      </c>
      <c r="M182" s="1" t="s">
        <v>46</v>
      </c>
      <c r="N182" s="1" t="s">
        <v>18</v>
      </c>
      <c r="O182" t="s">
        <v>19</v>
      </c>
      <c r="P182">
        <v>2091</v>
      </c>
      <c r="Q182" s="1" t="s">
        <v>1492</v>
      </c>
      <c r="R182" s="1" t="s">
        <v>1448</v>
      </c>
      <c r="S182" t="s">
        <v>1449</v>
      </c>
      <c r="T182">
        <f>VLOOKUP(Admissions[[#This Row],[Department]],Departments!A:E,5,FALSE)</f>
        <v>5500</v>
      </c>
      <c r="U182" s="1" t="str">
        <f t="shared" si="4"/>
        <v>Within Benchmark</v>
      </c>
      <c r="V182" s="1">
        <f t="shared" ca="1" si="5"/>
        <v>52</v>
      </c>
      <c r="W182" s="1" t="str">
        <f ca="1">_xlfn.IFS(Admissions[[#This Row],[Patients Age]]&lt;18,"Paediatric",V182&lt;40,"Young Adult",V182&lt;65,"Adult",TRUE,"Senior")</f>
        <v>Adult</v>
      </c>
    </row>
    <row r="183" spans="1:23" x14ac:dyDescent="0.25">
      <c r="A183">
        <v>11724</v>
      </c>
      <c r="B183">
        <v>4517</v>
      </c>
      <c r="C183" s="1" t="s">
        <v>244</v>
      </c>
      <c r="D183" s="1" t="s">
        <v>56</v>
      </c>
      <c r="E183" s="2">
        <v>23061</v>
      </c>
      <c r="F183" s="1" t="s">
        <v>15</v>
      </c>
      <c r="G183" s="1" t="s">
        <v>16</v>
      </c>
      <c r="H183" s="2">
        <v>45551</v>
      </c>
      <c r="I183" s="2">
        <v>45554</v>
      </c>
      <c r="J183">
        <v>3</v>
      </c>
      <c r="K183">
        <v>4783</v>
      </c>
      <c r="L183" s="1" t="s">
        <v>1491</v>
      </c>
      <c r="M183" s="1" t="s">
        <v>49</v>
      </c>
      <c r="N183" s="1" t="s">
        <v>18</v>
      </c>
      <c r="O183" t="s">
        <v>19</v>
      </c>
      <c r="P183">
        <v>1594.3333</v>
      </c>
      <c r="Q183" s="1" t="s">
        <v>1492</v>
      </c>
      <c r="R183" s="1" t="s">
        <v>1448</v>
      </c>
      <c r="S183" t="s">
        <v>1449</v>
      </c>
      <c r="T183">
        <f>VLOOKUP(Admissions[[#This Row],[Department]],Departments!A:E,5,FALSE)</f>
        <v>5500</v>
      </c>
      <c r="U183" s="1" t="str">
        <f t="shared" si="4"/>
        <v>Within Benchmark</v>
      </c>
      <c r="V183" s="1">
        <f t="shared" ca="1" si="5"/>
        <v>63</v>
      </c>
      <c r="W183" s="1" t="str">
        <f ca="1">_xlfn.IFS(Admissions[[#This Row],[Patients Age]]&lt;18,"Paediatric",V183&lt;40,"Young Adult",V183&lt;65,"Adult",TRUE,"Senior")</f>
        <v>Adult</v>
      </c>
    </row>
    <row r="184" spans="1:23" x14ac:dyDescent="0.25">
      <c r="A184">
        <v>13274</v>
      </c>
      <c r="B184">
        <v>3504</v>
      </c>
      <c r="C184" s="1" t="s">
        <v>245</v>
      </c>
      <c r="D184" s="1" t="s">
        <v>56</v>
      </c>
      <c r="E184" s="2">
        <v>15633</v>
      </c>
      <c r="F184" s="1" t="s">
        <v>35</v>
      </c>
      <c r="G184" s="1" t="s">
        <v>36</v>
      </c>
      <c r="H184" s="2">
        <v>45420</v>
      </c>
      <c r="I184" s="2">
        <v>45434</v>
      </c>
      <c r="J184">
        <v>14</v>
      </c>
      <c r="K184">
        <v>22020</v>
      </c>
      <c r="L184" s="1" t="s">
        <v>1491</v>
      </c>
      <c r="M184" s="1" t="s">
        <v>75</v>
      </c>
      <c r="N184" s="1" t="s">
        <v>33</v>
      </c>
      <c r="O184" t="s">
        <v>19</v>
      </c>
      <c r="P184">
        <v>1572.8570999999999</v>
      </c>
      <c r="Q184" s="1" t="s">
        <v>1492</v>
      </c>
      <c r="R184" s="1" t="s">
        <v>1453</v>
      </c>
      <c r="S184" t="s">
        <v>1449</v>
      </c>
      <c r="T184">
        <f>VLOOKUP(Admissions[[#This Row],[Department]],Departments!A:E,5,FALSE)</f>
        <v>8500</v>
      </c>
      <c r="U184" s="1" t="str">
        <f t="shared" si="4"/>
        <v>Above Benchmark</v>
      </c>
      <c r="V184" s="1">
        <f t="shared" ca="1" si="5"/>
        <v>83</v>
      </c>
      <c r="W184" s="1" t="str">
        <f ca="1">_xlfn.IFS(Admissions[[#This Row],[Patients Age]]&lt;18,"Paediatric",V184&lt;40,"Young Adult",V184&lt;65,"Adult",TRUE,"Senior")</f>
        <v>Senior</v>
      </c>
    </row>
    <row r="185" spans="1:23" x14ac:dyDescent="0.25">
      <c r="A185">
        <v>15126</v>
      </c>
      <c r="B185">
        <v>5137</v>
      </c>
      <c r="C185" s="1" t="s">
        <v>246</v>
      </c>
      <c r="D185" s="1" t="s">
        <v>56</v>
      </c>
      <c r="E185" s="2">
        <v>33627</v>
      </c>
      <c r="F185" s="1" t="s">
        <v>21</v>
      </c>
      <c r="G185" s="1" t="s">
        <v>149</v>
      </c>
      <c r="H185" s="2">
        <v>45516</v>
      </c>
      <c r="I185" s="2">
        <v>45525</v>
      </c>
      <c r="J185">
        <v>9</v>
      </c>
      <c r="K185">
        <v>25760</v>
      </c>
      <c r="L185" s="1" t="s">
        <v>1491</v>
      </c>
      <c r="M185" s="1" t="s">
        <v>23</v>
      </c>
      <c r="N185" s="1" t="s">
        <v>33</v>
      </c>
      <c r="O185" t="s">
        <v>19</v>
      </c>
      <c r="P185">
        <v>2862.2222000000002</v>
      </c>
      <c r="Q185" s="1" t="s">
        <v>1492</v>
      </c>
      <c r="R185" s="1" t="s">
        <v>1448</v>
      </c>
      <c r="S185" t="s">
        <v>1449</v>
      </c>
      <c r="T185">
        <f>VLOOKUP(Admissions[[#This Row],[Department]],Departments!A:E,5,FALSE)</f>
        <v>12000</v>
      </c>
      <c r="U185" s="1" t="str">
        <f t="shared" si="4"/>
        <v>Above Benchmark</v>
      </c>
      <c r="V185" s="1">
        <f t="shared" ca="1" si="5"/>
        <v>34</v>
      </c>
      <c r="W185" s="1" t="str">
        <f ca="1">_xlfn.IFS(Admissions[[#This Row],[Patients Age]]&lt;18,"Paediatric",V185&lt;40,"Young Adult",V185&lt;65,"Adult",TRUE,"Senior")</f>
        <v>Young Adult</v>
      </c>
    </row>
    <row r="186" spans="1:23" x14ac:dyDescent="0.25">
      <c r="A186">
        <v>15459</v>
      </c>
      <c r="B186">
        <v>4960</v>
      </c>
      <c r="C186" s="1" t="s">
        <v>247</v>
      </c>
      <c r="D186" s="1" t="s">
        <v>14</v>
      </c>
      <c r="E186" s="2">
        <v>11215</v>
      </c>
      <c r="F186" s="1" t="s">
        <v>15</v>
      </c>
      <c r="G186" s="1" t="s">
        <v>217</v>
      </c>
      <c r="H186" s="2">
        <v>45176</v>
      </c>
      <c r="I186" s="2">
        <v>45180</v>
      </c>
      <c r="J186">
        <v>4</v>
      </c>
      <c r="K186">
        <v>9551</v>
      </c>
      <c r="L186" s="1" t="s">
        <v>1491</v>
      </c>
      <c r="M186" s="1" t="s">
        <v>46</v>
      </c>
      <c r="N186" s="1" t="s">
        <v>18</v>
      </c>
      <c r="O186" t="s">
        <v>19</v>
      </c>
      <c r="P186">
        <v>2387.75</v>
      </c>
      <c r="Q186" s="1" t="s">
        <v>1492</v>
      </c>
      <c r="R186" s="1" t="s">
        <v>1450</v>
      </c>
      <c r="S186" t="s">
        <v>1449</v>
      </c>
      <c r="T186">
        <f>VLOOKUP(Admissions[[#This Row],[Department]],Departments!A:E,5,FALSE)</f>
        <v>5500</v>
      </c>
      <c r="U186" s="1" t="str">
        <f t="shared" si="4"/>
        <v>Above Benchmark</v>
      </c>
      <c r="V186" s="1">
        <f t="shared" ca="1" si="5"/>
        <v>95</v>
      </c>
      <c r="W186" s="1" t="str">
        <f ca="1">_xlfn.IFS(Admissions[[#This Row],[Patients Age]]&lt;18,"Paediatric",V186&lt;40,"Young Adult",V186&lt;65,"Adult",TRUE,"Senior")</f>
        <v>Senior</v>
      </c>
    </row>
    <row r="187" spans="1:23" x14ac:dyDescent="0.25">
      <c r="A187">
        <v>11128</v>
      </c>
      <c r="B187">
        <v>4677</v>
      </c>
      <c r="C187" s="1" t="s">
        <v>248</v>
      </c>
      <c r="D187" s="1" t="s">
        <v>56</v>
      </c>
      <c r="E187" s="2">
        <v>31988</v>
      </c>
      <c r="F187" s="1" t="s">
        <v>35</v>
      </c>
      <c r="G187" s="1" t="s">
        <v>36</v>
      </c>
      <c r="H187" s="2">
        <v>45495</v>
      </c>
      <c r="I187" s="2">
        <v>45497</v>
      </c>
      <c r="J187">
        <v>2</v>
      </c>
      <c r="K187">
        <v>6602</v>
      </c>
      <c r="L187" s="1" t="s">
        <v>1491</v>
      </c>
      <c r="M187" s="1" t="s">
        <v>37</v>
      </c>
      <c r="N187" s="1" t="s">
        <v>33</v>
      </c>
      <c r="O187" t="s">
        <v>19</v>
      </c>
      <c r="P187">
        <v>3301</v>
      </c>
      <c r="Q187" s="1" t="s">
        <v>1492</v>
      </c>
      <c r="R187" s="1" t="s">
        <v>1448</v>
      </c>
      <c r="S187" t="s">
        <v>1449</v>
      </c>
      <c r="T187">
        <f>VLOOKUP(Admissions[[#This Row],[Department]],Departments!A:E,5,FALSE)</f>
        <v>8500</v>
      </c>
      <c r="U187" s="1" t="str">
        <f t="shared" si="4"/>
        <v>Within Benchmark</v>
      </c>
      <c r="V187" s="1">
        <f t="shared" ca="1" si="5"/>
        <v>38</v>
      </c>
      <c r="W187" s="1" t="str">
        <f ca="1">_xlfn.IFS(Admissions[[#This Row],[Patients Age]]&lt;18,"Paediatric",V187&lt;40,"Young Adult",V187&lt;65,"Adult",TRUE,"Senior")</f>
        <v>Young Adult</v>
      </c>
    </row>
    <row r="188" spans="1:23" x14ac:dyDescent="0.25">
      <c r="A188">
        <v>10903</v>
      </c>
      <c r="B188">
        <v>5979</v>
      </c>
      <c r="C188" s="1" t="s">
        <v>241</v>
      </c>
      <c r="D188" s="1" t="s">
        <v>14</v>
      </c>
      <c r="E188" s="2">
        <v>26245</v>
      </c>
      <c r="F188" s="1" t="s">
        <v>35</v>
      </c>
      <c r="G188" s="1" t="s">
        <v>83</v>
      </c>
      <c r="H188" s="2">
        <v>45264</v>
      </c>
      <c r="I188" s="2">
        <v>45269</v>
      </c>
      <c r="J188">
        <v>5</v>
      </c>
      <c r="K188">
        <v>8209</v>
      </c>
      <c r="L188" s="1" t="s">
        <v>1491</v>
      </c>
      <c r="M188" s="1" t="s">
        <v>75</v>
      </c>
      <c r="N188" s="1" t="s">
        <v>18</v>
      </c>
      <c r="O188" t="s">
        <v>19</v>
      </c>
      <c r="P188">
        <v>1641.8</v>
      </c>
      <c r="Q188" s="1" t="s">
        <v>1492</v>
      </c>
      <c r="R188" s="1" t="s">
        <v>1448</v>
      </c>
      <c r="S188" t="s">
        <v>1449</v>
      </c>
      <c r="T188">
        <f>VLOOKUP(Admissions[[#This Row],[Department]],Departments!A:E,5,FALSE)</f>
        <v>8500</v>
      </c>
      <c r="U188" s="1" t="str">
        <f t="shared" si="4"/>
        <v>Within Benchmark</v>
      </c>
      <c r="V188" s="1">
        <f t="shared" ca="1" si="5"/>
        <v>54</v>
      </c>
      <c r="W188" s="1" t="str">
        <f ca="1">_xlfn.IFS(Admissions[[#This Row],[Patients Age]]&lt;18,"Paediatric",V188&lt;40,"Young Adult",V188&lt;65,"Adult",TRUE,"Senior")</f>
        <v>Adult</v>
      </c>
    </row>
    <row r="189" spans="1:23" x14ac:dyDescent="0.25">
      <c r="A189">
        <v>14824</v>
      </c>
      <c r="B189">
        <v>3433</v>
      </c>
      <c r="C189" s="1" t="s">
        <v>249</v>
      </c>
      <c r="D189" s="1" t="s">
        <v>14</v>
      </c>
      <c r="E189" s="2">
        <v>30755</v>
      </c>
      <c r="F189" s="1" t="s">
        <v>41</v>
      </c>
      <c r="G189" s="1" t="s">
        <v>42</v>
      </c>
      <c r="H189" s="2">
        <v>45310</v>
      </c>
      <c r="I189" s="2">
        <v>45317</v>
      </c>
      <c r="J189">
        <v>7</v>
      </c>
      <c r="K189">
        <v>8854</v>
      </c>
      <c r="L189" s="1" t="s">
        <v>1494</v>
      </c>
      <c r="M189" s="1" t="s">
        <v>73</v>
      </c>
      <c r="N189" s="1" t="s">
        <v>18</v>
      </c>
      <c r="O189" t="s">
        <v>19</v>
      </c>
      <c r="P189">
        <v>1264.8570999999999</v>
      </c>
      <c r="Q189" s="1" t="s">
        <v>1492</v>
      </c>
      <c r="R189" s="1" t="s">
        <v>1454</v>
      </c>
      <c r="S189" t="s">
        <v>1449</v>
      </c>
      <c r="T189">
        <f>VLOOKUP(Admissions[[#This Row],[Department]],Departments!A:E,5,FALSE)</f>
        <v>7200</v>
      </c>
      <c r="U189" s="1" t="str">
        <f t="shared" si="4"/>
        <v>Above Benchmark</v>
      </c>
      <c r="V189" s="1">
        <f t="shared" ca="1" si="5"/>
        <v>42</v>
      </c>
      <c r="W189" s="1" t="str">
        <f ca="1">_xlfn.IFS(Admissions[[#This Row],[Patients Age]]&lt;18,"Paediatric",V189&lt;40,"Young Adult",V189&lt;65,"Adult",TRUE,"Senior")</f>
        <v>Adult</v>
      </c>
    </row>
    <row r="190" spans="1:23" x14ac:dyDescent="0.25">
      <c r="A190">
        <v>14816</v>
      </c>
      <c r="B190">
        <v>5916</v>
      </c>
      <c r="C190" s="1" t="s">
        <v>250</v>
      </c>
      <c r="D190" s="1" t="s">
        <v>56</v>
      </c>
      <c r="E190" s="2">
        <v>29753</v>
      </c>
      <c r="F190" s="1" t="s">
        <v>51</v>
      </c>
      <c r="G190" s="1" t="s">
        <v>52</v>
      </c>
      <c r="H190" s="2">
        <v>45202</v>
      </c>
      <c r="I190" s="2">
        <v>45207</v>
      </c>
      <c r="J190">
        <v>5</v>
      </c>
      <c r="K190">
        <v>8311</v>
      </c>
      <c r="L190" s="1" t="s">
        <v>1491</v>
      </c>
      <c r="M190" s="1" t="s">
        <v>17</v>
      </c>
      <c r="N190" s="1" t="s">
        <v>33</v>
      </c>
      <c r="O190" t="s">
        <v>19</v>
      </c>
      <c r="P190">
        <v>1662.2</v>
      </c>
      <c r="Q190" s="1" t="s">
        <v>1492</v>
      </c>
      <c r="R190" s="1" t="s">
        <v>1452</v>
      </c>
      <c r="S190" t="s">
        <v>1449</v>
      </c>
      <c r="T190">
        <f>VLOOKUP(Admissions[[#This Row],[Department]],Departments!A:E,5,FALSE)</f>
        <v>6800</v>
      </c>
      <c r="U190" s="1" t="str">
        <f t="shared" si="4"/>
        <v>Above Benchmark</v>
      </c>
      <c r="V190" s="1">
        <f t="shared" ca="1" si="5"/>
        <v>45</v>
      </c>
      <c r="W190" s="1" t="str">
        <f ca="1">_xlfn.IFS(Admissions[[#This Row],[Patients Age]]&lt;18,"Paediatric",V190&lt;40,"Young Adult",V190&lt;65,"Adult",TRUE,"Senior")</f>
        <v>Adult</v>
      </c>
    </row>
    <row r="191" spans="1:23" x14ac:dyDescent="0.25">
      <c r="A191">
        <v>10950</v>
      </c>
      <c r="B191">
        <v>3824</v>
      </c>
      <c r="C191" s="1" t="s">
        <v>251</v>
      </c>
      <c r="D191" s="1" t="s">
        <v>56</v>
      </c>
      <c r="E191" s="2">
        <v>33093</v>
      </c>
      <c r="F191" s="1" t="s">
        <v>51</v>
      </c>
      <c r="G191" s="1" t="s">
        <v>87</v>
      </c>
      <c r="H191" s="2">
        <v>45300</v>
      </c>
      <c r="I191" s="2">
        <v>45303</v>
      </c>
      <c r="J191">
        <v>3</v>
      </c>
      <c r="K191">
        <v>5676</v>
      </c>
      <c r="L191" s="1" t="s">
        <v>1491</v>
      </c>
      <c r="M191" s="1" t="s">
        <v>88</v>
      </c>
      <c r="N191" s="1" t="s">
        <v>18</v>
      </c>
      <c r="O191" t="s">
        <v>19</v>
      </c>
      <c r="P191">
        <v>1892</v>
      </c>
      <c r="Q191" s="1" t="s">
        <v>1492</v>
      </c>
      <c r="R191" s="1" t="s">
        <v>1452</v>
      </c>
      <c r="S191" t="s">
        <v>1449</v>
      </c>
      <c r="T191">
        <f>VLOOKUP(Admissions[[#This Row],[Department]],Departments!A:E,5,FALSE)</f>
        <v>6800</v>
      </c>
      <c r="U191" s="1" t="str">
        <f t="shared" si="4"/>
        <v>Within Benchmark</v>
      </c>
      <c r="V191" s="1">
        <f t="shared" ca="1" si="5"/>
        <v>35</v>
      </c>
      <c r="W191" s="1" t="str">
        <f ca="1">_xlfn.IFS(Admissions[[#This Row],[Patients Age]]&lt;18,"Paediatric",V191&lt;40,"Young Adult",V191&lt;65,"Adult",TRUE,"Senior")</f>
        <v>Young Adult</v>
      </c>
    </row>
    <row r="192" spans="1:23" x14ac:dyDescent="0.25">
      <c r="A192">
        <v>13650</v>
      </c>
      <c r="B192">
        <v>4642</v>
      </c>
      <c r="C192" s="1" t="s">
        <v>252</v>
      </c>
      <c r="D192" s="1" t="s">
        <v>14</v>
      </c>
      <c r="E192" s="2">
        <v>25247</v>
      </c>
      <c r="F192" s="1" t="s">
        <v>21</v>
      </c>
      <c r="G192" s="1" t="s">
        <v>160</v>
      </c>
      <c r="H192" s="2">
        <v>45228</v>
      </c>
      <c r="I192" s="2">
        <v>45236</v>
      </c>
      <c r="J192">
        <v>8</v>
      </c>
      <c r="K192">
        <v>19295</v>
      </c>
      <c r="L192" s="1" t="s">
        <v>1491</v>
      </c>
      <c r="M192" s="1" t="s">
        <v>124</v>
      </c>
      <c r="N192" s="1" t="s">
        <v>18</v>
      </c>
      <c r="O192" t="s">
        <v>19</v>
      </c>
      <c r="P192">
        <v>2411.875</v>
      </c>
      <c r="Q192" s="1" t="s">
        <v>1492</v>
      </c>
      <c r="R192" s="1" t="s">
        <v>1451</v>
      </c>
      <c r="S192" t="s">
        <v>1447</v>
      </c>
      <c r="T192">
        <f>VLOOKUP(Admissions[[#This Row],[Department]],Departments!A:E,5,FALSE)</f>
        <v>12000</v>
      </c>
      <c r="U192" s="1" t="str">
        <f t="shared" si="4"/>
        <v>Above Benchmark</v>
      </c>
      <c r="V192" s="1">
        <f t="shared" ca="1" si="5"/>
        <v>57</v>
      </c>
      <c r="W192" s="1" t="str">
        <f ca="1">_xlfn.IFS(Admissions[[#This Row],[Patients Age]]&lt;18,"Paediatric",V192&lt;40,"Young Adult",V192&lt;65,"Adult",TRUE,"Senior")</f>
        <v>Adult</v>
      </c>
    </row>
    <row r="193" spans="1:23" x14ac:dyDescent="0.25">
      <c r="A193">
        <v>13573</v>
      </c>
      <c r="B193">
        <v>6008</v>
      </c>
      <c r="C193" s="1" t="s">
        <v>253</v>
      </c>
      <c r="D193" s="1" t="s">
        <v>56</v>
      </c>
      <c r="E193" s="2">
        <v>22685</v>
      </c>
      <c r="F193" s="1" t="s">
        <v>35</v>
      </c>
      <c r="G193" s="1" t="s">
        <v>36</v>
      </c>
      <c r="H193" s="2">
        <v>44993</v>
      </c>
      <c r="I193" s="2">
        <v>44999</v>
      </c>
      <c r="J193">
        <v>6</v>
      </c>
      <c r="K193">
        <v>7420</v>
      </c>
      <c r="L193" s="1" t="s">
        <v>1494</v>
      </c>
      <c r="M193" s="1" t="s">
        <v>75</v>
      </c>
      <c r="N193" s="1" t="s">
        <v>18</v>
      </c>
      <c r="O193" t="s">
        <v>19</v>
      </c>
      <c r="P193">
        <v>1236.6667</v>
      </c>
      <c r="Q193" s="1" t="s">
        <v>1492</v>
      </c>
      <c r="R193" s="1" t="s">
        <v>1453</v>
      </c>
      <c r="S193" t="s">
        <v>1449</v>
      </c>
      <c r="T193">
        <f>VLOOKUP(Admissions[[#This Row],[Department]],Departments!A:E,5,FALSE)</f>
        <v>8500</v>
      </c>
      <c r="U193" s="1" t="str">
        <f t="shared" si="4"/>
        <v>Within Benchmark</v>
      </c>
      <c r="V193" s="1">
        <f t="shared" ca="1" si="5"/>
        <v>64</v>
      </c>
      <c r="W193" s="1" t="str">
        <f ca="1">_xlfn.IFS(Admissions[[#This Row],[Patients Age]]&lt;18,"Paediatric",V193&lt;40,"Young Adult",V193&lt;65,"Adult",TRUE,"Senior")</f>
        <v>Adult</v>
      </c>
    </row>
    <row r="194" spans="1:23" x14ac:dyDescent="0.25">
      <c r="A194">
        <v>14123</v>
      </c>
      <c r="B194">
        <v>3237</v>
      </c>
      <c r="C194" s="1" t="s">
        <v>255</v>
      </c>
      <c r="D194" s="1" t="s">
        <v>56</v>
      </c>
      <c r="E194" s="2">
        <v>14581</v>
      </c>
      <c r="F194" s="1" t="s">
        <v>26</v>
      </c>
      <c r="G194" s="1" t="s">
        <v>27</v>
      </c>
      <c r="H194" s="2">
        <v>45507</v>
      </c>
      <c r="I194" s="2">
        <v>45515</v>
      </c>
      <c r="J194">
        <v>8</v>
      </c>
      <c r="K194">
        <v>12695</v>
      </c>
      <c r="L194" s="1" t="s">
        <v>1491</v>
      </c>
      <c r="M194" s="1" t="s">
        <v>17</v>
      </c>
      <c r="N194" s="1" t="s">
        <v>24</v>
      </c>
      <c r="O194" t="s">
        <v>19</v>
      </c>
      <c r="P194">
        <v>1586.875</v>
      </c>
      <c r="Q194" s="1" t="s">
        <v>1492</v>
      </c>
      <c r="R194" s="1" t="s">
        <v>1446</v>
      </c>
      <c r="S194" t="s">
        <v>1447</v>
      </c>
      <c r="T194">
        <f>VLOOKUP(Admissions[[#This Row],[Department]],Departments!A:E,5,FALSE)</f>
        <v>9000</v>
      </c>
      <c r="U194" s="1" t="str">
        <f t="shared" ref="U194:U257" si="6">IF(K194&gt;T194,"Above Benchmark","Within Benchmark")</f>
        <v>Above Benchmark</v>
      </c>
      <c r="V194" s="1">
        <f t="shared" ref="V194:V257" ca="1" si="7">INT(YEARFRAC(E194,TODAY()))</f>
        <v>86</v>
      </c>
      <c r="W194" s="1" t="str">
        <f ca="1">_xlfn.IFS(Admissions[[#This Row],[Patients Age]]&lt;18,"Paediatric",V194&lt;40,"Young Adult",V194&lt;65,"Adult",TRUE,"Senior")</f>
        <v>Senior</v>
      </c>
    </row>
    <row r="195" spans="1:23" x14ac:dyDescent="0.25">
      <c r="A195">
        <v>12647</v>
      </c>
      <c r="B195">
        <v>5379</v>
      </c>
      <c r="C195" s="1" t="s">
        <v>256</v>
      </c>
      <c r="D195" s="1" t="s">
        <v>56</v>
      </c>
      <c r="E195" s="2">
        <v>27614</v>
      </c>
      <c r="F195" s="1" t="s">
        <v>66</v>
      </c>
      <c r="G195" s="1" t="s">
        <v>77</v>
      </c>
      <c r="H195" s="2">
        <v>45227</v>
      </c>
      <c r="I195" s="2">
        <v>45230</v>
      </c>
      <c r="J195">
        <v>3</v>
      </c>
      <c r="K195">
        <v>3953</v>
      </c>
      <c r="L195" s="1" t="s">
        <v>1491</v>
      </c>
      <c r="M195" s="1" t="s">
        <v>37</v>
      </c>
      <c r="N195" s="1" t="s">
        <v>24</v>
      </c>
      <c r="O195" t="s">
        <v>19</v>
      </c>
      <c r="P195">
        <v>1317.6667</v>
      </c>
      <c r="Q195" s="1" t="s">
        <v>1492</v>
      </c>
      <c r="R195" s="1" t="s">
        <v>1446</v>
      </c>
      <c r="S195" t="s">
        <v>1447</v>
      </c>
      <c r="T195">
        <f>VLOOKUP(Admissions[[#This Row],[Department]],Departments!A:E,5,FALSE)</f>
        <v>6000</v>
      </c>
      <c r="U195" s="1" t="str">
        <f t="shared" si="6"/>
        <v>Within Benchmark</v>
      </c>
      <c r="V195" s="1">
        <f t="shared" ca="1" si="7"/>
        <v>50</v>
      </c>
      <c r="W195" s="1" t="str">
        <f ca="1">_xlfn.IFS(Admissions[[#This Row],[Patients Age]]&lt;18,"Paediatric",V195&lt;40,"Young Adult",V195&lt;65,"Adult",TRUE,"Senior")</f>
        <v>Adult</v>
      </c>
    </row>
    <row r="196" spans="1:23" x14ac:dyDescent="0.25">
      <c r="A196">
        <v>12594</v>
      </c>
      <c r="B196">
        <v>6434</v>
      </c>
      <c r="C196" s="1" t="s">
        <v>257</v>
      </c>
      <c r="D196" s="1" t="s">
        <v>14</v>
      </c>
      <c r="E196" s="2">
        <v>18123</v>
      </c>
      <c r="F196" s="1" t="s">
        <v>35</v>
      </c>
      <c r="G196" s="1" t="s">
        <v>36</v>
      </c>
      <c r="H196" s="2">
        <v>45023</v>
      </c>
      <c r="I196" s="2">
        <v>45029</v>
      </c>
      <c r="J196">
        <v>6</v>
      </c>
      <c r="K196">
        <v>9535</v>
      </c>
      <c r="L196" s="1" t="s">
        <v>1491</v>
      </c>
      <c r="M196" s="1" t="s">
        <v>119</v>
      </c>
      <c r="N196" s="1" t="s">
        <v>24</v>
      </c>
      <c r="O196" t="s">
        <v>19</v>
      </c>
      <c r="P196">
        <v>1589.1667</v>
      </c>
      <c r="Q196" s="1" t="s">
        <v>1492</v>
      </c>
      <c r="R196" s="1" t="s">
        <v>1454</v>
      </c>
      <c r="S196" t="s">
        <v>1449</v>
      </c>
      <c r="T196">
        <f>VLOOKUP(Admissions[[#This Row],[Department]],Departments!A:E,5,FALSE)</f>
        <v>8500</v>
      </c>
      <c r="U196" s="1" t="str">
        <f t="shared" si="6"/>
        <v>Above Benchmark</v>
      </c>
      <c r="V196" s="1">
        <f t="shared" ca="1" si="7"/>
        <v>76</v>
      </c>
      <c r="W196" s="1" t="str">
        <f ca="1">_xlfn.IFS(Admissions[[#This Row],[Patients Age]]&lt;18,"Paediatric",V196&lt;40,"Young Adult",V196&lt;65,"Adult",TRUE,"Senior")</f>
        <v>Senior</v>
      </c>
    </row>
    <row r="197" spans="1:23" x14ac:dyDescent="0.25">
      <c r="A197">
        <v>15239</v>
      </c>
      <c r="B197">
        <v>6646</v>
      </c>
      <c r="C197" s="1" t="s">
        <v>258</v>
      </c>
      <c r="D197" s="1" t="s">
        <v>14</v>
      </c>
      <c r="E197" s="2">
        <v>37831</v>
      </c>
      <c r="F197" s="1" t="s">
        <v>51</v>
      </c>
      <c r="G197" s="1" t="s">
        <v>87</v>
      </c>
      <c r="H197" s="2">
        <v>45362</v>
      </c>
      <c r="I197" s="2">
        <v>45367</v>
      </c>
      <c r="J197">
        <v>5</v>
      </c>
      <c r="K197">
        <v>8490</v>
      </c>
      <c r="L197" s="1" t="s">
        <v>1491</v>
      </c>
      <c r="M197" s="1" t="s">
        <v>114</v>
      </c>
      <c r="N197" s="1" t="s">
        <v>33</v>
      </c>
      <c r="O197" t="s">
        <v>19</v>
      </c>
      <c r="P197">
        <v>1698</v>
      </c>
      <c r="Q197" s="1" t="s">
        <v>1492</v>
      </c>
      <c r="R197" s="1" t="s">
        <v>1448</v>
      </c>
      <c r="S197" t="s">
        <v>1449</v>
      </c>
      <c r="T197">
        <f>VLOOKUP(Admissions[[#This Row],[Department]],Departments!A:E,5,FALSE)</f>
        <v>6800</v>
      </c>
      <c r="U197" s="1" t="str">
        <f t="shared" si="6"/>
        <v>Above Benchmark</v>
      </c>
      <c r="V197" s="1">
        <f t="shared" ca="1" si="7"/>
        <v>22</v>
      </c>
      <c r="W197" s="1" t="str">
        <f ca="1">_xlfn.IFS(Admissions[[#This Row],[Patients Age]]&lt;18,"Paediatric",V197&lt;40,"Young Adult",V197&lt;65,"Adult",TRUE,"Senior")</f>
        <v>Young Adult</v>
      </c>
    </row>
    <row r="198" spans="1:23" x14ac:dyDescent="0.25">
      <c r="A198">
        <v>12659</v>
      </c>
      <c r="B198">
        <v>4156</v>
      </c>
      <c r="C198" s="1" t="s">
        <v>169</v>
      </c>
      <c r="D198" s="1" t="s">
        <v>56</v>
      </c>
      <c r="E198" s="2">
        <v>12771</v>
      </c>
      <c r="F198" s="1" t="s">
        <v>41</v>
      </c>
      <c r="G198" s="1" t="s">
        <v>72</v>
      </c>
      <c r="H198" s="2">
        <v>45280</v>
      </c>
      <c r="I198" s="2">
        <v>45284</v>
      </c>
      <c r="J198">
        <v>4</v>
      </c>
      <c r="K198">
        <v>7201</v>
      </c>
      <c r="L198" s="1" t="s">
        <v>1491</v>
      </c>
      <c r="M198" s="1" t="s">
        <v>121</v>
      </c>
      <c r="N198" s="1" t="s">
        <v>18</v>
      </c>
      <c r="O198" t="s">
        <v>19</v>
      </c>
      <c r="P198">
        <v>1800.25</v>
      </c>
      <c r="Q198" s="1" t="s">
        <v>1492</v>
      </c>
      <c r="R198" s="1" t="s">
        <v>1453</v>
      </c>
      <c r="S198" t="s">
        <v>1449</v>
      </c>
      <c r="T198">
        <f>VLOOKUP(Admissions[[#This Row],[Department]],Departments!A:E,5,FALSE)</f>
        <v>7200</v>
      </c>
      <c r="U198" s="1" t="str">
        <f t="shared" si="6"/>
        <v>Above Benchmark</v>
      </c>
      <c r="V198" s="1">
        <f t="shared" ca="1" si="7"/>
        <v>91</v>
      </c>
      <c r="W198" s="1" t="str">
        <f ca="1">_xlfn.IFS(Admissions[[#This Row],[Patients Age]]&lt;18,"Paediatric",V198&lt;40,"Young Adult",V198&lt;65,"Adult",TRUE,"Senior")</f>
        <v>Senior</v>
      </c>
    </row>
    <row r="199" spans="1:23" x14ac:dyDescent="0.25">
      <c r="A199">
        <v>10396</v>
      </c>
      <c r="B199" t="s">
        <v>1495</v>
      </c>
      <c r="C199" s="1" t="s">
        <v>259</v>
      </c>
      <c r="D199" s="1" t="s">
        <v>56</v>
      </c>
      <c r="E199" s="2">
        <v>25261</v>
      </c>
      <c r="F199" s="1" t="s">
        <v>41</v>
      </c>
      <c r="G199" s="1" t="s">
        <v>42</v>
      </c>
      <c r="H199" s="2">
        <v>45042</v>
      </c>
      <c r="I199" s="2">
        <v>45047</v>
      </c>
      <c r="J199">
        <v>5</v>
      </c>
      <c r="K199">
        <v>6815</v>
      </c>
      <c r="L199" s="1" t="s">
        <v>1491</v>
      </c>
      <c r="M199" s="1" t="s">
        <v>121</v>
      </c>
      <c r="N199" s="1" t="s">
        <v>33</v>
      </c>
      <c r="O199" t="s">
        <v>19</v>
      </c>
      <c r="P199">
        <v>1363</v>
      </c>
      <c r="Q199" s="1" t="s">
        <v>1492</v>
      </c>
      <c r="R199" s="1" t="s">
        <v>1453</v>
      </c>
      <c r="S199" t="s">
        <v>1449</v>
      </c>
      <c r="T199">
        <f>VLOOKUP(Admissions[[#This Row],[Department]],Departments!A:E,5,FALSE)</f>
        <v>7200</v>
      </c>
      <c r="U199" s="1" t="str">
        <f t="shared" si="6"/>
        <v>Within Benchmark</v>
      </c>
      <c r="V199" s="1">
        <f t="shared" ca="1" si="7"/>
        <v>57</v>
      </c>
      <c r="W199" s="1" t="str">
        <f ca="1">_xlfn.IFS(Admissions[[#This Row],[Patients Age]]&lt;18,"Paediatric",V199&lt;40,"Young Adult",V199&lt;65,"Adult",TRUE,"Senior")</f>
        <v>Adult</v>
      </c>
    </row>
    <row r="200" spans="1:23" x14ac:dyDescent="0.25">
      <c r="A200">
        <v>10543</v>
      </c>
      <c r="B200">
        <v>4803</v>
      </c>
      <c r="C200" s="1" t="s">
        <v>260</v>
      </c>
      <c r="D200" s="1" t="s">
        <v>14</v>
      </c>
      <c r="E200" s="2">
        <v>19652</v>
      </c>
      <c r="F200" s="1" t="s">
        <v>51</v>
      </c>
      <c r="G200" s="1" t="s">
        <v>87</v>
      </c>
      <c r="H200" s="2">
        <v>45042</v>
      </c>
      <c r="I200" s="2">
        <v>45049</v>
      </c>
      <c r="J200">
        <v>7</v>
      </c>
      <c r="K200">
        <v>10982</v>
      </c>
      <c r="L200" s="1" t="s">
        <v>1491</v>
      </c>
      <c r="M200" s="1" t="s">
        <v>17</v>
      </c>
      <c r="N200" s="1" t="s">
        <v>33</v>
      </c>
      <c r="O200" t="s">
        <v>19</v>
      </c>
      <c r="P200">
        <v>1568.8570999999999</v>
      </c>
      <c r="Q200" s="1" t="s">
        <v>1492</v>
      </c>
      <c r="R200" s="1" t="s">
        <v>1453</v>
      </c>
      <c r="S200" t="s">
        <v>1449</v>
      </c>
      <c r="T200">
        <f>VLOOKUP(Admissions[[#This Row],[Department]],Departments!A:E,5,FALSE)</f>
        <v>6800</v>
      </c>
      <c r="U200" s="1" t="str">
        <f t="shared" si="6"/>
        <v>Above Benchmark</v>
      </c>
      <c r="V200" s="1">
        <f t="shared" ca="1" si="7"/>
        <v>72</v>
      </c>
      <c r="W200" s="1" t="str">
        <f ca="1">_xlfn.IFS(Admissions[[#This Row],[Patients Age]]&lt;18,"Paediatric",V200&lt;40,"Young Adult",V200&lt;65,"Adult",TRUE,"Senior")</f>
        <v>Senior</v>
      </c>
    </row>
    <row r="201" spans="1:23" x14ac:dyDescent="0.25">
      <c r="A201">
        <v>13159</v>
      </c>
      <c r="B201">
        <v>6471</v>
      </c>
      <c r="C201" s="1" t="s">
        <v>226</v>
      </c>
      <c r="D201" s="1" t="s">
        <v>14</v>
      </c>
      <c r="E201" s="2">
        <v>23315</v>
      </c>
      <c r="F201" s="1" t="s">
        <v>15</v>
      </c>
      <c r="G201" s="1" t="s">
        <v>48</v>
      </c>
      <c r="H201" s="2">
        <v>45353</v>
      </c>
      <c r="I201" s="2">
        <v>45357</v>
      </c>
      <c r="J201">
        <v>4</v>
      </c>
      <c r="K201">
        <v>4574</v>
      </c>
      <c r="L201" s="1" t="s">
        <v>1494</v>
      </c>
      <c r="M201" s="1" t="s">
        <v>81</v>
      </c>
      <c r="N201" s="1" t="s">
        <v>33</v>
      </c>
      <c r="O201" t="s">
        <v>19</v>
      </c>
      <c r="P201">
        <v>1143.5</v>
      </c>
      <c r="Q201" s="1" t="s">
        <v>1492</v>
      </c>
      <c r="R201" s="1" t="s">
        <v>1446</v>
      </c>
      <c r="S201" t="s">
        <v>1447</v>
      </c>
      <c r="T201">
        <f>VLOOKUP(Admissions[[#This Row],[Department]],Departments!A:E,5,FALSE)</f>
        <v>5500</v>
      </c>
      <c r="U201" s="1" t="str">
        <f t="shared" si="6"/>
        <v>Within Benchmark</v>
      </c>
      <c r="V201" s="1">
        <f t="shared" ca="1" si="7"/>
        <v>62</v>
      </c>
      <c r="W201" s="1" t="str">
        <f ca="1">_xlfn.IFS(Admissions[[#This Row],[Patients Age]]&lt;18,"Paediatric",V201&lt;40,"Young Adult",V201&lt;65,"Adult",TRUE,"Senior")</f>
        <v>Adult</v>
      </c>
    </row>
    <row r="202" spans="1:23" x14ac:dyDescent="0.25">
      <c r="A202">
        <v>11138</v>
      </c>
      <c r="B202">
        <v>6164</v>
      </c>
      <c r="C202" s="1" t="s">
        <v>261</v>
      </c>
      <c r="D202" s="1" t="s">
        <v>56</v>
      </c>
      <c r="E202" s="2">
        <v>23472</v>
      </c>
      <c r="F202" s="1" t="s">
        <v>35</v>
      </c>
      <c r="G202" s="1" t="s">
        <v>83</v>
      </c>
      <c r="H202" s="2">
        <v>45182</v>
      </c>
      <c r="I202" s="2">
        <v>45188</v>
      </c>
      <c r="J202">
        <v>6</v>
      </c>
      <c r="K202">
        <v>13041</v>
      </c>
      <c r="L202" s="1" t="s">
        <v>1494</v>
      </c>
      <c r="M202" s="1" t="s">
        <v>60</v>
      </c>
      <c r="N202" s="1" t="s">
        <v>33</v>
      </c>
      <c r="O202" t="s">
        <v>19</v>
      </c>
      <c r="P202">
        <v>2173.5</v>
      </c>
      <c r="Q202" s="1" t="s">
        <v>1492</v>
      </c>
      <c r="R202" s="1" t="s">
        <v>1453</v>
      </c>
      <c r="S202" t="s">
        <v>1449</v>
      </c>
      <c r="T202">
        <f>VLOOKUP(Admissions[[#This Row],[Department]],Departments!A:E,5,FALSE)</f>
        <v>8500</v>
      </c>
      <c r="U202" s="1" t="str">
        <f t="shared" si="6"/>
        <v>Above Benchmark</v>
      </c>
      <c r="V202" s="1">
        <f t="shared" ca="1" si="7"/>
        <v>62</v>
      </c>
      <c r="W202" s="1" t="str">
        <f ca="1">_xlfn.IFS(Admissions[[#This Row],[Patients Age]]&lt;18,"Paediatric",V202&lt;40,"Young Adult",V202&lt;65,"Adult",TRUE,"Senior")</f>
        <v>Adult</v>
      </c>
    </row>
    <row r="203" spans="1:23" x14ac:dyDescent="0.25">
      <c r="A203">
        <v>10647</v>
      </c>
      <c r="B203">
        <v>4212</v>
      </c>
      <c r="C203" s="1" t="s">
        <v>262</v>
      </c>
      <c r="D203" s="1" t="s">
        <v>56</v>
      </c>
      <c r="E203" s="2">
        <v>23605</v>
      </c>
      <c r="F203" s="1" t="s">
        <v>26</v>
      </c>
      <c r="G203" s="1" t="s">
        <v>27</v>
      </c>
      <c r="H203" s="2">
        <v>45017</v>
      </c>
      <c r="I203" s="2">
        <v>45025</v>
      </c>
      <c r="J203">
        <v>8</v>
      </c>
      <c r="K203">
        <v>23905</v>
      </c>
      <c r="L203" s="1" t="s">
        <v>1494</v>
      </c>
      <c r="M203" s="1" t="s">
        <v>79</v>
      </c>
      <c r="N203" s="1" t="s">
        <v>33</v>
      </c>
      <c r="O203" t="s">
        <v>19</v>
      </c>
      <c r="P203">
        <v>2988.125</v>
      </c>
      <c r="Q203" s="1" t="s">
        <v>1492</v>
      </c>
      <c r="R203" s="1" t="s">
        <v>1446</v>
      </c>
      <c r="S203" t="s">
        <v>1447</v>
      </c>
      <c r="T203">
        <f>VLOOKUP(Admissions[[#This Row],[Department]],Departments!A:E,5,FALSE)</f>
        <v>9000</v>
      </c>
      <c r="U203" s="1" t="str">
        <f t="shared" si="6"/>
        <v>Above Benchmark</v>
      </c>
      <c r="V203" s="1">
        <f t="shared" ca="1" si="7"/>
        <v>61</v>
      </c>
      <c r="W203" s="1" t="str">
        <f ca="1">_xlfn.IFS(Admissions[[#This Row],[Patients Age]]&lt;18,"Paediatric",V203&lt;40,"Young Adult",V203&lt;65,"Adult",TRUE,"Senior")</f>
        <v>Adult</v>
      </c>
    </row>
    <row r="204" spans="1:23" x14ac:dyDescent="0.25">
      <c r="A204">
        <v>10605</v>
      </c>
      <c r="B204">
        <v>5972</v>
      </c>
      <c r="C204" s="1" t="s">
        <v>263</v>
      </c>
      <c r="D204" s="1" t="s">
        <v>56</v>
      </c>
      <c r="E204" s="2">
        <v>27852</v>
      </c>
      <c r="F204" s="1" t="s">
        <v>41</v>
      </c>
      <c r="G204" s="1" t="s">
        <v>42</v>
      </c>
      <c r="H204" s="2">
        <v>44979</v>
      </c>
      <c r="I204" s="2">
        <v>44983</v>
      </c>
      <c r="J204">
        <v>4</v>
      </c>
      <c r="K204">
        <v>6962</v>
      </c>
      <c r="L204" s="1" t="s">
        <v>1491</v>
      </c>
      <c r="M204" s="1" t="s">
        <v>121</v>
      </c>
      <c r="N204" s="1" t="s">
        <v>33</v>
      </c>
      <c r="O204" t="s">
        <v>19</v>
      </c>
      <c r="P204">
        <v>1740.5</v>
      </c>
      <c r="Q204" s="1" t="s">
        <v>1492</v>
      </c>
      <c r="R204" s="1" t="s">
        <v>1453</v>
      </c>
      <c r="S204" t="s">
        <v>1449</v>
      </c>
      <c r="T204">
        <f>VLOOKUP(Admissions[[#This Row],[Department]],Departments!A:E,5,FALSE)</f>
        <v>7200</v>
      </c>
      <c r="U204" s="1" t="str">
        <f t="shared" si="6"/>
        <v>Within Benchmark</v>
      </c>
      <c r="V204" s="1">
        <f t="shared" ca="1" si="7"/>
        <v>50</v>
      </c>
      <c r="W204" s="1" t="str">
        <f ca="1">_xlfn.IFS(Admissions[[#This Row],[Patients Age]]&lt;18,"Paediatric",V204&lt;40,"Young Adult",V204&lt;65,"Adult",TRUE,"Senior")</f>
        <v>Adult</v>
      </c>
    </row>
    <row r="205" spans="1:23" x14ac:dyDescent="0.25">
      <c r="A205">
        <v>10537</v>
      </c>
      <c r="B205">
        <v>4868</v>
      </c>
      <c r="C205" s="1" t="s">
        <v>264</v>
      </c>
      <c r="D205" s="1" t="s">
        <v>56</v>
      </c>
      <c r="E205" s="2">
        <v>27468</v>
      </c>
      <c r="F205" s="1" t="s">
        <v>21</v>
      </c>
      <c r="G205" s="1" t="s">
        <v>22</v>
      </c>
      <c r="H205" s="2">
        <v>45132</v>
      </c>
      <c r="I205" s="2">
        <v>45138</v>
      </c>
      <c r="J205">
        <v>6</v>
      </c>
      <c r="K205">
        <v>28569</v>
      </c>
      <c r="L205" s="1" t="s">
        <v>1491</v>
      </c>
      <c r="M205" s="1" t="s">
        <v>23</v>
      </c>
      <c r="N205" s="1" t="s">
        <v>33</v>
      </c>
      <c r="O205" t="s">
        <v>19</v>
      </c>
      <c r="P205">
        <v>4761.5</v>
      </c>
      <c r="Q205" s="1" t="s">
        <v>1492</v>
      </c>
      <c r="R205" s="1" t="s">
        <v>1452</v>
      </c>
      <c r="S205" t="s">
        <v>1449</v>
      </c>
      <c r="T205">
        <f>VLOOKUP(Admissions[[#This Row],[Department]],Departments!A:E,5,FALSE)</f>
        <v>12000</v>
      </c>
      <c r="U205" s="1" t="str">
        <f t="shared" si="6"/>
        <v>Above Benchmark</v>
      </c>
      <c r="V205" s="1">
        <f t="shared" ca="1" si="7"/>
        <v>51</v>
      </c>
      <c r="W205" s="1" t="str">
        <f ca="1">_xlfn.IFS(Admissions[[#This Row],[Patients Age]]&lt;18,"Paediatric",V205&lt;40,"Young Adult",V205&lt;65,"Adult",TRUE,"Senior")</f>
        <v>Adult</v>
      </c>
    </row>
    <row r="206" spans="1:23" x14ac:dyDescent="0.25">
      <c r="A206">
        <v>15348</v>
      </c>
      <c r="B206">
        <v>4139</v>
      </c>
      <c r="C206" s="1" t="s">
        <v>265</v>
      </c>
      <c r="D206" s="1" t="s">
        <v>56</v>
      </c>
      <c r="E206" s="2">
        <v>28107</v>
      </c>
      <c r="F206" s="1" t="s">
        <v>15</v>
      </c>
      <c r="G206" s="1" t="s">
        <v>48</v>
      </c>
      <c r="H206" s="2">
        <v>45501</v>
      </c>
      <c r="I206" s="2">
        <v>45504</v>
      </c>
      <c r="J206">
        <v>3</v>
      </c>
      <c r="K206">
        <v>10984</v>
      </c>
      <c r="L206" s="1" t="s">
        <v>1494</v>
      </c>
      <c r="M206" s="1" t="s">
        <v>17</v>
      </c>
      <c r="N206" s="1" t="s">
        <v>33</v>
      </c>
      <c r="O206" t="s">
        <v>19</v>
      </c>
      <c r="P206">
        <v>3661.3332999999998</v>
      </c>
      <c r="Q206" s="1" t="s">
        <v>1492</v>
      </c>
      <c r="R206" s="1" t="s">
        <v>1451</v>
      </c>
      <c r="S206" t="s">
        <v>1447</v>
      </c>
      <c r="T206">
        <f>VLOOKUP(Admissions[[#This Row],[Department]],Departments!A:E,5,FALSE)</f>
        <v>5500</v>
      </c>
      <c r="U206" s="1" t="str">
        <f t="shared" si="6"/>
        <v>Above Benchmark</v>
      </c>
      <c r="V206" s="1">
        <f t="shared" ca="1" si="7"/>
        <v>49</v>
      </c>
      <c r="W206" s="1" t="str">
        <f ca="1">_xlfn.IFS(Admissions[[#This Row],[Patients Age]]&lt;18,"Paediatric",V206&lt;40,"Young Adult",V206&lt;65,"Adult",TRUE,"Senior")</f>
        <v>Adult</v>
      </c>
    </row>
    <row r="207" spans="1:23" x14ac:dyDescent="0.25">
      <c r="A207">
        <v>10883</v>
      </c>
      <c r="B207">
        <v>3612</v>
      </c>
      <c r="C207" s="1" t="s">
        <v>266</v>
      </c>
      <c r="D207" s="1" t="s">
        <v>14</v>
      </c>
      <c r="E207" s="2">
        <v>37884</v>
      </c>
      <c r="F207" s="1" t="s">
        <v>15</v>
      </c>
      <c r="G207" s="1" t="s">
        <v>16</v>
      </c>
      <c r="H207" s="2">
        <v>45066</v>
      </c>
      <c r="I207" s="2">
        <v>45067</v>
      </c>
      <c r="J207">
        <v>1</v>
      </c>
      <c r="K207">
        <v>2245</v>
      </c>
      <c r="L207" s="1" t="s">
        <v>1491</v>
      </c>
      <c r="M207" s="1" t="s">
        <v>49</v>
      </c>
      <c r="N207" s="1" t="s">
        <v>18</v>
      </c>
      <c r="O207" t="s">
        <v>19</v>
      </c>
      <c r="P207">
        <v>2245</v>
      </c>
      <c r="Q207" s="1" t="s">
        <v>1492</v>
      </c>
      <c r="R207" s="1" t="s">
        <v>1446</v>
      </c>
      <c r="S207" t="s">
        <v>1447</v>
      </c>
      <c r="T207">
        <f>VLOOKUP(Admissions[[#This Row],[Department]],Departments!A:E,5,FALSE)</f>
        <v>5500</v>
      </c>
      <c r="U207" s="1" t="str">
        <f t="shared" si="6"/>
        <v>Within Benchmark</v>
      </c>
      <c r="V207" s="1">
        <f t="shared" ca="1" si="7"/>
        <v>22</v>
      </c>
      <c r="W207" s="1" t="str">
        <f ca="1">_xlfn.IFS(Admissions[[#This Row],[Patients Age]]&lt;18,"Paediatric",V207&lt;40,"Young Adult",V207&lt;65,"Adult",TRUE,"Senior")</f>
        <v>Young Adult</v>
      </c>
    </row>
    <row r="208" spans="1:23" x14ac:dyDescent="0.25">
      <c r="A208">
        <v>13084</v>
      </c>
      <c r="B208">
        <v>6287</v>
      </c>
      <c r="C208" s="1" t="s">
        <v>267</v>
      </c>
      <c r="D208" s="1" t="s">
        <v>14</v>
      </c>
      <c r="E208" s="2">
        <v>26445</v>
      </c>
      <c r="F208" s="1" t="s">
        <v>15</v>
      </c>
      <c r="G208" s="1" t="s">
        <v>16</v>
      </c>
      <c r="H208" s="2">
        <v>45235</v>
      </c>
      <c r="I208" s="2">
        <v>45238</v>
      </c>
      <c r="J208">
        <v>3</v>
      </c>
      <c r="K208">
        <v>5916</v>
      </c>
      <c r="L208" s="1" t="s">
        <v>1494</v>
      </c>
      <c r="M208" s="1" t="s">
        <v>49</v>
      </c>
      <c r="N208" s="1" t="s">
        <v>33</v>
      </c>
      <c r="O208" t="s">
        <v>19</v>
      </c>
      <c r="P208">
        <v>1972</v>
      </c>
      <c r="Q208" s="1" t="s">
        <v>1492</v>
      </c>
      <c r="R208" s="1" t="s">
        <v>1451</v>
      </c>
      <c r="S208" t="s">
        <v>1447</v>
      </c>
      <c r="T208">
        <f>VLOOKUP(Admissions[[#This Row],[Department]],Departments!A:E,5,FALSE)</f>
        <v>5500</v>
      </c>
      <c r="U208" s="1" t="str">
        <f t="shared" si="6"/>
        <v>Above Benchmark</v>
      </c>
      <c r="V208" s="1">
        <f t="shared" ca="1" si="7"/>
        <v>54</v>
      </c>
      <c r="W208" s="1" t="str">
        <f ca="1">_xlfn.IFS(Admissions[[#This Row],[Patients Age]]&lt;18,"Paediatric",V208&lt;40,"Young Adult",V208&lt;65,"Adult",TRUE,"Senior")</f>
        <v>Adult</v>
      </c>
    </row>
    <row r="209" spans="1:23" x14ac:dyDescent="0.25">
      <c r="A209">
        <v>10277</v>
      </c>
      <c r="B209">
        <v>3227</v>
      </c>
      <c r="C209" s="1" t="s">
        <v>268</v>
      </c>
      <c r="D209" s="1" t="s">
        <v>14</v>
      </c>
      <c r="E209" s="2">
        <v>30386</v>
      </c>
      <c r="F209" s="1" t="s">
        <v>15</v>
      </c>
      <c r="G209" s="1" t="s">
        <v>48</v>
      </c>
      <c r="H209" s="2">
        <v>45202</v>
      </c>
      <c r="I209" s="2">
        <v>45204</v>
      </c>
      <c r="J209">
        <v>2</v>
      </c>
      <c r="K209">
        <v>4251</v>
      </c>
      <c r="L209" s="1" t="s">
        <v>1491</v>
      </c>
      <c r="M209" s="1" t="s">
        <v>81</v>
      </c>
      <c r="N209" s="1" t="s">
        <v>24</v>
      </c>
      <c r="O209" t="s">
        <v>19</v>
      </c>
      <c r="P209">
        <v>2125.5</v>
      </c>
      <c r="Q209" s="1" t="s">
        <v>1492</v>
      </c>
      <c r="R209" s="1" t="s">
        <v>1452</v>
      </c>
      <c r="S209" t="s">
        <v>1449</v>
      </c>
      <c r="T209">
        <f>VLOOKUP(Admissions[[#This Row],[Department]],Departments!A:E,5,FALSE)</f>
        <v>5500</v>
      </c>
      <c r="U209" s="1" t="str">
        <f t="shared" si="6"/>
        <v>Within Benchmark</v>
      </c>
      <c r="V209" s="1">
        <f t="shared" ca="1" si="7"/>
        <v>43</v>
      </c>
      <c r="W209" s="1" t="str">
        <f ca="1">_xlfn.IFS(Admissions[[#This Row],[Patients Age]]&lt;18,"Paediatric",V209&lt;40,"Young Adult",V209&lt;65,"Adult",TRUE,"Senior")</f>
        <v>Adult</v>
      </c>
    </row>
    <row r="210" spans="1:23" x14ac:dyDescent="0.25">
      <c r="A210">
        <v>12116</v>
      </c>
      <c r="B210">
        <v>3949</v>
      </c>
      <c r="C210" s="1" t="s">
        <v>269</v>
      </c>
      <c r="D210" s="1" t="s">
        <v>14</v>
      </c>
      <c r="E210" s="2">
        <v>39300</v>
      </c>
      <c r="F210" s="1" t="s">
        <v>30</v>
      </c>
      <c r="G210" s="1" t="s">
        <v>110</v>
      </c>
      <c r="H210" s="2">
        <v>45005</v>
      </c>
      <c r="I210" s="2">
        <v>45007</v>
      </c>
      <c r="J210">
        <v>2</v>
      </c>
      <c r="K210">
        <v>2279</v>
      </c>
      <c r="L210" s="1" t="s">
        <v>1491</v>
      </c>
      <c r="M210" s="1" t="s">
        <v>32</v>
      </c>
      <c r="N210" s="1" t="s">
        <v>18</v>
      </c>
      <c r="O210" t="s">
        <v>19</v>
      </c>
      <c r="P210">
        <v>1139.5</v>
      </c>
      <c r="Q210" s="1" t="s">
        <v>1492</v>
      </c>
      <c r="R210" s="1" t="s">
        <v>1448</v>
      </c>
      <c r="S210" t="s">
        <v>1449</v>
      </c>
      <c r="T210">
        <f>VLOOKUP(Admissions[[#This Row],[Department]],Departments!A:E,5,FALSE)</f>
        <v>4500</v>
      </c>
      <c r="U210" s="1" t="str">
        <f t="shared" si="6"/>
        <v>Within Benchmark</v>
      </c>
      <c r="V210" s="1">
        <f t="shared" ca="1" si="7"/>
        <v>18</v>
      </c>
      <c r="W210" s="1" t="str">
        <f ca="1">_xlfn.IFS(Admissions[[#This Row],[Patients Age]]&lt;18,"Paediatric",V210&lt;40,"Young Adult",V210&lt;65,"Adult",TRUE,"Senior")</f>
        <v>Young Adult</v>
      </c>
    </row>
    <row r="211" spans="1:23" x14ac:dyDescent="0.25">
      <c r="A211">
        <v>11426</v>
      </c>
      <c r="B211">
        <v>5826</v>
      </c>
      <c r="C211" s="1" t="s">
        <v>270</v>
      </c>
      <c r="D211" s="1" t="s">
        <v>14</v>
      </c>
      <c r="E211" s="2">
        <v>16383</v>
      </c>
      <c r="F211" s="1" t="s">
        <v>15</v>
      </c>
      <c r="G211" s="1" t="s">
        <v>217</v>
      </c>
      <c r="H211" s="2">
        <v>45277</v>
      </c>
      <c r="I211" s="2">
        <v>45280</v>
      </c>
      <c r="J211">
        <v>3</v>
      </c>
      <c r="K211">
        <v>5809</v>
      </c>
      <c r="L211" s="1" t="s">
        <v>1491</v>
      </c>
      <c r="M211" s="1" t="s">
        <v>81</v>
      </c>
      <c r="N211" s="1" t="s">
        <v>33</v>
      </c>
      <c r="O211" t="s">
        <v>19</v>
      </c>
      <c r="P211">
        <v>1936.3333</v>
      </c>
      <c r="Q211" s="1" t="s">
        <v>1492</v>
      </c>
      <c r="R211" s="1" t="s">
        <v>1451</v>
      </c>
      <c r="S211" t="s">
        <v>1447</v>
      </c>
      <c r="T211">
        <f>VLOOKUP(Admissions[[#This Row],[Department]],Departments!A:E,5,FALSE)</f>
        <v>5500</v>
      </c>
      <c r="U211" s="1" t="str">
        <f t="shared" si="6"/>
        <v>Above Benchmark</v>
      </c>
      <c r="V211" s="1">
        <f t="shared" ca="1" si="7"/>
        <v>81</v>
      </c>
      <c r="W211" s="1" t="str">
        <f ca="1">_xlfn.IFS(Admissions[[#This Row],[Patients Age]]&lt;18,"Paediatric",V211&lt;40,"Young Adult",V211&lt;65,"Adult",TRUE,"Senior")</f>
        <v>Senior</v>
      </c>
    </row>
    <row r="212" spans="1:23" x14ac:dyDescent="0.25">
      <c r="A212">
        <v>11394</v>
      </c>
      <c r="B212">
        <v>3181</v>
      </c>
      <c r="C212" s="1" t="s">
        <v>89</v>
      </c>
      <c r="D212" s="1" t="s">
        <v>14</v>
      </c>
      <c r="E212" s="2">
        <v>36668</v>
      </c>
      <c r="F212" s="1" t="s">
        <v>26</v>
      </c>
      <c r="G212" s="1" t="s">
        <v>141</v>
      </c>
      <c r="H212" s="2">
        <v>45520</v>
      </c>
      <c r="I212" s="2">
        <v>45528</v>
      </c>
      <c r="J212">
        <v>8</v>
      </c>
      <c r="K212">
        <v>20120</v>
      </c>
      <c r="L212" s="1" t="s">
        <v>1494</v>
      </c>
      <c r="M212" s="1" t="s">
        <v>28</v>
      </c>
      <c r="N212" s="1" t="s">
        <v>18</v>
      </c>
      <c r="O212" t="s">
        <v>19</v>
      </c>
      <c r="P212">
        <v>2515</v>
      </c>
      <c r="Q212" s="1" t="s">
        <v>1492</v>
      </c>
      <c r="R212" s="1" t="s">
        <v>1454</v>
      </c>
      <c r="S212" t="s">
        <v>1449</v>
      </c>
      <c r="T212">
        <f>VLOOKUP(Admissions[[#This Row],[Department]],Departments!A:E,5,FALSE)</f>
        <v>9000</v>
      </c>
      <c r="U212" s="1" t="str">
        <f t="shared" si="6"/>
        <v>Above Benchmark</v>
      </c>
      <c r="V212" s="1">
        <f t="shared" ca="1" si="7"/>
        <v>26</v>
      </c>
      <c r="W212" s="1" t="str">
        <f ca="1">_xlfn.IFS(Admissions[[#This Row],[Patients Age]]&lt;18,"Paediatric",V212&lt;40,"Young Adult",V212&lt;65,"Adult",TRUE,"Senior")</f>
        <v>Young Adult</v>
      </c>
    </row>
    <row r="213" spans="1:23" x14ac:dyDescent="0.25">
      <c r="A213">
        <v>10332</v>
      </c>
      <c r="B213">
        <v>6990</v>
      </c>
      <c r="C213" s="1" t="s">
        <v>271</v>
      </c>
      <c r="D213" s="1" t="s">
        <v>56</v>
      </c>
      <c r="E213" s="2">
        <v>22341</v>
      </c>
      <c r="F213" s="1" t="s">
        <v>51</v>
      </c>
      <c r="G213" s="1" t="s">
        <v>113</v>
      </c>
      <c r="H213" s="2">
        <v>45285</v>
      </c>
      <c r="I213" s="2">
        <v>45291</v>
      </c>
      <c r="J213">
        <v>6</v>
      </c>
      <c r="K213">
        <v>6968</v>
      </c>
      <c r="L213" s="1" t="s">
        <v>1491</v>
      </c>
      <c r="M213" s="1" t="s">
        <v>53</v>
      </c>
      <c r="N213" s="1" t="s">
        <v>33</v>
      </c>
      <c r="O213" t="s">
        <v>19</v>
      </c>
      <c r="P213">
        <v>1161.3333</v>
      </c>
      <c r="Q213" s="1" t="s">
        <v>1492</v>
      </c>
      <c r="R213" s="1" t="s">
        <v>1448</v>
      </c>
      <c r="S213" t="s">
        <v>1449</v>
      </c>
      <c r="T213">
        <f>VLOOKUP(Admissions[[#This Row],[Department]],Departments!A:E,5,FALSE)</f>
        <v>6800</v>
      </c>
      <c r="U213" s="1" t="str">
        <f t="shared" si="6"/>
        <v>Above Benchmark</v>
      </c>
      <c r="V213" s="1">
        <f t="shared" ca="1" si="7"/>
        <v>65</v>
      </c>
      <c r="W213" s="1" t="str">
        <f ca="1">_xlfn.IFS(Admissions[[#This Row],[Patients Age]]&lt;18,"Paediatric",V213&lt;40,"Young Adult",V213&lt;65,"Adult",TRUE,"Senior")</f>
        <v>Senior</v>
      </c>
    </row>
    <row r="214" spans="1:23" x14ac:dyDescent="0.25">
      <c r="A214">
        <v>13017</v>
      </c>
      <c r="B214">
        <v>5124</v>
      </c>
      <c r="C214" s="1" t="s">
        <v>207</v>
      </c>
      <c r="D214" s="1" t="s">
        <v>14</v>
      </c>
      <c r="E214" s="2">
        <v>27890</v>
      </c>
      <c r="F214" s="1" t="s">
        <v>15</v>
      </c>
      <c r="G214" s="1" t="s">
        <v>48</v>
      </c>
      <c r="H214" s="2">
        <v>45353</v>
      </c>
      <c r="I214" s="2">
        <v>45356</v>
      </c>
      <c r="J214">
        <v>3</v>
      </c>
      <c r="K214">
        <v>8345</v>
      </c>
      <c r="L214" s="1" t="s">
        <v>1491</v>
      </c>
      <c r="M214" s="1" t="s">
        <v>81</v>
      </c>
      <c r="N214" s="1" t="s">
        <v>33</v>
      </c>
      <c r="O214" t="s">
        <v>19</v>
      </c>
      <c r="P214">
        <v>2781.6667000000002</v>
      </c>
      <c r="Q214" s="1" t="s">
        <v>1492</v>
      </c>
      <c r="R214" s="1" t="s">
        <v>1446</v>
      </c>
      <c r="S214" t="s">
        <v>1447</v>
      </c>
      <c r="T214">
        <f>VLOOKUP(Admissions[[#This Row],[Department]],Departments!A:E,5,FALSE)</f>
        <v>5500</v>
      </c>
      <c r="U214" s="1" t="str">
        <f t="shared" si="6"/>
        <v>Above Benchmark</v>
      </c>
      <c r="V214" s="1">
        <f t="shared" ca="1" si="7"/>
        <v>50</v>
      </c>
      <c r="W214" s="1" t="str">
        <f ca="1">_xlfn.IFS(Admissions[[#This Row],[Patients Age]]&lt;18,"Paediatric",V214&lt;40,"Young Adult",V214&lt;65,"Adult",TRUE,"Senior")</f>
        <v>Adult</v>
      </c>
    </row>
    <row r="215" spans="1:23" x14ac:dyDescent="0.25">
      <c r="A215">
        <v>11560</v>
      </c>
      <c r="B215">
        <v>6528</v>
      </c>
      <c r="C215" s="1" t="s">
        <v>272</v>
      </c>
      <c r="D215" s="1" t="s">
        <v>56</v>
      </c>
      <c r="E215" s="2">
        <v>23116</v>
      </c>
      <c r="F215" s="1" t="s">
        <v>15</v>
      </c>
      <c r="G215" s="1" t="s">
        <v>16</v>
      </c>
      <c r="H215" s="2">
        <v>45253</v>
      </c>
      <c r="I215" s="2">
        <v>45256</v>
      </c>
      <c r="J215">
        <v>3</v>
      </c>
      <c r="K215">
        <v>10395</v>
      </c>
      <c r="L215" s="1" t="s">
        <v>1491</v>
      </c>
      <c r="M215" s="1" t="s">
        <v>17</v>
      </c>
      <c r="N215" s="1" t="s">
        <v>33</v>
      </c>
      <c r="O215" t="s">
        <v>19</v>
      </c>
      <c r="P215">
        <v>3465</v>
      </c>
      <c r="Q215" s="1" t="s">
        <v>1492</v>
      </c>
      <c r="R215" s="1" t="s">
        <v>1450</v>
      </c>
      <c r="S215" t="s">
        <v>1449</v>
      </c>
      <c r="T215">
        <f>VLOOKUP(Admissions[[#This Row],[Department]],Departments!A:E,5,FALSE)</f>
        <v>5500</v>
      </c>
      <c r="U215" s="1" t="str">
        <f t="shared" si="6"/>
        <v>Above Benchmark</v>
      </c>
      <c r="V215" s="1">
        <f t="shared" ca="1" si="7"/>
        <v>63</v>
      </c>
      <c r="W215" s="1" t="str">
        <f ca="1">_xlfn.IFS(Admissions[[#This Row],[Patients Age]]&lt;18,"Paediatric",V215&lt;40,"Young Adult",V215&lt;65,"Adult",TRUE,"Senior")</f>
        <v>Adult</v>
      </c>
    </row>
    <row r="216" spans="1:23" x14ac:dyDescent="0.25">
      <c r="A216">
        <v>12127</v>
      </c>
      <c r="B216">
        <v>4226</v>
      </c>
      <c r="C216" s="1" t="s">
        <v>273</v>
      </c>
      <c r="D216" s="1" t="s">
        <v>56</v>
      </c>
      <c r="E216" s="2">
        <v>13518</v>
      </c>
      <c r="F216" s="1" t="s">
        <v>26</v>
      </c>
      <c r="G216" s="1" t="s">
        <v>27</v>
      </c>
      <c r="H216" s="2">
        <v>45563</v>
      </c>
      <c r="I216" s="2">
        <v>45569</v>
      </c>
      <c r="J216">
        <v>6</v>
      </c>
      <c r="K216">
        <v>15504</v>
      </c>
      <c r="L216" s="1" t="s">
        <v>1491</v>
      </c>
      <c r="M216" s="1" t="s">
        <v>64</v>
      </c>
      <c r="N216" s="1" t="s">
        <v>33</v>
      </c>
      <c r="O216" t="s">
        <v>19</v>
      </c>
      <c r="P216">
        <v>2584</v>
      </c>
      <c r="Q216" s="1" t="s">
        <v>1492</v>
      </c>
      <c r="R216" s="1" t="s">
        <v>1446</v>
      </c>
      <c r="S216" t="s">
        <v>1447</v>
      </c>
      <c r="T216">
        <f>VLOOKUP(Admissions[[#This Row],[Department]],Departments!A:E,5,FALSE)</f>
        <v>9000</v>
      </c>
      <c r="U216" s="1" t="str">
        <f t="shared" si="6"/>
        <v>Above Benchmark</v>
      </c>
      <c r="V216" s="1">
        <f t="shared" ca="1" si="7"/>
        <v>89</v>
      </c>
      <c r="W216" s="1" t="str">
        <f ca="1">_xlfn.IFS(Admissions[[#This Row],[Patients Age]]&lt;18,"Paediatric",V216&lt;40,"Young Adult",V216&lt;65,"Adult",TRUE,"Senior")</f>
        <v>Senior</v>
      </c>
    </row>
    <row r="217" spans="1:23" x14ac:dyDescent="0.25">
      <c r="A217">
        <v>14698</v>
      </c>
      <c r="B217">
        <v>5841</v>
      </c>
      <c r="C217" s="1" t="s">
        <v>274</v>
      </c>
      <c r="D217" s="1" t="s">
        <v>14</v>
      </c>
      <c r="E217" s="2">
        <v>30791</v>
      </c>
      <c r="F217" s="1" t="s">
        <v>26</v>
      </c>
      <c r="G217" s="1" t="s">
        <v>141</v>
      </c>
      <c r="H217" s="2">
        <v>45318</v>
      </c>
      <c r="I217" s="2">
        <v>45322</v>
      </c>
      <c r="J217">
        <v>4</v>
      </c>
      <c r="K217">
        <v>9682</v>
      </c>
      <c r="L217" s="1" t="s">
        <v>1494</v>
      </c>
      <c r="M217" s="1" t="s">
        <v>64</v>
      </c>
      <c r="N217" s="1" t="s">
        <v>33</v>
      </c>
      <c r="O217" t="s">
        <v>19</v>
      </c>
      <c r="P217">
        <v>2420.5</v>
      </c>
      <c r="Q217" s="1" t="s">
        <v>1492</v>
      </c>
      <c r="R217" s="1" t="s">
        <v>1446</v>
      </c>
      <c r="S217" t="s">
        <v>1447</v>
      </c>
      <c r="T217">
        <f>VLOOKUP(Admissions[[#This Row],[Department]],Departments!A:E,5,FALSE)</f>
        <v>9000</v>
      </c>
      <c r="U217" s="1" t="str">
        <f t="shared" si="6"/>
        <v>Above Benchmark</v>
      </c>
      <c r="V217" s="1">
        <f t="shared" ca="1" si="7"/>
        <v>42</v>
      </c>
      <c r="W217" s="1" t="str">
        <f ca="1">_xlfn.IFS(Admissions[[#This Row],[Patients Age]]&lt;18,"Paediatric",V217&lt;40,"Young Adult",V217&lt;65,"Adult",TRUE,"Senior")</f>
        <v>Adult</v>
      </c>
    </row>
    <row r="218" spans="1:23" x14ac:dyDescent="0.25">
      <c r="A218">
        <v>15887</v>
      </c>
      <c r="B218">
        <v>5428</v>
      </c>
      <c r="C218" s="1" t="s">
        <v>275</v>
      </c>
      <c r="D218" s="1" t="s">
        <v>14</v>
      </c>
      <c r="E218" s="2">
        <v>25628</v>
      </c>
      <c r="F218" s="1" t="s">
        <v>41</v>
      </c>
      <c r="G218" s="1" t="s">
        <v>219</v>
      </c>
      <c r="H218" s="2">
        <v>45456</v>
      </c>
      <c r="I218" s="2">
        <v>45458</v>
      </c>
      <c r="J218">
        <v>2</v>
      </c>
      <c r="K218">
        <v>5761</v>
      </c>
      <c r="L218" s="1" t="s">
        <v>1491</v>
      </c>
      <c r="M218" s="1" t="s">
        <v>43</v>
      </c>
      <c r="N218" s="1" t="s">
        <v>33</v>
      </c>
      <c r="O218" t="s">
        <v>19</v>
      </c>
      <c r="P218">
        <v>2880.5</v>
      </c>
      <c r="Q218" s="1" t="s">
        <v>1492</v>
      </c>
      <c r="R218" s="1" t="s">
        <v>1450</v>
      </c>
      <c r="S218" t="s">
        <v>1449</v>
      </c>
      <c r="T218">
        <f>VLOOKUP(Admissions[[#This Row],[Department]],Departments!A:E,5,FALSE)</f>
        <v>7200</v>
      </c>
      <c r="U218" s="1" t="str">
        <f t="shared" si="6"/>
        <v>Within Benchmark</v>
      </c>
      <c r="V218" s="1">
        <f t="shared" ca="1" si="7"/>
        <v>56</v>
      </c>
      <c r="W218" s="1" t="str">
        <f ca="1">_xlfn.IFS(Admissions[[#This Row],[Patients Age]]&lt;18,"Paediatric",V218&lt;40,"Young Adult",V218&lt;65,"Adult",TRUE,"Senior")</f>
        <v>Adult</v>
      </c>
    </row>
    <row r="219" spans="1:23" x14ac:dyDescent="0.25">
      <c r="A219">
        <v>13453</v>
      </c>
      <c r="B219">
        <v>6300</v>
      </c>
      <c r="C219" s="1" t="s">
        <v>264</v>
      </c>
      <c r="D219" s="1" t="s">
        <v>14</v>
      </c>
      <c r="E219" s="2">
        <v>30263</v>
      </c>
      <c r="F219" s="1" t="s">
        <v>51</v>
      </c>
      <c r="G219" s="1" t="s">
        <v>87</v>
      </c>
      <c r="H219" s="2">
        <v>45598</v>
      </c>
      <c r="I219" s="2">
        <v>45601</v>
      </c>
      <c r="J219">
        <v>3</v>
      </c>
      <c r="K219">
        <v>4184</v>
      </c>
      <c r="L219" s="1" t="s">
        <v>1491</v>
      </c>
      <c r="M219" s="1" t="s">
        <v>114</v>
      </c>
      <c r="N219" s="1" t="s">
        <v>24</v>
      </c>
      <c r="O219" t="s">
        <v>19</v>
      </c>
      <c r="P219">
        <v>1394.6667</v>
      </c>
      <c r="Q219" s="1" t="s">
        <v>1492</v>
      </c>
      <c r="R219" s="1" t="s">
        <v>1446</v>
      </c>
      <c r="S219" t="s">
        <v>1447</v>
      </c>
      <c r="T219">
        <f>VLOOKUP(Admissions[[#This Row],[Department]],Departments!A:E,5,FALSE)</f>
        <v>6800</v>
      </c>
      <c r="U219" s="1" t="str">
        <f t="shared" si="6"/>
        <v>Within Benchmark</v>
      </c>
      <c r="V219" s="1">
        <f t="shared" ca="1" si="7"/>
        <v>43</v>
      </c>
      <c r="W219" s="1" t="str">
        <f ca="1">_xlfn.IFS(Admissions[[#This Row],[Patients Age]]&lt;18,"Paediatric",V219&lt;40,"Young Adult",V219&lt;65,"Adult",TRUE,"Senior")</f>
        <v>Adult</v>
      </c>
    </row>
    <row r="220" spans="1:23" x14ac:dyDescent="0.25">
      <c r="A220">
        <v>13296</v>
      </c>
      <c r="B220">
        <v>6607</v>
      </c>
      <c r="C220" s="1" t="s">
        <v>276</v>
      </c>
      <c r="D220" s="1" t="s">
        <v>56</v>
      </c>
      <c r="E220" s="2">
        <v>20549</v>
      </c>
      <c r="F220" s="1" t="s">
        <v>66</v>
      </c>
      <c r="G220" s="1" t="s">
        <v>67</v>
      </c>
      <c r="H220" s="2">
        <v>45310</v>
      </c>
      <c r="I220" s="2">
        <v>45315</v>
      </c>
      <c r="J220">
        <v>5</v>
      </c>
      <c r="K220">
        <v>6915</v>
      </c>
      <c r="L220" s="1" t="s">
        <v>1491</v>
      </c>
      <c r="M220" s="1" t="s">
        <v>116</v>
      </c>
      <c r="N220" s="1" t="s">
        <v>24</v>
      </c>
      <c r="O220" t="s">
        <v>19</v>
      </c>
      <c r="P220">
        <v>1383</v>
      </c>
      <c r="Q220" s="1" t="s">
        <v>1492</v>
      </c>
      <c r="R220" s="1" t="s">
        <v>1454</v>
      </c>
      <c r="S220" t="s">
        <v>1449</v>
      </c>
      <c r="T220">
        <f>VLOOKUP(Admissions[[#This Row],[Department]],Departments!A:E,5,FALSE)</f>
        <v>6000</v>
      </c>
      <c r="U220" s="1" t="str">
        <f t="shared" si="6"/>
        <v>Above Benchmark</v>
      </c>
      <c r="V220" s="1">
        <f t="shared" ca="1" si="7"/>
        <v>70</v>
      </c>
      <c r="W220" s="1" t="str">
        <f ca="1">_xlfn.IFS(Admissions[[#This Row],[Patients Age]]&lt;18,"Paediatric",V220&lt;40,"Young Adult",V220&lt;65,"Adult",TRUE,"Senior")</f>
        <v>Senior</v>
      </c>
    </row>
    <row r="221" spans="1:23" x14ac:dyDescent="0.25">
      <c r="A221">
        <v>10399</v>
      </c>
      <c r="B221">
        <v>6961</v>
      </c>
      <c r="C221" s="1" t="s">
        <v>107</v>
      </c>
      <c r="D221" s="1" t="s">
        <v>14</v>
      </c>
      <c r="E221" s="2">
        <v>27969</v>
      </c>
      <c r="F221" s="1" t="s">
        <v>66</v>
      </c>
      <c r="G221" s="1" t="s">
        <v>77</v>
      </c>
      <c r="H221" s="2">
        <v>45630</v>
      </c>
      <c r="I221" s="2">
        <v>45632</v>
      </c>
      <c r="J221">
        <v>2</v>
      </c>
      <c r="K221">
        <v>5676</v>
      </c>
      <c r="L221" s="1" t="s">
        <v>1491</v>
      </c>
      <c r="M221" s="1" t="s">
        <v>116</v>
      </c>
      <c r="N221" s="1" t="s">
        <v>18</v>
      </c>
      <c r="O221" t="s">
        <v>19</v>
      </c>
      <c r="P221">
        <v>2838</v>
      </c>
      <c r="Q221" s="1" t="s">
        <v>1492</v>
      </c>
      <c r="R221" s="1" t="s">
        <v>1453</v>
      </c>
      <c r="S221" t="s">
        <v>1449</v>
      </c>
      <c r="T221">
        <f>VLOOKUP(Admissions[[#This Row],[Department]],Departments!A:E,5,FALSE)</f>
        <v>6000</v>
      </c>
      <c r="U221" s="1" t="str">
        <f t="shared" si="6"/>
        <v>Within Benchmark</v>
      </c>
      <c r="V221" s="1">
        <f t="shared" ca="1" si="7"/>
        <v>49</v>
      </c>
      <c r="W221" s="1" t="str">
        <f ca="1">_xlfn.IFS(Admissions[[#This Row],[Patients Age]]&lt;18,"Paediatric",V221&lt;40,"Young Adult",V221&lt;65,"Adult",TRUE,"Senior")</f>
        <v>Adult</v>
      </c>
    </row>
    <row r="222" spans="1:23" x14ac:dyDescent="0.25">
      <c r="A222">
        <v>14737</v>
      </c>
      <c r="B222">
        <v>3930</v>
      </c>
      <c r="C222" s="1" t="s">
        <v>102</v>
      </c>
      <c r="D222" s="1" t="s">
        <v>14</v>
      </c>
      <c r="E222" s="2">
        <v>24673</v>
      </c>
      <c r="F222" s="1" t="s">
        <v>21</v>
      </c>
      <c r="G222" s="1" t="s">
        <v>22</v>
      </c>
      <c r="H222" s="2">
        <v>45396</v>
      </c>
      <c r="I222" s="2">
        <v>45403</v>
      </c>
      <c r="J222">
        <v>7</v>
      </c>
      <c r="K222">
        <v>13267</v>
      </c>
      <c r="L222" s="1" t="s">
        <v>1491</v>
      </c>
      <c r="M222" s="1" t="s">
        <v>209</v>
      </c>
      <c r="N222" s="1" t="s">
        <v>18</v>
      </c>
      <c r="O222" t="s">
        <v>19</v>
      </c>
      <c r="P222">
        <v>1895.2856999999999</v>
      </c>
      <c r="Q222" s="1" t="s">
        <v>1492</v>
      </c>
      <c r="R222" s="1" t="s">
        <v>1451</v>
      </c>
      <c r="S222" t="s">
        <v>1447</v>
      </c>
      <c r="T222">
        <f>VLOOKUP(Admissions[[#This Row],[Department]],Departments!A:E,5,FALSE)</f>
        <v>12000</v>
      </c>
      <c r="U222" s="1" t="str">
        <f t="shared" si="6"/>
        <v>Above Benchmark</v>
      </c>
      <c r="V222" s="1">
        <f t="shared" ca="1" si="7"/>
        <v>58</v>
      </c>
      <c r="W222" s="1" t="str">
        <f ca="1">_xlfn.IFS(Admissions[[#This Row],[Patients Age]]&lt;18,"Paediatric",V222&lt;40,"Young Adult",V222&lt;65,"Adult",TRUE,"Senior")</f>
        <v>Adult</v>
      </c>
    </row>
    <row r="223" spans="1:23" x14ac:dyDescent="0.25">
      <c r="A223">
        <v>11667</v>
      </c>
      <c r="B223">
        <v>4610</v>
      </c>
      <c r="C223" s="1" t="s">
        <v>109</v>
      </c>
      <c r="D223" s="1" t="s">
        <v>56</v>
      </c>
      <c r="E223" s="2">
        <v>23325</v>
      </c>
      <c r="F223" s="1" t="s">
        <v>35</v>
      </c>
      <c r="G223" s="1" t="s">
        <v>36</v>
      </c>
      <c r="H223" s="2">
        <v>45036</v>
      </c>
      <c r="I223" s="2">
        <v>45044</v>
      </c>
      <c r="J223">
        <v>8</v>
      </c>
      <c r="K223">
        <v>9848</v>
      </c>
      <c r="L223" s="1" t="s">
        <v>1491</v>
      </c>
      <c r="M223" s="1" t="s">
        <v>1457</v>
      </c>
      <c r="N223" s="1" t="s">
        <v>18</v>
      </c>
      <c r="O223" t="s">
        <v>19</v>
      </c>
      <c r="P223">
        <v>1231</v>
      </c>
      <c r="Q223" s="1" t="s">
        <v>1492</v>
      </c>
      <c r="R223" s="1" t="s">
        <v>1450</v>
      </c>
      <c r="S223" t="s">
        <v>1449</v>
      </c>
      <c r="T223">
        <f>VLOOKUP(Admissions[[#This Row],[Department]],Departments!A:E,5,FALSE)</f>
        <v>8500</v>
      </c>
      <c r="U223" s="1" t="str">
        <f t="shared" si="6"/>
        <v>Above Benchmark</v>
      </c>
      <c r="V223" s="1">
        <f t="shared" ca="1" si="7"/>
        <v>62</v>
      </c>
      <c r="W223" s="1" t="str">
        <f ca="1">_xlfn.IFS(Admissions[[#This Row],[Patients Age]]&lt;18,"Paediatric",V223&lt;40,"Young Adult",V223&lt;65,"Adult",TRUE,"Senior")</f>
        <v>Adult</v>
      </c>
    </row>
    <row r="224" spans="1:23" x14ac:dyDescent="0.25">
      <c r="A224">
        <v>10637</v>
      </c>
      <c r="B224">
        <v>3709</v>
      </c>
      <c r="C224" s="1" t="s">
        <v>277</v>
      </c>
      <c r="D224" s="1" t="s">
        <v>56</v>
      </c>
      <c r="E224" s="2">
        <v>36056</v>
      </c>
      <c r="F224" s="1" t="s">
        <v>66</v>
      </c>
      <c r="G224" s="1" t="s">
        <v>77</v>
      </c>
      <c r="H224" s="2">
        <v>45179</v>
      </c>
      <c r="I224" s="2">
        <v>45183</v>
      </c>
      <c r="J224">
        <v>4</v>
      </c>
      <c r="K224">
        <v>7532</v>
      </c>
      <c r="L224" s="1" t="s">
        <v>1491</v>
      </c>
      <c r="M224" s="1" t="s">
        <v>68</v>
      </c>
      <c r="N224" s="1" t="s">
        <v>18</v>
      </c>
      <c r="O224" t="s">
        <v>19</v>
      </c>
      <c r="P224">
        <v>1883</v>
      </c>
      <c r="Q224" s="1" t="s">
        <v>1492</v>
      </c>
      <c r="R224" s="1" t="s">
        <v>1451</v>
      </c>
      <c r="S224" t="s">
        <v>1447</v>
      </c>
      <c r="T224">
        <f>VLOOKUP(Admissions[[#This Row],[Department]],Departments!A:E,5,FALSE)</f>
        <v>6000</v>
      </c>
      <c r="U224" s="1" t="str">
        <f t="shared" si="6"/>
        <v>Above Benchmark</v>
      </c>
      <c r="V224" s="1">
        <f t="shared" ca="1" si="7"/>
        <v>27</v>
      </c>
      <c r="W224" s="1" t="str">
        <f ca="1">_xlfn.IFS(Admissions[[#This Row],[Patients Age]]&lt;18,"Paediatric",V224&lt;40,"Young Adult",V224&lt;65,"Adult",TRUE,"Senior")</f>
        <v>Young Adult</v>
      </c>
    </row>
    <row r="225" spans="1:23" x14ac:dyDescent="0.25">
      <c r="A225">
        <v>11125</v>
      </c>
      <c r="B225">
        <v>5594</v>
      </c>
      <c r="C225" s="1" t="s">
        <v>278</v>
      </c>
      <c r="D225" s="1" t="s">
        <v>14</v>
      </c>
      <c r="E225" s="2">
        <v>24658</v>
      </c>
      <c r="F225" s="1" t="s">
        <v>41</v>
      </c>
      <c r="G225" s="1" t="s">
        <v>42</v>
      </c>
      <c r="H225" s="2">
        <v>45364</v>
      </c>
      <c r="I225" s="2">
        <v>45371</v>
      </c>
      <c r="J225">
        <v>7</v>
      </c>
      <c r="K225">
        <v>15352</v>
      </c>
      <c r="L225" s="1" t="s">
        <v>1491</v>
      </c>
      <c r="M225" s="1" t="s">
        <v>73</v>
      </c>
      <c r="N225" s="1" t="s">
        <v>18</v>
      </c>
      <c r="O225" t="s">
        <v>19</v>
      </c>
      <c r="P225">
        <v>2193.1428999999998</v>
      </c>
      <c r="Q225" s="1" t="s">
        <v>1492</v>
      </c>
      <c r="R225" s="1" t="s">
        <v>1453</v>
      </c>
      <c r="S225" t="s">
        <v>1449</v>
      </c>
      <c r="T225">
        <f>VLOOKUP(Admissions[[#This Row],[Department]],Departments!A:E,5,FALSE)</f>
        <v>7200</v>
      </c>
      <c r="U225" s="1" t="str">
        <f t="shared" si="6"/>
        <v>Above Benchmark</v>
      </c>
      <c r="V225" s="1">
        <f t="shared" ca="1" si="7"/>
        <v>59</v>
      </c>
      <c r="W225" s="1" t="str">
        <f ca="1">_xlfn.IFS(Admissions[[#This Row],[Patients Age]]&lt;18,"Paediatric",V225&lt;40,"Young Adult",V225&lt;65,"Adult",TRUE,"Senior")</f>
        <v>Adult</v>
      </c>
    </row>
    <row r="226" spans="1:23" x14ac:dyDescent="0.25">
      <c r="A226">
        <v>14413</v>
      </c>
      <c r="B226">
        <v>5132</v>
      </c>
      <c r="C226" s="1" t="s">
        <v>279</v>
      </c>
      <c r="D226" s="1" t="s">
        <v>14</v>
      </c>
      <c r="E226" s="2">
        <v>26060</v>
      </c>
      <c r="F226" s="1" t="s">
        <v>66</v>
      </c>
      <c r="G226" s="1" t="s">
        <v>70</v>
      </c>
      <c r="H226" s="2">
        <v>45313</v>
      </c>
      <c r="I226" s="2">
        <v>45316</v>
      </c>
      <c r="J226">
        <v>3</v>
      </c>
      <c r="K226">
        <v>5051</v>
      </c>
      <c r="L226" s="1" t="s">
        <v>1491</v>
      </c>
      <c r="M226" s="1" t="s">
        <v>37</v>
      </c>
      <c r="N226" s="1" t="s">
        <v>24</v>
      </c>
      <c r="O226" t="s">
        <v>19</v>
      </c>
      <c r="P226">
        <v>1683.6667</v>
      </c>
      <c r="Q226" s="1" t="s">
        <v>1492</v>
      </c>
      <c r="R226" s="1" t="s">
        <v>1448</v>
      </c>
      <c r="S226" t="s">
        <v>1449</v>
      </c>
      <c r="T226">
        <f>VLOOKUP(Admissions[[#This Row],[Department]],Departments!A:E,5,FALSE)</f>
        <v>6000</v>
      </c>
      <c r="U226" s="1" t="str">
        <f t="shared" si="6"/>
        <v>Within Benchmark</v>
      </c>
      <c r="V226" s="1">
        <f t="shared" ca="1" si="7"/>
        <v>55</v>
      </c>
      <c r="W226" s="1" t="str">
        <f ca="1">_xlfn.IFS(Admissions[[#This Row],[Patients Age]]&lt;18,"Paediatric",V226&lt;40,"Young Adult",V226&lt;65,"Adult",TRUE,"Senior")</f>
        <v>Adult</v>
      </c>
    </row>
    <row r="227" spans="1:23" x14ac:dyDescent="0.25">
      <c r="A227">
        <v>14197</v>
      </c>
      <c r="B227">
        <v>3018</v>
      </c>
      <c r="C227" s="1" t="s">
        <v>198</v>
      </c>
      <c r="D227" s="1" t="s">
        <v>14</v>
      </c>
      <c r="E227" s="2">
        <v>36156</v>
      </c>
      <c r="F227" s="1" t="s">
        <v>15</v>
      </c>
      <c r="G227" s="1" t="s">
        <v>48</v>
      </c>
      <c r="H227" s="2">
        <v>45268</v>
      </c>
      <c r="I227" s="2">
        <v>45270</v>
      </c>
      <c r="J227">
        <v>2</v>
      </c>
      <c r="K227">
        <v>7048</v>
      </c>
      <c r="L227" s="1" t="s">
        <v>1491</v>
      </c>
      <c r="M227" s="1" t="s">
        <v>17</v>
      </c>
      <c r="N227" s="1" t="s">
        <v>33</v>
      </c>
      <c r="O227" t="s">
        <v>19</v>
      </c>
      <c r="P227">
        <v>3524</v>
      </c>
      <c r="Q227" s="1" t="s">
        <v>1492</v>
      </c>
      <c r="R227" s="1" t="s">
        <v>1454</v>
      </c>
      <c r="S227" t="s">
        <v>1449</v>
      </c>
      <c r="T227">
        <f>VLOOKUP(Admissions[[#This Row],[Department]],Departments!A:E,5,FALSE)</f>
        <v>5500</v>
      </c>
      <c r="U227" s="1" t="str">
        <f t="shared" si="6"/>
        <v>Above Benchmark</v>
      </c>
      <c r="V227" s="1">
        <f t="shared" ca="1" si="7"/>
        <v>27</v>
      </c>
      <c r="W227" s="1" t="str">
        <f ca="1">_xlfn.IFS(Admissions[[#This Row],[Patients Age]]&lt;18,"Paediatric",V227&lt;40,"Young Adult",V227&lt;65,"Adult",TRUE,"Senior")</f>
        <v>Young Adult</v>
      </c>
    </row>
    <row r="228" spans="1:23" x14ac:dyDescent="0.25">
      <c r="A228">
        <v>10983</v>
      </c>
      <c r="B228">
        <v>4643</v>
      </c>
      <c r="C228" s="1" t="s">
        <v>280</v>
      </c>
      <c r="D228" s="1" t="s">
        <v>14</v>
      </c>
      <c r="E228" s="2">
        <v>24953</v>
      </c>
      <c r="F228" s="1" t="s">
        <v>21</v>
      </c>
      <c r="G228" s="1" t="s">
        <v>149</v>
      </c>
      <c r="H228" s="2">
        <v>45596</v>
      </c>
      <c r="I228" s="2">
        <v>45607</v>
      </c>
      <c r="J228">
        <v>11</v>
      </c>
      <c r="K228">
        <v>27459</v>
      </c>
      <c r="L228" s="1" t="s">
        <v>1491</v>
      </c>
      <c r="M228" s="1" t="s">
        <v>23</v>
      </c>
      <c r="N228" s="1" t="s">
        <v>33</v>
      </c>
      <c r="O228" t="s">
        <v>19</v>
      </c>
      <c r="P228">
        <v>2496.2727</v>
      </c>
      <c r="Q228" s="1" t="s">
        <v>1492</v>
      </c>
      <c r="R228" s="1" t="s">
        <v>1450</v>
      </c>
      <c r="S228" t="s">
        <v>1449</v>
      </c>
      <c r="T228">
        <f>VLOOKUP(Admissions[[#This Row],[Department]],Departments!A:E,5,FALSE)</f>
        <v>12000</v>
      </c>
      <c r="U228" s="1" t="str">
        <f t="shared" si="6"/>
        <v>Above Benchmark</v>
      </c>
      <c r="V228" s="1">
        <f t="shared" ca="1" si="7"/>
        <v>58</v>
      </c>
      <c r="W228" s="1" t="str">
        <f ca="1">_xlfn.IFS(Admissions[[#This Row],[Patients Age]]&lt;18,"Paediatric",V228&lt;40,"Young Adult",V228&lt;65,"Adult",TRUE,"Senior")</f>
        <v>Adult</v>
      </c>
    </row>
    <row r="229" spans="1:23" x14ac:dyDescent="0.25">
      <c r="A229">
        <v>10303</v>
      </c>
      <c r="B229">
        <v>4711</v>
      </c>
      <c r="C229" s="1" t="s">
        <v>281</v>
      </c>
      <c r="D229" s="1" t="s">
        <v>14</v>
      </c>
      <c r="E229" s="2">
        <v>36489</v>
      </c>
      <c r="F229" s="1" t="s">
        <v>41</v>
      </c>
      <c r="G229" s="1" t="s">
        <v>72</v>
      </c>
      <c r="H229" s="2">
        <v>45070</v>
      </c>
      <c r="I229" s="2">
        <v>45074</v>
      </c>
      <c r="J229">
        <v>4</v>
      </c>
      <c r="K229">
        <v>7568</v>
      </c>
      <c r="L229" s="1" t="s">
        <v>1494</v>
      </c>
      <c r="M229" s="1" t="s">
        <v>73</v>
      </c>
      <c r="N229" s="1" t="s">
        <v>33</v>
      </c>
      <c r="O229" t="s">
        <v>19</v>
      </c>
      <c r="P229">
        <v>1892</v>
      </c>
      <c r="Q229" s="1" t="s">
        <v>1492</v>
      </c>
      <c r="R229" s="1" t="s">
        <v>1453</v>
      </c>
      <c r="S229" t="s">
        <v>1449</v>
      </c>
      <c r="T229">
        <f>VLOOKUP(Admissions[[#This Row],[Department]],Departments!A:E,5,FALSE)</f>
        <v>7200</v>
      </c>
      <c r="U229" s="1" t="str">
        <f t="shared" si="6"/>
        <v>Above Benchmark</v>
      </c>
      <c r="V229" s="1">
        <f t="shared" ca="1" si="7"/>
        <v>26</v>
      </c>
      <c r="W229" s="1" t="str">
        <f ca="1">_xlfn.IFS(Admissions[[#This Row],[Patients Age]]&lt;18,"Paediatric",V229&lt;40,"Young Adult",V229&lt;65,"Adult",TRUE,"Senior")</f>
        <v>Young Adult</v>
      </c>
    </row>
    <row r="230" spans="1:23" x14ac:dyDescent="0.25">
      <c r="A230">
        <v>12788</v>
      </c>
      <c r="B230">
        <v>3392</v>
      </c>
      <c r="C230" s="1" t="s">
        <v>282</v>
      </c>
      <c r="D230" s="1" t="s">
        <v>56</v>
      </c>
      <c r="E230" s="2">
        <v>28826</v>
      </c>
      <c r="F230" s="1" t="s">
        <v>26</v>
      </c>
      <c r="G230" s="1" t="s">
        <v>39</v>
      </c>
      <c r="H230" s="2">
        <v>45589</v>
      </c>
      <c r="I230" s="2">
        <v>45593</v>
      </c>
      <c r="J230">
        <v>4</v>
      </c>
      <c r="K230">
        <v>13842</v>
      </c>
      <c r="L230" s="1" t="s">
        <v>1491</v>
      </c>
      <c r="M230" s="1" t="s">
        <v>17</v>
      </c>
      <c r="N230" s="1" t="s">
        <v>33</v>
      </c>
      <c r="O230" t="s">
        <v>19</v>
      </c>
      <c r="P230">
        <v>3460.5</v>
      </c>
      <c r="Q230" s="1" t="s">
        <v>1492</v>
      </c>
      <c r="R230" s="1" t="s">
        <v>1450</v>
      </c>
      <c r="S230" t="s">
        <v>1449</v>
      </c>
      <c r="T230">
        <f>VLOOKUP(Admissions[[#This Row],[Department]],Departments!A:E,5,FALSE)</f>
        <v>9000</v>
      </c>
      <c r="U230" s="1" t="str">
        <f t="shared" si="6"/>
        <v>Above Benchmark</v>
      </c>
      <c r="V230" s="1">
        <f t="shared" ca="1" si="7"/>
        <v>47</v>
      </c>
      <c r="W230" s="1" t="str">
        <f ca="1">_xlfn.IFS(Admissions[[#This Row],[Patients Age]]&lt;18,"Paediatric",V230&lt;40,"Young Adult",V230&lt;65,"Adult",TRUE,"Senior")</f>
        <v>Adult</v>
      </c>
    </row>
    <row r="231" spans="1:23" x14ac:dyDescent="0.25">
      <c r="A231">
        <v>15106</v>
      </c>
      <c r="B231">
        <v>5762</v>
      </c>
      <c r="C231" s="1" t="s">
        <v>283</v>
      </c>
      <c r="D231" s="1" t="s">
        <v>14</v>
      </c>
      <c r="E231" s="2">
        <v>18039</v>
      </c>
      <c r="F231" s="1" t="s">
        <v>15</v>
      </c>
      <c r="G231" s="1" t="s">
        <v>16</v>
      </c>
      <c r="H231" s="2">
        <v>45033</v>
      </c>
      <c r="I231" s="2">
        <v>45036</v>
      </c>
      <c r="J231">
        <v>3</v>
      </c>
      <c r="K231">
        <v>7686</v>
      </c>
      <c r="L231" s="1" t="s">
        <v>1491</v>
      </c>
      <c r="M231" s="1" t="s">
        <v>81</v>
      </c>
      <c r="N231" s="1" t="s">
        <v>24</v>
      </c>
      <c r="O231" t="s">
        <v>19</v>
      </c>
      <c r="P231">
        <v>2562</v>
      </c>
      <c r="Q231" s="1" t="s">
        <v>1492</v>
      </c>
      <c r="R231" s="1" t="s">
        <v>1448</v>
      </c>
      <c r="S231" t="s">
        <v>1449</v>
      </c>
      <c r="T231">
        <f>VLOOKUP(Admissions[[#This Row],[Department]],Departments!A:E,5,FALSE)</f>
        <v>5500</v>
      </c>
      <c r="U231" s="1" t="str">
        <f t="shared" si="6"/>
        <v>Above Benchmark</v>
      </c>
      <c r="V231" s="1">
        <f t="shared" ca="1" si="7"/>
        <v>77</v>
      </c>
      <c r="W231" s="1" t="str">
        <f ca="1">_xlfn.IFS(Admissions[[#This Row],[Patients Age]]&lt;18,"Paediatric",V231&lt;40,"Young Adult",V231&lt;65,"Adult",TRUE,"Senior")</f>
        <v>Senior</v>
      </c>
    </row>
    <row r="232" spans="1:23" x14ac:dyDescent="0.25">
      <c r="A232">
        <v>11817</v>
      </c>
      <c r="B232">
        <v>4732</v>
      </c>
      <c r="C232" s="1" t="s">
        <v>284</v>
      </c>
      <c r="D232" s="1" t="s">
        <v>56</v>
      </c>
      <c r="E232" s="2">
        <v>29148</v>
      </c>
      <c r="F232" s="1" t="s">
        <v>26</v>
      </c>
      <c r="G232" s="1" t="s">
        <v>27</v>
      </c>
      <c r="H232" s="2">
        <v>45375</v>
      </c>
      <c r="I232" s="2">
        <v>45381</v>
      </c>
      <c r="J232">
        <v>6</v>
      </c>
      <c r="K232">
        <v>18969</v>
      </c>
      <c r="L232" s="1" t="s">
        <v>1491</v>
      </c>
      <c r="M232" s="1" t="s">
        <v>79</v>
      </c>
      <c r="N232" s="1" t="s">
        <v>18</v>
      </c>
      <c r="O232" t="s">
        <v>19</v>
      </c>
      <c r="P232">
        <v>3161.5</v>
      </c>
      <c r="Q232" s="1" t="s">
        <v>1492</v>
      </c>
      <c r="R232" s="1" t="s">
        <v>1451</v>
      </c>
      <c r="S232" t="s">
        <v>1447</v>
      </c>
      <c r="T232">
        <f>VLOOKUP(Admissions[[#This Row],[Department]],Departments!A:E,5,FALSE)</f>
        <v>9000</v>
      </c>
      <c r="U232" s="1" t="str">
        <f t="shared" si="6"/>
        <v>Above Benchmark</v>
      </c>
      <c r="V232" s="1">
        <f t="shared" ca="1" si="7"/>
        <v>46</v>
      </c>
      <c r="W232" s="1" t="str">
        <f ca="1">_xlfn.IFS(Admissions[[#This Row],[Patients Age]]&lt;18,"Paediatric",V232&lt;40,"Young Adult",V232&lt;65,"Adult",TRUE,"Senior")</f>
        <v>Adult</v>
      </c>
    </row>
    <row r="233" spans="1:23" x14ac:dyDescent="0.25">
      <c r="A233">
        <v>13366</v>
      </c>
      <c r="B233">
        <v>5617</v>
      </c>
      <c r="C233" s="1" t="s">
        <v>285</v>
      </c>
      <c r="D233" s="1" t="s">
        <v>14</v>
      </c>
      <c r="E233" s="2">
        <v>37014</v>
      </c>
      <c r="F233" s="1" t="s">
        <v>26</v>
      </c>
      <c r="G233" s="1" t="s">
        <v>39</v>
      </c>
      <c r="H233" s="2">
        <v>44977</v>
      </c>
      <c r="I233" s="2">
        <v>44981</v>
      </c>
      <c r="J233">
        <v>4</v>
      </c>
      <c r="K233">
        <v>9701</v>
      </c>
      <c r="L233" s="1" t="s">
        <v>1491</v>
      </c>
      <c r="M233" s="1" t="s">
        <v>17</v>
      </c>
      <c r="N233" s="1" t="s">
        <v>18</v>
      </c>
      <c r="O233" t="s">
        <v>19</v>
      </c>
      <c r="P233">
        <v>2425.25</v>
      </c>
      <c r="Q233" s="1" t="s">
        <v>1492</v>
      </c>
      <c r="R233" s="1" t="s">
        <v>1448</v>
      </c>
      <c r="S233" t="s">
        <v>1449</v>
      </c>
      <c r="T233">
        <f>VLOOKUP(Admissions[[#This Row],[Department]],Departments!A:E,5,FALSE)</f>
        <v>9000</v>
      </c>
      <c r="U233" s="1" t="str">
        <f t="shared" si="6"/>
        <v>Above Benchmark</v>
      </c>
      <c r="V233" s="1">
        <f t="shared" ca="1" si="7"/>
        <v>25</v>
      </c>
      <c r="W233" s="1" t="str">
        <f ca="1">_xlfn.IFS(Admissions[[#This Row],[Patients Age]]&lt;18,"Paediatric",V233&lt;40,"Young Adult",V233&lt;65,"Adult",TRUE,"Senior")</f>
        <v>Young Adult</v>
      </c>
    </row>
    <row r="234" spans="1:23" x14ac:dyDescent="0.25">
      <c r="A234">
        <v>12203</v>
      </c>
      <c r="B234">
        <v>5066</v>
      </c>
      <c r="C234" s="1" t="s">
        <v>286</v>
      </c>
      <c r="D234" s="1" t="s">
        <v>14</v>
      </c>
      <c r="E234" s="2">
        <v>25713</v>
      </c>
      <c r="F234" s="1" t="s">
        <v>21</v>
      </c>
      <c r="G234" s="1" t="s">
        <v>160</v>
      </c>
      <c r="H234" s="2">
        <v>45514</v>
      </c>
      <c r="I234" s="2">
        <v>45520</v>
      </c>
      <c r="J234">
        <v>6</v>
      </c>
      <c r="K234">
        <v>19062</v>
      </c>
      <c r="L234" s="1" t="s">
        <v>1491</v>
      </c>
      <c r="M234" s="1" t="s">
        <v>124</v>
      </c>
      <c r="N234" s="1" t="s">
        <v>33</v>
      </c>
      <c r="O234" t="s">
        <v>19</v>
      </c>
      <c r="P234">
        <v>3177</v>
      </c>
      <c r="Q234" s="1" t="s">
        <v>1492</v>
      </c>
      <c r="R234" s="1" t="s">
        <v>1446</v>
      </c>
      <c r="S234" t="s">
        <v>1447</v>
      </c>
      <c r="T234">
        <f>VLOOKUP(Admissions[[#This Row],[Department]],Departments!A:E,5,FALSE)</f>
        <v>12000</v>
      </c>
      <c r="U234" s="1" t="str">
        <f t="shared" si="6"/>
        <v>Above Benchmark</v>
      </c>
      <c r="V234" s="1">
        <f t="shared" ca="1" si="7"/>
        <v>56</v>
      </c>
      <c r="W234" s="1" t="str">
        <f ca="1">_xlfn.IFS(Admissions[[#This Row],[Patients Age]]&lt;18,"Paediatric",V234&lt;40,"Young Adult",V234&lt;65,"Adult",TRUE,"Senior")</f>
        <v>Adult</v>
      </c>
    </row>
    <row r="235" spans="1:23" x14ac:dyDescent="0.25">
      <c r="A235">
        <v>12230</v>
      </c>
      <c r="B235">
        <v>3964</v>
      </c>
      <c r="C235" s="1" t="s">
        <v>287</v>
      </c>
      <c r="D235" s="1" t="s">
        <v>56</v>
      </c>
      <c r="E235" s="2">
        <v>37489</v>
      </c>
      <c r="F235" s="1" t="s">
        <v>26</v>
      </c>
      <c r="G235" s="1" t="s">
        <v>16</v>
      </c>
      <c r="H235" s="2">
        <v>45475</v>
      </c>
      <c r="I235" s="2">
        <v>45477</v>
      </c>
      <c r="J235">
        <v>2</v>
      </c>
      <c r="K235">
        <v>142000</v>
      </c>
      <c r="L235" s="1" t="s">
        <v>1491</v>
      </c>
      <c r="M235" s="1" t="s">
        <v>17</v>
      </c>
      <c r="N235" s="1" t="s">
        <v>33</v>
      </c>
      <c r="O235" t="s">
        <v>19</v>
      </c>
      <c r="P235">
        <v>71000</v>
      </c>
      <c r="Q235" s="1" t="s">
        <v>1493</v>
      </c>
      <c r="R235" s="1" t="s">
        <v>1452</v>
      </c>
      <c r="S235" t="s">
        <v>1449</v>
      </c>
      <c r="T235">
        <f>VLOOKUP(Admissions[[#This Row],[Department]],Departments!A:E,5,FALSE)</f>
        <v>9000</v>
      </c>
      <c r="U235" s="1" t="str">
        <f t="shared" si="6"/>
        <v>Above Benchmark</v>
      </c>
      <c r="V235" s="1">
        <f t="shared" ca="1" si="7"/>
        <v>23</v>
      </c>
      <c r="W235" s="1" t="str">
        <f ca="1">_xlfn.IFS(Admissions[[#This Row],[Patients Age]]&lt;18,"Paediatric",V235&lt;40,"Young Adult",V235&lt;65,"Adult",TRUE,"Senior")</f>
        <v>Young Adult</v>
      </c>
    </row>
    <row r="236" spans="1:23" x14ac:dyDescent="0.25">
      <c r="A236">
        <v>14396</v>
      </c>
      <c r="B236">
        <v>4687</v>
      </c>
      <c r="C236" s="1" t="s">
        <v>288</v>
      </c>
      <c r="D236" s="1" t="s">
        <v>56</v>
      </c>
      <c r="E236" s="2">
        <v>41895</v>
      </c>
      <c r="F236" s="1" t="s">
        <v>30</v>
      </c>
      <c r="G236" s="1" t="s">
        <v>31</v>
      </c>
      <c r="H236" s="2">
        <v>45553</v>
      </c>
      <c r="I236" s="2">
        <v>45556</v>
      </c>
      <c r="J236">
        <v>3</v>
      </c>
      <c r="K236">
        <v>3165</v>
      </c>
      <c r="L236" s="1" t="s">
        <v>1491</v>
      </c>
      <c r="M236" s="1" t="s">
        <v>46</v>
      </c>
      <c r="N236" s="1" t="s">
        <v>33</v>
      </c>
      <c r="O236" t="s">
        <v>19</v>
      </c>
      <c r="P236">
        <v>1055</v>
      </c>
      <c r="Q236" s="1" t="s">
        <v>1492</v>
      </c>
      <c r="R236" s="1" t="s">
        <v>1453</v>
      </c>
      <c r="S236" t="s">
        <v>1449</v>
      </c>
      <c r="T236">
        <f>VLOOKUP(Admissions[[#This Row],[Department]],Departments!A:E,5,FALSE)</f>
        <v>4500</v>
      </c>
      <c r="U236" s="1" t="str">
        <f t="shared" si="6"/>
        <v>Within Benchmark</v>
      </c>
      <c r="V236" s="1">
        <f t="shared" ca="1" si="7"/>
        <v>11</v>
      </c>
      <c r="W236" s="1" t="str">
        <f ca="1">_xlfn.IFS(Admissions[[#This Row],[Patients Age]]&lt;18,"Paediatric",V236&lt;40,"Young Adult",V236&lt;65,"Adult",TRUE,"Senior")</f>
        <v>Paediatric</v>
      </c>
    </row>
    <row r="237" spans="1:23" x14ac:dyDescent="0.25">
      <c r="A237">
        <v>12202</v>
      </c>
      <c r="B237">
        <v>5715</v>
      </c>
      <c r="C237" s="1" t="s">
        <v>289</v>
      </c>
      <c r="D237" s="1" t="s">
        <v>56</v>
      </c>
      <c r="E237" s="2">
        <v>26538</v>
      </c>
      <c r="F237" s="1" t="s">
        <v>26</v>
      </c>
      <c r="G237" s="1" t="s">
        <v>141</v>
      </c>
      <c r="H237" s="2">
        <v>45078</v>
      </c>
      <c r="I237" s="2">
        <v>45090</v>
      </c>
      <c r="J237">
        <v>12</v>
      </c>
      <c r="K237">
        <v>21982</v>
      </c>
      <c r="L237" s="1" t="s">
        <v>1491</v>
      </c>
      <c r="M237" s="1" t="s">
        <v>28</v>
      </c>
      <c r="N237" s="1" t="s">
        <v>24</v>
      </c>
      <c r="O237" t="s">
        <v>19</v>
      </c>
      <c r="P237">
        <v>1831.8333</v>
      </c>
      <c r="Q237" s="1" t="s">
        <v>1492</v>
      </c>
      <c r="R237" s="1" t="s">
        <v>1450</v>
      </c>
      <c r="S237" t="s">
        <v>1449</v>
      </c>
      <c r="T237">
        <f>VLOOKUP(Admissions[[#This Row],[Department]],Departments!A:E,5,FALSE)</f>
        <v>9000</v>
      </c>
      <c r="U237" s="1" t="str">
        <f t="shared" si="6"/>
        <v>Above Benchmark</v>
      </c>
      <c r="V237" s="1">
        <f t="shared" ca="1" si="7"/>
        <v>53</v>
      </c>
      <c r="W237" s="1" t="str">
        <f ca="1">_xlfn.IFS(Admissions[[#This Row],[Patients Age]]&lt;18,"Paediatric",V237&lt;40,"Young Adult",V237&lt;65,"Adult",TRUE,"Senior")</f>
        <v>Adult</v>
      </c>
    </row>
    <row r="238" spans="1:23" x14ac:dyDescent="0.25">
      <c r="A238">
        <v>14670</v>
      </c>
      <c r="B238">
        <v>5629</v>
      </c>
      <c r="C238" s="1" t="s">
        <v>290</v>
      </c>
      <c r="D238" s="1" t="s">
        <v>14</v>
      </c>
      <c r="E238" s="2">
        <v>14006</v>
      </c>
      <c r="F238" s="1" t="s">
        <v>66</v>
      </c>
      <c r="G238" s="1" t="s">
        <v>70</v>
      </c>
      <c r="H238" s="2">
        <v>45342</v>
      </c>
      <c r="I238" s="2">
        <v>45347</v>
      </c>
      <c r="J238">
        <v>5</v>
      </c>
      <c r="K238">
        <v>10609</v>
      </c>
      <c r="L238" s="1" t="s">
        <v>1491</v>
      </c>
      <c r="M238" s="1" t="s">
        <v>91</v>
      </c>
      <c r="N238" s="1" t="s">
        <v>18</v>
      </c>
      <c r="O238" t="s">
        <v>19</v>
      </c>
      <c r="P238">
        <v>2121.8000000000002</v>
      </c>
      <c r="Q238" s="1" t="s">
        <v>1492</v>
      </c>
      <c r="R238" s="1" t="s">
        <v>1452</v>
      </c>
      <c r="S238" t="s">
        <v>1449</v>
      </c>
      <c r="T238">
        <f>VLOOKUP(Admissions[[#This Row],[Department]],Departments!A:E,5,FALSE)</f>
        <v>6000</v>
      </c>
      <c r="U238" s="1" t="str">
        <f t="shared" si="6"/>
        <v>Above Benchmark</v>
      </c>
      <c r="V238" s="1">
        <f t="shared" ca="1" si="7"/>
        <v>88</v>
      </c>
      <c r="W238" s="1" t="str">
        <f ca="1">_xlfn.IFS(Admissions[[#This Row],[Patients Age]]&lt;18,"Paediatric",V238&lt;40,"Young Adult",V238&lt;65,"Adult",TRUE,"Senior")</f>
        <v>Senior</v>
      </c>
    </row>
    <row r="239" spans="1:23" x14ac:dyDescent="0.25">
      <c r="A239">
        <v>13233</v>
      </c>
      <c r="B239">
        <v>5769</v>
      </c>
      <c r="C239" s="1" t="s">
        <v>291</v>
      </c>
      <c r="D239" s="1" t="s">
        <v>56</v>
      </c>
      <c r="E239" s="2">
        <v>13669</v>
      </c>
      <c r="F239" s="1" t="s">
        <v>41</v>
      </c>
      <c r="G239" s="1" t="s">
        <v>42</v>
      </c>
      <c r="H239" s="2">
        <v>45327</v>
      </c>
      <c r="I239" s="2">
        <v>45331</v>
      </c>
      <c r="J239">
        <v>4</v>
      </c>
      <c r="K239">
        <v>8794</v>
      </c>
      <c r="L239" s="1" t="s">
        <v>1491</v>
      </c>
      <c r="M239" s="1" t="s">
        <v>73</v>
      </c>
      <c r="N239" s="1" t="s">
        <v>18</v>
      </c>
      <c r="O239" t="s">
        <v>19</v>
      </c>
      <c r="P239">
        <v>2198.5</v>
      </c>
      <c r="Q239" s="1" t="s">
        <v>1492</v>
      </c>
      <c r="R239" s="1" t="s">
        <v>1448</v>
      </c>
      <c r="S239" t="s">
        <v>1449</v>
      </c>
      <c r="T239">
        <f>VLOOKUP(Admissions[[#This Row],[Department]],Departments!A:E,5,FALSE)</f>
        <v>7200</v>
      </c>
      <c r="U239" s="1" t="str">
        <f t="shared" si="6"/>
        <v>Above Benchmark</v>
      </c>
      <c r="V239" s="1">
        <f t="shared" ca="1" si="7"/>
        <v>89</v>
      </c>
      <c r="W239" s="1" t="str">
        <f ca="1">_xlfn.IFS(Admissions[[#This Row],[Patients Age]]&lt;18,"Paediatric",V239&lt;40,"Young Adult",V239&lt;65,"Adult",TRUE,"Senior")</f>
        <v>Senior</v>
      </c>
    </row>
    <row r="240" spans="1:23" x14ac:dyDescent="0.25">
      <c r="A240">
        <v>11694</v>
      </c>
      <c r="B240">
        <v>5944</v>
      </c>
      <c r="C240" s="1" t="s">
        <v>292</v>
      </c>
      <c r="D240" s="1" t="s">
        <v>14</v>
      </c>
      <c r="E240" s="2">
        <v>29955</v>
      </c>
      <c r="F240" s="1" t="s">
        <v>26</v>
      </c>
      <c r="G240" s="1" t="s">
        <v>39</v>
      </c>
      <c r="H240" s="2">
        <v>45530</v>
      </c>
      <c r="I240" s="2">
        <v>45536</v>
      </c>
      <c r="J240">
        <v>6</v>
      </c>
      <c r="K240">
        <v>19302</v>
      </c>
      <c r="L240" s="1" t="s">
        <v>1491</v>
      </c>
      <c r="M240" s="1" t="s">
        <v>28</v>
      </c>
      <c r="N240" s="1" t="s">
        <v>18</v>
      </c>
      <c r="O240" t="s">
        <v>19</v>
      </c>
      <c r="P240">
        <v>3217</v>
      </c>
      <c r="Q240" s="1" t="s">
        <v>1492</v>
      </c>
      <c r="R240" s="1" t="s">
        <v>1448</v>
      </c>
      <c r="S240" t="s">
        <v>1449</v>
      </c>
      <c r="T240">
        <f>VLOOKUP(Admissions[[#This Row],[Department]],Departments!A:E,5,FALSE)</f>
        <v>9000</v>
      </c>
      <c r="U240" s="1" t="str">
        <f t="shared" si="6"/>
        <v>Above Benchmark</v>
      </c>
      <c r="V240" s="1">
        <f t="shared" ca="1" si="7"/>
        <v>44</v>
      </c>
      <c r="W240" s="1" t="str">
        <f ca="1">_xlfn.IFS(Admissions[[#This Row],[Patients Age]]&lt;18,"Paediatric",V240&lt;40,"Young Adult",V240&lt;65,"Adult",TRUE,"Senior")</f>
        <v>Adult</v>
      </c>
    </row>
    <row r="241" spans="1:23" x14ac:dyDescent="0.25">
      <c r="A241">
        <v>12368</v>
      </c>
      <c r="B241">
        <v>4995</v>
      </c>
      <c r="C241" s="1" t="s">
        <v>293</v>
      </c>
      <c r="D241" s="1" t="s">
        <v>56</v>
      </c>
      <c r="E241" s="2">
        <v>38689</v>
      </c>
      <c r="F241" s="1" t="s">
        <v>26</v>
      </c>
      <c r="G241" s="1" t="s">
        <v>141</v>
      </c>
      <c r="H241" s="2">
        <v>44942</v>
      </c>
      <c r="I241" s="2">
        <v>44950</v>
      </c>
      <c r="J241">
        <v>8</v>
      </c>
      <c r="K241">
        <v>17916</v>
      </c>
      <c r="L241" s="1" t="s">
        <v>1491</v>
      </c>
      <c r="M241" s="1" t="s">
        <v>79</v>
      </c>
      <c r="N241" s="1" t="s">
        <v>33</v>
      </c>
      <c r="O241" t="s">
        <v>19</v>
      </c>
      <c r="P241">
        <v>2239.5</v>
      </c>
      <c r="Q241" s="1" t="s">
        <v>1492</v>
      </c>
      <c r="R241" s="1" t="s">
        <v>1448</v>
      </c>
      <c r="S241" t="s">
        <v>1449</v>
      </c>
      <c r="T241">
        <f>VLOOKUP(Admissions[[#This Row],[Department]],Departments!A:E,5,FALSE)</f>
        <v>9000</v>
      </c>
      <c r="U241" s="1" t="str">
        <f t="shared" si="6"/>
        <v>Above Benchmark</v>
      </c>
      <c r="V241" s="1">
        <f t="shared" ca="1" si="7"/>
        <v>20</v>
      </c>
      <c r="W241" s="1" t="str">
        <f ca="1">_xlfn.IFS(Admissions[[#This Row],[Patients Age]]&lt;18,"Paediatric",V241&lt;40,"Young Adult",V241&lt;65,"Adult",TRUE,"Senior")</f>
        <v>Young Adult</v>
      </c>
    </row>
    <row r="242" spans="1:23" x14ac:dyDescent="0.25">
      <c r="A242">
        <v>14899</v>
      </c>
      <c r="B242">
        <v>4512</v>
      </c>
      <c r="C242" s="1" t="s">
        <v>294</v>
      </c>
      <c r="D242" s="1" t="s">
        <v>14</v>
      </c>
      <c r="E242" s="2">
        <v>24538</v>
      </c>
      <c r="F242" s="1" t="s">
        <v>41</v>
      </c>
      <c r="G242" s="1" t="s">
        <v>72</v>
      </c>
      <c r="H242" s="2">
        <v>45109</v>
      </c>
      <c r="I242" s="2">
        <v>45114</v>
      </c>
      <c r="J242">
        <v>5</v>
      </c>
      <c r="K242">
        <v>9812</v>
      </c>
      <c r="L242" s="1" t="s">
        <v>1491</v>
      </c>
      <c r="M242" s="1" t="s">
        <v>73</v>
      </c>
      <c r="N242" s="1" t="s">
        <v>18</v>
      </c>
      <c r="O242" t="s">
        <v>19</v>
      </c>
      <c r="P242">
        <v>1962.4</v>
      </c>
      <c r="Q242" s="1" t="s">
        <v>1492</v>
      </c>
      <c r="R242" s="1" t="s">
        <v>1451</v>
      </c>
      <c r="S242" t="s">
        <v>1447</v>
      </c>
      <c r="T242">
        <f>VLOOKUP(Admissions[[#This Row],[Department]],Departments!A:E,5,FALSE)</f>
        <v>7200</v>
      </c>
      <c r="U242" s="1" t="str">
        <f t="shared" si="6"/>
        <v>Above Benchmark</v>
      </c>
      <c r="V242" s="1">
        <f t="shared" ca="1" si="7"/>
        <v>59</v>
      </c>
      <c r="W242" s="1" t="str">
        <f ca="1">_xlfn.IFS(Admissions[[#This Row],[Patients Age]]&lt;18,"Paediatric",V242&lt;40,"Young Adult",V242&lt;65,"Adult",TRUE,"Senior")</f>
        <v>Adult</v>
      </c>
    </row>
    <row r="243" spans="1:23" x14ac:dyDescent="0.25">
      <c r="A243">
        <v>10525</v>
      </c>
      <c r="B243">
        <v>6460</v>
      </c>
      <c r="C243" s="1" t="s">
        <v>295</v>
      </c>
      <c r="D243" s="1" t="s">
        <v>14</v>
      </c>
      <c r="E243" s="2">
        <v>44343</v>
      </c>
      <c r="F243" s="1" t="s">
        <v>30</v>
      </c>
      <c r="G243" s="1" t="s">
        <v>110</v>
      </c>
      <c r="H243" s="2">
        <v>45148</v>
      </c>
      <c r="I243" s="2">
        <v>45152</v>
      </c>
      <c r="J243">
        <v>4</v>
      </c>
      <c r="K243">
        <v>2947</v>
      </c>
      <c r="L243" s="1" t="s">
        <v>1491</v>
      </c>
      <c r="M243" s="1" t="s">
        <v>81</v>
      </c>
      <c r="N243" s="1" t="s">
        <v>18</v>
      </c>
      <c r="O243" t="s">
        <v>19</v>
      </c>
      <c r="P243">
        <v>736.75</v>
      </c>
      <c r="Q243" s="1" t="s">
        <v>1492</v>
      </c>
      <c r="R243" s="1" t="s">
        <v>1450</v>
      </c>
      <c r="S243" t="s">
        <v>1449</v>
      </c>
      <c r="T243">
        <f>VLOOKUP(Admissions[[#This Row],[Department]],Departments!A:E,5,FALSE)</f>
        <v>4500</v>
      </c>
      <c r="U243" s="1" t="str">
        <f t="shared" si="6"/>
        <v>Within Benchmark</v>
      </c>
      <c r="V243" s="1">
        <f t="shared" ca="1" si="7"/>
        <v>5</v>
      </c>
      <c r="W243" s="1" t="str">
        <f ca="1">_xlfn.IFS(Admissions[[#This Row],[Patients Age]]&lt;18,"Paediatric",V243&lt;40,"Young Adult",V243&lt;65,"Adult",TRUE,"Senior")</f>
        <v>Paediatric</v>
      </c>
    </row>
    <row r="244" spans="1:23" x14ac:dyDescent="0.25">
      <c r="A244">
        <v>15818</v>
      </c>
      <c r="B244">
        <v>6065</v>
      </c>
      <c r="C244" s="1" t="s">
        <v>296</v>
      </c>
      <c r="D244" s="1" t="s">
        <v>14</v>
      </c>
      <c r="E244" s="2">
        <v>12609</v>
      </c>
      <c r="F244" s="1" t="s">
        <v>35</v>
      </c>
      <c r="G244" s="1" t="s">
        <v>85</v>
      </c>
      <c r="H244" s="2">
        <v>45548</v>
      </c>
      <c r="I244" s="2">
        <v>45555</v>
      </c>
      <c r="J244">
        <v>7</v>
      </c>
      <c r="K244">
        <v>13377</v>
      </c>
      <c r="L244" s="1" t="s">
        <v>1491</v>
      </c>
      <c r="M244" s="1" t="s">
        <v>119</v>
      </c>
      <c r="N244" s="1" t="s">
        <v>24</v>
      </c>
      <c r="O244" t="s">
        <v>19</v>
      </c>
      <c r="P244">
        <v>1911</v>
      </c>
      <c r="Q244" s="1" t="s">
        <v>1492</v>
      </c>
      <c r="R244" s="1" t="s">
        <v>1454</v>
      </c>
      <c r="S244" t="s">
        <v>1449</v>
      </c>
      <c r="T244">
        <f>VLOOKUP(Admissions[[#This Row],[Department]],Departments!A:E,5,FALSE)</f>
        <v>8500</v>
      </c>
      <c r="U244" s="1" t="str">
        <f t="shared" si="6"/>
        <v>Above Benchmark</v>
      </c>
      <c r="V244" s="1">
        <f t="shared" ca="1" si="7"/>
        <v>91</v>
      </c>
      <c r="W244" s="1" t="str">
        <f ca="1">_xlfn.IFS(Admissions[[#This Row],[Patients Age]]&lt;18,"Paediatric",V244&lt;40,"Young Adult",V244&lt;65,"Adult",TRUE,"Senior")</f>
        <v>Senior</v>
      </c>
    </row>
    <row r="245" spans="1:23" x14ac:dyDescent="0.25">
      <c r="A245">
        <v>13926</v>
      </c>
      <c r="B245">
        <v>6312</v>
      </c>
      <c r="C245" s="1" t="s">
        <v>297</v>
      </c>
      <c r="D245" s="1" t="s">
        <v>14</v>
      </c>
      <c r="E245" s="2">
        <v>28384</v>
      </c>
      <c r="F245" s="1" t="s">
        <v>15</v>
      </c>
      <c r="G245" s="1" t="s">
        <v>48</v>
      </c>
      <c r="H245" s="2">
        <v>45057</v>
      </c>
      <c r="I245" s="2">
        <v>45060</v>
      </c>
      <c r="J245">
        <v>3</v>
      </c>
      <c r="K245">
        <v>10416</v>
      </c>
      <c r="L245" s="1" t="s">
        <v>1491</v>
      </c>
      <c r="M245" s="1" t="s">
        <v>17</v>
      </c>
      <c r="N245" s="1" t="s">
        <v>33</v>
      </c>
      <c r="O245" t="s">
        <v>19</v>
      </c>
      <c r="P245">
        <v>3472</v>
      </c>
      <c r="Q245" s="1" t="s">
        <v>1492</v>
      </c>
      <c r="R245" s="1" t="s">
        <v>1450</v>
      </c>
      <c r="S245" t="s">
        <v>1449</v>
      </c>
      <c r="T245">
        <f>VLOOKUP(Admissions[[#This Row],[Department]],Departments!A:E,5,FALSE)</f>
        <v>5500</v>
      </c>
      <c r="U245" s="1" t="str">
        <f t="shared" si="6"/>
        <v>Above Benchmark</v>
      </c>
      <c r="V245" s="1">
        <f t="shared" ca="1" si="7"/>
        <v>48</v>
      </c>
      <c r="W245" s="1" t="str">
        <f ca="1">_xlfn.IFS(Admissions[[#This Row],[Patients Age]]&lt;18,"Paediatric",V245&lt;40,"Young Adult",V245&lt;65,"Adult",TRUE,"Senior")</f>
        <v>Adult</v>
      </c>
    </row>
    <row r="246" spans="1:23" x14ac:dyDescent="0.25">
      <c r="A246">
        <v>13346</v>
      </c>
      <c r="B246">
        <v>3576</v>
      </c>
      <c r="C246" s="1" t="s">
        <v>298</v>
      </c>
      <c r="D246" s="1" t="s">
        <v>14</v>
      </c>
      <c r="E246" s="2">
        <v>38202</v>
      </c>
      <c r="F246" s="1" t="s">
        <v>66</v>
      </c>
      <c r="G246" s="1" t="s">
        <v>70</v>
      </c>
      <c r="H246" s="2">
        <v>45200</v>
      </c>
      <c r="I246" s="2">
        <v>45202</v>
      </c>
      <c r="J246">
        <v>2</v>
      </c>
      <c r="K246">
        <v>3775</v>
      </c>
      <c r="L246" s="1" t="s">
        <v>1491</v>
      </c>
      <c r="M246" s="1" t="s">
        <v>91</v>
      </c>
      <c r="N246" s="1" t="s">
        <v>24</v>
      </c>
      <c r="O246" t="s">
        <v>19</v>
      </c>
      <c r="P246">
        <v>1887.5</v>
      </c>
      <c r="Q246" s="1" t="s">
        <v>1492</v>
      </c>
      <c r="R246" s="1" t="s">
        <v>1451</v>
      </c>
      <c r="S246" t="s">
        <v>1447</v>
      </c>
      <c r="T246">
        <f>VLOOKUP(Admissions[[#This Row],[Department]],Departments!A:E,5,FALSE)</f>
        <v>6000</v>
      </c>
      <c r="U246" s="1" t="str">
        <f t="shared" si="6"/>
        <v>Within Benchmark</v>
      </c>
      <c r="V246" s="1">
        <f t="shared" ca="1" si="7"/>
        <v>21</v>
      </c>
      <c r="W246" s="1" t="str">
        <f ca="1">_xlfn.IFS(Admissions[[#This Row],[Patients Age]]&lt;18,"Paediatric",V246&lt;40,"Young Adult",V246&lt;65,"Adult",TRUE,"Senior")</f>
        <v>Young Adult</v>
      </c>
    </row>
    <row r="247" spans="1:23" x14ac:dyDescent="0.25">
      <c r="A247">
        <v>10086</v>
      </c>
      <c r="B247">
        <v>5448</v>
      </c>
      <c r="C247" s="1" t="s">
        <v>299</v>
      </c>
      <c r="D247" s="1" t="s">
        <v>56</v>
      </c>
      <c r="E247" s="2">
        <v>22811</v>
      </c>
      <c r="F247" s="1" t="s">
        <v>41</v>
      </c>
      <c r="G247" s="1" t="s">
        <v>42</v>
      </c>
      <c r="H247" s="2">
        <v>45053</v>
      </c>
      <c r="I247" s="2">
        <v>45059</v>
      </c>
      <c r="J247">
        <v>6</v>
      </c>
      <c r="K247">
        <v>5777</v>
      </c>
      <c r="L247" s="1" t="s">
        <v>1491</v>
      </c>
      <c r="M247" s="1" t="s">
        <v>43</v>
      </c>
      <c r="N247" s="1" t="s">
        <v>18</v>
      </c>
      <c r="O247" t="s">
        <v>19</v>
      </c>
      <c r="P247">
        <v>962.83330000000001</v>
      </c>
      <c r="Q247" s="1" t="s">
        <v>1492</v>
      </c>
      <c r="R247" s="1" t="s">
        <v>1451</v>
      </c>
      <c r="S247" t="s">
        <v>1447</v>
      </c>
      <c r="T247">
        <f>VLOOKUP(Admissions[[#This Row],[Department]],Departments!A:E,5,FALSE)</f>
        <v>7200</v>
      </c>
      <c r="U247" s="1" t="str">
        <f t="shared" si="6"/>
        <v>Within Benchmark</v>
      </c>
      <c r="V247" s="1">
        <f t="shared" ca="1" si="7"/>
        <v>64</v>
      </c>
      <c r="W247" s="1" t="str">
        <f ca="1">_xlfn.IFS(Admissions[[#This Row],[Patients Age]]&lt;18,"Paediatric",V247&lt;40,"Young Adult",V247&lt;65,"Adult",TRUE,"Senior")</f>
        <v>Adult</v>
      </c>
    </row>
    <row r="248" spans="1:23" x14ac:dyDescent="0.25">
      <c r="A248">
        <v>12516</v>
      </c>
      <c r="B248">
        <v>5827</v>
      </c>
      <c r="C248" s="1" t="s">
        <v>300</v>
      </c>
      <c r="D248" s="1" t="s">
        <v>56</v>
      </c>
      <c r="E248" s="2">
        <v>24153</v>
      </c>
      <c r="F248" s="1" t="s">
        <v>35</v>
      </c>
      <c r="G248" s="1" t="s">
        <v>36</v>
      </c>
      <c r="H248" s="2">
        <v>45537</v>
      </c>
      <c r="I248" s="2">
        <v>45543</v>
      </c>
      <c r="J248">
        <v>6</v>
      </c>
      <c r="K248">
        <v>16017</v>
      </c>
      <c r="L248" s="1" t="s">
        <v>1491</v>
      </c>
      <c r="M248" s="1" t="s">
        <v>37</v>
      </c>
      <c r="N248" s="1" t="s">
        <v>33</v>
      </c>
      <c r="O248" t="s">
        <v>19</v>
      </c>
      <c r="P248">
        <v>2669.5</v>
      </c>
      <c r="Q248" s="1" t="s">
        <v>1492</v>
      </c>
      <c r="R248" s="1" t="s">
        <v>1448</v>
      </c>
      <c r="S248" t="s">
        <v>1449</v>
      </c>
      <c r="T248">
        <f>VLOOKUP(Admissions[[#This Row],[Department]],Departments!A:E,5,FALSE)</f>
        <v>8500</v>
      </c>
      <c r="U248" s="1" t="str">
        <f t="shared" si="6"/>
        <v>Above Benchmark</v>
      </c>
      <c r="V248" s="1">
        <f t="shared" ca="1" si="7"/>
        <v>60</v>
      </c>
      <c r="W248" s="1" t="str">
        <f ca="1">_xlfn.IFS(Admissions[[#This Row],[Patients Age]]&lt;18,"Paediatric",V248&lt;40,"Young Adult",V248&lt;65,"Adult",TRUE,"Senior")</f>
        <v>Adult</v>
      </c>
    </row>
    <row r="249" spans="1:23" x14ac:dyDescent="0.25">
      <c r="A249">
        <v>12920</v>
      </c>
      <c r="B249">
        <v>7002</v>
      </c>
      <c r="C249" s="1" t="s">
        <v>301</v>
      </c>
      <c r="D249" s="1" t="s">
        <v>56</v>
      </c>
      <c r="E249" s="2">
        <v>35108</v>
      </c>
      <c r="F249" s="1" t="s">
        <v>51</v>
      </c>
      <c r="G249" s="1" t="s">
        <v>113</v>
      </c>
      <c r="H249" s="2">
        <v>45583</v>
      </c>
      <c r="I249" s="2">
        <v>45589</v>
      </c>
      <c r="J249">
        <v>6</v>
      </c>
      <c r="K249">
        <v>7603</v>
      </c>
      <c r="L249" s="1" t="s">
        <v>1491</v>
      </c>
      <c r="M249" s="1" t="s">
        <v>53</v>
      </c>
      <c r="N249" s="1" t="s">
        <v>33</v>
      </c>
      <c r="O249" t="s">
        <v>19</v>
      </c>
      <c r="P249">
        <v>1267.1667</v>
      </c>
      <c r="Q249" s="1" t="s">
        <v>1492</v>
      </c>
      <c r="R249" s="1" t="s">
        <v>1454</v>
      </c>
      <c r="S249" t="s">
        <v>1449</v>
      </c>
      <c r="T249">
        <f>VLOOKUP(Admissions[[#This Row],[Department]],Departments!A:E,5,FALSE)</f>
        <v>6800</v>
      </c>
      <c r="U249" s="1" t="str">
        <f t="shared" si="6"/>
        <v>Above Benchmark</v>
      </c>
      <c r="V249" s="1">
        <f t="shared" ca="1" si="7"/>
        <v>30</v>
      </c>
      <c r="W249" s="1" t="str">
        <f ca="1">_xlfn.IFS(Admissions[[#This Row],[Patients Age]]&lt;18,"Paediatric",V249&lt;40,"Young Adult",V249&lt;65,"Adult",TRUE,"Senior")</f>
        <v>Young Adult</v>
      </c>
    </row>
    <row r="250" spans="1:23" x14ac:dyDescent="0.25">
      <c r="A250">
        <v>15131</v>
      </c>
      <c r="B250">
        <v>4908</v>
      </c>
      <c r="C250" s="1" t="s">
        <v>302</v>
      </c>
      <c r="D250" s="1" t="s">
        <v>14</v>
      </c>
      <c r="E250" s="2">
        <v>21874</v>
      </c>
      <c r="F250" s="1" t="s">
        <v>35</v>
      </c>
      <c r="G250" s="1" t="s">
        <v>36</v>
      </c>
      <c r="H250" s="2">
        <v>45567</v>
      </c>
      <c r="I250" s="2">
        <v>45572</v>
      </c>
      <c r="J250">
        <v>5</v>
      </c>
      <c r="K250">
        <v>12697</v>
      </c>
      <c r="L250" s="1" t="s">
        <v>1491</v>
      </c>
      <c r="M250" s="1" t="s">
        <v>37</v>
      </c>
      <c r="N250" s="1" t="s">
        <v>18</v>
      </c>
      <c r="O250" t="s">
        <v>19</v>
      </c>
      <c r="P250">
        <v>2539.4</v>
      </c>
      <c r="Q250" s="1" t="s">
        <v>1492</v>
      </c>
      <c r="R250" s="1" t="s">
        <v>1453</v>
      </c>
      <c r="S250" t="s">
        <v>1449</v>
      </c>
      <c r="T250">
        <f>VLOOKUP(Admissions[[#This Row],[Department]],Departments!A:E,5,FALSE)</f>
        <v>8500</v>
      </c>
      <c r="U250" s="1" t="str">
        <f t="shared" si="6"/>
        <v>Above Benchmark</v>
      </c>
      <c r="V250" s="1">
        <f t="shared" ca="1" si="7"/>
        <v>66</v>
      </c>
      <c r="W250" s="1" t="str">
        <f ca="1">_xlfn.IFS(Admissions[[#This Row],[Patients Age]]&lt;18,"Paediatric",V250&lt;40,"Young Adult",V250&lt;65,"Adult",TRUE,"Senior")</f>
        <v>Senior</v>
      </c>
    </row>
    <row r="251" spans="1:23" x14ac:dyDescent="0.25">
      <c r="A251">
        <v>11458</v>
      </c>
      <c r="B251">
        <v>6991</v>
      </c>
      <c r="C251" s="1" t="s">
        <v>223</v>
      </c>
      <c r="D251" s="1" t="s">
        <v>56</v>
      </c>
      <c r="E251" s="2">
        <v>27133</v>
      </c>
      <c r="F251" s="1" t="s">
        <v>21</v>
      </c>
      <c r="G251" s="1" t="s">
        <v>149</v>
      </c>
      <c r="H251" s="2">
        <v>45553</v>
      </c>
      <c r="I251" s="2">
        <v>45559</v>
      </c>
      <c r="J251">
        <v>6</v>
      </c>
      <c r="K251">
        <v>31560</v>
      </c>
      <c r="L251" s="1" t="s">
        <v>1491</v>
      </c>
      <c r="M251" s="1" t="s">
        <v>28</v>
      </c>
      <c r="N251" s="1" t="s">
        <v>33</v>
      </c>
      <c r="O251" t="s">
        <v>19</v>
      </c>
      <c r="P251">
        <v>5260</v>
      </c>
      <c r="Q251" s="1" t="s">
        <v>1492</v>
      </c>
      <c r="R251" s="1" t="s">
        <v>1453</v>
      </c>
      <c r="S251" t="s">
        <v>1449</v>
      </c>
      <c r="T251">
        <f>VLOOKUP(Admissions[[#This Row],[Department]],Departments!A:E,5,FALSE)</f>
        <v>12000</v>
      </c>
      <c r="U251" s="1" t="str">
        <f t="shared" si="6"/>
        <v>Above Benchmark</v>
      </c>
      <c r="V251" s="1">
        <f t="shared" ca="1" si="7"/>
        <v>52</v>
      </c>
      <c r="W251" s="1" t="str">
        <f ca="1">_xlfn.IFS(Admissions[[#This Row],[Patients Age]]&lt;18,"Paediatric",V251&lt;40,"Young Adult",V251&lt;65,"Adult",TRUE,"Senior")</f>
        <v>Adult</v>
      </c>
    </row>
    <row r="252" spans="1:23" x14ac:dyDescent="0.25">
      <c r="A252">
        <v>11360</v>
      </c>
      <c r="B252">
        <v>6682</v>
      </c>
      <c r="C252" s="1" t="s">
        <v>303</v>
      </c>
      <c r="D252" s="1" t="s">
        <v>56</v>
      </c>
      <c r="E252" s="2">
        <v>40860</v>
      </c>
      <c r="F252" s="1" t="s">
        <v>30</v>
      </c>
      <c r="G252" s="1" t="s">
        <v>58</v>
      </c>
      <c r="H252" s="2">
        <v>45656</v>
      </c>
      <c r="I252" s="2">
        <v>45657</v>
      </c>
      <c r="J252">
        <v>1</v>
      </c>
      <c r="K252">
        <v>2044</v>
      </c>
      <c r="L252" s="1" t="s">
        <v>1491</v>
      </c>
      <c r="M252" s="1" t="s">
        <v>81</v>
      </c>
      <c r="N252" s="1" t="s">
        <v>18</v>
      </c>
      <c r="O252" t="s">
        <v>19</v>
      </c>
      <c r="P252">
        <v>2044</v>
      </c>
      <c r="Q252" s="1" t="s">
        <v>1492</v>
      </c>
      <c r="R252" s="1" t="s">
        <v>1448</v>
      </c>
      <c r="S252" t="s">
        <v>1449</v>
      </c>
      <c r="T252">
        <f>VLOOKUP(Admissions[[#This Row],[Department]],Departments!A:E,5,FALSE)</f>
        <v>4500</v>
      </c>
      <c r="U252" s="1" t="str">
        <f t="shared" si="6"/>
        <v>Within Benchmark</v>
      </c>
      <c r="V252" s="1">
        <f t="shared" ca="1" si="7"/>
        <v>14</v>
      </c>
      <c r="W252" s="1" t="str">
        <f ca="1">_xlfn.IFS(Admissions[[#This Row],[Patients Age]]&lt;18,"Paediatric",V252&lt;40,"Young Adult",V252&lt;65,"Adult",TRUE,"Senior")</f>
        <v>Paediatric</v>
      </c>
    </row>
    <row r="253" spans="1:23" x14ac:dyDescent="0.25">
      <c r="A253">
        <v>10987</v>
      </c>
      <c r="B253">
        <v>3414</v>
      </c>
      <c r="C253" s="1" t="s">
        <v>157</v>
      </c>
      <c r="D253" s="1" t="s">
        <v>14</v>
      </c>
      <c r="E253" s="2">
        <v>27090</v>
      </c>
      <c r="F253" s="1" t="s">
        <v>21</v>
      </c>
      <c r="G253" s="1" t="s">
        <v>160</v>
      </c>
      <c r="H253" s="2">
        <v>45169</v>
      </c>
      <c r="I253" s="2">
        <v>45172</v>
      </c>
      <c r="J253">
        <v>3</v>
      </c>
      <c r="K253">
        <v>11053</v>
      </c>
      <c r="L253" s="1" t="s">
        <v>1491</v>
      </c>
      <c r="M253" s="1" t="s">
        <v>124</v>
      </c>
      <c r="N253" s="1" t="s">
        <v>18</v>
      </c>
      <c r="O253" t="s">
        <v>19</v>
      </c>
      <c r="P253">
        <v>3684.3332999999998</v>
      </c>
      <c r="Q253" s="1" t="s">
        <v>1492</v>
      </c>
      <c r="R253" s="1" t="s">
        <v>1450</v>
      </c>
      <c r="S253" t="s">
        <v>1449</v>
      </c>
      <c r="T253">
        <f>VLOOKUP(Admissions[[#This Row],[Department]],Departments!A:E,5,FALSE)</f>
        <v>12000</v>
      </c>
      <c r="U253" s="1" t="str">
        <f t="shared" si="6"/>
        <v>Within Benchmark</v>
      </c>
      <c r="V253" s="1">
        <f t="shared" ca="1" si="7"/>
        <v>52</v>
      </c>
      <c r="W253" s="1" t="str">
        <f ca="1">_xlfn.IFS(Admissions[[#This Row],[Patients Age]]&lt;18,"Paediatric",V253&lt;40,"Young Adult",V253&lt;65,"Adult",TRUE,"Senior")</f>
        <v>Adult</v>
      </c>
    </row>
    <row r="254" spans="1:23" x14ac:dyDescent="0.25">
      <c r="A254">
        <v>15555</v>
      </c>
      <c r="B254">
        <v>4586</v>
      </c>
      <c r="C254" s="1" t="s">
        <v>304</v>
      </c>
      <c r="D254" s="1" t="s">
        <v>56</v>
      </c>
      <c r="E254" s="2">
        <v>26485</v>
      </c>
      <c r="F254" s="1" t="s">
        <v>15</v>
      </c>
      <c r="G254" s="1" t="s">
        <v>48</v>
      </c>
      <c r="H254" s="2">
        <v>45053</v>
      </c>
      <c r="I254" s="2">
        <v>45055</v>
      </c>
      <c r="J254">
        <v>2</v>
      </c>
      <c r="K254">
        <v>6296</v>
      </c>
      <c r="L254" s="1" t="s">
        <v>1491</v>
      </c>
      <c r="M254" s="1" t="s">
        <v>81</v>
      </c>
      <c r="N254" s="1" t="s">
        <v>18</v>
      </c>
      <c r="O254" t="s">
        <v>19</v>
      </c>
      <c r="P254">
        <v>3148</v>
      </c>
      <c r="Q254" s="1" t="s">
        <v>1492</v>
      </c>
      <c r="R254" s="1" t="s">
        <v>1451</v>
      </c>
      <c r="S254" t="s">
        <v>1447</v>
      </c>
      <c r="T254">
        <f>VLOOKUP(Admissions[[#This Row],[Department]],Departments!A:E,5,FALSE)</f>
        <v>5500</v>
      </c>
      <c r="U254" s="1" t="str">
        <f t="shared" si="6"/>
        <v>Above Benchmark</v>
      </c>
      <c r="V254" s="1">
        <f t="shared" ca="1" si="7"/>
        <v>54</v>
      </c>
      <c r="W254" s="1" t="str">
        <f ca="1">_xlfn.IFS(Admissions[[#This Row],[Patients Age]]&lt;18,"Paediatric",V254&lt;40,"Young Adult",V254&lt;65,"Adult",TRUE,"Senior")</f>
        <v>Adult</v>
      </c>
    </row>
    <row r="255" spans="1:23" x14ac:dyDescent="0.25">
      <c r="A255">
        <v>15130</v>
      </c>
      <c r="B255">
        <v>3519</v>
      </c>
      <c r="C255" s="1" t="s">
        <v>192</v>
      </c>
      <c r="D255" s="1" t="s">
        <v>14</v>
      </c>
      <c r="E255" s="2">
        <v>29877</v>
      </c>
      <c r="F255" s="1" t="s">
        <v>26</v>
      </c>
      <c r="G255" s="1" t="s">
        <v>27</v>
      </c>
      <c r="H255" s="2">
        <v>45448</v>
      </c>
      <c r="I255" s="2">
        <v>45456</v>
      </c>
      <c r="J255">
        <v>8</v>
      </c>
      <c r="K255">
        <v>15570</v>
      </c>
      <c r="L255" s="1" t="s">
        <v>1491</v>
      </c>
      <c r="M255" s="1" t="s">
        <v>64</v>
      </c>
      <c r="N255" s="1" t="s">
        <v>18</v>
      </c>
      <c r="O255" t="s">
        <v>19</v>
      </c>
      <c r="P255">
        <v>1946.25</v>
      </c>
      <c r="Q255" s="1" t="s">
        <v>1492</v>
      </c>
      <c r="R255" s="1" t="s">
        <v>1453</v>
      </c>
      <c r="S255" t="s">
        <v>1449</v>
      </c>
      <c r="T255">
        <f>VLOOKUP(Admissions[[#This Row],[Department]],Departments!A:E,5,FALSE)</f>
        <v>9000</v>
      </c>
      <c r="U255" s="1" t="str">
        <f t="shared" si="6"/>
        <v>Above Benchmark</v>
      </c>
      <c r="V255" s="1">
        <f t="shared" ca="1" si="7"/>
        <v>44</v>
      </c>
      <c r="W255" s="1" t="str">
        <f ca="1">_xlfn.IFS(Admissions[[#This Row],[Patients Age]]&lt;18,"Paediatric",V255&lt;40,"Young Adult",V255&lt;65,"Adult",TRUE,"Senior")</f>
        <v>Adult</v>
      </c>
    </row>
    <row r="256" spans="1:23" x14ac:dyDescent="0.25">
      <c r="A256">
        <v>13778</v>
      </c>
      <c r="B256">
        <v>4561</v>
      </c>
      <c r="C256" s="1" t="s">
        <v>305</v>
      </c>
      <c r="D256" s="1" t="s">
        <v>56</v>
      </c>
      <c r="E256" s="2">
        <v>42006</v>
      </c>
      <c r="F256" s="1" t="s">
        <v>30</v>
      </c>
      <c r="G256" s="1" t="s">
        <v>31</v>
      </c>
      <c r="H256" s="2">
        <v>45434</v>
      </c>
      <c r="I256" s="2">
        <v>45436</v>
      </c>
      <c r="J256">
        <v>2</v>
      </c>
      <c r="K256">
        <v>2516</v>
      </c>
      <c r="L256" s="1" t="s">
        <v>1491</v>
      </c>
      <c r="M256" s="1" t="s">
        <v>32</v>
      </c>
      <c r="N256" s="1" t="s">
        <v>33</v>
      </c>
      <c r="O256" t="s">
        <v>19</v>
      </c>
      <c r="P256">
        <v>1258</v>
      </c>
      <c r="Q256" s="1" t="s">
        <v>1492</v>
      </c>
      <c r="R256" s="1" t="s">
        <v>1453</v>
      </c>
      <c r="S256" t="s">
        <v>1449</v>
      </c>
      <c r="T256">
        <f>VLOOKUP(Admissions[[#This Row],[Department]],Departments!A:E,5,FALSE)</f>
        <v>4500</v>
      </c>
      <c r="U256" s="1" t="str">
        <f t="shared" si="6"/>
        <v>Within Benchmark</v>
      </c>
      <c r="V256" s="1">
        <f t="shared" ca="1" si="7"/>
        <v>11</v>
      </c>
      <c r="W256" s="1" t="str">
        <f ca="1">_xlfn.IFS(Admissions[[#This Row],[Patients Age]]&lt;18,"Paediatric",V256&lt;40,"Young Adult",V256&lt;65,"Adult",TRUE,"Senior")</f>
        <v>Paediatric</v>
      </c>
    </row>
    <row r="257" spans="1:23" x14ac:dyDescent="0.25">
      <c r="A257">
        <v>12075</v>
      </c>
      <c r="B257">
        <v>4462</v>
      </c>
      <c r="C257" s="1" t="s">
        <v>306</v>
      </c>
      <c r="D257" s="1" t="s">
        <v>56</v>
      </c>
      <c r="E257" s="2">
        <v>29432</v>
      </c>
      <c r="F257" s="1" t="s">
        <v>15</v>
      </c>
      <c r="G257" s="1" t="s">
        <v>16</v>
      </c>
      <c r="H257" s="2">
        <v>45496</v>
      </c>
      <c r="I257" s="2">
        <v>45498</v>
      </c>
      <c r="J257">
        <v>2</v>
      </c>
      <c r="K257">
        <v>4388</v>
      </c>
      <c r="L257" s="1" t="s">
        <v>1491</v>
      </c>
      <c r="M257" s="1" t="s">
        <v>46</v>
      </c>
      <c r="N257" s="1" t="s">
        <v>18</v>
      </c>
      <c r="O257" t="s">
        <v>19</v>
      </c>
      <c r="P257">
        <v>2194</v>
      </c>
      <c r="Q257" s="1" t="s">
        <v>1492</v>
      </c>
      <c r="R257" s="1" t="s">
        <v>1452</v>
      </c>
      <c r="S257" t="s">
        <v>1449</v>
      </c>
      <c r="T257">
        <f>VLOOKUP(Admissions[[#This Row],[Department]],Departments!A:E,5,FALSE)</f>
        <v>5500</v>
      </c>
      <c r="U257" s="1" t="str">
        <f t="shared" si="6"/>
        <v>Within Benchmark</v>
      </c>
      <c r="V257" s="1">
        <f t="shared" ca="1" si="7"/>
        <v>45</v>
      </c>
      <c r="W257" s="1" t="str">
        <f ca="1">_xlfn.IFS(Admissions[[#This Row],[Patients Age]]&lt;18,"Paediatric",V257&lt;40,"Young Adult",V257&lt;65,"Adult",TRUE,"Senior")</f>
        <v>Adult</v>
      </c>
    </row>
    <row r="258" spans="1:23" x14ac:dyDescent="0.25">
      <c r="A258">
        <v>15079</v>
      </c>
      <c r="B258">
        <v>6468</v>
      </c>
      <c r="C258" s="1" t="s">
        <v>307</v>
      </c>
      <c r="D258" s="1" t="s">
        <v>14</v>
      </c>
      <c r="E258" s="2">
        <v>25402</v>
      </c>
      <c r="F258" s="1" t="s">
        <v>35</v>
      </c>
      <c r="G258" s="1" t="s">
        <v>83</v>
      </c>
      <c r="H258" s="2">
        <v>44960</v>
      </c>
      <c r="I258" s="2">
        <v>44966</v>
      </c>
      <c r="J258">
        <v>6</v>
      </c>
      <c r="K258">
        <v>14501</v>
      </c>
      <c r="L258" s="1" t="s">
        <v>1494</v>
      </c>
      <c r="M258" s="1" t="s">
        <v>60</v>
      </c>
      <c r="N258" s="1" t="s">
        <v>33</v>
      </c>
      <c r="O258" t="s">
        <v>19</v>
      </c>
      <c r="P258">
        <v>2416.8332999999998</v>
      </c>
      <c r="Q258" s="1" t="s">
        <v>1492</v>
      </c>
      <c r="R258" s="1" t="s">
        <v>1454</v>
      </c>
      <c r="S258" t="s">
        <v>1449</v>
      </c>
      <c r="T258">
        <f>VLOOKUP(Admissions[[#This Row],[Department]],Departments!A:E,5,FALSE)</f>
        <v>8500</v>
      </c>
      <c r="U258" s="1" t="str">
        <f t="shared" ref="U258:U321" si="8">IF(K258&gt;T258,"Above Benchmark","Within Benchmark")</f>
        <v>Above Benchmark</v>
      </c>
      <c r="V258" s="1">
        <f t="shared" ref="V258:V321" ca="1" si="9">INT(YEARFRAC(E258,TODAY()))</f>
        <v>56</v>
      </c>
      <c r="W258" s="1" t="str">
        <f ca="1">_xlfn.IFS(Admissions[[#This Row],[Patients Age]]&lt;18,"Paediatric",V258&lt;40,"Young Adult",V258&lt;65,"Adult",TRUE,"Senior")</f>
        <v>Adult</v>
      </c>
    </row>
    <row r="259" spans="1:23" x14ac:dyDescent="0.25">
      <c r="A259">
        <v>10892</v>
      </c>
      <c r="B259">
        <v>4301</v>
      </c>
      <c r="C259" s="1" t="s">
        <v>308</v>
      </c>
      <c r="D259" s="1" t="s">
        <v>14</v>
      </c>
      <c r="E259" s="2">
        <v>29881</v>
      </c>
      <c r="F259" s="1" t="s">
        <v>15</v>
      </c>
      <c r="G259" s="1" t="s">
        <v>217</v>
      </c>
      <c r="H259" s="2">
        <v>45065</v>
      </c>
      <c r="I259" s="2">
        <v>45066</v>
      </c>
      <c r="J259">
        <v>1</v>
      </c>
      <c r="K259">
        <v>4422</v>
      </c>
      <c r="L259" s="1" t="s">
        <v>1491</v>
      </c>
      <c r="M259" s="1" t="s">
        <v>81</v>
      </c>
      <c r="N259" s="1" t="s">
        <v>18</v>
      </c>
      <c r="O259" t="s">
        <v>19</v>
      </c>
      <c r="P259">
        <v>4422</v>
      </c>
      <c r="Q259" s="1" t="s">
        <v>1492</v>
      </c>
      <c r="R259" s="1" t="s">
        <v>1454</v>
      </c>
      <c r="S259" t="s">
        <v>1449</v>
      </c>
      <c r="T259">
        <f>VLOOKUP(Admissions[[#This Row],[Department]],Departments!A:E,5,FALSE)</f>
        <v>5500</v>
      </c>
      <c r="U259" s="1" t="str">
        <f t="shared" si="8"/>
        <v>Within Benchmark</v>
      </c>
      <c r="V259" s="1">
        <f t="shared" ca="1" si="9"/>
        <v>44</v>
      </c>
      <c r="W259" s="1" t="str">
        <f ca="1">_xlfn.IFS(Admissions[[#This Row],[Patients Age]]&lt;18,"Paediatric",V259&lt;40,"Young Adult",V259&lt;65,"Adult",TRUE,"Senior")</f>
        <v>Adult</v>
      </c>
    </row>
    <row r="260" spans="1:23" x14ac:dyDescent="0.25">
      <c r="A260">
        <v>10017</v>
      </c>
      <c r="B260">
        <v>6131</v>
      </c>
      <c r="C260" s="1" t="s">
        <v>309</v>
      </c>
      <c r="D260" s="1" t="s">
        <v>14</v>
      </c>
      <c r="E260" s="2">
        <v>36429</v>
      </c>
      <c r="F260" s="1" t="s">
        <v>51</v>
      </c>
      <c r="G260" s="1" t="s">
        <v>87</v>
      </c>
      <c r="H260" s="2">
        <v>45650</v>
      </c>
      <c r="I260" s="2">
        <v>45651</v>
      </c>
      <c r="J260">
        <v>1</v>
      </c>
      <c r="K260">
        <v>2887</v>
      </c>
      <c r="L260" s="1" t="s">
        <v>1491</v>
      </c>
      <c r="M260" s="1" t="s">
        <v>114</v>
      </c>
      <c r="N260" s="1" t="s">
        <v>33</v>
      </c>
      <c r="O260" t="s">
        <v>19</v>
      </c>
      <c r="P260">
        <v>2887</v>
      </c>
      <c r="Q260" s="1" t="s">
        <v>1492</v>
      </c>
      <c r="R260" s="1" t="s">
        <v>1452</v>
      </c>
      <c r="S260" t="s">
        <v>1449</v>
      </c>
      <c r="T260">
        <f>VLOOKUP(Admissions[[#This Row],[Department]],Departments!A:E,5,FALSE)</f>
        <v>6800</v>
      </c>
      <c r="U260" s="1" t="str">
        <f t="shared" si="8"/>
        <v>Within Benchmark</v>
      </c>
      <c r="V260" s="1">
        <f t="shared" ca="1" si="9"/>
        <v>26</v>
      </c>
      <c r="W260" s="1" t="str">
        <f ca="1">_xlfn.IFS(Admissions[[#This Row],[Patients Age]]&lt;18,"Paediatric",V260&lt;40,"Young Adult",V260&lt;65,"Adult",TRUE,"Senior")</f>
        <v>Young Adult</v>
      </c>
    </row>
    <row r="261" spans="1:23" x14ac:dyDescent="0.25">
      <c r="A261">
        <v>14079</v>
      </c>
      <c r="B261">
        <v>6739</v>
      </c>
      <c r="C261" s="1" t="s">
        <v>197</v>
      </c>
      <c r="D261" s="1" t="s">
        <v>14</v>
      </c>
      <c r="E261" s="2">
        <v>31532</v>
      </c>
      <c r="F261" s="1" t="s">
        <v>66</v>
      </c>
      <c r="G261" s="1" t="s">
        <v>77</v>
      </c>
      <c r="H261" s="2">
        <v>45440</v>
      </c>
      <c r="I261" s="2">
        <v>45445</v>
      </c>
      <c r="J261">
        <v>5</v>
      </c>
      <c r="K261">
        <v>5064</v>
      </c>
      <c r="L261" s="1" t="s">
        <v>1491</v>
      </c>
      <c r="M261" s="1" t="s">
        <v>37</v>
      </c>
      <c r="N261" s="1" t="s">
        <v>33</v>
      </c>
      <c r="O261" t="s">
        <v>19</v>
      </c>
      <c r="P261">
        <v>1012.8</v>
      </c>
      <c r="Q261" s="1" t="s">
        <v>1492</v>
      </c>
      <c r="R261" s="1" t="s">
        <v>1452</v>
      </c>
      <c r="S261" t="s">
        <v>1449</v>
      </c>
      <c r="T261">
        <f>VLOOKUP(Admissions[[#This Row],[Department]],Departments!A:E,5,FALSE)</f>
        <v>6000</v>
      </c>
      <c r="U261" s="1" t="str">
        <f t="shared" si="8"/>
        <v>Within Benchmark</v>
      </c>
      <c r="V261" s="1">
        <f t="shared" ca="1" si="9"/>
        <v>40</v>
      </c>
      <c r="W261" s="1" t="str">
        <f ca="1">_xlfn.IFS(Admissions[[#This Row],[Patients Age]]&lt;18,"Paediatric",V261&lt;40,"Young Adult",V261&lt;65,"Adult",TRUE,"Senior")</f>
        <v>Adult</v>
      </c>
    </row>
    <row r="262" spans="1:23" x14ac:dyDescent="0.25">
      <c r="A262">
        <v>15255</v>
      </c>
      <c r="B262">
        <v>4048</v>
      </c>
      <c r="C262" s="1" t="s">
        <v>310</v>
      </c>
      <c r="D262" s="1" t="s">
        <v>56</v>
      </c>
      <c r="E262" s="2">
        <v>38361</v>
      </c>
      <c r="F262" s="1" t="s">
        <v>35</v>
      </c>
      <c r="G262" s="1" t="s">
        <v>36</v>
      </c>
      <c r="H262" s="2">
        <v>45518</v>
      </c>
      <c r="I262" s="2">
        <v>45525</v>
      </c>
      <c r="J262">
        <v>7</v>
      </c>
      <c r="K262">
        <v>11807</v>
      </c>
      <c r="L262" s="1" t="s">
        <v>1491</v>
      </c>
      <c r="M262" s="1" t="s">
        <v>119</v>
      </c>
      <c r="N262" s="1" t="s">
        <v>33</v>
      </c>
      <c r="O262" t="s">
        <v>19</v>
      </c>
      <c r="P262">
        <v>1686.7143000000001</v>
      </c>
      <c r="Q262" s="1" t="s">
        <v>1492</v>
      </c>
      <c r="R262" s="1" t="s">
        <v>1453</v>
      </c>
      <c r="S262" t="s">
        <v>1449</v>
      </c>
      <c r="T262">
        <f>VLOOKUP(Admissions[[#This Row],[Department]],Departments!A:E,5,FALSE)</f>
        <v>8500</v>
      </c>
      <c r="U262" s="1" t="str">
        <f t="shared" si="8"/>
        <v>Above Benchmark</v>
      </c>
      <c r="V262" s="1">
        <f t="shared" ca="1" si="9"/>
        <v>21</v>
      </c>
      <c r="W262" s="1" t="str">
        <f ca="1">_xlfn.IFS(Admissions[[#This Row],[Patients Age]]&lt;18,"Paediatric",V262&lt;40,"Young Adult",V262&lt;65,"Adult",TRUE,"Senior")</f>
        <v>Young Adult</v>
      </c>
    </row>
    <row r="263" spans="1:23" x14ac:dyDescent="0.25">
      <c r="A263">
        <v>11579</v>
      </c>
      <c r="B263">
        <v>4642</v>
      </c>
      <c r="C263" s="1" t="s">
        <v>252</v>
      </c>
      <c r="D263" s="1" t="s">
        <v>56</v>
      </c>
      <c r="E263" s="2">
        <v>25247</v>
      </c>
      <c r="F263" s="1" t="s">
        <v>51</v>
      </c>
      <c r="G263" s="1" t="s">
        <v>113</v>
      </c>
      <c r="H263" s="2">
        <v>44960</v>
      </c>
      <c r="I263" s="2">
        <v>44964</v>
      </c>
      <c r="J263">
        <v>4</v>
      </c>
      <c r="K263">
        <v>6379</v>
      </c>
      <c r="L263" s="1" t="s">
        <v>1491</v>
      </c>
      <c r="M263" s="1" t="s">
        <v>114</v>
      </c>
      <c r="N263" s="1" t="s">
        <v>33</v>
      </c>
      <c r="O263" t="s">
        <v>19</v>
      </c>
      <c r="P263">
        <v>1594.75</v>
      </c>
      <c r="Q263" s="1" t="s">
        <v>1492</v>
      </c>
      <c r="R263" s="1" t="s">
        <v>1454</v>
      </c>
      <c r="S263" t="s">
        <v>1449</v>
      </c>
      <c r="T263">
        <f>VLOOKUP(Admissions[[#This Row],[Department]],Departments!A:E,5,FALSE)</f>
        <v>6800</v>
      </c>
      <c r="U263" s="1" t="str">
        <f t="shared" si="8"/>
        <v>Within Benchmark</v>
      </c>
      <c r="V263" s="1">
        <f t="shared" ca="1" si="9"/>
        <v>57</v>
      </c>
      <c r="W263" s="1" t="str">
        <f ca="1">_xlfn.IFS(Admissions[[#This Row],[Patients Age]]&lt;18,"Paediatric",V263&lt;40,"Young Adult",V263&lt;65,"Adult",TRUE,"Senior")</f>
        <v>Adult</v>
      </c>
    </row>
    <row r="264" spans="1:23" x14ac:dyDescent="0.25">
      <c r="A264">
        <v>13755</v>
      </c>
      <c r="B264">
        <v>6805</v>
      </c>
      <c r="C264" s="1" t="s">
        <v>167</v>
      </c>
      <c r="D264" s="1" t="s">
        <v>56</v>
      </c>
      <c r="E264" s="2">
        <v>28234</v>
      </c>
      <c r="F264" s="1" t="s">
        <v>26</v>
      </c>
      <c r="G264" s="1" t="s">
        <v>27</v>
      </c>
      <c r="H264" s="2">
        <v>45084</v>
      </c>
      <c r="I264" s="2">
        <v>45088</v>
      </c>
      <c r="J264">
        <v>4</v>
      </c>
      <c r="K264">
        <v>11040</v>
      </c>
      <c r="L264" s="1" t="s">
        <v>1491</v>
      </c>
      <c r="M264" s="1" t="s">
        <v>79</v>
      </c>
      <c r="N264" s="1" t="s">
        <v>24</v>
      </c>
      <c r="O264" t="s">
        <v>19</v>
      </c>
      <c r="P264">
        <v>2760</v>
      </c>
      <c r="Q264" s="1" t="s">
        <v>1492</v>
      </c>
      <c r="R264" s="1" t="s">
        <v>1453</v>
      </c>
      <c r="S264" t="s">
        <v>1449</v>
      </c>
      <c r="T264">
        <f>VLOOKUP(Admissions[[#This Row],[Department]],Departments!A:E,5,FALSE)</f>
        <v>9000</v>
      </c>
      <c r="U264" s="1" t="str">
        <f t="shared" si="8"/>
        <v>Above Benchmark</v>
      </c>
      <c r="V264" s="1">
        <f t="shared" ca="1" si="9"/>
        <v>49</v>
      </c>
      <c r="W264" s="1" t="str">
        <f ca="1">_xlfn.IFS(Admissions[[#This Row],[Patients Age]]&lt;18,"Paediatric",V264&lt;40,"Young Adult",V264&lt;65,"Adult",TRUE,"Senior")</f>
        <v>Adult</v>
      </c>
    </row>
    <row r="265" spans="1:23" x14ac:dyDescent="0.25">
      <c r="A265">
        <v>13920</v>
      </c>
      <c r="B265">
        <v>3534</v>
      </c>
      <c r="C265" s="1" t="s">
        <v>311</v>
      </c>
      <c r="D265" s="1" t="s">
        <v>14</v>
      </c>
      <c r="E265" s="2">
        <v>40651</v>
      </c>
      <c r="F265" s="1" t="s">
        <v>30</v>
      </c>
      <c r="G265" s="1" t="s">
        <v>31</v>
      </c>
      <c r="H265" s="2">
        <v>44984</v>
      </c>
      <c r="I265" s="2">
        <v>44988</v>
      </c>
      <c r="J265">
        <v>4</v>
      </c>
      <c r="K265">
        <v>2551</v>
      </c>
      <c r="L265" s="1" t="s">
        <v>1491</v>
      </c>
      <c r="M265" s="1" t="s">
        <v>46</v>
      </c>
      <c r="N265" s="1" t="s">
        <v>18</v>
      </c>
      <c r="O265" t="s">
        <v>19</v>
      </c>
      <c r="P265">
        <v>637.75</v>
      </c>
      <c r="Q265" s="1" t="s">
        <v>1492</v>
      </c>
      <c r="R265" s="1" t="s">
        <v>1448</v>
      </c>
      <c r="S265" t="s">
        <v>1449</v>
      </c>
      <c r="T265">
        <f>VLOOKUP(Admissions[[#This Row],[Department]],Departments!A:E,5,FALSE)</f>
        <v>4500</v>
      </c>
      <c r="U265" s="1" t="str">
        <f t="shared" si="8"/>
        <v>Within Benchmark</v>
      </c>
      <c r="V265" s="1">
        <f t="shared" ca="1" si="9"/>
        <v>15</v>
      </c>
      <c r="W265" s="1" t="str">
        <f ca="1">_xlfn.IFS(Admissions[[#This Row],[Patients Age]]&lt;18,"Paediatric",V265&lt;40,"Young Adult",V265&lt;65,"Adult",TRUE,"Senior")</f>
        <v>Paediatric</v>
      </c>
    </row>
    <row r="266" spans="1:23" x14ac:dyDescent="0.25">
      <c r="A266">
        <v>13497</v>
      </c>
      <c r="B266">
        <v>5760</v>
      </c>
      <c r="C266" s="1" t="s">
        <v>312</v>
      </c>
      <c r="D266" s="1" t="s">
        <v>14</v>
      </c>
      <c r="E266" s="2">
        <v>38185</v>
      </c>
      <c r="F266" s="1" t="s">
        <v>66</v>
      </c>
      <c r="G266" s="1" t="s">
        <v>67</v>
      </c>
      <c r="H266" s="2">
        <v>45413</v>
      </c>
      <c r="I266" s="2">
        <v>45415</v>
      </c>
      <c r="J266">
        <v>2</v>
      </c>
      <c r="K266">
        <v>3896</v>
      </c>
      <c r="L266" s="1" t="s">
        <v>1491</v>
      </c>
      <c r="M266" s="1" t="s">
        <v>116</v>
      </c>
      <c r="N266" s="1" t="s">
        <v>33</v>
      </c>
      <c r="O266" t="s">
        <v>19</v>
      </c>
      <c r="P266">
        <v>1948</v>
      </c>
      <c r="Q266" s="1" t="s">
        <v>1492</v>
      </c>
      <c r="R266" s="1" t="s">
        <v>1453</v>
      </c>
      <c r="S266" t="s">
        <v>1449</v>
      </c>
      <c r="T266">
        <f>VLOOKUP(Admissions[[#This Row],[Department]],Departments!A:E,5,FALSE)</f>
        <v>6000</v>
      </c>
      <c r="U266" s="1" t="str">
        <f t="shared" si="8"/>
        <v>Within Benchmark</v>
      </c>
      <c r="V266" s="1">
        <f t="shared" ca="1" si="9"/>
        <v>21</v>
      </c>
      <c r="W266" s="1" t="str">
        <f ca="1">_xlfn.IFS(Admissions[[#This Row],[Patients Age]]&lt;18,"Paediatric",V266&lt;40,"Young Adult",V266&lt;65,"Adult",TRUE,"Senior")</f>
        <v>Young Adult</v>
      </c>
    </row>
    <row r="267" spans="1:23" x14ac:dyDescent="0.25">
      <c r="A267">
        <v>14473</v>
      </c>
      <c r="B267">
        <v>5547</v>
      </c>
      <c r="C267" s="1" t="s">
        <v>313</v>
      </c>
      <c r="D267" s="1" t="s">
        <v>14</v>
      </c>
      <c r="E267" s="2">
        <v>27247</v>
      </c>
      <c r="F267" s="1" t="s">
        <v>15</v>
      </c>
      <c r="G267" s="1" t="s">
        <v>217</v>
      </c>
      <c r="H267" s="2">
        <v>45542</v>
      </c>
      <c r="I267" s="2">
        <v>45544</v>
      </c>
      <c r="J267">
        <v>2</v>
      </c>
      <c r="K267">
        <v>3495</v>
      </c>
      <c r="L267" s="1" t="s">
        <v>1491</v>
      </c>
      <c r="M267" s="1" t="s">
        <v>81</v>
      </c>
      <c r="N267" s="1" t="s">
        <v>24</v>
      </c>
      <c r="O267" t="s">
        <v>19</v>
      </c>
      <c r="P267">
        <v>1747.5</v>
      </c>
      <c r="Q267" s="1" t="s">
        <v>1492</v>
      </c>
      <c r="R267" s="1" t="s">
        <v>1446</v>
      </c>
      <c r="S267" t="s">
        <v>1447</v>
      </c>
      <c r="T267">
        <f>VLOOKUP(Admissions[[#This Row],[Department]],Departments!A:E,5,FALSE)</f>
        <v>5500</v>
      </c>
      <c r="U267" s="1" t="str">
        <f t="shared" si="8"/>
        <v>Within Benchmark</v>
      </c>
      <c r="V267" s="1">
        <f t="shared" ca="1" si="9"/>
        <v>51</v>
      </c>
      <c r="W267" s="1" t="str">
        <f ca="1">_xlfn.IFS(Admissions[[#This Row],[Patients Age]]&lt;18,"Paediatric",V267&lt;40,"Young Adult",V267&lt;65,"Adult",TRUE,"Senior")</f>
        <v>Adult</v>
      </c>
    </row>
    <row r="268" spans="1:23" x14ac:dyDescent="0.25">
      <c r="A268">
        <v>13725</v>
      </c>
      <c r="B268">
        <v>3392</v>
      </c>
      <c r="C268" s="1" t="s">
        <v>282</v>
      </c>
      <c r="D268" s="1" t="s">
        <v>14</v>
      </c>
      <c r="E268" s="2">
        <v>28826</v>
      </c>
      <c r="F268" s="1" t="s">
        <v>51</v>
      </c>
      <c r="G268" s="1" t="s">
        <v>113</v>
      </c>
      <c r="H268" s="2">
        <v>45061</v>
      </c>
      <c r="I268" s="2">
        <v>45067</v>
      </c>
      <c r="J268">
        <v>6</v>
      </c>
      <c r="K268">
        <v>8661</v>
      </c>
      <c r="L268" s="1" t="s">
        <v>1491</v>
      </c>
      <c r="M268" s="1" t="s">
        <v>17</v>
      </c>
      <c r="N268" s="1" t="s">
        <v>24</v>
      </c>
      <c r="O268" t="s">
        <v>19</v>
      </c>
      <c r="P268">
        <v>1443.5</v>
      </c>
      <c r="Q268" s="1" t="s">
        <v>1492</v>
      </c>
      <c r="R268" s="1" t="s">
        <v>1448</v>
      </c>
      <c r="S268" t="s">
        <v>1449</v>
      </c>
      <c r="T268">
        <f>VLOOKUP(Admissions[[#This Row],[Department]],Departments!A:E,5,FALSE)</f>
        <v>6800</v>
      </c>
      <c r="U268" s="1" t="str">
        <f t="shared" si="8"/>
        <v>Above Benchmark</v>
      </c>
      <c r="V268" s="1">
        <f t="shared" ca="1" si="9"/>
        <v>47</v>
      </c>
      <c r="W268" s="1" t="str">
        <f ca="1">_xlfn.IFS(Admissions[[#This Row],[Patients Age]]&lt;18,"Paediatric",V268&lt;40,"Young Adult",V268&lt;65,"Adult",TRUE,"Senior")</f>
        <v>Adult</v>
      </c>
    </row>
    <row r="269" spans="1:23" x14ac:dyDescent="0.25">
      <c r="A269">
        <v>14119</v>
      </c>
      <c r="B269">
        <v>3468</v>
      </c>
      <c r="C269" s="1" t="s">
        <v>314</v>
      </c>
      <c r="D269" s="1" t="s">
        <v>14</v>
      </c>
      <c r="E269" s="2">
        <v>25293</v>
      </c>
      <c r="F269" s="1" t="s">
        <v>26</v>
      </c>
      <c r="G269" s="1" t="s">
        <v>27</v>
      </c>
      <c r="H269" s="2">
        <v>45570</v>
      </c>
      <c r="I269" s="2">
        <v>45576</v>
      </c>
      <c r="J269">
        <v>6</v>
      </c>
      <c r="K269">
        <v>10678</v>
      </c>
      <c r="L269" s="1" t="s">
        <v>1491</v>
      </c>
      <c r="M269" s="1" t="s">
        <v>79</v>
      </c>
      <c r="N269" s="1" t="s">
        <v>18</v>
      </c>
      <c r="O269" t="s">
        <v>19</v>
      </c>
      <c r="P269">
        <v>1779.6667</v>
      </c>
      <c r="Q269" s="1" t="s">
        <v>1492</v>
      </c>
      <c r="R269" s="1" t="s">
        <v>1446</v>
      </c>
      <c r="S269" t="s">
        <v>1447</v>
      </c>
      <c r="T269">
        <f>VLOOKUP(Admissions[[#This Row],[Department]],Departments!A:E,5,FALSE)</f>
        <v>9000</v>
      </c>
      <c r="U269" s="1" t="str">
        <f t="shared" si="8"/>
        <v>Above Benchmark</v>
      </c>
      <c r="V269" s="1">
        <f t="shared" ca="1" si="9"/>
        <v>57</v>
      </c>
      <c r="W269" s="1" t="str">
        <f ca="1">_xlfn.IFS(Admissions[[#This Row],[Patients Age]]&lt;18,"Paediatric",V269&lt;40,"Young Adult",V269&lt;65,"Adult",TRUE,"Senior")</f>
        <v>Adult</v>
      </c>
    </row>
    <row r="270" spans="1:23" x14ac:dyDescent="0.25">
      <c r="A270">
        <v>13129</v>
      </c>
      <c r="B270">
        <v>3301</v>
      </c>
      <c r="C270" s="1" t="s">
        <v>315</v>
      </c>
      <c r="D270" s="1" t="s">
        <v>56</v>
      </c>
      <c r="E270" s="2">
        <v>36117</v>
      </c>
      <c r="F270" s="1" t="s">
        <v>35</v>
      </c>
      <c r="G270" s="1" t="s">
        <v>36</v>
      </c>
      <c r="H270" s="2">
        <v>45403</v>
      </c>
      <c r="I270" s="2">
        <v>45407</v>
      </c>
      <c r="J270">
        <v>4</v>
      </c>
      <c r="K270">
        <v>10224</v>
      </c>
      <c r="L270" s="1" t="s">
        <v>1491</v>
      </c>
      <c r="M270" s="1" t="s">
        <v>119</v>
      </c>
      <c r="N270" s="1" t="s">
        <v>33</v>
      </c>
      <c r="O270" t="s">
        <v>19</v>
      </c>
      <c r="P270">
        <v>2556</v>
      </c>
      <c r="Q270" s="1" t="s">
        <v>1492</v>
      </c>
      <c r="R270" s="1" t="s">
        <v>1451</v>
      </c>
      <c r="S270" t="s">
        <v>1447</v>
      </c>
      <c r="T270">
        <f>VLOOKUP(Admissions[[#This Row],[Department]],Departments!A:E,5,FALSE)</f>
        <v>8500</v>
      </c>
      <c r="U270" s="1" t="str">
        <f t="shared" si="8"/>
        <v>Above Benchmark</v>
      </c>
      <c r="V270" s="1">
        <f t="shared" ca="1" si="9"/>
        <v>27</v>
      </c>
      <c r="W270" s="1" t="str">
        <f ca="1">_xlfn.IFS(Admissions[[#This Row],[Patients Age]]&lt;18,"Paediatric",V270&lt;40,"Young Adult",V270&lt;65,"Adult",TRUE,"Senior")</f>
        <v>Young Adult</v>
      </c>
    </row>
    <row r="271" spans="1:23" x14ac:dyDescent="0.25">
      <c r="A271">
        <v>14010</v>
      </c>
      <c r="B271">
        <v>4159</v>
      </c>
      <c r="C271" s="1" t="s">
        <v>151</v>
      </c>
      <c r="D271" s="1" t="s">
        <v>56</v>
      </c>
      <c r="E271" s="2">
        <v>25616</v>
      </c>
      <c r="F271" s="1" t="s">
        <v>66</v>
      </c>
      <c r="G271" s="1" t="s">
        <v>70</v>
      </c>
      <c r="H271" s="2">
        <v>45637</v>
      </c>
      <c r="I271" s="2">
        <v>45641</v>
      </c>
      <c r="J271">
        <v>4</v>
      </c>
      <c r="K271">
        <v>3845</v>
      </c>
      <c r="L271" s="1" t="s">
        <v>1491</v>
      </c>
      <c r="M271" s="1" t="s">
        <v>116</v>
      </c>
      <c r="N271" s="1" t="s">
        <v>18</v>
      </c>
      <c r="O271" t="s">
        <v>19</v>
      </c>
      <c r="P271">
        <v>961.25</v>
      </c>
      <c r="Q271" s="1" t="s">
        <v>1492</v>
      </c>
      <c r="R271" s="1" t="s">
        <v>1453</v>
      </c>
      <c r="S271" t="s">
        <v>1449</v>
      </c>
      <c r="T271">
        <f>VLOOKUP(Admissions[[#This Row],[Department]],Departments!A:E,5,FALSE)</f>
        <v>6000</v>
      </c>
      <c r="U271" s="1" t="str">
        <f t="shared" si="8"/>
        <v>Within Benchmark</v>
      </c>
      <c r="V271" s="1">
        <f t="shared" ca="1" si="9"/>
        <v>56</v>
      </c>
      <c r="W271" s="1" t="str">
        <f ca="1">_xlfn.IFS(Admissions[[#This Row],[Patients Age]]&lt;18,"Paediatric",V271&lt;40,"Young Adult",V271&lt;65,"Adult",TRUE,"Senior")</f>
        <v>Adult</v>
      </c>
    </row>
    <row r="272" spans="1:23" x14ac:dyDescent="0.25">
      <c r="A272">
        <v>11588</v>
      </c>
      <c r="B272">
        <v>5504</v>
      </c>
      <c r="C272" s="1" t="s">
        <v>316</v>
      </c>
      <c r="D272" s="1" t="s">
        <v>14</v>
      </c>
      <c r="E272" s="2">
        <v>24582</v>
      </c>
      <c r="F272" s="1" t="s">
        <v>15</v>
      </c>
      <c r="G272" s="1" t="s">
        <v>16</v>
      </c>
      <c r="H272" s="2">
        <v>45178</v>
      </c>
      <c r="I272" s="2">
        <v>45180</v>
      </c>
      <c r="J272">
        <v>2</v>
      </c>
      <c r="K272">
        <v>8501</v>
      </c>
      <c r="L272" s="1" t="s">
        <v>1491</v>
      </c>
      <c r="M272" s="1" t="s">
        <v>17</v>
      </c>
      <c r="N272" s="1" t="s">
        <v>33</v>
      </c>
      <c r="O272" t="s">
        <v>19</v>
      </c>
      <c r="P272">
        <v>4250.5</v>
      </c>
      <c r="Q272" s="1" t="s">
        <v>1492</v>
      </c>
      <c r="R272" s="1" t="s">
        <v>1446</v>
      </c>
      <c r="S272" t="s">
        <v>1447</v>
      </c>
      <c r="T272">
        <f>VLOOKUP(Admissions[[#This Row],[Department]],Departments!A:E,5,FALSE)</f>
        <v>5500</v>
      </c>
      <c r="U272" s="1" t="str">
        <f t="shared" si="8"/>
        <v>Above Benchmark</v>
      </c>
      <c r="V272" s="1">
        <f t="shared" ca="1" si="9"/>
        <v>59</v>
      </c>
      <c r="W272" s="1" t="str">
        <f ca="1">_xlfn.IFS(Admissions[[#This Row],[Patients Age]]&lt;18,"Paediatric",V272&lt;40,"Young Adult",V272&lt;65,"Adult",TRUE,"Senior")</f>
        <v>Adult</v>
      </c>
    </row>
    <row r="273" spans="1:23" x14ac:dyDescent="0.25">
      <c r="A273">
        <v>12015</v>
      </c>
      <c r="B273">
        <v>6655</v>
      </c>
      <c r="C273" s="1" t="s">
        <v>317</v>
      </c>
      <c r="D273" s="1" t="s">
        <v>56</v>
      </c>
      <c r="E273" s="2">
        <v>34708</v>
      </c>
      <c r="F273" s="1" t="s">
        <v>66</v>
      </c>
      <c r="G273" s="1" t="s">
        <v>70</v>
      </c>
      <c r="H273" s="2">
        <v>45274</v>
      </c>
      <c r="I273" s="2">
        <v>45278</v>
      </c>
      <c r="J273">
        <v>4</v>
      </c>
      <c r="K273">
        <v>6346</v>
      </c>
      <c r="L273" s="1" t="s">
        <v>1491</v>
      </c>
      <c r="M273" s="1" t="s">
        <v>91</v>
      </c>
      <c r="N273" s="1" t="s">
        <v>33</v>
      </c>
      <c r="O273" t="s">
        <v>19</v>
      </c>
      <c r="P273">
        <v>1586.5</v>
      </c>
      <c r="Q273" s="1" t="s">
        <v>1492</v>
      </c>
      <c r="R273" s="1" t="s">
        <v>1450</v>
      </c>
      <c r="S273" t="s">
        <v>1449</v>
      </c>
      <c r="T273">
        <f>VLOOKUP(Admissions[[#This Row],[Department]],Departments!A:E,5,FALSE)</f>
        <v>6000</v>
      </c>
      <c r="U273" s="1" t="str">
        <f t="shared" si="8"/>
        <v>Above Benchmark</v>
      </c>
      <c r="V273" s="1">
        <f t="shared" ca="1" si="9"/>
        <v>31</v>
      </c>
      <c r="W273" s="1" t="str">
        <f ca="1">_xlfn.IFS(Admissions[[#This Row],[Patients Age]]&lt;18,"Paediatric",V273&lt;40,"Young Adult",V273&lt;65,"Adult",TRUE,"Senior")</f>
        <v>Young Adult</v>
      </c>
    </row>
    <row r="274" spans="1:23" x14ac:dyDescent="0.25">
      <c r="A274">
        <v>11948</v>
      </c>
      <c r="B274">
        <v>6358</v>
      </c>
      <c r="C274" s="1" t="s">
        <v>318</v>
      </c>
      <c r="D274" s="1" t="s">
        <v>56</v>
      </c>
      <c r="E274" s="2">
        <v>22582</v>
      </c>
      <c r="F274" s="1" t="s">
        <v>41</v>
      </c>
      <c r="G274" s="1" t="s">
        <v>72</v>
      </c>
      <c r="H274" s="2">
        <v>45632</v>
      </c>
      <c r="I274" s="2">
        <v>45636</v>
      </c>
      <c r="J274">
        <v>4</v>
      </c>
      <c r="K274">
        <v>6281</v>
      </c>
      <c r="L274" s="1" t="s">
        <v>1491</v>
      </c>
      <c r="M274" s="1" t="s">
        <v>73</v>
      </c>
      <c r="N274" s="1" t="s">
        <v>33</v>
      </c>
      <c r="O274" t="s">
        <v>19</v>
      </c>
      <c r="P274">
        <v>1570.25</v>
      </c>
      <c r="Q274" s="1" t="s">
        <v>1492</v>
      </c>
      <c r="R274" s="1" t="s">
        <v>1454</v>
      </c>
      <c r="S274" t="s">
        <v>1449</v>
      </c>
      <c r="T274">
        <f>VLOOKUP(Admissions[[#This Row],[Department]],Departments!A:E,5,FALSE)</f>
        <v>7200</v>
      </c>
      <c r="U274" s="1" t="str">
        <f t="shared" si="8"/>
        <v>Within Benchmark</v>
      </c>
      <c r="V274" s="1">
        <f t="shared" ca="1" si="9"/>
        <v>64</v>
      </c>
      <c r="W274" s="1" t="str">
        <f ca="1">_xlfn.IFS(Admissions[[#This Row],[Patients Age]]&lt;18,"Paediatric",V274&lt;40,"Young Adult",V274&lt;65,"Adult",TRUE,"Senior")</f>
        <v>Adult</v>
      </c>
    </row>
    <row r="275" spans="1:23" x14ac:dyDescent="0.25">
      <c r="A275">
        <v>13807</v>
      </c>
      <c r="B275">
        <v>6501</v>
      </c>
      <c r="C275" s="1" t="s">
        <v>204</v>
      </c>
      <c r="D275" s="1" t="s">
        <v>14</v>
      </c>
      <c r="E275" s="2">
        <v>22968</v>
      </c>
      <c r="F275" s="1" t="s">
        <v>26</v>
      </c>
      <c r="G275" s="1" t="s">
        <v>141</v>
      </c>
      <c r="H275" s="2">
        <v>45647</v>
      </c>
      <c r="I275" s="2">
        <v>45653</v>
      </c>
      <c r="J275">
        <v>6</v>
      </c>
      <c r="K275">
        <v>9075</v>
      </c>
      <c r="L275" s="1" t="s">
        <v>1491</v>
      </c>
      <c r="M275" s="1" t="s">
        <v>28</v>
      </c>
      <c r="N275" s="1" t="s">
        <v>18</v>
      </c>
      <c r="O275" t="s">
        <v>19</v>
      </c>
      <c r="P275">
        <v>1512.5</v>
      </c>
      <c r="Q275" s="1" t="s">
        <v>1492</v>
      </c>
      <c r="R275" s="1" t="s">
        <v>1446</v>
      </c>
      <c r="S275" t="s">
        <v>1447</v>
      </c>
      <c r="T275">
        <f>VLOOKUP(Admissions[[#This Row],[Department]],Departments!A:E,5,FALSE)</f>
        <v>9000</v>
      </c>
      <c r="U275" s="1" t="str">
        <f t="shared" si="8"/>
        <v>Above Benchmark</v>
      </c>
      <c r="V275" s="1">
        <f t="shared" ca="1" si="9"/>
        <v>63</v>
      </c>
      <c r="W275" s="1" t="str">
        <f ca="1">_xlfn.IFS(Admissions[[#This Row],[Patients Age]]&lt;18,"Paediatric",V275&lt;40,"Young Adult",V275&lt;65,"Adult",TRUE,"Senior")</f>
        <v>Adult</v>
      </c>
    </row>
    <row r="276" spans="1:23" x14ac:dyDescent="0.25">
      <c r="A276">
        <v>12186</v>
      </c>
      <c r="B276">
        <v>5274</v>
      </c>
      <c r="C276" s="1" t="s">
        <v>319</v>
      </c>
      <c r="D276" s="1" t="s">
        <v>56</v>
      </c>
      <c r="E276" s="2">
        <v>38514</v>
      </c>
      <c r="F276" s="1" t="s">
        <v>26</v>
      </c>
      <c r="G276" s="1" t="s">
        <v>39</v>
      </c>
      <c r="H276" s="2">
        <v>45250</v>
      </c>
      <c r="I276" s="2">
        <v>45258</v>
      </c>
      <c r="J276">
        <v>8</v>
      </c>
      <c r="K276">
        <v>11045</v>
      </c>
      <c r="L276" s="1" t="s">
        <v>1491</v>
      </c>
      <c r="M276" s="1" t="s">
        <v>28</v>
      </c>
      <c r="N276" s="1" t="s">
        <v>33</v>
      </c>
      <c r="O276" t="s">
        <v>19</v>
      </c>
      <c r="P276">
        <v>1380.625</v>
      </c>
      <c r="Q276" s="1" t="s">
        <v>1492</v>
      </c>
      <c r="R276" s="1" t="s">
        <v>1448</v>
      </c>
      <c r="S276" t="s">
        <v>1449</v>
      </c>
      <c r="T276">
        <f>VLOOKUP(Admissions[[#This Row],[Department]],Departments!A:E,5,FALSE)</f>
        <v>9000</v>
      </c>
      <c r="U276" s="1" t="str">
        <f t="shared" si="8"/>
        <v>Above Benchmark</v>
      </c>
      <c r="V276" s="1">
        <f t="shared" ca="1" si="9"/>
        <v>21</v>
      </c>
      <c r="W276" s="1" t="str">
        <f ca="1">_xlfn.IFS(Admissions[[#This Row],[Patients Age]]&lt;18,"Paediatric",V276&lt;40,"Young Adult",V276&lt;65,"Adult",TRUE,"Senior")</f>
        <v>Young Adult</v>
      </c>
    </row>
    <row r="277" spans="1:23" x14ac:dyDescent="0.25">
      <c r="A277">
        <v>12158</v>
      </c>
      <c r="B277">
        <v>3271</v>
      </c>
      <c r="C277" s="1" t="s">
        <v>320</v>
      </c>
      <c r="D277" s="1" t="s">
        <v>56</v>
      </c>
      <c r="E277" s="2">
        <v>26840</v>
      </c>
      <c r="F277" s="1" t="s">
        <v>51</v>
      </c>
      <c r="G277" s="1" t="s">
        <v>113</v>
      </c>
      <c r="H277" s="2">
        <v>45580</v>
      </c>
      <c r="I277" s="2">
        <v>45586</v>
      </c>
      <c r="J277">
        <v>6</v>
      </c>
      <c r="K277">
        <v>6146</v>
      </c>
      <c r="L277" s="1" t="s">
        <v>1494</v>
      </c>
      <c r="M277" s="1" t="s">
        <v>53</v>
      </c>
      <c r="N277" s="1" t="s">
        <v>24</v>
      </c>
      <c r="O277" t="s">
        <v>19</v>
      </c>
      <c r="P277">
        <v>1024.3333</v>
      </c>
      <c r="Q277" s="1" t="s">
        <v>1492</v>
      </c>
      <c r="R277" s="1" t="s">
        <v>1452</v>
      </c>
      <c r="S277" t="s">
        <v>1449</v>
      </c>
      <c r="T277">
        <f>VLOOKUP(Admissions[[#This Row],[Department]],Departments!A:E,5,FALSE)</f>
        <v>6800</v>
      </c>
      <c r="U277" s="1" t="str">
        <f t="shared" si="8"/>
        <v>Within Benchmark</v>
      </c>
      <c r="V277" s="1">
        <f t="shared" ca="1" si="9"/>
        <v>53</v>
      </c>
      <c r="W277" s="1" t="str">
        <f ca="1">_xlfn.IFS(Admissions[[#This Row],[Patients Age]]&lt;18,"Paediatric",V277&lt;40,"Young Adult",V277&lt;65,"Adult",TRUE,"Senior")</f>
        <v>Adult</v>
      </c>
    </row>
    <row r="278" spans="1:23" x14ac:dyDescent="0.25">
      <c r="A278">
        <v>14287</v>
      </c>
      <c r="B278">
        <v>5510</v>
      </c>
      <c r="C278" s="1" t="s">
        <v>321</v>
      </c>
      <c r="D278" s="1" t="s">
        <v>14</v>
      </c>
      <c r="E278" s="2">
        <v>36100</v>
      </c>
      <c r="F278" s="1" t="s">
        <v>21</v>
      </c>
      <c r="G278" s="1" t="s">
        <v>22</v>
      </c>
      <c r="H278" s="2">
        <v>45393</v>
      </c>
      <c r="I278" s="2">
        <v>45403</v>
      </c>
      <c r="J278">
        <v>10</v>
      </c>
      <c r="K278">
        <v>18906</v>
      </c>
      <c r="L278" s="1" t="s">
        <v>1491</v>
      </c>
      <c r="M278" s="1" t="s">
        <v>124</v>
      </c>
      <c r="N278" s="1" t="s">
        <v>33</v>
      </c>
      <c r="O278" t="s">
        <v>19</v>
      </c>
      <c r="P278">
        <v>1890.6</v>
      </c>
      <c r="Q278" s="1" t="s">
        <v>1492</v>
      </c>
      <c r="R278" s="1" t="s">
        <v>1450</v>
      </c>
      <c r="S278" t="s">
        <v>1449</v>
      </c>
      <c r="T278">
        <f>VLOOKUP(Admissions[[#This Row],[Department]],Departments!A:E,5,FALSE)</f>
        <v>12000</v>
      </c>
      <c r="U278" s="1" t="str">
        <f t="shared" si="8"/>
        <v>Above Benchmark</v>
      </c>
      <c r="V278" s="1">
        <f t="shared" ca="1" si="9"/>
        <v>27</v>
      </c>
      <c r="W278" s="1" t="str">
        <f ca="1">_xlfn.IFS(Admissions[[#This Row],[Patients Age]]&lt;18,"Paediatric",V278&lt;40,"Young Adult",V278&lt;65,"Adult",TRUE,"Senior")</f>
        <v>Young Adult</v>
      </c>
    </row>
    <row r="279" spans="1:23" x14ac:dyDescent="0.25">
      <c r="A279">
        <v>14445</v>
      </c>
      <c r="B279">
        <v>5185</v>
      </c>
      <c r="C279" s="1" t="s">
        <v>322</v>
      </c>
      <c r="D279" s="1" t="s">
        <v>56</v>
      </c>
      <c r="E279" s="2">
        <v>22294</v>
      </c>
      <c r="F279" s="1" t="s">
        <v>21</v>
      </c>
      <c r="G279" s="1" t="s">
        <v>160</v>
      </c>
      <c r="H279" s="2">
        <v>44952</v>
      </c>
      <c r="I279" s="2">
        <v>44958</v>
      </c>
      <c r="J279">
        <v>6</v>
      </c>
      <c r="K279">
        <v>25913</v>
      </c>
      <c r="L279" s="1" t="s">
        <v>1491</v>
      </c>
      <c r="M279" s="1" t="s">
        <v>23</v>
      </c>
      <c r="N279" s="1" t="s">
        <v>33</v>
      </c>
      <c r="O279" t="s">
        <v>19</v>
      </c>
      <c r="P279">
        <v>4318.8333000000002</v>
      </c>
      <c r="Q279" s="1" t="s">
        <v>1492</v>
      </c>
      <c r="R279" s="1" t="s">
        <v>1450</v>
      </c>
      <c r="S279" t="s">
        <v>1449</v>
      </c>
      <c r="T279">
        <f>VLOOKUP(Admissions[[#This Row],[Department]],Departments!A:E,5,FALSE)</f>
        <v>12000</v>
      </c>
      <c r="U279" s="1" t="str">
        <f t="shared" si="8"/>
        <v>Above Benchmark</v>
      </c>
      <c r="V279" s="1">
        <f t="shared" ca="1" si="9"/>
        <v>65</v>
      </c>
      <c r="W279" s="1" t="str">
        <f ca="1">_xlfn.IFS(Admissions[[#This Row],[Patients Age]]&lt;18,"Paediatric",V279&lt;40,"Young Adult",V279&lt;65,"Adult",TRUE,"Senior")</f>
        <v>Senior</v>
      </c>
    </row>
    <row r="280" spans="1:23" x14ac:dyDescent="0.25">
      <c r="A280">
        <v>12077</v>
      </c>
      <c r="B280">
        <v>4306</v>
      </c>
      <c r="C280" s="1" t="s">
        <v>123</v>
      </c>
      <c r="D280" s="1" t="s">
        <v>56</v>
      </c>
      <c r="E280" s="2">
        <v>13484</v>
      </c>
      <c r="F280" s="1" t="s">
        <v>35</v>
      </c>
      <c r="G280" s="1" t="s">
        <v>36</v>
      </c>
      <c r="H280" s="2">
        <v>45273</v>
      </c>
      <c r="I280" s="2">
        <v>45280</v>
      </c>
      <c r="J280">
        <v>7</v>
      </c>
      <c r="K280">
        <v>16884</v>
      </c>
      <c r="L280" s="1" t="s">
        <v>1491</v>
      </c>
      <c r="M280" s="1" t="s">
        <v>37</v>
      </c>
      <c r="N280" s="1" t="s">
        <v>33</v>
      </c>
      <c r="O280" t="s">
        <v>19</v>
      </c>
      <c r="P280">
        <v>2412</v>
      </c>
      <c r="Q280" s="1" t="s">
        <v>1492</v>
      </c>
      <c r="R280" s="1" t="s">
        <v>1453</v>
      </c>
      <c r="S280" t="s">
        <v>1449</v>
      </c>
      <c r="T280">
        <f>VLOOKUP(Admissions[[#This Row],[Department]],Departments!A:E,5,FALSE)</f>
        <v>8500</v>
      </c>
      <c r="U280" s="1" t="str">
        <f t="shared" si="8"/>
        <v>Above Benchmark</v>
      </c>
      <c r="V280" s="1">
        <f t="shared" ca="1" si="9"/>
        <v>89</v>
      </c>
      <c r="W280" s="1" t="str">
        <f ca="1">_xlfn.IFS(Admissions[[#This Row],[Patients Age]]&lt;18,"Paediatric",V280&lt;40,"Young Adult",V280&lt;65,"Adult",TRUE,"Senior")</f>
        <v>Senior</v>
      </c>
    </row>
    <row r="281" spans="1:23" x14ac:dyDescent="0.25">
      <c r="A281">
        <v>12760</v>
      </c>
      <c r="B281">
        <v>6093</v>
      </c>
      <c r="C281" s="1" t="s">
        <v>218</v>
      </c>
      <c r="D281" s="1" t="s">
        <v>56</v>
      </c>
      <c r="E281" s="2">
        <v>44569</v>
      </c>
      <c r="F281" s="1" t="s">
        <v>30</v>
      </c>
      <c r="G281" s="1" t="s">
        <v>58</v>
      </c>
      <c r="H281" s="2">
        <v>45503</v>
      </c>
      <c r="I281" s="2">
        <v>45505</v>
      </c>
      <c r="J281">
        <v>2</v>
      </c>
      <c r="K281">
        <v>1556</v>
      </c>
      <c r="L281" s="1" t="s">
        <v>1491</v>
      </c>
      <c r="M281" s="1" t="s">
        <v>81</v>
      </c>
      <c r="N281" s="1" t="s">
        <v>18</v>
      </c>
      <c r="O281" t="s">
        <v>19</v>
      </c>
      <c r="P281">
        <v>778</v>
      </c>
      <c r="Q281" s="1" t="s">
        <v>1492</v>
      </c>
      <c r="R281" s="1" t="s">
        <v>1452</v>
      </c>
      <c r="S281" t="s">
        <v>1449</v>
      </c>
      <c r="T281">
        <f>VLOOKUP(Admissions[[#This Row],[Department]],Departments!A:E,5,FALSE)</f>
        <v>4500</v>
      </c>
      <c r="U281" s="1" t="str">
        <f t="shared" si="8"/>
        <v>Within Benchmark</v>
      </c>
      <c r="V281" s="1">
        <f t="shared" ca="1" si="9"/>
        <v>4</v>
      </c>
      <c r="W281" s="1" t="str">
        <f ca="1">_xlfn.IFS(Admissions[[#This Row],[Patients Age]]&lt;18,"Paediatric",V281&lt;40,"Young Adult",V281&lt;65,"Adult",TRUE,"Senior")</f>
        <v>Paediatric</v>
      </c>
    </row>
    <row r="282" spans="1:23" x14ac:dyDescent="0.25">
      <c r="A282">
        <v>14025</v>
      </c>
      <c r="B282">
        <v>4613</v>
      </c>
      <c r="C282" s="1" t="s">
        <v>323</v>
      </c>
      <c r="D282" s="1" t="s">
        <v>14</v>
      </c>
      <c r="E282" s="2">
        <v>20800</v>
      </c>
      <c r="F282" s="1" t="s">
        <v>35</v>
      </c>
      <c r="G282" s="1" t="s">
        <v>36</v>
      </c>
      <c r="H282" s="2">
        <v>45614</v>
      </c>
      <c r="I282" s="2">
        <v>45622</v>
      </c>
      <c r="J282">
        <v>8</v>
      </c>
      <c r="K282">
        <v>18568</v>
      </c>
      <c r="L282" s="1" t="s">
        <v>1491</v>
      </c>
      <c r="M282" s="1" t="s">
        <v>37</v>
      </c>
      <c r="N282" s="1" t="s">
        <v>33</v>
      </c>
      <c r="O282" t="s">
        <v>19</v>
      </c>
      <c r="P282">
        <v>2321</v>
      </c>
      <c r="Q282" s="1" t="s">
        <v>1492</v>
      </c>
      <c r="R282" s="1" t="s">
        <v>1448</v>
      </c>
      <c r="S282" t="s">
        <v>1449</v>
      </c>
      <c r="T282">
        <f>VLOOKUP(Admissions[[#This Row],[Department]],Departments!A:E,5,FALSE)</f>
        <v>8500</v>
      </c>
      <c r="U282" s="1" t="str">
        <f t="shared" si="8"/>
        <v>Above Benchmark</v>
      </c>
      <c r="V282" s="1">
        <f t="shared" ca="1" si="9"/>
        <v>69</v>
      </c>
      <c r="W282" s="1" t="str">
        <f ca="1">_xlfn.IFS(Admissions[[#This Row],[Patients Age]]&lt;18,"Paediatric",V282&lt;40,"Young Adult",V282&lt;65,"Adult",TRUE,"Senior")</f>
        <v>Senior</v>
      </c>
    </row>
    <row r="283" spans="1:23" x14ac:dyDescent="0.25">
      <c r="A283">
        <v>10533</v>
      </c>
      <c r="B283">
        <v>4988</v>
      </c>
      <c r="C283" s="1" t="s">
        <v>324</v>
      </c>
      <c r="D283" s="1" t="s">
        <v>14</v>
      </c>
      <c r="E283" s="2">
        <v>43340</v>
      </c>
      <c r="F283" s="1" t="s">
        <v>30</v>
      </c>
      <c r="G283" s="1" t="s">
        <v>31</v>
      </c>
      <c r="H283" s="2">
        <v>45323</v>
      </c>
      <c r="I283" s="2">
        <v>45325</v>
      </c>
      <c r="J283">
        <v>2</v>
      </c>
      <c r="K283">
        <v>2540</v>
      </c>
      <c r="L283" s="1" t="s">
        <v>1491</v>
      </c>
      <c r="M283" s="1" t="s">
        <v>32</v>
      </c>
      <c r="N283" s="1" t="s">
        <v>33</v>
      </c>
      <c r="O283" t="s">
        <v>19</v>
      </c>
      <c r="P283">
        <v>1270</v>
      </c>
      <c r="Q283" s="1" t="s">
        <v>1492</v>
      </c>
      <c r="R283" s="1" t="s">
        <v>1450</v>
      </c>
      <c r="S283" t="s">
        <v>1449</v>
      </c>
      <c r="T283">
        <f>VLOOKUP(Admissions[[#This Row],[Department]],Departments!A:E,5,FALSE)</f>
        <v>4500</v>
      </c>
      <c r="U283" s="1" t="str">
        <f t="shared" si="8"/>
        <v>Within Benchmark</v>
      </c>
      <c r="V283" s="1">
        <f t="shared" ca="1" si="9"/>
        <v>7</v>
      </c>
      <c r="W283" s="1" t="str">
        <f ca="1">_xlfn.IFS(Admissions[[#This Row],[Patients Age]]&lt;18,"Paediatric",V283&lt;40,"Young Adult",V283&lt;65,"Adult",TRUE,"Senior")</f>
        <v>Paediatric</v>
      </c>
    </row>
    <row r="284" spans="1:23" x14ac:dyDescent="0.25">
      <c r="A284">
        <v>12655</v>
      </c>
      <c r="B284">
        <v>5944</v>
      </c>
      <c r="C284" s="1" t="s">
        <v>292</v>
      </c>
      <c r="D284" s="1" t="s">
        <v>56</v>
      </c>
      <c r="E284" s="2">
        <v>29955</v>
      </c>
      <c r="F284" s="1" t="s">
        <v>15</v>
      </c>
      <c r="G284" s="1" t="s">
        <v>48</v>
      </c>
      <c r="H284" s="2">
        <v>45124</v>
      </c>
      <c r="I284" s="2">
        <v>45126</v>
      </c>
      <c r="J284">
        <v>2</v>
      </c>
      <c r="K284">
        <v>5080</v>
      </c>
      <c r="L284" s="1" t="s">
        <v>1494</v>
      </c>
      <c r="M284" s="1" t="s">
        <v>46</v>
      </c>
      <c r="N284" s="1" t="s">
        <v>33</v>
      </c>
      <c r="O284" t="s">
        <v>19</v>
      </c>
      <c r="P284">
        <v>2540</v>
      </c>
      <c r="Q284" s="1" t="s">
        <v>1492</v>
      </c>
      <c r="R284" s="1" t="s">
        <v>1448</v>
      </c>
      <c r="S284" t="s">
        <v>1449</v>
      </c>
      <c r="T284">
        <f>VLOOKUP(Admissions[[#This Row],[Department]],Departments!A:E,5,FALSE)</f>
        <v>5500</v>
      </c>
      <c r="U284" s="1" t="str">
        <f t="shared" si="8"/>
        <v>Within Benchmark</v>
      </c>
      <c r="V284" s="1">
        <f t="shared" ca="1" si="9"/>
        <v>44</v>
      </c>
      <c r="W284" s="1" t="str">
        <f ca="1">_xlfn.IFS(Admissions[[#This Row],[Patients Age]]&lt;18,"Paediatric",V284&lt;40,"Young Adult",V284&lt;65,"Adult",TRUE,"Senior")</f>
        <v>Adult</v>
      </c>
    </row>
    <row r="285" spans="1:23" x14ac:dyDescent="0.25">
      <c r="A285">
        <v>14349</v>
      </c>
      <c r="B285">
        <v>6273</v>
      </c>
      <c r="C285" s="1" t="s">
        <v>325</v>
      </c>
      <c r="D285" s="1" t="s">
        <v>14</v>
      </c>
      <c r="E285" s="2">
        <v>16490</v>
      </c>
      <c r="F285" s="1" t="s">
        <v>66</v>
      </c>
      <c r="G285" s="1" t="s">
        <v>77</v>
      </c>
      <c r="H285" s="2">
        <v>45043</v>
      </c>
      <c r="I285" s="2">
        <v>45048</v>
      </c>
      <c r="J285">
        <v>5</v>
      </c>
      <c r="K285">
        <v>8847</v>
      </c>
      <c r="L285" s="1" t="s">
        <v>1491</v>
      </c>
      <c r="M285" s="1" t="s">
        <v>91</v>
      </c>
      <c r="N285" s="1" t="s">
        <v>18</v>
      </c>
      <c r="O285" t="s">
        <v>19</v>
      </c>
      <c r="P285">
        <v>1769.4</v>
      </c>
      <c r="Q285" s="1" t="s">
        <v>1492</v>
      </c>
      <c r="R285" s="1" t="s">
        <v>1450</v>
      </c>
      <c r="S285" t="s">
        <v>1449</v>
      </c>
      <c r="T285">
        <f>VLOOKUP(Admissions[[#This Row],[Department]],Departments!A:E,5,FALSE)</f>
        <v>6000</v>
      </c>
      <c r="U285" s="1" t="str">
        <f t="shared" si="8"/>
        <v>Above Benchmark</v>
      </c>
      <c r="V285" s="1">
        <f t="shared" ca="1" si="9"/>
        <v>81</v>
      </c>
      <c r="W285" s="1" t="str">
        <f ca="1">_xlfn.IFS(Admissions[[#This Row],[Patients Age]]&lt;18,"Paediatric",V285&lt;40,"Young Adult",V285&lt;65,"Adult",TRUE,"Senior")</f>
        <v>Senior</v>
      </c>
    </row>
    <row r="286" spans="1:23" x14ac:dyDescent="0.25">
      <c r="A286">
        <v>15900</v>
      </c>
      <c r="B286">
        <v>5995</v>
      </c>
      <c r="C286" s="1" t="s">
        <v>326</v>
      </c>
      <c r="D286" s="1" t="s">
        <v>14</v>
      </c>
      <c r="E286" s="2">
        <v>14148</v>
      </c>
      <c r="F286" s="1" t="s">
        <v>15</v>
      </c>
      <c r="G286" s="1" t="s">
        <v>217</v>
      </c>
      <c r="H286" s="2">
        <v>45452</v>
      </c>
      <c r="I286" s="2">
        <v>45455</v>
      </c>
      <c r="J286">
        <v>3</v>
      </c>
      <c r="K286">
        <v>6617</v>
      </c>
      <c r="L286" s="1" t="s">
        <v>1491</v>
      </c>
      <c r="M286" s="1" t="s">
        <v>46</v>
      </c>
      <c r="N286" s="1" t="s">
        <v>18</v>
      </c>
      <c r="O286" t="s">
        <v>19</v>
      </c>
      <c r="P286">
        <v>2205.6667000000002</v>
      </c>
      <c r="Q286" s="1" t="s">
        <v>1492</v>
      </c>
      <c r="R286" s="1" t="s">
        <v>1451</v>
      </c>
      <c r="S286" t="s">
        <v>1447</v>
      </c>
      <c r="T286">
        <f>VLOOKUP(Admissions[[#This Row],[Department]],Departments!A:E,5,FALSE)</f>
        <v>5500</v>
      </c>
      <c r="U286" s="1" t="str">
        <f t="shared" si="8"/>
        <v>Above Benchmark</v>
      </c>
      <c r="V286" s="1">
        <f t="shared" ca="1" si="9"/>
        <v>87</v>
      </c>
      <c r="W286" s="1" t="str">
        <f ca="1">_xlfn.IFS(Admissions[[#This Row],[Patients Age]]&lt;18,"Paediatric",V286&lt;40,"Young Adult",V286&lt;65,"Adult",TRUE,"Senior")</f>
        <v>Senior</v>
      </c>
    </row>
    <row r="287" spans="1:23" x14ac:dyDescent="0.25">
      <c r="A287">
        <v>13891</v>
      </c>
      <c r="B287">
        <v>3466</v>
      </c>
      <c r="C287" s="1" t="s">
        <v>327</v>
      </c>
      <c r="D287" s="1" t="s">
        <v>14</v>
      </c>
      <c r="E287" s="2">
        <v>31682</v>
      </c>
      <c r="F287" s="1" t="s">
        <v>26</v>
      </c>
      <c r="G287" s="1" t="s">
        <v>39</v>
      </c>
      <c r="H287" s="2">
        <v>45170</v>
      </c>
      <c r="I287" s="2">
        <v>45169</v>
      </c>
      <c r="J287">
        <v>-1</v>
      </c>
      <c r="K287">
        <v>16347</v>
      </c>
      <c r="L287" s="1" t="s">
        <v>1491</v>
      </c>
      <c r="M287" s="1" t="s">
        <v>28</v>
      </c>
      <c r="N287" s="1" t="s">
        <v>18</v>
      </c>
      <c r="O287" t="s">
        <v>62</v>
      </c>
      <c r="P287">
        <v>-16347</v>
      </c>
      <c r="Q287" s="1" t="s">
        <v>1492</v>
      </c>
      <c r="R287" s="1" t="s">
        <v>1454</v>
      </c>
      <c r="S287" t="s">
        <v>1449</v>
      </c>
      <c r="T287">
        <f>VLOOKUP(Admissions[[#This Row],[Department]],Departments!A:E,5,FALSE)</f>
        <v>9000</v>
      </c>
      <c r="U287" s="1" t="str">
        <f t="shared" si="8"/>
        <v>Above Benchmark</v>
      </c>
      <c r="V287" s="1">
        <f t="shared" ca="1" si="9"/>
        <v>39</v>
      </c>
      <c r="W287" s="1" t="str">
        <f ca="1">_xlfn.IFS(Admissions[[#This Row],[Patients Age]]&lt;18,"Paediatric",V287&lt;40,"Young Adult",V287&lt;65,"Adult",TRUE,"Senior")</f>
        <v>Young Adult</v>
      </c>
    </row>
    <row r="288" spans="1:23" x14ac:dyDescent="0.25">
      <c r="A288">
        <v>14554</v>
      </c>
      <c r="B288">
        <v>6624</v>
      </c>
      <c r="C288" s="1" t="s">
        <v>328</v>
      </c>
      <c r="D288" s="1" t="s">
        <v>14</v>
      </c>
      <c r="E288" s="2">
        <v>21467</v>
      </c>
      <c r="F288" s="1" t="s">
        <v>15</v>
      </c>
      <c r="G288" s="1" t="s">
        <v>16</v>
      </c>
      <c r="H288" s="2">
        <v>45068</v>
      </c>
      <c r="I288" s="2">
        <v>45072</v>
      </c>
      <c r="J288">
        <v>4</v>
      </c>
      <c r="K288">
        <v>5089</v>
      </c>
      <c r="L288" s="1" t="s">
        <v>1494</v>
      </c>
      <c r="M288" s="1" t="s">
        <v>46</v>
      </c>
      <c r="N288" s="1" t="s">
        <v>24</v>
      </c>
      <c r="O288" t="s">
        <v>19</v>
      </c>
      <c r="P288">
        <v>1272.25</v>
      </c>
      <c r="Q288" s="1" t="s">
        <v>1492</v>
      </c>
      <c r="R288" s="1" t="s">
        <v>1448</v>
      </c>
      <c r="S288" t="s">
        <v>1449</v>
      </c>
      <c r="T288">
        <f>VLOOKUP(Admissions[[#This Row],[Department]],Departments!A:E,5,FALSE)</f>
        <v>5500</v>
      </c>
      <c r="U288" s="1" t="str">
        <f t="shared" si="8"/>
        <v>Within Benchmark</v>
      </c>
      <c r="V288" s="1">
        <f t="shared" ca="1" si="9"/>
        <v>67</v>
      </c>
      <c r="W288" s="1" t="str">
        <f ca="1">_xlfn.IFS(Admissions[[#This Row],[Patients Age]]&lt;18,"Paediatric",V288&lt;40,"Young Adult",V288&lt;65,"Adult",TRUE,"Senior")</f>
        <v>Senior</v>
      </c>
    </row>
    <row r="289" spans="1:23" x14ac:dyDescent="0.25">
      <c r="A289">
        <v>15663</v>
      </c>
      <c r="B289">
        <v>3451</v>
      </c>
      <c r="C289" s="1" t="s">
        <v>329</v>
      </c>
      <c r="D289" s="1" t="s">
        <v>14</v>
      </c>
      <c r="E289" s="2">
        <v>28670</v>
      </c>
      <c r="F289" s="1" t="s">
        <v>35</v>
      </c>
      <c r="G289" s="1" t="s">
        <v>36</v>
      </c>
      <c r="H289" s="2">
        <v>45648</v>
      </c>
      <c r="I289" s="2">
        <v>45651</v>
      </c>
      <c r="J289">
        <v>3</v>
      </c>
      <c r="K289">
        <v>5554</v>
      </c>
      <c r="L289" s="1" t="s">
        <v>1494</v>
      </c>
      <c r="M289" s="1" t="s">
        <v>75</v>
      </c>
      <c r="N289" s="1" t="s">
        <v>18</v>
      </c>
      <c r="O289" t="s">
        <v>19</v>
      </c>
      <c r="P289">
        <v>1851.3333</v>
      </c>
      <c r="Q289" s="1" t="s">
        <v>1492</v>
      </c>
      <c r="R289" s="1" t="s">
        <v>1451</v>
      </c>
      <c r="S289" t="s">
        <v>1447</v>
      </c>
      <c r="T289">
        <f>VLOOKUP(Admissions[[#This Row],[Department]],Departments!A:E,5,FALSE)</f>
        <v>8500</v>
      </c>
      <c r="U289" s="1" t="str">
        <f t="shared" si="8"/>
        <v>Within Benchmark</v>
      </c>
      <c r="V289" s="1">
        <f t="shared" ca="1" si="9"/>
        <v>48</v>
      </c>
      <c r="W289" s="1" t="str">
        <f ca="1">_xlfn.IFS(Admissions[[#This Row],[Patients Age]]&lt;18,"Paediatric",V289&lt;40,"Young Adult",V289&lt;65,"Adult",TRUE,"Senior")</f>
        <v>Adult</v>
      </c>
    </row>
    <row r="290" spans="1:23" x14ac:dyDescent="0.25">
      <c r="A290">
        <v>12449</v>
      </c>
      <c r="B290">
        <v>3768</v>
      </c>
      <c r="C290" s="1" t="s">
        <v>25</v>
      </c>
      <c r="D290" s="1" t="s">
        <v>14</v>
      </c>
      <c r="E290" s="2">
        <v>11931</v>
      </c>
      <c r="F290" s="1" t="s">
        <v>15</v>
      </c>
      <c r="G290" s="1" t="s">
        <v>48</v>
      </c>
      <c r="H290" s="2">
        <v>45568</v>
      </c>
      <c r="I290" s="2">
        <v>45571</v>
      </c>
      <c r="J290">
        <v>3</v>
      </c>
      <c r="K290">
        <v>7389</v>
      </c>
      <c r="L290" s="1" t="s">
        <v>1494</v>
      </c>
      <c r="M290" s="1" t="s">
        <v>81</v>
      </c>
      <c r="N290" s="1" t="s">
        <v>18</v>
      </c>
      <c r="O290" t="s">
        <v>19</v>
      </c>
      <c r="P290">
        <v>2463</v>
      </c>
      <c r="Q290" s="1" t="s">
        <v>1492</v>
      </c>
      <c r="R290" s="1" t="s">
        <v>1450</v>
      </c>
      <c r="S290" t="s">
        <v>1449</v>
      </c>
      <c r="T290">
        <f>VLOOKUP(Admissions[[#This Row],[Department]],Departments!A:E,5,FALSE)</f>
        <v>5500</v>
      </c>
      <c r="U290" s="1" t="str">
        <f t="shared" si="8"/>
        <v>Above Benchmark</v>
      </c>
      <c r="V290" s="1">
        <f t="shared" ca="1" si="9"/>
        <v>93</v>
      </c>
      <c r="W290" s="1" t="str">
        <f ca="1">_xlfn.IFS(Admissions[[#This Row],[Patients Age]]&lt;18,"Paediatric",V290&lt;40,"Young Adult",V290&lt;65,"Adult",TRUE,"Senior")</f>
        <v>Senior</v>
      </c>
    </row>
    <row r="291" spans="1:23" x14ac:dyDescent="0.25">
      <c r="A291">
        <v>13370</v>
      </c>
      <c r="B291">
        <v>4626</v>
      </c>
      <c r="C291" s="1" t="s">
        <v>330</v>
      </c>
      <c r="D291" s="1" t="s">
        <v>56</v>
      </c>
      <c r="E291" s="2">
        <v>15995</v>
      </c>
      <c r="F291" s="1" t="s">
        <v>41</v>
      </c>
      <c r="G291" s="1" t="s">
        <v>42</v>
      </c>
      <c r="H291" s="2">
        <v>45261</v>
      </c>
      <c r="I291" s="2">
        <v>45268</v>
      </c>
      <c r="J291">
        <v>7</v>
      </c>
      <c r="K291">
        <v>10514</v>
      </c>
      <c r="L291" s="1" t="s">
        <v>1491</v>
      </c>
      <c r="M291" s="1" t="s">
        <v>73</v>
      </c>
      <c r="N291" s="1" t="s">
        <v>18</v>
      </c>
      <c r="O291" t="s">
        <v>19</v>
      </c>
      <c r="P291">
        <v>1502</v>
      </c>
      <c r="Q291" s="1" t="s">
        <v>1492</v>
      </c>
      <c r="R291" s="1" t="s">
        <v>1454</v>
      </c>
      <c r="S291" t="s">
        <v>1449</v>
      </c>
      <c r="T291">
        <f>VLOOKUP(Admissions[[#This Row],[Department]],Departments!A:E,5,FALSE)</f>
        <v>7200</v>
      </c>
      <c r="U291" s="1" t="str">
        <f t="shared" si="8"/>
        <v>Above Benchmark</v>
      </c>
      <c r="V291" s="1">
        <f t="shared" ca="1" si="9"/>
        <v>82</v>
      </c>
      <c r="W291" s="1" t="str">
        <f ca="1">_xlfn.IFS(Admissions[[#This Row],[Patients Age]]&lt;18,"Paediatric",V291&lt;40,"Young Adult",V291&lt;65,"Adult",TRUE,"Senior")</f>
        <v>Senior</v>
      </c>
    </row>
    <row r="292" spans="1:23" x14ac:dyDescent="0.25">
      <c r="A292">
        <v>10704</v>
      </c>
      <c r="B292">
        <v>4640</v>
      </c>
      <c r="C292" s="1" t="s">
        <v>331</v>
      </c>
      <c r="D292" s="1" t="s">
        <v>56</v>
      </c>
      <c r="E292" s="2">
        <v>18739</v>
      </c>
      <c r="F292" s="1" t="s">
        <v>26</v>
      </c>
      <c r="G292" s="1" t="s">
        <v>27</v>
      </c>
      <c r="H292" s="2">
        <v>45056</v>
      </c>
      <c r="I292" s="2">
        <v>45067</v>
      </c>
      <c r="J292">
        <v>11</v>
      </c>
      <c r="K292">
        <v>15723</v>
      </c>
      <c r="L292" s="1" t="s">
        <v>1494</v>
      </c>
      <c r="M292" s="1" t="s">
        <v>79</v>
      </c>
      <c r="N292" s="1" t="s">
        <v>18</v>
      </c>
      <c r="O292" t="s">
        <v>19</v>
      </c>
      <c r="P292">
        <v>1429.3635999999999</v>
      </c>
      <c r="Q292" s="1" t="s">
        <v>1492</v>
      </c>
      <c r="R292" s="1" t="s">
        <v>1453</v>
      </c>
      <c r="S292" t="s">
        <v>1449</v>
      </c>
      <c r="T292">
        <f>VLOOKUP(Admissions[[#This Row],[Department]],Departments!A:E,5,FALSE)</f>
        <v>9000</v>
      </c>
      <c r="U292" s="1" t="str">
        <f t="shared" si="8"/>
        <v>Above Benchmark</v>
      </c>
      <c r="V292" s="1">
        <f t="shared" ca="1" si="9"/>
        <v>75</v>
      </c>
      <c r="W292" s="1" t="str">
        <f ca="1">_xlfn.IFS(Admissions[[#This Row],[Patients Age]]&lt;18,"Paediatric",V292&lt;40,"Young Adult",V292&lt;65,"Adult",TRUE,"Senior")</f>
        <v>Senior</v>
      </c>
    </row>
    <row r="293" spans="1:23" x14ac:dyDescent="0.25">
      <c r="A293">
        <v>10023</v>
      </c>
      <c r="B293">
        <v>5920</v>
      </c>
      <c r="C293" s="1" t="s">
        <v>332</v>
      </c>
      <c r="D293" s="1" t="s">
        <v>14</v>
      </c>
      <c r="E293" s="2">
        <v>34221</v>
      </c>
      <c r="F293" s="1" t="s">
        <v>35</v>
      </c>
      <c r="G293" s="1" t="s">
        <v>83</v>
      </c>
      <c r="H293" s="2">
        <v>45646</v>
      </c>
      <c r="I293" s="2">
        <v>45650</v>
      </c>
      <c r="J293">
        <v>4</v>
      </c>
      <c r="K293">
        <v>3842</v>
      </c>
      <c r="L293" s="1" t="s">
        <v>1491</v>
      </c>
      <c r="M293" s="1" t="s">
        <v>75</v>
      </c>
      <c r="N293" s="1" t="s">
        <v>18</v>
      </c>
      <c r="O293" t="s">
        <v>19</v>
      </c>
      <c r="P293">
        <v>960.5</v>
      </c>
      <c r="Q293" s="1" t="s">
        <v>1492</v>
      </c>
      <c r="R293" s="1" t="s">
        <v>1454</v>
      </c>
      <c r="S293" t="s">
        <v>1449</v>
      </c>
      <c r="T293">
        <f>VLOOKUP(Admissions[[#This Row],[Department]],Departments!A:E,5,FALSE)</f>
        <v>8500</v>
      </c>
      <c r="U293" s="1" t="str">
        <f t="shared" si="8"/>
        <v>Within Benchmark</v>
      </c>
      <c r="V293" s="1">
        <f t="shared" ca="1" si="9"/>
        <v>32</v>
      </c>
      <c r="W293" s="1" t="str">
        <f ca="1">_xlfn.IFS(Admissions[[#This Row],[Patients Age]]&lt;18,"Paediatric",V293&lt;40,"Young Adult",V293&lt;65,"Adult",TRUE,"Senior")</f>
        <v>Young Adult</v>
      </c>
    </row>
    <row r="294" spans="1:23" x14ac:dyDescent="0.25">
      <c r="A294">
        <v>11628</v>
      </c>
      <c r="B294">
        <v>6955</v>
      </c>
      <c r="C294" s="1" t="s">
        <v>333</v>
      </c>
      <c r="D294" s="1" t="s">
        <v>14</v>
      </c>
      <c r="E294" s="2">
        <v>24813</v>
      </c>
      <c r="F294" s="1" t="s">
        <v>15</v>
      </c>
      <c r="G294" s="1" t="s">
        <v>217</v>
      </c>
      <c r="H294" s="2">
        <v>45583</v>
      </c>
      <c r="I294" s="2">
        <v>45584</v>
      </c>
      <c r="J294">
        <v>1</v>
      </c>
      <c r="K294">
        <v>4393</v>
      </c>
      <c r="L294" s="1" t="s">
        <v>1491</v>
      </c>
      <c r="M294" s="1" t="s">
        <v>81</v>
      </c>
      <c r="N294" s="1" t="s">
        <v>33</v>
      </c>
      <c r="O294" t="s">
        <v>19</v>
      </c>
      <c r="P294">
        <v>4393</v>
      </c>
      <c r="Q294" s="1" t="s">
        <v>1492</v>
      </c>
      <c r="R294" s="1" t="s">
        <v>1454</v>
      </c>
      <c r="S294" t="s">
        <v>1449</v>
      </c>
      <c r="T294">
        <f>VLOOKUP(Admissions[[#This Row],[Department]],Departments!A:E,5,FALSE)</f>
        <v>5500</v>
      </c>
      <c r="U294" s="1" t="str">
        <f t="shared" si="8"/>
        <v>Within Benchmark</v>
      </c>
      <c r="V294" s="1">
        <f t="shared" ca="1" si="9"/>
        <v>58</v>
      </c>
      <c r="W294" s="1" t="str">
        <f ca="1">_xlfn.IFS(Admissions[[#This Row],[Patients Age]]&lt;18,"Paediatric",V294&lt;40,"Young Adult",V294&lt;65,"Adult",TRUE,"Senior")</f>
        <v>Adult</v>
      </c>
    </row>
    <row r="295" spans="1:23" x14ac:dyDescent="0.25">
      <c r="A295">
        <v>11062</v>
      </c>
      <c r="B295">
        <v>7015</v>
      </c>
      <c r="C295" s="1" t="s">
        <v>240</v>
      </c>
      <c r="D295" s="1" t="s">
        <v>56</v>
      </c>
      <c r="E295" s="2">
        <v>11738</v>
      </c>
      <c r="F295" s="1" t="s">
        <v>26</v>
      </c>
      <c r="G295" s="1" t="s">
        <v>39</v>
      </c>
      <c r="H295" s="2">
        <v>45489</v>
      </c>
      <c r="I295" s="2">
        <v>45500</v>
      </c>
      <c r="J295">
        <v>11</v>
      </c>
      <c r="K295">
        <v>20775</v>
      </c>
      <c r="L295" s="1" t="s">
        <v>1494</v>
      </c>
      <c r="M295" s="1" t="s">
        <v>64</v>
      </c>
      <c r="N295" s="1" t="s">
        <v>18</v>
      </c>
      <c r="O295" t="s">
        <v>19</v>
      </c>
      <c r="P295">
        <v>1888.6364000000001</v>
      </c>
      <c r="Q295" s="1" t="s">
        <v>1492</v>
      </c>
      <c r="R295" s="1" t="s">
        <v>1452</v>
      </c>
      <c r="S295" t="s">
        <v>1449</v>
      </c>
      <c r="T295">
        <f>VLOOKUP(Admissions[[#This Row],[Department]],Departments!A:E,5,FALSE)</f>
        <v>9000</v>
      </c>
      <c r="U295" s="1" t="str">
        <f t="shared" si="8"/>
        <v>Above Benchmark</v>
      </c>
      <c r="V295" s="1">
        <f t="shared" ca="1" si="9"/>
        <v>94</v>
      </c>
      <c r="W295" s="1" t="str">
        <f ca="1">_xlfn.IFS(Admissions[[#This Row],[Patients Age]]&lt;18,"Paediatric",V295&lt;40,"Young Adult",V295&lt;65,"Adult",TRUE,"Senior")</f>
        <v>Senior</v>
      </c>
    </row>
    <row r="296" spans="1:23" x14ac:dyDescent="0.25">
      <c r="A296">
        <v>11280</v>
      </c>
      <c r="B296">
        <v>7101</v>
      </c>
      <c r="C296" s="1" t="s">
        <v>334</v>
      </c>
      <c r="D296" s="1" t="s">
        <v>56</v>
      </c>
      <c r="E296" s="2">
        <v>22708</v>
      </c>
      <c r="F296" s="1" t="s">
        <v>66</v>
      </c>
      <c r="G296" s="1" t="s">
        <v>70</v>
      </c>
      <c r="H296" s="2">
        <v>45488</v>
      </c>
      <c r="I296" s="2">
        <v>45489</v>
      </c>
      <c r="J296">
        <v>1</v>
      </c>
      <c r="K296">
        <v>3676</v>
      </c>
      <c r="L296" s="1" t="s">
        <v>1491</v>
      </c>
      <c r="M296" s="1" t="s">
        <v>116</v>
      </c>
      <c r="N296" s="1" t="s">
        <v>18</v>
      </c>
      <c r="O296" t="s">
        <v>19</v>
      </c>
      <c r="P296">
        <v>3676</v>
      </c>
      <c r="Q296" s="1" t="s">
        <v>1492</v>
      </c>
      <c r="R296" s="1" t="s">
        <v>1448</v>
      </c>
      <c r="S296" t="s">
        <v>1449</v>
      </c>
      <c r="T296">
        <f>VLOOKUP(Admissions[[#This Row],[Department]],Departments!A:E,5,FALSE)</f>
        <v>6000</v>
      </c>
      <c r="U296" s="1" t="str">
        <f t="shared" si="8"/>
        <v>Within Benchmark</v>
      </c>
      <c r="V296" s="1">
        <f t="shared" ca="1" si="9"/>
        <v>64</v>
      </c>
      <c r="W296" s="1" t="str">
        <f ca="1">_xlfn.IFS(Admissions[[#This Row],[Patients Age]]&lt;18,"Paediatric",V296&lt;40,"Young Adult",V296&lt;65,"Adult",TRUE,"Senior")</f>
        <v>Adult</v>
      </c>
    </row>
    <row r="297" spans="1:23" x14ac:dyDescent="0.25">
      <c r="A297">
        <v>13476</v>
      </c>
      <c r="B297">
        <v>3458</v>
      </c>
      <c r="C297" s="1" t="s">
        <v>335</v>
      </c>
      <c r="D297" s="1" t="s">
        <v>56</v>
      </c>
      <c r="E297" s="2">
        <v>21093</v>
      </c>
      <c r="F297" s="1" t="s">
        <v>15</v>
      </c>
      <c r="G297" s="1" t="s">
        <v>48</v>
      </c>
      <c r="H297" s="2">
        <v>45357</v>
      </c>
      <c r="I297" s="2">
        <v>45360</v>
      </c>
      <c r="J297">
        <v>3</v>
      </c>
      <c r="K297">
        <v>9310</v>
      </c>
      <c r="L297" s="1" t="s">
        <v>1491</v>
      </c>
      <c r="M297" s="1" t="s">
        <v>46</v>
      </c>
      <c r="N297" s="1" t="s">
        <v>18</v>
      </c>
      <c r="O297" t="s">
        <v>19</v>
      </c>
      <c r="P297">
        <v>3103.3332999999998</v>
      </c>
      <c r="Q297" s="1" t="s">
        <v>1492</v>
      </c>
      <c r="R297" s="1" t="s">
        <v>1453</v>
      </c>
      <c r="S297" t="s">
        <v>1449</v>
      </c>
      <c r="T297">
        <f>VLOOKUP(Admissions[[#This Row],[Department]],Departments!A:E,5,FALSE)</f>
        <v>5500</v>
      </c>
      <c r="U297" s="1" t="str">
        <f t="shared" si="8"/>
        <v>Above Benchmark</v>
      </c>
      <c r="V297" s="1">
        <f t="shared" ca="1" si="9"/>
        <v>68</v>
      </c>
      <c r="W297" s="1" t="str">
        <f ca="1">_xlfn.IFS(Admissions[[#This Row],[Patients Age]]&lt;18,"Paediatric",V297&lt;40,"Young Adult",V297&lt;65,"Adult",TRUE,"Senior")</f>
        <v>Senior</v>
      </c>
    </row>
    <row r="298" spans="1:23" x14ac:dyDescent="0.25">
      <c r="A298">
        <v>12724</v>
      </c>
      <c r="B298">
        <v>5864</v>
      </c>
      <c r="C298" s="1" t="s">
        <v>336</v>
      </c>
      <c r="D298" s="1" t="s">
        <v>14</v>
      </c>
      <c r="E298" s="2">
        <v>20744</v>
      </c>
      <c r="F298" s="1" t="s">
        <v>26</v>
      </c>
      <c r="G298" s="1" t="s">
        <v>39</v>
      </c>
      <c r="H298" s="2">
        <v>45545</v>
      </c>
      <c r="I298" s="2">
        <v>45551</v>
      </c>
      <c r="J298">
        <v>6</v>
      </c>
      <c r="K298">
        <v>19822</v>
      </c>
      <c r="L298" s="1" t="s">
        <v>1491</v>
      </c>
      <c r="M298" s="1" t="s">
        <v>28</v>
      </c>
      <c r="N298" s="1" t="s">
        <v>33</v>
      </c>
      <c r="O298" t="s">
        <v>19</v>
      </c>
      <c r="P298">
        <v>3303.6667000000002</v>
      </c>
      <c r="Q298" s="1" t="s">
        <v>1492</v>
      </c>
      <c r="R298" s="1" t="s">
        <v>1452</v>
      </c>
      <c r="S298" t="s">
        <v>1449</v>
      </c>
      <c r="T298">
        <f>VLOOKUP(Admissions[[#This Row],[Department]],Departments!A:E,5,FALSE)</f>
        <v>9000</v>
      </c>
      <c r="U298" s="1" t="str">
        <f t="shared" si="8"/>
        <v>Above Benchmark</v>
      </c>
      <c r="V298" s="1">
        <f t="shared" ca="1" si="9"/>
        <v>69</v>
      </c>
      <c r="W298" s="1" t="str">
        <f ca="1">_xlfn.IFS(Admissions[[#This Row],[Patients Age]]&lt;18,"Paediatric",V298&lt;40,"Young Adult",V298&lt;65,"Adult",TRUE,"Senior")</f>
        <v>Senior</v>
      </c>
    </row>
    <row r="299" spans="1:23" x14ac:dyDescent="0.25">
      <c r="A299">
        <v>13584</v>
      </c>
      <c r="B299">
        <v>7127</v>
      </c>
      <c r="C299" s="1" t="s">
        <v>337</v>
      </c>
      <c r="D299" s="1" t="s">
        <v>14</v>
      </c>
      <c r="E299" s="2">
        <v>26440</v>
      </c>
      <c r="F299" s="1" t="s">
        <v>35</v>
      </c>
      <c r="G299" s="1" t="s">
        <v>83</v>
      </c>
      <c r="H299" s="2">
        <v>45165</v>
      </c>
      <c r="I299" s="2">
        <v>45166</v>
      </c>
      <c r="J299">
        <v>1</v>
      </c>
      <c r="K299">
        <v>4847</v>
      </c>
      <c r="L299" s="1" t="s">
        <v>1491</v>
      </c>
      <c r="M299" s="1" t="s">
        <v>37</v>
      </c>
      <c r="N299" s="1" t="s">
        <v>18</v>
      </c>
      <c r="O299" t="s">
        <v>19</v>
      </c>
      <c r="P299">
        <v>4847</v>
      </c>
      <c r="Q299" s="1" t="s">
        <v>1492</v>
      </c>
      <c r="R299" s="1" t="s">
        <v>1451</v>
      </c>
      <c r="S299" t="s">
        <v>1447</v>
      </c>
      <c r="T299">
        <f>VLOOKUP(Admissions[[#This Row],[Department]],Departments!A:E,5,FALSE)</f>
        <v>8500</v>
      </c>
      <c r="U299" s="1" t="str">
        <f t="shared" si="8"/>
        <v>Within Benchmark</v>
      </c>
      <c r="V299" s="1">
        <f t="shared" ca="1" si="9"/>
        <v>54</v>
      </c>
      <c r="W299" s="1" t="str">
        <f ca="1">_xlfn.IFS(Admissions[[#This Row],[Patients Age]]&lt;18,"Paediatric",V299&lt;40,"Young Adult",V299&lt;65,"Adult",TRUE,"Senior")</f>
        <v>Adult</v>
      </c>
    </row>
    <row r="300" spans="1:23" x14ac:dyDescent="0.25">
      <c r="A300">
        <v>12613</v>
      </c>
      <c r="B300">
        <v>3693</v>
      </c>
      <c r="C300" s="1" t="s">
        <v>163</v>
      </c>
      <c r="D300" s="1" t="s">
        <v>56</v>
      </c>
      <c r="E300" s="2">
        <v>22284</v>
      </c>
      <c r="F300" s="1" t="s">
        <v>51</v>
      </c>
      <c r="G300" s="1" t="s">
        <v>113</v>
      </c>
      <c r="H300" s="2">
        <v>45597</v>
      </c>
      <c r="I300" s="2">
        <v>45603</v>
      </c>
      <c r="J300">
        <v>6</v>
      </c>
      <c r="K300">
        <v>7789</v>
      </c>
      <c r="L300" s="1" t="s">
        <v>1491</v>
      </c>
      <c r="M300" s="1" t="s">
        <v>17</v>
      </c>
      <c r="N300" s="1" t="s">
        <v>18</v>
      </c>
      <c r="O300" t="s">
        <v>19</v>
      </c>
      <c r="P300">
        <v>1298.1667</v>
      </c>
      <c r="Q300" s="1" t="s">
        <v>1492</v>
      </c>
      <c r="R300" s="1" t="s">
        <v>1454</v>
      </c>
      <c r="S300" t="s">
        <v>1449</v>
      </c>
      <c r="T300">
        <f>VLOOKUP(Admissions[[#This Row],[Department]],Departments!A:E,5,FALSE)</f>
        <v>6800</v>
      </c>
      <c r="U300" s="1" t="str">
        <f t="shared" si="8"/>
        <v>Above Benchmark</v>
      </c>
      <c r="V300" s="1">
        <f t="shared" ca="1" si="9"/>
        <v>65</v>
      </c>
      <c r="W300" s="1" t="str">
        <f ca="1">_xlfn.IFS(Admissions[[#This Row],[Patients Age]]&lt;18,"Paediatric",V300&lt;40,"Young Adult",V300&lt;65,"Adult",TRUE,"Senior")</f>
        <v>Senior</v>
      </c>
    </row>
    <row r="301" spans="1:23" x14ac:dyDescent="0.25">
      <c r="A301">
        <v>12100</v>
      </c>
      <c r="B301">
        <v>6756</v>
      </c>
      <c r="C301" s="1" t="s">
        <v>295</v>
      </c>
      <c r="D301" s="1" t="s">
        <v>14</v>
      </c>
      <c r="E301" s="2">
        <v>37883</v>
      </c>
      <c r="F301" s="1" t="s">
        <v>15</v>
      </c>
      <c r="G301" s="1" t="s">
        <v>48</v>
      </c>
      <c r="H301" s="2">
        <v>45345</v>
      </c>
      <c r="I301" s="2">
        <v>45346</v>
      </c>
      <c r="J301">
        <v>1</v>
      </c>
      <c r="K301">
        <v>3744</v>
      </c>
      <c r="L301" s="1" t="s">
        <v>1491</v>
      </c>
      <c r="M301" s="1" t="s">
        <v>46</v>
      </c>
      <c r="N301" s="1" t="s">
        <v>18</v>
      </c>
      <c r="O301" t="s">
        <v>19</v>
      </c>
      <c r="P301">
        <v>3744</v>
      </c>
      <c r="Q301" s="1" t="s">
        <v>1492</v>
      </c>
      <c r="R301" s="1" t="s">
        <v>1454</v>
      </c>
      <c r="S301" t="s">
        <v>1449</v>
      </c>
      <c r="T301">
        <f>VLOOKUP(Admissions[[#This Row],[Department]],Departments!A:E,5,FALSE)</f>
        <v>5500</v>
      </c>
      <c r="U301" s="1" t="str">
        <f t="shared" si="8"/>
        <v>Within Benchmark</v>
      </c>
      <c r="V301" s="1">
        <f t="shared" ca="1" si="9"/>
        <v>22</v>
      </c>
      <c r="W301" s="1" t="str">
        <f ca="1">_xlfn.IFS(Admissions[[#This Row],[Patients Age]]&lt;18,"Paediatric",V301&lt;40,"Young Adult",V301&lt;65,"Adult",TRUE,"Senior")</f>
        <v>Young Adult</v>
      </c>
    </row>
    <row r="302" spans="1:23" x14ac:dyDescent="0.25">
      <c r="A302">
        <v>14351</v>
      </c>
      <c r="B302">
        <v>6886</v>
      </c>
      <c r="C302" s="1" t="s">
        <v>338</v>
      </c>
      <c r="D302" s="1" t="s">
        <v>56</v>
      </c>
      <c r="E302" s="2">
        <v>19898</v>
      </c>
      <c r="F302" s="1" t="s">
        <v>26</v>
      </c>
      <c r="G302" s="1" t="s">
        <v>141</v>
      </c>
      <c r="H302" s="2">
        <v>45235</v>
      </c>
      <c r="I302" s="2">
        <v>45244</v>
      </c>
      <c r="J302">
        <v>9</v>
      </c>
      <c r="K302">
        <v>15960</v>
      </c>
      <c r="L302" s="1" t="s">
        <v>1491</v>
      </c>
      <c r="M302" s="1" t="s">
        <v>28</v>
      </c>
      <c r="N302" s="1" t="s">
        <v>33</v>
      </c>
      <c r="O302" t="s">
        <v>19</v>
      </c>
      <c r="P302">
        <v>1773.3333</v>
      </c>
      <c r="Q302" s="1" t="s">
        <v>1492</v>
      </c>
      <c r="R302" s="1" t="s">
        <v>1451</v>
      </c>
      <c r="S302" t="s">
        <v>1447</v>
      </c>
      <c r="T302">
        <f>VLOOKUP(Admissions[[#This Row],[Department]],Departments!A:E,5,FALSE)</f>
        <v>9000</v>
      </c>
      <c r="U302" s="1" t="str">
        <f t="shared" si="8"/>
        <v>Above Benchmark</v>
      </c>
      <c r="V302" s="1">
        <f t="shared" ca="1" si="9"/>
        <v>72</v>
      </c>
      <c r="W302" s="1" t="str">
        <f ca="1">_xlfn.IFS(Admissions[[#This Row],[Patients Age]]&lt;18,"Paediatric",V302&lt;40,"Young Adult",V302&lt;65,"Adult",TRUE,"Senior")</f>
        <v>Senior</v>
      </c>
    </row>
    <row r="303" spans="1:23" x14ac:dyDescent="0.25">
      <c r="A303">
        <v>14085</v>
      </c>
      <c r="B303">
        <v>5496</v>
      </c>
      <c r="C303" s="1" t="s">
        <v>339</v>
      </c>
      <c r="D303" s="1" t="s">
        <v>56</v>
      </c>
      <c r="E303" s="2">
        <v>36597</v>
      </c>
      <c r="F303" s="1" t="s">
        <v>35</v>
      </c>
      <c r="G303" s="1" t="s">
        <v>83</v>
      </c>
      <c r="H303" s="2">
        <v>45246</v>
      </c>
      <c r="I303" s="2">
        <v>45253</v>
      </c>
      <c r="J303">
        <v>7</v>
      </c>
      <c r="K303">
        <v>10647</v>
      </c>
      <c r="L303" s="1" t="s">
        <v>1494</v>
      </c>
      <c r="M303" s="1" t="s">
        <v>37</v>
      </c>
      <c r="N303" s="1" t="s">
        <v>33</v>
      </c>
      <c r="O303" t="s">
        <v>19</v>
      </c>
      <c r="P303">
        <v>1521</v>
      </c>
      <c r="Q303" s="1" t="s">
        <v>1492</v>
      </c>
      <c r="R303" s="1" t="s">
        <v>1450</v>
      </c>
      <c r="S303" t="s">
        <v>1449</v>
      </c>
      <c r="T303">
        <f>VLOOKUP(Admissions[[#This Row],[Department]],Departments!A:E,5,FALSE)</f>
        <v>8500</v>
      </c>
      <c r="U303" s="1" t="str">
        <f t="shared" si="8"/>
        <v>Above Benchmark</v>
      </c>
      <c r="V303" s="1">
        <f t="shared" ca="1" si="9"/>
        <v>26</v>
      </c>
      <c r="W303" s="1" t="str">
        <f ca="1">_xlfn.IFS(Admissions[[#This Row],[Patients Age]]&lt;18,"Paediatric",V303&lt;40,"Young Adult",V303&lt;65,"Adult",TRUE,"Senior")</f>
        <v>Young Adult</v>
      </c>
    </row>
    <row r="304" spans="1:23" x14ac:dyDescent="0.25">
      <c r="A304">
        <v>12611</v>
      </c>
      <c r="B304">
        <v>6046</v>
      </c>
      <c r="C304" s="1" t="s">
        <v>340</v>
      </c>
      <c r="D304" s="1" t="s">
        <v>56</v>
      </c>
      <c r="E304" s="2">
        <v>33412</v>
      </c>
      <c r="F304" s="1" t="s">
        <v>26</v>
      </c>
      <c r="G304" s="1" t="s">
        <v>39</v>
      </c>
      <c r="H304" s="2">
        <v>45527</v>
      </c>
      <c r="I304" s="2">
        <v>45535</v>
      </c>
      <c r="J304">
        <v>8</v>
      </c>
      <c r="K304">
        <v>23214</v>
      </c>
      <c r="L304" s="1" t="s">
        <v>1491</v>
      </c>
      <c r="M304" s="1" t="s">
        <v>79</v>
      </c>
      <c r="N304" s="1" t="s">
        <v>18</v>
      </c>
      <c r="O304" t="s">
        <v>19</v>
      </c>
      <c r="P304">
        <v>2901.75</v>
      </c>
      <c r="Q304" s="1" t="s">
        <v>1492</v>
      </c>
      <c r="R304" s="1" t="s">
        <v>1454</v>
      </c>
      <c r="S304" t="s">
        <v>1449</v>
      </c>
      <c r="T304">
        <f>VLOOKUP(Admissions[[#This Row],[Department]],Departments!A:E,5,FALSE)</f>
        <v>9000</v>
      </c>
      <c r="U304" s="1" t="str">
        <f t="shared" si="8"/>
        <v>Above Benchmark</v>
      </c>
      <c r="V304" s="1">
        <f t="shared" ca="1" si="9"/>
        <v>35</v>
      </c>
      <c r="W304" s="1" t="str">
        <f ca="1">_xlfn.IFS(Admissions[[#This Row],[Patients Age]]&lt;18,"Paediatric",V304&lt;40,"Young Adult",V304&lt;65,"Adult",TRUE,"Senior")</f>
        <v>Young Adult</v>
      </c>
    </row>
    <row r="305" spans="1:23" x14ac:dyDescent="0.25">
      <c r="A305">
        <v>14516</v>
      </c>
      <c r="B305">
        <v>4286</v>
      </c>
      <c r="C305" s="1" t="s">
        <v>341</v>
      </c>
      <c r="D305" s="1" t="s">
        <v>14</v>
      </c>
      <c r="E305" s="2">
        <v>28469</v>
      </c>
      <c r="F305" s="1" t="s">
        <v>26</v>
      </c>
      <c r="G305" s="1" t="s">
        <v>39</v>
      </c>
      <c r="H305" s="2">
        <v>45161</v>
      </c>
      <c r="I305" s="2">
        <v>45169</v>
      </c>
      <c r="J305">
        <v>8</v>
      </c>
      <c r="K305">
        <v>11596</v>
      </c>
      <c r="L305" s="1" t="s">
        <v>1491</v>
      </c>
      <c r="M305" s="1" t="s">
        <v>79</v>
      </c>
      <c r="N305" s="1" t="s">
        <v>33</v>
      </c>
      <c r="O305" t="s">
        <v>19</v>
      </c>
      <c r="P305">
        <v>1449.5</v>
      </c>
      <c r="Q305" s="1" t="s">
        <v>1492</v>
      </c>
      <c r="R305" s="1" t="s">
        <v>1453</v>
      </c>
      <c r="S305" t="s">
        <v>1449</v>
      </c>
      <c r="T305">
        <f>VLOOKUP(Admissions[[#This Row],[Department]],Departments!A:E,5,FALSE)</f>
        <v>9000</v>
      </c>
      <c r="U305" s="1" t="str">
        <f t="shared" si="8"/>
        <v>Above Benchmark</v>
      </c>
      <c r="V305" s="1">
        <f t="shared" ca="1" si="9"/>
        <v>48</v>
      </c>
      <c r="W305" s="1" t="str">
        <f ca="1">_xlfn.IFS(Admissions[[#This Row],[Patients Age]]&lt;18,"Paediatric",V305&lt;40,"Young Adult",V305&lt;65,"Adult",TRUE,"Senior")</f>
        <v>Adult</v>
      </c>
    </row>
    <row r="306" spans="1:23" x14ac:dyDescent="0.25">
      <c r="A306">
        <v>10406</v>
      </c>
      <c r="B306">
        <v>7008</v>
      </c>
      <c r="C306" s="1" t="s">
        <v>239</v>
      </c>
      <c r="D306" s="1" t="s">
        <v>56</v>
      </c>
      <c r="E306" s="2">
        <v>27685</v>
      </c>
      <c r="F306" s="1" t="s">
        <v>26</v>
      </c>
      <c r="G306" s="1" t="s">
        <v>27</v>
      </c>
      <c r="H306" s="2">
        <v>45462</v>
      </c>
      <c r="I306" s="2">
        <v>45471</v>
      </c>
      <c r="J306">
        <v>9</v>
      </c>
      <c r="K306">
        <v>18828</v>
      </c>
      <c r="L306" s="1" t="s">
        <v>1491</v>
      </c>
      <c r="M306" s="1" t="s">
        <v>79</v>
      </c>
      <c r="N306" s="1" t="s">
        <v>33</v>
      </c>
      <c r="O306" t="s">
        <v>19</v>
      </c>
      <c r="P306">
        <v>2092</v>
      </c>
      <c r="Q306" s="1" t="s">
        <v>1492</v>
      </c>
      <c r="R306" s="1" t="s">
        <v>1453</v>
      </c>
      <c r="S306" t="s">
        <v>1449</v>
      </c>
      <c r="T306">
        <f>VLOOKUP(Admissions[[#This Row],[Department]],Departments!A:E,5,FALSE)</f>
        <v>9000</v>
      </c>
      <c r="U306" s="1" t="str">
        <f t="shared" si="8"/>
        <v>Above Benchmark</v>
      </c>
      <c r="V306" s="1">
        <f t="shared" ca="1" si="9"/>
        <v>50</v>
      </c>
      <c r="W306" s="1" t="str">
        <f ca="1">_xlfn.IFS(Admissions[[#This Row],[Patients Age]]&lt;18,"Paediatric",V306&lt;40,"Young Adult",V306&lt;65,"Adult",TRUE,"Senior")</f>
        <v>Adult</v>
      </c>
    </row>
    <row r="307" spans="1:23" x14ac:dyDescent="0.25">
      <c r="A307">
        <v>13543</v>
      </c>
      <c r="B307">
        <v>5116</v>
      </c>
      <c r="C307" s="1" t="s">
        <v>342</v>
      </c>
      <c r="D307" s="1" t="s">
        <v>14</v>
      </c>
      <c r="E307" s="2">
        <v>37937</v>
      </c>
      <c r="F307" s="1" t="s">
        <v>51</v>
      </c>
      <c r="G307" s="1" t="s">
        <v>52</v>
      </c>
      <c r="H307" s="2">
        <v>45192</v>
      </c>
      <c r="I307" s="2">
        <v>45195</v>
      </c>
      <c r="J307">
        <v>3</v>
      </c>
      <c r="K307">
        <v>4841</v>
      </c>
      <c r="L307" s="1" t="s">
        <v>1494</v>
      </c>
      <c r="M307" s="1" t="s">
        <v>114</v>
      </c>
      <c r="N307" s="1" t="s">
        <v>33</v>
      </c>
      <c r="O307" t="s">
        <v>19</v>
      </c>
      <c r="P307">
        <v>1613.6667</v>
      </c>
      <c r="Q307" s="1" t="s">
        <v>1492</v>
      </c>
      <c r="R307" s="1" t="s">
        <v>1446</v>
      </c>
      <c r="S307" t="s">
        <v>1447</v>
      </c>
      <c r="T307">
        <f>VLOOKUP(Admissions[[#This Row],[Department]],Departments!A:E,5,FALSE)</f>
        <v>6800</v>
      </c>
      <c r="U307" s="1" t="str">
        <f t="shared" si="8"/>
        <v>Within Benchmark</v>
      </c>
      <c r="V307" s="1">
        <f t="shared" ca="1" si="9"/>
        <v>22</v>
      </c>
      <c r="W307" s="1" t="str">
        <f ca="1">_xlfn.IFS(Admissions[[#This Row],[Patients Age]]&lt;18,"Paediatric",V307&lt;40,"Young Adult",V307&lt;65,"Adult",TRUE,"Senior")</f>
        <v>Young Adult</v>
      </c>
    </row>
    <row r="308" spans="1:23" x14ac:dyDescent="0.25">
      <c r="A308">
        <v>14348</v>
      </c>
      <c r="B308">
        <v>3636</v>
      </c>
      <c r="C308" s="1" t="s">
        <v>343</v>
      </c>
      <c r="D308" s="1" t="s">
        <v>14</v>
      </c>
      <c r="E308" s="2">
        <v>34966</v>
      </c>
      <c r="F308" s="1" t="s">
        <v>35</v>
      </c>
      <c r="G308" s="1" t="s">
        <v>85</v>
      </c>
      <c r="H308" s="2">
        <v>45189</v>
      </c>
      <c r="I308" s="2">
        <v>45195</v>
      </c>
      <c r="J308">
        <v>6</v>
      </c>
      <c r="K308">
        <v>8400</v>
      </c>
      <c r="L308" s="1" t="s">
        <v>1491</v>
      </c>
      <c r="M308" s="1" t="s">
        <v>75</v>
      </c>
      <c r="N308" s="1" t="s">
        <v>33</v>
      </c>
      <c r="O308" t="s">
        <v>19</v>
      </c>
      <c r="P308">
        <v>1400</v>
      </c>
      <c r="Q308" s="1" t="s">
        <v>1492</v>
      </c>
      <c r="R308" s="1" t="s">
        <v>1453</v>
      </c>
      <c r="S308" t="s">
        <v>1449</v>
      </c>
      <c r="T308">
        <f>VLOOKUP(Admissions[[#This Row],[Department]],Departments!A:E,5,FALSE)</f>
        <v>8500</v>
      </c>
      <c r="U308" s="1" t="str">
        <f t="shared" si="8"/>
        <v>Within Benchmark</v>
      </c>
      <c r="V308" s="1">
        <f t="shared" ca="1" si="9"/>
        <v>30</v>
      </c>
      <c r="W308" s="1" t="str">
        <f ca="1">_xlfn.IFS(Admissions[[#This Row],[Patients Age]]&lt;18,"Paediatric",V308&lt;40,"Young Adult",V308&lt;65,"Adult",TRUE,"Senior")</f>
        <v>Young Adult</v>
      </c>
    </row>
    <row r="309" spans="1:23" x14ac:dyDescent="0.25">
      <c r="A309">
        <v>12668</v>
      </c>
      <c r="B309">
        <v>3201</v>
      </c>
      <c r="C309" s="1" t="s">
        <v>344</v>
      </c>
      <c r="D309" s="1" t="s">
        <v>14</v>
      </c>
      <c r="E309" s="2">
        <v>22051</v>
      </c>
      <c r="F309" s="1" t="s">
        <v>35</v>
      </c>
      <c r="G309" s="1" t="s">
        <v>85</v>
      </c>
      <c r="H309" s="2">
        <v>45654</v>
      </c>
      <c r="I309" s="2">
        <v>45657</v>
      </c>
      <c r="J309">
        <v>3</v>
      </c>
      <c r="K309">
        <v>6924</v>
      </c>
      <c r="L309" s="1" t="s">
        <v>1491</v>
      </c>
      <c r="M309" s="1" t="s">
        <v>37</v>
      </c>
      <c r="N309" s="1" t="s">
        <v>18</v>
      </c>
      <c r="O309" t="s">
        <v>19</v>
      </c>
      <c r="P309">
        <v>2308</v>
      </c>
      <c r="Q309" s="1" t="s">
        <v>1492</v>
      </c>
      <c r="R309" s="1" t="s">
        <v>1446</v>
      </c>
      <c r="S309" t="s">
        <v>1447</v>
      </c>
      <c r="T309">
        <f>VLOOKUP(Admissions[[#This Row],[Department]],Departments!A:E,5,FALSE)</f>
        <v>8500</v>
      </c>
      <c r="U309" s="1" t="str">
        <f t="shared" si="8"/>
        <v>Within Benchmark</v>
      </c>
      <c r="V309" s="1">
        <f t="shared" ca="1" si="9"/>
        <v>66</v>
      </c>
      <c r="W309" s="1" t="str">
        <f ca="1">_xlfn.IFS(Admissions[[#This Row],[Patients Age]]&lt;18,"Paediatric",V309&lt;40,"Young Adult",V309&lt;65,"Adult",TRUE,"Senior")</f>
        <v>Senior</v>
      </c>
    </row>
    <row r="310" spans="1:23" x14ac:dyDescent="0.25">
      <c r="A310">
        <v>11844</v>
      </c>
      <c r="B310">
        <v>5270</v>
      </c>
      <c r="C310" s="1" t="s">
        <v>345</v>
      </c>
      <c r="D310" s="1" t="s">
        <v>14</v>
      </c>
      <c r="E310" s="2">
        <v>23078</v>
      </c>
      <c r="F310" s="1" t="s">
        <v>15</v>
      </c>
      <c r="G310" s="1" t="s">
        <v>217</v>
      </c>
      <c r="H310" s="2">
        <v>45144</v>
      </c>
      <c r="I310" s="2">
        <v>45143</v>
      </c>
      <c r="J310">
        <v>-1</v>
      </c>
      <c r="K310">
        <v>5204</v>
      </c>
      <c r="L310" s="1" t="s">
        <v>1494</v>
      </c>
      <c r="M310" s="1" t="s">
        <v>49</v>
      </c>
      <c r="N310" s="1" t="s">
        <v>33</v>
      </c>
      <c r="O310" t="s">
        <v>62</v>
      </c>
      <c r="P310">
        <v>-5204</v>
      </c>
      <c r="Q310" s="1" t="s">
        <v>1492</v>
      </c>
      <c r="R310" s="1" t="s">
        <v>1451</v>
      </c>
      <c r="S310" t="s">
        <v>1447</v>
      </c>
      <c r="T310">
        <f>VLOOKUP(Admissions[[#This Row],[Department]],Departments!A:E,5,FALSE)</f>
        <v>5500</v>
      </c>
      <c r="U310" s="1" t="str">
        <f t="shared" si="8"/>
        <v>Within Benchmark</v>
      </c>
      <c r="V310" s="1">
        <f t="shared" ca="1" si="9"/>
        <v>63</v>
      </c>
      <c r="W310" s="1" t="str">
        <f ca="1">_xlfn.IFS(Admissions[[#This Row],[Patients Age]]&lt;18,"Paediatric",V310&lt;40,"Young Adult",V310&lt;65,"Adult",TRUE,"Senior")</f>
        <v>Adult</v>
      </c>
    </row>
    <row r="311" spans="1:23" x14ac:dyDescent="0.25">
      <c r="A311">
        <v>12495</v>
      </c>
      <c r="B311">
        <v>6711</v>
      </c>
      <c r="C311" s="1" t="s">
        <v>213</v>
      </c>
      <c r="D311" s="1" t="s">
        <v>14</v>
      </c>
      <c r="E311" s="2">
        <v>40817</v>
      </c>
      <c r="F311" s="1" t="s">
        <v>30</v>
      </c>
      <c r="G311" s="1" t="s">
        <v>58</v>
      </c>
      <c r="H311" s="2">
        <v>45649</v>
      </c>
      <c r="I311" s="2">
        <v>45653</v>
      </c>
      <c r="J311">
        <v>4</v>
      </c>
      <c r="K311">
        <v>2044</v>
      </c>
      <c r="L311" s="1" t="s">
        <v>1491</v>
      </c>
      <c r="M311" s="1" t="s">
        <v>49</v>
      </c>
      <c r="N311" s="1" t="s">
        <v>24</v>
      </c>
      <c r="O311" t="s">
        <v>19</v>
      </c>
      <c r="P311">
        <v>511</v>
      </c>
      <c r="Q311" s="1" t="s">
        <v>1492</v>
      </c>
      <c r="R311" s="1" t="s">
        <v>1448</v>
      </c>
      <c r="S311" t="s">
        <v>1449</v>
      </c>
      <c r="T311">
        <f>VLOOKUP(Admissions[[#This Row],[Department]],Departments!A:E,5,FALSE)</f>
        <v>4500</v>
      </c>
      <c r="U311" s="1" t="str">
        <f t="shared" si="8"/>
        <v>Within Benchmark</v>
      </c>
      <c r="V311" s="1">
        <f t="shared" ca="1" si="9"/>
        <v>14</v>
      </c>
      <c r="W311" s="1" t="str">
        <f ca="1">_xlfn.IFS(Admissions[[#This Row],[Patients Age]]&lt;18,"Paediatric",V311&lt;40,"Young Adult",V311&lt;65,"Adult",TRUE,"Senior")</f>
        <v>Paediatric</v>
      </c>
    </row>
    <row r="312" spans="1:23" x14ac:dyDescent="0.25">
      <c r="A312">
        <v>11684</v>
      </c>
      <c r="B312">
        <v>3667</v>
      </c>
      <c r="C312" s="1" t="s">
        <v>346</v>
      </c>
      <c r="D312" s="1" t="s">
        <v>14</v>
      </c>
      <c r="E312" s="2">
        <v>36480</v>
      </c>
      <c r="F312" s="1" t="s">
        <v>26</v>
      </c>
      <c r="G312" s="1" t="s">
        <v>39</v>
      </c>
      <c r="H312" s="2">
        <v>45333</v>
      </c>
      <c r="I312" s="2">
        <v>45329</v>
      </c>
      <c r="J312">
        <v>-4</v>
      </c>
      <c r="K312">
        <v>20529</v>
      </c>
      <c r="L312" s="1" t="s">
        <v>1491</v>
      </c>
      <c r="M312" s="1" t="s">
        <v>28</v>
      </c>
      <c r="N312" s="1" t="s">
        <v>33</v>
      </c>
      <c r="O312" t="s">
        <v>62</v>
      </c>
      <c r="P312">
        <v>-5132.25</v>
      </c>
      <c r="Q312" s="1" t="s">
        <v>1492</v>
      </c>
      <c r="R312" s="1" t="s">
        <v>1451</v>
      </c>
      <c r="S312" t="s">
        <v>1447</v>
      </c>
      <c r="T312">
        <f>VLOOKUP(Admissions[[#This Row],[Department]],Departments!A:E,5,FALSE)</f>
        <v>9000</v>
      </c>
      <c r="U312" s="1" t="str">
        <f t="shared" si="8"/>
        <v>Above Benchmark</v>
      </c>
      <c r="V312" s="1">
        <f t="shared" ca="1" si="9"/>
        <v>26</v>
      </c>
      <c r="W312" s="1" t="str">
        <f ca="1">_xlfn.IFS(Admissions[[#This Row],[Patients Age]]&lt;18,"Paediatric",V312&lt;40,"Young Adult",V312&lt;65,"Adult",TRUE,"Senior")</f>
        <v>Young Adult</v>
      </c>
    </row>
    <row r="313" spans="1:23" x14ac:dyDescent="0.25">
      <c r="A313">
        <v>14060</v>
      </c>
      <c r="B313">
        <v>6461</v>
      </c>
      <c r="C313" s="1" t="s">
        <v>347</v>
      </c>
      <c r="D313" s="1" t="s">
        <v>56</v>
      </c>
      <c r="E313" s="2">
        <v>17852</v>
      </c>
      <c r="F313" s="1" t="s">
        <v>26</v>
      </c>
      <c r="G313" s="1" t="s">
        <v>141</v>
      </c>
      <c r="H313" s="2">
        <v>45642</v>
      </c>
      <c r="I313" s="2">
        <v>45652</v>
      </c>
      <c r="J313">
        <v>10</v>
      </c>
      <c r="K313">
        <v>27068</v>
      </c>
      <c r="L313" s="1" t="s">
        <v>1491</v>
      </c>
      <c r="M313" s="1" t="s">
        <v>28</v>
      </c>
      <c r="N313" s="1" t="s">
        <v>18</v>
      </c>
      <c r="O313" t="s">
        <v>19</v>
      </c>
      <c r="P313">
        <v>2706.8</v>
      </c>
      <c r="Q313" s="1" t="s">
        <v>1492</v>
      </c>
      <c r="R313" s="1" t="s">
        <v>1448</v>
      </c>
      <c r="S313" t="s">
        <v>1449</v>
      </c>
      <c r="T313">
        <f>VLOOKUP(Admissions[[#This Row],[Department]],Departments!A:E,5,FALSE)</f>
        <v>9000</v>
      </c>
      <c r="U313" s="1" t="str">
        <f t="shared" si="8"/>
        <v>Above Benchmark</v>
      </c>
      <c r="V313" s="1">
        <f t="shared" ca="1" si="9"/>
        <v>77</v>
      </c>
      <c r="W313" s="1" t="str">
        <f ca="1">_xlfn.IFS(Admissions[[#This Row],[Patients Age]]&lt;18,"Paediatric",V313&lt;40,"Young Adult",V313&lt;65,"Adult",TRUE,"Senior")</f>
        <v>Senior</v>
      </c>
    </row>
    <row r="314" spans="1:23" x14ac:dyDescent="0.25">
      <c r="A314">
        <v>15695</v>
      </c>
      <c r="B314">
        <v>5671</v>
      </c>
      <c r="C314" s="1" t="s">
        <v>253</v>
      </c>
      <c r="D314" s="1" t="s">
        <v>56</v>
      </c>
      <c r="E314" s="2">
        <v>30389</v>
      </c>
      <c r="F314" s="1" t="s">
        <v>35</v>
      </c>
      <c r="G314" s="1" t="s">
        <v>83</v>
      </c>
      <c r="H314" s="2">
        <v>45215</v>
      </c>
      <c r="I314" s="2">
        <v>45218</v>
      </c>
      <c r="J314">
        <v>3</v>
      </c>
      <c r="K314">
        <v>6518</v>
      </c>
      <c r="L314" s="1" t="s">
        <v>1494</v>
      </c>
      <c r="M314" s="1" t="s">
        <v>75</v>
      </c>
      <c r="N314" s="1" t="s">
        <v>18</v>
      </c>
      <c r="O314" t="s">
        <v>19</v>
      </c>
      <c r="P314">
        <v>2172.6667000000002</v>
      </c>
      <c r="Q314" s="1" t="s">
        <v>1492</v>
      </c>
      <c r="R314" s="1" t="s">
        <v>1448</v>
      </c>
      <c r="S314" t="s">
        <v>1449</v>
      </c>
      <c r="T314">
        <f>VLOOKUP(Admissions[[#This Row],[Department]],Departments!A:E,5,FALSE)</f>
        <v>8500</v>
      </c>
      <c r="U314" s="1" t="str">
        <f t="shared" si="8"/>
        <v>Within Benchmark</v>
      </c>
      <c r="V314" s="1">
        <f t="shared" ca="1" si="9"/>
        <v>43</v>
      </c>
      <c r="W314" s="1" t="str">
        <f ca="1">_xlfn.IFS(Admissions[[#This Row],[Patients Age]]&lt;18,"Paediatric",V314&lt;40,"Young Adult",V314&lt;65,"Adult",TRUE,"Senior")</f>
        <v>Adult</v>
      </c>
    </row>
    <row r="315" spans="1:23" x14ac:dyDescent="0.25">
      <c r="A315">
        <v>10437</v>
      </c>
      <c r="B315">
        <v>5886</v>
      </c>
      <c r="C315" s="1" t="s">
        <v>348</v>
      </c>
      <c r="D315" s="1" t="s">
        <v>14</v>
      </c>
      <c r="E315" s="2">
        <v>35816</v>
      </c>
      <c r="F315" s="1" t="s">
        <v>26</v>
      </c>
      <c r="G315" s="1" t="s">
        <v>39</v>
      </c>
      <c r="H315" s="2">
        <v>45268</v>
      </c>
      <c r="I315" s="2">
        <v>45276</v>
      </c>
      <c r="J315">
        <v>8</v>
      </c>
      <c r="K315">
        <v>18358</v>
      </c>
      <c r="L315" s="1" t="s">
        <v>1494</v>
      </c>
      <c r="M315" s="1" t="s">
        <v>28</v>
      </c>
      <c r="N315" s="1" t="s">
        <v>18</v>
      </c>
      <c r="O315" t="s">
        <v>19</v>
      </c>
      <c r="P315">
        <v>2294.75</v>
      </c>
      <c r="Q315" s="1" t="s">
        <v>1492</v>
      </c>
      <c r="R315" s="1" t="s">
        <v>1454</v>
      </c>
      <c r="S315" t="s">
        <v>1449</v>
      </c>
      <c r="T315">
        <f>VLOOKUP(Admissions[[#This Row],[Department]],Departments!A:E,5,FALSE)</f>
        <v>9000</v>
      </c>
      <c r="U315" s="1" t="str">
        <f t="shared" si="8"/>
        <v>Above Benchmark</v>
      </c>
      <c r="V315" s="1">
        <f t="shared" ca="1" si="9"/>
        <v>28</v>
      </c>
      <c r="W315" s="1" t="str">
        <f ca="1">_xlfn.IFS(Admissions[[#This Row],[Patients Age]]&lt;18,"Paediatric",V315&lt;40,"Young Adult",V315&lt;65,"Adult",TRUE,"Senior")</f>
        <v>Young Adult</v>
      </c>
    </row>
    <row r="316" spans="1:23" x14ac:dyDescent="0.25">
      <c r="A316">
        <v>10141</v>
      </c>
      <c r="B316">
        <v>6282</v>
      </c>
      <c r="C316" s="1" t="s">
        <v>349</v>
      </c>
      <c r="D316" s="1" t="s">
        <v>56</v>
      </c>
      <c r="E316" s="2">
        <v>44693</v>
      </c>
      <c r="F316" s="1" t="s">
        <v>30</v>
      </c>
      <c r="G316" s="1" t="s">
        <v>31</v>
      </c>
      <c r="H316" s="2">
        <v>45422</v>
      </c>
      <c r="I316" s="2">
        <v>45424</v>
      </c>
      <c r="J316">
        <v>2</v>
      </c>
      <c r="K316">
        <v>2661</v>
      </c>
      <c r="L316" s="1" t="s">
        <v>1491</v>
      </c>
      <c r="M316" s="1" t="s">
        <v>81</v>
      </c>
      <c r="N316" s="1" t="s">
        <v>18</v>
      </c>
      <c r="O316" t="s">
        <v>19</v>
      </c>
      <c r="P316">
        <v>1330.5</v>
      </c>
      <c r="Q316" s="1" t="s">
        <v>1492</v>
      </c>
      <c r="R316" s="1" t="s">
        <v>1454</v>
      </c>
      <c r="S316" t="s">
        <v>1449</v>
      </c>
      <c r="T316">
        <f>VLOOKUP(Admissions[[#This Row],[Department]],Departments!A:E,5,FALSE)</f>
        <v>4500</v>
      </c>
      <c r="U316" s="1" t="str">
        <f t="shared" si="8"/>
        <v>Within Benchmark</v>
      </c>
      <c r="V316" s="1">
        <f t="shared" ca="1" si="9"/>
        <v>4</v>
      </c>
      <c r="W316" s="1" t="str">
        <f ca="1">_xlfn.IFS(Admissions[[#This Row],[Patients Age]]&lt;18,"Paediatric",V316&lt;40,"Young Adult",V316&lt;65,"Adult",TRUE,"Senior")</f>
        <v>Paediatric</v>
      </c>
    </row>
    <row r="317" spans="1:23" x14ac:dyDescent="0.25">
      <c r="A317">
        <v>15622</v>
      </c>
      <c r="B317">
        <v>3788</v>
      </c>
      <c r="C317" s="1" t="s">
        <v>350</v>
      </c>
      <c r="D317" s="1" t="s">
        <v>56</v>
      </c>
      <c r="E317" s="2">
        <v>35491</v>
      </c>
      <c r="F317" s="1" t="s">
        <v>51</v>
      </c>
      <c r="G317" s="1" t="s">
        <v>113</v>
      </c>
      <c r="H317" s="2">
        <v>45362</v>
      </c>
      <c r="I317" s="2">
        <v>45365</v>
      </c>
      <c r="J317">
        <v>3</v>
      </c>
      <c r="K317">
        <v>3878</v>
      </c>
      <c r="L317" s="1" t="s">
        <v>1491</v>
      </c>
      <c r="M317" s="1" t="s">
        <v>114</v>
      </c>
      <c r="N317" s="1" t="s">
        <v>18</v>
      </c>
      <c r="O317" t="s">
        <v>19</v>
      </c>
      <c r="P317">
        <v>1292.6667</v>
      </c>
      <c r="Q317" s="1" t="s">
        <v>1492</v>
      </c>
      <c r="R317" s="1" t="s">
        <v>1448</v>
      </c>
      <c r="S317" t="s">
        <v>1449</v>
      </c>
      <c r="T317">
        <f>VLOOKUP(Admissions[[#This Row],[Department]],Departments!A:E,5,FALSE)</f>
        <v>6800</v>
      </c>
      <c r="U317" s="1" t="str">
        <f t="shared" si="8"/>
        <v>Within Benchmark</v>
      </c>
      <c r="V317" s="1">
        <f t="shared" ca="1" si="9"/>
        <v>29</v>
      </c>
      <c r="W317" s="1" t="str">
        <f ca="1">_xlfn.IFS(Admissions[[#This Row],[Patients Age]]&lt;18,"Paediatric",V317&lt;40,"Young Adult",V317&lt;65,"Adult",TRUE,"Senior")</f>
        <v>Young Adult</v>
      </c>
    </row>
    <row r="318" spans="1:23" x14ac:dyDescent="0.25">
      <c r="A318">
        <v>10792</v>
      </c>
      <c r="B318">
        <v>3071</v>
      </c>
      <c r="C318" s="1" t="s">
        <v>351</v>
      </c>
      <c r="D318" s="1" t="s">
        <v>14</v>
      </c>
      <c r="E318" s="2">
        <v>36580</v>
      </c>
      <c r="F318" s="1" t="s">
        <v>51</v>
      </c>
      <c r="G318" s="1" t="s">
        <v>52</v>
      </c>
      <c r="H318" s="2">
        <v>45351</v>
      </c>
      <c r="I318" s="2">
        <v>45356</v>
      </c>
      <c r="J318">
        <v>5</v>
      </c>
      <c r="K318">
        <v>6413</v>
      </c>
      <c r="L318" s="1" t="s">
        <v>1494</v>
      </c>
      <c r="M318" s="1" t="s">
        <v>17</v>
      </c>
      <c r="N318" s="1" t="s">
        <v>24</v>
      </c>
      <c r="O318" t="s">
        <v>19</v>
      </c>
      <c r="P318">
        <v>1282.5999999999999</v>
      </c>
      <c r="Q318" s="1" t="s">
        <v>1492</v>
      </c>
      <c r="R318" s="1" t="s">
        <v>1450</v>
      </c>
      <c r="S318" t="s">
        <v>1449</v>
      </c>
      <c r="T318">
        <f>VLOOKUP(Admissions[[#This Row],[Department]],Departments!A:E,5,FALSE)</f>
        <v>6800</v>
      </c>
      <c r="U318" s="1" t="str">
        <f t="shared" si="8"/>
        <v>Within Benchmark</v>
      </c>
      <c r="V318" s="1">
        <f t="shared" ca="1" si="9"/>
        <v>26</v>
      </c>
      <c r="W318" s="1" t="str">
        <f ca="1">_xlfn.IFS(Admissions[[#This Row],[Patients Age]]&lt;18,"Paediatric",V318&lt;40,"Young Adult",V318&lt;65,"Adult",TRUE,"Senior")</f>
        <v>Young Adult</v>
      </c>
    </row>
    <row r="319" spans="1:23" x14ac:dyDescent="0.25">
      <c r="A319">
        <v>11946</v>
      </c>
      <c r="B319">
        <v>3847</v>
      </c>
      <c r="C319" s="1" t="s">
        <v>230</v>
      </c>
      <c r="D319" s="1" t="s">
        <v>14</v>
      </c>
      <c r="E319" s="2">
        <v>16450</v>
      </c>
      <c r="F319" s="1" t="s">
        <v>41</v>
      </c>
      <c r="G319" s="1" t="s">
        <v>72</v>
      </c>
      <c r="H319" s="2">
        <v>45473</v>
      </c>
      <c r="I319" s="2">
        <v>45477</v>
      </c>
      <c r="J319">
        <v>4</v>
      </c>
      <c r="K319">
        <v>7013</v>
      </c>
      <c r="L319" s="1" t="s">
        <v>1491</v>
      </c>
      <c r="M319" s="1" t="s">
        <v>49</v>
      </c>
      <c r="N319" s="1" t="s">
        <v>18</v>
      </c>
      <c r="O319" t="s">
        <v>19</v>
      </c>
      <c r="P319">
        <v>1753.25</v>
      </c>
      <c r="Q319" s="1" t="s">
        <v>1492</v>
      </c>
      <c r="R319" s="1" t="s">
        <v>1451</v>
      </c>
      <c r="S319" t="s">
        <v>1447</v>
      </c>
      <c r="T319">
        <f>VLOOKUP(Admissions[[#This Row],[Department]],Departments!A:E,5,FALSE)</f>
        <v>7200</v>
      </c>
      <c r="U319" s="1" t="str">
        <f t="shared" si="8"/>
        <v>Within Benchmark</v>
      </c>
      <c r="V319" s="1">
        <f t="shared" ca="1" si="9"/>
        <v>81</v>
      </c>
      <c r="W319" s="1" t="str">
        <f ca="1">_xlfn.IFS(Admissions[[#This Row],[Patients Age]]&lt;18,"Paediatric",V319&lt;40,"Young Adult",V319&lt;65,"Adult",TRUE,"Senior")</f>
        <v>Senior</v>
      </c>
    </row>
    <row r="320" spans="1:23" x14ac:dyDescent="0.25">
      <c r="A320">
        <v>10167</v>
      </c>
      <c r="B320">
        <v>7127</v>
      </c>
      <c r="C320" s="1" t="s">
        <v>337</v>
      </c>
      <c r="D320" s="1" t="s">
        <v>14</v>
      </c>
      <c r="E320" s="2">
        <v>26440</v>
      </c>
      <c r="F320" s="1" t="s">
        <v>51</v>
      </c>
      <c r="G320" s="1" t="s">
        <v>87</v>
      </c>
      <c r="H320" s="2">
        <v>45320</v>
      </c>
      <c r="I320" s="2">
        <v>45324</v>
      </c>
      <c r="J320">
        <v>4</v>
      </c>
      <c r="K320">
        <v>6584</v>
      </c>
      <c r="L320" s="1" t="s">
        <v>1491</v>
      </c>
      <c r="M320" s="1" t="s">
        <v>88</v>
      </c>
      <c r="N320" s="1" t="s">
        <v>18</v>
      </c>
      <c r="O320" t="s">
        <v>19</v>
      </c>
      <c r="P320">
        <v>1646</v>
      </c>
      <c r="Q320" s="1" t="s">
        <v>1492</v>
      </c>
      <c r="R320" s="1" t="s">
        <v>1448</v>
      </c>
      <c r="S320" t="s">
        <v>1449</v>
      </c>
      <c r="T320">
        <f>VLOOKUP(Admissions[[#This Row],[Department]],Departments!A:E,5,FALSE)</f>
        <v>6800</v>
      </c>
      <c r="U320" s="1" t="str">
        <f t="shared" si="8"/>
        <v>Within Benchmark</v>
      </c>
      <c r="V320" s="1">
        <f t="shared" ca="1" si="9"/>
        <v>54</v>
      </c>
      <c r="W320" s="1" t="str">
        <f ca="1">_xlfn.IFS(Admissions[[#This Row],[Patients Age]]&lt;18,"Paediatric",V320&lt;40,"Young Adult",V320&lt;65,"Adult",TRUE,"Senior")</f>
        <v>Adult</v>
      </c>
    </row>
    <row r="321" spans="1:23" x14ac:dyDescent="0.25">
      <c r="A321">
        <v>11556</v>
      </c>
      <c r="B321">
        <v>6932</v>
      </c>
      <c r="C321" s="1" t="s">
        <v>170</v>
      </c>
      <c r="D321" s="1" t="s">
        <v>56</v>
      </c>
      <c r="E321" s="2">
        <v>23066</v>
      </c>
      <c r="F321" s="1" t="s">
        <v>15</v>
      </c>
      <c r="G321" s="1" t="s">
        <v>16</v>
      </c>
      <c r="H321" s="2">
        <v>45349</v>
      </c>
      <c r="I321" s="2">
        <v>45351</v>
      </c>
      <c r="J321">
        <v>2</v>
      </c>
      <c r="K321">
        <v>7207</v>
      </c>
      <c r="L321" s="1" t="s">
        <v>1491</v>
      </c>
      <c r="M321" s="1" t="s">
        <v>81</v>
      </c>
      <c r="N321" s="1" t="s">
        <v>33</v>
      </c>
      <c r="O321" t="s">
        <v>19</v>
      </c>
      <c r="P321">
        <v>3603.5</v>
      </c>
      <c r="Q321" s="1" t="s">
        <v>1492</v>
      </c>
      <c r="R321" s="1" t="s">
        <v>1452</v>
      </c>
      <c r="S321" t="s">
        <v>1449</v>
      </c>
      <c r="T321">
        <f>VLOOKUP(Admissions[[#This Row],[Department]],Departments!A:E,5,FALSE)</f>
        <v>5500</v>
      </c>
      <c r="U321" s="1" t="str">
        <f t="shared" si="8"/>
        <v>Above Benchmark</v>
      </c>
      <c r="V321" s="1">
        <f t="shared" ca="1" si="9"/>
        <v>63</v>
      </c>
      <c r="W321" s="1" t="str">
        <f ca="1">_xlfn.IFS(Admissions[[#This Row],[Patients Age]]&lt;18,"Paediatric",V321&lt;40,"Young Adult",V321&lt;65,"Adult",TRUE,"Senior")</f>
        <v>Adult</v>
      </c>
    </row>
    <row r="322" spans="1:23" x14ac:dyDescent="0.25">
      <c r="A322">
        <v>13575</v>
      </c>
      <c r="B322">
        <v>4567</v>
      </c>
      <c r="C322" s="1" t="s">
        <v>352</v>
      </c>
      <c r="D322" s="1" t="s">
        <v>14</v>
      </c>
      <c r="E322" s="2">
        <v>41158</v>
      </c>
      <c r="F322" s="1" t="s">
        <v>353</v>
      </c>
      <c r="G322" s="1" t="s">
        <v>31</v>
      </c>
      <c r="H322" s="2">
        <v>45082</v>
      </c>
      <c r="I322" s="2">
        <v>45086</v>
      </c>
      <c r="J322">
        <v>4</v>
      </c>
      <c r="K322">
        <v>3053</v>
      </c>
      <c r="L322" s="1" t="s">
        <v>1491</v>
      </c>
      <c r="M322" s="1" t="s">
        <v>32</v>
      </c>
      <c r="N322" s="1" t="s">
        <v>18</v>
      </c>
      <c r="O322" t="s">
        <v>19</v>
      </c>
      <c r="P322">
        <v>763.25</v>
      </c>
      <c r="Q322" s="1" t="s">
        <v>1492</v>
      </c>
      <c r="R322" s="1" t="s">
        <v>1448</v>
      </c>
      <c r="S322" t="s">
        <v>1449</v>
      </c>
      <c r="T322" t="e">
        <f>VLOOKUP(Admissions[[#This Row],[Department]],Departments!A:E,5,FALSE)</f>
        <v>#N/A</v>
      </c>
      <c r="U322" s="1" t="e">
        <f t="shared" ref="U322:U385" si="10">IF(K322&gt;T322,"Above Benchmark","Within Benchmark")</f>
        <v>#N/A</v>
      </c>
      <c r="V322" s="1">
        <f t="shared" ref="V322:V385" ca="1" si="11">INT(YEARFRAC(E322,TODAY()))</f>
        <v>13</v>
      </c>
      <c r="W322" s="1" t="str">
        <f ca="1">_xlfn.IFS(Admissions[[#This Row],[Patients Age]]&lt;18,"Paediatric",V322&lt;40,"Young Adult",V322&lt;65,"Adult",TRUE,"Senior")</f>
        <v>Paediatric</v>
      </c>
    </row>
    <row r="323" spans="1:23" x14ac:dyDescent="0.25">
      <c r="A323">
        <v>12002</v>
      </c>
      <c r="B323">
        <v>3352</v>
      </c>
      <c r="C323" s="1" t="s">
        <v>354</v>
      </c>
      <c r="D323" s="1" t="s">
        <v>14</v>
      </c>
      <c r="E323" s="2">
        <v>23551</v>
      </c>
      <c r="F323" s="1" t="s">
        <v>355</v>
      </c>
      <c r="G323" s="1" t="s">
        <v>22</v>
      </c>
      <c r="H323" s="2">
        <v>45627</v>
      </c>
      <c r="I323" s="2">
        <v>45637</v>
      </c>
      <c r="J323">
        <v>10</v>
      </c>
      <c r="K323">
        <v>31268</v>
      </c>
      <c r="L323" s="1" t="s">
        <v>1491</v>
      </c>
      <c r="M323" s="1" t="s">
        <v>23</v>
      </c>
      <c r="N323" s="1" t="s">
        <v>33</v>
      </c>
      <c r="O323" t="s">
        <v>19</v>
      </c>
      <c r="P323">
        <v>3126.8</v>
      </c>
      <c r="Q323" s="1" t="s">
        <v>1492</v>
      </c>
      <c r="R323" s="1" t="s">
        <v>1451</v>
      </c>
      <c r="S323" t="s">
        <v>1447</v>
      </c>
      <c r="T323" t="e">
        <f>VLOOKUP(Admissions[[#This Row],[Department]],Departments!A:E,5,FALSE)</f>
        <v>#N/A</v>
      </c>
      <c r="U323" s="1" t="e">
        <f t="shared" si="10"/>
        <v>#N/A</v>
      </c>
      <c r="V323" s="1">
        <f t="shared" ca="1" si="11"/>
        <v>62</v>
      </c>
      <c r="W323" s="1" t="str">
        <f ca="1">_xlfn.IFS(Admissions[[#This Row],[Patients Age]]&lt;18,"Paediatric",V323&lt;40,"Young Adult",V323&lt;65,"Adult",TRUE,"Senior")</f>
        <v>Adult</v>
      </c>
    </row>
    <row r="324" spans="1:23" x14ac:dyDescent="0.25">
      <c r="A324">
        <v>15633</v>
      </c>
      <c r="B324">
        <v>5594</v>
      </c>
      <c r="C324" s="1" t="s">
        <v>278</v>
      </c>
      <c r="D324" s="1" t="s">
        <v>14</v>
      </c>
      <c r="E324" s="2">
        <v>24658</v>
      </c>
      <c r="F324" s="1" t="s">
        <v>66</v>
      </c>
      <c r="G324" s="1" t="s">
        <v>67</v>
      </c>
      <c r="H324" s="2">
        <v>45362</v>
      </c>
      <c r="I324" s="2">
        <v>45365</v>
      </c>
      <c r="J324">
        <v>3</v>
      </c>
      <c r="K324">
        <v>5538</v>
      </c>
      <c r="L324" s="1" t="s">
        <v>1491</v>
      </c>
      <c r="M324" s="1" t="s">
        <v>37</v>
      </c>
      <c r="N324" s="1" t="s">
        <v>18</v>
      </c>
      <c r="O324" t="s">
        <v>19</v>
      </c>
      <c r="P324">
        <v>1846</v>
      </c>
      <c r="Q324" s="1" t="s">
        <v>1492</v>
      </c>
      <c r="R324" s="1" t="s">
        <v>1448</v>
      </c>
      <c r="S324" t="s">
        <v>1449</v>
      </c>
      <c r="T324">
        <f>VLOOKUP(Admissions[[#This Row],[Department]],Departments!A:E,5,FALSE)</f>
        <v>6000</v>
      </c>
      <c r="U324" s="1" t="str">
        <f t="shared" si="10"/>
        <v>Within Benchmark</v>
      </c>
      <c r="V324" s="1">
        <f t="shared" ca="1" si="11"/>
        <v>59</v>
      </c>
      <c r="W324" s="1" t="str">
        <f ca="1">_xlfn.IFS(Admissions[[#This Row],[Patients Age]]&lt;18,"Paediatric",V324&lt;40,"Young Adult",V324&lt;65,"Adult",TRUE,"Senior")</f>
        <v>Adult</v>
      </c>
    </row>
    <row r="325" spans="1:23" x14ac:dyDescent="0.25">
      <c r="A325">
        <v>14556</v>
      </c>
      <c r="B325">
        <v>4546</v>
      </c>
      <c r="C325" s="1" t="s">
        <v>139</v>
      </c>
      <c r="D325" s="1" t="s">
        <v>14</v>
      </c>
      <c r="E325" s="2">
        <v>23164</v>
      </c>
      <c r="F325" s="1" t="s">
        <v>35</v>
      </c>
      <c r="G325" s="1" t="s">
        <v>36</v>
      </c>
      <c r="H325" s="2">
        <v>45107</v>
      </c>
      <c r="I325" s="2">
        <v>45113</v>
      </c>
      <c r="J325">
        <v>6</v>
      </c>
      <c r="K325">
        <v>9175</v>
      </c>
      <c r="L325" s="1" t="s">
        <v>1491</v>
      </c>
      <c r="M325" s="1" t="s">
        <v>75</v>
      </c>
      <c r="N325" s="1" t="s">
        <v>18</v>
      </c>
      <c r="O325" t="s">
        <v>19</v>
      </c>
      <c r="P325">
        <v>1529.1667</v>
      </c>
      <c r="Q325" s="1" t="s">
        <v>1492</v>
      </c>
      <c r="R325" s="1" t="s">
        <v>1454</v>
      </c>
      <c r="S325" t="s">
        <v>1449</v>
      </c>
      <c r="T325">
        <f>VLOOKUP(Admissions[[#This Row],[Department]],Departments!A:E,5,FALSE)</f>
        <v>8500</v>
      </c>
      <c r="U325" s="1" t="str">
        <f t="shared" si="10"/>
        <v>Above Benchmark</v>
      </c>
      <c r="V325" s="1">
        <f t="shared" ca="1" si="11"/>
        <v>63</v>
      </c>
      <c r="W325" s="1" t="str">
        <f ca="1">_xlfn.IFS(Admissions[[#This Row],[Patients Age]]&lt;18,"Paediatric",V325&lt;40,"Young Adult",V325&lt;65,"Adult",TRUE,"Senior")</f>
        <v>Adult</v>
      </c>
    </row>
    <row r="326" spans="1:23" x14ac:dyDescent="0.25">
      <c r="A326">
        <v>10105</v>
      </c>
      <c r="B326">
        <v>6826</v>
      </c>
      <c r="C326" s="1" t="s">
        <v>356</v>
      </c>
      <c r="D326" s="1" t="s">
        <v>56</v>
      </c>
      <c r="E326" s="2">
        <v>23639</v>
      </c>
      <c r="F326" s="1" t="s">
        <v>15</v>
      </c>
      <c r="G326" s="1" t="s">
        <v>16</v>
      </c>
      <c r="H326" s="2">
        <v>45561</v>
      </c>
      <c r="I326" s="2">
        <v>45563</v>
      </c>
      <c r="J326">
        <v>2</v>
      </c>
      <c r="K326">
        <v>6144</v>
      </c>
      <c r="L326" s="1" t="s">
        <v>1491</v>
      </c>
      <c r="M326" s="1" t="s">
        <v>46</v>
      </c>
      <c r="N326" s="1" t="s">
        <v>18</v>
      </c>
      <c r="O326" t="s">
        <v>19</v>
      </c>
      <c r="P326">
        <v>3072</v>
      </c>
      <c r="Q326" s="1" t="s">
        <v>1492</v>
      </c>
      <c r="R326" s="1" t="s">
        <v>1450</v>
      </c>
      <c r="S326" t="s">
        <v>1449</v>
      </c>
      <c r="T326">
        <f>VLOOKUP(Admissions[[#This Row],[Department]],Departments!A:E,5,FALSE)</f>
        <v>5500</v>
      </c>
      <c r="U326" s="1" t="str">
        <f t="shared" si="10"/>
        <v>Above Benchmark</v>
      </c>
      <c r="V326" s="1">
        <f t="shared" ca="1" si="11"/>
        <v>61</v>
      </c>
      <c r="W326" s="1" t="str">
        <f ca="1">_xlfn.IFS(Admissions[[#This Row],[Patients Age]]&lt;18,"Paediatric",V326&lt;40,"Young Adult",V326&lt;65,"Adult",TRUE,"Senior")</f>
        <v>Adult</v>
      </c>
    </row>
    <row r="327" spans="1:23" x14ac:dyDescent="0.25">
      <c r="A327">
        <v>15332</v>
      </c>
      <c r="B327">
        <v>3963</v>
      </c>
      <c r="C327" s="1" t="s">
        <v>357</v>
      </c>
      <c r="D327" s="1" t="s">
        <v>14</v>
      </c>
      <c r="E327" s="2">
        <v>19562</v>
      </c>
      <c r="F327" s="1" t="s">
        <v>51</v>
      </c>
      <c r="G327" s="1" t="s">
        <v>52</v>
      </c>
      <c r="H327" s="2">
        <v>45574</v>
      </c>
      <c r="I327" s="2">
        <v>45584</v>
      </c>
      <c r="J327">
        <v>10</v>
      </c>
      <c r="K327">
        <v>17165</v>
      </c>
      <c r="L327" s="1" t="s">
        <v>1494</v>
      </c>
      <c r="M327" s="1" t="s">
        <v>53</v>
      </c>
      <c r="N327" s="1" t="s">
        <v>33</v>
      </c>
      <c r="O327" t="s">
        <v>19</v>
      </c>
      <c r="P327">
        <v>1716.5</v>
      </c>
      <c r="Q327" s="1" t="s">
        <v>1492</v>
      </c>
      <c r="R327" s="1" t="s">
        <v>1453</v>
      </c>
      <c r="S327" t="s">
        <v>1449</v>
      </c>
      <c r="T327">
        <f>VLOOKUP(Admissions[[#This Row],[Department]],Departments!A:E,5,FALSE)</f>
        <v>6800</v>
      </c>
      <c r="U327" s="1" t="str">
        <f t="shared" si="10"/>
        <v>Above Benchmark</v>
      </c>
      <c r="V327" s="1">
        <f t="shared" ca="1" si="11"/>
        <v>72</v>
      </c>
      <c r="W327" s="1" t="str">
        <f ca="1">_xlfn.IFS(Admissions[[#This Row],[Patients Age]]&lt;18,"Paediatric",V327&lt;40,"Young Adult",V327&lt;65,"Adult",TRUE,"Senior")</f>
        <v>Senior</v>
      </c>
    </row>
    <row r="328" spans="1:23" x14ac:dyDescent="0.25">
      <c r="A328">
        <v>11960</v>
      </c>
      <c r="B328">
        <v>3526</v>
      </c>
      <c r="C328" s="1" t="s">
        <v>358</v>
      </c>
      <c r="D328" s="1" t="s">
        <v>14</v>
      </c>
      <c r="E328" s="2">
        <v>18654</v>
      </c>
      <c r="F328" s="1" t="s">
        <v>35</v>
      </c>
      <c r="G328" s="1" t="s">
        <v>36</v>
      </c>
      <c r="H328" s="2">
        <v>45612</v>
      </c>
      <c r="I328" s="2">
        <v>45618</v>
      </c>
      <c r="J328">
        <v>6</v>
      </c>
      <c r="K328">
        <v>21737</v>
      </c>
      <c r="L328" s="1" t="s">
        <v>1491</v>
      </c>
      <c r="M328" s="1" t="s">
        <v>60</v>
      </c>
      <c r="N328" s="1" t="s">
        <v>18</v>
      </c>
      <c r="O328" t="s">
        <v>19</v>
      </c>
      <c r="P328">
        <v>3622.8332999999998</v>
      </c>
      <c r="Q328" s="1" t="s">
        <v>1492</v>
      </c>
      <c r="R328" s="1" t="s">
        <v>1446</v>
      </c>
      <c r="S328" t="s">
        <v>1447</v>
      </c>
      <c r="T328">
        <f>VLOOKUP(Admissions[[#This Row],[Department]],Departments!A:E,5,FALSE)</f>
        <v>8500</v>
      </c>
      <c r="U328" s="1" t="str">
        <f t="shared" si="10"/>
        <v>Above Benchmark</v>
      </c>
      <c r="V328" s="1">
        <f t="shared" ca="1" si="11"/>
        <v>75</v>
      </c>
      <c r="W328" s="1" t="str">
        <f ca="1">_xlfn.IFS(Admissions[[#This Row],[Patients Age]]&lt;18,"Paediatric",V328&lt;40,"Young Adult",V328&lt;65,"Adult",TRUE,"Senior")</f>
        <v>Senior</v>
      </c>
    </row>
    <row r="329" spans="1:23" x14ac:dyDescent="0.25">
      <c r="A329">
        <v>13014</v>
      </c>
      <c r="B329">
        <v>5458</v>
      </c>
      <c r="C329" s="1" t="s">
        <v>359</v>
      </c>
      <c r="D329" s="1" t="s">
        <v>56</v>
      </c>
      <c r="E329" s="2">
        <v>43663</v>
      </c>
      <c r="F329" s="1" t="s">
        <v>30</v>
      </c>
      <c r="G329" s="1" t="s">
        <v>58</v>
      </c>
      <c r="H329" s="2">
        <v>45462</v>
      </c>
      <c r="I329" s="2">
        <v>45464</v>
      </c>
      <c r="J329">
        <v>2</v>
      </c>
      <c r="K329">
        <v>2803</v>
      </c>
      <c r="L329" s="1" t="s">
        <v>1491</v>
      </c>
      <c r="M329" s="1" t="s">
        <v>81</v>
      </c>
      <c r="N329" s="1" t="s">
        <v>24</v>
      </c>
      <c r="O329" t="s">
        <v>19</v>
      </c>
      <c r="P329">
        <v>1401.5</v>
      </c>
      <c r="Q329" s="1" t="s">
        <v>1492</v>
      </c>
      <c r="R329" s="1" t="s">
        <v>1453</v>
      </c>
      <c r="S329" t="s">
        <v>1449</v>
      </c>
      <c r="T329">
        <f>VLOOKUP(Admissions[[#This Row],[Department]],Departments!A:E,5,FALSE)</f>
        <v>4500</v>
      </c>
      <c r="U329" s="1" t="str">
        <f t="shared" si="10"/>
        <v>Within Benchmark</v>
      </c>
      <c r="V329" s="1">
        <f t="shared" ca="1" si="11"/>
        <v>6</v>
      </c>
      <c r="W329" s="1" t="str">
        <f ca="1">_xlfn.IFS(Admissions[[#This Row],[Patients Age]]&lt;18,"Paediatric",V329&lt;40,"Young Adult",V329&lt;65,"Adult",TRUE,"Senior")</f>
        <v>Paediatric</v>
      </c>
    </row>
    <row r="330" spans="1:23" x14ac:dyDescent="0.25">
      <c r="A330">
        <v>12703</v>
      </c>
      <c r="B330">
        <v>5420</v>
      </c>
      <c r="C330" s="1" t="s">
        <v>360</v>
      </c>
      <c r="D330" s="1" t="s">
        <v>14</v>
      </c>
      <c r="E330" s="2">
        <v>43894</v>
      </c>
      <c r="F330" s="1" t="s">
        <v>30</v>
      </c>
      <c r="G330" s="1" t="s">
        <v>31</v>
      </c>
      <c r="H330" s="2">
        <v>45370</v>
      </c>
      <c r="I330" s="2">
        <v>45373</v>
      </c>
      <c r="J330">
        <v>3</v>
      </c>
      <c r="K330">
        <v>3092</v>
      </c>
      <c r="L330" s="1" t="s">
        <v>1491</v>
      </c>
      <c r="M330" s="1" t="s">
        <v>81</v>
      </c>
      <c r="N330" s="1" t="s">
        <v>33</v>
      </c>
      <c r="O330" t="s">
        <v>19</v>
      </c>
      <c r="P330">
        <v>1030.6667</v>
      </c>
      <c r="Q330" s="1" t="s">
        <v>1492</v>
      </c>
      <c r="R330" s="1" t="s">
        <v>1452</v>
      </c>
      <c r="S330" t="s">
        <v>1449</v>
      </c>
      <c r="T330">
        <f>VLOOKUP(Admissions[[#This Row],[Department]],Departments!A:E,5,FALSE)</f>
        <v>4500</v>
      </c>
      <c r="U330" s="1" t="str">
        <f t="shared" si="10"/>
        <v>Within Benchmark</v>
      </c>
      <c r="V330" s="1">
        <f t="shared" ca="1" si="11"/>
        <v>6</v>
      </c>
      <c r="W330" s="1" t="str">
        <f ca="1">_xlfn.IFS(Admissions[[#This Row],[Patients Age]]&lt;18,"Paediatric",V330&lt;40,"Young Adult",V330&lt;65,"Adult",TRUE,"Senior")</f>
        <v>Paediatric</v>
      </c>
    </row>
    <row r="331" spans="1:23" x14ac:dyDescent="0.25">
      <c r="A331">
        <v>10850</v>
      </c>
      <c r="B331">
        <v>6898</v>
      </c>
      <c r="C331" s="1" t="s">
        <v>280</v>
      </c>
      <c r="D331" s="1" t="s">
        <v>56</v>
      </c>
      <c r="E331" s="2">
        <v>37554</v>
      </c>
      <c r="F331" s="1" t="s">
        <v>51</v>
      </c>
      <c r="G331" s="1" t="s">
        <v>113</v>
      </c>
      <c r="H331" s="2">
        <v>45623</v>
      </c>
      <c r="I331" s="2">
        <v>45627</v>
      </c>
      <c r="J331">
        <v>4</v>
      </c>
      <c r="K331">
        <v>5396</v>
      </c>
      <c r="L331" s="1" t="s">
        <v>1491</v>
      </c>
      <c r="M331" s="1" t="s">
        <v>53</v>
      </c>
      <c r="N331" s="1" t="s">
        <v>18</v>
      </c>
      <c r="O331" t="s">
        <v>19</v>
      </c>
      <c r="P331">
        <v>1349</v>
      </c>
      <c r="Q331" s="1" t="s">
        <v>1492</v>
      </c>
      <c r="R331" s="1" t="s">
        <v>1453</v>
      </c>
      <c r="S331" t="s">
        <v>1449</v>
      </c>
      <c r="T331">
        <f>VLOOKUP(Admissions[[#This Row],[Department]],Departments!A:E,5,FALSE)</f>
        <v>6800</v>
      </c>
      <c r="U331" s="1" t="str">
        <f t="shared" si="10"/>
        <v>Within Benchmark</v>
      </c>
      <c r="V331" s="1">
        <f t="shared" ca="1" si="11"/>
        <v>23</v>
      </c>
      <c r="W331" s="1" t="str">
        <f ca="1">_xlfn.IFS(Admissions[[#This Row],[Patients Age]]&lt;18,"Paediatric",V331&lt;40,"Young Adult",V331&lt;65,"Adult",TRUE,"Senior")</f>
        <v>Young Adult</v>
      </c>
    </row>
    <row r="332" spans="1:23" x14ac:dyDescent="0.25">
      <c r="A332">
        <v>11302</v>
      </c>
      <c r="B332">
        <v>6670</v>
      </c>
      <c r="C332" s="1" t="s">
        <v>361</v>
      </c>
      <c r="D332" s="1" t="s">
        <v>56</v>
      </c>
      <c r="E332" s="2">
        <v>12780</v>
      </c>
      <c r="F332" s="1" t="s">
        <v>26</v>
      </c>
      <c r="G332" s="1" t="s">
        <v>27</v>
      </c>
      <c r="H332" s="2">
        <v>45480</v>
      </c>
      <c r="I332" s="2">
        <v>45488</v>
      </c>
      <c r="J332">
        <v>8</v>
      </c>
      <c r="K332">
        <v>22991</v>
      </c>
      <c r="L332" s="1" t="s">
        <v>1491</v>
      </c>
      <c r="M332" s="1" t="s">
        <v>79</v>
      </c>
      <c r="N332" s="1" t="s">
        <v>18</v>
      </c>
      <c r="O332" t="s">
        <v>19</v>
      </c>
      <c r="P332">
        <v>2873.875</v>
      </c>
      <c r="Q332" s="1" t="s">
        <v>1492</v>
      </c>
      <c r="R332" s="1" t="s">
        <v>1451</v>
      </c>
      <c r="S332" t="s">
        <v>1447</v>
      </c>
      <c r="T332">
        <f>VLOOKUP(Admissions[[#This Row],[Department]],Departments!A:E,5,FALSE)</f>
        <v>9000</v>
      </c>
      <c r="U332" s="1" t="str">
        <f t="shared" si="10"/>
        <v>Above Benchmark</v>
      </c>
      <c r="V332" s="1">
        <f t="shared" ca="1" si="11"/>
        <v>91</v>
      </c>
      <c r="W332" s="1" t="str">
        <f ca="1">_xlfn.IFS(Admissions[[#This Row],[Patients Age]]&lt;18,"Paediatric",V332&lt;40,"Young Adult",V332&lt;65,"Adult",TRUE,"Senior")</f>
        <v>Senior</v>
      </c>
    </row>
    <row r="333" spans="1:23" x14ac:dyDescent="0.25">
      <c r="A333">
        <v>13562</v>
      </c>
      <c r="B333">
        <v>6090</v>
      </c>
      <c r="C333" s="1" t="s">
        <v>362</v>
      </c>
      <c r="D333" s="1" t="s">
        <v>14</v>
      </c>
      <c r="E333" s="2">
        <v>43886</v>
      </c>
      <c r="F333" s="1" t="s">
        <v>30</v>
      </c>
      <c r="G333" s="1" t="s">
        <v>110</v>
      </c>
      <c r="H333" s="2">
        <v>44937</v>
      </c>
      <c r="I333" s="2">
        <v>44940</v>
      </c>
      <c r="J333">
        <v>3</v>
      </c>
      <c r="K333">
        <v>2704</v>
      </c>
      <c r="L333" s="1" t="s">
        <v>1494</v>
      </c>
      <c r="M333" s="1" t="s">
        <v>46</v>
      </c>
      <c r="N333" s="1" t="s">
        <v>33</v>
      </c>
      <c r="O333" t="s">
        <v>19</v>
      </c>
      <c r="P333">
        <v>901.33330000000001</v>
      </c>
      <c r="Q333" s="1" t="s">
        <v>1492</v>
      </c>
      <c r="R333" s="1" t="s">
        <v>1453</v>
      </c>
      <c r="S333" t="s">
        <v>1449</v>
      </c>
      <c r="T333">
        <f>VLOOKUP(Admissions[[#This Row],[Department]],Departments!A:E,5,FALSE)</f>
        <v>4500</v>
      </c>
      <c r="U333" s="1" t="str">
        <f t="shared" si="10"/>
        <v>Within Benchmark</v>
      </c>
      <c r="V333" s="1">
        <f t="shared" ca="1" si="11"/>
        <v>6</v>
      </c>
      <c r="W333" s="1" t="str">
        <f ca="1">_xlfn.IFS(Admissions[[#This Row],[Patients Age]]&lt;18,"Paediatric",V333&lt;40,"Young Adult",V333&lt;65,"Adult",TRUE,"Senior")</f>
        <v>Paediatric</v>
      </c>
    </row>
    <row r="334" spans="1:23" x14ac:dyDescent="0.25">
      <c r="A334">
        <v>11564</v>
      </c>
      <c r="B334">
        <v>5442</v>
      </c>
      <c r="C334" s="1" t="s">
        <v>363</v>
      </c>
      <c r="D334" s="1" t="s">
        <v>14</v>
      </c>
      <c r="E334" s="2">
        <v>13971</v>
      </c>
      <c r="F334" s="1" t="s">
        <v>41</v>
      </c>
      <c r="G334" s="1" t="s">
        <v>72</v>
      </c>
      <c r="H334" s="2">
        <v>45137</v>
      </c>
      <c r="I334" s="2">
        <v>45144</v>
      </c>
      <c r="J334">
        <v>7</v>
      </c>
      <c r="K334">
        <v>14333</v>
      </c>
      <c r="L334" s="1" t="s">
        <v>1491</v>
      </c>
      <c r="M334" s="1" t="s">
        <v>73</v>
      </c>
      <c r="N334" s="1" t="s">
        <v>24</v>
      </c>
      <c r="O334" t="s">
        <v>19</v>
      </c>
      <c r="P334">
        <v>2047.5714</v>
      </c>
      <c r="Q334" s="1" t="s">
        <v>1492</v>
      </c>
      <c r="R334" s="1" t="s">
        <v>1451</v>
      </c>
      <c r="S334" t="s">
        <v>1447</v>
      </c>
      <c r="T334">
        <f>VLOOKUP(Admissions[[#This Row],[Department]],Departments!A:E,5,FALSE)</f>
        <v>7200</v>
      </c>
      <c r="U334" s="1" t="str">
        <f t="shared" si="10"/>
        <v>Above Benchmark</v>
      </c>
      <c r="V334" s="1">
        <f t="shared" ca="1" si="11"/>
        <v>88</v>
      </c>
      <c r="W334" s="1" t="str">
        <f ca="1">_xlfn.IFS(Admissions[[#This Row],[Patients Age]]&lt;18,"Paediatric",V334&lt;40,"Young Adult",V334&lt;65,"Adult",TRUE,"Senior")</f>
        <v>Senior</v>
      </c>
    </row>
    <row r="335" spans="1:23" x14ac:dyDescent="0.25">
      <c r="A335">
        <v>10255</v>
      </c>
      <c r="B335">
        <v>4160</v>
      </c>
      <c r="C335" s="1" t="s">
        <v>328</v>
      </c>
      <c r="D335" s="1" t="s">
        <v>56</v>
      </c>
      <c r="E335" s="2">
        <v>22232</v>
      </c>
      <c r="F335" s="1" t="s">
        <v>35</v>
      </c>
      <c r="G335" s="1" t="s">
        <v>83</v>
      </c>
      <c r="H335" s="2">
        <v>45346</v>
      </c>
      <c r="I335" s="2">
        <v>45348</v>
      </c>
      <c r="J335">
        <v>2</v>
      </c>
      <c r="K335">
        <v>5812</v>
      </c>
      <c r="L335" s="1" t="s">
        <v>1491</v>
      </c>
      <c r="M335" s="1" t="s">
        <v>119</v>
      </c>
      <c r="N335" s="1" t="s">
        <v>18</v>
      </c>
      <c r="O335" t="s">
        <v>19</v>
      </c>
      <c r="P335">
        <v>2906</v>
      </c>
      <c r="Q335" s="1" t="s">
        <v>1492</v>
      </c>
      <c r="R335" s="1" t="s">
        <v>1446</v>
      </c>
      <c r="S335" t="s">
        <v>1447</v>
      </c>
      <c r="T335">
        <f>VLOOKUP(Admissions[[#This Row],[Department]],Departments!A:E,5,FALSE)</f>
        <v>8500</v>
      </c>
      <c r="U335" s="1" t="str">
        <f t="shared" si="10"/>
        <v>Within Benchmark</v>
      </c>
      <c r="V335" s="1">
        <f t="shared" ca="1" si="11"/>
        <v>65</v>
      </c>
      <c r="W335" s="1" t="str">
        <f ca="1">_xlfn.IFS(Admissions[[#This Row],[Patients Age]]&lt;18,"Paediatric",V335&lt;40,"Young Adult",V335&lt;65,"Adult",TRUE,"Senior")</f>
        <v>Senior</v>
      </c>
    </row>
    <row r="336" spans="1:23" x14ac:dyDescent="0.25">
      <c r="A336">
        <v>15090</v>
      </c>
      <c r="B336">
        <v>6310</v>
      </c>
      <c r="C336" s="1" t="s">
        <v>364</v>
      </c>
      <c r="D336" s="1" t="s">
        <v>14</v>
      </c>
      <c r="E336" s="2">
        <v>20158</v>
      </c>
      <c r="F336" s="1" t="s">
        <v>35</v>
      </c>
      <c r="G336" s="1" t="s">
        <v>36</v>
      </c>
      <c r="H336" s="2">
        <v>45492</v>
      </c>
      <c r="I336" s="2">
        <v>45501</v>
      </c>
      <c r="J336">
        <v>9</v>
      </c>
      <c r="K336">
        <v>18310</v>
      </c>
      <c r="L336" s="1" t="s">
        <v>1491</v>
      </c>
      <c r="M336" s="1" t="s">
        <v>37</v>
      </c>
      <c r="N336" s="1" t="s">
        <v>24</v>
      </c>
      <c r="O336" t="s">
        <v>19</v>
      </c>
      <c r="P336">
        <v>2034.4444000000001</v>
      </c>
      <c r="Q336" s="1" t="s">
        <v>1492</v>
      </c>
      <c r="R336" s="1" t="s">
        <v>1454</v>
      </c>
      <c r="S336" t="s">
        <v>1449</v>
      </c>
      <c r="T336">
        <f>VLOOKUP(Admissions[[#This Row],[Department]],Departments!A:E,5,FALSE)</f>
        <v>8500</v>
      </c>
      <c r="U336" s="1" t="str">
        <f t="shared" si="10"/>
        <v>Above Benchmark</v>
      </c>
      <c r="V336" s="1">
        <f t="shared" ca="1" si="11"/>
        <v>71</v>
      </c>
      <c r="W336" s="1" t="str">
        <f ca="1">_xlfn.IFS(Admissions[[#This Row],[Patients Age]]&lt;18,"Paediatric",V336&lt;40,"Young Adult",V336&lt;65,"Adult",TRUE,"Senior")</f>
        <v>Senior</v>
      </c>
    </row>
    <row r="337" spans="1:23" x14ac:dyDescent="0.25">
      <c r="A337">
        <v>10881</v>
      </c>
      <c r="B337">
        <v>5215</v>
      </c>
      <c r="C337" s="1" t="s">
        <v>365</v>
      </c>
      <c r="D337" s="1" t="s">
        <v>56</v>
      </c>
      <c r="E337" s="2">
        <v>27429</v>
      </c>
      <c r="F337" s="1" t="s">
        <v>35</v>
      </c>
      <c r="G337" s="1" t="s">
        <v>83</v>
      </c>
      <c r="H337" s="2">
        <v>45360</v>
      </c>
      <c r="I337" s="2">
        <v>45363</v>
      </c>
      <c r="J337">
        <v>3</v>
      </c>
      <c r="K337">
        <v>4562</v>
      </c>
      <c r="L337" s="1" t="s">
        <v>1491</v>
      </c>
      <c r="M337" s="1" t="s">
        <v>37</v>
      </c>
      <c r="N337" s="1" t="s">
        <v>33</v>
      </c>
      <c r="O337" t="s">
        <v>19</v>
      </c>
      <c r="P337">
        <v>1520.6667</v>
      </c>
      <c r="Q337" s="1" t="s">
        <v>1492</v>
      </c>
      <c r="R337" s="1" t="s">
        <v>1446</v>
      </c>
      <c r="S337" t="s">
        <v>1447</v>
      </c>
      <c r="T337">
        <f>VLOOKUP(Admissions[[#This Row],[Department]],Departments!A:E,5,FALSE)</f>
        <v>8500</v>
      </c>
      <c r="U337" s="1" t="str">
        <f t="shared" si="10"/>
        <v>Within Benchmark</v>
      </c>
      <c r="V337" s="1">
        <f t="shared" ca="1" si="11"/>
        <v>51</v>
      </c>
      <c r="W337" s="1" t="str">
        <f ca="1">_xlfn.IFS(Admissions[[#This Row],[Patients Age]]&lt;18,"Paediatric",V337&lt;40,"Young Adult",V337&lt;65,"Adult",TRUE,"Senior")</f>
        <v>Adult</v>
      </c>
    </row>
    <row r="338" spans="1:23" x14ac:dyDescent="0.25">
      <c r="A338">
        <v>14415</v>
      </c>
      <c r="B338">
        <v>5373</v>
      </c>
      <c r="C338" s="1" t="s">
        <v>366</v>
      </c>
      <c r="D338" s="1" t="s">
        <v>14</v>
      </c>
      <c r="E338" s="2">
        <v>34049</v>
      </c>
      <c r="F338" s="1" t="s">
        <v>51</v>
      </c>
      <c r="G338" s="1" t="s">
        <v>52</v>
      </c>
      <c r="H338" s="2">
        <v>45439</v>
      </c>
      <c r="I338" s="2">
        <v>45441</v>
      </c>
      <c r="J338">
        <v>2</v>
      </c>
      <c r="K338">
        <v>2545</v>
      </c>
      <c r="L338" s="1" t="s">
        <v>1491</v>
      </c>
      <c r="M338" s="1" t="s">
        <v>88</v>
      </c>
      <c r="N338" s="1" t="s">
        <v>18</v>
      </c>
      <c r="O338" t="s">
        <v>19</v>
      </c>
      <c r="P338">
        <v>1272.5</v>
      </c>
      <c r="Q338" s="1" t="s">
        <v>1492</v>
      </c>
      <c r="R338" s="1" t="s">
        <v>1448</v>
      </c>
      <c r="S338" t="s">
        <v>1449</v>
      </c>
      <c r="T338">
        <f>VLOOKUP(Admissions[[#This Row],[Department]],Departments!A:E,5,FALSE)</f>
        <v>6800</v>
      </c>
      <c r="U338" s="1" t="str">
        <f t="shared" si="10"/>
        <v>Within Benchmark</v>
      </c>
      <c r="V338" s="1">
        <f t="shared" ca="1" si="11"/>
        <v>33</v>
      </c>
      <c r="W338" s="1" t="str">
        <f ca="1">_xlfn.IFS(Admissions[[#This Row],[Patients Age]]&lt;18,"Paediatric",V338&lt;40,"Young Adult",V338&lt;65,"Adult",TRUE,"Senior")</f>
        <v>Young Adult</v>
      </c>
    </row>
    <row r="339" spans="1:23" x14ac:dyDescent="0.25">
      <c r="A339">
        <v>12791</v>
      </c>
      <c r="B339">
        <v>5124</v>
      </c>
      <c r="C339" s="1" t="s">
        <v>207</v>
      </c>
      <c r="D339" s="1" t="s">
        <v>14</v>
      </c>
      <c r="E339" s="2">
        <v>27890</v>
      </c>
      <c r="F339" s="1" t="s">
        <v>26</v>
      </c>
      <c r="G339" s="1" t="s">
        <v>39</v>
      </c>
      <c r="H339" s="2">
        <v>45106</v>
      </c>
      <c r="I339" s="2">
        <v>45112</v>
      </c>
      <c r="J339">
        <v>6</v>
      </c>
      <c r="K339">
        <v>12090</v>
      </c>
      <c r="L339" s="1" t="s">
        <v>1491</v>
      </c>
      <c r="M339" s="1" t="s">
        <v>17</v>
      </c>
      <c r="N339" s="1" t="s">
        <v>33</v>
      </c>
      <c r="O339" t="s">
        <v>19</v>
      </c>
      <c r="P339">
        <v>2015</v>
      </c>
      <c r="Q339" s="1" t="s">
        <v>1492</v>
      </c>
      <c r="R339" s="1" t="s">
        <v>1450</v>
      </c>
      <c r="S339" t="s">
        <v>1449</v>
      </c>
      <c r="T339">
        <f>VLOOKUP(Admissions[[#This Row],[Department]],Departments!A:E,5,FALSE)</f>
        <v>9000</v>
      </c>
      <c r="U339" s="1" t="str">
        <f t="shared" si="10"/>
        <v>Above Benchmark</v>
      </c>
      <c r="V339" s="1">
        <f t="shared" ca="1" si="11"/>
        <v>50</v>
      </c>
      <c r="W339" s="1" t="str">
        <f ca="1">_xlfn.IFS(Admissions[[#This Row],[Patients Age]]&lt;18,"Paediatric",V339&lt;40,"Young Adult",V339&lt;65,"Adult",TRUE,"Senior")</f>
        <v>Adult</v>
      </c>
    </row>
    <row r="340" spans="1:23" x14ac:dyDescent="0.25">
      <c r="A340">
        <v>11618</v>
      </c>
      <c r="B340">
        <v>6044</v>
      </c>
      <c r="C340" s="1" t="s">
        <v>334</v>
      </c>
      <c r="D340" s="1" t="s">
        <v>56</v>
      </c>
      <c r="E340" s="2">
        <v>14199</v>
      </c>
      <c r="F340" s="1" t="s">
        <v>51</v>
      </c>
      <c r="G340" s="1" t="s">
        <v>52</v>
      </c>
      <c r="H340" s="2">
        <v>45332</v>
      </c>
      <c r="I340" s="2">
        <v>45340</v>
      </c>
      <c r="J340">
        <v>8</v>
      </c>
      <c r="K340">
        <v>14596</v>
      </c>
      <c r="L340" s="1" t="s">
        <v>1491</v>
      </c>
      <c r="M340" s="1" t="s">
        <v>53</v>
      </c>
      <c r="N340" s="1" t="s">
        <v>33</v>
      </c>
      <c r="O340" t="s">
        <v>19</v>
      </c>
      <c r="P340">
        <v>1824.5</v>
      </c>
      <c r="Q340" s="1" t="s">
        <v>1492</v>
      </c>
      <c r="R340" s="1" t="s">
        <v>1446</v>
      </c>
      <c r="S340" t="s">
        <v>1447</v>
      </c>
      <c r="T340">
        <f>VLOOKUP(Admissions[[#This Row],[Department]],Departments!A:E,5,FALSE)</f>
        <v>6800</v>
      </c>
      <c r="U340" s="1" t="str">
        <f t="shared" si="10"/>
        <v>Above Benchmark</v>
      </c>
      <c r="V340" s="1">
        <f t="shared" ca="1" si="11"/>
        <v>87</v>
      </c>
      <c r="W340" s="1" t="str">
        <f ca="1">_xlfn.IFS(Admissions[[#This Row],[Patients Age]]&lt;18,"Paediatric",V340&lt;40,"Young Adult",V340&lt;65,"Adult",TRUE,"Senior")</f>
        <v>Senior</v>
      </c>
    </row>
    <row r="341" spans="1:23" x14ac:dyDescent="0.25">
      <c r="A341">
        <v>15188</v>
      </c>
      <c r="B341">
        <v>3505</v>
      </c>
      <c r="C341" s="1" t="s">
        <v>367</v>
      </c>
      <c r="D341" s="1" t="s">
        <v>56</v>
      </c>
      <c r="E341" s="2">
        <v>28792</v>
      </c>
      <c r="F341" s="1" t="s">
        <v>35</v>
      </c>
      <c r="G341" s="1" t="s">
        <v>36</v>
      </c>
      <c r="H341" s="2">
        <v>45194</v>
      </c>
      <c r="I341" s="2">
        <v>45200</v>
      </c>
      <c r="J341">
        <v>6</v>
      </c>
      <c r="K341">
        <v>10519</v>
      </c>
      <c r="L341" s="1" t="s">
        <v>1491</v>
      </c>
      <c r="M341" s="1" t="s">
        <v>75</v>
      </c>
      <c r="N341" s="1" t="s">
        <v>18</v>
      </c>
      <c r="O341" t="s">
        <v>19</v>
      </c>
      <c r="P341">
        <v>1753.1667</v>
      </c>
      <c r="Q341" s="1" t="s">
        <v>1492</v>
      </c>
      <c r="R341" s="1" t="s">
        <v>1448</v>
      </c>
      <c r="S341" t="s">
        <v>1449</v>
      </c>
      <c r="T341">
        <f>VLOOKUP(Admissions[[#This Row],[Department]],Departments!A:E,5,FALSE)</f>
        <v>8500</v>
      </c>
      <c r="U341" s="1" t="str">
        <f t="shared" si="10"/>
        <v>Above Benchmark</v>
      </c>
      <c r="V341" s="1">
        <f t="shared" ca="1" si="11"/>
        <v>47</v>
      </c>
      <c r="W341" s="1" t="str">
        <f ca="1">_xlfn.IFS(Admissions[[#This Row],[Patients Age]]&lt;18,"Paediatric",V341&lt;40,"Young Adult",V341&lt;65,"Adult",TRUE,"Senior")</f>
        <v>Adult</v>
      </c>
    </row>
    <row r="342" spans="1:23" x14ac:dyDescent="0.25">
      <c r="A342">
        <v>10004</v>
      </c>
      <c r="B342">
        <v>6654</v>
      </c>
      <c r="C342" s="1" t="s">
        <v>368</v>
      </c>
      <c r="D342" s="1" t="s">
        <v>14</v>
      </c>
      <c r="E342" s="2">
        <v>38217</v>
      </c>
      <c r="F342" s="1" t="s">
        <v>41</v>
      </c>
      <c r="G342" s="1" t="s">
        <v>72</v>
      </c>
      <c r="H342" s="2">
        <v>45331</v>
      </c>
      <c r="I342" s="2">
        <v>45337</v>
      </c>
      <c r="J342">
        <v>6</v>
      </c>
      <c r="K342">
        <v>11353</v>
      </c>
      <c r="L342" s="1" t="s">
        <v>1491</v>
      </c>
      <c r="M342" s="1" t="s">
        <v>73</v>
      </c>
      <c r="N342" s="1" t="s">
        <v>33</v>
      </c>
      <c r="O342" t="s">
        <v>19</v>
      </c>
      <c r="P342">
        <v>1892.1667</v>
      </c>
      <c r="Q342" s="1" t="s">
        <v>1492</v>
      </c>
      <c r="R342" s="1" t="s">
        <v>1454</v>
      </c>
      <c r="S342" t="s">
        <v>1449</v>
      </c>
      <c r="T342">
        <f>VLOOKUP(Admissions[[#This Row],[Department]],Departments!A:E,5,FALSE)</f>
        <v>7200</v>
      </c>
      <c r="U342" s="1" t="str">
        <f t="shared" si="10"/>
        <v>Above Benchmark</v>
      </c>
      <c r="V342" s="1">
        <f t="shared" ca="1" si="11"/>
        <v>21</v>
      </c>
      <c r="W342" s="1" t="str">
        <f ca="1">_xlfn.IFS(Admissions[[#This Row],[Patients Age]]&lt;18,"Paediatric",V342&lt;40,"Young Adult",V342&lt;65,"Adult",TRUE,"Senior")</f>
        <v>Young Adult</v>
      </c>
    </row>
    <row r="343" spans="1:23" x14ac:dyDescent="0.25">
      <c r="A343">
        <v>10015</v>
      </c>
      <c r="B343">
        <v>7026</v>
      </c>
      <c r="C343" s="1" t="s">
        <v>369</v>
      </c>
      <c r="D343" s="1" t="s">
        <v>56</v>
      </c>
      <c r="E343" s="2">
        <v>25094</v>
      </c>
      <c r="F343" s="1" t="s">
        <v>26</v>
      </c>
      <c r="G343" s="1" t="s">
        <v>39</v>
      </c>
      <c r="H343" s="2">
        <v>44975</v>
      </c>
      <c r="I343" s="2">
        <v>44980</v>
      </c>
      <c r="J343">
        <v>5</v>
      </c>
      <c r="K343">
        <v>10463</v>
      </c>
      <c r="L343" s="1" t="s">
        <v>1491</v>
      </c>
      <c r="M343" s="1" t="s">
        <v>64</v>
      </c>
      <c r="N343" s="1" t="s">
        <v>18</v>
      </c>
      <c r="O343" t="s">
        <v>19</v>
      </c>
      <c r="P343">
        <v>2092.6</v>
      </c>
      <c r="Q343" s="1" t="s">
        <v>1492</v>
      </c>
      <c r="R343" s="1" t="s">
        <v>1446</v>
      </c>
      <c r="S343" t="s">
        <v>1447</v>
      </c>
      <c r="T343">
        <f>VLOOKUP(Admissions[[#This Row],[Department]],Departments!A:E,5,FALSE)</f>
        <v>9000</v>
      </c>
      <c r="U343" s="1" t="str">
        <f t="shared" si="10"/>
        <v>Above Benchmark</v>
      </c>
      <c r="V343" s="1">
        <f t="shared" ca="1" si="11"/>
        <v>57</v>
      </c>
      <c r="W343" s="1" t="str">
        <f ca="1">_xlfn.IFS(Admissions[[#This Row],[Patients Age]]&lt;18,"Paediatric",V343&lt;40,"Young Adult",V343&lt;65,"Adult",TRUE,"Senior")</f>
        <v>Adult</v>
      </c>
    </row>
    <row r="344" spans="1:23" x14ac:dyDescent="0.25">
      <c r="A344">
        <v>14577</v>
      </c>
      <c r="B344">
        <v>4208</v>
      </c>
      <c r="C344" s="1" t="s">
        <v>188</v>
      </c>
      <c r="D344" s="1" t="s">
        <v>14</v>
      </c>
      <c r="E344" s="2">
        <v>39554</v>
      </c>
      <c r="F344" s="1" t="s">
        <v>30</v>
      </c>
      <c r="G344" s="1" t="s">
        <v>31</v>
      </c>
      <c r="H344" s="2">
        <v>45011</v>
      </c>
      <c r="I344" s="2">
        <v>45013</v>
      </c>
      <c r="J344">
        <v>2</v>
      </c>
      <c r="K344">
        <v>2643</v>
      </c>
      <c r="L344" s="1" t="s">
        <v>1494</v>
      </c>
      <c r="M344" s="1" t="s">
        <v>49</v>
      </c>
      <c r="N344" s="1" t="s">
        <v>33</v>
      </c>
      <c r="O344" t="s">
        <v>19</v>
      </c>
      <c r="P344">
        <v>1321.5</v>
      </c>
      <c r="Q344" s="1" t="s">
        <v>1492</v>
      </c>
      <c r="R344" s="1" t="s">
        <v>1451</v>
      </c>
      <c r="S344" t="s">
        <v>1447</v>
      </c>
      <c r="T344">
        <f>VLOOKUP(Admissions[[#This Row],[Department]],Departments!A:E,5,FALSE)</f>
        <v>4500</v>
      </c>
      <c r="U344" s="1" t="str">
        <f t="shared" si="10"/>
        <v>Within Benchmark</v>
      </c>
      <c r="V344" s="1">
        <f t="shared" ca="1" si="11"/>
        <v>18</v>
      </c>
      <c r="W344" s="1" t="str">
        <f ca="1">_xlfn.IFS(Admissions[[#This Row],[Patients Age]]&lt;18,"Paediatric",V344&lt;40,"Young Adult",V344&lt;65,"Adult",TRUE,"Senior")</f>
        <v>Young Adult</v>
      </c>
    </row>
    <row r="345" spans="1:23" x14ac:dyDescent="0.25">
      <c r="A345">
        <v>12022</v>
      </c>
      <c r="B345">
        <v>7173</v>
      </c>
      <c r="C345" s="1" t="s">
        <v>101</v>
      </c>
      <c r="D345" s="1" t="s">
        <v>14</v>
      </c>
      <c r="E345" s="2">
        <v>36888</v>
      </c>
      <c r="F345" s="1" t="s">
        <v>41</v>
      </c>
      <c r="G345" s="1" t="s">
        <v>42</v>
      </c>
      <c r="H345" s="2">
        <v>45220</v>
      </c>
      <c r="I345" s="2">
        <v>45222</v>
      </c>
      <c r="J345">
        <v>2</v>
      </c>
      <c r="K345">
        <v>4905</v>
      </c>
      <c r="L345" s="1" t="s">
        <v>1491</v>
      </c>
      <c r="M345" s="1" t="s">
        <v>43</v>
      </c>
      <c r="N345" s="1" t="s">
        <v>18</v>
      </c>
      <c r="O345" t="s">
        <v>19</v>
      </c>
      <c r="P345">
        <v>2452.5</v>
      </c>
      <c r="Q345" s="1" t="s">
        <v>1492</v>
      </c>
      <c r="R345" s="1" t="s">
        <v>1446</v>
      </c>
      <c r="S345" t="s">
        <v>1447</v>
      </c>
      <c r="T345">
        <f>VLOOKUP(Admissions[[#This Row],[Department]],Departments!A:E,5,FALSE)</f>
        <v>7200</v>
      </c>
      <c r="U345" s="1" t="str">
        <f t="shared" si="10"/>
        <v>Within Benchmark</v>
      </c>
      <c r="V345" s="1">
        <f t="shared" ca="1" si="11"/>
        <v>25</v>
      </c>
      <c r="W345" s="1" t="str">
        <f ca="1">_xlfn.IFS(Admissions[[#This Row],[Patients Age]]&lt;18,"Paediatric",V345&lt;40,"Young Adult",V345&lt;65,"Adult",TRUE,"Senior")</f>
        <v>Young Adult</v>
      </c>
    </row>
    <row r="346" spans="1:23" x14ac:dyDescent="0.25">
      <c r="A346">
        <v>10681</v>
      </c>
      <c r="B346">
        <v>6460</v>
      </c>
      <c r="C346" s="1" t="s">
        <v>295</v>
      </c>
      <c r="D346" s="1" t="s">
        <v>14</v>
      </c>
      <c r="E346" s="2">
        <v>44343</v>
      </c>
      <c r="F346" s="1" t="s">
        <v>30</v>
      </c>
      <c r="G346" s="1" t="s">
        <v>31</v>
      </c>
      <c r="H346" s="2">
        <v>45372</v>
      </c>
      <c r="I346" s="2">
        <v>45377</v>
      </c>
      <c r="J346">
        <v>5</v>
      </c>
      <c r="K346">
        <v>2990</v>
      </c>
      <c r="L346" s="1" t="s">
        <v>1491</v>
      </c>
      <c r="M346" s="1" t="s">
        <v>49</v>
      </c>
      <c r="N346" s="1" t="s">
        <v>18</v>
      </c>
      <c r="O346" t="s">
        <v>19</v>
      </c>
      <c r="P346">
        <v>598</v>
      </c>
      <c r="Q346" s="1" t="s">
        <v>1492</v>
      </c>
      <c r="R346" s="1" t="s">
        <v>1450</v>
      </c>
      <c r="S346" t="s">
        <v>1449</v>
      </c>
      <c r="T346">
        <f>VLOOKUP(Admissions[[#This Row],[Department]],Departments!A:E,5,FALSE)</f>
        <v>4500</v>
      </c>
      <c r="U346" s="1" t="str">
        <f t="shared" si="10"/>
        <v>Within Benchmark</v>
      </c>
      <c r="V346" s="1">
        <f t="shared" ca="1" si="11"/>
        <v>5</v>
      </c>
      <c r="W346" s="1" t="str">
        <f ca="1">_xlfn.IFS(Admissions[[#This Row],[Patients Age]]&lt;18,"Paediatric",V346&lt;40,"Young Adult",V346&lt;65,"Adult",TRUE,"Senior")</f>
        <v>Paediatric</v>
      </c>
    </row>
    <row r="347" spans="1:23" x14ac:dyDescent="0.25">
      <c r="A347">
        <v>15719</v>
      </c>
      <c r="B347">
        <v>3915</v>
      </c>
      <c r="C347" s="1" t="s">
        <v>130</v>
      </c>
      <c r="D347" s="1" t="s">
        <v>14</v>
      </c>
      <c r="E347" s="2">
        <v>33337</v>
      </c>
      <c r="F347" s="1" t="s">
        <v>21</v>
      </c>
      <c r="G347" s="1" t="s">
        <v>22</v>
      </c>
      <c r="H347" s="2">
        <v>45507</v>
      </c>
      <c r="I347" s="2">
        <v>45513</v>
      </c>
      <c r="J347">
        <v>6</v>
      </c>
      <c r="K347">
        <v>20232</v>
      </c>
      <c r="L347" s="1" t="s">
        <v>1491</v>
      </c>
      <c r="M347" s="1" t="s">
        <v>28</v>
      </c>
      <c r="N347" s="1" t="s">
        <v>33</v>
      </c>
      <c r="O347" t="s">
        <v>19</v>
      </c>
      <c r="P347">
        <v>3372</v>
      </c>
      <c r="Q347" s="1" t="s">
        <v>1492</v>
      </c>
      <c r="R347" s="1" t="s">
        <v>1446</v>
      </c>
      <c r="S347" t="s">
        <v>1447</v>
      </c>
      <c r="T347">
        <f>VLOOKUP(Admissions[[#This Row],[Department]],Departments!A:E,5,FALSE)</f>
        <v>12000</v>
      </c>
      <c r="U347" s="1" t="str">
        <f t="shared" si="10"/>
        <v>Above Benchmark</v>
      </c>
      <c r="V347" s="1">
        <f t="shared" ca="1" si="11"/>
        <v>35</v>
      </c>
      <c r="W347" s="1" t="str">
        <f ca="1">_xlfn.IFS(Admissions[[#This Row],[Patients Age]]&lt;18,"Paediatric",V347&lt;40,"Young Adult",V347&lt;65,"Adult",TRUE,"Senior")</f>
        <v>Young Adult</v>
      </c>
    </row>
    <row r="348" spans="1:23" x14ac:dyDescent="0.25">
      <c r="A348">
        <v>14996</v>
      </c>
      <c r="B348">
        <v>5887</v>
      </c>
      <c r="C348" s="1" t="s">
        <v>370</v>
      </c>
      <c r="D348" s="1" t="s">
        <v>56</v>
      </c>
      <c r="E348" s="2">
        <v>27993</v>
      </c>
      <c r="F348" s="1" t="s">
        <v>35</v>
      </c>
      <c r="G348" s="1" t="s">
        <v>85</v>
      </c>
      <c r="H348" s="2">
        <v>44978</v>
      </c>
      <c r="I348" s="2">
        <v>44985</v>
      </c>
      <c r="J348">
        <v>7</v>
      </c>
      <c r="K348">
        <v>17028</v>
      </c>
      <c r="L348" s="1" t="s">
        <v>1491</v>
      </c>
      <c r="M348" s="1" t="s">
        <v>60</v>
      </c>
      <c r="N348" s="1" t="s">
        <v>24</v>
      </c>
      <c r="O348" t="s">
        <v>19</v>
      </c>
      <c r="P348">
        <v>2432.5713999999998</v>
      </c>
      <c r="Q348" s="1" t="s">
        <v>1492</v>
      </c>
      <c r="R348" s="1" t="s">
        <v>1452</v>
      </c>
      <c r="S348" t="s">
        <v>1449</v>
      </c>
      <c r="T348">
        <f>VLOOKUP(Admissions[[#This Row],[Department]],Departments!A:E,5,FALSE)</f>
        <v>8500</v>
      </c>
      <c r="U348" s="1" t="str">
        <f t="shared" si="10"/>
        <v>Above Benchmark</v>
      </c>
      <c r="V348" s="1">
        <f t="shared" ca="1" si="11"/>
        <v>49</v>
      </c>
      <c r="W348" s="1" t="str">
        <f ca="1">_xlfn.IFS(Admissions[[#This Row],[Patients Age]]&lt;18,"Paediatric",V348&lt;40,"Young Adult",V348&lt;65,"Adult",TRUE,"Senior")</f>
        <v>Adult</v>
      </c>
    </row>
    <row r="349" spans="1:23" x14ac:dyDescent="0.25">
      <c r="A349">
        <v>14966</v>
      </c>
      <c r="B349">
        <v>4368</v>
      </c>
      <c r="C349" s="1" t="s">
        <v>371</v>
      </c>
      <c r="D349" s="1" t="s">
        <v>56</v>
      </c>
      <c r="E349" s="2">
        <v>19914</v>
      </c>
      <c r="F349" s="1" t="s">
        <v>41</v>
      </c>
      <c r="G349" s="1" t="s">
        <v>42</v>
      </c>
      <c r="H349" s="2">
        <v>45612</v>
      </c>
      <c r="I349" s="2">
        <v>45617</v>
      </c>
      <c r="J349">
        <v>5</v>
      </c>
      <c r="K349">
        <v>14943</v>
      </c>
      <c r="L349" s="1" t="s">
        <v>1494</v>
      </c>
      <c r="M349" s="1" t="s">
        <v>73</v>
      </c>
      <c r="N349" s="1" t="s">
        <v>33</v>
      </c>
      <c r="O349" t="s">
        <v>19</v>
      </c>
      <c r="P349">
        <v>2988.6</v>
      </c>
      <c r="Q349" s="1" t="s">
        <v>1492</v>
      </c>
      <c r="R349" s="1" t="s">
        <v>1446</v>
      </c>
      <c r="S349" t="s">
        <v>1447</v>
      </c>
      <c r="T349">
        <f>VLOOKUP(Admissions[[#This Row],[Department]],Departments!A:E,5,FALSE)</f>
        <v>7200</v>
      </c>
      <c r="U349" s="1" t="str">
        <f t="shared" si="10"/>
        <v>Above Benchmark</v>
      </c>
      <c r="V349" s="1">
        <f t="shared" ca="1" si="11"/>
        <v>71</v>
      </c>
      <c r="W349" s="1" t="str">
        <f ca="1">_xlfn.IFS(Admissions[[#This Row],[Patients Age]]&lt;18,"Paediatric",V349&lt;40,"Young Adult",V349&lt;65,"Adult",TRUE,"Senior")</f>
        <v>Senior</v>
      </c>
    </row>
    <row r="350" spans="1:23" x14ac:dyDescent="0.25">
      <c r="A350">
        <v>15465</v>
      </c>
      <c r="B350">
        <v>4191</v>
      </c>
      <c r="C350" s="1" t="s">
        <v>372</v>
      </c>
      <c r="D350" s="1" t="s">
        <v>14</v>
      </c>
      <c r="E350" s="2">
        <v>15023</v>
      </c>
      <c r="F350" s="1" t="s">
        <v>26</v>
      </c>
      <c r="G350" s="1" t="s">
        <v>39</v>
      </c>
      <c r="H350" s="2">
        <v>45598</v>
      </c>
      <c r="I350" s="2">
        <v>45606</v>
      </c>
      <c r="J350">
        <v>8</v>
      </c>
      <c r="K350">
        <v>21662</v>
      </c>
      <c r="L350" s="1" t="s">
        <v>1491</v>
      </c>
      <c r="M350" s="1" t="s">
        <v>17</v>
      </c>
      <c r="N350" s="1" t="s">
        <v>33</v>
      </c>
      <c r="O350" t="s">
        <v>19</v>
      </c>
      <c r="P350">
        <v>2707.75</v>
      </c>
      <c r="Q350" s="1" t="s">
        <v>1492</v>
      </c>
      <c r="R350" s="1" t="s">
        <v>1446</v>
      </c>
      <c r="S350" t="s">
        <v>1447</v>
      </c>
      <c r="T350">
        <f>VLOOKUP(Admissions[[#This Row],[Department]],Departments!A:E,5,FALSE)</f>
        <v>9000</v>
      </c>
      <c r="U350" s="1" t="str">
        <f t="shared" si="10"/>
        <v>Above Benchmark</v>
      </c>
      <c r="V350" s="1">
        <f t="shared" ca="1" si="11"/>
        <v>85</v>
      </c>
      <c r="W350" s="1" t="str">
        <f ca="1">_xlfn.IFS(Admissions[[#This Row],[Patients Age]]&lt;18,"Paediatric",V350&lt;40,"Young Adult",V350&lt;65,"Adult",TRUE,"Senior")</f>
        <v>Senior</v>
      </c>
    </row>
    <row r="351" spans="1:23" x14ac:dyDescent="0.25">
      <c r="A351">
        <v>10832</v>
      </c>
      <c r="B351">
        <v>4554</v>
      </c>
      <c r="C351" s="1" t="s">
        <v>370</v>
      </c>
      <c r="D351" s="1" t="s">
        <v>14</v>
      </c>
      <c r="E351" s="2">
        <v>28087</v>
      </c>
      <c r="F351" s="1" t="s">
        <v>26</v>
      </c>
      <c r="G351" s="1" t="s">
        <v>141</v>
      </c>
      <c r="H351" s="2">
        <v>45176</v>
      </c>
      <c r="I351" s="2">
        <v>45179</v>
      </c>
      <c r="J351">
        <v>3</v>
      </c>
      <c r="K351">
        <v>7862</v>
      </c>
      <c r="L351" s="1" t="s">
        <v>1491</v>
      </c>
      <c r="M351" s="1" t="s">
        <v>64</v>
      </c>
      <c r="N351" s="1" t="s">
        <v>33</v>
      </c>
      <c r="O351" t="s">
        <v>19</v>
      </c>
      <c r="P351">
        <v>2620.6667000000002</v>
      </c>
      <c r="Q351" s="1" t="s">
        <v>1492</v>
      </c>
      <c r="R351" s="1" t="s">
        <v>1450</v>
      </c>
      <c r="S351" t="s">
        <v>1449</v>
      </c>
      <c r="T351">
        <f>VLOOKUP(Admissions[[#This Row],[Department]],Departments!A:E,5,FALSE)</f>
        <v>9000</v>
      </c>
      <c r="U351" s="1" t="str">
        <f t="shared" si="10"/>
        <v>Within Benchmark</v>
      </c>
      <c r="V351" s="1">
        <f t="shared" ca="1" si="11"/>
        <v>49</v>
      </c>
      <c r="W351" s="1" t="str">
        <f ca="1">_xlfn.IFS(Admissions[[#This Row],[Patients Age]]&lt;18,"Paediatric",V351&lt;40,"Young Adult",V351&lt;65,"Adult",TRUE,"Senior")</f>
        <v>Adult</v>
      </c>
    </row>
    <row r="352" spans="1:23" x14ac:dyDescent="0.25">
      <c r="A352">
        <v>15116</v>
      </c>
      <c r="B352">
        <v>3494</v>
      </c>
      <c r="C352" s="1" t="s">
        <v>373</v>
      </c>
      <c r="D352" s="1" t="s">
        <v>14</v>
      </c>
      <c r="E352" s="2">
        <v>33294</v>
      </c>
      <c r="F352" s="1" t="s">
        <v>21</v>
      </c>
      <c r="G352" s="1" t="s">
        <v>22</v>
      </c>
      <c r="H352" s="2">
        <v>45362</v>
      </c>
      <c r="I352" s="2">
        <v>45372</v>
      </c>
      <c r="J352">
        <v>10</v>
      </c>
      <c r="K352">
        <v>18695</v>
      </c>
      <c r="L352" s="1" t="s">
        <v>1491</v>
      </c>
      <c r="M352" s="1" t="s">
        <v>209</v>
      </c>
      <c r="N352" s="1" t="s">
        <v>18</v>
      </c>
      <c r="O352" t="s">
        <v>19</v>
      </c>
      <c r="P352">
        <v>1869.5</v>
      </c>
      <c r="Q352" s="1" t="s">
        <v>1492</v>
      </c>
      <c r="R352" s="1" t="s">
        <v>1448</v>
      </c>
      <c r="S352" t="s">
        <v>1449</v>
      </c>
      <c r="T352">
        <f>VLOOKUP(Admissions[[#This Row],[Department]],Departments!A:E,5,FALSE)</f>
        <v>12000</v>
      </c>
      <c r="U352" s="1" t="str">
        <f t="shared" si="10"/>
        <v>Above Benchmark</v>
      </c>
      <c r="V352" s="1">
        <f t="shared" ca="1" si="11"/>
        <v>35</v>
      </c>
      <c r="W352" s="1" t="str">
        <f ca="1">_xlfn.IFS(Admissions[[#This Row],[Patients Age]]&lt;18,"Paediatric",V352&lt;40,"Young Adult",V352&lt;65,"Adult",TRUE,"Senior")</f>
        <v>Young Adult</v>
      </c>
    </row>
    <row r="353" spans="1:23" x14ac:dyDescent="0.25">
      <c r="A353">
        <v>15113</v>
      </c>
      <c r="B353">
        <v>6327</v>
      </c>
      <c r="C353" s="1" t="s">
        <v>374</v>
      </c>
      <c r="D353" s="1" t="s">
        <v>56</v>
      </c>
      <c r="E353" s="2">
        <v>14959</v>
      </c>
      <c r="F353" s="1" t="s">
        <v>35</v>
      </c>
      <c r="G353" s="1" t="s">
        <v>36</v>
      </c>
      <c r="H353" s="2">
        <v>45442</v>
      </c>
      <c r="I353" s="2">
        <v>45450</v>
      </c>
      <c r="J353">
        <v>8</v>
      </c>
      <c r="K353">
        <v>17629</v>
      </c>
      <c r="L353" s="1" t="s">
        <v>1494</v>
      </c>
      <c r="M353" s="1" t="s">
        <v>119</v>
      </c>
      <c r="N353" s="1" t="s">
        <v>33</v>
      </c>
      <c r="O353" t="s">
        <v>19</v>
      </c>
      <c r="P353">
        <v>2203.625</v>
      </c>
      <c r="Q353" s="1" t="s">
        <v>1492</v>
      </c>
      <c r="R353" s="1" t="s">
        <v>1450</v>
      </c>
      <c r="S353" t="s">
        <v>1449</v>
      </c>
      <c r="T353">
        <f>VLOOKUP(Admissions[[#This Row],[Department]],Departments!A:E,5,FALSE)</f>
        <v>8500</v>
      </c>
      <c r="U353" s="1" t="str">
        <f t="shared" si="10"/>
        <v>Above Benchmark</v>
      </c>
      <c r="V353" s="1">
        <f t="shared" ca="1" si="11"/>
        <v>85</v>
      </c>
      <c r="W353" s="1" t="str">
        <f ca="1">_xlfn.IFS(Admissions[[#This Row],[Patients Age]]&lt;18,"Paediatric",V353&lt;40,"Young Adult",V353&lt;65,"Adult",TRUE,"Senior")</f>
        <v>Senior</v>
      </c>
    </row>
    <row r="354" spans="1:23" x14ac:dyDescent="0.25">
      <c r="A354">
        <v>15623</v>
      </c>
      <c r="B354">
        <v>6350</v>
      </c>
      <c r="C354" s="1" t="s">
        <v>375</v>
      </c>
      <c r="D354" s="1" t="s">
        <v>56</v>
      </c>
      <c r="E354" s="2">
        <v>35677</v>
      </c>
      <c r="F354" s="1" t="s">
        <v>26</v>
      </c>
      <c r="G354" s="1" t="s">
        <v>39</v>
      </c>
      <c r="H354" s="2">
        <v>45031</v>
      </c>
      <c r="I354" s="2">
        <v>45033</v>
      </c>
      <c r="J354">
        <v>2</v>
      </c>
      <c r="K354">
        <v>9785</v>
      </c>
      <c r="L354" s="1" t="s">
        <v>1491</v>
      </c>
      <c r="M354" s="1" t="s">
        <v>28</v>
      </c>
      <c r="N354" s="1" t="s">
        <v>33</v>
      </c>
      <c r="O354" t="s">
        <v>19</v>
      </c>
      <c r="P354">
        <v>4892.5</v>
      </c>
      <c r="Q354" s="1" t="s">
        <v>1492</v>
      </c>
      <c r="R354" s="1" t="s">
        <v>1446</v>
      </c>
      <c r="S354" t="s">
        <v>1447</v>
      </c>
      <c r="T354">
        <f>VLOOKUP(Admissions[[#This Row],[Department]],Departments!A:E,5,FALSE)</f>
        <v>9000</v>
      </c>
      <c r="U354" s="1" t="str">
        <f t="shared" si="10"/>
        <v>Above Benchmark</v>
      </c>
      <c r="V354" s="1">
        <f t="shared" ca="1" si="11"/>
        <v>28</v>
      </c>
      <c r="W354" s="1" t="str">
        <f ca="1">_xlfn.IFS(Admissions[[#This Row],[Patients Age]]&lt;18,"Paediatric",V354&lt;40,"Young Adult",V354&lt;65,"Adult",TRUE,"Senior")</f>
        <v>Young Adult</v>
      </c>
    </row>
    <row r="355" spans="1:23" x14ac:dyDescent="0.25">
      <c r="A355">
        <v>10390</v>
      </c>
      <c r="B355">
        <v>6966</v>
      </c>
      <c r="C355" s="1" t="s">
        <v>233</v>
      </c>
      <c r="D355" s="1" t="s">
        <v>14</v>
      </c>
      <c r="E355" s="2">
        <v>18298</v>
      </c>
      <c r="F355" s="1" t="s">
        <v>51</v>
      </c>
      <c r="G355" s="1" t="s">
        <v>87</v>
      </c>
      <c r="H355" s="2">
        <v>45040</v>
      </c>
      <c r="I355" s="2">
        <v>45048</v>
      </c>
      <c r="J355">
        <v>8</v>
      </c>
      <c r="K355">
        <v>8852</v>
      </c>
      <c r="L355" s="1" t="s">
        <v>1494</v>
      </c>
      <c r="M355" s="1" t="s">
        <v>114</v>
      </c>
      <c r="N355" s="1" t="s">
        <v>24</v>
      </c>
      <c r="O355" t="s">
        <v>19</v>
      </c>
      <c r="P355">
        <v>1106.5</v>
      </c>
      <c r="Q355" s="1" t="s">
        <v>1492</v>
      </c>
      <c r="R355" s="1" t="s">
        <v>1448</v>
      </c>
      <c r="S355" t="s">
        <v>1449</v>
      </c>
      <c r="T355">
        <f>VLOOKUP(Admissions[[#This Row],[Department]],Departments!A:E,5,FALSE)</f>
        <v>6800</v>
      </c>
      <c r="U355" s="1" t="str">
        <f t="shared" si="10"/>
        <v>Above Benchmark</v>
      </c>
      <c r="V355" s="1">
        <f t="shared" ca="1" si="11"/>
        <v>76</v>
      </c>
      <c r="W355" s="1" t="str">
        <f ca="1">_xlfn.IFS(Admissions[[#This Row],[Patients Age]]&lt;18,"Paediatric",V355&lt;40,"Young Adult",V355&lt;65,"Adult",TRUE,"Senior")</f>
        <v>Senior</v>
      </c>
    </row>
    <row r="356" spans="1:23" x14ac:dyDescent="0.25">
      <c r="A356">
        <v>13905</v>
      </c>
      <c r="B356">
        <v>7001</v>
      </c>
      <c r="C356" s="1" t="s">
        <v>138</v>
      </c>
      <c r="D356" s="1" t="s">
        <v>56</v>
      </c>
      <c r="E356" s="2">
        <v>23688</v>
      </c>
      <c r="F356" s="1" t="s">
        <v>21</v>
      </c>
      <c r="G356" s="1" t="s">
        <v>160</v>
      </c>
      <c r="H356" s="2">
        <v>45646</v>
      </c>
      <c r="I356" s="2">
        <v>45643</v>
      </c>
      <c r="J356">
        <v>-3</v>
      </c>
      <c r="K356">
        <v>18705</v>
      </c>
      <c r="L356" s="1" t="s">
        <v>1491</v>
      </c>
      <c r="M356" s="1" t="s">
        <v>28</v>
      </c>
      <c r="N356" s="1" t="s">
        <v>33</v>
      </c>
      <c r="O356" t="s">
        <v>62</v>
      </c>
      <c r="P356">
        <v>-6235</v>
      </c>
      <c r="Q356" s="1" t="s">
        <v>1492</v>
      </c>
      <c r="R356" s="1" t="s">
        <v>1454</v>
      </c>
      <c r="S356" t="s">
        <v>1449</v>
      </c>
      <c r="T356">
        <f>VLOOKUP(Admissions[[#This Row],[Department]],Departments!A:E,5,FALSE)</f>
        <v>12000</v>
      </c>
      <c r="U356" s="1" t="str">
        <f t="shared" si="10"/>
        <v>Above Benchmark</v>
      </c>
      <c r="V356" s="1">
        <f t="shared" ca="1" si="11"/>
        <v>61</v>
      </c>
      <c r="W356" s="1" t="str">
        <f ca="1">_xlfn.IFS(Admissions[[#This Row],[Patients Age]]&lt;18,"Paediatric",V356&lt;40,"Young Adult",V356&lt;65,"Adult",TRUE,"Senior")</f>
        <v>Adult</v>
      </c>
    </row>
    <row r="357" spans="1:23" x14ac:dyDescent="0.25">
      <c r="A357">
        <v>12656</v>
      </c>
      <c r="B357">
        <v>6097</v>
      </c>
      <c r="C357" s="1" t="s">
        <v>376</v>
      </c>
      <c r="D357" s="1" t="s">
        <v>56</v>
      </c>
      <c r="E357" s="2">
        <v>27044</v>
      </c>
      <c r="F357" s="1" t="s">
        <v>35</v>
      </c>
      <c r="G357" s="1" t="s">
        <v>83</v>
      </c>
      <c r="H357" s="2">
        <v>45518</v>
      </c>
      <c r="I357" s="2">
        <v>45522</v>
      </c>
      <c r="J357">
        <v>4</v>
      </c>
      <c r="K357">
        <v>11674</v>
      </c>
      <c r="L357" s="1" t="s">
        <v>1491</v>
      </c>
      <c r="M357" s="1" t="s">
        <v>60</v>
      </c>
      <c r="N357" s="1" t="s">
        <v>18</v>
      </c>
      <c r="O357" t="s">
        <v>19</v>
      </c>
      <c r="P357">
        <v>2918.5</v>
      </c>
      <c r="Q357" s="1" t="s">
        <v>1492</v>
      </c>
      <c r="R357" s="1" t="s">
        <v>1453</v>
      </c>
      <c r="S357" t="s">
        <v>1449</v>
      </c>
      <c r="T357">
        <f>VLOOKUP(Admissions[[#This Row],[Department]],Departments!A:E,5,FALSE)</f>
        <v>8500</v>
      </c>
      <c r="U357" s="1" t="str">
        <f t="shared" si="10"/>
        <v>Above Benchmark</v>
      </c>
      <c r="V357" s="1">
        <f t="shared" ca="1" si="11"/>
        <v>52</v>
      </c>
      <c r="W357" s="1" t="str">
        <f ca="1">_xlfn.IFS(Admissions[[#This Row],[Patients Age]]&lt;18,"Paediatric",V357&lt;40,"Young Adult",V357&lt;65,"Adult",TRUE,"Senior")</f>
        <v>Adult</v>
      </c>
    </row>
    <row r="358" spans="1:23" x14ac:dyDescent="0.25">
      <c r="A358">
        <v>12918</v>
      </c>
      <c r="B358">
        <v>4217</v>
      </c>
      <c r="C358" s="1" t="s">
        <v>377</v>
      </c>
      <c r="D358" s="1" t="s">
        <v>14</v>
      </c>
      <c r="E358" s="2">
        <v>23658</v>
      </c>
      <c r="F358" s="1" t="s">
        <v>41</v>
      </c>
      <c r="G358" s="1" t="s">
        <v>42</v>
      </c>
      <c r="H358" s="2">
        <v>45582</v>
      </c>
      <c r="I358" s="2">
        <v>45585</v>
      </c>
      <c r="J358">
        <v>3</v>
      </c>
      <c r="K358">
        <v>8925</v>
      </c>
      <c r="L358" s="1" t="s">
        <v>1494</v>
      </c>
      <c r="M358" s="1" t="s">
        <v>73</v>
      </c>
      <c r="N358" s="1" t="s">
        <v>33</v>
      </c>
      <c r="O358" t="s">
        <v>19</v>
      </c>
      <c r="P358">
        <v>2975</v>
      </c>
      <c r="Q358" s="1" t="s">
        <v>1492</v>
      </c>
      <c r="R358" s="1" t="s">
        <v>1450</v>
      </c>
      <c r="S358" t="s">
        <v>1449</v>
      </c>
      <c r="T358">
        <f>VLOOKUP(Admissions[[#This Row],[Department]],Departments!A:E,5,FALSE)</f>
        <v>7200</v>
      </c>
      <c r="U358" s="1" t="str">
        <f t="shared" si="10"/>
        <v>Above Benchmark</v>
      </c>
      <c r="V358" s="1">
        <f t="shared" ca="1" si="11"/>
        <v>61</v>
      </c>
      <c r="W358" s="1" t="str">
        <f ca="1">_xlfn.IFS(Admissions[[#This Row],[Patients Age]]&lt;18,"Paediatric",V358&lt;40,"Young Adult",V358&lt;65,"Adult",TRUE,"Senior")</f>
        <v>Adult</v>
      </c>
    </row>
    <row r="359" spans="1:23" x14ac:dyDescent="0.25">
      <c r="A359">
        <v>13250</v>
      </c>
      <c r="B359">
        <v>3007</v>
      </c>
      <c r="C359" s="1" t="s">
        <v>378</v>
      </c>
      <c r="D359" s="1" t="s">
        <v>56</v>
      </c>
      <c r="E359" s="2">
        <v>28664</v>
      </c>
      <c r="F359" s="1" t="s">
        <v>21</v>
      </c>
      <c r="G359" s="1" t="s">
        <v>160</v>
      </c>
      <c r="H359" s="2">
        <v>45545</v>
      </c>
      <c r="I359" s="2">
        <v>45558</v>
      </c>
      <c r="J359">
        <v>13</v>
      </c>
      <c r="K359">
        <v>24331</v>
      </c>
      <c r="L359" s="1" t="s">
        <v>1491</v>
      </c>
      <c r="M359" s="1" t="s">
        <v>209</v>
      </c>
      <c r="N359" s="1" t="s">
        <v>18</v>
      </c>
      <c r="O359" t="s">
        <v>19</v>
      </c>
      <c r="P359">
        <v>1871.6153999999999</v>
      </c>
      <c r="Q359" s="1" t="s">
        <v>1492</v>
      </c>
      <c r="R359" s="1" t="s">
        <v>1452</v>
      </c>
      <c r="S359" t="s">
        <v>1449</v>
      </c>
      <c r="T359">
        <f>VLOOKUP(Admissions[[#This Row],[Department]],Departments!A:E,5,FALSE)</f>
        <v>12000</v>
      </c>
      <c r="U359" s="1" t="str">
        <f t="shared" si="10"/>
        <v>Above Benchmark</v>
      </c>
      <c r="V359" s="1">
        <f t="shared" ca="1" si="11"/>
        <v>48</v>
      </c>
      <c r="W359" s="1" t="str">
        <f ca="1">_xlfn.IFS(Admissions[[#This Row],[Patients Age]]&lt;18,"Paediatric",V359&lt;40,"Young Adult",V359&lt;65,"Adult",TRUE,"Senior")</f>
        <v>Adult</v>
      </c>
    </row>
    <row r="360" spans="1:23" x14ac:dyDescent="0.25">
      <c r="A360">
        <v>10797</v>
      </c>
      <c r="B360">
        <v>5480</v>
      </c>
      <c r="C360" s="1" t="s">
        <v>379</v>
      </c>
      <c r="D360" s="1" t="s">
        <v>56</v>
      </c>
      <c r="E360" s="2">
        <v>38859</v>
      </c>
      <c r="F360" s="1" t="s">
        <v>35</v>
      </c>
      <c r="G360" s="1" t="s">
        <v>36</v>
      </c>
      <c r="H360" s="2">
        <v>45148</v>
      </c>
      <c r="I360" s="2">
        <v>45153</v>
      </c>
      <c r="J360">
        <v>5</v>
      </c>
      <c r="K360">
        <v>11827</v>
      </c>
      <c r="L360" s="1" t="s">
        <v>1494</v>
      </c>
      <c r="M360" s="1" t="s">
        <v>37</v>
      </c>
      <c r="N360" s="1" t="s">
        <v>33</v>
      </c>
      <c r="O360" t="s">
        <v>19</v>
      </c>
      <c r="P360">
        <v>2365.4</v>
      </c>
      <c r="Q360" s="1" t="s">
        <v>1492</v>
      </c>
      <c r="R360" s="1" t="s">
        <v>1450</v>
      </c>
      <c r="S360" t="s">
        <v>1449</v>
      </c>
      <c r="T360">
        <f>VLOOKUP(Admissions[[#This Row],[Department]],Departments!A:E,5,FALSE)</f>
        <v>8500</v>
      </c>
      <c r="U360" s="1" t="str">
        <f t="shared" si="10"/>
        <v>Above Benchmark</v>
      </c>
      <c r="V360" s="1">
        <f t="shared" ca="1" si="11"/>
        <v>20</v>
      </c>
      <c r="W360" s="1" t="str">
        <f ca="1">_xlfn.IFS(Admissions[[#This Row],[Patients Age]]&lt;18,"Paediatric",V360&lt;40,"Young Adult",V360&lt;65,"Adult",TRUE,"Senior")</f>
        <v>Young Adult</v>
      </c>
    </row>
    <row r="361" spans="1:23" x14ac:dyDescent="0.25">
      <c r="A361">
        <v>15379</v>
      </c>
      <c r="B361">
        <v>5524</v>
      </c>
      <c r="C361" s="1" t="s">
        <v>380</v>
      </c>
      <c r="D361" s="1" t="s">
        <v>14</v>
      </c>
      <c r="E361" s="2">
        <v>22848</v>
      </c>
      <c r="F361" s="1" t="s">
        <v>66</v>
      </c>
      <c r="G361" s="1" t="s">
        <v>67</v>
      </c>
      <c r="H361" s="2">
        <v>45274</v>
      </c>
      <c r="I361" s="2">
        <v>45277</v>
      </c>
      <c r="J361">
        <v>3</v>
      </c>
      <c r="K361">
        <v>3579</v>
      </c>
      <c r="L361" s="1" t="s">
        <v>1491</v>
      </c>
      <c r="M361" s="1" t="s">
        <v>37</v>
      </c>
      <c r="N361" s="1" t="s">
        <v>18</v>
      </c>
      <c r="O361" t="s">
        <v>19</v>
      </c>
      <c r="P361">
        <v>1193</v>
      </c>
      <c r="Q361" s="1" t="s">
        <v>1492</v>
      </c>
      <c r="R361" s="1" t="s">
        <v>1450</v>
      </c>
      <c r="S361" t="s">
        <v>1449</v>
      </c>
      <c r="T361">
        <f>VLOOKUP(Admissions[[#This Row],[Department]],Departments!A:E,5,FALSE)</f>
        <v>6000</v>
      </c>
      <c r="U361" s="1" t="str">
        <f t="shared" si="10"/>
        <v>Within Benchmark</v>
      </c>
      <c r="V361" s="1">
        <f t="shared" ca="1" si="11"/>
        <v>63</v>
      </c>
      <c r="W361" s="1" t="str">
        <f ca="1">_xlfn.IFS(Admissions[[#This Row],[Patients Age]]&lt;18,"Paediatric",V361&lt;40,"Young Adult",V361&lt;65,"Adult",TRUE,"Senior")</f>
        <v>Adult</v>
      </c>
    </row>
    <row r="362" spans="1:23" x14ac:dyDescent="0.25">
      <c r="A362">
        <v>10026</v>
      </c>
      <c r="B362">
        <v>7095</v>
      </c>
      <c r="C362" s="1" t="s">
        <v>381</v>
      </c>
      <c r="D362" s="1" t="s">
        <v>14</v>
      </c>
      <c r="E362" s="2">
        <v>26946</v>
      </c>
      <c r="F362" s="1" t="s">
        <v>15</v>
      </c>
      <c r="G362" s="1" t="s">
        <v>48</v>
      </c>
      <c r="H362" s="2">
        <v>45063</v>
      </c>
      <c r="I362" s="2">
        <v>45066</v>
      </c>
      <c r="J362">
        <v>3</v>
      </c>
      <c r="K362">
        <v>5485</v>
      </c>
      <c r="L362" s="1" t="s">
        <v>1491</v>
      </c>
      <c r="M362" s="1" t="s">
        <v>49</v>
      </c>
      <c r="N362" s="1" t="s">
        <v>18</v>
      </c>
      <c r="O362" t="s">
        <v>19</v>
      </c>
      <c r="P362">
        <v>1828.3333</v>
      </c>
      <c r="Q362" s="1" t="s">
        <v>1492</v>
      </c>
      <c r="R362" s="1" t="s">
        <v>1453</v>
      </c>
      <c r="S362" t="s">
        <v>1449</v>
      </c>
      <c r="T362">
        <f>VLOOKUP(Admissions[[#This Row],[Department]],Departments!A:E,5,FALSE)</f>
        <v>5500</v>
      </c>
      <c r="U362" s="1" t="str">
        <f t="shared" si="10"/>
        <v>Within Benchmark</v>
      </c>
      <c r="V362" s="1">
        <f t="shared" ca="1" si="11"/>
        <v>52</v>
      </c>
      <c r="W362" s="1" t="str">
        <f ca="1">_xlfn.IFS(Admissions[[#This Row],[Patients Age]]&lt;18,"Paediatric",V362&lt;40,"Young Adult",V362&lt;65,"Adult",TRUE,"Senior")</f>
        <v>Adult</v>
      </c>
    </row>
    <row r="363" spans="1:23" x14ac:dyDescent="0.25">
      <c r="A363">
        <v>14930</v>
      </c>
      <c r="B363">
        <v>3190</v>
      </c>
      <c r="C363" s="1" t="s">
        <v>382</v>
      </c>
      <c r="D363" s="1" t="s">
        <v>56</v>
      </c>
      <c r="E363" s="2">
        <v>28582</v>
      </c>
      <c r="F363" s="1" t="s">
        <v>51</v>
      </c>
      <c r="G363" s="1" t="s">
        <v>113</v>
      </c>
      <c r="H363" s="2">
        <v>45200</v>
      </c>
      <c r="I363" s="2">
        <v>45202</v>
      </c>
      <c r="J363">
        <v>2</v>
      </c>
      <c r="K363">
        <v>2963</v>
      </c>
      <c r="L363" s="1" t="s">
        <v>1491</v>
      </c>
      <c r="M363" s="1" t="s">
        <v>114</v>
      </c>
      <c r="N363" s="1" t="s">
        <v>33</v>
      </c>
      <c r="O363" t="s">
        <v>19</v>
      </c>
      <c r="P363">
        <v>1481.5</v>
      </c>
      <c r="Q363" s="1" t="s">
        <v>1492</v>
      </c>
      <c r="R363" s="1" t="s">
        <v>1451</v>
      </c>
      <c r="S363" t="s">
        <v>1447</v>
      </c>
      <c r="T363">
        <f>VLOOKUP(Admissions[[#This Row],[Department]],Departments!A:E,5,FALSE)</f>
        <v>6800</v>
      </c>
      <c r="U363" s="1" t="str">
        <f t="shared" si="10"/>
        <v>Within Benchmark</v>
      </c>
      <c r="V363" s="1">
        <f t="shared" ca="1" si="11"/>
        <v>48</v>
      </c>
      <c r="W363" s="1" t="str">
        <f ca="1">_xlfn.IFS(Admissions[[#This Row],[Patients Age]]&lt;18,"Paediatric",V363&lt;40,"Young Adult",V363&lt;65,"Adult",TRUE,"Senior")</f>
        <v>Adult</v>
      </c>
    </row>
    <row r="364" spans="1:23" x14ac:dyDescent="0.25">
      <c r="A364">
        <v>12881</v>
      </c>
      <c r="B364">
        <v>5261</v>
      </c>
      <c r="C364" s="1" t="s">
        <v>383</v>
      </c>
      <c r="D364" s="1" t="s">
        <v>14</v>
      </c>
      <c r="E364" s="2">
        <v>43330</v>
      </c>
      <c r="F364" s="1" t="s">
        <v>30</v>
      </c>
      <c r="G364" s="1" t="s">
        <v>58</v>
      </c>
      <c r="H364" s="2">
        <v>45216</v>
      </c>
      <c r="I364" s="2">
        <v>45217</v>
      </c>
      <c r="J364">
        <v>1</v>
      </c>
      <c r="K364">
        <v>1721</v>
      </c>
      <c r="L364" s="1" t="s">
        <v>1491</v>
      </c>
      <c r="M364" s="1" t="s">
        <v>49</v>
      </c>
      <c r="N364" s="1" t="s">
        <v>18</v>
      </c>
      <c r="O364" t="s">
        <v>19</v>
      </c>
      <c r="P364">
        <v>1721</v>
      </c>
      <c r="Q364" s="1" t="s">
        <v>1492</v>
      </c>
      <c r="R364" s="1" t="s">
        <v>1452</v>
      </c>
      <c r="S364" t="s">
        <v>1449</v>
      </c>
      <c r="T364">
        <f>VLOOKUP(Admissions[[#This Row],[Department]],Departments!A:E,5,FALSE)</f>
        <v>4500</v>
      </c>
      <c r="U364" s="1" t="str">
        <f t="shared" si="10"/>
        <v>Within Benchmark</v>
      </c>
      <c r="V364" s="1">
        <f t="shared" ca="1" si="11"/>
        <v>7</v>
      </c>
      <c r="W364" s="1" t="str">
        <f ca="1">_xlfn.IFS(Admissions[[#This Row],[Patients Age]]&lt;18,"Paediatric",V364&lt;40,"Young Adult",V364&lt;65,"Adult",TRUE,"Senior")</f>
        <v>Paediatric</v>
      </c>
    </row>
    <row r="365" spans="1:23" x14ac:dyDescent="0.25">
      <c r="A365">
        <v>13948</v>
      </c>
      <c r="B365">
        <v>6641</v>
      </c>
      <c r="C365" s="1" t="s">
        <v>196</v>
      </c>
      <c r="D365" s="1" t="s">
        <v>56</v>
      </c>
      <c r="E365" s="2">
        <v>28809</v>
      </c>
      <c r="F365" s="1" t="s">
        <v>15</v>
      </c>
      <c r="G365" s="1" t="s">
        <v>16</v>
      </c>
      <c r="H365" s="2">
        <v>45114</v>
      </c>
      <c r="I365" s="2">
        <v>45118</v>
      </c>
      <c r="J365">
        <v>4</v>
      </c>
      <c r="K365">
        <v>8317</v>
      </c>
      <c r="L365" s="1" t="s">
        <v>1491</v>
      </c>
      <c r="M365" s="1" t="s">
        <v>46</v>
      </c>
      <c r="N365" s="1" t="s">
        <v>18</v>
      </c>
      <c r="O365" t="s">
        <v>19</v>
      </c>
      <c r="P365">
        <v>2079.25</v>
      </c>
      <c r="Q365" s="1" t="s">
        <v>1492</v>
      </c>
      <c r="R365" s="1" t="s">
        <v>1454</v>
      </c>
      <c r="S365" t="s">
        <v>1449</v>
      </c>
      <c r="T365">
        <f>VLOOKUP(Admissions[[#This Row],[Department]],Departments!A:E,5,FALSE)</f>
        <v>5500</v>
      </c>
      <c r="U365" s="1" t="str">
        <f t="shared" si="10"/>
        <v>Above Benchmark</v>
      </c>
      <c r="V365" s="1">
        <f t="shared" ca="1" si="11"/>
        <v>47</v>
      </c>
      <c r="W365" s="1" t="str">
        <f ca="1">_xlfn.IFS(Admissions[[#This Row],[Patients Age]]&lt;18,"Paediatric",V365&lt;40,"Young Adult",V365&lt;65,"Adult",TRUE,"Senior")</f>
        <v>Adult</v>
      </c>
    </row>
    <row r="366" spans="1:23" x14ac:dyDescent="0.25">
      <c r="A366">
        <v>13086</v>
      </c>
      <c r="B366">
        <v>4115</v>
      </c>
      <c r="C366" s="1" t="s">
        <v>384</v>
      </c>
      <c r="D366" s="1" t="s">
        <v>14</v>
      </c>
      <c r="E366" s="2">
        <v>23300</v>
      </c>
      <c r="F366" s="1" t="s">
        <v>51</v>
      </c>
      <c r="G366" s="1" t="s">
        <v>113</v>
      </c>
      <c r="H366" s="2">
        <v>45300</v>
      </c>
      <c r="I366" s="2">
        <v>45303</v>
      </c>
      <c r="J366">
        <v>3</v>
      </c>
      <c r="K366">
        <v>3516</v>
      </c>
      <c r="L366" s="1" t="s">
        <v>1491</v>
      </c>
      <c r="M366" s="1" t="s">
        <v>53</v>
      </c>
      <c r="N366" s="1" t="s">
        <v>33</v>
      </c>
      <c r="O366" t="s">
        <v>19</v>
      </c>
      <c r="P366">
        <v>1172</v>
      </c>
      <c r="Q366" s="1" t="s">
        <v>1492</v>
      </c>
      <c r="R366" s="1" t="s">
        <v>1452</v>
      </c>
      <c r="S366" t="s">
        <v>1449</v>
      </c>
      <c r="T366">
        <f>VLOOKUP(Admissions[[#This Row],[Department]],Departments!A:E,5,FALSE)</f>
        <v>6800</v>
      </c>
      <c r="U366" s="1" t="str">
        <f t="shared" si="10"/>
        <v>Within Benchmark</v>
      </c>
      <c r="V366" s="1">
        <f t="shared" ca="1" si="11"/>
        <v>62</v>
      </c>
      <c r="W366" s="1" t="str">
        <f ca="1">_xlfn.IFS(Admissions[[#This Row],[Patients Age]]&lt;18,"Paediatric",V366&lt;40,"Young Adult",V366&lt;65,"Adult",TRUE,"Senior")</f>
        <v>Adult</v>
      </c>
    </row>
    <row r="367" spans="1:23" x14ac:dyDescent="0.25">
      <c r="A367">
        <v>11595</v>
      </c>
      <c r="B367">
        <v>3055</v>
      </c>
      <c r="C367" s="1" t="s">
        <v>385</v>
      </c>
      <c r="D367" s="1" t="s">
        <v>56</v>
      </c>
      <c r="E367" s="2">
        <v>24537</v>
      </c>
      <c r="F367" s="1" t="s">
        <v>66</v>
      </c>
      <c r="G367" s="1" t="s">
        <v>70</v>
      </c>
      <c r="H367" s="2">
        <v>45632</v>
      </c>
      <c r="I367" s="2">
        <v>45638</v>
      </c>
      <c r="J367">
        <v>6</v>
      </c>
      <c r="K367">
        <v>8567</v>
      </c>
      <c r="L367" s="1" t="s">
        <v>1491</v>
      </c>
      <c r="M367" s="1" t="s">
        <v>37</v>
      </c>
      <c r="N367" s="1" t="s">
        <v>18</v>
      </c>
      <c r="O367" t="s">
        <v>19</v>
      </c>
      <c r="P367">
        <v>1427.8333</v>
      </c>
      <c r="Q367" s="1" t="s">
        <v>1492</v>
      </c>
      <c r="R367" s="1" t="s">
        <v>1454</v>
      </c>
      <c r="S367" t="s">
        <v>1449</v>
      </c>
      <c r="T367">
        <f>VLOOKUP(Admissions[[#This Row],[Department]],Departments!A:E,5,FALSE)</f>
        <v>6000</v>
      </c>
      <c r="U367" s="1" t="str">
        <f t="shared" si="10"/>
        <v>Above Benchmark</v>
      </c>
      <c r="V367" s="1">
        <f t="shared" ca="1" si="11"/>
        <v>59</v>
      </c>
      <c r="W367" s="1" t="str">
        <f ca="1">_xlfn.IFS(Admissions[[#This Row],[Patients Age]]&lt;18,"Paediatric",V367&lt;40,"Young Adult",V367&lt;65,"Adult",TRUE,"Senior")</f>
        <v>Adult</v>
      </c>
    </row>
    <row r="368" spans="1:23" x14ac:dyDescent="0.25">
      <c r="A368">
        <v>12142</v>
      </c>
      <c r="B368">
        <v>7174</v>
      </c>
      <c r="C368" s="1" t="s">
        <v>386</v>
      </c>
      <c r="D368" s="1" t="s">
        <v>14</v>
      </c>
      <c r="E368" s="2">
        <v>24337</v>
      </c>
      <c r="F368" s="1" t="s">
        <v>15</v>
      </c>
      <c r="G368" s="1" t="s">
        <v>16</v>
      </c>
      <c r="H368" s="2">
        <v>45239</v>
      </c>
      <c r="I368" s="2">
        <v>45241</v>
      </c>
      <c r="J368">
        <v>2</v>
      </c>
      <c r="K368">
        <v>5140</v>
      </c>
      <c r="L368" s="1" t="s">
        <v>1491</v>
      </c>
      <c r="M368" s="1" t="s">
        <v>81</v>
      </c>
      <c r="N368" s="1" t="s">
        <v>18</v>
      </c>
      <c r="O368" t="s">
        <v>19</v>
      </c>
      <c r="P368">
        <v>2570</v>
      </c>
      <c r="Q368" s="1" t="s">
        <v>1492</v>
      </c>
      <c r="R368" s="1" t="s">
        <v>1450</v>
      </c>
      <c r="S368" t="s">
        <v>1449</v>
      </c>
      <c r="T368">
        <f>VLOOKUP(Admissions[[#This Row],[Department]],Departments!A:E,5,FALSE)</f>
        <v>5500</v>
      </c>
      <c r="U368" s="1" t="str">
        <f t="shared" si="10"/>
        <v>Within Benchmark</v>
      </c>
      <c r="V368" s="1">
        <f t="shared" ca="1" si="11"/>
        <v>59</v>
      </c>
      <c r="W368" s="1" t="str">
        <f ca="1">_xlfn.IFS(Admissions[[#This Row],[Patients Age]]&lt;18,"Paediatric",V368&lt;40,"Young Adult",V368&lt;65,"Adult",TRUE,"Senior")</f>
        <v>Adult</v>
      </c>
    </row>
    <row r="369" spans="1:23" x14ac:dyDescent="0.25">
      <c r="A369">
        <v>10123</v>
      </c>
      <c r="B369">
        <v>4345</v>
      </c>
      <c r="C369" s="1" t="s">
        <v>387</v>
      </c>
      <c r="D369" s="1" t="s">
        <v>14</v>
      </c>
      <c r="E369" s="2">
        <v>21846</v>
      </c>
      <c r="F369" s="1" t="s">
        <v>15</v>
      </c>
      <c r="G369" s="1" t="s">
        <v>48</v>
      </c>
      <c r="H369" s="2">
        <v>45553</v>
      </c>
      <c r="I369" s="2">
        <v>45555</v>
      </c>
      <c r="J369">
        <v>2</v>
      </c>
      <c r="K369">
        <v>6821</v>
      </c>
      <c r="L369" s="1" t="s">
        <v>1494</v>
      </c>
      <c r="M369" s="1" t="s">
        <v>81</v>
      </c>
      <c r="N369" s="1" t="s">
        <v>18</v>
      </c>
      <c r="O369" t="s">
        <v>19</v>
      </c>
      <c r="P369">
        <v>3410.5</v>
      </c>
      <c r="Q369" s="1" t="s">
        <v>1492</v>
      </c>
      <c r="R369" s="1" t="s">
        <v>1453</v>
      </c>
      <c r="S369" t="s">
        <v>1449</v>
      </c>
      <c r="T369">
        <f>VLOOKUP(Admissions[[#This Row],[Department]],Departments!A:E,5,FALSE)</f>
        <v>5500</v>
      </c>
      <c r="U369" s="1" t="str">
        <f t="shared" si="10"/>
        <v>Above Benchmark</v>
      </c>
      <c r="V369" s="1">
        <f t="shared" ca="1" si="11"/>
        <v>66</v>
      </c>
      <c r="W369" s="1" t="str">
        <f ca="1">_xlfn.IFS(Admissions[[#This Row],[Patients Age]]&lt;18,"Paediatric",V369&lt;40,"Young Adult",V369&lt;65,"Adult",TRUE,"Senior")</f>
        <v>Senior</v>
      </c>
    </row>
    <row r="370" spans="1:23" x14ac:dyDescent="0.25">
      <c r="A370">
        <v>11995</v>
      </c>
      <c r="B370">
        <v>3623</v>
      </c>
      <c r="C370" s="1" t="s">
        <v>388</v>
      </c>
      <c r="D370" s="1" t="s">
        <v>14</v>
      </c>
      <c r="E370" s="2">
        <v>33620</v>
      </c>
      <c r="F370" s="1" t="s">
        <v>51</v>
      </c>
      <c r="G370" s="1" t="s">
        <v>113</v>
      </c>
      <c r="H370" s="2">
        <v>45264</v>
      </c>
      <c r="I370" s="2">
        <v>45268</v>
      </c>
      <c r="J370">
        <v>4</v>
      </c>
      <c r="K370">
        <v>7266</v>
      </c>
      <c r="L370" s="1" t="s">
        <v>1491</v>
      </c>
      <c r="M370" s="1" t="s">
        <v>53</v>
      </c>
      <c r="N370" s="1" t="s">
        <v>33</v>
      </c>
      <c r="O370" t="s">
        <v>19</v>
      </c>
      <c r="P370">
        <v>1816.5</v>
      </c>
      <c r="Q370" s="1" t="s">
        <v>1492</v>
      </c>
      <c r="R370" s="1" t="s">
        <v>1448</v>
      </c>
      <c r="S370" t="s">
        <v>1449</v>
      </c>
      <c r="T370">
        <f>VLOOKUP(Admissions[[#This Row],[Department]],Departments!A:E,5,FALSE)</f>
        <v>6800</v>
      </c>
      <c r="U370" s="1" t="str">
        <f t="shared" si="10"/>
        <v>Above Benchmark</v>
      </c>
      <c r="V370" s="1">
        <f t="shared" ca="1" si="11"/>
        <v>34</v>
      </c>
      <c r="W370" s="1" t="str">
        <f ca="1">_xlfn.IFS(Admissions[[#This Row],[Patients Age]]&lt;18,"Paediatric",V370&lt;40,"Young Adult",V370&lt;65,"Adult",TRUE,"Senior")</f>
        <v>Young Adult</v>
      </c>
    </row>
    <row r="371" spans="1:23" x14ac:dyDescent="0.25">
      <c r="A371">
        <v>15390</v>
      </c>
      <c r="B371">
        <v>4050</v>
      </c>
      <c r="C371" s="1" t="s">
        <v>389</v>
      </c>
      <c r="D371" s="1" t="s">
        <v>56</v>
      </c>
      <c r="E371" s="2">
        <v>24948</v>
      </c>
      <c r="F371" s="1" t="s">
        <v>51</v>
      </c>
      <c r="G371" s="1" t="s">
        <v>87</v>
      </c>
      <c r="H371" s="2">
        <v>45007</v>
      </c>
      <c r="I371" s="2">
        <v>45010</v>
      </c>
      <c r="J371">
        <v>3</v>
      </c>
      <c r="K371">
        <v>5804</v>
      </c>
      <c r="L371" s="1" t="s">
        <v>1491</v>
      </c>
      <c r="M371" s="1" t="s">
        <v>114</v>
      </c>
      <c r="N371" s="1" t="s">
        <v>18</v>
      </c>
      <c r="O371" t="s">
        <v>19</v>
      </c>
      <c r="P371">
        <v>1934.6667</v>
      </c>
      <c r="Q371" s="1" t="s">
        <v>1492</v>
      </c>
      <c r="R371" s="1" t="s">
        <v>1453</v>
      </c>
      <c r="S371" t="s">
        <v>1449</v>
      </c>
      <c r="T371">
        <f>VLOOKUP(Admissions[[#This Row],[Department]],Departments!A:E,5,FALSE)</f>
        <v>6800</v>
      </c>
      <c r="U371" s="1" t="str">
        <f t="shared" si="10"/>
        <v>Within Benchmark</v>
      </c>
      <c r="V371" s="1">
        <f t="shared" ca="1" si="11"/>
        <v>58</v>
      </c>
      <c r="W371" s="1" t="str">
        <f ca="1">_xlfn.IFS(Admissions[[#This Row],[Patients Age]]&lt;18,"Paediatric",V371&lt;40,"Young Adult",V371&lt;65,"Adult",TRUE,"Senior")</f>
        <v>Adult</v>
      </c>
    </row>
    <row r="372" spans="1:23" x14ac:dyDescent="0.25">
      <c r="A372">
        <v>13560</v>
      </c>
      <c r="B372">
        <v>5108</v>
      </c>
      <c r="C372" s="1" t="s">
        <v>390</v>
      </c>
      <c r="D372" s="1" t="s">
        <v>56</v>
      </c>
      <c r="E372" s="2">
        <v>22435</v>
      </c>
      <c r="F372" s="1" t="s">
        <v>21</v>
      </c>
      <c r="G372" s="1" t="s">
        <v>22</v>
      </c>
      <c r="H372" s="2">
        <v>45173</v>
      </c>
      <c r="I372" s="2">
        <v>45184</v>
      </c>
      <c r="J372">
        <v>11</v>
      </c>
      <c r="K372">
        <v>39084</v>
      </c>
      <c r="L372" s="1" t="s">
        <v>1491</v>
      </c>
      <c r="M372" s="1" t="s">
        <v>23</v>
      </c>
      <c r="N372" s="1" t="s">
        <v>33</v>
      </c>
      <c r="O372" t="s">
        <v>19</v>
      </c>
      <c r="P372">
        <v>3553.0909000000001</v>
      </c>
      <c r="Q372" s="1" t="s">
        <v>1492</v>
      </c>
      <c r="R372" s="1" t="s">
        <v>1448</v>
      </c>
      <c r="S372" t="s">
        <v>1449</v>
      </c>
      <c r="T372">
        <f>VLOOKUP(Admissions[[#This Row],[Department]],Departments!A:E,5,FALSE)</f>
        <v>12000</v>
      </c>
      <c r="U372" s="1" t="str">
        <f t="shared" si="10"/>
        <v>Above Benchmark</v>
      </c>
      <c r="V372" s="1">
        <f t="shared" ca="1" si="11"/>
        <v>65</v>
      </c>
      <c r="W372" s="1" t="str">
        <f ca="1">_xlfn.IFS(Admissions[[#This Row],[Patients Age]]&lt;18,"Paediatric",V372&lt;40,"Young Adult",V372&lt;65,"Adult",TRUE,"Senior")</f>
        <v>Senior</v>
      </c>
    </row>
    <row r="373" spans="1:23" x14ac:dyDescent="0.25">
      <c r="A373">
        <v>12657</v>
      </c>
      <c r="B373">
        <v>5879</v>
      </c>
      <c r="C373" s="1" t="s">
        <v>239</v>
      </c>
      <c r="D373" s="1" t="s">
        <v>14</v>
      </c>
      <c r="E373" s="2">
        <v>13566</v>
      </c>
      <c r="F373" s="1" t="s">
        <v>41</v>
      </c>
      <c r="G373" s="1" t="s">
        <v>42</v>
      </c>
      <c r="H373" s="2">
        <v>45620</v>
      </c>
      <c r="I373" s="2">
        <v>45625</v>
      </c>
      <c r="J373">
        <v>5</v>
      </c>
      <c r="K373">
        <v>8007</v>
      </c>
      <c r="L373" s="1" t="s">
        <v>1491</v>
      </c>
      <c r="M373" s="1" t="s">
        <v>73</v>
      </c>
      <c r="N373" s="1" t="s">
        <v>24</v>
      </c>
      <c r="O373" t="s">
        <v>19</v>
      </c>
      <c r="P373">
        <v>1601.4</v>
      </c>
      <c r="Q373" s="1" t="s">
        <v>1492</v>
      </c>
      <c r="R373" s="1" t="s">
        <v>1451</v>
      </c>
      <c r="S373" t="s">
        <v>1447</v>
      </c>
      <c r="T373">
        <f>VLOOKUP(Admissions[[#This Row],[Department]],Departments!A:E,5,FALSE)</f>
        <v>7200</v>
      </c>
      <c r="U373" s="1" t="str">
        <f t="shared" si="10"/>
        <v>Above Benchmark</v>
      </c>
      <c r="V373" s="1">
        <f t="shared" ca="1" si="11"/>
        <v>89</v>
      </c>
      <c r="W373" s="1" t="str">
        <f ca="1">_xlfn.IFS(Admissions[[#This Row],[Patients Age]]&lt;18,"Paediatric",V373&lt;40,"Young Adult",V373&lt;65,"Adult",TRUE,"Senior")</f>
        <v>Senior</v>
      </c>
    </row>
    <row r="374" spans="1:23" x14ac:dyDescent="0.25">
      <c r="A374">
        <v>15754</v>
      </c>
      <c r="B374">
        <v>3806</v>
      </c>
      <c r="C374" s="1" t="s">
        <v>391</v>
      </c>
      <c r="D374" s="1" t="s">
        <v>14</v>
      </c>
      <c r="E374" s="2">
        <v>30322</v>
      </c>
      <c r="F374" s="1" t="s">
        <v>15</v>
      </c>
      <c r="G374" s="1" t="s">
        <v>16</v>
      </c>
      <c r="H374" s="2">
        <v>45296</v>
      </c>
      <c r="I374" s="2">
        <v>45299</v>
      </c>
      <c r="J374">
        <v>3</v>
      </c>
      <c r="K374">
        <v>7082</v>
      </c>
      <c r="L374" s="1" t="s">
        <v>1491</v>
      </c>
      <c r="M374" s="1" t="s">
        <v>46</v>
      </c>
      <c r="N374" s="1" t="s">
        <v>24</v>
      </c>
      <c r="O374" t="s">
        <v>19</v>
      </c>
      <c r="P374">
        <v>2360.6667000000002</v>
      </c>
      <c r="Q374" s="1" t="s">
        <v>1492</v>
      </c>
      <c r="R374" s="1" t="s">
        <v>1454</v>
      </c>
      <c r="S374" t="s">
        <v>1449</v>
      </c>
      <c r="T374">
        <f>VLOOKUP(Admissions[[#This Row],[Department]],Departments!A:E,5,FALSE)</f>
        <v>5500</v>
      </c>
      <c r="U374" s="1" t="str">
        <f t="shared" si="10"/>
        <v>Above Benchmark</v>
      </c>
      <c r="V374" s="1">
        <f t="shared" ca="1" si="11"/>
        <v>43</v>
      </c>
      <c r="W374" s="1" t="str">
        <f ca="1">_xlfn.IFS(Admissions[[#This Row],[Patients Age]]&lt;18,"Paediatric",V374&lt;40,"Young Adult",V374&lt;65,"Adult",TRUE,"Senior")</f>
        <v>Adult</v>
      </c>
    </row>
    <row r="375" spans="1:23" x14ac:dyDescent="0.25">
      <c r="A375">
        <v>15626</v>
      </c>
      <c r="B375">
        <v>7147</v>
      </c>
      <c r="C375" s="1" t="s">
        <v>392</v>
      </c>
      <c r="D375" s="1" t="s">
        <v>14</v>
      </c>
      <c r="E375" s="2">
        <v>24728</v>
      </c>
      <c r="F375" s="1" t="s">
        <v>15</v>
      </c>
      <c r="G375" s="1" t="s">
        <v>48</v>
      </c>
      <c r="H375" s="2">
        <v>45097</v>
      </c>
      <c r="I375" s="2">
        <v>45101</v>
      </c>
      <c r="J375">
        <v>4</v>
      </c>
      <c r="K375">
        <v>6493</v>
      </c>
      <c r="L375" s="1" t="s">
        <v>1491</v>
      </c>
      <c r="M375" s="1" t="s">
        <v>46</v>
      </c>
      <c r="N375" s="1" t="s">
        <v>33</v>
      </c>
      <c r="O375" t="s">
        <v>19</v>
      </c>
      <c r="P375">
        <v>1623.25</v>
      </c>
      <c r="Q375" s="1" t="s">
        <v>1492</v>
      </c>
      <c r="R375" s="1" t="s">
        <v>1452</v>
      </c>
      <c r="S375" t="s">
        <v>1449</v>
      </c>
      <c r="T375">
        <f>VLOOKUP(Admissions[[#This Row],[Department]],Departments!A:E,5,FALSE)</f>
        <v>5500</v>
      </c>
      <c r="U375" s="1" t="str">
        <f t="shared" si="10"/>
        <v>Above Benchmark</v>
      </c>
      <c r="V375" s="1">
        <f t="shared" ca="1" si="11"/>
        <v>58</v>
      </c>
      <c r="W375" s="1" t="str">
        <f ca="1">_xlfn.IFS(Admissions[[#This Row],[Patients Age]]&lt;18,"Paediatric",V375&lt;40,"Young Adult",V375&lt;65,"Adult",TRUE,"Senior")</f>
        <v>Adult</v>
      </c>
    </row>
    <row r="376" spans="1:23" x14ac:dyDescent="0.25">
      <c r="A376">
        <v>14815</v>
      </c>
      <c r="B376">
        <v>6428</v>
      </c>
      <c r="C376" s="1" t="s">
        <v>140</v>
      </c>
      <c r="D376" s="1" t="s">
        <v>56</v>
      </c>
      <c r="E376" s="2">
        <v>22393</v>
      </c>
      <c r="F376" s="1" t="s">
        <v>15</v>
      </c>
      <c r="G376" s="1" t="s">
        <v>16</v>
      </c>
      <c r="H376" s="2">
        <v>45186</v>
      </c>
      <c r="I376" s="2">
        <v>45190</v>
      </c>
      <c r="J376">
        <v>4</v>
      </c>
      <c r="K376">
        <v>7731</v>
      </c>
      <c r="L376" s="1" t="s">
        <v>1491</v>
      </c>
      <c r="M376" s="1" t="s">
        <v>49</v>
      </c>
      <c r="N376" s="1" t="s">
        <v>33</v>
      </c>
      <c r="O376" t="s">
        <v>19</v>
      </c>
      <c r="P376">
        <v>1932.75</v>
      </c>
      <c r="Q376" s="1" t="s">
        <v>1492</v>
      </c>
      <c r="R376" s="1" t="s">
        <v>1451</v>
      </c>
      <c r="S376" t="s">
        <v>1447</v>
      </c>
      <c r="T376">
        <f>VLOOKUP(Admissions[[#This Row],[Department]],Departments!A:E,5,FALSE)</f>
        <v>5500</v>
      </c>
      <c r="U376" s="1" t="str">
        <f t="shared" si="10"/>
        <v>Above Benchmark</v>
      </c>
      <c r="V376" s="1">
        <f t="shared" ca="1" si="11"/>
        <v>65</v>
      </c>
      <c r="W376" s="1" t="str">
        <f ca="1">_xlfn.IFS(Admissions[[#This Row],[Patients Age]]&lt;18,"Paediatric",V376&lt;40,"Young Adult",V376&lt;65,"Adult",TRUE,"Senior")</f>
        <v>Senior</v>
      </c>
    </row>
    <row r="377" spans="1:23" x14ac:dyDescent="0.25">
      <c r="A377">
        <v>13461</v>
      </c>
      <c r="B377">
        <v>5281</v>
      </c>
      <c r="C377" s="1" t="s">
        <v>393</v>
      </c>
      <c r="D377" s="1" t="s">
        <v>14</v>
      </c>
      <c r="E377" s="2">
        <v>25044</v>
      </c>
      <c r="F377" s="1" t="s">
        <v>15</v>
      </c>
      <c r="G377" s="1" t="s">
        <v>48</v>
      </c>
      <c r="H377" s="2">
        <v>45157</v>
      </c>
      <c r="I377" s="2">
        <v>45159</v>
      </c>
      <c r="J377">
        <v>2</v>
      </c>
      <c r="K377">
        <v>4457</v>
      </c>
      <c r="L377" s="1" t="s">
        <v>1491</v>
      </c>
      <c r="M377" s="1" t="s">
        <v>49</v>
      </c>
      <c r="N377" s="1" t="s">
        <v>33</v>
      </c>
      <c r="O377" t="s">
        <v>19</v>
      </c>
      <c r="P377">
        <v>2228.5</v>
      </c>
      <c r="Q377" s="1" t="s">
        <v>1492</v>
      </c>
      <c r="R377" s="1" t="s">
        <v>1446</v>
      </c>
      <c r="S377" t="s">
        <v>1447</v>
      </c>
      <c r="T377">
        <f>VLOOKUP(Admissions[[#This Row],[Department]],Departments!A:E,5,FALSE)</f>
        <v>5500</v>
      </c>
      <c r="U377" s="1" t="str">
        <f t="shared" si="10"/>
        <v>Within Benchmark</v>
      </c>
      <c r="V377" s="1">
        <f t="shared" ca="1" si="11"/>
        <v>57</v>
      </c>
      <c r="W377" s="1" t="str">
        <f ca="1">_xlfn.IFS(Admissions[[#This Row],[Patients Age]]&lt;18,"Paediatric",V377&lt;40,"Young Adult",V377&lt;65,"Adult",TRUE,"Senior")</f>
        <v>Adult</v>
      </c>
    </row>
    <row r="378" spans="1:23" x14ac:dyDescent="0.25">
      <c r="A378">
        <v>10296</v>
      </c>
      <c r="B378">
        <v>6566</v>
      </c>
      <c r="C378" s="1" t="s">
        <v>394</v>
      </c>
      <c r="D378" s="1" t="s">
        <v>14</v>
      </c>
      <c r="E378" s="2">
        <v>38775</v>
      </c>
      <c r="F378" s="1" t="s">
        <v>15</v>
      </c>
      <c r="G378" s="1" t="s">
        <v>217</v>
      </c>
      <c r="H378" s="2">
        <v>45587</v>
      </c>
      <c r="I378" s="2">
        <v>45590</v>
      </c>
      <c r="J378">
        <v>3</v>
      </c>
      <c r="K378">
        <v>4982</v>
      </c>
      <c r="L378" s="1" t="s">
        <v>1491</v>
      </c>
      <c r="M378" s="1" t="s">
        <v>46</v>
      </c>
      <c r="N378" s="1" t="s">
        <v>33</v>
      </c>
      <c r="O378" t="s">
        <v>19</v>
      </c>
      <c r="P378">
        <v>1660.6667</v>
      </c>
      <c r="Q378" s="1" t="s">
        <v>1492</v>
      </c>
      <c r="R378" s="1" t="s">
        <v>1452</v>
      </c>
      <c r="S378" t="s">
        <v>1449</v>
      </c>
      <c r="T378">
        <f>VLOOKUP(Admissions[[#This Row],[Department]],Departments!A:E,5,FALSE)</f>
        <v>5500</v>
      </c>
      <c r="U378" s="1" t="str">
        <f t="shared" si="10"/>
        <v>Within Benchmark</v>
      </c>
      <c r="V378" s="1">
        <f t="shared" ca="1" si="11"/>
        <v>20</v>
      </c>
      <c r="W378" s="1" t="str">
        <f ca="1">_xlfn.IFS(Admissions[[#This Row],[Patients Age]]&lt;18,"Paediatric",V378&lt;40,"Young Adult",V378&lt;65,"Adult",TRUE,"Senior")</f>
        <v>Young Adult</v>
      </c>
    </row>
    <row r="379" spans="1:23" x14ac:dyDescent="0.25">
      <c r="A379">
        <v>10476</v>
      </c>
      <c r="B379">
        <v>6049</v>
      </c>
      <c r="C379" s="1" t="s">
        <v>395</v>
      </c>
      <c r="D379" s="1" t="s">
        <v>56</v>
      </c>
      <c r="E379" s="2">
        <v>29433</v>
      </c>
      <c r="F379" s="1" t="s">
        <v>51</v>
      </c>
      <c r="G379" s="1" t="s">
        <v>113</v>
      </c>
      <c r="H379" s="2">
        <v>45589</v>
      </c>
      <c r="I379" s="2">
        <v>45598</v>
      </c>
      <c r="J379">
        <v>9</v>
      </c>
      <c r="K379">
        <v>6474</v>
      </c>
      <c r="L379" s="1" t="s">
        <v>1491</v>
      </c>
      <c r="M379" s="1" t="s">
        <v>53</v>
      </c>
      <c r="N379" s="1" t="s">
        <v>18</v>
      </c>
      <c r="O379" t="s">
        <v>19</v>
      </c>
      <c r="P379">
        <v>719.33330000000001</v>
      </c>
      <c r="Q379" s="1" t="s">
        <v>1492</v>
      </c>
      <c r="R379" s="1" t="s">
        <v>1450</v>
      </c>
      <c r="S379" t="s">
        <v>1449</v>
      </c>
      <c r="T379">
        <f>VLOOKUP(Admissions[[#This Row],[Department]],Departments!A:E,5,FALSE)</f>
        <v>6800</v>
      </c>
      <c r="U379" s="1" t="str">
        <f t="shared" si="10"/>
        <v>Within Benchmark</v>
      </c>
      <c r="V379" s="1">
        <f t="shared" ca="1" si="11"/>
        <v>45</v>
      </c>
      <c r="W379" s="1" t="str">
        <f ca="1">_xlfn.IFS(Admissions[[#This Row],[Patients Age]]&lt;18,"Paediatric",V379&lt;40,"Young Adult",V379&lt;65,"Adult",TRUE,"Senior")</f>
        <v>Adult</v>
      </c>
    </row>
    <row r="380" spans="1:23" x14ac:dyDescent="0.25">
      <c r="A380">
        <v>14005</v>
      </c>
      <c r="B380">
        <v>4221</v>
      </c>
      <c r="C380" s="1" t="s">
        <v>396</v>
      </c>
      <c r="D380" s="1" t="s">
        <v>56</v>
      </c>
      <c r="E380" s="2">
        <v>36458</v>
      </c>
      <c r="F380" s="1" t="s">
        <v>26</v>
      </c>
      <c r="G380" s="1" t="s">
        <v>27</v>
      </c>
      <c r="H380" s="2">
        <v>45627</v>
      </c>
      <c r="I380" s="2">
        <v>45631</v>
      </c>
      <c r="J380">
        <v>4</v>
      </c>
      <c r="K380">
        <v>16871</v>
      </c>
      <c r="L380" s="1" t="s">
        <v>1491</v>
      </c>
      <c r="M380" s="1" t="s">
        <v>28</v>
      </c>
      <c r="N380" s="1" t="s">
        <v>33</v>
      </c>
      <c r="O380" t="s">
        <v>19</v>
      </c>
      <c r="P380">
        <v>4217.75</v>
      </c>
      <c r="Q380" s="1" t="s">
        <v>1492</v>
      </c>
      <c r="R380" s="1" t="s">
        <v>1451</v>
      </c>
      <c r="S380" t="s">
        <v>1447</v>
      </c>
      <c r="T380">
        <f>VLOOKUP(Admissions[[#This Row],[Department]],Departments!A:E,5,FALSE)</f>
        <v>9000</v>
      </c>
      <c r="U380" s="1" t="str">
        <f t="shared" si="10"/>
        <v>Above Benchmark</v>
      </c>
      <c r="V380" s="1">
        <f t="shared" ca="1" si="11"/>
        <v>26</v>
      </c>
      <c r="W380" s="1" t="str">
        <f ca="1">_xlfn.IFS(Admissions[[#This Row],[Patients Age]]&lt;18,"Paediatric",V380&lt;40,"Young Adult",V380&lt;65,"Adult",TRUE,"Senior")</f>
        <v>Young Adult</v>
      </c>
    </row>
    <row r="381" spans="1:23" x14ac:dyDescent="0.25">
      <c r="A381">
        <v>11681</v>
      </c>
      <c r="B381">
        <v>3255</v>
      </c>
      <c r="C381" s="1" t="s">
        <v>397</v>
      </c>
      <c r="D381" s="1" t="s">
        <v>14</v>
      </c>
      <c r="E381" s="2">
        <v>38780</v>
      </c>
      <c r="F381" s="1" t="s">
        <v>41</v>
      </c>
      <c r="G381" s="1" t="s">
        <v>42</v>
      </c>
      <c r="H381" s="2">
        <v>45430</v>
      </c>
      <c r="I381" s="2">
        <v>45436</v>
      </c>
      <c r="J381">
        <v>6</v>
      </c>
      <c r="K381">
        <v>5997</v>
      </c>
      <c r="L381" s="1" t="s">
        <v>1494</v>
      </c>
      <c r="M381" s="1" t="s">
        <v>49</v>
      </c>
      <c r="N381" s="1" t="s">
        <v>18</v>
      </c>
      <c r="O381" t="s">
        <v>19</v>
      </c>
      <c r="P381">
        <v>999.5</v>
      </c>
      <c r="Q381" s="1" t="s">
        <v>1492</v>
      </c>
      <c r="R381" s="1" t="s">
        <v>1446</v>
      </c>
      <c r="S381" t="s">
        <v>1447</v>
      </c>
      <c r="T381">
        <f>VLOOKUP(Admissions[[#This Row],[Department]],Departments!A:E,5,FALSE)</f>
        <v>7200</v>
      </c>
      <c r="U381" s="1" t="str">
        <f t="shared" si="10"/>
        <v>Within Benchmark</v>
      </c>
      <c r="V381" s="1">
        <f t="shared" ca="1" si="11"/>
        <v>20</v>
      </c>
      <c r="W381" s="1" t="str">
        <f ca="1">_xlfn.IFS(Admissions[[#This Row],[Patients Age]]&lt;18,"Paediatric",V381&lt;40,"Young Adult",V381&lt;65,"Adult",TRUE,"Senior")</f>
        <v>Young Adult</v>
      </c>
    </row>
    <row r="382" spans="1:23" x14ac:dyDescent="0.25">
      <c r="A382">
        <v>14641</v>
      </c>
      <c r="B382">
        <v>3443</v>
      </c>
      <c r="C382" s="1" t="s">
        <v>222</v>
      </c>
      <c r="D382" s="1" t="s">
        <v>14</v>
      </c>
      <c r="E382" s="2">
        <v>19762</v>
      </c>
      <c r="F382" s="1" t="s">
        <v>41</v>
      </c>
      <c r="G382" s="1" t="s">
        <v>72</v>
      </c>
      <c r="H382" s="2">
        <v>45453</v>
      </c>
      <c r="I382" s="2">
        <v>45458</v>
      </c>
      <c r="J382">
        <v>5</v>
      </c>
      <c r="K382">
        <v>15949</v>
      </c>
      <c r="L382" s="1" t="s">
        <v>1491</v>
      </c>
      <c r="M382" s="1" t="s">
        <v>73</v>
      </c>
      <c r="N382" s="1" t="s">
        <v>18</v>
      </c>
      <c r="O382" t="s">
        <v>19</v>
      </c>
      <c r="P382">
        <v>3189.8</v>
      </c>
      <c r="Q382" s="1" t="s">
        <v>1492</v>
      </c>
      <c r="R382" s="1" t="s">
        <v>1448</v>
      </c>
      <c r="S382" t="s">
        <v>1449</v>
      </c>
      <c r="T382">
        <f>VLOOKUP(Admissions[[#This Row],[Department]],Departments!A:E,5,FALSE)</f>
        <v>7200</v>
      </c>
      <c r="U382" s="1" t="str">
        <f t="shared" si="10"/>
        <v>Above Benchmark</v>
      </c>
      <c r="V382" s="1">
        <f t="shared" ca="1" si="11"/>
        <v>72</v>
      </c>
      <c r="W382" s="1" t="str">
        <f ca="1">_xlfn.IFS(Admissions[[#This Row],[Patients Age]]&lt;18,"Paediatric",V382&lt;40,"Young Adult",V382&lt;65,"Adult",TRUE,"Senior")</f>
        <v>Senior</v>
      </c>
    </row>
    <row r="383" spans="1:23" x14ac:dyDescent="0.25">
      <c r="A383">
        <v>12976</v>
      </c>
      <c r="B383">
        <v>4821</v>
      </c>
      <c r="C383" s="1" t="s">
        <v>398</v>
      </c>
      <c r="D383" s="1" t="s">
        <v>14</v>
      </c>
      <c r="E383" s="2">
        <v>15304</v>
      </c>
      <c r="F383" s="1" t="s">
        <v>26</v>
      </c>
      <c r="G383" s="1" t="s">
        <v>39</v>
      </c>
      <c r="H383" s="2">
        <v>45505</v>
      </c>
      <c r="I383" s="2">
        <v>45516</v>
      </c>
      <c r="J383">
        <v>11</v>
      </c>
      <c r="K383">
        <v>18169</v>
      </c>
      <c r="L383" s="1" t="s">
        <v>1491</v>
      </c>
      <c r="M383" s="1" t="s">
        <v>17</v>
      </c>
      <c r="N383" s="1" t="s">
        <v>33</v>
      </c>
      <c r="O383" t="s">
        <v>19</v>
      </c>
      <c r="P383">
        <v>1651.7273</v>
      </c>
      <c r="Q383" s="1" t="s">
        <v>1492</v>
      </c>
      <c r="R383" s="1" t="s">
        <v>1450</v>
      </c>
      <c r="S383" t="s">
        <v>1449</v>
      </c>
      <c r="T383">
        <f>VLOOKUP(Admissions[[#This Row],[Department]],Departments!A:E,5,FALSE)</f>
        <v>9000</v>
      </c>
      <c r="U383" s="1" t="str">
        <f t="shared" si="10"/>
        <v>Above Benchmark</v>
      </c>
      <c r="V383" s="1">
        <f t="shared" ca="1" si="11"/>
        <v>84</v>
      </c>
      <c r="W383" s="1" t="str">
        <f ca="1">_xlfn.IFS(Admissions[[#This Row],[Patients Age]]&lt;18,"Paediatric",V383&lt;40,"Young Adult",V383&lt;65,"Adult",TRUE,"Senior")</f>
        <v>Senior</v>
      </c>
    </row>
    <row r="384" spans="1:23" x14ac:dyDescent="0.25">
      <c r="A384">
        <v>11381</v>
      </c>
      <c r="B384">
        <v>6760</v>
      </c>
      <c r="C384" s="1" t="s">
        <v>390</v>
      </c>
      <c r="D384" s="1" t="s">
        <v>56</v>
      </c>
      <c r="E384" s="2">
        <v>28653</v>
      </c>
      <c r="F384" s="1" t="s">
        <v>15</v>
      </c>
      <c r="G384" s="1" t="s">
        <v>217</v>
      </c>
      <c r="H384" s="2">
        <v>45386</v>
      </c>
      <c r="I384" s="2">
        <v>45389</v>
      </c>
      <c r="J384">
        <v>3</v>
      </c>
      <c r="K384">
        <v>9000</v>
      </c>
      <c r="L384" s="1" t="s">
        <v>1491</v>
      </c>
      <c r="M384" s="1" t="s">
        <v>81</v>
      </c>
      <c r="N384" s="1" t="s">
        <v>18</v>
      </c>
      <c r="O384" t="s">
        <v>19</v>
      </c>
      <c r="P384">
        <v>3000</v>
      </c>
      <c r="Q384" s="1" t="s">
        <v>1492</v>
      </c>
      <c r="R384" s="1" t="s">
        <v>1450</v>
      </c>
      <c r="S384" t="s">
        <v>1449</v>
      </c>
      <c r="T384">
        <f>VLOOKUP(Admissions[[#This Row],[Department]],Departments!A:E,5,FALSE)</f>
        <v>5500</v>
      </c>
      <c r="U384" s="1" t="str">
        <f t="shared" si="10"/>
        <v>Above Benchmark</v>
      </c>
      <c r="V384" s="1">
        <f t="shared" ca="1" si="11"/>
        <v>48</v>
      </c>
      <c r="W384" s="1" t="str">
        <f ca="1">_xlfn.IFS(Admissions[[#This Row],[Patients Age]]&lt;18,"Paediatric",V384&lt;40,"Young Adult",V384&lt;65,"Adult",TRUE,"Senior")</f>
        <v>Adult</v>
      </c>
    </row>
    <row r="385" spans="1:23" x14ac:dyDescent="0.25">
      <c r="A385">
        <v>15769</v>
      </c>
      <c r="B385">
        <v>6656</v>
      </c>
      <c r="C385" s="1" t="s">
        <v>399</v>
      </c>
      <c r="D385" s="1" t="s">
        <v>14</v>
      </c>
      <c r="E385" s="2">
        <v>32065</v>
      </c>
      <c r="F385" s="1" t="s">
        <v>15</v>
      </c>
      <c r="G385" s="1" t="s">
        <v>217</v>
      </c>
      <c r="H385" s="2">
        <v>45152</v>
      </c>
      <c r="I385" s="2">
        <v>45153</v>
      </c>
      <c r="J385">
        <v>1</v>
      </c>
      <c r="K385">
        <v>1774</v>
      </c>
      <c r="L385" s="1" t="s">
        <v>1491</v>
      </c>
      <c r="M385" s="1" t="s">
        <v>46</v>
      </c>
      <c r="N385" s="1" t="s">
        <v>24</v>
      </c>
      <c r="O385" t="s">
        <v>19</v>
      </c>
      <c r="P385">
        <v>1774</v>
      </c>
      <c r="Q385" s="1" t="s">
        <v>1492</v>
      </c>
      <c r="R385" s="1" t="s">
        <v>1448</v>
      </c>
      <c r="S385" t="s">
        <v>1449</v>
      </c>
      <c r="T385">
        <f>VLOOKUP(Admissions[[#This Row],[Department]],Departments!A:E,5,FALSE)</f>
        <v>5500</v>
      </c>
      <c r="U385" s="1" t="str">
        <f t="shared" si="10"/>
        <v>Within Benchmark</v>
      </c>
      <c r="V385" s="1">
        <f t="shared" ca="1" si="11"/>
        <v>38</v>
      </c>
      <c r="W385" s="1" t="str">
        <f ca="1">_xlfn.IFS(Admissions[[#This Row],[Patients Age]]&lt;18,"Paediatric",V385&lt;40,"Young Adult",V385&lt;65,"Adult",TRUE,"Senior")</f>
        <v>Young Adult</v>
      </c>
    </row>
    <row r="386" spans="1:23" x14ac:dyDescent="0.25">
      <c r="A386">
        <v>13260</v>
      </c>
      <c r="B386">
        <v>5372</v>
      </c>
      <c r="C386" s="1" t="s">
        <v>400</v>
      </c>
      <c r="D386" s="1" t="s">
        <v>56</v>
      </c>
      <c r="E386" s="2">
        <v>36364</v>
      </c>
      <c r="F386" s="1" t="s">
        <v>21</v>
      </c>
      <c r="G386" s="1" t="s">
        <v>160</v>
      </c>
      <c r="H386" s="2">
        <v>45083</v>
      </c>
      <c r="I386" s="2">
        <v>45092</v>
      </c>
      <c r="J386">
        <v>9</v>
      </c>
      <c r="K386">
        <v>25391</v>
      </c>
      <c r="L386" s="1" t="s">
        <v>1491</v>
      </c>
      <c r="M386" s="1" t="s">
        <v>23</v>
      </c>
      <c r="N386" s="1" t="s">
        <v>18</v>
      </c>
      <c r="O386" t="s">
        <v>19</v>
      </c>
      <c r="P386">
        <v>2821.2222000000002</v>
      </c>
      <c r="Q386" s="1" t="s">
        <v>1492</v>
      </c>
      <c r="R386" s="1" t="s">
        <v>1452</v>
      </c>
      <c r="S386" t="s">
        <v>1449</v>
      </c>
      <c r="T386">
        <f>VLOOKUP(Admissions[[#This Row],[Department]],Departments!A:E,5,FALSE)</f>
        <v>12000</v>
      </c>
      <c r="U386" s="1" t="str">
        <f t="shared" ref="U386:U449" si="12">IF(K386&gt;T386,"Above Benchmark","Within Benchmark")</f>
        <v>Above Benchmark</v>
      </c>
      <c r="V386" s="1">
        <f t="shared" ref="V386:V449" ca="1" si="13">INT(YEARFRAC(E386,TODAY()))</f>
        <v>26</v>
      </c>
      <c r="W386" s="1" t="str">
        <f ca="1">_xlfn.IFS(Admissions[[#This Row],[Patients Age]]&lt;18,"Paediatric",V386&lt;40,"Young Adult",V386&lt;65,"Adult",TRUE,"Senior")</f>
        <v>Young Adult</v>
      </c>
    </row>
    <row r="387" spans="1:23" x14ac:dyDescent="0.25">
      <c r="A387">
        <v>13188</v>
      </c>
      <c r="B387">
        <v>3940</v>
      </c>
      <c r="C387" s="1" t="s">
        <v>401</v>
      </c>
      <c r="D387" s="1" t="s">
        <v>56</v>
      </c>
      <c r="E387" s="2">
        <v>28295</v>
      </c>
      <c r="F387" s="1" t="s">
        <v>26</v>
      </c>
      <c r="G387" s="1" t="s">
        <v>27</v>
      </c>
      <c r="H387" s="2">
        <v>45231</v>
      </c>
      <c r="I387" s="2">
        <v>45242</v>
      </c>
      <c r="J387">
        <v>11</v>
      </c>
      <c r="K387">
        <v>22945</v>
      </c>
      <c r="L387" s="1" t="s">
        <v>1491</v>
      </c>
      <c r="M387" s="1" t="s">
        <v>64</v>
      </c>
      <c r="N387" s="1" t="s">
        <v>33</v>
      </c>
      <c r="O387" t="s">
        <v>19</v>
      </c>
      <c r="P387">
        <v>2085.9090999999999</v>
      </c>
      <c r="Q387" s="1" t="s">
        <v>1492</v>
      </c>
      <c r="R387" s="1" t="s">
        <v>1453</v>
      </c>
      <c r="S387" t="s">
        <v>1449</v>
      </c>
      <c r="T387">
        <f>VLOOKUP(Admissions[[#This Row],[Department]],Departments!A:E,5,FALSE)</f>
        <v>9000</v>
      </c>
      <c r="U387" s="1" t="str">
        <f t="shared" si="12"/>
        <v>Above Benchmark</v>
      </c>
      <c r="V387" s="1">
        <f t="shared" ca="1" si="13"/>
        <v>49</v>
      </c>
      <c r="W387" s="1" t="str">
        <f ca="1">_xlfn.IFS(Admissions[[#This Row],[Patients Age]]&lt;18,"Paediatric",V387&lt;40,"Young Adult",V387&lt;65,"Adult",TRUE,"Senior")</f>
        <v>Adult</v>
      </c>
    </row>
    <row r="388" spans="1:23" x14ac:dyDescent="0.25">
      <c r="A388">
        <v>10709</v>
      </c>
      <c r="B388">
        <v>4824</v>
      </c>
      <c r="C388" s="1" t="s">
        <v>402</v>
      </c>
      <c r="D388" s="1" t="s">
        <v>56</v>
      </c>
      <c r="E388" s="2">
        <v>28923</v>
      </c>
      <c r="F388" s="1" t="s">
        <v>21</v>
      </c>
      <c r="G388" s="1" t="s">
        <v>22</v>
      </c>
      <c r="H388" s="2">
        <v>45309</v>
      </c>
      <c r="I388" s="2">
        <v>45314</v>
      </c>
      <c r="J388">
        <v>5</v>
      </c>
      <c r="K388">
        <v>19078</v>
      </c>
      <c r="L388" s="1" t="s">
        <v>1491</v>
      </c>
      <c r="M388" s="1" t="s">
        <v>124</v>
      </c>
      <c r="N388" s="1" t="s">
        <v>24</v>
      </c>
      <c r="O388" t="s">
        <v>19</v>
      </c>
      <c r="P388">
        <v>3815.6</v>
      </c>
      <c r="Q388" s="1" t="s">
        <v>1492</v>
      </c>
      <c r="R388" s="1" t="s">
        <v>1450</v>
      </c>
      <c r="S388" t="s">
        <v>1449</v>
      </c>
      <c r="T388">
        <f>VLOOKUP(Admissions[[#This Row],[Department]],Departments!A:E,5,FALSE)</f>
        <v>12000</v>
      </c>
      <c r="U388" s="1" t="str">
        <f t="shared" si="12"/>
        <v>Above Benchmark</v>
      </c>
      <c r="V388" s="1">
        <f t="shared" ca="1" si="13"/>
        <v>47</v>
      </c>
      <c r="W388" s="1" t="str">
        <f ca="1">_xlfn.IFS(Admissions[[#This Row],[Patients Age]]&lt;18,"Paediatric",V388&lt;40,"Young Adult",V388&lt;65,"Adult",TRUE,"Senior")</f>
        <v>Adult</v>
      </c>
    </row>
    <row r="389" spans="1:23" x14ac:dyDescent="0.25">
      <c r="A389">
        <v>12143</v>
      </c>
      <c r="B389">
        <v>5367</v>
      </c>
      <c r="C389" s="1" t="s">
        <v>212</v>
      </c>
      <c r="D389" s="1" t="s">
        <v>14</v>
      </c>
      <c r="E389" s="2">
        <v>23059</v>
      </c>
      <c r="F389" s="1" t="s">
        <v>21</v>
      </c>
      <c r="G389" s="1" t="s">
        <v>22</v>
      </c>
      <c r="H389" s="2">
        <v>45603</v>
      </c>
      <c r="I389" s="2">
        <v>45609</v>
      </c>
      <c r="J389">
        <v>6</v>
      </c>
      <c r="K389">
        <v>22118</v>
      </c>
      <c r="L389" s="1" t="s">
        <v>1491</v>
      </c>
      <c r="M389" s="1" t="s">
        <v>28</v>
      </c>
      <c r="N389" s="1" t="s">
        <v>33</v>
      </c>
      <c r="O389" t="s">
        <v>19</v>
      </c>
      <c r="P389">
        <v>3686.3332999999998</v>
      </c>
      <c r="Q389" s="1" t="s">
        <v>1492</v>
      </c>
      <c r="R389" s="1" t="s">
        <v>1450</v>
      </c>
      <c r="S389" t="s">
        <v>1449</v>
      </c>
      <c r="T389">
        <f>VLOOKUP(Admissions[[#This Row],[Department]],Departments!A:E,5,FALSE)</f>
        <v>12000</v>
      </c>
      <c r="U389" s="1" t="str">
        <f t="shared" si="12"/>
        <v>Above Benchmark</v>
      </c>
      <c r="V389" s="1">
        <f t="shared" ca="1" si="13"/>
        <v>63</v>
      </c>
      <c r="W389" s="1" t="str">
        <f ca="1">_xlfn.IFS(Admissions[[#This Row],[Patients Age]]&lt;18,"Paediatric",V389&lt;40,"Young Adult",V389&lt;65,"Adult",TRUE,"Senior")</f>
        <v>Adult</v>
      </c>
    </row>
    <row r="390" spans="1:23" x14ac:dyDescent="0.25">
      <c r="A390">
        <v>14603</v>
      </c>
      <c r="B390">
        <v>7179</v>
      </c>
      <c r="C390" s="1" t="s">
        <v>403</v>
      </c>
      <c r="D390" s="1" t="s">
        <v>14</v>
      </c>
      <c r="E390" s="2">
        <v>21936</v>
      </c>
      <c r="F390" s="1" t="s">
        <v>51</v>
      </c>
      <c r="G390" s="1" t="s">
        <v>52</v>
      </c>
      <c r="H390" s="2">
        <v>45484</v>
      </c>
      <c r="I390" s="2">
        <v>45486</v>
      </c>
      <c r="J390">
        <v>2</v>
      </c>
      <c r="K390">
        <v>4914</v>
      </c>
      <c r="L390" s="1" t="s">
        <v>1491</v>
      </c>
      <c r="M390" s="1" t="s">
        <v>53</v>
      </c>
      <c r="N390" s="1" t="s">
        <v>24</v>
      </c>
      <c r="O390" t="s">
        <v>19</v>
      </c>
      <c r="P390">
        <v>2457</v>
      </c>
      <c r="Q390" s="1" t="s">
        <v>1492</v>
      </c>
      <c r="R390" s="1" t="s">
        <v>1450</v>
      </c>
      <c r="S390" t="s">
        <v>1449</v>
      </c>
      <c r="T390">
        <f>VLOOKUP(Admissions[[#This Row],[Department]],Departments!A:E,5,FALSE)</f>
        <v>6800</v>
      </c>
      <c r="U390" s="1" t="str">
        <f t="shared" si="12"/>
        <v>Within Benchmark</v>
      </c>
      <c r="V390" s="1">
        <f t="shared" ca="1" si="13"/>
        <v>66</v>
      </c>
      <c r="W390" s="1" t="str">
        <f ca="1">_xlfn.IFS(Admissions[[#This Row],[Patients Age]]&lt;18,"Paediatric",V390&lt;40,"Young Adult",V390&lt;65,"Adult",TRUE,"Senior")</f>
        <v>Senior</v>
      </c>
    </row>
    <row r="391" spans="1:23" x14ac:dyDescent="0.25">
      <c r="A391">
        <v>15172</v>
      </c>
      <c r="B391">
        <v>4148</v>
      </c>
      <c r="C391" s="1" t="s">
        <v>404</v>
      </c>
      <c r="D391" s="1" t="s">
        <v>14</v>
      </c>
      <c r="E391" s="2">
        <v>32948</v>
      </c>
      <c r="F391" s="1" t="s">
        <v>35</v>
      </c>
      <c r="G391" s="1" t="s">
        <v>36</v>
      </c>
      <c r="H391" s="2">
        <v>45062</v>
      </c>
      <c r="I391" s="2">
        <v>45066</v>
      </c>
      <c r="J391">
        <v>4</v>
      </c>
      <c r="K391">
        <v>9706</v>
      </c>
      <c r="L391" s="1" t="s">
        <v>1491</v>
      </c>
      <c r="M391" s="1" t="s">
        <v>60</v>
      </c>
      <c r="N391" s="1" t="s">
        <v>18</v>
      </c>
      <c r="O391" t="s">
        <v>19</v>
      </c>
      <c r="P391">
        <v>2426.5</v>
      </c>
      <c r="Q391" s="1" t="s">
        <v>1492</v>
      </c>
      <c r="R391" s="1" t="s">
        <v>1452</v>
      </c>
      <c r="S391" t="s">
        <v>1449</v>
      </c>
      <c r="T391">
        <f>VLOOKUP(Admissions[[#This Row],[Department]],Departments!A:E,5,FALSE)</f>
        <v>8500</v>
      </c>
      <c r="U391" s="1" t="str">
        <f t="shared" si="12"/>
        <v>Above Benchmark</v>
      </c>
      <c r="V391" s="1">
        <f t="shared" ca="1" si="13"/>
        <v>36</v>
      </c>
      <c r="W391" s="1" t="str">
        <f ca="1">_xlfn.IFS(Admissions[[#This Row],[Patients Age]]&lt;18,"Paediatric",V391&lt;40,"Young Adult",V391&lt;65,"Adult",TRUE,"Senior")</f>
        <v>Young Adult</v>
      </c>
    </row>
    <row r="392" spans="1:23" x14ac:dyDescent="0.25">
      <c r="A392">
        <v>11756</v>
      </c>
      <c r="B392">
        <v>4948</v>
      </c>
      <c r="C392" s="1" t="s">
        <v>405</v>
      </c>
      <c r="D392" s="1" t="s">
        <v>14</v>
      </c>
      <c r="E392" s="2">
        <v>16932</v>
      </c>
      <c r="F392" s="1" t="s">
        <v>15</v>
      </c>
      <c r="G392" s="1" t="s">
        <v>48</v>
      </c>
      <c r="H392" s="2">
        <v>45029</v>
      </c>
      <c r="I392" s="2">
        <v>45033</v>
      </c>
      <c r="J392">
        <v>4</v>
      </c>
      <c r="K392">
        <v>10923</v>
      </c>
      <c r="L392" s="1" t="s">
        <v>1491</v>
      </c>
      <c r="M392" s="1" t="s">
        <v>81</v>
      </c>
      <c r="N392" s="1" t="s">
        <v>33</v>
      </c>
      <c r="O392" t="s">
        <v>19</v>
      </c>
      <c r="P392">
        <v>2730.75</v>
      </c>
      <c r="Q392" s="1" t="s">
        <v>1492</v>
      </c>
      <c r="R392" s="1" t="s">
        <v>1450</v>
      </c>
      <c r="S392" t="s">
        <v>1449</v>
      </c>
      <c r="T392">
        <f>VLOOKUP(Admissions[[#This Row],[Department]],Departments!A:E,5,FALSE)</f>
        <v>5500</v>
      </c>
      <c r="U392" s="1" t="str">
        <f t="shared" si="12"/>
        <v>Above Benchmark</v>
      </c>
      <c r="V392" s="1">
        <f t="shared" ca="1" si="13"/>
        <v>80</v>
      </c>
      <c r="W392" s="1" t="str">
        <f ca="1">_xlfn.IFS(Admissions[[#This Row],[Patients Age]]&lt;18,"Paediatric",V392&lt;40,"Young Adult",V392&lt;65,"Adult",TRUE,"Senior")</f>
        <v>Senior</v>
      </c>
    </row>
    <row r="393" spans="1:23" x14ac:dyDescent="0.25">
      <c r="A393">
        <v>10631</v>
      </c>
      <c r="B393">
        <v>3409</v>
      </c>
      <c r="C393" s="1" t="s">
        <v>275</v>
      </c>
      <c r="D393" s="1" t="s">
        <v>14</v>
      </c>
      <c r="E393" s="2">
        <v>15701</v>
      </c>
      <c r="F393" s="1" t="s">
        <v>15</v>
      </c>
      <c r="G393" s="1" t="s">
        <v>48</v>
      </c>
      <c r="H393" s="2">
        <v>45085</v>
      </c>
      <c r="I393" s="2">
        <v>45089</v>
      </c>
      <c r="J393">
        <v>4</v>
      </c>
      <c r="K393">
        <v>6680</v>
      </c>
      <c r="L393" s="1" t="s">
        <v>1491</v>
      </c>
      <c r="M393" s="1" t="s">
        <v>46</v>
      </c>
      <c r="N393" s="1" t="s">
        <v>18</v>
      </c>
      <c r="O393" t="s">
        <v>19</v>
      </c>
      <c r="P393">
        <v>1670</v>
      </c>
      <c r="Q393" s="1" t="s">
        <v>1492</v>
      </c>
      <c r="R393" s="1" t="s">
        <v>1450</v>
      </c>
      <c r="S393" t="s">
        <v>1449</v>
      </c>
      <c r="T393">
        <f>VLOOKUP(Admissions[[#This Row],[Department]],Departments!A:E,5,FALSE)</f>
        <v>5500</v>
      </c>
      <c r="U393" s="1" t="str">
        <f t="shared" si="12"/>
        <v>Above Benchmark</v>
      </c>
      <c r="V393" s="1">
        <f t="shared" ca="1" si="13"/>
        <v>83</v>
      </c>
      <c r="W393" s="1" t="str">
        <f ca="1">_xlfn.IFS(Admissions[[#This Row],[Patients Age]]&lt;18,"Paediatric",V393&lt;40,"Young Adult",V393&lt;65,"Adult",TRUE,"Senior")</f>
        <v>Senior</v>
      </c>
    </row>
    <row r="394" spans="1:23" x14ac:dyDescent="0.25">
      <c r="A394">
        <v>15844</v>
      </c>
      <c r="B394">
        <v>4354</v>
      </c>
      <c r="C394" s="1" t="s">
        <v>406</v>
      </c>
      <c r="D394" s="1" t="s">
        <v>14</v>
      </c>
      <c r="E394" s="2">
        <v>11006</v>
      </c>
      <c r="F394" s="1" t="s">
        <v>41</v>
      </c>
      <c r="G394" s="1" t="s">
        <v>72</v>
      </c>
      <c r="H394" s="2">
        <v>45625</v>
      </c>
      <c r="I394" s="2">
        <v>45630</v>
      </c>
      <c r="J394">
        <v>5</v>
      </c>
      <c r="K394">
        <v>8706</v>
      </c>
      <c r="L394" s="1" t="s">
        <v>1491</v>
      </c>
      <c r="M394" s="1" t="s">
        <v>73</v>
      </c>
      <c r="N394" s="1" t="s">
        <v>18</v>
      </c>
      <c r="O394" t="s">
        <v>19</v>
      </c>
      <c r="P394">
        <v>1741.2</v>
      </c>
      <c r="Q394" s="1" t="s">
        <v>1492</v>
      </c>
      <c r="R394" s="1" t="s">
        <v>1454</v>
      </c>
      <c r="S394" t="s">
        <v>1449</v>
      </c>
      <c r="T394">
        <f>VLOOKUP(Admissions[[#This Row],[Department]],Departments!A:E,5,FALSE)</f>
        <v>7200</v>
      </c>
      <c r="U394" s="1" t="str">
        <f t="shared" si="12"/>
        <v>Above Benchmark</v>
      </c>
      <c r="V394" s="1">
        <f t="shared" ca="1" si="13"/>
        <v>96</v>
      </c>
      <c r="W394" s="1" t="str">
        <f ca="1">_xlfn.IFS(Admissions[[#This Row],[Patients Age]]&lt;18,"Paediatric",V394&lt;40,"Young Adult",V394&lt;65,"Adult",TRUE,"Senior")</f>
        <v>Senior</v>
      </c>
    </row>
    <row r="395" spans="1:23" x14ac:dyDescent="0.25">
      <c r="A395">
        <v>12365</v>
      </c>
      <c r="B395">
        <v>3397</v>
      </c>
      <c r="C395" s="1" t="s">
        <v>120</v>
      </c>
      <c r="D395" s="1" t="s">
        <v>14</v>
      </c>
      <c r="E395" s="2">
        <v>29393</v>
      </c>
      <c r="F395" s="1" t="s">
        <v>66</v>
      </c>
      <c r="G395" s="1" t="s">
        <v>67</v>
      </c>
      <c r="H395" s="2">
        <v>45443</v>
      </c>
      <c r="I395" s="2">
        <v>45447</v>
      </c>
      <c r="J395">
        <v>4</v>
      </c>
      <c r="K395">
        <v>8717</v>
      </c>
      <c r="L395" s="1" t="s">
        <v>1491</v>
      </c>
      <c r="M395" s="1" t="s">
        <v>68</v>
      </c>
      <c r="N395" s="1" t="s">
        <v>33</v>
      </c>
      <c r="O395" t="s">
        <v>19</v>
      </c>
      <c r="P395">
        <v>2179.25</v>
      </c>
      <c r="Q395" s="1" t="s">
        <v>1492</v>
      </c>
      <c r="R395" s="1" t="s">
        <v>1454</v>
      </c>
      <c r="S395" t="s">
        <v>1449</v>
      </c>
      <c r="T395">
        <f>VLOOKUP(Admissions[[#This Row],[Department]],Departments!A:E,5,FALSE)</f>
        <v>6000</v>
      </c>
      <c r="U395" s="1" t="str">
        <f t="shared" si="12"/>
        <v>Above Benchmark</v>
      </c>
      <c r="V395" s="1">
        <f t="shared" ca="1" si="13"/>
        <v>46</v>
      </c>
      <c r="W395" s="1" t="str">
        <f ca="1">_xlfn.IFS(Admissions[[#This Row],[Patients Age]]&lt;18,"Paediatric",V395&lt;40,"Young Adult",V395&lt;65,"Adult",TRUE,"Senior")</f>
        <v>Adult</v>
      </c>
    </row>
    <row r="396" spans="1:23" x14ac:dyDescent="0.25">
      <c r="A396">
        <v>10317</v>
      </c>
      <c r="B396">
        <v>3017</v>
      </c>
      <c r="C396" s="1" t="s">
        <v>111</v>
      </c>
      <c r="D396" s="1" t="s">
        <v>14</v>
      </c>
      <c r="E396" s="2">
        <v>35089</v>
      </c>
      <c r="F396" s="1" t="s">
        <v>41</v>
      </c>
      <c r="G396" s="1" t="s">
        <v>72</v>
      </c>
      <c r="H396" s="2">
        <v>45618</v>
      </c>
      <c r="I396" s="2">
        <v>45619</v>
      </c>
      <c r="J396">
        <v>1</v>
      </c>
      <c r="K396">
        <v>4129</v>
      </c>
      <c r="L396" s="1" t="s">
        <v>1491</v>
      </c>
      <c r="M396" s="1" t="s">
        <v>73</v>
      </c>
      <c r="N396" s="1" t="s">
        <v>18</v>
      </c>
      <c r="O396" t="s">
        <v>19</v>
      </c>
      <c r="P396">
        <v>4129</v>
      </c>
      <c r="Q396" s="1" t="s">
        <v>1492</v>
      </c>
      <c r="R396" s="1" t="s">
        <v>1454</v>
      </c>
      <c r="S396" t="s">
        <v>1449</v>
      </c>
      <c r="T396">
        <f>VLOOKUP(Admissions[[#This Row],[Department]],Departments!A:E,5,FALSE)</f>
        <v>7200</v>
      </c>
      <c r="U396" s="1" t="str">
        <f t="shared" si="12"/>
        <v>Within Benchmark</v>
      </c>
      <c r="V396" s="1">
        <f t="shared" ca="1" si="13"/>
        <v>30</v>
      </c>
      <c r="W396" s="1" t="str">
        <f ca="1">_xlfn.IFS(Admissions[[#This Row],[Patients Age]]&lt;18,"Paediatric",V396&lt;40,"Young Adult",V396&lt;65,"Adult",TRUE,"Senior")</f>
        <v>Young Adult</v>
      </c>
    </row>
    <row r="397" spans="1:23" x14ac:dyDescent="0.25">
      <c r="A397">
        <v>11076</v>
      </c>
      <c r="B397">
        <v>3193</v>
      </c>
      <c r="C397" s="1" t="s">
        <v>407</v>
      </c>
      <c r="D397" s="1" t="s">
        <v>14</v>
      </c>
      <c r="E397" s="2">
        <v>30570</v>
      </c>
      <c r="F397" s="1" t="s">
        <v>51</v>
      </c>
      <c r="G397" s="1" t="s">
        <v>87</v>
      </c>
      <c r="H397" s="2">
        <v>45224</v>
      </c>
      <c r="I397" s="2">
        <v>45231</v>
      </c>
      <c r="J397">
        <v>7</v>
      </c>
      <c r="K397">
        <v>9160</v>
      </c>
      <c r="L397" s="1" t="s">
        <v>1491</v>
      </c>
      <c r="M397" s="1" t="s">
        <v>114</v>
      </c>
      <c r="N397" s="1" t="s">
        <v>24</v>
      </c>
      <c r="O397" t="s">
        <v>19</v>
      </c>
      <c r="P397">
        <v>1308.5714</v>
      </c>
      <c r="Q397" s="1" t="s">
        <v>1492</v>
      </c>
      <c r="R397" s="1" t="s">
        <v>1453</v>
      </c>
      <c r="S397" t="s">
        <v>1449</v>
      </c>
      <c r="T397">
        <f>VLOOKUP(Admissions[[#This Row],[Department]],Departments!A:E,5,FALSE)</f>
        <v>6800</v>
      </c>
      <c r="U397" s="1" t="str">
        <f t="shared" si="12"/>
        <v>Above Benchmark</v>
      </c>
      <c r="V397" s="1">
        <f t="shared" ca="1" si="13"/>
        <v>42</v>
      </c>
      <c r="W397" s="1" t="str">
        <f ca="1">_xlfn.IFS(Admissions[[#This Row],[Patients Age]]&lt;18,"Paediatric",V397&lt;40,"Young Adult",V397&lt;65,"Adult",TRUE,"Senior")</f>
        <v>Adult</v>
      </c>
    </row>
    <row r="398" spans="1:23" x14ac:dyDescent="0.25">
      <c r="A398">
        <v>14465</v>
      </c>
      <c r="B398">
        <v>5637</v>
      </c>
      <c r="C398" s="1" t="s">
        <v>408</v>
      </c>
      <c r="D398" s="1" t="s">
        <v>14</v>
      </c>
      <c r="E398" s="2">
        <v>38273</v>
      </c>
      <c r="F398" s="1" t="s">
        <v>35</v>
      </c>
      <c r="G398" s="1" t="s">
        <v>85</v>
      </c>
      <c r="H398" s="2">
        <v>45321</v>
      </c>
      <c r="I398" s="2">
        <v>45329</v>
      </c>
      <c r="J398">
        <v>8</v>
      </c>
      <c r="K398">
        <v>15227</v>
      </c>
      <c r="L398" s="1" t="s">
        <v>1491</v>
      </c>
      <c r="M398" s="1" t="s">
        <v>37</v>
      </c>
      <c r="N398" s="1" t="s">
        <v>33</v>
      </c>
      <c r="O398" t="s">
        <v>19</v>
      </c>
      <c r="P398">
        <v>1903.375</v>
      </c>
      <c r="Q398" s="1" t="s">
        <v>1492</v>
      </c>
      <c r="R398" s="1" t="s">
        <v>1452</v>
      </c>
      <c r="S398" t="s">
        <v>1449</v>
      </c>
      <c r="T398">
        <f>VLOOKUP(Admissions[[#This Row],[Department]],Departments!A:E,5,FALSE)</f>
        <v>8500</v>
      </c>
      <c r="U398" s="1" t="str">
        <f t="shared" si="12"/>
        <v>Above Benchmark</v>
      </c>
      <c r="V398" s="1">
        <f t="shared" ca="1" si="13"/>
        <v>21</v>
      </c>
      <c r="W398" s="1" t="str">
        <f ca="1">_xlfn.IFS(Admissions[[#This Row],[Patients Age]]&lt;18,"Paediatric",V398&lt;40,"Young Adult",V398&lt;65,"Adult",TRUE,"Senior")</f>
        <v>Young Adult</v>
      </c>
    </row>
    <row r="399" spans="1:23" x14ac:dyDescent="0.25">
      <c r="A399">
        <v>11167</v>
      </c>
      <c r="B399">
        <v>4090</v>
      </c>
      <c r="C399" s="1" t="s">
        <v>242</v>
      </c>
      <c r="D399" s="1" t="s">
        <v>56</v>
      </c>
      <c r="E399" s="2">
        <v>22558</v>
      </c>
      <c r="F399" s="1" t="s">
        <v>35</v>
      </c>
      <c r="G399" s="1" t="s">
        <v>36</v>
      </c>
      <c r="H399" s="2">
        <v>45381</v>
      </c>
      <c r="I399" s="2">
        <v>45389</v>
      </c>
      <c r="J399">
        <v>8</v>
      </c>
      <c r="K399">
        <v>15846</v>
      </c>
      <c r="L399" s="1" t="s">
        <v>1491</v>
      </c>
      <c r="M399" s="1" t="s">
        <v>60</v>
      </c>
      <c r="N399" s="1" t="s">
        <v>33</v>
      </c>
      <c r="O399" t="s">
        <v>19</v>
      </c>
      <c r="P399">
        <v>1980.75</v>
      </c>
      <c r="Q399" s="1" t="s">
        <v>1492</v>
      </c>
      <c r="R399" s="1" t="s">
        <v>1446</v>
      </c>
      <c r="S399" t="s">
        <v>1447</v>
      </c>
      <c r="T399">
        <f>VLOOKUP(Admissions[[#This Row],[Department]],Departments!A:E,5,FALSE)</f>
        <v>8500</v>
      </c>
      <c r="U399" s="1" t="str">
        <f t="shared" si="12"/>
        <v>Above Benchmark</v>
      </c>
      <c r="V399" s="1">
        <f t="shared" ca="1" si="13"/>
        <v>64</v>
      </c>
      <c r="W399" s="1" t="str">
        <f ca="1">_xlfn.IFS(Admissions[[#This Row],[Patients Age]]&lt;18,"Paediatric",V399&lt;40,"Young Adult",V399&lt;65,"Adult",TRUE,"Senior")</f>
        <v>Adult</v>
      </c>
    </row>
    <row r="400" spans="1:23" x14ac:dyDescent="0.25">
      <c r="A400">
        <v>13750</v>
      </c>
      <c r="B400">
        <v>4477</v>
      </c>
      <c r="C400" s="1" t="s">
        <v>409</v>
      </c>
      <c r="D400" s="1" t="s">
        <v>56</v>
      </c>
      <c r="E400" s="2">
        <v>37765</v>
      </c>
      <c r="F400" s="1" t="s">
        <v>66</v>
      </c>
      <c r="G400" s="1" t="s">
        <v>70</v>
      </c>
      <c r="H400" s="2">
        <v>45642</v>
      </c>
      <c r="I400" s="2">
        <v>45643</v>
      </c>
      <c r="J400">
        <v>1</v>
      </c>
      <c r="K400">
        <v>3398</v>
      </c>
      <c r="L400" s="1" t="s">
        <v>1491</v>
      </c>
      <c r="M400" s="1" t="s">
        <v>116</v>
      </c>
      <c r="N400" s="1" t="s">
        <v>18</v>
      </c>
      <c r="O400" t="s">
        <v>19</v>
      </c>
      <c r="P400">
        <v>3398</v>
      </c>
      <c r="Q400" s="1" t="s">
        <v>1492</v>
      </c>
      <c r="R400" s="1" t="s">
        <v>1448</v>
      </c>
      <c r="S400" t="s">
        <v>1449</v>
      </c>
      <c r="T400">
        <f>VLOOKUP(Admissions[[#This Row],[Department]],Departments!A:E,5,FALSE)</f>
        <v>6000</v>
      </c>
      <c r="U400" s="1" t="str">
        <f t="shared" si="12"/>
        <v>Within Benchmark</v>
      </c>
      <c r="V400" s="1">
        <f t="shared" ca="1" si="13"/>
        <v>23</v>
      </c>
      <c r="W400" s="1" t="str">
        <f ca="1">_xlfn.IFS(Admissions[[#This Row],[Patients Age]]&lt;18,"Paediatric",V400&lt;40,"Young Adult",V400&lt;65,"Adult",TRUE,"Senior")</f>
        <v>Young Adult</v>
      </c>
    </row>
    <row r="401" spans="1:23" x14ac:dyDescent="0.25">
      <c r="A401">
        <v>15148</v>
      </c>
      <c r="B401">
        <v>6462</v>
      </c>
      <c r="C401" s="1" t="s">
        <v>410</v>
      </c>
      <c r="D401" s="1" t="s">
        <v>56</v>
      </c>
      <c r="E401" s="2">
        <v>14819</v>
      </c>
      <c r="F401" s="1" t="s">
        <v>35</v>
      </c>
      <c r="G401" s="1" t="s">
        <v>83</v>
      </c>
      <c r="H401" s="2">
        <v>45403</v>
      </c>
      <c r="I401" s="2">
        <v>45410</v>
      </c>
      <c r="J401">
        <v>7</v>
      </c>
      <c r="K401">
        <v>9189</v>
      </c>
      <c r="L401" s="1" t="s">
        <v>1494</v>
      </c>
      <c r="M401" s="1" t="s">
        <v>75</v>
      </c>
      <c r="N401" s="1" t="s">
        <v>24</v>
      </c>
      <c r="O401" t="s">
        <v>19</v>
      </c>
      <c r="P401">
        <v>1312.7143000000001</v>
      </c>
      <c r="Q401" s="1" t="s">
        <v>1492</v>
      </c>
      <c r="R401" s="1" t="s">
        <v>1451</v>
      </c>
      <c r="S401" t="s">
        <v>1447</v>
      </c>
      <c r="T401">
        <f>VLOOKUP(Admissions[[#This Row],[Department]],Departments!A:E,5,FALSE)</f>
        <v>8500</v>
      </c>
      <c r="U401" s="1" t="str">
        <f t="shared" si="12"/>
        <v>Above Benchmark</v>
      </c>
      <c r="V401" s="1">
        <f t="shared" ca="1" si="13"/>
        <v>85</v>
      </c>
      <c r="W401" s="1" t="str">
        <f ca="1">_xlfn.IFS(Admissions[[#This Row],[Patients Age]]&lt;18,"Paediatric",V401&lt;40,"Young Adult",V401&lt;65,"Adult",TRUE,"Senior")</f>
        <v>Senior</v>
      </c>
    </row>
    <row r="402" spans="1:23" x14ac:dyDescent="0.25">
      <c r="A402">
        <v>13554</v>
      </c>
      <c r="B402">
        <v>4423</v>
      </c>
      <c r="C402" s="1" t="s">
        <v>129</v>
      </c>
      <c r="D402" s="1" t="s">
        <v>56</v>
      </c>
      <c r="E402" s="2">
        <v>42793</v>
      </c>
      <c r="F402" s="1" t="s">
        <v>30</v>
      </c>
      <c r="G402" s="1" t="s">
        <v>58</v>
      </c>
      <c r="H402" s="2">
        <v>45102</v>
      </c>
      <c r="I402" s="2">
        <v>45105</v>
      </c>
      <c r="J402">
        <v>3</v>
      </c>
      <c r="K402">
        <v>3139</v>
      </c>
      <c r="L402" s="1" t="s">
        <v>1494</v>
      </c>
      <c r="M402" s="1" t="s">
        <v>49</v>
      </c>
      <c r="N402" s="1" t="s">
        <v>18</v>
      </c>
      <c r="O402" t="s">
        <v>19</v>
      </c>
      <c r="P402">
        <v>1046.3333</v>
      </c>
      <c r="Q402" s="1" t="s">
        <v>1492</v>
      </c>
      <c r="R402" s="1" t="s">
        <v>1451</v>
      </c>
      <c r="S402" t="s">
        <v>1447</v>
      </c>
      <c r="T402">
        <f>VLOOKUP(Admissions[[#This Row],[Department]],Departments!A:E,5,FALSE)</f>
        <v>4500</v>
      </c>
      <c r="U402" s="1" t="str">
        <f t="shared" si="12"/>
        <v>Within Benchmark</v>
      </c>
      <c r="V402" s="1">
        <f t="shared" ca="1" si="13"/>
        <v>9</v>
      </c>
      <c r="W402" s="1" t="str">
        <f ca="1">_xlfn.IFS(Admissions[[#This Row],[Patients Age]]&lt;18,"Paediatric",V402&lt;40,"Young Adult",V402&lt;65,"Adult",TRUE,"Senior")</f>
        <v>Paediatric</v>
      </c>
    </row>
    <row r="403" spans="1:23" x14ac:dyDescent="0.25">
      <c r="A403">
        <v>12308</v>
      </c>
      <c r="B403">
        <v>4391</v>
      </c>
      <c r="C403" s="1" t="s">
        <v>411</v>
      </c>
      <c r="D403" s="1" t="s">
        <v>56</v>
      </c>
      <c r="E403" s="2">
        <v>14004</v>
      </c>
      <c r="F403" s="1" t="s">
        <v>26</v>
      </c>
      <c r="G403" s="1" t="s">
        <v>141</v>
      </c>
      <c r="H403" s="2">
        <v>45476</v>
      </c>
      <c r="I403" s="2">
        <v>45483</v>
      </c>
      <c r="J403">
        <v>7</v>
      </c>
      <c r="K403">
        <v>23476</v>
      </c>
      <c r="L403" s="1" t="s">
        <v>1494</v>
      </c>
      <c r="M403" s="1" t="s">
        <v>28</v>
      </c>
      <c r="N403" s="1" t="s">
        <v>18</v>
      </c>
      <c r="O403" t="s">
        <v>19</v>
      </c>
      <c r="P403">
        <v>3353.7143000000001</v>
      </c>
      <c r="Q403" s="1" t="s">
        <v>1492</v>
      </c>
      <c r="R403" s="1" t="s">
        <v>1453</v>
      </c>
      <c r="S403" t="s">
        <v>1449</v>
      </c>
      <c r="T403">
        <f>VLOOKUP(Admissions[[#This Row],[Department]],Departments!A:E,5,FALSE)</f>
        <v>9000</v>
      </c>
      <c r="U403" s="1" t="str">
        <f t="shared" si="12"/>
        <v>Above Benchmark</v>
      </c>
      <c r="V403" s="1">
        <f t="shared" ca="1" si="13"/>
        <v>88</v>
      </c>
      <c r="W403" s="1" t="str">
        <f ca="1">_xlfn.IFS(Admissions[[#This Row],[Patients Age]]&lt;18,"Paediatric",V403&lt;40,"Young Adult",V403&lt;65,"Adult",TRUE,"Senior")</f>
        <v>Senior</v>
      </c>
    </row>
    <row r="404" spans="1:23" x14ac:dyDescent="0.25">
      <c r="A404">
        <v>11610</v>
      </c>
      <c r="B404">
        <v>4020</v>
      </c>
      <c r="C404" s="1" t="s">
        <v>412</v>
      </c>
      <c r="D404" s="1" t="s">
        <v>56</v>
      </c>
      <c r="E404" s="2">
        <v>41250</v>
      </c>
      <c r="F404" s="1" t="s">
        <v>30</v>
      </c>
      <c r="G404" s="1" t="s">
        <v>110</v>
      </c>
      <c r="H404" s="2">
        <v>45089</v>
      </c>
      <c r="I404" s="2">
        <v>45092</v>
      </c>
      <c r="J404">
        <v>3</v>
      </c>
      <c r="K404">
        <v>1656</v>
      </c>
      <c r="L404" s="1" t="s">
        <v>1491</v>
      </c>
      <c r="M404" s="1" t="s">
        <v>32</v>
      </c>
      <c r="N404" s="1" t="s">
        <v>24</v>
      </c>
      <c r="O404" t="s">
        <v>19</v>
      </c>
      <c r="P404">
        <v>552</v>
      </c>
      <c r="Q404" s="1" t="s">
        <v>1492</v>
      </c>
      <c r="R404" s="1" t="s">
        <v>1448</v>
      </c>
      <c r="S404" t="s">
        <v>1449</v>
      </c>
      <c r="T404">
        <f>VLOOKUP(Admissions[[#This Row],[Department]],Departments!A:E,5,FALSE)</f>
        <v>4500</v>
      </c>
      <c r="U404" s="1" t="str">
        <f t="shared" si="12"/>
        <v>Within Benchmark</v>
      </c>
      <c r="V404" s="1">
        <f t="shared" ca="1" si="13"/>
        <v>13</v>
      </c>
      <c r="W404" s="1" t="str">
        <f ca="1">_xlfn.IFS(Admissions[[#This Row],[Patients Age]]&lt;18,"Paediatric",V404&lt;40,"Young Adult",V404&lt;65,"Adult",TRUE,"Senior")</f>
        <v>Paediatric</v>
      </c>
    </row>
    <row r="405" spans="1:23" x14ac:dyDescent="0.25">
      <c r="A405">
        <v>15509</v>
      </c>
      <c r="B405">
        <v>3774</v>
      </c>
      <c r="C405" s="1" t="s">
        <v>413</v>
      </c>
      <c r="D405" s="1" t="s">
        <v>14</v>
      </c>
      <c r="E405" s="2">
        <v>28596</v>
      </c>
      <c r="F405" s="1" t="s">
        <v>35</v>
      </c>
      <c r="G405" s="1" t="s">
        <v>85</v>
      </c>
      <c r="H405" s="2">
        <v>45258</v>
      </c>
      <c r="I405" s="2">
        <v>45263</v>
      </c>
      <c r="J405">
        <v>5</v>
      </c>
      <c r="K405">
        <v>6191</v>
      </c>
      <c r="L405" s="1" t="s">
        <v>1491</v>
      </c>
      <c r="M405" s="1" t="s">
        <v>75</v>
      </c>
      <c r="N405" s="1" t="s">
        <v>24</v>
      </c>
      <c r="O405" t="s">
        <v>19</v>
      </c>
      <c r="P405">
        <v>1238.2</v>
      </c>
      <c r="Q405" s="1" t="s">
        <v>1492</v>
      </c>
      <c r="R405" s="1" t="s">
        <v>1452</v>
      </c>
      <c r="S405" t="s">
        <v>1449</v>
      </c>
      <c r="T405">
        <f>VLOOKUP(Admissions[[#This Row],[Department]],Departments!A:E,5,FALSE)</f>
        <v>8500</v>
      </c>
      <c r="U405" s="1" t="str">
        <f t="shared" si="12"/>
        <v>Within Benchmark</v>
      </c>
      <c r="V405" s="1">
        <f t="shared" ca="1" si="13"/>
        <v>48</v>
      </c>
      <c r="W405" s="1" t="str">
        <f ca="1">_xlfn.IFS(Admissions[[#This Row],[Patients Age]]&lt;18,"Paediatric",V405&lt;40,"Young Adult",V405&lt;65,"Adult",TRUE,"Senior")</f>
        <v>Adult</v>
      </c>
    </row>
    <row r="406" spans="1:23" x14ac:dyDescent="0.25">
      <c r="A406">
        <v>12682</v>
      </c>
      <c r="B406">
        <v>4383</v>
      </c>
      <c r="C406" s="1" t="s">
        <v>414</v>
      </c>
      <c r="D406" s="1" t="s">
        <v>14</v>
      </c>
      <c r="E406" s="2">
        <v>16055</v>
      </c>
      <c r="F406" s="1" t="s">
        <v>51</v>
      </c>
      <c r="G406" s="1" t="s">
        <v>52</v>
      </c>
      <c r="H406" s="2">
        <v>45410</v>
      </c>
      <c r="I406" s="2">
        <v>45420</v>
      </c>
      <c r="J406">
        <v>10</v>
      </c>
      <c r="K406">
        <v>14393</v>
      </c>
      <c r="L406" s="1" t="s">
        <v>1491</v>
      </c>
      <c r="M406" s="1" t="s">
        <v>17</v>
      </c>
      <c r="N406" s="1" t="s">
        <v>33</v>
      </c>
      <c r="O406" t="s">
        <v>19</v>
      </c>
      <c r="P406">
        <v>1439.3</v>
      </c>
      <c r="Q406" s="1" t="s">
        <v>1492</v>
      </c>
      <c r="R406" s="1" t="s">
        <v>1451</v>
      </c>
      <c r="S406" t="s">
        <v>1447</v>
      </c>
      <c r="T406">
        <f>VLOOKUP(Admissions[[#This Row],[Department]],Departments!A:E,5,FALSE)</f>
        <v>6800</v>
      </c>
      <c r="U406" s="1" t="str">
        <f t="shared" si="12"/>
        <v>Above Benchmark</v>
      </c>
      <c r="V406" s="1">
        <f t="shared" ca="1" si="13"/>
        <v>82</v>
      </c>
      <c r="W406" s="1" t="str">
        <f ca="1">_xlfn.IFS(Admissions[[#This Row],[Patients Age]]&lt;18,"Paediatric",V406&lt;40,"Young Adult",V406&lt;65,"Adult",TRUE,"Senior")</f>
        <v>Senior</v>
      </c>
    </row>
    <row r="407" spans="1:23" x14ac:dyDescent="0.25">
      <c r="A407">
        <v>15705</v>
      </c>
      <c r="B407">
        <v>5405</v>
      </c>
      <c r="C407" s="1" t="s">
        <v>415</v>
      </c>
      <c r="D407" s="1" t="s">
        <v>56</v>
      </c>
      <c r="E407" s="2">
        <v>30012</v>
      </c>
      <c r="F407" s="1" t="s">
        <v>51</v>
      </c>
      <c r="G407" s="1" t="s">
        <v>113</v>
      </c>
      <c r="H407" s="2">
        <v>45388</v>
      </c>
      <c r="I407" s="2">
        <v>45393</v>
      </c>
      <c r="J407">
        <v>5</v>
      </c>
      <c r="K407">
        <v>8322</v>
      </c>
      <c r="L407" s="1" t="s">
        <v>1491</v>
      </c>
      <c r="M407" s="1" t="s">
        <v>114</v>
      </c>
      <c r="N407" s="1" t="s">
        <v>18</v>
      </c>
      <c r="O407" t="s">
        <v>19</v>
      </c>
      <c r="P407">
        <v>1664.4</v>
      </c>
      <c r="Q407" s="1" t="s">
        <v>1492</v>
      </c>
      <c r="R407" s="1" t="s">
        <v>1446</v>
      </c>
      <c r="S407" t="s">
        <v>1447</v>
      </c>
      <c r="T407">
        <f>VLOOKUP(Admissions[[#This Row],[Department]],Departments!A:E,5,FALSE)</f>
        <v>6800</v>
      </c>
      <c r="U407" s="1" t="str">
        <f t="shared" si="12"/>
        <v>Above Benchmark</v>
      </c>
      <c r="V407" s="1">
        <f t="shared" ca="1" si="13"/>
        <v>44</v>
      </c>
      <c r="W407" s="1" t="str">
        <f ca="1">_xlfn.IFS(Admissions[[#This Row],[Patients Age]]&lt;18,"Paediatric",V407&lt;40,"Young Adult",V407&lt;65,"Adult",TRUE,"Senior")</f>
        <v>Adult</v>
      </c>
    </row>
    <row r="408" spans="1:23" x14ac:dyDescent="0.25">
      <c r="A408">
        <v>15224</v>
      </c>
      <c r="B408">
        <v>5839</v>
      </c>
      <c r="C408" s="1" t="s">
        <v>416</v>
      </c>
      <c r="D408" s="1" t="s">
        <v>56</v>
      </c>
      <c r="E408" s="2">
        <v>39041</v>
      </c>
      <c r="F408" s="1" t="s">
        <v>15</v>
      </c>
      <c r="G408" s="1" t="s">
        <v>16</v>
      </c>
      <c r="H408" s="2">
        <v>45572</v>
      </c>
      <c r="I408" s="2">
        <v>45574</v>
      </c>
      <c r="J408">
        <v>2</v>
      </c>
      <c r="K408">
        <v>4768</v>
      </c>
      <c r="L408" s="1" t="s">
        <v>1491</v>
      </c>
      <c r="M408" s="1" t="s">
        <v>81</v>
      </c>
      <c r="N408" s="1" t="s">
        <v>18</v>
      </c>
      <c r="O408" t="s">
        <v>19</v>
      </c>
      <c r="P408">
        <v>2384</v>
      </c>
      <c r="Q408" s="1" t="s">
        <v>1492</v>
      </c>
      <c r="R408" s="1" t="s">
        <v>1448</v>
      </c>
      <c r="S408" t="s">
        <v>1449</v>
      </c>
      <c r="T408">
        <f>VLOOKUP(Admissions[[#This Row],[Department]],Departments!A:E,5,FALSE)</f>
        <v>5500</v>
      </c>
      <c r="U408" s="1" t="str">
        <f t="shared" si="12"/>
        <v>Within Benchmark</v>
      </c>
      <c r="V408" s="1">
        <f t="shared" ca="1" si="13"/>
        <v>19</v>
      </c>
      <c r="W408" s="1" t="str">
        <f ca="1">_xlfn.IFS(Admissions[[#This Row],[Patients Age]]&lt;18,"Paediatric",V408&lt;40,"Young Adult",V408&lt;65,"Adult",TRUE,"Senior")</f>
        <v>Young Adult</v>
      </c>
    </row>
    <row r="409" spans="1:23" x14ac:dyDescent="0.25">
      <c r="A409">
        <v>15636</v>
      </c>
      <c r="B409">
        <v>6158</v>
      </c>
      <c r="C409" s="1" t="s">
        <v>417</v>
      </c>
      <c r="D409" s="1" t="s">
        <v>14</v>
      </c>
      <c r="E409" s="2">
        <v>28007</v>
      </c>
      <c r="F409" s="1" t="s">
        <v>35</v>
      </c>
      <c r="G409" s="1" t="s">
        <v>85</v>
      </c>
      <c r="H409" s="2">
        <v>45207</v>
      </c>
      <c r="I409" s="2">
        <v>45216</v>
      </c>
      <c r="J409">
        <v>9</v>
      </c>
      <c r="K409">
        <v>13511</v>
      </c>
      <c r="L409" s="1" t="s">
        <v>1494</v>
      </c>
      <c r="M409" s="1" t="s">
        <v>119</v>
      </c>
      <c r="N409" s="1" t="s">
        <v>33</v>
      </c>
      <c r="O409" t="s">
        <v>19</v>
      </c>
      <c r="P409">
        <v>1501.2221999999999</v>
      </c>
      <c r="Q409" s="1" t="s">
        <v>1492</v>
      </c>
      <c r="R409" s="1" t="s">
        <v>1451</v>
      </c>
      <c r="S409" t="s">
        <v>1447</v>
      </c>
      <c r="T409">
        <f>VLOOKUP(Admissions[[#This Row],[Department]],Departments!A:E,5,FALSE)</f>
        <v>8500</v>
      </c>
      <c r="U409" s="1" t="str">
        <f t="shared" si="12"/>
        <v>Above Benchmark</v>
      </c>
      <c r="V409" s="1">
        <f t="shared" ca="1" si="13"/>
        <v>49</v>
      </c>
      <c r="W409" s="1" t="str">
        <f ca="1">_xlfn.IFS(Admissions[[#This Row],[Patients Age]]&lt;18,"Paediatric",V409&lt;40,"Young Adult",V409&lt;65,"Adult",TRUE,"Senior")</f>
        <v>Adult</v>
      </c>
    </row>
    <row r="410" spans="1:23" x14ac:dyDescent="0.25">
      <c r="A410">
        <v>11301</v>
      </c>
      <c r="B410">
        <v>6162</v>
      </c>
      <c r="C410" s="1" t="s">
        <v>418</v>
      </c>
      <c r="D410" s="1" t="s">
        <v>14</v>
      </c>
      <c r="E410" s="2">
        <v>24417</v>
      </c>
      <c r="F410" s="1" t="s">
        <v>21</v>
      </c>
      <c r="G410" s="1" t="s">
        <v>22</v>
      </c>
      <c r="H410" s="2">
        <v>45175</v>
      </c>
      <c r="I410" s="2">
        <v>45182</v>
      </c>
      <c r="J410">
        <v>7</v>
      </c>
      <c r="K410">
        <v>28018</v>
      </c>
      <c r="L410" s="1" t="s">
        <v>1494</v>
      </c>
      <c r="M410" s="1" t="s">
        <v>23</v>
      </c>
      <c r="N410" s="1" t="s">
        <v>18</v>
      </c>
      <c r="O410" t="s">
        <v>19</v>
      </c>
      <c r="P410">
        <v>4002.5713999999998</v>
      </c>
      <c r="Q410" s="1" t="s">
        <v>1492</v>
      </c>
      <c r="R410" s="1" t="s">
        <v>1453</v>
      </c>
      <c r="S410" t="s">
        <v>1449</v>
      </c>
      <c r="T410">
        <f>VLOOKUP(Admissions[[#This Row],[Department]],Departments!A:E,5,FALSE)</f>
        <v>12000</v>
      </c>
      <c r="U410" s="1" t="str">
        <f t="shared" si="12"/>
        <v>Above Benchmark</v>
      </c>
      <c r="V410" s="1">
        <f t="shared" ca="1" si="13"/>
        <v>59</v>
      </c>
      <c r="W410" s="1" t="str">
        <f ca="1">_xlfn.IFS(Admissions[[#This Row],[Patients Age]]&lt;18,"Paediatric",V410&lt;40,"Young Adult",V410&lt;65,"Adult",TRUE,"Senior")</f>
        <v>Adult</v>
      </c>
    </row>
    <row r="411" spans="1:23" x14ac:dyDescent="0.25">
      <c r="A411">
        <v>13136</v>
      </c>
      <c r="B411">
        <v>4018</v>
      </c>
      <c r="C411" s="1" t="s">
        <v>419</v>
      </c>
      <c r="D411" s="1" t="s">
        <v>56</v>
      </c>
      <c r="E411" s="2">
        <v>41205</v>
      </c>
      <c r="F411" s="1" t="s">
        <v>30</v>
      </c>
      <c r="G411" s="1" t="s">
        <v>110</v>
      </c>
      <c r="H411" s="2">
        <v>45196</v>
      </c>
      <c r="I411" s="2">
        <v>45199</v>
      </c>
      <c r="J411">
        <v>3</v>
      </c>
      <c r="K411">
        <v>2853</v>
      </c>
      <c r="L411" s="1" t="s">
        <v>1491</v>
      </c>
      <c r="M411" s="1" t="s">
        <v>32</v>
      </c>
      <c r="N411" s="1" t="s">
        <v>33</v>
      </c>
      <c r="O411" t="s">
        <v>19</v>
      </c>
      <c r="P411">
        <v>951</v>
      </c>
      <c r="Q411" s="1" t="s">
        <v>1492</v>
      </c>
      <c r="R411" s="1" t="s">
        <v>1453</v>
      </c>
      <c r="S411" t="s">
        <v>1449</v>
      </c>
      <c r="T411">
        <f>VLOOKUP(Admissions[[#This Row],[Department]],Departments!A:E,5,FALSE)</f>
        <v>4500</v>
      </c>
      <c r="U411" s="1" t="str">
        <f t="shared" si="12"/>
        <v>Within Benchmark</v>
      </c>
      <c r="V411" s="1">
        <f t="shared" ca="1" si="13"/>
        <v>13</v>
      </c>
      <c r="W411" s="1" t="str">
        <f ca="1">_xlfn.IFS(Admissions[[#This Row],[Patients Age]]&lt;18,"Paediatric",V411&lt;40,"Young Adult",V411&lt;65,"Adult",TRUE,"Senior")</f>
        <v>Paediatric</v>
      </c>
    </row>
    <row r="412" spans="1:23" x14ac:dyDescent="0.25">
      <c r="A412">
        <v>11362</v>
      </c>
      <c r="B412">
        <v>3883</v>
      </c>
      <c r="C412" s="1" t="s">
        <v>420</v>
      </c>
      <c r="D412" s="1" t="s">
        <v>56</v>
      </c>
      <c r="E412" s="2">
        <v>24934</v>
      </c>
      <c r="F412" s="1" t="s">
        <v>51</v>
      </c>
      <c r="G412" s="1" t="s">
        <v>113</v>
      </c>
      <c r="H412" s="2">
        <v>45149</v>
      </c>
      <c r="I412" s="2">
        <v>45155</v>
      </c>
      <c r="J412">
        <v>6</v>
      </c>
      <c r="K412">
        <v>7190</v>
      </c>
      <c r="L412" s="1" t="s">
        <v>1491</v>
      </c>
      <c r="M412" s="1" t="s">
        <v>53</v>
      </c>
      <c r="N412" s="1" t="s">
        <v>33</v>
      </c>
      <c r="O412" t="s">
        <v>19</v>
      </c>
      <c r="P412">
        <v>1198.3333</v>
      </c>
      <c r="Q412" s="1" t="s">
        <v>1492</v>
      </c>
      <c r="R412" s="1" t="s">
        <v>1454</v>
      </c>
      <c r="S412" t="s">
        <v>1449</v>
      </c>
      <c r="T412">
        <f>VLOOKUP(Admissions[[#This Row],[Department]],Departments!A:E,5,FALSE)</f>
        <v>6800</v>
      </c>
      <c r="U412" s="1" t="str">
        <f t="shared" si="12"/>
        <v>Above Benchmark</v>
      </c>
      <c r="V412" s="1">
        <f t="shared" ca="1" si="13"/>
        <v>58</v>
      </c>
      <c r="W412" s="1" t="str">
        <f ca="1">_xlfn.IFS(Admissions[[#This Row],[Patients Age]]&lt;18,"Paediatric",V412&lt;40,"Young Adult",V412&lt;65,"Adult",TRUE,"Senior")</f>
        <v>Adult</v>
      </c>
    </row>
    <row r="413" spans="1:23" x14ac:dyDescent="0.25">
      <c r="A413">
        <v>14050</v>
      </c>
      <c r="B413">
        <v>5213</v>
      </c>
      <c r="C413" s="1" t="s">
        <v>421</v>
      </c>
      <c r="D413" s="1" t="s">
        <v>14</v>
      </c>
      <c r="E413" s="2">
        <v>19539</v>
      </c>
      <c r="F413" s="1" t="s">
        <v>35</v>
      </c>
      <c r="G413" s="1" t="s">
        <v>36</v>
      </c>
      <c r="H413" s="2">
        <v>45333</v>
      </c>
      <c r="I413" s="2">
        <v>45337</v>
      </c>
      <c r="J413">
        <v>4</v>
      </c>
      <c r="K413">
        <v>10155</v>
      </c>
      <c r="L413" s="1" t="s">
        <v>1491</v>
      </c>
      <c r="M413" s="1" t="s">
        <v>75</v>
      </c>
      <c r="N413" s="1" t="s">
        <v>18</v>
      </c>
      <c r="O413" t="s">
        <v>19</v>
      </c>
      <c r="P413">
        <v>2538.75</v>
      </c>
      <c r="Q413" s="1" t="s">
        <v>1492</v>
      </c>
      <c r="R413" s="1" t="s">
        <v>1451</v>
      </c>
      <c r="S413" t="s">
        <v>1447</v>
      </c>
      <c r="T413">
        <f>VLOOKUP(Admissions[[#This Row],[Department]],Departments!A:E,5,FALSE)</f>
        <v>8500</v>
      </c>
      <c r="U413" s="1" t="str">
        <f t="shared" si="12"/>
        <v>Above Benchmark</v>
      </c>
      <c r="V413" s="1">
        <f t="shared" ca="1" si="13"/>
        <v>73</v>
      </c>
      <c r="W413" s="1" t="str">
        <f ca="1">_xlfn.IFS(Admissions[[#This Row],[Patients Age]]&lt;18,"Paediatric",V413&lt;40,"Young Adult",V413&lt;65,"Adult",TRUE,"Senior")</f>
        <v>Senior</v>
      </c>
    </row>
    <row r="414" spans="1:23" x14ac:dyDescent="0.25">
      <c r="A414">
        <v>13648</v>
      </c>
      <c r="B414">
        <v>3200</v>
      </c>
      <c r="C414" s="1" t="s">
        <v>422</v>
      </c>
      <c r="D414" s="1" t="s">
        <v>14</v>
      </c>
      <c r="E414" s="2">
        <v>29232</v>
      </c>
      <c r="F414" s="1" t="s">
        <v>35</v>
      </c>
      <c r="G414" s="1" t="s">
        <v>36</v>
      </c>
      <c r="H414" s="2">
        <v>45518</v>
      </c>
      <c r="I414" s="2">
        <v>45521</v>
      </c>
      <c r="J414">
        <v>3</v>
      </c>
      <c r="K414">
        <v>7400</v>
      </c>
      <c r="L414" s="1" t="s">
        <v>1491</v>
      </c>
      <c r="M414" s="1" t="s">
        <v>75</v>
      </c>
      <c r="N414" s="1" t="s">
        <v>18</v>
      </c>
      <c r="O414" t="s">
        <v>19</v>
      </c>
      <c r="P414">
        <v>2466.6667000000002</v>
      </c>
      <c r="Q414" s="1" t="s">
        <v>1492</v>
      </c>
      <c r="R414" s="1" t="s">
        <v>1453</v>
      </c>
      <c r="S414" t="s">
        <v>1449</v>
      </c>
      <c r="T414">
        <f>VLOOKUP(Admissions[[#This Row],[Department]],Departments!A:E,5,FALSE)</f>
        <v>8500</v>
      </c>
      <c r="U414" s="1" t="str">
        <f t="shared" si="12"/>
        <v>Within Benchmark</v>
      </c>
      <c r="V414" s="1">
        <f t="shared" ca="1" si="13"/>
        <v>46</v>
      </c>
      <c r="W414" s="1" t="str">
        <f ca="1">_xlfn.IFS(Admissions[[#This Row],[Patients Age]]&lt;18,"Paediatric",V414&lt;40,"Young Adult",V414&lt;65,"Adult",TRUE,"Senior")</f>
        <v>Adult</v>
      </c>
    </row>
    <row r="415" spans="1:23" x14ac:dyDescent="0.25">
      <c r="A415">
        <v>13085</v>
      </c>
      <c r="B415">
        <v>3680</v>
      </c>
      <c r="C415" s="1" t="s">
        <v>382</v>
      </c>
      <c r="D415" s="1" t="s">
        <v>56</v>
      </c>
      <c r="E415" s="2">
        <v>37241</v>
      </c>
      <c r="F415" s="1" t="s">
        <v>41</v>
      </c>
      <c r="G415" s="1" t="s">
        <v>72</v>
      </c>
      <c r="H415" s="2">
        <v>45408</v>
      </c>
      <c r="I415" s="2">
        <v>45413</v>
      </c>
      <c r="J415">
        <v>5</v>
      </c>
      <c r="K415">
        <v>10077</v>
      </c>
      <c r="L415" s="1" t="s">
        <v>1491</v>
      </c>
      <c r="M415" s="1" t="s">
        <v>73</v>
      </c>
      <c r="N415" s="1" t="s">
        <v>18</v>
      </c>
      <c r="O415" t="s">
        <v>19</v>
      </c>
      <c r="P415">
        <v>2015.4</v>
      </c>
      <c r="Q415" s="1" t="s">
        <v>1492</v>
      </c>
      <c r="R415" s="1" t="s">
        <v>1454</v>
      </c>
      <c r="S415" t="s">
        <v>1449</v>
      </c>
      <c r="T415">
        <f>VLOOKUP(Admissions[[#This Row],[Department]],Departments!A:E,5,FALSE)</f>
        <v>7200</v>
      </c>
      <c r="U415" s="1" t="str">
        <f t="shared" si="12"/>
        <v>Above Benchmark</v>
      </c>
      <c r="V415" s="1">
        <f t="shared" ca="1" si="13"/>
        <v>24</v>
      </c>
      <c r="W415" s="1" t="str">
        <f ca="1">_xlfn.IFS(Admissions[[#This Row],[Patients Age]]&lt;18,"Paediatric",V415&lt;40,"Young Adult",V415&lt;65,"Adult",TRUE,"Senior")</f>
        <v>Young Adult</v>
      </c>
    </row>
    <row r="416" spans="1:23" x14ac:dyDescent="0.25">
      <c r="A416">
        <v>11085</v>
      </c>
      <c r="B416">
        <v>4813</v>
      </c>
      <c r="C416" s="1" t="s">
        <v>423</v>
      </c>
      <c r="D416" s="1" t="s">
        <v>14</v>
      </c>
      <c r="E416" s="2">
        <v>27415</v>
      </c>
      <c r="F416" s="1" t="s">
        <v>26</v>
      </c>
      <c r="G416" s="1" t="s">
        <v>27</v>
      </c>
      <c r="H416" s="2">
        <v>44939</v>
      </c>
      <c r="I416" s="2">
        <v>44945</v>
      </c>
      <c r="J416">
        <v>6</v>
      </c>
      <c r="K416">
        <v>22460</v>
      </c>
      <c r="L416" s="1" t="s">
        <v>1491</v>
      </c>
      <c r="M416" s="1" t="s">
        <v>79</v>
      </c>
      <c r="N416" s="1" t="s">
        <v>33</v>
      </c>
      <c r="O416" t="s">
        <v>19</v>
      </c>
      <c r="P416">
        <v>3743.3332999999998</v>
      </c>
      <c r="Q416" s="1" t="s">
        <v>1492</v>
      </c>
      <c r="R416" s="1" t="s">
        <v>1454</v>
      </c>
      <c r="S416" t="s">
        <v>1449</v>
      </c>
      <c r="T416">
        <f>VLOOKUP(Admissions[[#This Row],[Department]],Departments!A:E,5,FALSE)</f>
        <v>9000</v>
      </c>
      <c r="U416" s="1" t="str">
        <f t="shared" si="12"/>
        <v>Above Benchmark</v>
      </c>
      <c r="V416" s="1">
        <f t="shared" ca="1" si="13"/>
        <v>51</v>
      </c>
      <c r="W416" s="1" t="str">
        <f ca="1">_xlfn.IFS(Admissions[[#This Row],[Patients Age]]&lt;18,"Paediatric",V416&lt;40,"Young Adult",V416&lt;65,"Adult",TRUE,"Senior")</f>
        <v>Adult</v>
      </c>
    </row>
    <row r="417" spans="1:23" x14ac:dyDescent="0.25">
      <c r="A417">
        <v>13675</v>
      </c>
      <c r="B417">
        <v>4394</v>
      </c>
      <c r="C417" s="1" t="s">
        <v>424</v>
      </c>
      <c r="D417" s="1" t="s">
        <v>14</v>
      </c>
      <c r="E417" s="2">
        <v>25378</v>
      </c>
      <c r="F417" s="1" t="s">
        <v>15</v>
      </c>
      <c r="G417" s="1" t="s">
        <v>16</v>
      </c>
      <c r="H417" s="2">
        <v>45632</v>
      </c>
      <c r="I417" s="2">
        <v>45635</v>
      </c>
      <c r="J417">
        <v>3</v>
      </c>
      <c r="K417">
        <v>9444</v>
      </c>
      <c r="L417" s="1" t="s">
        <v>1491</v>
      </c>
      <c r="M417" s="1" t="s">
        <v>17</v>
      </c>
      <c r="N417" s="1" t="s">
        <v>33</v>
      </c>
      <c r="O417" t="s">
        <v>19</v>
      </c>
      <c r="P417">
        <v>3148</v>
      </c>
      <c r="Q417" s="1" t="s">
        <v>1492</v>
      </c>
      <c r="R417" s="1" t="s">
        <v>1454</v>
      </c>
      <c r="S417" t="s">
        <v>1449</v>
      </c>
      <c r="T417">
        <f>VLOOKUP(Admissions[[#This Row],[Department]],Departments!A:E,5,FALSE)</f>
        <v>5500</v>
      </c>
      <c r="U417" s="1" t="str">
        <f t="shared" si="12"/>
        <v>Above Benchmark</v>
      </c>
      <c r="V417" s="1">
        <f t="shared" ca="1" si="13"/>
        <v>57</v>
      </c>
      <c r="W417" s="1" t="str">
        <f ca="1">_xlfn.IFS(Admissions[[#This Row],[Patients Age]]&lt;18,"Paediatric",V417&lt;40,"Young Adult",V417&lt;65,"Adult",TRUE,"Senior")</f>
        <v>Adult</v>
      </c>
    </row>
    <row r="418" spans="1:23" x14ac:dyDescent="0.25">
      <c r="A418">
        <v>11866</v>
      </c>
      <c r="B418">
        <v>6788</v>
      </c>
      <c r="C418" s="1" t="s">
        <v>425</v>
      </c>
      <c r="D418" s="1" t="s">
        <v>14</v>
      </c>
      <c r="E418" s="2">
        <v>33006</v>
      </c>
      <c r="F418" s="1" t="s">
        <v>15</v>
      </c>
      <c r="G418" s="1" t="s">
        <v>217</v>
      </c>
      <c r="H418" s="2">
        <v>45065</v>
      </c>
      <c r="I418" s="2">
        <v>45067</v>
      </c>
      <c r="J418">
        <v>2</v>
      </c>
      <c r="K418">
        <v>7754</v>
      </c>
      <c r="L418" s="1" t="s">
        <v>1491</v>
      </c>
      <c r="M418" s="1" t="s">
        <v>17</v>
      </c>
      <c r="N418" s="1" t="s">
        <v>33</v>
      </c>
      <c r="O418" t="s">
        <v>19</v>
      </c>
      <c r="P418">
        <v>3877</v>
      </c>
      <c r="Q418" s="1" t="s">
        <v>1492</v>
      </c>
      <c r="R418" s="1" t="s">
        <v>1454</v>
      </c>
      <c r="S418" t="s">
        <v>1449</v>
      </c>
      <c r="T418">
        <f>VLOOKUP(Admissions[[#This Row],[Department]],Departments!A:E,5,FALSE)</f>
        <v>5500</v>
      </c>
      <c r="U418" s="1" t="str">
        <f t="shared" si="12"/>
        <v>Above Benchmark</v>
      </c>
      <c r="V418" s="1">
        <f t="shared" ca="1" si="13"/>
        <v>36</v>
      </c>
      <c r="W418" s="1" t="str">
        <f ca="1">_xlfn.IFS(Admissions[[#This Row],[Patients Age]]&lt;18,"Paediatric",V418&lt;40,"Young Adult",V418&lt;65,"Adult",TRUE,"Senior")</f>
        <v>Young Adult</v>
      </c>
    </row>
    <row r="419" spans="1:23" x14ac:dyDescent="0.25">
      <c r="A419">
        <v>15152</v>
      </c>
      <c r="B419">
        <v>3831</v>
      </c>
      <c r="C419" s="1" t="s">
        <v>181</v>
      </c>
      <c r="D419" s="1" t="s">
        <v>56</v>
      </c>
      <c r="E419" s="2">
        <v>25893</v>
      </c>
      <c r="F419" s="1" t="s">
        <v>26</v>
      </c>
      <c r="G419" s="1" t="s">
        <v>141</v>
      </c>
      <c r="H419" s="2">
        <v>45020</v>
      </c>
      <c r="I419" s="2">
        <v>45027</v>
      </c>
      <c r="J419">
        <v>7</v>
      </c>
      <c r="K419">
        <v>16731</v>
      </c>
      <c r="L419" s="1" t="s">
        <v>1491</v>
      </c>
      <c r="M419" s="1" t="s">
        <v>79</v>
      </c>
      <c r="N419" s="1" t="s">
        <v>33</v>
      </c>
      <c r="O419" t="s">
        <v>19</v>
      </c>
      <c r="P419">
        <v>2390.1428999999998</v>
      </c>
      <c r="Q419" s="1" t="s">
        <v>1492</v>
      </c>
      <c r="R419" s="1" t="s">
        <v>1452</v>
      </c>
      <c r="S419" t="s">
        <v>1449</v>
      </c>
      <c r="T419">
        <f>VLOOKUP(Admissions[[#This Row],[Department]],Departments!A:E,5,FALSE)</f>
        <v>9000</v>
      </c>
      <c r="U419" s="1" t="str">
        <f t="shared" si="12"/>
        <v>Above Benchmark</v>
      </c>
      <c r="V419" s="1">
        <f t="shared" ca="1" si="13"/>
        <v>55</v>
      </c>
      <c r="W419" s="1" t="str">
        <f ca="1">_xlfn.IFS(Admissions[[#This Row],[Patients Age]]&lt;18,"Paediatric",V419&lt;40,"Young Adult",V419&lt;65,"Adult",TRUE,"Senior")</f>
        <v>Adult</v>
      </c>
    </row>
    <row r="420" spans="1:23" x14ac:dyDescent="0.25">
      <c r="A420">
        <v>11889</v>
      </c>
      <c r="B420">
        <v>4996</v>
      </c>
      <c r="C420" s="1" t="s">
        <v>426</v>
      </c>
      <c r="D420" s="1" t="s">
        <v>14</v>
      </c>
      <c r="E420" s="2">
        <v>41987</v>
      </c>
      <c r="F420" s="1" t="s">
        <v>30</v>
      </c>
      <c r="G420" s="1" t="s">
        <v>110</v>
      </c>
      <c r="H420" s="2">
        <v>45495</v>
      </c>
      <c r="I420" s="2">
        <v>45497</v>
      </c>
      <c r="J420">
        <v>2</v>
      </c>
      <c r="K420">
        <v>2209</v>
      </c>
      <c r="L420" s="1" t="s">
        <v>1494</v>
      </c>
      <c r="M420" s="1" t="s">
        <v>32</v>
      </c>
      <c r="N420" s="1" t="s">
        <v>18</v>
      </c>
      <c r="O420" t="s">
        <v>19</v>
      </c>
      <c r="P420">
        <v>1104.5</v>
      </c>
      <c r="Q420" s="1" t="s">
        <v>1492</v>
      </c>
      <c r="R420" s="1" t="s">
        <v>1448</v>
      </c>
      <c r="S420" t="s">
        <v>1449</v>
      </c>
      <c r="T420">
        <f>VLOOKUP(Admissions[[#This Row],[Department]],Departments!A:E,5,FALSE)</f>
        <v>4500</v>
      </c>
      <c r="U420" s="1" t="str">
        <f t="shared" si="12"/>
        <v>Within Benchmark</v>
      </c>
      <c r="V420" s="1">
        <f t="shared" ca="1" si="13"/>
        <v>11</v>
      </c>
      <c r="W420" s="1" t="str">
        <f ca="1">_xlfn.IFS(Admissions[[#This Row],[Patients Age]]&lt;18,"Paediatric",V420&lt;40,"Young Adult",V420&lt;65,"Adult",TRUE,"Senior")</f>
        <v>Paediatric</v>
      </c>
    </row>
    <row r="421" spans="1:23" x14ac:dyDescent="0.25">
      <c r="A421">
        <v>12040</v>
      </c>
      <c r="B421">
        <v>4609</v>
      </c>
      <c r="C421" s="1" t="s">
        <v>427</v>
      </c>
      <c r="D421" s="1" t="s">
        <v>56</v>
      </c>
      <c r="E421" s="2">
        <v>15697</v>
      </c>
      <c r="F421" s="1" t="s">
        <v>35</v>
      </c>
      <c r="G421" s="1" t="s">
        <v>36</v>
      </c>
      <c r="H421" s="2">
        <v>45189</v>
      </c>
      <c r="I421" s="2">
        <v>45197</v>
      </c>
      <c r="J421">
        <v>8</v>
      </c>
      <c r="K421">
        <v>15998</v>
      </c>
      <c r="L421" s="1" t="s">
        <v>1491</v>
      </c>
      <c r="M421" s="1" t="s">
        <v>37</v>
      </c>
      <c r="N421" s="1" t="s">
        <v>33</v>
      </c>
      <c r="O421" t="s">
        <v>19</v>
      </c>
      <c r="P421">
        <v>1999.75</v>
      </c>
      <c r="Q421" s="1" t="s">
        <v>1492</v>
      </c>
      <c r="R421" s="1" t="s">
        <v>1453</v>
      </c>
      <c r="S421" t="s">
        <v>1449</v>
      </c>
      <c r="T421">
        <f>VLOOKUP(Admissions[[#This Row],[Department]],Departments!A:E,5,FALSE)</f>
        <v>8500</v>
      </c>
      <c r="U421" s="1" t="str">
        <f t="shared" si="12"/>
        <v>Above Benchmark</v>
      </c>
      <c r="V421" s="1">
        <f t="shared" ca="1" si="13"/>
        <v>83</v>
      </c>
      <c r="W421" s="1" t="str">
        <f ca="1">_xlfn.IFS(Admissions[[#This Row],[Patients Age]]&lt;18,"Paediatric",V421&lt;40,"Young Adult",V421&lt;65,"Adult",TRUE,"Senior")</f>
        <v>Senior</v>
      </c>
    </row>
    <row r="422" spans="1:23" x14ac:dyDescent="0.25">
      <c r="A422">
        <v>10355</v>
      </c>
      <c r="B422">
        <v>4969</v>
      </c>
      <c r="C422" s="1" t="s">
        <v>428</v>
      </c>
      <c r="D422" s="1" t="s">
        <v>56</v>
      </c>
      <c r="E422" s="2">
        <v>26658</v>
      </c>
      <c r="F422" s="1" t="s">
        <v>15</v>
      </c>
      <c r="G422" s="1" t="s">
        <v>16</v>
      </c>
      <c r="H422" s="2">
        <v>45464</v>
      </c>
      <c r="I422" s="2">
        <v>45466</v>
      </c>
      <c r="J422">
        <v>2</v>
      </c>
      <c r="K422">
        <v>5088</v>
      </c>
      <c r="L422" s="1" t="s">
        <v>1494</v>
      </c>
      <c r="M422" s="1" t="s">
        <v>81</v>
      </c>
      <c r="N422" s="1" t="s">
        <v>18</v>
      </c>
      <c r="O422" t="s">
        <v>19</v>
      </c>
      <c r="P422">
        <v>2544</v>
      </c>
      <c r="Q422" s="1" t="s">
        <v>1492</v>
      </c>
      <c r="R422" s="1" t="s">
        <v>1454</v>
      </c>
      <c r="S422" t="s">
        <v>1449</v>
      </c>
      <c r="T422">
        <f>VLOOKUP(Admissions[[#This Row],[Department]],Departments!A:E,5,FALSE)</f>
        <v>5500</v>
      </c>
      <c r="U422" s="1" t="str">
        <f t="shared" si="12"/>
        <v>Within Benchmark</v>
      </c>
      <c r="V422" s="1">
        <f t="shared" ca="1" si="13"/>
        <v>53</v>
      </c>
      <c r="W422" s="1" t="str">
        <f ca="1">_xlfn.IFS(Admissions[[#This Row],[Patients Age]]&lt;18,"Paediatric",V422&lt;40,"Young Adult",V422&lt;65,"Adult",TRUE,"Senior")</f>
        <v>Adult</v>
      </c>
    </row>
    <row r="423" spans="1:23" x14ac:dyDescent="0.25">
      <c r="A423">
        <v>14015</v>
      </c>
      <c r="B423">
        <v>3024</v>
      </c>
      <c r="C423" s="1" t="s">
        <v>429</v>
      </c>
      <c r="D423" s="1" t="s">
        <v>56</v>
      </c>
      <c r="E423" s="2">
        <v>29813</v>
      </c>
      <c r="F423" s="1" t="s">
        <v>35</v>
      </c>
      <c r="G423" s="1" t="s">
        <v>83</v>
      </c>
      <c r="H423" s="2">
        <v>44961</v>
      </c>
      <c r="I423" s="2">
        <v>44968</v>
      </c>
      <c r="J423">
        <v>7</v>
      </c>
      <c r="K423">
        <v>14655</v>
      </c>
      <c r="L423" s="1" t="s">
        <v>1491</v>
      </c>
      <c r="M423" s="1" t="s">
        <v>37</v>
      </c>
      <c r="N423" s="1" t="s">
        <v>18</v>
      </c>
      <c r="O423" t="s">
        <v>19</v>
      </c>
      <c r="P423">
        <v>2093.5713999999998</v>
      </c>
      <c r="Q423" s="1" t="s">
        <v>1492</v>
      </c>
      <c r="R423" s="1" t="s">
        <v>1446</v>
      </c>
      <c r="S423" t="s">
        <v>1447</v>
      </c>
      <c r="T423">
        <f>VLOOKUP(Admissions[[#This Row],[Department]],Departments!A:E,5,FALSE)</f>
        <v>8500</v>
      </c>
      <c r="U423" s="1" t="str">
        <f t="shared" si="12"/>
        <v>Above Benchmark</v>
      </c>
      <c r="V423" s="1">
        <f t="shared" ca="1" si="13"/>
        <v>44</v>
      </c>
      <c r="W423" s="1" t="str">
        <f ca="1">_xlfn.IFS(Admissions[[#This Row],[Patients Age]]&lt;18,"Paediatric",V423&lt;40,"Young Adult",V423&lt;65,"Adult",TRUE,"Senior")</f>
        <v>Adult</v>
      </c>
    </row>
    <row r="424" spans="1:23" x14ac:dyDescent="0.25">
      <c r="A424">
        <v>12870</v>
      </c>
      <c r="B424">
        <v>4776</v>
      </c>
      <c r="C424" s="1" t="s">
        <v>430</v>
      </c>
      <c r="D424" s="1" t="s">
        <v>56</v>
      </c>
      <c r="E424" s="2">
        <v>44903</v>
      </c>
      <c r="F424" s="1" t="s">
        <v>30</v>
      </c>
      <c r="G424" s="1" t="s">
        <v>110</v>
      </c>
      <c r="H424" s="2">
        <v>45561</v>
      </c>
      <c r="I424" s="2">
        <v>45565</v>
      </c>
      <c r="J424">
        <v>4</v>
      </c>
      <c r="K424">
        <v>3705</v>
      </c>
      <c r="L424" s="1" t="s">
        <v>1491</v>
      </c>
      <c r="M424" s="1" t="s">
        <v>32</v>
      </c>
      <c r="N424" s="1" t="s">
        <v>18</v>
      </c>
      <c r="O424" t="s">
        <v>19</v>
      </c>
      <c r="P424">
        <v>926.25</v>
      </c>
      <c r="Q424" s="1" t="s">
        <v>1492</v>
      </c>
      <c r="R424" s="1" t="s">
        <v>1450</v>
      </c>
      <c r="S424" t="s">
        <v>1449</v>
      </c>
      <c r="T424">
        <f>VLOOKUP(Admissions[[#This Row],[Department]],Departments!A:E,5,FALSE)</f>
        <v>4500</v>
      </c>
      <c r="U424" s="1" t="str">
        <f t="shared" si="12"/>
        <v>Within Benchmark</v>
      </c>
      <c r="V424" s="1">
        <f t="shared" ca="1" si="13"/>
        <v>3</v>
      </c>
      <c r="W424" s="1" t="str">
        <f ca="1">_xlfn.IFS(Admissions[[#This Row],[Patients Age]]&lt;18,"Paediatric",V424&lt;40,"Young Adult",V424&lt;65,"Adult",TRUE,"Senior")</f>
        <v>Paediatric</v>
      </c>
    </row>
    <row r="425" spans="1:23" x14ac:dyDescent="0.25">
      <c r="A425">
        <v>11641</v>
      </c>
      <c r="B425">
        <v>4510</v>
      </c>
      <c r="C425" s="1" t="s">
        <v>431</v>
      </c>
      <c r="D425" s="1" t="s">
        <v>14</v>
      </c>
      <c r="E425" s="2">
        <v>20786</v>
      </c>
      <c r="F425" s="1" t="s">
        <v>66</v>
      </c>
      <c r="G425" s="1" t="s">
        <v>70</v>
      </c>
      <c r="H425" s="2">
        <v>44933</v>
      </c>
      <c r="I425" s="2">
        <v>44939</v>
      </c>
      <c r="J425">
        <v>6</v>
      </c>
      <c r="K425">
        <v>12251</v>
      </c>
      <c r="L425" s="1" t="s">
        <v>1494</v>
      </c>
      <c r="M425" s="1" t="s">
        <v>37</v>
      </c>
      <c r="N425" s="1" t="s">
        <v>33</v>
      </c>
      <c r="O425" t="s">
        <v>19</v>
      </c>
      <c r="P425">
        <v>2041.8333</v>
      </c>
      <c r="Q425" s="1" t="s">
        <v>1492</v>
      </c>
      <c r="R425" s="1" t="s">
        <v>1446</v>
      </c>
      <c r="S425" t="s">
        <v>1447</v>
      </c>
      <c r="T425">
        <f>VLOOKUP(Admissions[[#This Row],[Department]],Departments!A:E,5,FALSE)</f>
        <v>6000</v>
      </c>
      <c r="U425" s="1" t="str">
        <f t="shared" si="12"/>
        <v>Above Benchmark</v>
      </c>
      <c r="V425" s="1">
        <f t="shared" ca="1" si="13"/>
        <v>69</v>
      </c>
      <c r="W425" s="1" t="str">
        <f ca="1">_xlfn.IFS(Admissions[[#This Row],[Patients Age]]&lt;18,"Paediatric",V425&lt;40,"Young Adult",V425&lt;65,"Adult",TRUE,"Senior")</f>
        <v>Senior</v>
      </c>
    </row>
    <row r="426" spans="1:23" x14ac:dyDescent="0.25">
      <c r="A426">
        <v>10642</v>
      </c>
      <c r="B426">
        <v>3011</v>
      </c>
      <c r="C426" s="1" t="s">
        <v>432</v>
      </c>
      <c r="D426" s="1" t="s">
        <v>14</v>
      </c>
      <c r="E426" s="2">
        <v>32801</v>
      </c>
      <c r="F426" s="1" t="s">
        <v>66</v>
      </c>
      <c r="G426" s="1" t="s">
        <v>67</v>
      </c>
      <c r="H426" s="2">
        <v>45300</v>
      </c>
      <c r="I426" s="2">
        <v>45302</v>
      </c>
      <c r="J426">
        <v>2</v>
      </c>
      <c r="K426">
        <v>3467</v>
      </c>
      <c r="L426" s="1" t="s">
        <v>1491</v>
      </c>
      <c r="M426" s="1" t="s">
        <v>116</v>
      </c>
      <c r="N426" s="1" t="s">
        <v>18</v>
      </c>
      <c r="O426" t="s">
        <v>19</v>
      </c>
      <c r="P426">
        <v>1733.5</v>
      </c>
      <c r="Q426" s="1" t="s">
        <v>1492</v>
      </c>
      <c r="R426" s="1" t="s">
        <v>1452</v>
      </c>
      <c r="S426" t="s">
        <v>1449</v>
      </c>
      <c r="T426">
        <f>VLOOKUP(Admissions[[#This Row],[Department]],Departments!A:E,5,FALSE)</f>
        <v>6000</v>
      </c>
      <c r="U426" s="1" t="str">
        <f t="shared" si="12"/>
        <v>Within Benchmark</v>
      </c>
      <c r="V426" s="1">
        <f t="shared" ca="1" si="13"/>
        <v>36</v>
      </c>
      <c r="W426" s="1" t="str">
        <f ca="1">_xlfn.IFS(Admissions[[#This Row],[Patients Age]]&lt;18,"Paediatric",V426&lt;40,"Young Adult",V426&lt;65,"Adult",TRUE,"Senior")</f>
        <v>Young Adult</v>
      </c>
    </row>
    <row r="427" spans="1:23" x14ac:dyDescent="0.25">
      <c r="A427">
        <v>14882</v>
      </c>
      <c r="B427">
        <v>6711</v>
      </c>
      <c r="C427" s="1" t="s">
        <v>213</v>
      </c>
      <c r="D427" s="1" t="s">
        <v>14</v>
      </c>
      <c r="E427" s="2">
        <v>40817</v>
      </c>
      <c r="F427" s="1" t="s">
        <v>30</v>
      </c>
      <c r="G427" s="1" t="s">
        <v>31</v>
      </c>
      <c r="H427" s="2">
        <v>45134</v>
      </c>
      <c r="I427" s="2">
        <v>45137</v>
      </c>
      <c r="J427">
        <v>3</v>
      </c>
      <c r="K427">
        <v>2767</v>
      </c>
      <c r="L427" s="1" t="s">
        <v>1491</v>
      </c>
      <c r="M427" s="1" t="s">
        <v>49</v>
      </c>
      <c r="N427" s="1" t="s">
        <v>33</v>
      </c>
      <c r="O427" t="s">
        <v>19</v>
      </c>
      <c r="P427">
        <v>922.33330000000001</v>
      </c>
      <c r="Q427" s="1" t="s">
        <v>1492</v>
      </c>
      <c r="R427" s="1" t="s">
        <v>1450</v>
      </c>
      <c r="S427" t="s">
        <v>1449</v>
      </c>
      <c r="T427">
        <f>VLOOKUP(Admissions[[#This Row],[Department]],Departments!A:E,5,FALSE)</f>
        <v>4500</v>
      </c>
      <c r="U427" s="1" t="str">
        <f t="shared" si="12"/>
        <v>Within Benchmark</v>
      </c>
      <c r="V427" s="1">
        <f t="shared" ca="1" si="13"/>
        <v>14</v>
      </c>
      <c r="W427" s="1" t="str">
        <f ca="1">_xlfn.IFS(Admissions[[#This Row],[Patients Age]]&lt;18,"Paediatric",V427&lt;40,"Young Adult",V427&lt;65,"Adult",TRUE,"Senior")</f>
        <v>Paediatric</v>
      </c>
    </row>
    <row r="428" spans="1:23" x14ac:dyDescent="0.25">
      <c r="A428">
        <v>10811</v>
      </c>
      <c r="B428">
        <v>4453</v>
      </c>
      <c r="C428" s="1" t="s">
        <v>433</v>
      </c>
      <c r="D428" s="1" t="s">
        <v>56</v>
      </c>
      <c r="E428" s="2">
        <v>30957</v>
      </c>
      <c r="F428" s="1" t="s">
        <v>66</v>
      </c>
      <c r="G428" s="1" t="s">
        <v>67</v>
      </c>
      <c r="H428" s="2">
        <v>45433</v>
      </c>
      <c r="I428" s="2">
        <v>45436</v>
      </c>
      <c r="J428">
        <v>3</v>
      </c>
      <c r="K428">
        <v>5378</v>
      </c>
      <c r="L428" s="1" t="s">
        <v>1491</v>
      </c>
      <c r="M428" s="1" t="s">
        <v>37</v>
      </c>
      <c r="N428" s="1" t="s">
        <v>18</v>
      </c>
      <c r="O428" t="s">
        <v>19</v>
      </c>
      <c r="P428">
        <v>1792.6667</v>
      </c>
      <c r="Q428" s="1" t="s">
        <v>1492</v>
      </c>
      <c r="R428" s="1" t="s">
        <v>1452</v>
      </c>
      <c r="S428" t="s">
        <v>1449</v>
      </c>
      <c r="T428">
        <f>VLOOKUP(Admissions[[#This Row],[Department]],Departments!A:E,5,FALSE)</f>
        <v>6000</v>
      </c>
      <c r="U428" s="1" t="str">
        <f t="shared" si="12"/>
        <v>Within Benchmark</v>
      </c>
      <c r="V428" s="1">
        <f t="shared" ca="1" si="13"/>
        <v>41</v>
      </c>
      <c r="W428" s="1" t="str">
        <f ca="1">_xlfn.IFS(Admissions[[#This Row],[Patients Age]]&lt;18,"Paediatric",V428&lt;40,"Young Adult",V428&lt;65,"Adult",TRUE,"Senior")</f>
        <v>Adult</v>
      </c>
    </row>
    <row r="429" spans="1:23" x14ac:dyDescent="0.25">
      <c r="A429">
        <v>10689</v>
      </c>
      <c r="B429">
        <v>4771</v>
      </c>
      <c r="C429" s="1" t="s">
        <v>434</v>
      </c>
      <c r="D429" s="1" t="s">
        <v>14</v>
      </c>
      <c r="E429" s="2">
        <v>22010</v>
      </c>
      <c r="F429" s="1" t="s">
        <v>26</v>
      </c>
      <c r="G429" s="1" t="s">
        <v>39</v>
      </c>
      <c r="H429" s="2">
        <v>45536</v>
      </c>
      <c r="I429" s="2">
        <v>45544</v>
      </c>
      <c r="J429">
        <v>8</v>
      </c>
      <c r="K429">
        <v>21167</v>
      </c>
      <c r="L429" s="1" t="s">
        <v>1494</v>
      </c>
      <c r="M429" s="1" t="s">
        <v>79</v>
      </c>
      <c r="N429" s="1" t="s">
        <v>18</v>
      </c>
      <c r="O429" t="s">
        <v>19</v>
      </c>
      <c r="P429">
        <v>2645.875</v>
      </c>
      <c r="Q429" s="1" t="s">
        <v>1492</v>
      </c>
      <c r="R429" s="1" t="s">
        <v>1451</v>
      </c>
      <c r="S429" t="s">
        <v>1447</v>
      </c>
      <c r="T429">
        <f>VLOOKUP(Admissions[[#This Row],[Department]],Departments!A:E,5,FALSE)</f>
        <v>9000</v>
      </c>
      <c r="U429" s="1" t="str">
        <f t="shared" si="12"/>
        <v>Above Benchmark</v>
      </c>
      <c r="V429" s="1">
        <f t="shared" ca="1" si="13"/>
        <v>66</v>
      </c>
      <c r="W429" s="1" t="str">
        <f ca="1">_xlfn.IFS(Admissions[[#This Row],[Patients Age]]&lt;18,"Paediatric",V429&lt;40,"Young Adult",V429&lt;65,"Adult",TRUE,"Senior")</f>
        <v>Senior</v>
      </c>
    </row>
    <row r="430" spans="1:23" x14ac:dyDescent="0.25">
      <c r="A430">
        <v>13494</v>
      </c>
      <c r="B430">
        <v>5003</v>
      </c>
      <c r="C430" s="1" t="s">
        <v>435</v>
      </c>
      <c r="D430" s="1" t="s">
        <v>14</v>
      </c>
      <c r="E430" s="2">
        <v>23240</v>
      </c>
      <c r="F430" s="1" t="s">
        <v>26</v>
      </c>
      <c r="G430" s="1" t="s">
        <v>27</v>
      </c>
      <c r="H430" s="2">
        <v>45088</v>
      </c>
      <c r="I430" s="2">
        <v>45093</v>
      </c>
      <c r="J430">
        <v>5</v>
      </c>
      <c r="K430">
        <v>17626</v>
      </c>
      <c r="L430" s="1" t="s">
        <v>1494</v>
      </c>
      <c r="M430" s="1" t="s">
        <v>28</v>
      </c>
      <c r="N430" s="1" t="s">
        <v>33</v>
      </c>
      <c r="O430" t="s">
        <v>19</v>
      </c>
      <c r="P430">
        <v>3525.2</v>
      </c>
      <c r="Q430" s="1" t="s">
        <v>1492</v>
      </c>
      <c r="R430" s="1" t="s">
        <v>1451</v>
      </c>
      <c r="S430" t="s">
        <v>1447</v>
      </c>
      <c r="T430">
        <f>VLOOKUP(Admissions[[#This Row],[Department]],Departments!A:E,5,FALSE)</f>
        <v>9000</v>
      </c>
      <c r="U430" s="1" t="str">
        <f t="shared" si="12"/>
        <v>Above Benchmark</v>
      </c>
      <c r="V430" s="1">
        <f t="shared" ca="1" si="13"/>
        <v>62</v>
      </c>
      <c r="W430" s="1" t="str">
        <f ca="1">_xlfn.IFS(Admissions[[#This Row],[Patients Age]]&lt;18,"Paediatric",V430&lt;40,"Young Adult",V430&lt;65,"Adult",TRUE,"Senior")</f>
        <v>Adult</v>
      </c>
    </row>
    <row r="431" spans="1:23" x14ac:dyDescent="0.25">
      <c r="A431">
        <v>13006</v>
      </c>
      <c r="B431">
        <v>6845</v>
      </c>
      <c r="C431" s="1" t="s">
        <v>436</v>
      </c>
      <c r="D431" s="1" t="s">
        <v>56</v>
      </c>
      <c r="E431" s="2">
        <v>33460</v>
      </c>
      <c r="F431" s="1" t="s">
        <v>15</v>
      </c>
      <c r="G431" s="1" t="s">
        <v>48</v>
      </c>
      <c r="H431" s="2">
        <v>45254</v>
      </c>
      <c r="I431" s="2">
        <v>45257</v>
      </c>
      <c r="J431">
        <v>3</v>
      </c>
      <c r="K431">
        <v>5611</v>
      </c>
      <c r="L431" s="1" t="s">
        <v>1491</v>
      </c>
      <c r="M431" s="1" t="s">
        <v>46</v>
      </c>
      <c r="N431" s="1" t="s">
        <v>33</v>
      </c>
      <c r="O431" t="s">
        <v>19</v>
      </c>
      <c r="P431">
        <v>1870.3333</v>
      </c>
      <c r="Q431" s="1" t="s">
        <v>1492</v>
      </c>
      <c r="R431" s="1" t="s">
        <v>1454</v>
      </c>
      <c r="S431" t="s">
        <v>1449</v>
      </c>
      <c r="T431">
        <f>VLOOKUP(Admissions[[#This Row],[Department]],Departments!A:E,5,FALSE)</f>
        <v>5500</v>
      </c>
      <c r="U431" s="1" t="str">
        <f t="shared" si="12"/>
        <v>Above Benchmark</v>
      </c>
      <c r="V431" s="1">
        <f t="shared" ca="1" si="13"/>
        <v>34</v>
      </c>
      <c r="W431" s="1" t="str">
        <f ca="1">_xlfn.IFS(Admissions[[#This Row],[Patients Age]]&lt;18,"Paediatric",V431&lt;40,"Young Adult",V431&lt;65,"Adult",TRUE,"Senior")</f>
        <v>Young Adult</v>
      </c>
    </row>
    <row r="432" spans="1:23" x14ac:dyDescent="0.25">
      <c r="A432">
        <v>10220</v>
      </c>
      <c r="B432">
        <v>6071</v>
      </c>
      <c r="C432" s="1" t="s">
        <v>104</v>
      </c>
      <c r="D432" s="1" t="s">
        <v>56</v>
      </c>
      <c r="E432" s="2">
        <v>17457</v>
      </c>
      <c r="F432" s="1" t="s">
        <v>51</v>
      </c>
      <c r="G432" s="1" t="s">
        <v>113</v>
      </c>
      <c r="H432" s="2">
        <v>45449</v>
      </c>
      <c r="I432" s="2">
        <v>45458</v>
      </c>
      <c r="J432">
        <v>9</v>
      </c>
      <c r="K432">
        <v>11656</v>
      </c>
      <c r="L432" s="1" t="s">
        <v>1494</v>
      </c>
      <c r="M432" s="1" t="s">
        <v>53</v>
      </c>
      <c r="N432" s="1" t="s">
        <v>33</v>
      </c>
      <c r="O432" t="s">
        <v>19</v>
      </c>
      <c r="P432">
        <v>1295.1111000000001</v>
      </c>
      <c r="Q432" s="1" t="s">
        <v>1492</v>
      </c>
      <c r="R432" s="1" t="s">
        <v>1450</v>
      </c>
      <c r="S432" t="s">
        <v>1449</v>
      </c>
      <c r="T432">
        <f>VLOOKUP(Admissions[[#This Row],[Department]],Departments!A:E,5,FALSE)</f>
        <v>6800</v>
      </c>
      <c r="U432" s="1" t="str">
        <f t="shared" si="12"/>
        <v>Above Benchmark</v>
      </c>
      <c r="V432" s="1">
        <f t="shared" ca="1" si="13"/>
        <v>78</v>
      </c>
      <c r="W432" s="1" t="str">
        <f ca="1">_xlfn.IFS(Admissions[[#This Row],[Patients Age]]&lt;18,"Paediatric",V432&lt;40,"Young Adult",V432&lt;65,"Adult",TRUE,"Senior")</f>
        <v>Senior</v>
      </c>
    </row>
    <row r="433" spans="1:23" x14ac:dyDescent="0.25">
      <c r="A433">
        <v>11262</v>
      </c>
      <c r="B433">
        <v>5050</v>
      </c>
      <c r="C433" s="1" t="s">
        <v>437</v>
      </c>
      <c r="D433" s="1" t="s">
        <v>14</v>
      </c>
      <c r="E433" s="2">
        <v>30684</v>
      </c>
      <c r="F433" s="1" t="s">
        <v>15</v>
      </c>
      <c r="G433" s="1" t="s">
        <v>48</v>
      </c>
      <c r="H433" s="2">
        <v>45275</v>
      </c>
      <c r="I433" s="2">
        <v>45278</v>
      </c>
      <c r="J433">
        <v>3</v>
      </c>
      <c r="K433">
        <v>5470</v>
      </c>
      <c r="L433" s="1" t="s">
        <v>1491</v>
      </c>
      <c r="M433" s="1" t="s">
        <v>46</v>
      </c>
      <c r="N433" s="1" t="s">
        <v>33</v>
      </c>
      <c r="O433" t="s">
        <v>19</v>
      </c>
      <c r="P433">
        <v>1823.3333</v>
      </c>
      <c r="Q433" s="1" t="s">
        <v>1492</v>
      </c>
      <c r="R433" s="1" t="s">
        <v>1454</v>
      </c>
      <c r="S433" t="s">
        <v>1449</v>
      </c>
      <c r="T433">
        <f>VLOOKUP(Admissions[[#This Row],[Department]],Departments!A:E,5,FALSE)</f>
        <v>5500</v>
      </c>
      <c r="U433" s="1" t="str">
        <f t="shared" si="12"/>
        <v>Within Benchmark</v>
      </c>
      <c r="V433" s="1">
        <f t="shared" ca="1" si="13"/>
        <v>42</v>
      </c>
      <c r="W433" s="1" t="str">
        <f ca="1">_xlfn.IFS(Admissions[[#This Row],[Patients Age]]&lt;18,"Paediatric",V433&lt;40,"Young Adult",V433&lt;65,"Adult",TRUE,"Senior")</f>
        <v>Adult</v>
      </c>
    </row>
    <row r="434" spans="1:23" x14ac:dyDescent="0.25">
      <c r="A434">
        <v>13893</v>
      </c>
      <c r="B434">
        <v>4826</v>
      </c>
      <c r="C434" s="1" t="s">
        <v>438</v>
      </c>
      <c r="D434" s="1" t="s">
        <v>14</v>
      </c>
      <c r="E434" s="2">
        <v>23622</v>
      </c>
      <c r="F434" s="1" t="s">
        <v>15</v>
      </c>
      <c r="G434" s="1" t="s">
        <v>48</v>
      </c>
      <c r="H434" s="2">
        <v>45618</v>
      </c>
      <c r="I434" s="2">
        <v>45622</v>
      </c>
      <c r="J434">
        <v>4</v>
      </c>
      <c r="K434">
        <v>7169</v>
      </c>
      <c r="L434" s="1" t="s">
        <v>1491</v>
      </c>
      <c r="M434" s="1" t="s">
        <v>46</v>
      </c>
      <c r="N434" s="1" t="s">
        <v>18</v>
      </c>
      <c r="O434" t="s">
        <v>19</v>
      </c>
      <c r="P434">
        <v>1792.25</v>
      </c>
      <c r="Q434" s="1" t="s">
        <v>1492</v>
      </c>
      <c r="R434" s="1" t="s">
        <v>1454</v>
      </c>
      <c r="S434" t="s">
        <v>1449</v>
      </c>
      <c r="T434">
        <f>VLOOKUP(Admissions[[#This Row],[Department]],Departments!A:E,5,FALSE)</f>
        <v>5500</v>
      </c>
      <c r="U434" s="1" t="str">
        <f t="shared" si="12"/>
        <v>Above Benchmark</v>
      </c>
      <c r="V434" s="1">
        <f t="shared" ca="1" si="13"/>
        <v>61</v>
      </c>
      <c r="W434" s="1" t="str">
        <f ca="1">_xlfn.IFS(Admissions[[#This Row],[Patients Age]]&lt;18,"Paediatric",V434&lt;40,"Young Adult",V434&lt;65,"Adult",TRUE,"Senior")</f>
        <v>Adult</v>
      </c>
    </row>
    <row r="435" spans="1:23" x14ac:dyDescent="0.25">
      <c r="A435">
        <v>12263</v>
      </c>
      <c r="B435">
        <v>5157</v>
      </c>
      <c r="C435" s="1" t="s">
        <v>347</v>
      </c>
      <c r="D435" s="1" t="s">
        <v>14</v>
      </c>
      <c r="E435" s="2">
        <v>15637</v>
      </c>
      <c r="F435" s="1" t="s">
        <v>51</v>
      </c>
      <c r="G435" s="1" t="s">
        <v>113</v>
      </c>
      <c r="H435" s="2">
        <v>44960</v>
      </c>
      <c r="I435" s="2">
        <v>44967</v>
      </c>
      <c r="J435">
        <v>7</v>
      </c>
      <c r="K435">
        <v>9670</v>
      </c>
      <c r="L435" s="1" t="s">
        <v>1491</v>
      </c>
      <c r="M435" s="1" t="s">
        <v>88</v>
      </c>
      <c r="N435" s="1" t="s">
        <v>33</v>
      </c>
      <c r="O435" t="s">
        <v>19</v>
      </c>
      <c r="P435">
        <v>1381.4286</v>
      </c>
      <c r="Q435" s="1" t="s">
        <v>1492</v>
      </c>
      <c r="R435" s="1" t="s">
        <v>1454</v>
      </c>
      <c r="S435" t="s">
        <v>1449</v>
      </c>
      <c r="T435">
        <f>VLOOKUP(Admissions[[#This Row],[Department]],Departments!A:E,5,FALSE)</f>
        <v>6800</v>
      </c>
      <c r="U435" s="1" t="str">
        <f t="shared" si="12"/>
        <v>Above Benchmark</v>
      </c>
      <c r="V435" s="1">
        <f t="shared" ca="1" si="13"/>
        <v>83</v>
      </c>
      <c r="W435" s="1" t="str">
        <f ca="1">_xlfn.IFS(Admissions[[#This Row],[Patients Age]]&lt;18,"Paediatric",V435&lt;40,"Young Adult",V435&lt;65,"Adult",TRUE,"Senior")</f>
        <v>Senior</v>
      </c>
    </row>
    <row r="436" spans="1:23" x14ac:dyDescent="0.25">
      <c r="A436">
        <v>10662</v>
      </c>
      <c r="B436">
        <v>6057</v>
      </c>
      <c r="C436" s="1" t="s">
        <v>164</v>
      </c>
      <c r="D436" s="1" t="s">
        <v>14</v>
      </c>
      <c r="E436" s="2">
        <v>30203</v>
      </c>
      <c r="F436" s="1" t="s">
        <v>41</v>
      </c>
      <c r="G436" s="1" t="s">
        <v>42</v>
      </c>
      <c r="H436" s="2">
        <v>44966</v>
      </c>
      <c r="I436" s="2">
        <v>44973</v>
      </c>
      <c r="J436">
        <v>7</v>
      </c>
      <c r="K436">
        <v>6522</v>
      </c>
      <c r="L436" s="1" t="s">
        <v>1491</v>
      </c>
      <c r="M436" s="1" t="s">
        <v>73</v>
      </c>
      <c r="N436" s="1" t="s">
        <v>24</v>
      </c>
      <c r="O436" t="s">
        <v>19</v>
      </c>
      <c r="P436">
        <v>931.71429999999998</v>
      </c>
      <c r="Q436" s="1" t="s">
        <v>1492</v>
      </c>
      <c r="R436" s="1" t="s">
        <v>1450</v>
      </c>
      <c r="S436" t="s">
        <v>1449</v>
      </c>
      <c r="T436">
        <f>VLOOKUP(Admissions[[#This Row],[Department]],Departments!A:E,5,FALSE)</f>
        <v>7200</v>
      </c>
      <c r="U436" s="1" t="str">
        <f t="shared" si="12"/>
        <v>Within Benchmark</v>
      </c>
      <c r="V436" s="1">
        <f t="shared" ca="1" si="13"/>
        <v>43</v>
      </c>
      <c r="W436" s="1" t="str">
        <f ca="1">_xlfn.IFS(Admissions[[#This Row],[Patients Age]]&lt;18,"Paediatric",V436&lt;40,"Young Adult",V436&lt;65,"Adult",TRUE,"Senior")</f>
        <v>Adult</v>
      </c>
    </row>
    <row r="437" spans="1:23" x14ac:dyDescent="0.25">
      <c r="A437">
        <v>15320</v>
      </c>
      <c r="B437">
        <v>5130</v>
      </c>
      <c r="C437" s="1" t="s">
        <v>439</v>
      </c>
      <c r="D437" s="1" t="s">
        <v>56</v>
      </c>
      <c r="E437" s="2">
        <v>31949</v>
      </c>
      <c r="F437" s="1" t="s">
        <v>35</v>
      </c>
      <c r="G437" s="1" t="s">
        <v>36</v>
      </c>
      <c r="H437" s="2">
        <v>44982</v>
      </c>
      <c r="I437" s="2">
        <v>44989</v>
      </c>
      <c r="J437">
        <v>7</v>
      </c>
      <c r="K437">
        <v>1601</v>
      </c>
      <c r="L437" s="1" t="s">
        <v>1491</v>
      </c>
      <c r="M437" s="1" t="s">
        <v>75</v>
      </c>
      <c r="N437" s="1" t="s">
        <v>33</v>
      </c>
      <c r="O437" t="s">
        <v>19</v>
      </c>
      <c r="P437">
        <v>228.71430000000001</v>
      </c>
      <c r="Q437" s="1" t="s">
        <v>1492</v>
      </c>
      <c r="R437" s="1" t="s">
        <v>1446</v>
      </c>
      <c r="S437" t="s">
        <v>1447</v>
      </c>
      <c r="T437">
        <f>VLOOKUP(Admissions[[#This Row],[Department]],Departments!A:E,5,FALSE)</f>
        <v>8500</v>
      </c>
      <c r="U437" s="1" t="str">
        <f t="shared" si="12"/>
        <v>Within Benchmark</v>
      </c>
      <c r="V437" s="1">
        <f t="shared" ca="1" si="13"/>
        <v>39</v>
      </c>
      <c r="W437" s="1" t="str">
        <f ca="1">_xlfn.IFS(Admissions[[#This Row],[Patients Age]]&lt;18,"Paediatric",V437&lt;40,"Young Adult",V437&lt;65,"Adult",TRUE,"Senior")</f>
        <v>Young Adult</v>
      </c>
    </row>
    <row r="438" spans="1:23" x14ac:dyDescent="0.25">
      <c r="A438">
        <v>12806</v>
      </c>
      <c r="B438">
        <v>6906</v>
      </c>
      <c r="C438" s="1" t="s">
        <v>440</v>
      </c>
      <c r="D438" s="1" t="s">
        <v>14</v>
      </c>
      <c r="E438" s="2">
        <v>36804</v>
      </c>
      <c r="F438" s="1" t="s">
        <v>41</v>
      </c>
      <c r="G438" s="1" t="s">
        <v>219</v>
      </c>
      <c r="H438" s="2">
        <v>45352</v>
      </c>
      <c r="I438" s="2">
        <v>45357</v>
      </c>
      <c r="J438">
        <v>5</v>
      </c>
      <c r="K438">
        <v>7307</v>
      </c>
      <c r="L438" s="1" t="s">
        <v>1491</v>
      </c>
      <c r="M438" s="1" t="s">
        <v>49</v>
      </c>
      <c r="N438" s="1" t="s">
        <v>33</v>
      </c>
      <c r="O438" t="s">
        <v>19</v>
      </c>
      <c r="P438">
        <v>1461.4</v>
      </c>
      <c r="Q438" s="1" t="s">
        <v>1492</v>
      </c>
      <c r="R438" s="1" t="s">
        <v>1454</v>
      </c>
      <c r="S438" t="s">
        <v>1449</v>
      </c>
      <c r="T438">
        <f>VLOOKUP(Admissions[[#This Row],[Department]],Departments!A:E,5,FALSE)</f>
        <v>7200</v>
      </c>
      <c r="U438" s="1" t="str">
        <f t="shared" si="12"/>
        <v>Above Benchmark</v>
      </c>
      <c r="V438" s="1">
        <f t="shared" ca="1" si="13"/>
        <v>25</v>
      </c>
      <c r="W438" s="1" t="str">
        <f ca="1">_xlfn.IFS(Admissions[[#This Row],[Patients Age]]&lt;18,"Paediatric",V438&lt;40,"Young Adult",V438&lt;65,"Adult",TRUE,"Senior")</f>
        <v>Young Adult</v>
      </c>
    </row>
    <row r="439" spans="1:23" x14ac:dyDescent="0.25">
      <c r="A439">
        <v>15742</v>
      </c>
      <c r="B439">
        <v>3455</v>
      </c>
      <c r="C439" s="1" t="s">
        <v>441</v>
      </c>
      <c r="D439" s="1" t="s">
        <v>56</v>
      </c>
      <c r="E439" s="2">
        <v>16588</v>
      </c>
      <c r="F439" s="1" t="s">
        <v>21</v>
      </c>
      <c r="G439" s="1" t="s">
        <v>22</v>
      </c>
      <c r="H439" s="2">
        <v>45086</v>
      </c>
      <c r="I439" s="2">
        <v>45097</v>
      </c>
      <c r="J439">
        <v>11</v>
      </c>
      <c r="K439">
        <v>57287</v>
      </c>
      <c r="L439" s="1" t="s">
        <v>1491</v>
      </c>
      <c r="M439" s="1" t="s">
        <v>23</v>
      </c>
      <c r="N439" s="1" t="s">
        <v>33</v>
      </c>
      <c r="O439" t="s">
        <v>19</v>
      </c>
      <c r="P439">
        <v>5207.9090999999999</v>
      </c>
      <c r="Q439" s="1" t="s">
        <v>1492</v>
      </c>
      <c r="R439" s="1" t="s">
        <v>1454</v>
      </c>
      <c r="S439" t="s">
        <v>1449</v>
      </c>
      <c r="T439">
        <f>VLOOKUP(Admissions[[#This Row],[Department]],Departments!A:E,5,FALSE)</f>
        <v>12000</v>
      </c>
      <c r="U439" s="1" t="str">
        <f t="shared" si="12"/>
        <v>Above Benchmark</v>
      </c>
      <c r="V439" s="1">
        <f t="shared" ca="1" si="13"/>
        <v>81</v>
      </c>
      <c r="W439" s="1" t="str">
        <f ca="1">_xlfn.IFS(Admissions[[#This Row],[Patients Age]]&lt;18,"Paediatric",V439&lt;40,"Young Adult",V439&lt;65,"Adult",TRUE,"Senior")</f>
        <v>Senior</v>
      </c>
    </row>
    <row r="440" spans="1:23" x14ac:dyDescent="0.25">
      <c r="A440">
        <v>13379</v>
      </c>
      <c r="B440">
        <v>3401</v>
      </c>
      <c r="C440" s="1" t="s">
        <v>442</v>
      </c>
      <c r="D440" s="1" t="s">
        <v>14</v>
      </c>
      <c r="E440" s="2">
        <v>41323</v>
      </c>
      <c r="F440" s="1" t="s">
        <v>30</v>
      </c>
      <c r="G440" s="1" t="s">
        <v>110</v>
      </c>
      <c r="H440" s="2">
        <v>45001</v>
      </c>
      <c r="I440" s="2">
        <v>45003</v>
      </c>
      <c r="J440">
        <v>2</v>
      </c>
      <c r="K440">
        <v>1949</v>
      </c>
      <c r="L440" s="1" t="s">
        <v>1491</v>
      </c>
      <c r="M440" s="1" t="s">
        <v>81</v>
      </c>
      <c r="N440" s="1" t="s">
        <v>33</v>
      </c>
      <c r="O440" t="s">
        <v>19</v>
      </c>
      <c r="P440">
        <v>974.5</v>
      </c>
      <c r="Q440" s="1" t="s">
        <v>1492</v>
      </c>
      <c r="R440" s="1" t="s">
        <v>1450</v>
      </c>
      <c r="S440" t="s">
        <v>1449</v>
      </c>
      <c r="T440">
        <f>VLOOKUP(Admissions[[#This Row],[Department]],Departments!A:E,5,FALSE)</f>
        <v>4500</v>
      </c>
      <c r="U440" s="1" t="str">
        <f t="shared" si="12"/>
        <v>Within Benchmark</v>
      </c>
      <c r="V440" s="1">
        <f t="shared" ca="1" si="13"/>
        <v>13</v>
      </c>
      <c r="W440" s="1" t="str">
        <f ca="1">_xlfn.IFS(Admissions[[#This Row],[Patients Age]]&lt;18,"Paediatric",V440&lt;40,"Young Adult",V440&lt;65,"Adult",TRUE,"Senior")</f>
        <v>Paediatric</v>
      </c>
    </row>
    <row r="441" spans="1:23" x14ac:dyDescent="0.25">
      <c r="A441">
        <v>14676</v>
      </c>
      <c r="B441">
        <v>4747</v>
      </c>
      <c r="C441" s="1" t="s">
        <v>443</v>
      </c>
      <c r="D441" s="1" t="s">
        <v>56</v>
      </c>
      <c r="E441" s="2">
        <v>26547</v>
      </c>
      <c r="F441" s="1" t="s">
        <v>15</v>
      </c>
      <c r="G441" s="1" t="s">
        <v>217</v>
      </c>
      <c r="H441" s="2">
        <v>45287</v>
      </c>
      <c r="I441" s="2">
        <v>45290</v>
      </c>
      <c r="J441">
        <v>3</v>
      </c>
      <c r="K441">
        <v>7518</v>
      </c>
      <c r="L441" s="1" t="s">
        <v>1494</v>
      </c>
      <c r="M441" s="1" t="s">
        <v>17</v>
      </c>
      <c r="N441" s="1" t="s">
        <v>18</v>
      </c>
      <c r="O441" t="s">
        <v>19</v>
      </c>
      <c r="P441">
        <v>2506</v>
      </c>
      <c r="Q441" s="1" t="s">
        <v>1492</v>
      </c>
      <c r="R441" s="1" t="s">
        <v>1453</v>
      </c>
      <c r="S441" t="s">
        <v>1449</v>
      </c>
      <c r="T441">
        <f>VLOOKUP(Admissions[[#This Row],[Department]],Departments!A:E,5,FALSE)</f>
        <v>5500</v>
      </c>
      <c r="U441" s="1" t="str">
        <f t="shared" si="12"/>
        <v>Above Benchmark</v>
      </c>
      <c r="V441" s="1">
        <f t="shared" ca="1" si="13"/>
        <v>53</v>
      </c>
      <c r="W441" s="1" t="str">
        <f ca="1">_xlfn.IFS(Admissions[[#This Row],[Patients Age]]&lt;18,"Paediatric",V441&lt;40,"Young Adult",V441&lt;65,"Adult",TRUE,"Senior")</f>
        <v>Adult</v>
      </c>
    </row>
    <row r="442" spans="1:23" x14ac:dyDescent="0.25">
      <c r="A442">
        <v>11355</v>
      </c>
      <c r="B442">
        <v>4088</v>
      </c>
      <c r="C442" s="1" t="s">
        <v>444</v>
      </c>
      <c r="D442" s="1" t="s">
        <v>14</v>
      </c>
      <c r="E442" s="2">
        <v>37586</v>
      </c>
      <c r="F442" s="1" t="s">
        <v>41</v>
      </c>
      <c r="G442" s="1" t="s">
        <v>42</v>
      </c>
      <c r="H442" s="2">
        <v>45617</v>
      </c>
      <c r="I442" s="2">
        <v>45621</v>
      </c>
      <c r="J442">
        <v>4</v>
      </c>
      <c r="K442">
        <v>7436</v>
      </c>
      <c r="L442" s="1" t="s">
        <v>1491</v>
      </c>
      <c r="M442" s="1" t="s">
        <v>121</v>
      </c>
      <c r="N442" s="1" t="s">
        <v>33</v>
      </c>
      <c r="O442" t="s">
        <v>19</v>
      </c>
      <c r="P442">
        <v>1859</v>
      </c>
      <c r="Q442" s="1" t="s">
        <v>1492</v>
      </c>
      <c r="R442" s="1" t="s">
        <v>1450</v>
      </c>
      <c r="S442" t="s">
        <v>1449</v>
      </c>
      <c r="T442">
        <f>VLOOKUP(Admissions[[#This Row],[Department]],Departments!A:E,5,FALSE)</f>
        <v>7200</v>
      </c>
      <c r="U442" s="1" t="str">
        <f t="shared" si="12"/>
        <v>Above Benchmark</v>
      </c>
      <c r="V442" s="1">
        <f t="shared" ca="1" si="13"/>
        <v>23</v>
      </c>
      <c r="W442" s="1" t="str">
        <f ca="1">_xlfn.IFS(Admissions[[#This Row],[Patients Age]]&lt;18,"Paediatric",V442&lt;40,"Young Adult",V442&lt;65,"Adult",TRUE,"Senior")</f>
        <v>Young Adult</v>
      </c>
    </row>
    <row r="443" spans="1:23" x14ac:dyDescent="0.25">
      <c r="A443">
        <v>14669</v>
      </c>
      <c r="B443">
        <v>4055</v>
      </c>
      <c r="C443" s="1" t="s">
        <v>93</v>
      </c>
      <c r="D443" s="1" t="s">
        <v>14</v>
      </c>
      <c r="E443" s="2">
        <v>33458</v>
      </c>
      <c r="F443" s="1" t="s">
        <v>26</v>
      </c>
      <c r="G443" s="1" t="s">
        <v>39</v>
      </c>
      <c r="H443" s="2">
        <v>45542</v>
      </c>
      <c r="I443" s="2">
        <v>45550</v>
      </c>
      <c r="J443">
        <v>8</v>
      </c>
      <c r="K443">
        <v>20537</v>
      </c>
      <c r="L443" s="1" t="s">
        <v>1491</v>
      </c>
      <c r="M443" s="1" t="s">
        <v>17</v>
      </c>
      <c r="N443" s="1" t="s">
        <v>33</v>
      </c>
      <c r="O443" t="s">
        <v>19</v>
      </c>
      <c r="P443">
        <v>2567.125</v>
      </c>
      <c r="Q443" s="1" t="s">
        <v>1492</v>
      </c>
      <c r="R443" s="1" t="s">
        <v>1446</v>
      </c>
      <c r="S443" t="s">
        <v>1447</v>
      </c>
      <c r="T443">
        <f>VLOOKUP(Admissions[[#This Row],[Department]],Departments!A:E,5,FALSE)</f>
        <v>9000</v>
      </c>
      <c r="U443" s="1" t="str">
        <f t="shared" si="12"/>
        <v>Above Benchmark</v>
      </c>
      <c r="V443" s="1">
        <f t="shared" ca="1" si="13"/>
        <v>34</v>
      </c>
      <c r="W443" s="1" t="str">
        <f ca="1">_xlfn.IFS(Admissions[[#This Row],[Patients Age]]&lt;18,"Paediatric",V443&lt;40,"Young Adult",V443&lt;65,"Adult",TRUE,"Senior")</f>
        <v>Young Adult</v>
      </c>
    </row>
    <row r="444" spans="1:23" x14ac:dyDescent="0.25">
      <c r="A444">
        <v>13508</v>
      </c>
      <c r="B444">
        <v>6101</v>
      </c>
      <c r="C444" s="1" t="s">
        <v>61</v>
      </c>
      <c r="D444" s="1" t="s">
        <v>14</v>
      </c>
      <c r="E444" s="2">
        <v>35465</v>
      </c>
      <c r="F444" s="1" t="s">
        <v>51</v>
      </c>
      <c r="G444" s="1" t="s">
        <v>87</v>
      </c>
      <c r="H444" s="2">
        <v>45447</v>
      </c>
      <c r="I444" s="2">
        <v>45448</v>
      </c>
      <c r="J444">
        <v>1</v>
      </c>
      <c r="K444">
        <v>3469</v>
      </c>
      <c r="L444" s="1" t="s">
        <v>1491</v>
      </c>
      <c r="M444" s="1" t="s">
        <v>88</v>
      </c>
      <c r="N444" s="1" t="s">
        <v>18</v>
      </c>
      <c r="O444" t="s">
        <v>19</v>
      </c>
      <c r="P444">
        <v>3469</v>
      </c>
      <c r="Q444" s="1" t="s">
        <v>1492</v>
      </c>
      <c r="R444" s="1" t="s">
        <v>1452</v>
      </c>
      <c r="S444" t="s">
        <v>1449</v>
      </c>
      <c r="T444">
        <f>VLOOKUP(Admissions[[#This Row],[Department]],Departments!A:E,5,FALSE)</f>
        <v>6800</v>
      </c>
      <c r="U444" s="1" t="str">
        <f t="shared" si="12"/>
        <v>Within Benchmark</v>
      </c>
      <c r="V444" s="1">
        <f t="shared" ca="1" si="13"/>
        <v>29</v>
      </c>
      <c r="W444" s="1" t="str">
        <f ca="1">_xlfn.IFS(Admissions[[#This Row],[Patients Age]]&lt;18,"Paediatric",V444&lt;40,"Young Adult",V444&lt;65,"Adult",TRUE,"Senior")</f>
        <v>Young Adult</v>
      </c>
    </row>
    <row r="445" spans="1:23" x14ac:dyDescent="0.25">
      <c r="A445">
        <v>15794</v>
      </c>
      <c r="B445">
        <v>6335</v>
      </c>
      <c r="C445" s="1" t="s">
        <v>445</v>
      </c>
      <c r="D445" s="1" t="s">
        <v>14</v>
      </c>
      <c r="E445" s="2">
        <v>39994</v>
      </c>
      <c r="F445" s="1" t="s">
        <v>30</v>
      </c>
      <c r="G445" s="1" t="s">
        <v>110</v>
      </c>
      <c r="H445" s="2">
        <v>45240</v>
      </c>
      <c r="I445" s="2">
        <v>45243</v>
      </c>
      <c r="J445">
        <v>3</v>
      </c>
      <c r="K445">
        <v>2869</v>
      </c>
      <c r="L445" s="1" t="s">
        <v>1494</v>
      </c>
      <c r="M445" s="1" t="s">
        <v>81</v>
      </c>
      <c r="N445" s="1" t="s">
        <v>24</v>
      </c>
      <c r="O445" t="s">
        <v>19</v>
      </c>
      <c r="P445">
        <v>956.33330000000001</v>
      </c>
      <c r="Q445" s="1" t="s">
        <v>1492</v>
      </c>
      <c r="R445" s="1" t="s">
        <v>1454</v>
      </c>
      <c r="S445" t="s">
        <v>1449</v>
      </c>
      <c r="T445">
        <f>VLOOKUP(Admissions[[#This Row],[Department]],Departments!A:E,5,FALSE)</f>
        <v>4500</v>
      </c>
      <c r="U445" s="1" t="str">
        <f t="shared" si="12"/>
        <v>Within Benchmark</v>
      </c>
      <c r="V445" s="1">
        <f t="shared" ca="1" si="13"/>
        <v>17</v>
      </c>
      <c r="W445" s="1" t="str">
        <f ca="1">_xlfn.IFS(Admissions[[#This Row],[Patients Age]]&lt;18,"Paediatric",V445&lt;40,"Young Adult",V445&lt;65,"Adult",TRUE,"Senior")</f>
        <v>Paediatric</v>
      </c>
    </row>
    <row r="446" spans="1:23" x14ac:dyDescent="0.25">
      <c r="A446">
        <v>14632</v>
      </c>
      <c r="B446">
        <v>6019</v>
      </c>
      <c r="C446" s="1" t="s">
        <v>57</v>
      </c>
      <c r="D446" s="1" t="s">
        <v>14</v>
      </c>
      <c r="E446" s="2">
        <v>36268</v>
      </c>
      <c r="F446" s="1" t="s">
        <v>26</v>
      </c>
      <c r="G446" s="1" t="s">
        <v>39</v>
      </c>
      <c r="H446" s="2">
        <v>45280</v>
      </c>
      <c r="I446" s="2">
        <v>45287</v>
      </c>
      <c r="J446">
        <v>7</v>
      </c>
      <c r="K446">
        <v>10215</v>
      </c>
      <c r="L446" s="1" t="s">
        <v>1491</v>
      </c>
      <c r="M446" s="1" t="s">
        <v>64</v>
      </c>
      <c r="N446" s="1" t="s">
        <v>33</v>
      </c>
      <c r="O446" t="s">
        <v>19</v>
      </c>
      <c r="P446">
        <v>1459.2856999999999</v>
      </c>
      <c r="Q446" s="1" t="s">
        <v>1492</v>
      </c>
      <c r="R446" s="1" t="s">
        <v>1453</v>
      </c>
      <c r="S446" t="s">
        <v>1449</v>
      </c>
      <c r="T446">
        <f>VLOOKUP(Admissions[[#This Row],[Department]],Departments!A:E,5,FALSE)</f>
        <v>9000</v>
      </c>
      <c r="U446" s="1" t="str">
        <f t="shared" si="12"/>
        <v>Above Benchmark</v>
      </c>
      <c r="V446" s="1">
        <f t="shared" ca="1" si="13"/>
        <v>27</v>
      </c>
      <c r="W446" s="1" t="str">
        <f ca="1">_xlfn.IFS(Admissions[[#This Row],[Patients Age]]&lt;18,"Paediatric",V446&lt;40,"Young Adult",V446&lt;65,"Adult",TRUE,"Senior")</f>
        <v>Young Adult</v>
      </c>
    </row>
    <row r="447" spans="1:23" x14ac:dyDescent="0.25">
      <c r="A447">
        <v>15426</v>
      </c>
      <c r="B447">
        <v>3356</v>
      </c>
      <c r="C447" s="1" t="s">
        <v>446</v>
      </c>
      <c r="D447" s="1" t="s">
        <v>14</v>
      </c>
      <c r="E447" s="2">
        <v>29081</v>
      </c>
      <c r="F447" s="1" t="s">
        <v>41</v>
      </c>
      <c r="G447" s="1" t="s">
        <v>72</v>
      </c>
      <c r="H447" s="2">
        <v>45014</v>
      </c>
      <c r="I447" s="2">
        <v>45020</v>
      </c>
      <c r="J447">
        <v>6</v>
      </c>
      <c r="K447">
        <v>8913</v>
      </c>
      <c r="L447" s="1" t="s">
        <v>1494</v>
      </c>
      <c r="M447" s="1" t="s">
        <v>43</v>
      </c>
      <c r="N447" s="1" t="s">
        <v>18</v>
      </c>
      <c r="O447" t="s">
        <v>19</v>
      </c>
      <c r="P447">
        <v>1485.5</v>
      </c>
      <c r="Q447" s="1" t="s">
        <v>1492</v>
      </c>
      <c r="R447" s="1" t="s">
        <v>1453</v>
      </c>
      <c r="S447" t="s">
        <v>1449</v>
      </c>
      <c r="T447">
        <f>VLOOKUP(Admissions[[#This Row],[Department]],Departments!A:E,5,FALSE)</f>
        <v>7200</v>
      </c>
      <c r="U447" s="1" t="str">
        <f t="shared" si="12"/>
        <v>Above Benchmark</v>
      </c>
      <c r="V447" s="1">
        <f t="shared" ca="1" si="13"/>
        <v>46</v>
      </c>
      <c r="W447" s="1" t="str">
        <f ca="1">_xlfn.IFS(Admissions[[#This Row],[Patients Age]]&lt;18,"Paediatric",V447&lt;40,"Young Adult",V447&lt;65,"Adult",TRUE,"Senior")</f>
        <v>Adult</v>
      </c>
    </row>
    <row r="448" spans="1:23" x14ac:dyDescent="0.25">
      <c r="A448">
        <v>13385</v>
      </c>
      <c r="B448">
        <v>3470</v>
      </c>
      <c r="C448" s="1" t="s">
        <v>447</v>
      </c>
      <c r="D448" s="1" t="s">
        <v>14</v>
      </c>
      <c r="E448" s="2">
        <v>18390</v>
      </c>
      <c r="F448" s="1" t="s">
        <v>51</v>
      </c>
      <c r="G448" s="1" t="s">
        <v>113</v>
      </c>
      <c r="H448" s="2">
        <v>45120</v>
      </c>
      <c r="I448" s="2">
        <v>45127</v>
      </c>
      <c r="J448">
        <v>7</v>
      </c>
      <c r="K448">
        <v>12733</v>
      </c>
      <c r="L448" s="1" t="s">
        <v>1491</v>
      </c>
      <c r="M448" s="1" t="s">
        <v>53</v>
      </c>
      <c r="N448" s="1" t="s">
        <v>33</v>
      </c>
      <c r="O448" t="s">
        <v>19</v>
      </c>
      <c r="P448">
        <v>1819</v>
      </c>
      <c r="Q448" s="1" t="s">
        <v>1492</v>
      </c>
      <c r="R448" s="1" t="s">
        <v>1450</v>
      </c>
      <c r="S448" t="s">
        <v>1449</v>
      </c>
      <c r="T448">
        <f>VLOOKUP(Admissions[[#This Row],[Department]],Departments!A:E,5,FALSE)</f>
        <v>6800</v>
      </c>
      <c r="U448" s="1" t="str">
        <f t="shared" si="12"/>
        <v>Above Benchmark</v>
      </c>
      <c r="V448" s="1">
        <f t="shared" ca="1" si="13"/>
        <v>76</v>
      </c>
      <c r="W448" s="1" t="str">
        <f ca="1">_xlfn.IFS(Admissions[[#This Row],[Patients Age]]&lt;18,"Paediatric",V448&lt;40,"Young Adult",V448&lt;65,"Adult",TRUE,"Senior")</f>
        <v>Senior</v>
      </c>
    </row>
    <row r="449" spans="1:23" x14ac:dyDescent="0.25">
      <c r="A449">
        <v>10795</v>
      </c>
      <c r="B449">
        <v>4131</v>
      </c>
      <c r="C449" s="1" t="s">
        <v>96</v>
      </c>
      <c r="D449" s="1" t="s">
        <v>14</v>
      </c>
      <c r="E449" s="2">
        <v>37281</v>
      </c>
      <c r="F449" s="1" t="s">
        <v>15</v>
      </c>
      <c r="G449" s="1" t="s">
        <v>16</v>
      </c>
      <c r="H449" s="2">
        <v>45615</v>
      </c>
      <c r="I449" s="2">
        <v>45616</v>
      </c>
      <c r="J449">
        <v>1</v>
      </c>
      <c r="K449">
        <v>3940</v>
      </c>
      <c r="L449" s="1" t="s">
        <v>1494</v>
      </c>
      <c r="M449" s="1" t="s">
        <v>81</v>
      </c>
      <c r="N449" s="1" t="s">
        <v>18</v>
      </c>
      <c r="O449" t="s">
        <v>19</v>
      </c>
      <c r="P449">
        <v>3940</v>
      </c>
      <c r="Q449" s="1" t="s">
        <v>1492</v>
      </c>
      <c r="R449" s="1" t="s">
        <v>1452</v>
      </c>
      <c r="S449" t="s">
        <v>1449</v>
      </c>
      <c r="T449">
        <f>VLOOKUP(Admissions[[#This Row],[Department]],Departments!A:E,5,FALSE)</f>
        <v>5500</v>
      </c>
      <c r="U449" s="1" t="str">
        <f t="shared" si="12"/>
        <v>Within Benchmark</v>
      </c>
      <c r="V449" s="1">
        <f t="shared" ca="1" si="13"/>
        <v>24</v>
      </c>
      <c r="W449" s="1" t="str">
        <f ca="1">_xlfn.IFS(Admissions[[#This Row],[Patients Age]]&lt;18,"Paediatric",V449&lt;40,"Young Adult",V449&lt;65,"Adult",TRUE,"Senior")</f>
        <v>Young Adult</v>
      </c>
    </row>
    <row r="450" spans="1:23" x14ac:dyDescent="0.25">
      <c r="A450">
        <v>10563</v>
      </c>
      <c r="B450">
        <v>3964</v>
      </c>
      <c r="C450" s="1" t="s">
        <v>287</v>
      </c>
      <c r="D450" s="1" t="s">
        <v>14</v>
      </c>
      <c r="E450" s="2">
        <v>37489</v>
      </c>
      <c r="F450" s="1" t="s">
        <v>41</v>
      </c>
      <c r="G450" s="1" t="s">
        <v>219</v>
      </c>
      <c r="H450" s="2">
        <v>45268</v>
      </c>
      <c r="I450" s="2">
        <v>45271</v>
      </c>
      <c r="J450">
        <v>3</v>
      </c>
      <c r="K450">
        <v>4378</v>
      </c>
      <c r="L450" s="1" t="s">
        <v>1491</v>
      </c>
      <c r="M450" s="1" t="s">
        <v>49</v>
      </c>
      <c r="N450" s="1" t="s">
        <v>18</v>
      </c>
      <c r="O450" t="s">
        <v>19</v>
      </c>
      <c r="P450">
        <v>1459.3333</v>
      </c>
      <c r="Q450" s="1" t="s">
        <v>1492</v>
      </c>
      <c r="R450" s="1" t="s">
        <v>1454</v>
      </c>
      <c r="S450" t="s">
        <v>1449</v>
      </c>
      <c r="T450">
        <f>VLOOKUP(Admissions[[#This Row],[Department]],Departments!A:E,5,FALSE)</f>
        <v>7200</v>
      </c>
      <c r="U450" s="1" t="str">
        <f t="shared" ref="U450:U513" si="14">IF(K450&gt;T450,"Above Benchmark","Within Benchmark")</f>
        <v>Within Benchmark</v>
      </c>
      <c r="V450" s="1">
        <f t="shared" ref="V450:V513" ca="1" si="15">INT(YEARFRAC(E450,TODAY()))</f>
        <v>23</v>
      </c>
      <c r="W450" s="1" t="str">
        <f ca="1">_xlfn.IFS(Admissions[[#This Row],[Patients Age]]&lt;18,"Paediatric",V450&lt;40,"Young Adult",V450&lt;65,"Adult",TRUE,"Senior")</f>
        <v>Young Adult</v>
      </c>
    </row>
    <row r="451" spans="1:23" x14ac:dyDescent="0.25">
      <c r="A451">
        <v>12572</v>
      </c>
      <c r="B451">
        <v>4327</v>
      </c>
      <c r="C451" s="1" t="s">
        <v>243</v>
      </c>
      <c r="D451" s="1" t="s">
        <v>14</v>
      </c>
      <c r="E451" s="2">
        <v>42760</v>
      </c>
      <c r="F451" s="1" t="s">
        <v>30</v>
      </c>
      <c r="G451" s="1" t="s">
        <v>31</v>
      </c>
      <c r="H451" s="2">
        <v>45402</v>
      </c>
      <c r="I451" s="2">
        <v>45405</v>
      </c>
      <c r="J451">
        <v>3</v>
      </c>
      <c r="K451">
        <v>3245</v>
      </c>
      <c r="L451" s="1" t="s">
        <v>1491</v>
      </c>
      <c r="M451" s="1" t="s">
        <v>81</v>
      </c>
      <c r="N451" s="1" t="s">
        <v>33</v>
      </c>
      <c r="O451" t="s">
        <v>19</v>
      </c>
      <c r="P451">
        <v>1081.6667</v>
      </c>
      <c r="Q451" s="1" t="s">
        <v>1492</v>
      </c>
      <c r="R451" s="1" t="s">
        <v>1446</v>
      </c>
      <c r="S451" t="s">
        <v>1447</v>
      </c>
      <c r="T451">
        <f>VLOOKUP(Admissions[[#This Row],[Department]],Departments!A:E,5,FALSE)</f>
        <v>4500</v>
      </c>
      <c r="U451" s="1" t="str">
        <f t="shared" si="14"/>
        <v>Within Benchmark</v>
      </c>
      <c r="V451" s="1">
        <f t="shared" ca="1" si="15"/>
        <v>9</v>
      </c>
      <c r="W451" s="1" t="str">
        <f ca="1">_xlfn.IFS(Admissions[[#This Row],[Patients Age]]&lt;18,"Paediatric",V451&lt;40,"Young Adult",V451&lt;65,"Adult",TRUE,"Senior")</f>
        <v>Paediatric</v>
      </c>
    </row>
    <row r="452" spans="1:23" x14ac:dyDescent="0.25">
      <c r="A452">
        <v>13070</v>
      </c>
      <c r="B452">
        <v>7182</v>
      </c>
      <c r="C452" s="1" t="s">
        <v>448</v>
      </c>
      <c r="D452" s="1" t="s">
        <v>14</v>
      </c>
      <c r="E452" s="2">
        <v>11441</v>
      </c>
      <c r="F452" s="1" t="s">
        <v>21</v>
      </c>
      <c r="G452" s="1" t="s">
        <v>160</v>
      </c>
      <c r="H452" s="2">
        <v>45621</v>
      </c>
      <c r="I452" s="2">
        <v>45634</v>
      </c>
      <c r="J452">
        <v>13</v>
      </c>
      <c r="K452">
        <v>44900</v>
      </c>
      <c r="L452" s="1" t="s">
        <v>1491</v>
      </c>
      <c r="M452" s="1" t="s">
        <v>28</v>
      </c>
      <c r="N452" s="1" t="s">
        <v>18</v>
      </c>
      <c r="O452" t="s">
        <v>19</v>
      </c>
      <c r="P452">
        <v>3453.8462</v>
      </c>
      <c r="Q452" s="1" t="s">
        <v>1492</v>
      </c>
      <c r="R452" s="1" t="s">
        <v>1448</v>
      </c>
      <c r="S452" t="s">
        <v>1449</v>
      </c>
      <c r="T452">
        <f>VLOOKUP(Admissions[[#This Row],[Department]],Departments!A:E,5,FALSE)</f>
        <v>12000</v>
      </c>
      <c r="U452" s="1" t="str">
        <f t="shared" si="14"/>
        <v>Above Benchmark</v>
      </c>
      <c r="V452" s="1">
        <f t="shared" ca="1" si="15"/>
        <v>95</v>
      </c>
      <c r="W452" s="1" t="str">
        <f ca="1">_xlfn.IFS(Admissions[[#This Row],[Patients Age]]&lt;18,"Paediatric",V452&lt;40,"Young Adult",V452&lt;65,"Adult",TRUE,"Senior")</f>
        <v>Senior</v>
      </c>
    </row>
    <row r="453" spans="1:23" x14ac:dyDescent="0.25">
      <c r="A453">
        <v>13143</v>
      </c>
      <c r="B453">
        <v>6662</v>
      </c>
      <c r="C453" s="1" t="s">
        <v>449</v>
      </c>
      <c r="D453" s="1" t="s">
        <v>56</v>
      </c>
      <c r="E453" s="2">
        <v>22014</v>
      </c>
      <c r="F453" s="1" t="s">
        <v>35</v>
      </c>
      <c r="G453" s="1" t="s">
        <v>36</v>
      </c>
      <c r="H453" s="2">
        <v>45361</v>
      </c>
      <c r="I453" s="2">
        <v>45368</v>
      </c>
      <c r="J453">
        <v>7</v>
      </c>
      <c r="K453">
        <v>11128</v>
      </c>
      <c r="L453" s="1" t="s">
        <v>1491</v>
      </c>
      <c r="M453" s="1" t="s">
        <v>119</v>
      </c>
      <c r="N453" s="1" t="s">
        <v>18</v>
      </c>
      <c r="O453" t="s">
        <v>19</v>
      </c>
      <c r="P453">
        <v>1589.7143000000001</v>
      </c>
      <c r="Q453" s="1" t="s">
        <v>1492</v>
      </c>
      <c r="R453" s="1" t="s">
        <v>1451</v>
      </c>
      <c r="S453" t="s">
        <v>1447</v>
      </c>
      <c r="T453">
        <f>VLOOKUP(Admissions[[#This Row],[Department]],Departments!A:E,5,FALSE)</f>
        <v>8500</v>
      </c>
      <c r="U453" s="1" t="str">
        <f t="shared" si="14"/>
        <v>Above Benchmark</v>
      </c>
      <c r="V453" s="1">
        <f t="shared" ca="1" si="15"/>
        <v>66</v>
      </c>
      <c r="W453" s="1" t="str">
        <f ca="1">_xlfn.IFS(Admissions[[#This Row],[Patients Age]]&lt;18,"Paediatric",V453&lt;40,"Young Adult",V453&lt;65,"Adult",TRUE,"Senior")</f>
        <v>Senior</v>
      </c>
    </row>
    <row r="454" spans="1:23" x14ac:dyDescent="0.25">
      <c r="A454">
        <v>13235</v>
      </c>
      <c r="B454">
        <v>5920</v>
      </c>
      <c r="C454" s="1" t="s">
        <v>332</v>
      </c>
      <c r="D454" s="1" t="s">
        <v>56</v>
      </c>
      <c r="E454" s="2">
        <v>34221</v>
      </c>
      <c r="F454" s="1" t="s">
        <v>26</v>
      </c>
      <c r="G454" s="1" t="s">
        <v>39</v>
      </c>
      <c r="H454" s="2">
        <v>45561</v>
      </c>
      <c r="I454" s="2">
        <v>45568</v>
      </c>
      <c r="J454">
        <v>7</v>
      </c>
      <c r="K454">
        <v>11579</v>
      </c>
      <c r="L454" s="1" t="s">
        <v>1491</v>
      </c>
      <c r="M454" s="1" t="s">
        <v>64</v>
      </c>
      <c r="N454" s="1" t="s">
        <v>18</v>
      </c>
      <c r="O454" t="s">
        <v>19</v>
      </c>
      <c r="P454">
        <v>1654.1429000000001</v>
      </c>
      <c r="Q454" s="1" t="s">
        <v>1492</v>
      </c>
      <c r="R454" s="1" t="s">
        <v>1450</v>
      </c>
      <c r="S454" t="s">
        <v>1449</v>
      </c>
      <c r="T454">
        <f>VLOOKUP(Admissions[[#This Row],[Department]],Departments!A:E,5,FALSE)</f>
        <v>9000</v>
      </c>
      <c r="U454" s="1" t="str">
        <f t="shared" si="14"/>
        <v>Above Benchmark</v>
      </c>
      <c r="V454" s="1">
        <f t="shared" ca="1" si="15"/>
        <v>32</v>
      </c>
      <c r="W454" s="1" t="str">
        <f ca="1">_xlfn.IFS(Admissions[[#This Row],[Patients Age]]&lt;18,"Paediatric",V454&lt;40,"Young Adult",V454&lt;65,"Adult",TRUE,"Senior")</f>
        <v>Young Adult</v>
      </c>
    </row>
    <row r="455" spans="1:23" x14ac:dyDescent="0.25">
      <c r="A455">
        <v>12666</v>
      </c>
      <c r="B455">
        <v>5669</v>
      </c>
      <c r="C455" s="1" t="s">
        <v>442</v>
      </c>
      <c r="D455" s="1" t="s">
        <v>56</v>
      </c>
      <c r="E455" s="2">
        <v>36145</v>
      </c>
      <c r="F455" s="1" t="s">
        <v>66</v>
      </c>
      <c r="G455" s="1" t="s">
        <v>77</v>
      </c>
      <c r="H455" s="2">
        <v>45401</v>
      </c>
      <c r="I455" s="2">
        <v>45406</v>
      </c>
      <c r="J455">
        <v>5</v>
      </c>
      <c r="K455">
        <v>6189</v>
      </c>
      <c r="L455" s="1" t="s">
        <v>1491</v>
      </c>
      <c r="M455" s="1" t="s">
        <v>37</v>
      </c>
      <c r="N455" s="1" t="s">
        <v>18</v>
      </c>
      <c r="O455" t="s">
        <v>19</v>
      </c>
      <c r="P455">
        <v>1237.8</v>
      </c>
      <c r="Q455" s="1" t="s">
        <v>1492</v>
      </c>
      <c r="R455" s="1" t="s">
        <v>1454</v>
      </c>
      <c r="S455" t="s">
        <v>1449</v>
      </c>
      <c r="T455">
        <f>VLOOKUP(Admissions[[#This Row],[Department]],Departments!A:E,5,FALSE)</f>
        <v>6000</v>
      </c>
      <c r="U455" s="1" t="str">
        <f t="shared" si="14"/>
        <v>Above Benchmark</v>
      </c>
      <c r="V455" s="1">
        <f t="shared" ca="1" si="15"/>
        <v>27</v>
      </c>
      <c r="W455" s="1" t="str">
        <f ca="1">_xlfn.IFS(Admissions[[#This Row],[Patients Age]]&lt;18,"Paediatric",V455&lt;40,"Young Adult",V455&lt;65,"Adult",TRUE,"Senior")</f>
        <v>Young Adult</v>
      </c>
    </row>
    <row r="456" spans="1:23" x14ac:dyDescent="0.25">
      <c r="A456">
        <v>14029</v>
      </c>
      <c r="B456">
        <v>5827</v>
      </c>
      <c r="C456" s="1" t="s">
        <v>300</v>
      </c>
      <c r="D456" s="1" t="s">
        <v>56</v>
      </c>
      <c r="E456" s="2">
        <v>24153</v>
      </c>
      <c r="F456" s="1" t="s">
        <v>41</v>
      </c>
      <c r="G456" s="1" t="s">
        <v>72</v>
      </c>
      <c r="H456" s="2">
        <v>45089</v>
      </c>
      <c r="I456" s="2">
        <v>45092</v>
      </c>
      <c r="J456">
        <v>3</v>
      </c>
      <c r="K456">
        <v>7577</v>
      </c>
      <c r="L456" s="1" t="s">
        <v>1491</v>
      </c>
      <c r="M456" s="1" t="s">
        <v>73</v>
      </c>
      <c r="N456" s="1" t="s">
        <v>33</v>
      </c>
      <c r="O456" t="s">
        <v>19</v>
      </c>
      <c r="P456">
        <v>2525.6667000000002</v>
      </c>
      <c r="Q456" s="1" t="s">
        <v>1492</v>
      </c>
      <c r="R456" s="1" t="s">
        <v>1448</v>
      </c>
      <c r="S456" t="s">
        <v>1449</v>
      </c>
      <c r="T456">
        <f>VLOOKUP(Admissions[[#This Row],[Department]],Departments!A:E,5,FALSE)</f>
        <v>7200</v>
      </c>
      <c r="U456" s="1" t="str">
        <f t="shared" si="14"/>
        <v>Above Benchmark</v>
      </c>
      <c r="V456" s="1">
        <f t="shared" ca="1" si="15"/>
        <v>60</v>
      </c>
      <c r="W456" s="1" t="str">
        <f ca="1">_xlfn.IFS(Admissions[[#This Row],[Patients Age]]&lt;18,"Paediatric",V456&lt;40,"Young Adult",V456&lt;65,"Adult",TRUE,"Senior")</f>
        <v>Adult</v>
      </c>
    </row>
    <row r="457" spans="1:23" x14ac:dyDescent="0.25">
      <c r="A457">
        <v>10205</v>
      </c>
      <c r="B457">
        <v>3539</v>
      </c>
      <c r="C457" s="1" t="s">
        <v>161</v>
      </c>
      <c r="D457" s="1" t="s">
        <v>56</v>
      </c>
      <c r="E457" s="2">
        <v>43233</v>
      </c>
      <c r="F457" s="1" t="s">
        <v>30</v>
      </c>
      <c r="G457" s="1" t="s">
        <v>58</v>
      </c>
      <c r="H457" s="2">
        <v>45265</v>
      </c>
      <c r="I457" s="2">
        <v>45268</v>
      </c>
      <c r="J457">
        <v>3</v>
      </c>
      <c r="K457">
        <v>2982</v>
      </c>
      <c r="L457" s="1" t="s">
        <v>1491</v>
      </c>
      <c r="M457" s="1" t="s">
        <v>32</v>
      </c>
      <c r="N457" s="1" t="s">
        <v>18</v>
      </c>
      <c r="O457" t="s">
        <v>19</v>
      </c>
      <c r="P457">
        <v>994</v>
      </c>
      <c r="Q457" s="1" t="s">
        <v>1492</v>
      </c>
      <c r="R457" s="1" t="s">
        <v>1452</v>
      </c>
      <c r="S457" t="s">
        <v>1449</v>
      </c>
      <c r="T457">
        <f>VLOOKUP(Admissions[[#This Row],[Department]],Departments!A:E,5,FALSE)</f>
        <v>4500</v>
      </c>
      <c r="U457" s="1" t="str">
        <f t="shared" si="14"/>
        <v>Within Benchmark</v>
      </c>
      <c r="V457" s="1">
        <f t="shared" ca="1" si="15"/>
        <v>8</v>
      </c>
      <c r="W457" s="1" t="str">
        <f ca="1">_xlfn.IFS(Admissions[[#This Row],[Patients Age]]&lt;18,"Paediatric",V457&lt;40,"Young Adult",V457&lt;65,"Adult",TRUE,"Senior")</f>
        <v>Paediatric</v>
      </c>
    </row>
    <row r="458" spans="1:23" x14ac:dyDescent="0.25">
      <c r="A458">
        <v>10249</v>
      </c>
      <c r="B458">
        <v>5983</v>
      </c>
      <c r="C458" s="1" t="s">
        <v>445</v>
      </c>
      <c r="D458" s="1" t="s">
        <v>56</v>
      </c>
      <c r="E458" s="2">
        <v>21932</v>
      </c>
      <c r="F458" s="1" t="s">
        <v>35</v>
      </c>
      <c r="G458" s="1" t="s">
        <v>83</v>
      </c>
      <c r="H458" s="2">
        <v>45406</v>
      </c>
      <c r="I458" s="2">
        <v>45408</v>
      </c>
      <c r="J458">
        <v>2</v>
      </c>
      <c r="K458">
        <v>7202</v>
      </c>
      <c r="L458" s="1" t="s">
        <v>1491</v>
      </c>
      <c r="M458" s="1" t="s">
        <v>75</v>
      </c>
      <c r="N458" s="1" t="s">
        <v>33</v>
      </c>
      <c r="O458" t="s">
        <v>19</v>
      </c>
      <c r="P458">
        <v>3601</v>
      </c>
      <c r="Q458" s="1" t="s">
        <v>1492</v>
      </c>
      <c r="R458" s="1" t="s">
        <v>1453</v>
      </c>
      <c r="S458" t="s">
        <v>1449</v>
      </c>
      <c r="T458">
        <f>VLOOKUP(Admissions[[#This Row],[Department]],Departments!A:E,5,FALSE)</f>
        <v>8500</v>
      </c>
      <c r="U458" s="1" t="str">
        <f t="shared" si="14"/>
        <v>Within Benchmark</v>
      </c>
      <c r="V458" s="1">
        <f t="shared" ca="1" si="15"/>
        <v>66</v>
      </c>
      <c r="W458" s="1" t="str">
        <f ca="1">_xlfn.IFS(Admissions[[#This Row],[Patients Age]]&lt;18,"Paediatric",V458&lt;40,"Young Adult",V458&lt;65,"Adult",TRUE,"Senior")</f>
        <v>Senior</v>
      </c>
    </row>
    <row r="459" spans="1:23" x14ac:dyDescent="0.25">
      <c r="A459">
        <v>13390</v>
      </c>
      <c r="B459">
        <v>3833</v>
      </c>
      <c r="C459" s="1" t="s">
        <v>450</v>
      </c>
      <c r="D459" s="1" t="s">
        <v>14</v>
      </c>
      <c r="E459" s="2">
        <v>36536</v>
      </c>
      <c r="F459" s="1" t="s">
        <v>21</v>
      </c>
      <c r="G459" s="1" t="s">
        <v>22</v>
      </c>
      <c r="H459" s="2">
        <v>45270</v>
      </c>
      <c r="I459" s="2">
        <v>45274</v>
      </c>
      <c r="J459">
        <v>4</v>
      </c>
      <c r="K459">
        <v>3890</v>
      </c>
      <c r="L459" s="1" t="s">
        <v>1491</v>
      </c>
      <c r="M459" s="1" t="s">
        <v>209</v>
      </c>
      <c r="N459" s="1" t="s">
        <v>18</v>
      </c>
      <c r="O459" t="s">
        <v>19</v>
      </c>
      <c r="P459">
        <v>972.5</v>
      </c>
      <c r="Q459" s="1" t="s">
        <v>1492</v>
      </c>
      <c r="R459" s="1" t="s">
        <v>1451</v>
      </c>
      <c r="S459" t="s">
        <v>1447</v>
      </c>
      <c r="T459">
        <f>VLOOKUP(Admissions[[#This Row],[Department]],Departments!A:E,5,FALSE)</f>
        <v>12000</v>
      </c>
      <c r="U459" s="1" t="str">
        <f t="shared" si="14"/>
        <v>Within Benchmark</v>
      </c>
      <c r="V459" s="1">
        <f t="shared" ca="1" si="15"/>
        <v>26</v>
      </c>
      <c r="W459" s="1" t="str">
        <f ca="1">_xlfn.IFS(Admissions[[#This Row],[Patients Age]]&lt;18,"Paediatric",V459&lt;40,"Young Adult",V459&lt;65,"Adult",TRUE,"Senior")</f>
        <v>Young Adult</v>
      </c>
    </row>
    <row r="460" spans="1:23" x14ac:dyDescent="0.25">
      <c r="A460">
        <v>13231</v>
      </c>
      <c r="B460">
        <v>6519</v>
      </c>
      <c r="C460" s="1" t="s">
        <v>451</v>
      </c>
      <c r="D460" s="1" t="s">
        <v>14</v>
      </c>
      <c r="E460" s="2">
        <v>37502</v>
      </c>
      <c r="F460" s="1" t="s">
        <v>51</v>
      </c>
      <c r="G460" s="1" t="s">
        <v>87</v>
      </c>
      <c r="H460" s="2">
        <v>45403</v>
      </c>
      <c r="I460" s="2">
        <v>45407</v>
      </c>
      <c r="J460">
        <v>4</v>
      </c>
      <c r="K460">
        <v>6376</v>
      </c>
      <c r="L460" s="1" t="s">
        <v>1491</v>
      </c>
      <c r="M460" s="1" t="s">
        <v>17</v>
      </c>
      <c r="N460" s="1" t="s">
        <v>24</v>
      </c>
      <c r="O460" t="s">
        <v>19</v>
      </c>
      <c r="P460">
        <v>1594</v>
      </c>
      <c r="Q460" s="1" t="s">
        <v>1492</v>
      </c>
      <c r="R460" s="1" t="s">
        <v>1451</v>
      </c>
      <c r="S460" t="s">
        <v>1447</v>
      </c>
      <c r="T460">
        <f>VLOOKUP(Admissions[[#This Row],[Department]],Departments!A:E,5,FALSE)</f>
        <v>6800</v>
      </c>
      <c r="U460" s="1" t="str">
        <f t="shared" si="14"/>
        <v>Within Benchmark</v>
      </c>
      <c r="V460" s="1">
        <f t="shared" ca="1" si="15"/>
        <v>23</v>
      </c>
      <c r="W460" s="1" t="str">
        <f ca="1">_xlfn.IFS(Admissions[[#This Row],[Patients Age]]&lt;18,"Paediatric",V460&lt;40,"Young Adult",V460&lt;65,"Adult",TRUE,"Senior")</f>
        <v>Young Adult</v>
      </c>
    </row>
    <row r="461" spans="1:23" x14ac:dyDescent="0.25">
      <c r="A461">
        <v>14259</v>
      </c>
      <c r="B461">
        <v>6187</v>
      </c>
      <c r="C461" s="1" t="s">
        <v>382</v>
      </c>
      <c r="D461" s="1" t="s">
        <v>14</v>
      </c>
      <c r="E461" s="2">
        <v>34391</v>
      </c>
      <c r="F461" s="1" t="s">
        <v>26</v>
      </c>
      <c r="G461" s="1" t="s">
        <v>39</v>
      </c>
      <c r="H461" s="2">
        <v>45519</v>
      </c>
      <c r="I461" s="2">
        <v>45524</v>
      </c>
      <c r="J461">
        <v>5</v>
      </c>
      <c r="K461">
        <v>8588</v>
      </c>
      <c r="L461" s="1" t="s">
        <v>1491</v>
      </c>
      <c r="M461" s="1" t="s">
        <v>17</v>
      </c>
      <c r="N461" s="1" t="s">
        <v>18</v>
      </c>
      <c r="O461" t="s">
        <v>19</v>
      </c>
      <c r="P461">
        <v>1717.6</v>
      </c>
      <c r="Q461" s="1" t="s">
        <v>1492</v>
      </c>
      <c r="R461" s="1" t="s">
        <v>1450</v>
      </c>
      <c r="S461" t="s">
        <v>1449</v>
      </c>
      <c r="T461">
        <f>VLOOKUP(Admissions[[#This Row],[Department]],Departments!A:E,5,FALSE)</f>
        <v>9000</v>
      </c>
      <c r="U461" s="1" t="str">
        <f t="shared" si="14"/>
        <v>Within Benchmark</v>
      </c>
      <c r="V461" s="1">
        <f t="shared" ca="1" si="15"/>
        <v>32</v>
      </c>
      <c r="W461" s="1" t="str">
        <f ca="1">_xlfn.IFS(Admissions[[#This Row],[Patients Age]]&lt;18,"Paediatric",V461&lt;40,"Young Adult",V461&lt;65,"Adult",TRUE,"Senior")</f>
        <v>Young Adult</v>
      </c>
    </row>
    <row r="462" spans="1:23" x14ac:dyDescent="0.25">
      <c r="A462">
        <v>15839</v>
      </c>
      <c r="B462">
        <v>7196</v>
      </c>
      <c r="C462" s="1" t="s">
        <v>274</v>
      </c>
      <c r="D462" s="1" t="s">
        <v>56</v>
      </c>
      <c r="E462" s="2">
        <v>30826</v>
      </c>
      <c r="F462" s="1" t="s">
        <v>35</v>
      </c>
      <c r="G462" s="1" t="s">
        <v>85</v>
      </c>
      <c r="H462" s="2">
        <v>45454</v>
      </c>
      <c r="I462" s="2">
        <v>45458</v>
      </c>
      <c r="J462">
        <v>4</v>
      </c>
      <c r="K462">
        <v>8081</v>
      </c>
      <c r="L462" s="1" t="s">
        <v>1491</v>
      </c>
      <c r="M462" s="1" t="s">
        <v>37</v>
      </c>
      <c r="N462" s="1" t="s">
        <v>24</v>
      </c>
      <c r="O462" t="s">
        <v>19</v>
      </c>
      <c r="P462">
        <v>2020.25</v>
      </c>
      <c r="Q462" s="1" t="s">
        <v>1492</v>
      </c>
      <c r="R462" s="1" t="s">
        <v>1452</v>
      </c>
      <c r="S462" t="s">
        <v>1449</v>
      </c>
      <c r="T462">
        <f>VLOOKUP(Admissions[[#This Row],[Department]],Departments!A:E,5,FALSE)</f>
        <v>8500</v>
      </c>
      <c r="U462" s="1" t="str">
        <f t="shared" si="14"/>
        <v>Within Benchmark</v>
      </c>
      <c r="V462" s="1">
        <f t="shared" ca="1" si="15"/>
        <v>42</v>
      </c>
      <c r="W462" s="1" t="str">
        <f ca="1">_xlfn.IFS(Admissions[[#This Row],[Patients Age]]&lt;18,"Paediatric",V462&lt;40,"Young Adult",V462&lt;65,"Adult",TRUE,"Senior")</f>
        <v>Adult</v>
      </c>
    </row>
    <row r="463" spans="1:23" x14ac:dyDescent="0.25">
      <c r="A463">
        <v>15050</v>
      </c>
      <c r="B463">
        <v>5415</v>
      </c>
      <c r="C463" s="1" t="s">
        <v>452</v>
      </c>
      <c r="D463" s="1" t="s">
        <v>56</v>
      </c>
      <c r="E463" s="2">
        <v>17974</v>
      </c>
      <c r="F463" s="1" t="s">
        <v>26</v>
      </c>
      <c r="G463" s="1" t="s">
        <v>39</v>
      </c>
      <c r="H463" s="2">
        <v>45598</v>
      </c>
      <c r="I463" s="2">
        <v>45603</v>
      </c>
      <c r="J463">
        <v>5</v>
      </c>
      <c r="K463">
        <v>13631</v>
      </c>
      <c r="L463" s="1" t="s">
        <v>1491</v>
      </c>
      <c r="M463" s="1" t="s">
        <v>17</v>
      </c>
      <c r="N463" s="1" t="s">
        <v>18</v>
      </c>
      <c r="O463" t="s">
        <v>19</v>
      </c>
      <c r="P463">
        <v>2726.2</v>
      </c>
      <c r="Q463" s="1" t="s">
        <v>1492</v>
      </c>
      <c r="R463" s="1" t="s">
        <v>1446</v>
      </c>
      <c r="S463" t="s">
        <v>1447</v>
      </c>
      <c r="T463">
        <f>VLOOKUP(Admissions[[#This Row],[Department]],Departments!A:E,5,FALSE)</f>
        <v>9000</v>
      </c>
      <c r="U463" s="1" t="str">
        <f t="shared" si="14"/>
        <v>Above Benchmark</v>
      </c>
      <c r="V463" s="1">
        <f t="shared" ca="1" si="15"/>
        <v>77</v>
      </c>
      <c r="W463" s="1" t="str">
        <f ca="1">_xlfn.IFS(Admissions[[#This Row],[Patients Age]]&lt;18,"Paediatric",V463&lt;40,"Young Adult",V463&lt;65,"Adult",TRUE,"Senior")</f>
        <v>Senior</v>
      </c>
    </row>
    <row r="464" spans="1:23" x14ac:dyDescent="0.25">
      <c r="A464">
        <v>13931</v>
      </c>
      <c r="B464">
        <v>4521</v>
      </c>
      <c r="C464" s="1" t="s">
        <v>453</v>
      </c>
      <c r="D464" s="1" t="s">
        <v>14</v>
      </c>
      <c r="E464" s="2">
        <v>29022</v>
      </c>
      <c r="F464" s="1" t="s">
        <v>66</v>
      </c>
      <c r="G464" s="1" t="s">
        <v>77</v>
      </c>
      <c r="H464" s="2">
        <v>45319</v>
      </c>
      <c r="I464" s="2">
        <v>45325</v>
      </c>
      <c r="J464">
        <v>6</v>
      </c>
      <c r="K464">
        <v>7431</v>
      </c>
      <c r="L464" s="1" t="s">
        <v>1491</v>
      </c>
      <c r="M464" s="1" t="s">
        <v>37</v>
      </c>
      <c r="N464" s="1" t="s">
        <v>33</v>
      </c>
      <c r="O464" t="s">
        <v>19</v>
      </c>
      <c r="P464">
        <v>1238.5</v>
      </c>
      <c r="Q464" s="1" t="s">
        <v>1492</v>
      </c>
      <c r="R464" s="1" t="s">
        <v>1451</v>
      </c>
      <c r="S464" t="s">
        <v>1447</v>
      </c>
      <c r="T464">
        <f>VLOOKUP(Admissions[[#This Row],[Department]],Departments!A:E,5,FALSE)</f>
        <v>6000</v>
      </c>
      <c r="U464" s="1" t="str">
        <f t="shared" si="14"/>
        <v>Above Benchmark</v>
      </c>
      <c r="V464" s="1">
        <f t="shared" ca="1" si="15"/>
        <v>47</v>
      </c>
      <c r="W464" s="1" t="str">
        <f ca="1">_xlfn.IFS(Admissions[[#This Row],[Patients Age]]&lt;18,"Paediatric",V464&lt;40,"Young Adult",V464&lt;65,"Adult",TRUE,"Senior")</f>
        <v>Adult</v>
      </c>
    </row>
    <row r="465" spans="1:23" x14ac:dyDescent="0.25">
      <c r="A465">
        <v>14621</v>
      </c>
      <c r="B465">
        <v>6735</v>
      </c>
      <c r="C465" s="1" t="s">
        <v>454</v>
      </c>
      <c r="D465" s="1" t="s">
        <v>14</v>
      </c>
      <c r="E465" s="2">
        <v>28630</v>
      </c>
      <c r="F465" s="1" t="s">
        <v>66</v>
      </c>
      <c r="G465" s="1" t="s">
        <v>77</v>
      </c>
      <c r="H465" s="2">
        <v>45238</v>
      </c>
      <c r="I465" s="2">
        <v>45240</v>
      </c>
      <c r="J465">
        <v>2</v>
      </c>
      <c r="K465">
        <v>4516</v>
      </c>
      <c r="L465" s="1" t="s">
        <v>1491</v>
      </c>
      <c r="M465" s="1" t="s">
        <v>37</v>
      </c>
      <c r="N465" s="1" t="s">
        <v>33</v>
      </c>
      <c r="O465" t="s">
        <v>19</v>
      </c>
      <c r="P465">
        <v>2258</v>
      </c>
      <c r="Q465" s="1" t="s">
        <v>1492</v>
      </c>
      <c r="R465" s="1" t="s">
        <v>1453</v>
      </c>
      <c r="S465" t="s">
        <v>1449</v>
      </c>
      <c r="T465">
        <f>VLOOKUP(Admissions[[#This Row],[Department]],Departments!A:E,5,FALSE)</f>
        <v>6000</v>
      </c>
      <c r="U465" s="1" t="str">
        <f t="shared" si="14"/>
        <v>Within Benchmark</v>
      </c>
      <c r="V465" s="1">
        <f t="shared" ca="1" si="15"/>
        <v>48</v>
      </c>
      <c r="W465" s="1" t="str">
        <f ca="1">_xlfn.IFS(Admissions[[#This Row],[Patients Age]]&lt;18,"Paediatric",V465&lt;40,"Young Adult",V465&lt;65,"Adult",TRUE,"Senior")</f>
        <v>Adult</v>
      </c>
    </row>
    <row r="466" spans="1:23" x14ac:dyDescent="0.25">
      <c r="A466">
        <v>12978</v>
      </c>
      <c r="B466">
        <v>6449</v>
      </c>
      <c r="C466" s="1" t="s">
        <v>455</v>
      </c>
      <c r="D466" s="1" t="s">
        <v>56</v>
      </c>
      <c r="E466" s="2">
        <v>31881</v>
      </c>
      <c r="F466" s="1" t="s">
        <v>35</v>
      </c>
      <c r="G466" s="1" t="s">
        <v>83</v>
      </c>
      <c r="H466" s="2">
        <v>45099</v>
      </c>
      <c r="I466" s="2">
        <v>45106</v>
      </c>
      <c r="J466">
        <v>7</v>
      </c>
      <c r="K466">
        <v>20166</v>
      </c>
      <c r="L466" s="1" t="s">
        <v>1491</v>
      </c>
      <c r="M466" s="1" t="s">
        <v>60</v>
      </c>
      <c r="N466" s="1" t="s">
        <v>18</v>
      </c>
      <c r="O466" t="s">
        <v>19</v>
      </c>
      <c r="P466">
        <v>2880.8571000000002</v>
      </c>
      <c r="Q466" s="1" t="s">
        <v>1492</v>
      </c>
      <c r="R466" s="1" t="s">
        <v>1450</v>
      </c>
      <c r="S466" t="s">
        <v>1449</v>
      </c>
      <c r="T466">
        <f>VLOOKUP(Admissions[[#This Row],[Department]],Departments!A:E,5,FALSE)</f>
        <v>8500</v>
      </c>
      <c r="U466" s="1" t="str">
        <f t="shared" si="14"/>
        <v>Above Benchmark</v>
      </c>
      <c r="V466" s="1">
        <f t="shared" ca="1" si="15"/>
        <v>39</v>
      </c>
      <c r="W466" s="1" t="str">
        <f ca="1">_xlfn.IFS(Admissions[[#This Row],[Patients Age]]&lt;18,"Paediatric",V466&lt;40,"Young Adult",V466&lt;65,"Adult",TRUE,"Senior")</f>
        <v>Young Adult</v>
      </c>
    </row>
    <row r="467" spans="1:23" x14ac:dyDescent="0.25">
      <c r="A467">
        <v>11172</v>
      </c>
      <c r="B467">
        <v>3070</v>
      </c>
      <c r="C467" s="1" t="s">
        <v>456</v>
      </c>
      <c r="D467" s="1" t="s">
        <v>14</v>
      </c>
      <c r="E467" s="2">
        <v>29574</v>
      </c>
      <c r="F467" s="1" t="s">
        <v>26</v>
      </c>
      <c r="G467" s="1" t="s">
        <v>27</v>
      </c>
      <c r="H467" s="2">
        <v>44973</v>
      </c>
      <c r="I467" s="2">
        <v>44979</v>
      </c>
      <c r="J467">
        <v>6</v>
      </c>
      <c r="K467">
        <v>16111</v>
      </c>
      <c r="L467" s="1" t="s">
        <v>1491</v>
      </c>
      <c r="M467" s="1" t="s">
        <v>28</v>
      </c>
      <c r="N467" s="1" t="s">
        <v>18</v>
      </c>
      <c r="O467" t="s">
        <v>19</v>
      </c>
      <c r="P467">
        <v>2685.1667000000002</v>
      </c>
      <c r="Q467" s="1" t="s">
        <v>1492</v>
      </c>
      <c r="R467" s="1" t="s">
        <v>1450</v>
      </c>
      <c r="S467" t="s">
        <v>1449</v>
      </c>
      <c r="T467">
        <f>VLOOKUP(Admissions[[#This Row],[Department]],Departments!A:E,5,FALSE)</f>
        <v>9000</v>
      </c>
      <c r="U467" s="1" t="str">
        <f t="shared" si="14"/>
        <v>Above Benchmark</v>
      </c>
      <c r="V467" s="1">
        <f t="shared" ca="1" si="15"/>
        <v>45</v>
      </c>
      <c r="W467" s="1" t="str">
        <f ca="1">_xlfn.IFS(Admissions[[#This Row],[Patients Age]]&lt;18,"Paediatric",V467&lt;40,"Young Adult",V467&lt;65,"Adult",TRUE,"Senior")</f>
        <v>Adult</v>
      </c>
    </row>
    <row r="468" spans="1:23" x14ac:dyDescent="0.25">
      <c r="A468">
        <v>14420</v>
      </c>
      <c r="B468">
        <v>5231</v>
      </c>
      <c r="C468" s="1" t="s">
        <v>457</v>
      </c>
      <c r="D468" s="1" t="s">
        <v>14</v>
      </c>
      <c r="E468" s="2">
        <v>27556</v>
      </c>
      <c r="F468" s="1" t="s">
        <v>26</v>
      </c>
      <c r="G468" s="1" t="s">
        <v>39</v>
      </c>
      <c r="H468" s="2">
        <v>45582</v>
      </c>
      <c r="I468" s="2">
        <v>45585</v>
      </c>
      <c r="J468">
        <v>3</v>
      </c>
      <c r="K468">
        <v>9591</v>
      </c>
      <c r="L468" s="1" t="s">
        <v>1491</v>
      </c>
      <c r="M468" s="1" t="s">
        <v>79</v>
      </c>
      <c r="N468" s="1" t="s">
        <v>33</v>
      </c>
      <c r="O468" t="s">
        <v>19</v>
      </c>
      <c r="P468">
        <v>3197</v>
      </c>
      <c r="Q468" s="1" t="s">
        <v>1492</v>
      </c>
      <c r="R468" s="1" t="s">
        <v>1450</v>
      </c>
      <c r="S468" t="s">
        <v>1449</v>
      </c>
      <c r="T468">
        <f>VLOOKUP(Admissions[[#This Row],[Department]],Departments!A:E,5,FALSE)</f>
        <v>9000</v>
      </c>
      <c r="U468" s="1" t="str">
        <f t="shared" si="14"/>
        <v>Above Benchmark</v>
      </c>
      <c r="V468" s="1">
        <f t="shared" ca="1" si="15"/>
        <v>51</v>
      </c>
      <c r="W468" s="1" t="str">
        <f ca="1">_xlfn.IFS(Admissions[[#This Row],[Patients Age]]&lt;18,"Paediatric",V468&lt;40,"Young Adult",V468&lt;65,"Adult",TRUE,"Senior")</f>
        <v>Adult</v>
      </c>
    </row>
    <row r="469" spans="1:23" x14ac:dyDescent="0.25">
      <c r="A469">
        <v>11376</v>
      </c>
      <c r="B469">
        <v>3352</v>
      </c>
      <c r="C469" s="1" t="s">
        <v>354</v>
      </c>
      <c r="D469" s="1" t="s">
        <v>56</v>
      </c>
      <c r="E469" s="2">
        <v>23551</v>
      </c>
      <c r="F469" s="1" t="s">
        <v>21</v>
      </c>
      <c r="G469" s="1" t="s">
        <v>22</v>
      </c>
      <c r="H469" s="2">
        <v>45222</v>
      </c>
      <c r="I469" s="2">
        <v>45234</v>
      </c>
      <c r="J469">
        <v>12</v>
      </c>
      <c r="K469">
        <v>37322</v>
      </c>
      <c r="L469" s="1" t="s">
        <v>1491</v>
      </c>
      <c r="M469" s="1" t="s">
        <v>28</v>
      </c>
      <c r="N469" s="1" t="s">
        <v>33</v>
      </c>
      <c r="O469" t="s">
        <v>19</v>
      </c>
      <c r="P469">
        <v>3110.1667000000002</v>
      </c>
      <c r="Q469" s="1" t="s">
        <v>1492</v>
      </c>
      <c r="R469" s="1" t="s">
        <v>1448</v>
      </c>
      <c r="S469" t="s">
        <v>1449</v>
      </c>
      <c r="T469">
        <f>VLOOKUP(Admissions[[#This Row],[Department]],Departments!A:E,5,FALSE)</f>
        <v>12000</v>
      </c>
      <c r="U469" s="1" t="str">
        <f t="shared" si="14"/>
        <v>Above Benchmark</v>
      </c>
      <c r="V469" s="1">
        <f t="shared" ca="1" si="15"/>
        <v>62</v>
      </c>
      <c r="W469" s="1" t="str">
        <f ca="1">_xlfn.IFS(Admissions[[#This Row],[Patients Age]]&lt;18,"Paediatric",V469&lt;40,"Young Adult",V469&lt;65,"Adult",TRUE,"Senior")</f>
        <v>Adult</v>
      </c>
    </row>
    <row r="470" spans="1:23" x14ac:dyDescent="0.25">
      <c r="A470">
        <v>15681</v>
      </c>
      <c r="B470">
        <v>4525</v>
      </c>
      <c r="C470" s="1" t="s">
        <v>458</v>
      </c>
      <c r="D470" s="1" t="s">
        <v>56</v>
      </c>
      <c r="E470" s="2">
        <v>28772</v>
      </c>
      <c r="F470" s="1" t="s">
        <v>51</v>
      </c>
      <c r="G470" s="1" t="s">
        <v>87</v>
      </c>
      <c r="H470" s="2">
        <v>45338</v>
      </c>
      <c r="I470" s="2">
        <v>45343</v>
      </c>
      <c r="J470">
        <v>5</v>
      </c>
      <c r="K470">
        <v>9134</v>
      </c>
      <c r="L470" s="1" t="s">
        <v>1494</v>
      </c>
      <c r="M470" s="1" t="s">
        <v>17</v>
      </c>
      <c r="N470" s="1" t="s">
        <v>33</v>
      </c>
      <c r="O470" t="s">
        <v>19</v>
      </c>
      <c r="P470">
        <v>1826.8</v>
      </c>
      <c r="Q470" s="1" t="s">
        <v>1492</v>
      </c>
      <c r="R470" s="1" t="s">
        <v>1454</v>
      </c>
      <c r="S470" t="s">
        <v>1449</v>
      </c>
      <c r="T470">
        <f>VLOOKUP(Admissions[[#This Row],[Department]],Departments!A:E,5,FALSE)</f>
        <v>6800</v>
      </c>
      <c r="U470" s="1" t="str">
        <f t="shared" si="14"/>
        <v>Above Benchmark</v>
      </c>
      <c r="V470" s="1">
        <f t="shared" ca="1" si="15"/>
        <v>47</v>
      </c>
      <c r="W470" s="1" t="str">
        <f ca="1">_xlfn.IFS(Admissions[[#This Row],[Patients Age]]&lt;18,"Paediatric",V470&lt;40,"Young Adult",V470&lt;65,"Adult",TRUE,"Senior")</f>
        <v>Adult</v>
      </c>
    </row>
    <row r="471" spans="1:23" x14ac:dyDescent="0.25">
      <c r="A471">
        <v>15109</v>
      </c>
      <c r="B471">
        <v>5707</v>
      </c>
      <c r="C471" s="1" t="s">
        <v>459</v>
      </c>
      <c r="D471" s="1" t="s">
        <v>56</v>
      </c>
      <c r="E471" s="2">
        <v>20671</v>
      </c>
      <c r="F471" s="1" t="s">
        <v>26</v>
      </c>
      <c r="G471" s="1" t="s">
        <v>27</v>
      </c>
      <c r="H471" s="2">
        <v>44965</v>
      </c>
      <c r="I471" s="2">
        <v>44971</v>
      </c>
      <c r="J471">
        <v>6</v>
      </c>
      <c r="K471">
        <v>17354</v>
      </c>
      <c r="L471" s="1" t="s">
        <v>1491</v>
      </c>
      <c r="M471" s="1" t="s">
        <v>17</v>
      </c>
      <c r="N471" s="1" t="s">
        <v>33</v>
      </c>
      <c r="O471" t="s">
        <v>19</v>
      </c>
      <c r="P471">
        <v>2892.3332999999998</v>
      </c>
      <c r="Q471" s="1" t="s">
        <v>1492</v>
      </c>
      <c r="R471" s="1" t="s">
        <v>1453</v>
      </c>
      <c r="S471" t="s">
        <v>1449</v>
      </c>
      <c r="T471">
        <f>VLOOKUP(Admissions[[#This Row],[Department]],Departments!A:E,5,FALSE)</f>
        <v>9000</v>
      </c>
      <c r="U471" s="1" t="str">
        <f t="shared" si="14"/>
        <v>Above Benchmark</v>
      </c>
      <c r="V471" s="1">
        <f t="shared" ca="1" si="15"/>
        <v>69</v>
      </c>
      <c r="W471" s="1" t="str">
        <f ca="1">_xlfn.IFS(Admissions[[#This Row],[Patients Age]]&lt;18,"Paediatric",V471&lt;40,"Young Adult",V471&lt;65,"Adult",TRUE,"Senior")</f>
        <v>Senior</v>
      </c>
    </row>
    <row r="472" spans="1:23" x14ac:dyDescent="0.25">
      <c r="A472">
        <v>13591</v>
      </c>
      <c r="B472">
        <v>6061</v>
      </c>
      <c r="C472" s="1" t="s">
        <v>460</v>
      </c>
      <c r="D472" s="1" t="s">
        <v>56</v>
      </c>
      <c r="E472" s="2">
        <v>22332</v>
      </c>
      <c r="F472" s="1" t="s">
        <v>35</v>
      </c>
      <c r="G472" s="1" t="s">
        <v>85</v>
      </c>
      <c r="H472" s="2">
        <v>45582</v>
      </c>
      <c r="I472" s="2">
        <v>45589</v>
      </c>
      <c r="J472">
        <v>7</v>
      </c>
      <c r="K472">
        <v>6122</v>
      </c>
      <c r="L472" s="1" t="s">
        <v>1491</v>
      </c>
      <c r="M472" s="1" t="s">
        <v>75</v>
      </c>
      <c r="N472" s="1" t="s">
        <v>18</v>
      </c>
      <c r="O472" t="s">
        <v>19</v>
      </c>
      <c r="P472">
        <v>874.57140000000004</v>
      </c>
      <c r="Q472" s="1" t="s">
        <v>1492</v>
      </c>
      <c r="R472" s="1" t="s">
        <v>1450</v>
      </c>
      <c r="S472" t="s">
        <v>1449</v>
      </c>
      <c r="T472">
        <f>VLOOKUP(Admissions[[#This Row],[Department]],Departments!A:E,5,FALSE)</f>
        <v>8500</v>
      </c>
      <c r="U472" s="1" t="str">
        <f t="shared" si="14"/>
        <v>Within Benchmark</v>
      </c>
      <c r="V472" s="1">
        <f t="shared" ca="1" si="15"/>
        <v>65</v>
      </c>
      <c r="W472" s="1" t="str">
        <f ca="1">_xlfn.IFS(Admissions[[#This Row],[Patients Age]]&lt;18,"Paediatric",V472&lt;40,"Young Adult",V472&lt;65,"Adult",TRUE,"Senior")</f>
        <v>Senior</v>
      </c>
    </row>
    <row r="473" spans="1:23" x14ac:dyDescent="0.25">
      <c r="A473">
        <v>10418</v>
      </c>
      <c r="B473">
        <v>4700</v>
      </c>
      <c r="C473" s="1" t="s">
        <v>461</v>
      </c>
      <c r="D473" s="1" t="s">
        <v>14</v>
      </c>
      <c r="E473" s="2">
        <v>19598</v>
      </c>
      <c r="F473" s="1" t="s">
        <v>15</v>
      </c>
      <c r="G473" s="1" t="s">
        <v>217</v>
      </c>
      <c r="H473" s="2">
        <v>45311</v>
      </c>
      <c r="I473" s="2">
        <v>45314</v>
      </c>
      <c r="J473">
        <v>3</v>
      </c>
      <c r="K473">
        <v>9079</v>
      </c>
      <c r="L473" s="1" t="s">
        <v>1491</v>
      </c>
      <c r="M473" s="1" t="s">
        <v>81</v>
      </c>
      <c r="N473" s="1" t="s">
        <v>33</v>
      </c>
      <c r="O473" t="s">
        <v>19</v>
      </c>
      <c r="P473">
        <v>3026.3332999999998</v>
      </c>
      <c r="Q473" s="1" t="s">
        <v>1492</v>
      </c>
      <c r="R473" s="1" t="s">
        <v>1446</v>
      </c>
      <c r="S473" t="s">
        <v>1447</v>
      </c>
      <c r="T473">
        <f>VLOOKUP(Admissions[[#This Row],[Department]],Departments!A:E,5,FALSE)</f>
        <v>5500</v>
      </c>
      <c r="U473" s="1" t="str">
        <f t="shared" si="14"/>
        <v>Above Benchmark</v>
      </c>
      <c r="V473" s="1">
        <f t="shared" ca="1" si="15"/>
        <v>72</v>
      </c>
      <c r="W473" s="1" t="str">
        <f ca="1">_xlfn.IFS(Admissions[[#This Row],[Patients Age]]&lt;18,"Paediatric",V473&lt;40,"Young Adult",V473&lt;65,"Adult",TRUE,"Senior")</f>
        <v>Senior</v>
      </c>
    </row>
    <row r="474" spans="1:23" x14ac:dyDescent="0.25">
      <c r="A474">
        <v>13316</v>
      </c>
      <c r="B474">
        <v>6263</v>
      </c>
      <c r="C474" s="1" t="s">
        <v>391</v>
      </c>
      <c r="D474" s="1" t="s">
        <v>14</v>
      </c>
      <c r="E474" s="2">
        <v>21141</v>
      </c>
      <c r="F474" s="1" t="s">
        <v>66</v>
      </c>
      <c r="G474" s="1" t="s">
        <v>77</v>
      </c>
      <c r="H474" s="2">
        <v>45178</v>
      </c>
      <c r="I474" s="2">
        <v>45184</v>
      </c>
      <c r="J474">
        <v>6</v>
      </c>
      <c r="K474">
        <v>14469</v>
      </c>
      <c r="L474" s="1" t="s">
        <v>1491</v>
      </c>
      <c r="M474" s="1" t="s">
        <v>68</v>
      </c>
      <c r="N474" s="1" t="s">
        <v>33</v>
      </c>
      <c r="O474" t="s">
        <v>19</v>
      </c>
      <c r="P474">
        <v>2411.5</v>
      </c>
      <c r="Q474" s="1" t="s">
        <v>1492</v>
      </c>
      <c r="R474" s="1" t="s">
        <v>1446</v>
      </c>
      <c r="S474" t="s">
        <v>1447</v>
      </c>
      <c r="T474">
        <f>VLOOKUP(Admissions[[#This Row],[Department]],Departments!A:E,5,FALSE)</f>
        <v>6000</v>
      </c>
      <c r="U474" s="1" t="str">
        <f t="shared" si="14"/>
        <v>Above Benchmark</v>
      </c>
      <c r="V474" s="1">
        <f t="shared" ca="1" si="15"/>
        <v>68</v>
      </c>
      <c r="W474" s="1" t="str">
        <f ca="1">_xlfn.IFS(Admissions[[#This Row],[Patients Age]]&lt;18,"Paediatric",V474&lt;40,"Young Adult",V474&lt;65,"Adult",TRUE,"Senior")</f>
        <v>Senior</v>
      </c>
    </row>
    <row r="475" spans="1:23" x14ac:dyDescent="0.25">
      <c r="A475">
        <v>15098</v>
      </c>
      <c r="B475">
        <v>4810</v>
      </c>
      <c r="C475" s="1" t="s">
        <v>462</v>
      </c>
      <c r="D475" s="1" t="s">
        <v>56</v>
      </c>
      <c r="E475" s="2">
        <v>30991</v>
      </c>
      <c r="F475" s="1" t="s">
        <v>51</v>
      </c>
      <c r="G475" s="1" t="s">
        <v>113</v>
      </c>
      <c r="H475" s="2">
        <v>45621</v>
      </c>
      <c r="I475" s="2">
        <v>45626</v>
      </c>
      <c r="J475">
        <v>5</v>
      </c>
      <c r="K475">
        <v>6998</v>
      </c>
      <c r="L475" s="1" t="s">
        <v>1491</v>
      </c>
      <c r="M475" s="1" t="s">
        <v>114</v>
      </c>
      <c r="N475" s="1" t="s">
        <v>33</v>
      </c>
      <c r="O475" t="s">
        <v>19</v>
      </c>
      <c r="P475">
        <v>1399.6</v>
      </c>
      <c r="Q475" s="1" t="s">
        <v>1492</v>
      </c>
      <c r="R475" s="1" t="s">
        <v>1448</v>
      </c>
      <c r="S475" t="s">
        <v>1449</v>
      </c>
      <c r="T475">
        <f>VLOOKUP(Admissions[[#This Row],[Department]],Departments!A:E,5,FALSE)</f>
        <v>6800</v>
      </c>
      <c r="U475" s="1" t="str">
        <f t="shared" si="14"/>
        <v>Above Benchmark</v>
      </c>
      <c r="V475" s="1">
        <f t="shared" ca="1" si="15"/>
        <v>41</v>
      </c>
      <c r="W475" s="1" t="str">
        <f ca="1">_xlfn.IFS(Admissions[[#This Row],[Patients Age]]&lt;18,"Paediatric",V475&lt;40,"Young Adult",V475&lt;65,"Adult",TRUE,"Senior")</f>
        <v>Adult</v>
      </c>
    </row>
    <row r="476" spans="1:23" x14ac:dyDescent="0.25">
      <c r="A476">
        <v>14078</v>
      </c>
      <c r="B476">
        <v>4436</v>
      </c>
      <c r="C476" s="1" t="s">
        <v>185</v>
      </c>
      <c r="D476" s="1" t="s">
        <v>56</v>
      </c>
      <c r="E476" s="2">
        <v>30823</v>
      </c>
      <c r="F476" s="1" t="s">
        <v>15</v>
      </c>
      <c r="G476" s="1" t="s">
        <v>48</v>
      </c>
      <c r="H476" s="2">
        <v>45340</v>
      </c>
      <c r="I476" s="2">
        <v>45343</v>
      </c>
      <c r="J476">
        <v>3</v>
      </c>
      <c r="K476">
        <v>8853</v>
      </c>
      <c r="L476" s="1" t="s">
        <v>1491</v>
      </c>
      <c r="M476" s="1" t="s">
        <v>81</v>
      </c>
      <c r="N476" s="1" t="s">
        <v>33</v>
      </c>
      <c r="O476" t="s">
        <v>19</v>
      </c>
      <c r="P476">
        <v>2951</v>
      </c>
      <c r="Q476" s="1" t="s">
        <v>1492</v>
      </c>
      <c r="R476" s="1" t="s">
        <v>1451</v>
      </c>
      <c r="S476" t="s">
        <v>1447</v>
      </c>
      <c r="T476">
        <f>VLOOKUP(Admissions[[#This Row],[Department]],Departments!A:E,5,FALSE)</f>
        <v>5500</v>
      </c>
      <c r="U476" s="1" t="str">
        <f t="shared" si="14"/>
        <v>Above Benchmark</v>
      </c>
      <c r="V476" s="1">
        <f t="shared" ca="1" si="15"/>
        <v>42</v>
      </c>
      <c r="W476" s="1" t="str">
        <f ca="1">_xlfn.IFS(Admissions[[#This Row],[Patients Age]]&lt;18,"Paediatric",V476&lt;40,"Young Adult",V476&lt;65,"Adult",TRUE,"Senior")</f>
        <v>Adult</v>
      </c>
    </row>
    <row r="477" spans="1:23" x14ac:dyDescent="0.25">
      <c r="A477">
        <v>15277</v>
      </c>
      <c r="B477">
        <v>6184</v>
      </c>
      <c r="C477" s="1" t="s">
        <v>463</v>
      </c>
      <c r="D477" s="1" t="s">
        <v>56</v>
      </c>
      <c r="E477" s="2">
        <v>44134</v>
      </c>
      <c r="F477" s="1" t="s">
        <v>30</v>
      </c>
      <c r="G477" s="1" t="s">
        <v>31</v>
      </c>
      <c r="H477" s="2">
        <v>45464</v>
      </c>
      <c r="I477" s="2">
        <v>45470</v>
      </c>
      <c r="J477">
        <v>6</v>
      </c>
      <c r="K477">
        <v>0</v>
      </c>
      <c r="L477" s="1" t="s">
        <v>1491</v>
      </c>
      <c r="M477" s="1" t="s">
        <v>32</v>
      </c>
      <c r="N477" s="1" t="s">
        <v>33</v>
      </c>
      <c r="O477" t="s">
        <v>19</v>
      </c>
      <c r="P477">
        <v>0</v>
      </c>
      <c r="Q477" s="1" t="s">
        <v>1493</v>
      </c>
      <c r="R477" s="1" t="s">
        <v>1454</v>
      </c>
      <c r="S477" t="s">
        <v>1449</v>
      </c>
      <c r="T477">
        <f>VLOOKUP(Admissions[[#This Row],[Department]],Departments!A:E,5,FALSE)</f>
        <v>4500</v>
      </c>
      <c r="U477" s="1" t="str">
        <f t="shared" si="14"/>
        <v>Within Benchmark</v>
      </c>
      <c r="V477" s="1">
        <f t="shared" ca="1" si="15"/>
        <v>5</v>
      </c>
      <c r="W477" s="1" t="str">
        <f ca="1">_xlfn.IFS(Admissions[[#This Row],[Patients Age]]&lt;18,"Paediatric",V477&lt;40,"Young Adult",V477&lt;65,"Adult",TRUE,"Senior")</f>
        <v>Paediatric</v>
      </c>
    </row>
    <row r="478" spans="1:23" x14ac:dyDescent="0.25">
      <c r="A478">
        <v>15102</v>
      </c>
      <c r="B478">
        <v>3240</v>
      </c>
      <c r="C478" s="1" t="s">
        <v>218</v>
      </c>
      <c r="D478" s="1" t="s">
        <v>56</v>
      </c>
      <c r="E478" s="2">
        <v>18064</v>
      </c>
      <c r="F478" s="1" t="s">
        <v>15</v>
      </c>
      <c r="G478" s="1" t="s">
        <v>16</v>
      </c>
      <c r="H478" s="2">
        <v>45639</v>
      </c>
      <c r="I478" s="2">
        <v>45642</v>
      </c>
      <c r="J478">
        <v>3</v>
      </c>
      <c r="K478">
        <v>6696</v>
      </c>
      <c r="L478" s="1" t="s">
        <v>1491</v>
      </c>
      <c r="M478" s="1" t="s">
        <v>49</v>
      </c>
      <c r="N478" s="1" t="s">
        <v>33</v>
      </c>
      <c r="O478" t="s">
        <v>19</v>
      </c>
      <c r="P478">
        <v>2232</v>
      </c>
      <c r="Q478" s="1" t="s">
        <v>1492</v>
      </c>
      <c r="R478" s="1" t="s">
        <v>1454</v>
      </c>
      <c r="S478" t="s">
        <v>1449</v>
      </c>
      <c r="T478">
        <f>VLOOKUP(Admissions[[#This Row],[Department]],Departments!A:E,5,FALSE)</f>
        <v>5500</v>
      </c>
      <c r="U478" s="1" t="str">
        <f t="shared" si="14"/>
        <v>Above Benchmark</v>
      </c>
      <c r="V478" s="1">
        <f t="shared" ca="1" si="15"/>
        <v>77</v>
      </c>
      <c r="W478" s="1" t="str">
        <f ca="1">_xlfn.IFS(Admissions[[#This Row],[Patients Age]]&lt;18,"Paediatric",V478&lt;40,"Young Adult",V478&lt;65,"Adult",TRUE,"Senior")</f>
        <v>Senior</v>
      </c>
    </row>
    <row r="479" spans="1:23" x14ac:dyDescent="0.25">
      <c r="A479">
        <v>10370</v>
      </c>
      <c r="B479">
        <v>3243</v>
      </c>
      <c r="C479" s="1" t="s">
        <v>382</v>
      </c>
      <c r="D479" s="1" t="s">
        <v>14</v>
      </c>
      <c r="E479" s="2">
        <v>40479</v>
      </c>
      <c r="F479" s="1" t="s">
        <v>30</v>
      </c>
      <c r="G479" s="1" t="s">
        <v>110</v>
      </c>
      <c r="H479" s="2">
        <v>45167</v>
      </c>
      <c r="I479" s="2">
        <v>45170</v>
      </c>
      <c r="J479">
        <v>3</v>
      </c>
      <c r="K479">
        <v>3044</v>
      </c>
      <c r="L479" s="1" t="s">
        <v>1491</v>
      </c>
      <c r="M479" s="1" t="s">
        <v>32</v>
      </c>
      <c r="N479" s="1" t="s">
        <v>18</v>
      </c>
      <c r="O479" t="s">
        <v>19</v>
      </c>
      <c r="P479">
        <v>1014.6667</v>
      </c>
      <c r="Q479" s="1" t="s">
        <v>1492</v>
      </c>
      <c r="R479" s="1" t="s">
        <v>1452</v>
      </c>
      <c r="S479" t="s">
        <v>1449</v>
      </c>
      <c r="T479">
        <f>VLOOKUP(Admissions[[#This Row],[Department]],Departments!A:E,5,FALSE)</f>
        <v>4500</v>
      </c>
      <c r="U479" s="1" t="str">
        <f t="shared" si="14"/>
        <v>Within Benchmark</v>
      </c>
      <c r="V479" s="1">
        <f t="shared" ca="1" si="15"/>
        <v>15</v>
      </c>
      <c r="W479" s="1" t="str">
        <f ca="1">_xlfn.IFS(Admissions[[#This Row],[Patients Age]]&lt;18,"Paediatric",V479&lt;40,"Young Adult",V479&lt;65,"Adult",TRUE,"Senior")</f>
        <v>Paediatric</v>
      </c>
    </row>
    <row r="480" spans="1:23" x14ac:dyDescent="0.25">
      <c r="A480">
        <v>11484</v>
      </c>
      <c r="B480">
        <v>3643</v>
      </c>
      <c r="C480" s="1" t="s">
        <v>464</v>
      </c>
      <c r="D480" s="1" t="s">
        <v>14</v>
      </c>
      <c r="E480" s="2">
        <v>16667</v>
      </c>
      <c r="F480" s="1" t="s">
        <v>35</v>
      </c>
      <c r="G480" s="1" t="s">
        <v>85</v>
      </c>
      <c r="H480" s="2">
        <v>45220</v>
      </c>
      <c r="I480" s="2">
        <v>45224</v>
      </c>
      <c r="J480">
        <v>4</v>
      </c>
      <c r="K480">
        <v>11597</v>
      </c>
      <c r="L480" s="1" t="s">
        <v>1491</v>
      </c>
      <c r="M480" s="1" t="s">
        <v>37</v>
      </c>
      <c r="N480" s="1" t="s">
        <v>18</v>
      </c>
      <c r="O480" t="s">
        <v>19</v>
      </c>
      <c r="P480">
        <v>2899.25</v>
      </c>
      <c r="Q480" s="1" t="s">
        <v>1492</v>
      </c>
      <c r="R480" s="1" t="s">
        <v>1446</v>
      </c>
      <c r="S480" t="s">
        <v>1447</v>
      </c>
      <c r="T480">
        <f>VLOOKUP(Admissions[[#This Row],[Department]],Departments!A:E,5,FALSE)</f>
        <v>8500</v>
      </c>
      <c r="U480" s="1" t="str">
        <f t="shared" si="14"/>
        <v>Above Benchmark</v>
      </c>
      <c r="V480" s="1">
        <f t="shared" ca="1" si="15"/>
        <v>80</v>
      </c>
      <c r="W480" s="1" t="str">
        <f ca="1">_xlfn.IFS(Admissions[[#This Row],[Patients Age]]&lt;18,"Paediatric",V480&lt;40,"Young Adult",V480&lt;65,"Adult",TRUE,"Senior")</f>
        <v>Senior</v>
      </c>
    </row>
    <row r="481" spans="1:23" x14ac:dyDescent="0.25">
      <c r="A481">
        <v>14952</v>
      </c>
      <c r="B481">
        <v>5204</v>
      </c>
      <c r="C481" s="1" t="s">
        <v>465</v>
      </c>
      <c r="D481" s="1" t="s">
        <v>56</v>
      </c>
      <c r="E481" s="2">
        <v>35962</v>
      </c>
      <c r="F481" s="1" t="s">
        <v>51</v>
      </c>
      <c r="G481" s="1" t="s">
        <v>113</v>
      </c>
      <c r="H481" s="2">
        <v>45075</v>
      </c>
      <c r="I481" s="2">
        <v>45079</v>
      </c>
      <c r="J481">
        <v>4</v>
      </c>
      <c r="K481">
        <v>4213</v>
      </c>
      <c r="L481" s="1" t="s">
        <v>1491</v>
      </c>
      <c r="M481" s="1" t="s">
        <v>53</v>
      </c>
      <c r="N481" s="1" t="s">
        <v>18</v>
      </c>
      <c r="O481" t="s">
        <v>19</v>
      </c>
      <c r="P481">
        <v>1053.25</v>
      </c>
      <c r="Q481" s="1" t="s">
        <v>1492</v>
      </c>
      <c r="R481" s="1" t="s">
        <v>1448</v>
      </c>
      <c r="S481" t="s">
        <v>1449</v>
      </c>
      <c r="T481">
        <f>VLOOKUP(Admissions[[#This Row],[Department]],Departments!A:E,5,FALSE)</f>
        <v>6800</v>
      </c>
      <c r="U481" s="1" t="str">
        <f t="shared" si="14"/>
        <v>Within Benchmark</v>
      </c>
      <c r="V481" s="1">
        <f t="shared" ca="1" si="15"/>
        <v>28</v>
      </c>
      <c r="W481" s="1" t="str">
        <f ca="1">_xlfn.IFS(Admissions[[#This Row],[Patients Age]]&lt;18,"Paediatric",V481&lt;40,"Young Adult",V481&lt;65,"Adult",TRUE,"Senior")</f>
        <v>Young Adult</v>
      </c>
    </row>
    <row r="482" spans="1:23" x14ac:dyDescent="0.25">
      <c r="A482">
        <v>12122</v>
      </c>
      <c r="B482">
        <v>3290</v>
      </c>
      <c r="C482" s="1" t="s">
        <v>466</v>
      </c>
      <c r="D482" s="1" t="s">
        <v>56</v>
      </c>
      <c r="E482" s="2">
        <v>33608</v>
      </c>
      <c r="F482" s="1" t="s">
        <v>51</v>
      </c>
      <c r="G482" s="1" t="s">
        <v>113</v>
      </c>
      <c r="H482" s="2">
        <v>45392</v>
      </c>
      <c r="I482" s="2">
        <v>45395</v>
      </c>
      <c r="J482">
        <v>3</v>
      </c>
      <c r="K482">
        <v>5719</v>
      </c>
      <c r="L482" s="1" t="s">
        <v>1491</v>
      </c>
      <c r="M482" s="1" t="s">
        <v>53</v>
      </c>
      <c r="N482" s="1" t="s">
        <v>33</v>
      </c>
      <c r="O482" t="s">
        <v>19</v>
      </c>
      <c r="P482">
        <v>1906.3333</v>
      </c>
      <c r="Q482" s="1" t="s">
        <v>1492</v>
      </c>
      <c r="R482" s="1" t="s">
        <v>1453</v>
      </c>
      <c r="S482" t="s">
        <v>1449</v>
      </c>
      <c r="T482">
        <f>VLOOKUP(Admissions[[#This Row],[Department]],Departments!A:E,5,FALSE)</f>
        <v>6800</v>
      </c>
      <c r="U482" s="1" t="str">
        <f t="shared" si="14"/>
        <v>Within Benchmark</v>
      </c>
      <c r="V482" s="1">
        <f t="shared" ca="1" si="15"/>
        <v>34</v>
      </c>
      <c r="W482" s="1" t="str">
        <f ca="1">_xlfn.IFS(Admissions[[#This Row],[Patients Age]]&lt;18,"Paediatric",V482&lt;40,"Young Adult",V482&lt;65,"Adult",TRUE,"Senior")</f>
        <v>Young Adult</v>
      </c>
    </row>
    <row r="483" spans="1:23" x14ac:dyDescent="0.25">
      <c r="A483">
        <v>14515</v>
      </c>
      <c r="B483">
        <v>5125</v>
      </c>
      <c r="C483" s="1" t="s">
        <v>467</v>
      </c>
      <c r="D483" s="1" t="s">
        <v>56</v>
      </c>
      <c r="E483" s="2">
        <v>18419</v>
      </c>
      <c r="F483" s="1" t="s">
        <v>26</v>
      </c>
      <c r="G483" s="1" t="s">
        <v>27</v>
      </c>
      <c r="H483" s="2">
        <v>45401</v>
      </c>
      <c r="I483" s="2">
        <v>45411</v>
      </c>
      <c r="J483">
        <v>10</v>
      </c>
      <c r="K483">
        <v>22439</v>
      </c>
      <c r="L483" s="1" t="s">
        <v>1491</v>
      </c>
      <c r="M483" s="1" t="s">
        <v>79</v>
      </c>
      <c r="N483" s="1" t="s">
        <v>24</v>
      </c>
      <c r="O483" t="s">
        <v>19</v>
      </c>
      <c r="P483">
        <v>2243.9</v>
      </c>
      <c r="Q483" s="1" t="s">
        <v>1492</v>
      </c>
      <c r="R483" s="1" t="s">
        <v>1454</v>
      </c>
      <c r="S483" t="s">
        <v>1449</v>
      </c>
      <c r="T483">
        <f>VLOOKUP(Admissions[[#This Row],[Department]],Departments!A:E,5,FALSE)</f>
        <v>9000</v>
      </c>
      <c r="U483" s="1" t="str">
        <f t="shared" si="14"/>
        <v>Above Benchmark</v>
      </c>
      <c r="V483" s="1">
        <f t="shared" ca="1" si="15"/>
        <v>76</v>
      </c>
      <c r="W483" s="1" t="str">
        <f ca="1">_xlfn.IFS(Admissions[[#This Row],[Patients Age]]&lt;18,"Paediatric",V483&lt;40,"Young Adult",V483&lt;65,"Adult",TRUE,"Senior")</f>
        <v>Senior</v>
      </c>
    </row>
    <row r="484" spans="1:23" x14ac:dyDescent="0.25">
      <c r="A484">
        <v>12584</v>
      </c>
      <c r="B484">
        <v>7148</v>
      </c>
      <c r="C484" s="1" t="s">
        <v>468</v>
      </c>
      <c r="D484" s="1" t="s">
        <v>56</v>
      </c>
      <c r="E484" s="2">
        <v>40105</v>
      </c>
      <c r="F484" s="1" t="s">
        <v>30</v>
      </c>
      <c r="G484" s="1" t="s">
        <v>110</v>
      </c>
      <c r="H484" s="2">
        <v>45098</v>
      </c>
      <c r="I484" s="2">
        <v>45102</v>
      </c>
      <c r="J484">
        <v>4</v>
      </c>
      <c r="K484">
        <v>3284</v>
      </c>
      <c r="L484" s="1" t="s">
        <v>1491</v>
      </c>
      <c r="M484" s="1" t="s">
        <v>32</v>
      </c>
      <c r="N484" s="1" t="s">
        <v>18</v>
      </c>
      <c r="O484" t="s">
        <v>19</v>
      </c>
      <c r="P484">
        <v>821</v>
      </c>
      <c r="Q484" s="1" t="s">
        <v>1492</v>
      </c>
      <c r="R484" s="1" t="s">
        <v>1453</v>
      </c>
      <c r="S484" t="s">
        <v>1449</v>
      </c>
      <c r="T484">
        <f>VLOOKUP(Admissions[[#This Row],[Department]],Departments!A:E,5,FALSE)</f>
        <v>4500</v>
      </c>
      <c r="U484" s="1" t="str">
        <f t="shared" si="14"/>
        <v>Within Benchmark</v>
      </c>
      <c r="V484" s="1">
        <f t="shared" ca="1" si="15"/>
        <v>16</v>
      </c>
      <c r="W484" s="1" t="str">
        <f ca="1">_xlfn.IFS(Admissions[[#This Row],[Patients Age]]&lt;18,"Paediatric",V484&lt;40,"Young Adult",V484&lt;65,"Adult",TRUE,"Senior")</f>
        <v>Paediatric</v>
      </c>
    </row>
    <row r="485" spans="1:23" x14ac:dyDescent="0.25">
      <c r="A485">
        <v>15511</v>
      </c>
      <c r="B485">
        <v>5190</v>
      </c>
      <c r="C485" s="1" t="s">
        <v>469</v>
      </c>
      <c r="D485" s="1" t="s">
        <v>14</v>
      </c>
      <c r="E485" s="2">
        <v>39174</v>
      </c>
      <c r="F485" s="1" t="s">
        <v>30</v>
      </c>
      <c r="G485" s="1" t="s">
        <v>31</v>
      </c>
      <c r="H485" s="2">
        <v>45586</v>
      </c>
      <c r="I485" s="2">
        <v>45589</v>
      </c>
      <c r="J485">
        <v>3</v>
      </c>
      <c r="K485">
        <v>2829</v>
      </c>
      <c r="L485" s="1" t="s">
        <v>1491</v>
      </c>
      <c r="M485" s="1" t="s">
        <v>32</v>
      </c>
      <c r="N485" s="1" t="s">
        <v>18</v>
      </c>
      <c r="O485" t="s">
        <v>19</v>
      </c>
      <c r="P485">
        <v>943</v>
      </c>
      <c r="Q485" s="1" t="s">
        <v>1492</v>
      </c>
      <c r="R485" s="1" t="s">
        <v>1448</v>
      </c>
      <c r="S485" t="s">
        <v>1449</v>
      </c>
      <c r="T485">
        <f>VLOOKUP(Admissions[[#This Row],[Department]],Departments!A:E,5,FALSE)</f>
        <v>4500</v>
      </c>
      <c r="U485" s="1" t="str">
        <f t="shared" si="14"/>
        <v>Within Benchmark</v>
      </c>
      <c r="V485" s="1">
        <f t="shared" ca="1" si="15"/>
        <v>19</v>
      </c>
      <c r="W485" s="1" t="str">
        <f ca="1">_xlfn.IFS(Admissions[[#This Row],[Patients Age]]&lt;18,"Paediatric",V485&lt;40,"Young Adult",V485&lt;65,"Adult",TRUE,"Senior")</f>
        <v>Young Adult</v>
      </c>
    </row>
    <row r="486" spans="1:23" x14ac:dyDescent="0.25">
      <c r="A486">
        <v>13558</v>
      </c>
      <c r="B486">
        <v>3908</v>
      </c>
      <c r="C486" s="1" t="s">
        <v>470</v>
      </c>
      <c r="D486" s="1" t="s">
        <v>56</v>
      </c>
      <c r="E486" s="2">
        <v>39436</v>
      </c>
      <c r="F486" s="1" t="s">
        <v>30</v>
      </c>
      <c r="G486" s="1" t="s">
        <v>58</v>
      </c>
      <c r="H486" s="2">
        <v>45497</v>
      </c>
      <c r="I486" s="2">
        <v>45500</v>
      </c>
      <c r="J486">
        <v>3</v>
      </c>
      <c r="K486">
        <v>4430</v>
      </c>
      <c r="L486" s="1" t="s">
        <v>1491</v>
      </c>
      <c r="M486" s="1" t="s">
        <v>81</v>
      </c>
      <c r="N486" s="1" t="s">
        <v>33</v>
      </c>
      <c r="O486" t="s">
        <v>19</v>
      </c>
      <c r="P486">
        <v>1476.6667</v>
      </c>
      <c r="Q486" s="1" t="s">
        <v>1492</v>
      </c>
      <c r="R486" s="1" t="s">
        <v>1453</v>
      </c>
      <c r="S486" t="s">
        <v>1449</v>
      </c>
      <c r="T486">
        <f>VLOOKUP(Admissions[[#This Row],[Department]],Departments!A:E,5,FALSE)</f>
        <v>4500</v>
      </c>
      <c r="U486" s="1" t="str">
        <f t="shared" si="14"/>
        <v>Within Benchmark</v>
      </c>
      <c r="V486" s="1">
        <f t="shared" ca="1" si="15"/>
        <v>18</v>
      </c>
      <c r="W486" s="1" t="str">
        <f ca="1">_xlfn.IFS(Admissions[[#This Row],[Patients Age]]&lt;18,"Paediatric",V486&lt;40,"Young Adult",V486&lt;65,"Adult",TRUE,"Senior")</f>
        <v>Young Adult</v>
      </c>
    </row>
    <row r="487" spans="1:23" x14ac:dyDescent="0.25">
      <c r="A487">
        <v>12754</v>
      </c>
      <c r="B487">
        <v>3462</v>
      </c>
      <c r="C487" s="1" t="s">
        <v>136</v>
      </c>
      <c r="D487" s="1" t="s">
        <v>14</v>
      </c>
      <c r="E487" s="2">
        <v>25610</v>
      </c>
      <c r="F487" s="1" t="s">
        <v>15</v>
      </c>
      <c r="G487" s="1" t="s">
        <v>48</v>
      </c>
      <c r="H487" s="2">
        <v>45338</v>
      </c>
      <c r="I487" s="2">
        <v>45341</v>
      </c>
      <c r="J487">
        <v>3</v>
      </c>
      <c r="K487">
        <v>5562</v>
      </c>
      <c r="L487" s="1" t="s">
        <v>1491</v>
      </c>
      <c r="M487" s="1" t="s">
        <v>46</v>
      </c>
      <c r="N487" s="1" t="s">
        <v>18</v>
      </c>
      <c r="O487" t="s">
        <v>19</v>
      </c>
      <c r="P487">
        <v>1854</v>
      </c>
      <c r="Q487" s="1" t="s">
        <v>1492</v>
      </c>
      <c r="R487" s="1" t="s">
        <v>1454</v>
      </c>
      <c r="S487" t="s">
        <v>1449</v>
      </c>
      <c r="T487">
        <f>VLOOKUP(Admissions[[#This Row],[Department]],Departments!A:E,5,FALSE)</f>
        <v>5500</v>
      </c>
      <c r="U487" s="1" t="str">
        <f t="shared" si="14"/>
        <v>Above Benchmark</v>
      </c>
      <c r="V487" s="1">
        <f t="shared" ca="1" si="15"/>
        <v>56</v>
      </c>
      <c r="W487" s="1" t="str">
        <f ca="1">_xlfn.IFS(Admissions[[#This Row],[Patients Age]]&lt;18,"Paediatric",V487&lt;40,"Young Adult",V487&lt;65,"Adult",TRUE,"Senior")</f>
        <v>Adult</v>
      </c>
    </row>
    <row r="488" spans="1:23" x14ac:dyDescent="0.25">
      <c r="A488">
        <v>15067</v>
      </c>
      <c r="B488">
        <v>3755</v>
      </c>
      <c r="C488" s="1" t="s">
        <v>471</v>
      </c>
      <c r="D488" s="1" t="s">
        <v>56</v>
      </c>
      <c r="E488" s="2">
        <v>25799</v>
      </c>
      <c r="F488" s="1" t="s">
        <v>66</v>
      </c>
      <c r="G488" s="1" t="s">
        <v>77</v>
      </c>
      <c r="H488" s="2">
        <v>45373</v>
      </c>
      <c r="I488" s="2">
        <v>45377</v>
      </c>
      <c r="J488">
        <v>4</v>
      </c>
      <c r="K488">
        <v>7245</v>
      </c>
      <c r="L488" s="1" t="s">
        <v>1491</v>
      </c>
      <c r="M488" s="1" t="s">
        <v>37</v>
      </c>
      <c r="N488" s="1" t="s">
        <v>33</v>
      </c>
      <c r="O488" t="s">
        <v>19</v>
      </c>
      <c r="P488">
        <v>1811.25</v>
      </c>
      <c r="Q488" s="1" t="s">
        <v>1492</v>
      </c>
      <c r="R488" s="1" t="s">
        <v>1454</v>
      </c>
      <c r="S488" t="s">
        <v>1449</v>
      </c>
      <c r="T488">
        <f>VLOOKUP(Admissions[[#This Row],[Department]],Departments!A:E,5,FALSE)</f>
        <v>6000</v>
      </c>
      <c r="U488" s="1" t="str">
        <f t="shared" si="14"/>
        <v>Above Benchmark</v>
      </c>
      <c r="V488" s="1">
        <f t="shared" ca="1" si="15"/>
        <v>55</v>
      </c>
      <c r="W488" s="1" t="str">
        <f ca="1">_xlfn.IFS(Admissions[[#This Row],[Patients Age]]&lt;18,"Paediatric",V488&lt;40,"Young Adult",V488&lt;65,"Adult",TRUE,"Senior")</f>
        <v>Adult</v>
      </c>
    </row>
    <row r="489" spans="1:23" x14ac:dyDescent="0.25">
      <c r="A489">
        <v>13228</v>
      </c>
      <c r="B489">
        <v>3221</v>
      </c>
      <c r="C489" s="1" t="s">
        <v>472</v>
      </c>
      <c r="D489" s="1" t="s">
        <v>56</v>
      </c>
      <c r="E489" s="2">
        <v>19193</v>
      </c>
      <c r="F489" s="1" t="s">
        <v>15</v>
      </c>
      <c r="G489" s="1" t="s">
        <v>16</v>
      </c>
      <c r="H489" s="2">
        <v>45117</v>
      </c>
      <c r="I489" s="2">
        <v>45121</v>
      </c>
      <c r="J489">
        <v>4</v>
      </c>
      <c r="K489">
        <v>6963</v>
      </c>
      <c r="L489" s="1" t="s">
        <v>1491</v>
      </c>
      <c r="M489" s="1" t="s">
        <v>49</v>
      </c>
      <c r="N489" s="1" t="s">
        <v>18</v>
      </c>
      <c r="O489" t="s">
        <v>19</v>
      </c>
      <c r="P489">
        <v>1740.75</v>
      </c>
      <c r="Q489" s="1" t="s">
        <v>1492</v>
      </c>
      <c r="R489" s="1" t="s">
        <v>1448</v>
      </c>
      <c r="S489" t="s">
        <v>1449</v>
      </c>
      <c r="T489">
        <f>VLOOKUP(Admissions[[#This Row],[Department]],Departments!A:E,5,FALSE)</f>
        <v>5500</v>
      </c>
      <c r="U489" s="1" t="str">
        <f t="shared" si="14"/>
        <v>Above Benchmark</v>
      </c>
      <c r="V489" s="1">
        <f t="shared" ca="1" si="15"/>
        <v>73</v>
      </c>
      <c r="W489" s="1" t="str">
        <f ca="1">_xlfn.IFS(Admissions[[#This Row],[Patients Age]]&lt;18,"Paediatric",V489&lt;40,"Young Adult",V489&lt;65,"Adult",TRUE,"Senior")</f>
        <v>Senior</v>
      </c>
    </row>
    <row r="490" spans="1:23" x14ac:dyDescent="0.25">
      <c r="A490">
        <v>13565</v>
      </c>
      <c r="B490">
        <v>6823</v>
      </c>
      <c r="C490" s="1" t="s">
        <v>473</v>
      </c>
      <c r="D490" s="1" t="s">
        <v>56</v>
      </c>
      <c r="E490" s="2">
        <v>34846</v>
      </c>
      <c r="F490" s="1" t="s">
        <v>66</v>
      </c>
      <c r="G490" s="1" t="s">
        <v>67</v>
      </c>
      <c r="H490" s="2">
        <v>45641</v>
      </c>
      <c r="I490" s="2">
        <v>45643</v>
      </c>
      <c r="J490">
        <v>2</v>
      </c>
      <c r="K490">
        <v>4729</v>
      </c>
      <c r="L490" s="1" t="s">
        <v>1494</v>
      </c>
      <c r="M490" s="1" t="s">
        <v>116</v>
      </c>
      <c r="N490" s="1" t="s">
        <v>24</v>
      </c>
      <c r="O490" t="s">
        <v>19</v>
      </c>
      <c r="P490">
        <v>2364.5</v>
      </c>
      <c r="Q490" s="1" t="s">
        <v>1492</v>
      </c>
      <c r="R490" s="1" t="s">
        <v>1451</v>
      </c>
      <c r="S490" t="s">
        <v>1447</v>
      </c>
      <c r="T490">
        <f>VLOOKUP(Admissions[[#This Row],[Department]],Departments!A:E,5,FALSE)</f>
        <v>6000</v>
      </c>
      <c r="U490" s="1" t="str">
        <f t="shared" si="14"/>
        <v>Within Benchmark</v>
      </c>
      <c r="V490" s="1">
        <f t="shared" ca="1" si="15"/>
        <v>31</v>
      </c>
      <c r="W490" s="1" t="str">
        <f ca="1">_xlfn.IFS(Admissions[[#This Row],[Patients Age]]&lt;18,"Paediatric",V490&lt;40,"Young Adult",V490&lt;65,"Adult",TRUE,"Senior")</f>
        <v>Young Adult</v>
      </c>
    </row>
    <row r="491" spans="1:23" x14ac:dyDescent="0.25">
      <c r="A491">
        <v>13209</v>
      </c>
      <c r="B491">
        <v>4776</v>
      </c>
      <c r="C491" s="1" t="s">
        <v>430</v>
      </c>
      <c r="D491" s="1" t="s">
        <v>56</v>
      </c>
      <c r="E491" s="2">
        <v>44903</v>
      </c>
      <c r="F491" s="1" t="s">
        <v>30</v>
      </c>
      <c r="G491" s="1" t="s">
        <v>110</v>
      </c>
      <c r="H491" s="2">
        <v>45351</v>
      </c>
      <c r="I491" s="2">
        <v>45354</v>
      </c>
      <c r="J491">
        <v>3</v>
      </c>
      <c r="K491">
        <v>2469</v>
      </c>
      <c r="L491" s="1" t="s">
        <v>1491</v>
      </c>
      <c r="M491" s="1" t="s">
        <v>46</v>
      </c>
      <c r="N491" s="1" t="s">
        <v>33</v>
      </c>
      <c r="O491" t="s">
        <v>19</v>
      </c>
      <c r="P491">
        <v>823</v>
      </c>
      <c r="Q491" s="1" t="s">
        <v>1492</v>
      </c>
      <c r="R491" s="1" t="s">
        <v>1450</v>
      </c>
      <c r="S491" t="s">
        <v>1449</v>
      </c>
      <c r="T491">
        <f>VLOOKUP(Admissions[[#This Row],[Department]],Departments!A:E,5,FALSE)</f>
        <v>4500</v>
      </c>
      <c r="U491" s="1" t="str">
        <f t="shared" si="14"/>
        <v>Within Benchmark</v>
      </c>
      <c r="V491" s="1">
        <f t="shared" ca="1" si="15"/>
        <v>3</v>
      </c>
      <c r="W491" s="1" t="str">
        <f ca="1">_xlfn.IFS(Admissions[[#This Row],[Patients Age]]&lt;18,"Paediatric",V491&lt;40,"Young Adult",V491&lt;65,"Adult",TRUE,"Senior")</f>
        <v>Paediatric</v>
      </c>
    </row>
    <row r="492" spans="1:23" x14ac:dyDescent="0.25">
      <c r="A492">
        <v>13325</v>
      </c>
      <c r="B492">
        <v>6238</v>
      </c>
      <c r="C492" s="1" t="s">
        <v>474</v>
      </c>
      <c r="D492" s="1" t="s">
        <v>14</v>
      </c>
      <c r="E492" s="2">
        <v>40515</v>
      </c>
      <c r="F492" s="1" t="s">
        <v>30</v>
      </c>
      <c r="G492" s="1" t="s">
        <v>31</v>
      </c>
      <c r="H492" s="2">
        <v>45370</v>
      </c>
      <c r="I492" s="2">
        <v>45372</v>
      </c>
      <c r="J492">
        <v>2</v>
      </c>
      <c r="K492">
        <v>2512</v>
      </c>
      <c r="L492" s="1" t="s">
        <v>1491</v>
      </c>
      <c r="M492" s="1" t="s">
        <v>46</v>
      </c>
      <c r="N492" s="1" t="s">
        <v>33</v>
      </c>
      <c r="O492" t="s">
        <v>19</v>
      </c>
      <c r="P492">
        <v>1256</v>
      </c>
      <c r="Q492" s="1" t="s">
        <v>1492</v>
      </c>
      <c r="R492" s="1" t="s">
        <v>1452</v>
      </c>
      <c r="S492" t="s">
        <v>1449</v>
      </c>
      <c r="T492">
        <f>VLOOKUP(Admissions[[#This Row],[Department]],Departments!A:E,5,FALSE)</f>
        <v>4500</v>
      </c>
      <c r="U492" s="1" t="str">
        <f t="shared" si="14"/>
        <v>Within Benchmark</v>
      </c>
      <c r="V492" s="1">
        <f t="shared" ca="1" si="15"/>
        <v>15</v>
      </c>
      <c r="W492" s="1" t="str">
        <f ca="1">_xlfn.IFS(Admissions[[#This Row],[Patients Age]]&lt;18,"Paediatric",V492&lt;40,"Young Adult",V492&lt;65,"Adult",TRUE,"Senior")</f>
        <v>Paediatric</v>
      </c>
    </row>
    <row r="493" spans="1:23" x14ac:dyDescent="0.25">
      <c r="A493">
        <v>11429</v>
      </c>
      <c r="B493">
        <v>4078</v>
      </c>
      <c r="C493" s="1" t="s">
        <v>235</v>
      </c>
      <c r="D493" s="1" t="s">
        <v>14</v>
      </c>
      <c r="E493" s="2">
        <v>40386</v>
      </c>
      <c r="F493" s="1" t="s">
        <v>30</v>
      </c>
      <c r="G493" s="1" t="s">
        <v>110</v>
      </c>
      <c r="H493" s="2">
        <v>45092</v>
      </c>
      <c r="I493" s="2">
        <v>45093</v>
      </c>
      <c r="J493">
        <v>1</v>
      </c>
      <c r="K493">
        <v>595</v>
      </c>
      <c r="L493" s="1" t="s">
        <v>1491</v>
      </c>
      <c r="M493" s="1" t="s">
        <v>81</v>
      </c>
      <c r="N493" s="1" t="s">
        <v>33</v>
      </c>
      <c r="O493" t="s">
        <v>19</v>
      </c>
      <c r="P493">
        <v>595</v>
      </c>
      <c r="Q493" s="1" t="s">
        <v>1492</v>
      </c>
      <c r="R493" s="1" t="s">
        <v>1450</v>
      </c>
      <c r="S493" t="s">
        <v>1449</v>
      </c>
      <c r="T493">
        <f>VLOOKUP(Admissions[[#This Row],[Department]],Departments!A:E,5,FALSE)</f>
        <v>4500</v>
      </c>
      <c r="U493" s="1" t="str">
        <f t="shared" si="14"/>
        <v>Within Benchmark</v>
      </c>
      <c r="V493" s="1">
        <f t="shared" ca="1" si="15"/>
        <v>15</v>
      </c>
      <c r="W493" s="1" t="str">
        <f ca="1">_xlfn.IFS(Admissions[[#This Row],[Patients Age]]&lt;18,"Paediatric",V493&lt;40,"Young Adult",V493&lt;65,"Adult",TRUE,"Senior")</f>
        <v>Paediatric</v>
      </c>
    </row>
    <row r="494" spans="1:23" x14ac:dyDescent="0.25">
      <c r="A494">
        <v>12974</v>
      </c>
      <c r="B494">
        <v>5918</v>
      </c>
      <c r="C494" s="1" t="s">
        <v>475</v>
      </c>
      <c r="D494" s="1" t="s">
        <v>56</v>
      </c>
      <c r="E494" s="2">
        <v>30363</v>
      </c>
      <c r="F494" s="1" t="s">
        <v>26</v>
      </c>
      <c r="G494" s="1" t="s">
        <v>141</v>
      </c>
      <c r="H494" s="2">
        <v>45496</v>
      </c>
      <c r="I494" s="2">
        <v>45502</v>
      </c>
      <c r="J494">
        <v>6</v>
      </c>
      <c r="K494">
        <v>17806</v>
      </c>
      <c r="L494" s="1" t="s">
        <v>1491</v>
      </c>
      <c r="M494" s="1" t="s">
        <v>79</v>
      </c>
      <c r="N494" s="1" t="s">
        <v>33</v>
      </c>
      <c r="O494" t="s">
        <v>19</v>
      </c>
      <c r="P494">
        <v>2967.6667000000002</v>
      </c>
      <c r="Q494" s="1" t="s">
        <v>1492</v>
      </c>
      <c r="R494" s="1" t="s">
        <v>1452</v>
      </c>
      <c r="S494" t="s">
        <v>1449</v>
      </c>
      <c r="T494">
        <f>VLOOKUP(Admissions[[#This Row],[Department]],Departments!A:E,5,FALSE)</f>
        <v>9000</v>
      </c>
      <c r="U494" s="1" t="str">
        <f t="shared" si="14"/>
        <v>Above Benchmark</v>
      </c>
      <c r="V494" s="1">
        <f t="shared" ca="1" si="15"/>
        <v>43</v>
      </c>
      <c r="W494" s="1" t="str">
        <f ca="1">_xlfn.IFS(Admissions[[#This Row],[Patients Age]]&lt;18,"Paediatric",V494&lt;40,"Young Adult",V494&lt;65,"Adult",TRUE,"Senior")</f>
        <v>Adult</v>
      </c>
    </row>
    <row r="495" spans="1:23" x14ac:dyDescent="0.25">
      <c r="A495">
        <v>14023</v>
      </c>
      <c r="B495">
        <v>6089</v>
      </c>
      <c r="C495" s="1" t="s">
        <v>74</v>
      </c>
      <c r="D495" s="1" t="s">
        <v>56</v>
      </c>
      <c r="E495" s="2">
        <v>37610</v>
      </c>
      <c r="F495" s="1" t="s">
        <v>41</v>
      </c>
      <c r="G495" s="1" t="s">
        <v>42</v>
      </c>
      <c r="H495" s="2">
        <v>45189</v>
      </c>
      <c r="I495" s="2">
        <v>45193</v>
      </c>
      <c r="J495">
        <v>4</v>
      </c>
      <c r="K495">
        <v>6379</v>
      </c>
      <c r="L495" s="1" t="s">
        <v>1491</v>
      </c>
      <c r="M495" s="1" t="s">
        <v>121</v>
      </c>
      <c r="N495" s="1" t="s">
        <v>18</v>
      </c>
      <c r="O495" t="s">
        <v>19</v>
      </c>
      <c r="P495">
        <v>1594.75</v>
      </c>
      <c r="Q495" s="1" t="s">
        <v>1492</v>
      </c>
      <c r="R495" s="1" t="s">
        <v>1453</v>
      </c>
      <c r="S495" t="s">
        <v>1449</v>
      </c>
      <c r="T495">
        <f>VLOOKUP(Admissions[[#This Row],[Department]],Departments!A:E,5,FALSE)</f>
        <v>7200</v>
      </c>
      <c r="U495" s="1" t="str">
        <f t="shared" si="14"/>
        <v>Within Benchmark</v>
      </c>
      <c r="V495" s="1">
        <f t="shared" ca="1" si="15"/>
        <v>23</v>
      </c>
      <c r="W495" s="1" t="str">
        <f ca="1">_xlfn.IFS(Admissions[[#This Row],[Patients Age]]&lt;18,"Paediatric",V495&lt;40,"Young Adult",V495&lt;65,"Adult",TRUE,"Senior")</f>
        <v>Young Adult</v>
      </c>
    </row>
    <row r="496" spans="1:23" x14ac:dyDescent="0.25">
      <c r="A496">
        <v>10620</v>
      </c>
      <c r="B496">
        <v>5134</v>
      </c>
      <c r="C496" s="1" t="s">
        <v>476</v>
      </c>
      <c r="D496" s="1" t="s">
        <v>14</v>
      </c>
      <c r="E496" s="2">
        <v>19179</v>
      </c>
      <c r="F496" s="1" t="s">
        <v>15</v>
      </c>
      <c r="G496" s="1" t="s">
        <v>217</v>
      </c>
      <c r="H496" s="2">
        <v>45089</v>
      </c>
      <c r="I496" s="2">
        <v>45092</v>
      </c>
      <c r="J496">
        <v>3</v>
      </c>
      <c r="K496">
        <v>6590</v>
      </c>
      <c r="L496" s="1" t="s">
        <v>1491</v>
      </c>
      <c r="M496" s="1" t="s">
        <v>46</v>
      </c>
      <c r="N496" s="1" t="s">
        <v>18</v>
      </c>
      <c r="O496" t="s">
        <v>19</v>
      </c>
      <c r="P496">
        <v>2196.6667000000002</v>
      </c>
      <c r="Q496" s="1" t="s">
        <v>1492</v>
      </c>
      <c r="R496" s="1" t="s">
        <v>1448</v>
      </c>
      <c r="S496" t="s">
        <v>1449</v>
      </c>
      <c r="T496">
        <f>VLOOKUP(Admissions[[#This Row],[Department]],Departments!A:E,5,FALSE)</f>
        <v>5500</v>
      </c>
      <c r="U496" s="1" t="str">
        <f t="shared" si="14"/>
        <v>Above Benchmark</v>
      </c>
      <c r="V496" s="1">
        <f t="shared" ca="1" si="15"/>
        <v>74</v>
      </c>
      <c r="W496" s="1" t="str">
        <f ca="1">_xlfn.IFS(Admissions[[#This Row],[Patients Age]]&lt;18,"Paediatric",V496&lt;40,"Young Adult",V496&lt;65,"Adult",TRUE,"Senior")</f>
        <v>Senior</v>
      </c>
    </row>
    <row r="497" spans="1:23" x14ac:dyDescent="0.25">
      <c r="A497">
        <v>11005</v>
      </c>
      <c r="B497">
        <v>3220</v>
      </c>
      <c r="C497" s="1" t="s">
        <v>477</v>
      </c>
      <c r="D497" s="1" t="s">
        <v>14</v>
      </c>
      <c r="E497" s="2">
        <v>17176</v>
      </c>
      <c r="F497" s="1" t="s">
        <v>26</v>
      </c>
      <c r="G497" s="1" t="s">
        <v>27</v>
      </c>
      <c r="H497" s="2">
        <v>45643</v>
      </c>
      <c r="I497" s="2">
        <v>45651</v>
      </c>
      <c r="J497">
        <v>8</v>
      </c>
      <c r="K497">
        <v>20273</v>
      </c>
      <c r="L497" s="1" t="s">
        <v>1491</v>
      </c>
      <c r="M497" s="1" t="s">
        <v>79</v>
      </c>
      <c r="N497" s="1" t="s">
        <v>33</v>
      </c>
      <c r="O497" t="s">
        <v>19</v>
      </c>
      <c r="P497">
        <v>2534.125</v>
      </c>
      <c r="Q497" s="1" t="s">
        <v>1492</v>
      </c>
      <c r="R497" s="1" t="s">
        <v>1452</v>
      </c>
      <c r="S497" t="s">
        <v>1449</v>
      </c>
      <c r="T497">
        <f>VLOOKUP(Admissions[[#This Row],[Department]],Departments!A:E,5,FALSE)</f>
        <v>9000</v>
      </c>
      <c r="U497" s="1" t="str">
        <f t="shared" si="14"/>
        <v>Above Benchmark</v>
      </c>
      <c r="V497" s="1">
        <f t="shared" ca="1" si="15"/>
        <v>79</v>
      </c>
      <c r="W497" s="1" t="str">
        <f ca="1">_xlfn.IFS(Admissions[[#This Row],[Patients Age]]&lt;18,"Paediatric",V497&lt;40,"Young Adult",V497&lt;65,"Adult",TRUE,"Senior")</f>
        <v>Senior</v>
      </c>
    </row>
    <row r="498" spans="1:23" x14ac:dyDescent="0.25">
      <c r="A498">
        <v>10762</v>
      </c>
      <c r="B498">
        <v>5022</v>
      </c>
      <c r="C498" s="1" t="s">
        <v>283</v>
      </c>
      <c r="D498" s="1" t="s">
        <v>56</v>
      </c>
      <c r="E498" s="2">
        <v>16361</v>
      </c>
      <c r="F498" s="1" t="s">
        <v>51</v>
      </c>
      <c r="G498" s="1" t="s">
        <v>113</v>
      </c>
      <c r="H498" s="2">
        <v>45098</v>
      </c>
      <c r="I498" s="2">
        <v>45102</v>
      </c>
      <c r="J498">
        <v>4</v>
      </c>
      <c r="K498">
        <v>7971</v>
      </c>
      <c r="L498" s="1" t="s">
        <v>1491</v>
      </c>
      <c r="M498" s="1" t="s">
        <v>17</v>
      </c>
      <c r="N498" s="1" t="s">
        <v>33</v>
      </c>
      <c r="O498" t="s">
        <v>19</v>
      </c>
      <c r="P498">
        <v>1992.75</v>
      </c>
      <c r="Q498" s="1" t="s">
        <v>1492</v>
      </c>
      <c r="R498" s="1" t="s">
        <v>1453</v>
      </c>
      <c r="S498" t="s">
        <v>1449</v>
      </c>
      <c r="T498">
        <f>VLOOKUP(Admissions[[#This Row],[Department]],Departments!A:E,5,FALSE)</f>
        <v>6800</v>
      </c>
      <c r="U498" s="1" t="str">
        <f t="shared" si="14"/>
        <v>Above Benchmark</v>
      </c>
      <c r="V498" s="1">
        <f t="shared" ca="1" si="15"/>
        <v>81</v>
      </c>
      <c r="W498" s="1" t="str">
        <f ca="1">_xlfn.IFS(Admissions[[#This Row],[Patients Age]]&lt;18,"Paediatric",V498&lt;40,"Young Adult",V498&lt;65,"Adult",TRUE,"Senior")</f>
        <v>Senior</v>
      </c>
    </row>
    <row r="499" spans="1:23" x14ac:dyDescent="0.25">
      <c r="A499">
        <v>15773</v>
      </c>
      <c r="B499">
        <v>4491</v>
      </c>
      <c r="C499" s="1" t="s">
        <v>478</v>
      </c>
      <c r="D499" s="1" t="s">
        <v>56</v>
      </c>
      <c r="E499" s="2">
        <v>26038</v>
      </c>
      <c r="F499" s="1" t="s">
        <v>21</v>
      </c>
      <c r="G499" s="1" t="s">
        <v>22</v>
      </c>
      <c r="H499" s="2">
        <v>45512</v>
      </c>
      <c r="I499" s="2">
        <v>45515</v>
      </c>
      <c r="J499">
        <v>3</v>
      </c>
      <c r="K499">
        <v>10859</v>
      </c>
      <c r="L499" s="1" t="s">
        <v>1491</v>
      </c>
      <c r="M499" s="1" t="s">
        <v>209</v>
      </c>
      <c r="N499" s="1" t="s">
        <v>18</v>
      </c>
      <c r="O499" t="s">
        <v>19</v>
      </c>
      <c r="P499">
        <v>3619.6667000000002</v>
      </c>
      <c r="Q499" s="1" t="s">
        <v>1492</v>
      </c>
      <c r="R499" s="1" t="s">
        <v>1450</v>
      </c>
      <c r="S499" t="s">
        <v>1449</v>
      </c>
      <c r="T499">
        <f>VLOOKUP(Admissions[[#This Row],[Department]],Departments!A:E,5,FALSE)</f>
        <v>12000</v>
      </c>
      <c r="U499" s="1" t="str">
        <f t="shared" si="14"/>
        <v>Within Benchmark</v>
      </c>
      <c r="V499" s="1">
        <f t="shared" ca="1" si="15"/>
        <v>55</v>
      </c>
      <c r="W499" s="1" t="str">
        <f ca="1">_xlfn.IFS(Admissions[[#This Row],[Patients Age]]&lt;18,"Paediatric",V499&lt;40,"Young Adult",V499&lt;65,"Adult",TRUE,"Senior")</f>
        <v>Adult</v>
      </c>
    </row>
    <row r="500" spans="1:23" x14ac:dyDescent="0.25">
      <c r="A500">
        <v>12244</v>
      </c>
      <c r="B500">
        <v>4702</v>
      </c>
      <c r="C500" s="1" t="s">
        <v>104</v>
      </c>
      <c r="D500" s="1" t="s">
        <v>14</v>
      </c>
      <c r="E500" s="2">
        <v>28803</v>
      </c>
      <c r="F500" s="1" t="s">
        <v>15</v>
      </c>
      <c r="G500" s="1" t="s">
        <v>48</v>
      </c>
      <c r="H500" s="2">
        <v>45622</v>
      </c>
      <c r="I500" s="2">
        <v>45623</v>
      </c>
      <c r="J500">
        <v>1</v>
      </c>
      <c r="K500">
        <v>4221</v>
      </c>
      <c r="L500" s="1" t="s">
        <v>1491</v>
      </c>
      <c r="M500" s="1" t="s">
        <v>46</v>
      </c>
      <c r="N500" s="1" t="s">
        <v>18</v>
      </c>
      <c r="O500" t="s">
        <v>19</v>
      </c>
      <c r="P500">
        <v>4221</v>
      </c>
      <c r="Q500" s="1" t="s">
        <v>1492</v>
      </c>
      <c r="R500" s="1" t="s">
        <v>1452</v>
      </c>
      <c r="S500" t="s">
        <v>1449</v>
      </c>
      <c r="T500">
        <f>VLOOKUP(Admissions[[#This Row],[Department]],Departments!A:E,5,FALSE)</f>
        <v>5500</v>
      </c>
      <c r="U500" s="1" t="str">
        <f t="shared" si="14"/>
        <v>Within Benchmark</v>
      </c>
      <c r="V500" s="1">
        <f t="shared" ca="1" si="15"/>
        <v>47</v>
      </c>
      <c r="W500" s="1" t="str">
        <f ca="1">_xlfn.IFS(Admissions[[#This Row],[Patients Age]]&lt;18,"Paediatric",V500&lt;40,"Young Adult",V500&lt;65,"Adult",TRUE,"Senior")</f>
        <v>Adult</v>
      </c>
    </row>
    <row r="501" spans="1:23" x14ac:dyDescent="0.25">
      <c r="A501">
        <v>10658</v>
      </c>
      <c r="B501">
        <v>4864</v>
      </c>
      <c r="C501" s="1" t="s">
        <v>227</v>
      </c>
      <c r="D501" s="1" t="s">
        <v>56</v>
      </c>
      <c r="E501" s="2">
        <v>30047</v>
      </c>
      <c r="F501" s="1" t="s">
        <v>35</v>
      </c>
      <c r="G501" s="1" t="s">
        <v>36</v>
      </c>
      <c r="H501" s="2">
        <v>45162</v>
      </c>
      <c r="I501" s="2">
        <v>45165</v>
      </c>
      <c r="J501">
        <v>3</v>
      </c>
      <c r="K501">
        <v>8655</v>
      </c>
      <c r="L501" s="1" t="s">
        <v>1491</v>
      </c>
      <c r="M501" s="1" t="s">
        <v>37</v>
      </c>
      <c r="N501" s="1" t="s">
        <v>33</v>
      </c>
      <c r="O501" t="s">
        <v>19</v>
      </c>
      <c r="P501">
        <v>2885</v>
      </c>
      <c r="Q501" s="1" t="s">
        <v>1492</v>
      </c>
      <c r="R501" s="1" t="s">
        <v>1450</v>
      </c>
      <c r="S501" t="s">
        <v>1449</v>
      </c>
      <c r="T501">
        <f>VLOOKUP(Admissions[[#This Row],[Department]],Departments!A:E,5,FALSE)</f>
        <v>8500</v>
      </c>
      <c r="U501" s="1" t="str">
        <f t="shared" si="14"/>
        <v>Above Benchmark</v>
      </c>
      <c r="V501" s="1">
        <f t="shared" ca="1" si="15"/>
        <v>44</v>
      </c>
      <c r="W501" s="1" t="str">
        <f ca="1">_xlfn.IFS(Admissions[[#This Row],[Patients Age]]&lt;18,"Paediatric",V501&lt;40,"Young Adult",V501&lt;65,"Adult",TRUE,"Senior")</f>
        <v>Adult</v>
      </c>
    </row>
    <row r="502" spans="1:23" x14ac:dyDescent="0.25">
      <c r="A502">
        <v>10790</v>
      </c>
      <c r="B502">
        <v>5440</v>
      </c>
      <c r="C502" s="1" t="s">
        <v>479</v>
      </c>
      <c r="D502" s="1" t="s">
        <v>14</v>
      </c>
      <c r="E502" s="2">
        <v>11243</v>
      </c>
      <c r="F502" s="1" t="s">
        <v>66</v>
      </c>
      <c r="G502" s="1" t="s">
        <v>70</v>
      </c>
      <c r="H502" s="2">
        <v>45110</v>
      </c>
      <c r="I502" s="2">
        <v>45114</v>
      </c>
      <c r="J502">
        <v>4</v>
      </c>
      <c r="K502">
        <v>8809</v>
      </c>
      <c r="L502" s="1" t="s">
        <v>1491</v>
      </c>
      <c r="M502" s="1" t="s">
        <v>68</v>
      </c>
      <c r="N502" s="1" t="s">
        <v>24</v>
      </c>
      <c r="O502" t="s">
        <v>19</v>
      </c>
      <c r="P502">
        <v>2202.25</v>
      </c>
      <c r="Q502" s="1" t="s">
        <v>1492</v>
      </c>
      <c r="R502" s="1" t="s">
        <v>1448</v>
      </c>
      <c r="S502" t="s">
        <v>1449</v>
      </c>
      <c r="T502">
        <f>VLOOKUP(Admissions[[#This Row],[Department]],Departments!A:E,5,FALSE)</f>
        <v>6000</v>
      </c>
      <c r="U502" s="1" t="str">
        <f t="shared" si="14"/>
        <v>Above Benchmark</v>
      </c>
      <c r="V502" s="1">
        <f t="shared" ca="1" si="15"/>
        <v>95</v>
      </c>
      <c r="W502" s="1" t="str">
        <f ca="1">_xlfn.IFS(Admissions[[#This Row],[Patients Age]]&lt;18,"Paediatric",V502&lt;40,"Young Adult",V502&lt;65,"Adult",TRUE,"Senior")</f>
        <v>Senior</v>
      </c>
    </row>
    <row r="503" spans="1:23" x14ac:dyDescent="0.25">
      <c r="A503">
        <v>12132</v>
      </c>
      <c r="B503">
        <v>3703</v>
      </c>
      <c r="C503" s="1" t="s">
        <v>115</v>
      </c>
      <c r="D503" s="1" t="s">
        <v>14</v>
      </c>
      <c r="E503" s="2">
        <v>12229</v>
      </c>
      <c r="F503" s="1" t="s">
        <v>26</v>
      </c>
      <c r="G503" s="1" t="s">
        <v>39</v>
      </c>
      <c r="H503" s="2">
        <v>45165</v>
      </c>
      <c r="I503" s="2">
        <v>45175</v>
      </c>
      <c r="J503">
        <v>10</v>
      </c>
      <c r="K503">
        <v>24092</v>
      </c>
      <c r="L503" s="1" t="s">
        <v>1491</v>
      </c>
      <c r="M503" s="1" t="s">
        <v>28</v>
      </c>
      <c r="N503" s="1" t="s">
        <v>33</v>
      </c>
      <c r="O503" t="s">
        <v>19</v>
      </c>
      <c r="P503">
        <v>2409.1999999999998</v>
      </c>
      <c r="Q503" s="1" t="s">
        <v>1492</v>
      </c>
      <c r="R503" s="1" t="s">
        <v>1451</v>
      </c>
      <c r="S503" t="s">
        <v>1447</v>
      </c>
      <c r="T503">
        <f>VLOOKUP(Admissions[[#This Row],[Department]],Departments!A:E,5,FALSE)</f>
        <v>9000</v>
      </c>
      <c r="U503" s="1" t="str">
        <f t="shared" si="14"/>
        <v>Above Benchmark</v>
      </c>
      <c r="V503" s="1">
        <f t="shared" ca="1" si="15"/>
        <v>93</v>
      </c>
      <c r="W503" s="1" t="str">
        <f ca="1">_xlfn.IFS(Admissions[[#This Row],[Patients Age]]&lt;18,"Paediatric",V503&lt;40,"Young Adult",V503&lt;65,"Adult",TRUE,"Senior")</f>
        <v>Senior</v>
      </c>
    </row>
    <row r="504" spans="1:23" x14ac:dyDescent="0.25">
      <c r="A504">
        <v>10128</v>
      </c>
      <c r="B504">
        <v>5841</v>
      </c>
      <c r="C504" s="1" t="s">
        <v>274</v>
      </c>
      <c r="D504" s="1" t="s">
        <v>14</v>
      </c>
      <c r="E504" s="2">
        <v>30791</v>
      </c>
      <c r="F504" s="1" t="s">
        <v>26</v>
      </c>
      <c r="G504" s="1" t="s">
        <v>39</v>
      </c>
      <c r="H504" s="2">
        <v>45152</v>
      </c>
      <c r="I504" s="2">
        <v>45156</v>
      </c>
      <c r="J504">
        <v>4</v>
      </c>
      <c r="K504">
        <v>17349</v>
      </c>
      <c r="L504" s="1" t="s">
        <v>1491</v>
      </c>
      <c r="M504" s="1" t="s">
        <v>28</v>
      </c>
      <c r="N504" s="1" t="s">
        <v>33</v>
      </c>
      <c r="O504" t="s">
        <v>19</v>
      </c>
      <c r="P504">
        <v>4337.25</v>
      </c>
      <c r="Q504" s="1" t="s">
        <v>1492</v>
      </c>
      <c r="R504" s="1" t="s">
        <v>1448</v>
      </c>
      <c r="S504" t="s">
        <v>1449</v>
      </c>
      <c r="T504">
        <f>VLOOKUP(Admissions[[#This Row],[Department]],Departments!A:E,5,FALSE)</f>
        <v>9000</v>
      </c>
      <c r="U504" s="1" t="str">
        <f t="shared" si="14"/>
        <v>Above Benchmark</v>
      </c>
      <c r="V504" s="1">
        <f t="shared" ca="1" si="15"/>
        <v>42</v>
      </c>
      <c r="W504" s="1" t="str">
        <f ca="1">_xlfn.IFS(Admissions[[#This Row],[Patients Age]]&lt;18,"Paediatric",V504&lt;40,"Young Adult",V504&lt;65,"Adult",TRUE,"Senior")</f>
        <v>Adult</v>
      </c>
    </row>
    <row r="505" spans="1:23" x14ac:dyDescent="0.25">
      <c r="A505">
        <v>15197</v>
      </c>
      <c r="B505">
        <v>5805</v>
      </c>
      <c r="C505" s="1" t="s">
        <v>332</v>
      </c>
      <c r="D505" s="1" t="s">
        <v>56</v>
      </c>
      <c r="E505" s="2">
        <v>44049</v>
      </c>
      <c r="F505" s="1" t="s">
        <v>30</v>
      </c>
      <c r="G505" s="1" t="s">
        <v>110</v>
      </c>
      <c r="H505" s="2">
        <v>45455</v>
      </c>
      <c r="I505" s="2">
        <v>45457</v>
      </c>
      <c r="J505">
        <v>2</v>
      </c>
      <c r="K505">
        <v>2494</v>
      </c>
      <c r="L505" s="1" t="s">
        <v>1491</v>
      </c>
      <c r="M505" s="1" t="s">
        <v>81</v>
      </c>
      <c r="N505" s="1" t="s">
        <v>33</v>
      </c>
      <c r="O505" t="s">
        <v>19</v>
      </c>
      <c r="P505">
        <v>1247</v>
      </c>
      <c r="Q505" s="1" t="s">
        <v>1492</v>
      </c>
      <c r="R505" s="1" t="s">
        <v>1453</v>
      </c>
      <c r="S505" t="s">
        <v>1449</v>
      </c>
      <c r="T505">
        <f>VLOOKUP(Admissions[[#This Row],[Department]],Departments!A:E,5,FALSE)</f>
        <v>4500</v>
      </c>
      <c r="U505" s="1" t="str">
        <f t="shared" si="14"/>
        <v>Within Benchmark</v>
      </c>
      <c r="V505" s="1">
        <f t="shared" ca="1" si="15"/>
        <v>5</v>
      </c>
      <c r="W505" s="1" t="str">
        <f ca="1">_xlfn.IFS(Admissions[[#This Row],[Patients Age]]&lt;18,"Paediatric",V505&lt;40,"Young Adult",V505&lt;65,"Adult",TRUE,"Senior")</f>
        <v>Paediatric</v>
      </c>
    </row>
    <row r="506" spans="1:23" x14ac:dyDescent="0.25">
      <c r="A506">
        <v>12264</v>
      </c>
      <c r="B506">
        <v>4999</v>
      </c>
      <c r="C506" s="1" t="s">
        <v>465</v>
      </c>
      <c r="D506" s="1" t="s">
        <v>14</v>
      </c>
      <c r="E506" s="2">
        <v>18216</v>
      </c>
      <c r="F506" s="1" t="s">
        <v>21</v>
      </c>
      <c r="G506" s="1" t="s">
        <v>149</v>
      </c>
      <c r="H506" s="2">
        <v>45514</v>
      </c>
      <c r="I506" s="2">
        <v>45523</v>
      </c>
      <c r="J506">
        <v>9</v>
      </c>
      <c r="K506">
        <v>39496</v>
      </c>
      <c r="L506" s="1" t="s">
        <v>1491</v>
      </c>
      <c r="M506" s="1" t="s">
        <v>209</v>
      </c>
      <c r="N506" s="1" t="s">
        <v>33</v>
      </c>
      <c r="O506" t="s">
        <v>19</v>
      </c>
      <c r="P506">
        <v>4388.4444000000003</v>
      </c>
      <c r="Q506" s="1" t="s">
        <v>1492</v>
      </c>
      <c r="R506" s="1" t="s">
        <v>1446</v>
      </c>
      <c r="S506" t="s">
        <v>1447</v>
      </c>
      <c r="T506">
        <f>VLOOKUP(Admissions[[#This Row],[Department]],Departments!A:E,5,FALSE)</f>
        <v>12000</v>
      </c>
      <c r="U506" s="1" t="str">
        <f t="shared" si="14"/>
        <v>Above Benchmark</v>
      </c>
      <c r="V506" s="1">
        <f t="shared" ca="1" si="15"/>
        <v>76</v>
      </c>
      <c r="W506" s="1" t="str">
        <f ca="1">_xlfn.IFS(Admissions[[#This Row],[Patients Age]]&lt;18,"Paediatric",V506&lt;40,"Young Adult",V506&lt;65,"Adult",TRUE,"Senior")</f>
        <v>Senior</v>
      </c>
    </row>
    <row r="507" spans="1:23" x14ac:dyDescent="0.25">
      <c r="A507">
        <v>13349</v>
      </c>
      <c r="B507">
        <v>5135</v>
      </c>
      <c r="C507" s="1" t="s">
        <v>176</v>
      </c>
      <c r="D507" s="1" t="s">
        <v>14</v>
      </c>
      <c r="E507" s="2">
        <v>41673</v>
      </c>
      <c r="F507" s="1" t="s">
        <v>30</v>
      </c>
      <c r="G507" s="1" t="s">
        <v>31</v>
      </c>
      <c r="H507" s="2">
        <v>45416</v>
      </c>
      <c r="I507" s="2">
        <v>45419</v>
      </c>
      <c r="J507">
        <v>3</v>
      </c>
      <c r="K507">
        <v>2991</v>
      </c>
      <c r="L507" s="1" t="s">
        <v>1491</v>
      </c>
      <c r="M507" s="1" t="s">
        <v>81</v>
      </c>
      <c r="N507" s="1" t="s">
        <v>24</v>
      </c>
      <c r="O507" t="s">
        <v>19</v>
      </c>
      <c r="P507">
        <v>997</v>
      </c>
      <c r="Q507" s="1" t="s">
        <v>1492</v>
      </c>
      <c r="R507" s="1" t="s">
        <v>1446</v>
      </c>
      <c r="S507" t="s">
        <v>1447</v>
      </c>
      <c r="T507">
        <f>VLOOKUP(Admissions[[#This Row],[Department]],Departments!A:E,5,FALSE)</f>
        <v>4500</v>
      </c>
      <c r="U507" s="1" t="str">
        <f t="shared" si="14"/>
        <v>Within Benchmark</v>
      </c>
      <c r="V507" s="1">
        <f t="shared" ca="1" si="15"/>
        <v>12</v>
      </c>
      <c r="W507" s="1" t="str">
        <f ca="1">_xlfn.IFS(Admissions[[#This Row],[Patients Age]]&lt;18,"Paediatric",V507&lt;40,"Young Adult",V507&lt;65,"Adult",TRUE,"Senior")</f>
        <v>Paediatric</v>
      </c>
    </row>
    <row r="508" spans="1:23" x14ac:dyDescent="0.25">
      <c r="A508">
        <v>13921</v>
      </c>
      <c r="B508">
        <v>5258</v>
      </c>
      <c r="C508" s="1" t="s">
        <v>480</v>
      </c>
      <c r="D508" s="1" t="s">
        <v>56</v>
      </c>
      <c r="E508" s="2">
        <v>30608</v>
      </c>
      <c r="F508" s="1" t="s">
        <v>15</v>
      </c>
      <c r="G508" s="1" t="s">
        <v>48</v>
      </c>
      <c r="H508" s="2">
        <v>45200</v>
      </c>
      <c r="I508" s="2">
        <v>45202</v>
      </c>
      <c r="J508">
        <v>2</v>
      </c>
      <c r="K508">
        <v>4888</v>
      </c>
      <c r="L508" s="1" t="s">
        <v>1494</v>
      </c>
      <c r="M508" s="1" t="s">
        <v>49</v>
      </c>
      <c r="N508" s="1" t="s">
        <v>33</v>
      </c>
      <c r="O508" t="s">
        <v>19</v>
      </c>
      <c r="P508">
        <v>2444</v>
      </c>
      <c r="Q508" s="1" t="s">
        <v>1492</v>
      </c>
      <c r="R508" s="1" t="s">
        <v>1451</v>
      </c>
      <c r="S508" t="s">
        <v>1447</v>
      </c>
      <c r="T508">
        <f>VLOOKUP(Admissions[[#This Row],[Department]],Departments!A:E,5,FALSE)</f>
        <v>5500</v>
      </c>
      <c r="U508" s="1" t="str">
        <f t="shared" si="14"/>
        <v>Within Benchmark</v>
      </c>
      <c r="V508" s="1">
        <f t="shared" ca="1" si="15"/>
        <v>42</v>
      </c>
      <c r="W508" s="1" t="str">
        <f ca="1">_xlfn.IFS(Admissions[[#This Row],[Patients Age]]&lt;18,"Paediatric",V508&lt;40,"Young Adult",V508&lt;65,"Adult",TRUE,"Senior")</f>
        <v>Adult</v>
      </c>
    </row>
    <row r="509" spans="1:23" x14ac:dyDescent="0.25">
      <c r="A509">
        <v>11510</v>
      </c>
      <c r="B509">
        <v>3776</v>
      </c>
      <c r="C509" s="1" t="s">
        <v>135</v>
      </c>
      <c r="D509" s="1" t="s">
        <v>14</v>
      </c>
      <c r="E509" s="2">
        <v>33752</v>
      </c>
      <c r="F509" s="1" t="s">
        <v>26</v>
      </c>
      <c r="G509" s="1" t="s">
        <v>27</v>
      </c>
      <c r="H509" s="2">
        <v>45646</v>
      </c>
      <c r="I509" s="2">
        <v>45652</v>
      </c>
      <c r="J509">
        <v>6</v>
      </c>
      <c r="K509">
        <v>16568</v>
      </c>
      <c r="L509" s="1" t="s">
        <v>1494</v>
      </c>
      <c r="M509" s="1" t="s">
        <v>28</v>
      </c>
      <c r="N509" s="1" t="s">
        <v>18</v>
      </c>
      <c r="O509" t="s">
        <v>19</v>
      </c>
      <c r="P509">
        <v>2761.3332999999998</v>
      </c>
      <c r="Q509" s="1" t="s">
        <v>1492</v>
      </c>
      <c r="R509" s="1" t="s">
        <v>1454</v>
      </c>
      <c r="S509" t="s">
        <v>1449</v>
      </c>
      <c r="T509">
        <f>VLOOKUP(Admissions[[#This Row],[Department]],Departments!A:E,5,FALSE)</f>
        <v>9000</v>
      </c>
      <c r="U509" s="1" t="str">
        <f t="shared" si="14"/>
        <v>Above Benchmark</v>
      </c>
      <c r="V509" s="1">
        <f t="shared" ca="1" si="15"/>
        <v>34</v>
      </c>
      <c r="W509" s="1" t="str">
        <f ca="1">_xlfn.IFS(Admissions[[#This Row],[Patients Age]]&lt;18,"Paediatric",V509&lt;40,"Young Adult",V509&lt;65,"Adult",TRUE,"Senior")</f>
        <v>Young Adult</v>
      </c>
    </row>
    <row r="510" spans="1:23" x14ac:dyDescent="0.25">
      <c r="A510">
        <v>14411</v>
      </c>
      <c r="B510">
        <v>4719</v>
      </c>
      <c r="C510" s="1" t="s">
        <v>207</v>
      </c>
      <c r="D510" s="1" t="s">
        <v>56</v>
      </c>
      <c r="E510" s="2">
        <v>20543</v>
      </c>
      <c r="F510" s="1" t="s">
        <v>15</v>
      </c>
      <c r="G510" s="1" t="s">
        <v>217</v>
      </c>
      <c r="H510" s="2">
        <v>45213</v>
      </c>
      <c r="I510" s="2">
        <v>45216</v>
      </c>
      <c r="J510">
        <v>3</v>
      </c>
      <c r="K510">
        <v>9418</v>
      </c>
      <c r="L510" s="1" t="s">
        <v>1491</v>
      </c>
      <c r="M510" s="1" t="s">
        <v>49</v>
      </c>
      <c r="N510" s="1" t="s">
        <v>18</v>
      </c>
      <c r="O510" t="s">
        <v>19</v>
      </c>
      <c r="P510">
        <v>3139.3332999999998</v>
      </c>
      <c r="Q510" s="1" t="s">
        <v>1492</v>
      </c>
      <c r="R510" s="1" t="s">
        <v>1446</v>
      </c>
      <c r="S510" t="s">
        <v>1447</v>
      </c>
      <c r="T510">
        <f>VLOOKUP(Admissions[[#This Row],[Department]],Departments!A:E,5,FALSE)</f>
        <v>5500</v>
      </c>
      <c r="U510" s="1" t="str">
        <f t="shared" si="14"/>
        <v>Above Benchmark</v>
      </c>
      <c r="V510" s="1">
        <f t="shared" ca="1" si="15"/>
        <v>70</v>
      </c>
      <c r="W510" s="1" t="str">
        <f ca="1">_xlfn.IFS(Admissions[[#This Row],[Patients Age]]&lt;18,"Paediatric",V510&lt;40,"Young Adult",V510&lt;65,"Adult",TRUE,"Senior")</f>
        <v>Senior</v>
      </c>
    </row>
    <row r="511" spans="1:23" x14ac:dyDescent="0.25">
      <c r="A511">
        <v>14356</v>
      </c>
      <c r="B511">
        <v>4148</v>
      </c>
      <c r="C511" s="1" t="s">
        <v>404</v>
      </c>
      <c r="D511" s="1" t="s">
        <v>14</v>
      </c>
      <c r="E511" s="2">
        <v>32948</v>
      </c>
      <c r="F511" s="1" t="s">
        <v>51</v>
      </c>
      <c r="G511" s="1" t="s">
        <v>87</v>
      </c>
      <c r="H511" s="2">
        <v>45570</v>
      </c>
      <c r="I511" s="2">
        <v>45573</v>
      </c>
      <c r="J511">
        <v>3</v>
      </c>
      <c r="K511">
        <v>5161</v>
      </c>
      <c r="L511" s="1" t="s">
        <v>1491</v>
      </c>
      <c r="M511" s="1" t="s">
        <v>17</v>
      </c>
      <c r="N511" s="1" t="s">
        <v>24</v>
      </c>
      <c r="O511" t="s">
        <v>19</v>
      </c>
      <c r="P511">
        <v>1720.3333</v>
      </c>
      <c r="Q511" s="1" t="s">
        <v>1492</v>
      </c>
      <c r="R511" s="1" t="s">
        <v>1446</v>
      </c>
      <c r="S511" t="s">
        <v>1447</v>
      </c>
      <c r="T511">
        <f>VLOOKUP(Admissions[[#This Row],[Department]],Departments!A:E,5,FALSE)</f>
        <v>6800</v>
      </c>
      <c r="U511" s="1" t="str">
        <f t="shared" si="14"/>
        <v>Within Benchmark</v>
      </c>
      <c r="V511" s="1">
        <f t="shared" ca="1" si="15"/>
        <v>36</v>
      </c>
      <c r="W511" s="1" t="str">
        <f ca="1">_xlfn.IFS(Admissions[[#This Row],[Patients Age]]&lt;18,"Paediatric",V511&lt;40,"Young Adult",V511&lt;65,"Adult",TRUE,"Senior")</f>
        <v>Young Adult</v>
      </c>
    </row>
    <row r="512" spans="1:23" x14ac:dyDescent="0.25">
      <c r="A512">
        <v>11541</v>
      </c>
      <c r="B512">
        <v>4483</v>
      </c>
      <c r="C512" s="1" t="s">
        <v>224</v>
      </c>
      <c r="D512" s="1" t="s">
        <v>56</v>
      </c>
      <c r="E512" s="2">
        <v>17899</v>
      </c>
      <c r="F512" s="1" t="s">
        <v>21</v>
      </c>
      <c r="G512" s="1" t="s">
        <v>160</v>
      </c>
      <c r="H512" s="2">
        <v>45617</v>
      </c>
      <c r="I512" s="2">
        <v>45629</v>
      </c>
      <c r="J512">
        <v>12</v>
      </c>
      <c r="K512">
        <v>53088</v>
      </c>
      <c r="L512" s="1" t="s">
        <v>1491</v>
      </c>
      <c r="M512" s="1" t="s">
        <v>23</v>
      </c>
      <c r="N512" s="1" t="s">
        <v>18</v>
      </c>
      <c r="O512" t="s">
        <v>19</v>
      </c>
      <c r="P512">
        <v>4424</v>
      </c>
      <c r="Q512" s="1" t="s">
        <v>1492</v>
      </c>
      <c r="R512" s="1" t="s">
        <v>1450</v>
      </c>
      <c r="S512" t="s">
        <v>1449</v>
      </c>
      <c r="T512">
        <f>VLOOKUP(Admissions[[#This Row],[Department]],Departments!A:E,5,FALSE)</f>
        <v>12000</v>
      </c>
      <c r="U512" s="1" t="str">
        <f t="shared" si="14"/>
        <v>Above Benchmark</v>
      </c>
      <c r="V512" s="1">
        <f t="shared" ca="1" si="15"/>
        <v>77</v>
      </c>
      <c r="W512" s="1" t="str">
        <f ca="1">_xlfn.IFS(Admissions[[#This Row],[Patients Age]]&lt;18,"Paediatric",V512&lt;40,"Young Adult",V512&lt;65,"Adult",TRUE,"Senior")</f>
        <v>Senior</v>
      </c>
    </row>
    <row r="513" spans="1:23" x14ac:dyDescent="0.25">
      <c r="A513">
        <v>12234</v>
      </c>
      <c r="B513">
        <v>6412</v>
      </c>
      <c r="C513" s="1" t="s">
        <v>181</v>
      </c>
      <c r="D513" s="1" t="s">
        <v>14</v>
      </c>
      <c r="E513" s="2">
        <v>27409</v>
      </c>
      <c r="F513" s="1" t="s">
        <v>41</v>
      </c>
      <c r="G513" s="1" t="s">
        <v>42</v>
      </c>
      <c r="H513" s="2">
        <v>45275</v>
      </c>
      <c r="I513" s="2">
        <v>45278</v>
      </c>
      <c r="J513">
        <v>3</v>
      </c>
      <c r="K513">
        <v>6319</v>
      </c>
      <c r="L513" s="1" t="s">
        <v>1491</v>
      </c>
      <c r="M513" s="1" t="s">
        <v>121</v>
      </c>
      <c r="N513" s="1" t="s">
        <v>24</v>
      </c>
      <c r="O513" t="s">
        <v>19</v>
      </c>
      <c r="P513">
        <v>2106.3332999999998</v>
      </c>
      <c r="Q513" s="1" t="s">
        <v>1492</v>
      </c>
      <c r="R513" s="1" t="s">
        <v>1454</v>
      </c>
      <c r="S513" t="s">
        <v>1449</v>
      </c>
      <c r="T513">
        <f>VLOOKUP(Admissions[[#This Row],[Department]],Departments!A:E,5,FALSE)</f>
        <v>7200</v>
      </c>
      <c r="U513" s="1" t="str">
        <f t="shared" si="14"/>
        <v>Within Benchmark</v>
      </c>
      <c r="V513" s="1">
        <f t="shared" ca="1" si="15"/>
        <v>51</v>
      </c>
      <c r="W513" s="1" t="str">
        <f ca="1">_xlfn.IFS(Admissions[[#This Row],[Patients Age]]&lt;18,"Paediatric",V513&lt;40,"Young Adult",V513&lt;65,"Adult",TRUE,"Senior")</f>
        <v>Adult</v>
      </c>
    </row>
    <row r="514" spans="1:23" x14ac:dyDescent="0.25">
      <c r="A514">
        <v>14303</v>
      </c>
      <c r="B514">
        <v>5512</v>
      </c>
      <c r="C514" s="1" t="s">
        <v>481</v>
      </c>
      <c r="D514" s="1" t="s">
        <v>14</v>
      </c>
      <c r="E514" s="2">
        <v>24024</v>
      </c>
      <c r="F514" s="1" t="s">
        <v>66</v>
      </c>
      <c r="G514" s="1" t="s">
        <v>77</v>
      </c>
      <c r="H514" s="2">
        <v>45016</v>
      </c>
      <c r="I514" s="2">
        <v>45020</v>
      </c>
      <c r="J514">
        <v>4</v>
      </c>
      <c r="K514">
        <v>5538</v>
      </c>
      <c r="L514" s="1" t="s">
        <v>1491</v>
      </c>
      <c r="M514" s="1" t="s">
        <v>91</v>
      </c>
      <c r="N514" s="1" t="s">
        <v>24</v>
      </c>
      <c r="O514" t="s">
        <v>19</v>
      </c>
      <c r="P514">
        <v>1384.5</v>
      </c>
      <c r="Q514" s="1" t="s">
        <v>1492</v>
      </c>
      <c r="R514" s="1" t="s">
        <v>1454</v>
      </c>
      <c r="S514" t="s">
        <v>1449</v>
      </c>
      <c r="T514">
        <f>VLOOKUP(Admissions[[#This Row],[Department]],Departments!A:E,5,FALSE)</f>
        <v>6000</v>
      </c>
      <c r="U514" s="1" t="str">
        <f t="shared" ref="U514:U577" si="16">IF(K514&gt;T514,"Above Benchmark","Within Benchmark")</f>
        <v>Within Benchmark</v>
      </c>
      <c r="V514" s="1">
        <f t="shared" ref="V514:V577" ca="1" si="17">INT(YEARFRAC(E514,TODAY()))</f>
        <v>60</v>
      </c>
      <c r="W514" s="1" t="str">
        <f ca="1">_xlfn.IFS(Admissions[[#This Row],[Patients Age]]&lt;18,"Paediatric",V514&lt;40,"Young Adult",V514&lt;65,"Adult",TRUE,"Senior")</f>
        <v>Adult</v>
      </c>
    </row>
    <row r="515" spans="1:23" x14ac:dyDescent="0.25">
      <c r="A515">
        <v>10420</v>
      </c>
      <c r="B515">
        <v>6894</v>
      </c>
      <c r="C515" s="1" t="s">
        <v>482</v>
      </c>
      <c r="D515" s="1" t="s">
        <v>56</v>
      </c>
      <c r="E515" s="2">
        <v>27096</v>
      </c>
      <c r="F515" s="1" t="s">
        <v>41</v>
      </c>
      <c r="G515" s="1" t="s">
        <v>42</v>
      </c>
      <c r="H515" s="2">
        <v>45188</v>
      </c>
      <c r="I515" s="2">
        <v>45192</v>
      </c>
      <c r="J515">
        <v>4</v>
      </c>
      <c r="K515">
        <v>6855</v>
      </c>
      <c r="L515" s="1" t="s">
        <v>1491</v>
      </c>
      <c r="M515" s="1" t="s">
        <v>43</v>
      </c>
      <c r="N515" s="1" t="s">
        <v>18</v>
      </c>
      <c r="O515" t="s">
        <v>19</v>
      </c>
      <c r="P515">
        <v>1713.75</v>
      </c>
      <c r="Q515" s="1" t="s">
        <v>1492</v>
      </c>
      <c r="R515" s="1" t="s">
        <v>1452</v>
      </c>
      <c r="S515" t="s">
        <v>1449</v>
      </c>
      <c r="T515">
        <f>VLOOKUP(Admissions[[#This Row],[Department]],Departments!A:E,5,FALSE)</f>
        <v>7200</v>
      </c>
      <c r="U515" s="1" t="str">
        <f t="shared" si="16"/>
        <v>Within Benchmark</v>
      </c>
      <c r="V515" s="1">
        <f t="shared" ca="1" si="17"/>
        <v>52</v>
      </c>
      <c r="W515" s="1" t="str">
        <f ca="1">_xlfn.IFS(Admissions[[#This Row],[Patients Age]]&lt;18,"Paediatric",V515&lt;40,"Young Adult",V515&lt;65,"Adult",TRUE,"Senior")</f>
        <v>Adult</v>
      </c>
    </row>
    <row r="516" spans="1:23" x14ac:dyDescent="0.25">
      <c r="A516">
        <v>12491</v>
      </c>
      <c r="B516">
        <v>6957</v>
      </c>
      <c r="C516" s="1" t="s">
        <v>483</v>
      </c>
      <c r="D516" s="1" t="s">
        <v>56</v>
      </c>
      <c r="E516" s="2">
        <v>30762</v>
      </c>
      <c r="F516" s="1" t="s">
        <v>35</v>
      </c>
      <c r="G516" s="1" t="s">
        <v>36</v>
      </c>
      <c r="H516" s="2">
        <v>45584</v>
      </c>
      <c r="I516" s="2">
        <v>45589</v>
      </c>
      <c r="J516">
        <v>5</v>
      </c>
      <c r="K516">
        <v>10214</v>
      </c>
      <c r="L516" s="1" t="s">
        <v>1491</v>
      </c>
      <c r="M516" s="1" t="s">
        <v>37</v>
      </c>
      <c r="N516" s="1" t="s">
        <v>18</v>
      </c>
      <c r="O516" t="s">
        <v>19</v>
      </c>
      <c r="P516">
        <v>2042.8</v>
      </c>
      <c r="Q516" s="1" t="s">
        <v>1492</v>
      </c>
      <c r="R516" s="1" t="s">
        <v>1446</v>
      </c>
      <c r="S516" t="s">
        <v>1447</v>
      </c>
      <c r="T516">
        <f>VLOOKUP(Admissions[[#This Row],[Department]],Departments!A:E,5,FALSE)</f>
        <v>8500</v>
      </c>
      <c r="U516" s="1" t="str">
        <f t="shared" si="16"/>
        <v>Above Benchmark</v>
      </c>
      <c r="V516" s="1">
        <f t="shared" ca="1" si="17"/>
        <v>42</v>
      </c>
      <c r="W516" s="1" t="str">
        <f ca="1">_xlfn.IFS(Admissions[[#This Row],[Patients Age]]&lt;18,"Paediatric",V516&lt;40,"Young Adult",V516&lt;65,"Adult",TRUE,"Senior")</f>
        <v>Adult</v>
      </c>
    </row>
    <row r="517" spans="1:23" x14ac:dyDescent="0.25">
      <c r="A517">
        <v>11241</v>
      </c>
      <c r="B517">
        <v>6532</v>
      </c>
      <c r="C517" s="1" t="s">
        <v>484</v>
      </c>
      <c r="D517" s="1" t="s">
        <v>14</v>
      </c>
      <c r="E517" s="2">
        <v>19010</v>
      </c>
      <c r="F517" s="1" t="s">
        <v>35</v>
      </c>
      <c r="G517" s="1" t="s">
        <v>36</v>
      </c>
      <c r="H517" s="2">
        <v>44999</v>
      </c>
      <c r="I517" s="2">
        <v>45008</v>
      </c>
      <c r="J517">
        <v>9</v>
      </c>
      <c r="K517">
        <v>12868</v>
      </c>
      <c r="L517" s="1" t="s">
        <v>1491</v>
      </c>
      <c r="M517" s="1" t="s">
        <v>37</v>
      </c>
      <c r="N517" s="1" t="s">
        <v>18</v>
      </c>
      <c r="O517" t="s">
        <v>19</v>
      </c>
      <c r="P517">
        <v>1429.7778000000001</v>
      </c>
      <c r="Q517" s="1" t="s">
        <v>1492</v>
      </c>
      <c r="R517" s="1" t="s">
        <v>1452</v>
      </c>
      <c r="S517" t="s">
        <v>1449</v>
      </c>
      <c r="T517">
        <f>VLOOKUP(Admissions[[#This Row],[Department]],Departments!A:E,5,FALSE)</f>
        <v>8500</v>
      </c>
      <c r="U517" s="1" t="str">
        <f t="shared" si="16"/>
        <v>Above Benchmark</v>
      </c>
      <c r="V517" s="1">
        <f t="shared" ca="1" si="17"/>
        <v>74</v>
      </c>
      <c r="W517" s="1" t="str">
        <f ca="1">_xlfn.IFS(Admissions[[#This Row],[Patients Age]]&lt;18,"Paediatric",V517&lt;40,"Young Adult",V517&lt;65,"Adult",TRUE,"Senior")</f>
        <v>Senior</v>
      </c>
    </row>
    <row r="518" spans="1:23" x14ac:dyDescent="0.25">
      <c r="A518">
        <v>11148</v>
      </c>
      <c r="B518">
        <v>3032</v>
      </c>
      <c r="C518" s="1" t="s">
        <v>485</v>
      </c>
      <c r="D518" s="1" t="s">
        <v>14</v>
      </c>
      <c r="E518" s="2">
        <v>14403</v>
      </c>
      <c r="F518" s="1" t="s">
        <v>35</v>
      </c>
      <c r="G518" s="1" t="s">
        <v>83</v>
      </c>
      <c r="H518" s="2">
        <v>45164</v>
      </c>
      <c r="I518" s="2">
        <v>45172</v>
      </c>
      <c r="J518">
        <v>8</v>
      </c>
      <c r="K518">
        <v>15371</v>
      </c>
      <c r="L518" s="1" t="s">
        <v>1491</v>
      </c>
      <c r="M518" s="1" t="s">
        <v>37</v>
      </c>
      <c r="N518" s="1" t="s">
        <v>33</v>
      </c>
      <c r="O518" t="s">
        <v>19</v>
      </c>
      <c r="P518">
        <v>1921.375</v>
      </c>
      <c r="Q518" s="1" t="s">
        <v>1492</v>
      </c>
      <c r="R518" s="1" t="s">
        <v>1446</v>
      </c>
      <c r="S518" t="s">
        <v>1447</v>
      </c>
      <c r="T518">
        <f>VLOOKUP(Admissions[[#This Row],[Department]],Departments!A:E,5,FALSE)</f>
        <v>8500</v>
      </c>
      <c r="U518" s="1" t="str">
        <f t="shared" si="16"/>
        <v>Above Benchmark</v>
      </c>
      <c r="V518" s="1">
        <f t="shared" ca="1" si="17"/>
        <v>87</v>
      </c>
      <c r="W518" s="1" t="str">
        <f ca="1">_xlfn.IFS(Admissions[[#This Row],[Patients Age]]&lt;18,"Paediatric",V518&lt;40,"Young Adult",V518&lt;65,"Adult",TRUE,"Senior")</f>
        <v>Senior</v>
      </c>
    </row>
    <row r="519" spans="1:23" x14ac:dyDescent="0.25">
      <c r="A519">
        <v>11547</v>
      </c>
      <c r="B519">
        <v>3236</v>
      </c>
      <c r="C519" s="1" t="s">
        <v>486</v>
      </c>
      <c r="D519" s="1" t="s">
        <v>14</v>
      </c>
      <c r="E519" s="2">
        <v>38663</v>
      </c>
      <c r="F519" s="1" t="s">
        <v>35</v>
      </c>
      <c r="G519" s="1" t="s">
        <v>83</v>
      </c>
      <c r="H519" s="2">
        <v>45399</v>
      </c>
      <c r="I519" s="2">
        <v>45406</v>
      </c>
      <c r="J519">
        <v>7</v>
      </c>
      <c r="K519">
        <v>9013</v>
      </c>
      <c r="L519" s="1" t="s">
        <v>1491</v>
      </c>
      <c r="M519" s="1" t="s">
        <v>37</v>
      </c>
      <c r="N519" s="1" t="s">
        <v>18</v>
      </c>
      <c r="O519" t="s">
        <v>19</v>
      </c>
      <c r="P519">
        <v>1287.5714</v>
      </c>
      <c r="Q519" s="1" t="s">
        <v>1492</v>
      </c>
      <c r="R519" s="1" t="s">
        <v>1453</v>
      </c>
      <c r="S519" t="s">
        <v>1449</v>
      </c>
      <c r="T519">
        <f>VLOOKUP(Admissions[[#This Row],[Department]],Departments!A:E,5,FALSE)</f>
        <v>8500</v>
      </c>
      <c r="U519" s="1" t="str">
        <f t="shared" si="16"/>
        <v>Above Benchmark</v>
      </c>
      <c r="V519" s="1">
        <f t="shared" ca="1" si="17"/>
        <v>20</v>
      </c>
      <c r="W519" s="1" t="str">
        <f ca="1">_xlfn.IFS(Admissions[[#This Row],[Patients Age]]&lt;18,"Paediatric",V519&lt;40,"Young Adult",V519&lt;65,"Adult",TRUE,"Senior")</f>
        <v>Young Adult</v>
      </c>
    </row>
    <row r="520" spans="1:23" x14ac:dyDescent="0.25">
      <c r="A520">
        <v>11655</v>
      </c>
      <c r="B520">
        <v>6487</v>
      </c>
      <c r="C520" s="1" t="s">
        <v>487</v>
      </c>
      <c r="D520" s="1" t="s">
        <v>14</v>
      </c>
      <c r="E520" s="2">
        <v>26134</v>
      </c>
      <c r="F520" s="1" t="s">
        <v>41</v>
      </c>
      <c r="G520" s="1" t="s">
        <v>42</v>
      </c>
      <c r="H520" s="2">
        <v>44995</v>
      </c>
      <c r="I520" s="2">
        <v>44997</v>
      </c>
      <c r="J520">
        <v>2</v>
      </c>
      <c r="K520">
        <v>3893</v>
      </c>
      <c r="L520" s="1" t="s">
        <v>1491</v>
      </c>
      <c r="M520" s="1" t="s">
        <v>121</v>
      </c>
      <c r="N520" s="1" t="s">
        <v>18</v>
      </c>
      <c r="O520" t="s">
        <v>19</v>
      </c>
      <c r="P520">
        <v>1946.5</v>
      </c>
      <c r="Q520" s="1" t="s">
        <v>1492</v>
      </c>
      <c r="R520" s="1" t="s">
        <v>1454</v>
      </c>
      <c r="S520" t="s">
        <v>1449</v>
      </c>
      <c r="T520">
        <f>VLOOKUP(Admissions[[#This Row],[Department]],Departments!A:E,5,FALSE)</f>
        <v>7200</v>
      </c>
      <c r="U520" s="1" t="str">
        <f t="shared" si="16"/>
        <v>Within Benchmark</v>
      </c>
      <c r="V520" s="1">
        <f t="shared" ca="1" si="17"/>
        <v>54</v>
      </c>
      <c r="W520" s="1" t="str">
        <f ca="1">_xlfn.IFS(Admissions[[#This Row],[Patients Age]]&lt;18,"Paediatric",V520&lt;40,"Young Adult",V520&lt;65,"Adult",TRUE,"Senior")</f>
        <v>Adult</v>
      </c>
    </row>
    <row r="521" spans="1:23" x14ac:dyDescent="0.25">
      <c r="A521">
        <v>14455</v>
      </c>
      <c r="B521">
        <v>5657</v>
      </c>
      <c r="C521" s="1" t="s">
        <v>488</v>
      </c>
      <c r="D521" s="1" t="s">
        <v>14</v>
      </c>
      <c r="E521" s="2">
        <v>32899</v>
      </c>
      <c r="F521" s="1" t="s">
        <v>21</v>
      </c>
      <c r="G521" s="1" t="s">
        <v>149</v>
      </c>
      <c r="H521" s="2">
        <v>45106</v>
      </c>
      <c r="I521" s="2">
        <v>45116</v>
      </c>
      <c r="J521">
        <v>10</v>
      </c>
      <c r="K521">
        <v>31878</v>
      </c>
      <c r="L521" s="1" t="s">
        <v>1491</v>
      </c>
      <c r="M521" s="1" t="s">
        <v>28</v>
      </c>
      <c r="N521" s="1" t="s">
        <v>33</v>
      </c>
      <c r="O521" t="s">
        <v>19</v>
      </c>
      <c r="P521">
        <v>3187.8</v>
      </c>
      <c r="Q521" s="1" t="s">
        <v>1492</v>
      </c>
      <c r="R521" s="1" t="s">
        <v>1450</v>
      </c>
      <c r="S521" t="s">
        <v>1449</v>
      </c>
      <c r="T521">
        <f>VLOOKUP(Admissions[[#This Row],[Department]],Departments!A:E,5,FALSE)</f>
        <v>12000</v>
      </c>
      <c r="U521" s="1" t="str">
        <f t="shared" si="16"/>
        <v>Above Benchmark</v>
      </c>
      <c r="V521" s="1">
        <f t="shared" ca="1" si="17"/>
        <v>36</v>
      </c>
      <c r="W521" s="1" t="str">
        <f ca="1">_xlfn.IFS(Admissions[[#This Row],[Patients Age]]&lt;18,"Paediatric",V521&lt;40,"Young Adult",V521&lt;65,"Adult",TRUE,"Senior")</f>
        <v>Young Adult</v>
      </c>
    </row>
    <row r="522" spans="1:23" x14ac:dyDescent="0.25">
      <c r="A522">
        <v>11411</v>
      </c>
      <c r="B522">
        <v>3544</v>
      </c>
      <c r="C522" s="1" t="s">
        <v>489</v>
      </c>
      <c r="D522" s="1" t="s">
        <v>56</v>
      </c>
      <c r="E522" s="2">
        <v>14058</v>
      </c>
      <c r="F522" s="1" t="s">
        <v>26</v>
      </c>
      <c r="G522" s="1" t="s">
        <v>141</v>
      </c>
      <c r="H522" s="2">
        <v>45513</v>
      </c>
      <c r="I522" s="2">
        <v>45519</v>
      </c>
      <c r="J522">
        <v>6</v>
      </c>
      <c r="K522">
        <v>16995</v>
      </c>
      <c r="L522" s="1" t="s">
        <v>1491</v>
      </c>
      <c r="M522" s="1" t="s">
        <v>28</v>
      </c>
      <c r="N522" s="1" t="s">
        <v>24</v>
      </c>
      <c r="O522" t="s">
        <v>19</v>
      </c>
      <c r="P522">
        <v>2832.5</v>
      </c>
      <c r="Q522" s="1" t="s">
        <v>1492</v>
      </c>
      <c r="R522" s="1" t="s">
        <v>1454</v>
      </c>
      <c r="S522" t="s">
        <v>1449</v>
      </c>
      <c r="T522">
        <f>VLOOKUP(Admissions[[#This Row],[Department]],Departments!A:E,5,FALSE)</f>
        <v>9000</v>
      </c>
      <c r="U522" s="1" t="str">
        <f t="shared" si="16"/>
        <v>Above Benchmark</v>
      </c>
      <c r="V522" s="1">
        <f t="shared" ca="1" si="17"/>
        <v>88</v>
      </c>
      <c r="W522" s="1" t="str">
        <f ca="1">_xlfn.IFS(Admissions[[#This Row],[Patients Age]]&lt;18,"Paediatric",V522&lt;40,"Young Adult",V522&lt;65,"Adult",TRUE,"Senior")</f>
        <v>Senior</v>
      </c>
    </row>
    <row r="523" spans="1:23" x14ac:dyDescent="0.25">
      <c r="A523">
        <v>15198</v>
      </c>
      <c r="B523">
        <v>7139</v>
      </c>
      <c r="C523" s="1" t="s">
        <v>123</v>
      </c>
      <c r="D523" s="1" t="s">
        <v>56</v>
      </c>
      <c r="E523" s="2">
        <v>13145</v>
      </c>
      <c r="F523" s="1" t="s">
        <v>35</v>
      </c>
      <c r="G523" s="1" t="s">
        <v>83</v>
      </c>
      <c r="H523" s="2">
        <v>45507</v>
      </c>
      <c r="I523" s="2">
        <v>45512</v>
      </c>
      <c r="J523">
        <v>5</v>
      </c>
      <c r="K523">
        <v>15332</v>
      </c>
      <c r="L523" s="1" t="s">
        <v>1491</v>
      </c>
      <c r="M523" s="1" t="s">
        <v>60</v>
      </c>
      <c r="N523" s="1" t="s">
        <v>24</v>
      </c>
      <c r="O523" t="s">
        <v>19</v>
      </c>
      <c r="P523">
        <v>3066.4</v>
      </c>
      <c r="Q523" s="1" t="s">
        <v>1492</v>
      </c>
      <c r="R523" s="1" t="s">
        <v>1446</v>
      </c>
      <c r="S523" t="s">
        <v>1447</v>
      </c>
      <c r="T523">
        <f>VLOOKUP(Admissions[[#This Row],[Department]],Departments!A:E,5,FALSE)</f>
        <v>8500</v>
      </c>
      <c r="U523" s="1" t="str">
        <f t="shared" si="16"/>
        <v>Above Benchmark</v>
      </c>
      <c r="V523" s="1">
        <f t="shared" ca="1" si="17"/>
        <v>90</v>
      </c>
      <c r="W523" s="1" t="str">
        <f ca="1">_xlfn.IFS(Admissions[[#This Row],[Patients Age]]&lt;18,"Paediatric",V523&lt;40,"Young Adult",V523&lt;65,"Adult",TRUE,"Senior")</f>
        <v>Senior</v>
      </c>
    </row>
    <row r="524" spans="1:23" x14ac:dyDescent="0.25">
      <c r="A524">
        <v>12474</v>
      </c>
      <c r="B524">
        <v>3273</v>
      </c>
      <c r="C524" s="1" t="s">
        <v>204</v>
      </c>
      <c r="D524" s="1" t="s">
        <v>56</v>
      </c>
      <c r="E524" s="2">
        <v>30376</v>
      </c>
      <c r="F524" s="1" t="s">
        <v>21</v>
      </c>
      <c r="G524" s="1" t="s">
        <v>22</v>
      </c>
      <c r="H524" s="2">
        <v>45297</v>
      </c>
      <c r="I524" s="2">
        <v>45307</v>
      </c>
      <c r="J524">
        <v>10</v>
      </c>
      <c r="K524">
        <v>27299</v>
      </c>
      <c r="L524" s="1" t="s">
        <v>1491</v>
      </c>
      <c r="M524" s="1" t="s">
        <v>23</v>
      </c>
      <c r="N524" s="1" t="s">
        <v>18</v>
      </c>
      <c r="O524" t="s">
        <v>19</v>
      </c>
      <c r="P524">
        <v>2729.9</v>
      </c>
      <c r="Q524" s="1" t="s">
        <v>1492</v>
      </c>
      <c r="R524" s="1" t="s">
        <v>1446</v>
      </c>
      <c r="S524" t="s">
        <v>1447</v>
      </c>
      <c r="T524">
        <f>VLOOKUP(Admissions[[#This Row],[Department]],Departments!A:E,5,FALSE)</f>
        <v>12000</v>
      </c>
      <c r="U524" s="1" t="str">
        <f t="shared" si="16"/>
        <v>Above Benchmark</v>
      </c>
      <c r="V524" s="1">
        <f t="shared" ca="1" si="17"/>
        <v>43</v>
      </c>
      <c r="W524" s="1" t="str">
        <f ca="1">_xlfn.IFS(Admissions[[#This Row],[Patients Age]]&lt;18,"Paediatric",V524&lt;40,"Young Adult",V524&lt;65,"Adult",TRUE,"Senior")</f>
        <v>Adult</v>
      </c>
    </row>
    <row r="525" spans="1:23" x14ac:dyDescent="0.25">
      <c r="A525">
        <v>11366</v>
      </c>
      <c r="B525">
        <v>6280</v>
      </c>
      <c r="C525" s="1" t="s">
        <v>490</v>
      </c>
      <c r="D525" s="1" t="s">
        <v>56</v>
      </c>
      <c r="E525" s="2">
        <v>44138</v>
      </c>
      <c r="F525" s="1" t="s">
        <v>30</v>
      </c>
      <c r="G525" s="1" t="s">
        <v>58</v>
      </c>
      <c r="H525" s="2">
        <v>45196</v>
      </c>
      <c r="I525" s="2">
        <v>45198</v>
      </c>
      <c r="J525">
        <v>2</v>
      </c>
      <c r="K525">
        <v>1867</v>
      </c>
      <c r="L525" s="1" t="s">
        <v>1491</v>
      </c>
      <c r="M525" s="1" t="s">
        <v>81</v>
      </c>
      <c r="N525" s="1" t="s">
        <v>18</v>
      </c>
      <c r="O525" t="s">
        <v>19</v>
      </c>
      <c r="P525">
        <v>933.5</v>
      </c>
      <c r="Q525" s="1" t="s">
        <v>1492</v>
      </c>
      <c r="R525" s="1" t="s">
        <v>1453</v>
      </c>
      <c r="S525" t="s">
        <v>1449</v>
      </c>
      <c r="T525">
        <f>VLOOKUP(Admissions[[#This Row],[Department]],Departments!A:E,5,FALSE)</f>
        <v>4500</v>
      </c>
      <c r="U525" s="1" t="str">
        <f t="shared" si="16"/>
        <v>Within Benchmark</v>
      </c>
      <c r="V525" s="1">
        <f t="shared" ca="1" si="17"/>
        <v>5</v>
      </c>
      <c r="W525" s="1" t="str">
        <f ca="1">_xlfn.IFS(Admissions[[#This Row],[Patients Age]]&lt;18,"Paediatric",V525&lt;40,"Young Adult",V525&lt;65,"Adult",TRUE,"Senior")</f>
        <v>Paediatric</v>
      </c>
    </row>
    <row r="526" spans="1:23" x14ac:dyDescent="0.25">
      <c r="A526">
        <v>10058</v>
      </c>
      <c r="B526">
        <v>3607</v>
      </c>
      <c r="C526" s="1" t="s">
        <v>491</v>
      </c>
      <c r="D526" s="1" t="s">
        <v>14</v>
      </c>
      <c r="E526" s="2">
        <v>31867</v>
      </c>
      <c r="F526" s="1" t="s">
        <v>41</v>
      </c>
      <c r="G526" s="1" t="s">
        <v>42</v>
      </c>
      <c r="H526" s="2">
        <v>45322</v>
      </c>
      <c r="I526" s="2">
        <v>45328</v>
      </c>
      <c r="J526">
        <v>6</v>
      </c>
      <c r="K526">
        <v>7443</v>
      </c>
      <c r="L526" s="1" t="s">
        <v>1491</v>
      </c>
      <c r="M526" s="1" t="s">
        <v>73</v>
      </c>
      <c r="N526" s="1" t="s">
        <v>24</v>
      </c>
      <c r="O526" t="s">
        <v>19</v>
      </c>
      <c r="P526">
        <v>1240.5</v>
      </c>
      <c r="Q526" s="1" t="s">
        <v>1492</v>
      </c>
      <c r="R526" s="1" t="s">
        <v>1453</v>
      </c>
      <c r="S526" t="s">
        <v>1449</v>
      </c>
      <c r="T526">
        <f>VLOOKUP(Admissions[[#This Row],[Department]],Departments!A:E,5,FALSE)</f>
        <v>7200</v>
      </c>
      <c r="U526" s="1" t="str">
        <f t="shared" si="16"/>
        <v>Above Benchmark</v>
      </c>
      <c r="V526" s="1">
        <f t="shared" ca="1" si="17"/>
        <v>39</v>
      </c>
      <c r="W526" s="1" t="str">
        <f ca="1">_xlfn.IFS(Admissions[[#This Row],[Patients Age]]&lt;18,"Paediatric",V526&lt;40,"Young Adult",V526&lt;65,"Adult",TRUE,"Senior")</f>
        <v>Young Adult</v>
      </c>
    </row>
    <row r="527" spans="1:23" x14ac:dyDescent="0.25">
      <c r="A527">
        <v>13353</v>
      </c>
      <c r="B527">
        <v>4683</v>
      </c>
      <c r="C527" s="1" t="s">
        <v>400</v>
      </c>
      <c r="D527" s="1" t="s">
        <v>56</v>
      </c>
      <c r="E527" s="2">
        <v>30198</v>
      </c>
      <c r="F527" s="1" t="s">
        <v>35</v>
      </c>
      <c r="G527" s="1" t="s">
        <v>85</v>
      </c>
      <c r="H527" s="2">
        <v>45351</v>
      </c>
      <c r="I527" s="2">
        <v>45356</v>
      </c>
      <c r="J527">
        <v>5</v>
      </c>
      <c r="K527">
        <v>8494</v>
      </c>
      <c r="L527" s="1" t="s">
        <v>1491</v>
      </c>
      <c r="M527" s="1" t="s">
        <v>60</v>
      </c>
      <c r="N527" s="1" t="s">
        <v>33</v>
      </c>
      <c r="O527" t="s">
        <v>19</v>
      </c>
      <c r="P527">
        <v>1698.8</v>
      </c>
      <c r="Q527" s="1" t="s">
        <v>1492</v>
      </c>
      <c r="R527" s="1" t="s">
        <v>1450</v>
      </c>
      <c r="S527" t="s">
        <v>1449</v>
      </c>
      <c r="T527">
        <f>VLOOKUP(Admissions[[#This Row],[Department]],Departments!A:E,5,FALSE)</f>
        <v>8500</v>
      </c>
      <c r="U527" s="1" t="str">
        <f t="shared" si="16"/>
        <v>Within Benchmark</v>
      </c>
      <c r="V527" s="1">
        <f t="shared" ca="1" si="17"/>
        <v>43</v>
      </c>
      <c r="W527" s="1" t="str">
        <f ca="1">_xlfn.IFS(Admissions[[#This Row],[Patients Age]]&lt;18,"Paediatric",V527&lt;40,"Young Adult",V527&lt;65,"Adult",TRUE,"Senior")</f>
        <v>Adult</v>
      </c>
    </row>
    <row r="528" spans="1:23" x14ac:dyDescent="0.25">
      <c r="A528">
        <v>14609</v>
      </c>
      <c r="B528">
        <v>4653</v>
      </c>
      <c r="C528" s="1" t="s">
        <v>492</v>
      </c>
      <c r="D528" s="1" t="s">
        <v>56</v>
      </c>
      <c r="E528" s="2">
        <v>15108</v>
      </c>
      <c r="F528" s="1" t="s">
        <v>15</v>
      </c>
      <c r="G528" s="1" t="s">
        <v>16</v>
      </c>
      <c r="H528" s="2">
        <v>45331</v>
      </c>
      <c r="I528" s="2">
        <v>45333</v>
      </c>
      <c r="J528">
        <v>2</v>
      </c>
      <c r="K528">
        <v>6873</v>
      </c>
      <c r="L528" s="1" t="s">
        <v>1491</v>
      </c>
      <c r="M528" s="1" t="s">
        <v>1458</v>
      </c>
      <c r="N528" s="1" t="s">
        <v>24</v>
      </c>
      <c r="O528" t="s">
        <v>19</v>
      </c>
      <c r="P528">
        <v>3436.5</v>
      </c>
      <c r="Q528" s="1" t="s">
        <v>1492</v>
      </c>
      <c r="R528" s="1" t="s">
        <v>1454</v>
      </c>
      <c r="S528" t="s">
        <v>1449</v>
      </c>
      <c r="T528">
        <f>VLOOKUP(Admissions[[#This Row],[Department]],Departments!A:E,5,FALSE)</f>
        <v>5500</v>
      </c>
      <c r="U528" s="1" t="str">
        <f t="shared" si="16"/>
        <v>Above Benchmark</v>
      </c>
      <c r="V528" s="1">
        <f t="shared" ca="1" si="17"/>
        <v>85</v>
      </c>
      <c r="W528" s="1" t="str">
        <f ca="1">_xlfn.IFS(Admissions[[#This Row],[Patients Age]]&lt;18,"Paediatric",V528&lt;40,"Young Adult",V528&lt;65,"Adult",TRUE,"Senior")</f>
        <v>Senior</v>
      </c>
    </row>
    <row r="529" spans="1:23" x14ac:dyDescent="0.25">
      <c r="A529">
        <v>15434</v>
      </c>
      <c r="B529">
        <v>5268</v>
      </c>
      <c r="C529" s="1" t="s">
        <v>456</v>
      </c>
      <c r="D529" s="1" t="s">
        <v>56</v>
      </c>
      <c r="E529" s="2">
        <v>30927</v>
      </c>
      <c r="F529" s="1" t="s">
        <v>26</v>
      </c>
      <c r="G529" s="1" t="s">
        <v>27</v>
      </c>
      <c r="H529" s="2">
        <v>45211</v>
      </c>
      <c r="I529" s="2">
        <v>45218</v>
      </c>
      <c r="J529">
        <v>7</v>
      </c>
      <c r="K529">
        <v>11581</v>
      </c>
      <c r="L529" s="1" t="s">
        <v>1491</v>
      </c>
      <c r="M529" s="1" t="s">
        <v>64</v>
      </c>
      <c r="N529" s="1" t="s">
        <v>18</v>
      </c>
      <c r="O529" t="s">
        <v>19</v>
      </c>
      <c r="P529">
        <v>1654.4286</v>
      </c>
      <c r="Q529" s="1" t="s">
        <v>1492</v>
      </c>
      <c r="R529" s="1" t="s">
        <v>1450</v>
      </c>
      <c r="S529" t="s">
        <v>1449</v>
      </c>
      <c r="T529">
        <f>VLOOKUP(Admissions[[#This Row],[Department]],Departments!A:E,5,FALSE)</f>
        <v>9000</v>
      </c>
      <c r="U529" s="1" t="str">
        <f t="shared" si="16"/>
        <v>Above Benchmark</v>
      </c>
      <c r="V529" s="1">
        <f t="shared" ca="1" si="17"/>
        <v>41</v>
      </c>
      <c r="W529" s="1" t="str">
        <f ca="1">_xlfn.IFS(Admissions[[#This Row],[Patients Age]]&lt;18,"Paediatric",V529&lt;40,"Young Adult",V529&lt;65,"Adult",TRUE,"Senior")</f>
        <v>Adult</v>
      </c>
    </row>
    <row r="530" spans="1:23" x14ac:dyDescent="0.25">
      <c r="A530">
        <v>10628</v>
      </c>
      <c r="B530">
        <v>6218</v>
      </c>
      <c r="C530" s="1" t="s">
        <v>493</v>
      </c>
      <c r="D530" s="1" t="s">
        <v>14</v>
      </c>
      <c r="E530" s="2">
        <v>38087</v>
      </c>
      <c r="F530" s="1" t="s">
        <v>35</v>
      </c>
      <c r="G530" s="1" t="s">
        <v>83</v>
      </c>
      <c r="H530" s="2">
        <v>45531</v>
      </c>
      <c r="I530" s="2">
        <v>45534</v>
      </c>
      <c r="J530">
        <v>3</v>
      </c>
      <c r="K530">
        <v>7617</v>
      </c>
      <c r="L530" s="1" t="s">
        <v>1491</v>
      </c>
      <c r="M530" s="1" t="s">
        <v>119</v>
      </c>
      <c r="N530" s="1" t="s">
        <v>24</v>
      </c>
      <c r="O530" t="s">
        <v>19</v>
      </c>
      <c r="P530">
        <v>2539</v>
      </c>
      <c r="Q530" s="1" t="s">
        <v>1492</v>
      </c>
      <c r="R530" s="1" t="s">
        <v>1452</v>
      </c>
      <c r="S530" t="s">
        <v>1449</v>
      </c>
      <c r="T530">
        <f>VLOOKUP(Admissions[[#This Row],[Department]],Departments!A:E,5,FALSE)</f>
        <v>8500</v>
      </c>
      <c r="U530" s="1" t="str">
        <f t="shared" si="16"/>
        <v>Within Benchmark</v>
      </c>
      <c r="V530" s="1">
        <f t="shared" ca="1" si="17"/>
        <v>22</v>
      </c>
      <c r="W530" s="1" t="str">
        <f ca="1">_xlfn.IFS(Admissions[[#This Row],[Patients Age]]&lt;18,"Paediatric",V530&lt;40,"Young Adult",V530&lt;65,"Adult",TRUE,"Senior")</f>
        <v>Young Adult</v>
      </c>
    </row>
    <row r="531" spans="1:23" x14ac:dyDescent="0.25">
      <c r="A531">
        <v>10118</v>
      </c>
      <c r="B531">
        <v>3660</v>
      </c>
      <c r="C531" s="1" t="s">
        <v>494</v>
      </c>
      <c r="D531" s="1" t="s">
        <v>56</v>
      </c>
      <c r="E531" s="2">
        <v>12411</v>
      </c>
      <c r="F531" s="1" t="s">
        <v>21</v>
      </c>
      <c r="G531" s="1" t="s">
        <v>22</v>
      </c>
      <c r="H531" s="2">
        <v>45026</v>
      </c>
      <c r="I531" s="2">
        <v>45038</v>
      </c>
      <c r="J531">
        <v>12</v>
      </c>
      <c r="K531">
        <v>36041</v>
      </c>
      <c r="L531" s="1" t="s">
        <v>1491</v>
      </c>
      <c r="M531" s="1" t="s">
        <v>124</v>
      </c>
      <c r="N531" s="1" t="s">
        <v>18</v>
      </c>
      <c r="O531" t="s">
        <v>19</v>
      </c>
      <c r="P531">
        <v>3003.4167000000002</v>
      </c>
      <c r="Q531" s="1" t="s">
        <v>1492</v>
      </c>
      <c r="R531" s="1" t="s">
        <v>1448</v>
      </c>
      <c r="S531" t="s">
        <v>1449</v>
      </c>
      <c r="T531">
        <f>VLOOKUP(Admissions[[#This Row],[Department]],Departments!A:E,5,FALSE)</f>
        <v>12000</v>
      </c>
      <c r="U531" s="1" t="str">
        <f t="shared" si="16"/>
        <v>Above Benchmark</v>
      </c>
      <c r="V531" s="1">
        <f t="shared" ca="1" si="17"/>
        <v>92</v>
      </c>
      <c r="W531" s="1" t="str">
        <f ca="1">_xlfn.IFS(Admissions[[#This Row],[Patients Age]]&lt;18,"Paediatric",V531&lt;40,"Young Adult",V531&lt;65,"Adult",TRUE,"Senior")</f>
        <v>Senior</v>
      </c>
    </row>
    <row r="532" spans="1:23" x14ac:dyDescent="0.25">
      <c r="A532">
        <v>14470</v>
      </c>
      <c r="B532">
        <v>6624</v>
      </c>
      <c r="C532" s="1" t="s">
        <v>328</v>
      </c>
      <c r="D532" s="1" t="s">
        <v>56</v>
      </c>
      <c r="E532" s="2">
        <v>21467</v>
      </c>
      <c r="F532" s="1" t="s">
        <v>26</v>
      </c>
      <c r="G532" s="1" t="s">
        <v>27</v>
      </c>
      <c r="H532" s="2">
        <v>45020</v>
      </c>
      <c r="I532" s="2">
        <v>45029</v>
      </c>
      <c r="J532">
        <v>9</v>
      </c>
      <c r="K532">
        <v>18617</v>
      </c>
      <c r="L532" s="1" t="s">
        <v>1491</v>
      </c>
      <c r="M532" s="1" t="s">
        <v>79</v>
      </c>
      <c r="N532" s="1" t="s">
        <v>18</v>
      </c>
      <c r="O532" t="s">
        <v>19</v>
      </c>
      <c r="P532">
        <v>2068.5556000000001</v>
      </c>
      <c r="Q532" s="1" t="s">
        <v>1492</v>
      </c>
      <c r="R532" s="1" t="s">
        <v>1452</v>
      </c>
      <c r="S532" t="s">
        <v>1449</v>
      </c>
      <c r="T532">
        <f>VLOOKUP(Admissions[[#This Row],[Department]],Departments!A:E,5,FALSE)</f>
        <v>9000</v>
      </c>
      <c r="U532" s="1" t="str">
        <f t="shared" si="16"/>
        <v>Above Benchmark</v>
      </c>
      <c r="V532" s="1">
        <f t="shared" ca="1" si="17"/>
        <v>67</v>
      </c>
      <c r="W532" s="1" t="str">
        <f ca="1">_xlfn.IFS(Admissions[[#This Row],[Patients Age]]&lt;18,"Paediatric",V532&lt;40,"Young Adult",V532&lt;65,"Adult",TRUE,"Senior")</f>
        <v>Senior</v>
      </c>
    </row>
    <row r="533" spans="1:23" x14ac:dyDescent="0.25">
      <c r="A533">
        <v>12467</v>
      </c>
      <c r="B533">
        <v>5699</v>
      </c>
      <c r="C533" s="1" t="s">
        <v>495</v>
      </c>
      <c r="D533" s="1" t="s">
        <v>56</v>
      </c>
      <c r="E533" s="2">
        <v>26883</v>
      </c>
      <c r="F533" s="1" t="s">
        <v>26</v>
      </c>
      <c r="G533" s="1" t="s">
        <v>27</v>
      </c>
      <c r="H533" s="2">
        <v>45599</v>
      </c>
      <c r="I533" s="2">
        <v>45608</v>
      </c>
      <c r="J533">
        <v>9</v>
      </c>
      <c r="K533">
        <v>7463</v>
      </c>
      <c r="L533" s="1" t="s">
        <v>1494</v>
      </c>
      <c r="M533" s="1" t="s">
        <v>17</v>
      </c>
      <c r="N533" s="1" t="s">
        <v>33</v>
      </c>
      <c r="O533" t="s">
        <v>19</v>
      </c>
      <c r="P533">
        <v>829.22220000000004</v>
      </c>
      <c r="Q533" s="1" t="s">
        <v>1492</v>
      </c>
      <c r="R533" s="1" t="s">
        <v>1451</v>
      </c>
      <c r="S533" t="s">
        <v>1447</v>
      </c>
      <c r="T533">
        <f>VLOOKUP(Admissions[[#This Row],[Department]],Departments!A:E,5,FALSE)</f>
        <v>9000</v>
      </c>
      <c r="U533" s="1" t="str">
        <f t="shared" si="16"/>
        <v>Within Benchmark</v>
      </c>
      <c r="V533" s="1">
        <f t="shared" ca="1" si="17"/>
        <v>52</v>
      </c>
      <c r="W533" s="1" t="str">
        <f ca="1">_xlfn.IFS(Admissions[[#This Row],[Patients Age]]&lt;18,"Paediatric",V533&lt;40,"Young Adult",V533&lt;65,"Adult",TRUE,"Senior")</f>
        <v>Adult</v>
      </c>
    </row>
    <row r="534" spans="1:23" x14ac:dyDescent="0.25">
      <c r="A534">
        <v>12208</v>
      </c>
      <c r="B534">
        <v>5994</v>
      </c>
      <c r="C534" s="1" t="s">
        <v>481</v>
      </c>
      <c r="D534" s="1" t="s">
        <v>14</v>
      </c>
      <c r="E534" s="2">
        <v>29059</v>
      </c>
      <c r="F534" s="1" t="s">
        <v>15</v>
      </c>
      <c r="G534" s="1" t="s">
        <v>217</v>
      </c>
      <c r="H534" s="2">
        <v>45401</v>
      </c>
      <c r="I534" s="2">
        <v>45403</v>
      </c>
      <c r="J534">
        <v>2</v>
      </c>
      <c r="K534">
        <v>6227</v>
      </c>
      <c r="L534" s="1" t="s">
        <v>1494</v>
      </c>
      <c r="M534" s="1" t="s">
        <v>81</v>
      </c>
      <c r="N534" s="1" t="s">
        <v>33</v>
      </c>
      <c r="O534" t="s">
        <v>19</v>
      </c>
      <c r="P534">
        <v>3113.5</v>
      </c>
      <c r="Q534" s="1" t="s">
        <v>1492</v>
      </c>
      <c r="R534" s="1" t="s">
        <v>1454</v>
      </c>
      <c r="S534" t="s">
        <v>1449</v>
      </c>
      <c r="T534">
        <f>VLOOKUP(Admissions[[#This Row],[Department]],Departments!A:E,5,FALSE)</f>
        <v>5500</v>
      </c>
      <c r="U534" s="1" t="str">
        <f t="shared" si="16"/>
        <v>Above Benchmark</v>
      </c>
      <c r="V534" s="1">
        <f t="shared" ca="1" si="17"/>
        <v>46</v>
      </c>
      <c r="W534" s="1" t="str">
        <f ca="1">_xlfn.IFS(Admissions[[#This Row],[Patients Age]]&lt;18,"Paediatric",V534&lt;40,"Young Adult",V534&lt;65,"Adult",TRUE,"Senior")</f>
        <v>Adult</v>
      </c>
    </row>
    <row r="535" spans="1:23" x14ac:dyDescent="0.25">
      <c r="A535">
        <v>10021</v>
      </c>
      <c r="B535">
        <v>3245</v>
      </c>
      <c r="C535" s="1" t="s">
        <v>496</v>
      </c>
      <c r="D535" s="1" t="s">
        <v>56</v>
      </c>
      <c r="E535" s="2">
        <v>14246</v>
      </c>
      <c r="F535" s="1" t="s">
        <v>26</v>
      </c>
      <c r="G535" s="1" t="s">
        <v>39</v>
      </c>
      <c r="H535" s="2">
        <v>45532</v>
      </c>
      <c r="I535" s="2">
        <v>45537</v>
      </c>
      <c r="J535">
        <v>5</v>
      </c>
      <c r="K535">
        <v>15991</v>
      </c>
      <c r="L535" s="1" t="s">
        <v>1491</v>
      </c>
      <c r="M535" s="1" t="s">
        <v>28</v>
      </c>
      <c r="N535" s="1" t="s">
        <v>24</v>
      </c>
      <c r="O535" t="s">
        <v>19</v>
      </c>
      <c r="P535">
        <v>3198.2</v>
      </c>
      <c r="Q535" s="1" t="s">
        <v>1492</v>
      </c>
      <c r="R535" s="1" t="s">
        <v>1453</v>
      </c>
      <c r="S535" t="s">
        <v>1449</v>
      </c>
      <c r="T535">
        <f>VLOOKUP(Admissions[[#This Row],[Department]],Departments!A:E,5,FALSE)</f>
        <v>9000</v>
      </c>
      <c r="U535" s="1" t="str">
        <f t="shared" si="16"/>
        <v>Above Benchmark</v>
      </c>
      <c r="V535" s="1">
        <f t="shared" ca="1" si="17"/>
        <v>87</v>
      </c>
      <c r="W535" s="1" t="str">
        <f ca="1">_xlfn.IFS(Admissions[[#This Row],[Patients Age]]&lt;18,"Paediatric",V535&lt;40,"Young Adult",V535&lt;65,"Adult",TRUE,"Senior")</f>
        <v>Senior</v>
      </c>
    </row>
    <row r="536" spans="1:23" x14ac:dyDescent="0.25">
      <c r="A536">
        <v>10831</v>
      </c>
      <c r="B536">
        <v>6896</v>
      </c>
      <c r="C536" s="1" t="s">
        <v>423</v>
      </c>
      <c r="D536" s="1" t="s">
        <v>56</v>
      </c>
      <c r="E536" s="2">
        <v>13674</v>
      </c>
      <c r="F536" s="1" t="s">
        <v>35</v>
      </c>
      <c r="G536" s="1" t="s">
        <v>36</v>
      </c>
      <c r="H536" s="2">
        <v>45197</v>
      </c>
      <c r="I536" s="2">
        <v>45200</v>
      </c>
      <c r="J536">
        <v>3</v>
      </c>
      <c r="K536">
        <v>11185</v>
      </c>
      <c r="L536" s="1" t="s">
        <v>1491</v>
      </c>
      <c r="M536" s="1" t="s">
        <v>60</v>
      </c>
      <c r="N536" s="1" t="s">
        <v>18</v>
      </c>
      <c r="O536" t="s">
        <v>19</v>
      </c>
      <c r="P536">
        <v>3728.3332999999998</v>
      </c>
      <c r="Q536" s="1" t="s">
        <v>1492</v>
      </c>
      <c r="R536" s="1" t="s">
        <v>1450</v>
      </c>
      <c r="S536" t="s">
        <v>1449</v>
      </c>
      <c r="T536">
        <f>VLOOKUP(Admissions[[#This Row],[Department]],Departments!A:E,5,FALSE)</f>
        <v>8500</v>
      </c>
      <c r="U536" s="1" t="str">
        <f t="shared" si="16"/>
        <v>Above Benchmark</v>
      </c>
      <c r="V536" s="1">
        <f t="shared" ca="1" si="17"/>
        <v>89</v>
      </c>
      <c r="W536" s="1" t="str">
        <f ca="1">_xlfn.IFS(Admissions[[#This Row],[Patients Age]]&lt;18,"Paediatric",V536&lt;40,"Young Adult",V536&lt;65,"Adult",TRUE,"Senior")</f>
        <v>Senior</v>
      </c>
    </row>
    <row r="537" spans="1:23" x14ac:dyDescent="0.25">
      <c r="A537">
        <v>13588</v>
      </c>
      <c r="B537">
        <v>6059</v>
      </c>
      <c r="C537" s="1" t="s">
        <v>497</v>
      </c>
      <c r="D537" s="1" t="s">
        <v>56</v>
      </c>
      <c r="E537" s="2">
        <v>15850</v>
      </c>
      <c r="F537" s="1" t="s">
        <v>26</v>
      </c>
      <c r="G537" s="1" t="s">
        <v>39</v>
      </c>
      <c r="H537" s="2">
        <v>45286</v>
      </c>
      <c r="I537" s="2">
        <v>45296</v>
      </c>
      <c r="J537">
        <v>10</v>
      </c>
      <c r="K537">
        <v>23974</v>
      </c>
      <c r="L537" s="1" t="s">
        <v>1491</v>
      </c>
      <c r="M537" s="1" t="s">
        <v>79</v>
      </c>
      <c r="N537" s="1" t="s">
        <v>33</v>
      </c>
      <c r="O537" t="s">
        <v>19</v>
      </c>
      <c r="P537">
        <v>2397.4</v>
      </c>
      <c r="Q537" s="1" t="s">
        <v>1492</v>
      </c>
      <c r="R537" s="1" t="s">
        <v>1452</v>
      </c>
      <c r="S537" t="s">
        <v>1449</v>
      </c>
      <c r="T537">
        <f>VLOOKUP(Admissions[[#This Row],[Department]],Departments!A:E,5,FALSE)</f>
        <v>9000</v>
      </c>
      <c r="U537" s="1" t="str">
        <f t="shared" si="16"/>
        <v>Above Benchmark</v>
      </c>
      <c r="V537" s="1">
        <f t="shared" ca="1" si="17"/>
        <v>83</v>
      </c>
      <c r="W537" s="1" t="str">
        <f ca="1">_xlfn.IFS(Admissions[[#This Row],[Patients Age]]&lt;18,"Paediatric",V537&lt;40,"Young Adult",V537&lt;65,"Adult",TRUE,"Senior")</f>
        <v>Senior</v>
      </c>
    </row>
    <row r="538" spans="1:23" x14ac:dyDescent="0.25">
      <c r="A538">
        <v>13234</v>
      </c>
      <c r="B538">
        <v>3541</v>
      </c>
      <c r="C538" s="1" t="s">
        <v>498</v>
      </c>
      <c r="D538" s="1" t="s">
        <v>14</v>
      </c>
      <c r="E538" s="2">
        <v>14510</v>
      </c>
      <c r="F538" s="1" t="s">
        <v>15</v>
      </c>
      <c r="G538" s="1" t="s">
        <v>48</v>
      </c>
      <c r="H538" s="2">
        <v>45502</v>
      </c>
      <c r="I538" s="2">
        <v>45504</v>
      </c>
      <c r="J538">
        <v>2</v>
      </c>
      <c r="K538">
        <v>8508</v>
      </c>
      <c r="L538" s="1" t="s">
        <v>1491</v>
      </c>
      <c r="M538" s="1" t="s">
        <v>81</v>
      </c>
      <c r="N538" s="1" t="s">
        <v>18</v>
      </c>
      <c r="O538" t="s">
        <v>19</v>
      </c>
      <c r="P538">
        <v>4254</v>
      </c>
      <c r="Q538" s="1" t="s">
        <v>1492</v>
      </c>
      <c r="R538" s="1" t="s">
        <v>1448</v>
      </c>
      <c r="S538" t="s">
        <v>1449</v>
      </c>
      <c r="T538">
        <f>VLOOKUP(Admissions[[#This Row],[Department]],Departments!A:E,5,FALSE)</f>
        <v>5500</v>
      </c>
      <c r="U538" s="1" t="str">
        <f t="shared" si="16"/>
        <v>Above Benchmark</v>
      </c>
      <c r="V538" s="1">
        <f t="shared" ca="1" si="17"/>
        <v>86</v>
      </c>
      <c r="W538" s="1" t="str">
        <f ca="1">_xlfn.IFS(Admissions[[#This Row],[Patients Age]]&lt;18,"Paediatric",V538&lt;40,"Young Adult",V538&lt;65,"Adult",TRUE,"Senior")</f>
        <v>Senior</v>
      </c>
    </row>
    <row r="539" spans="1:23" x14ac:dyDescent="0.25">
      <c r="A539">
        <v>10427</v>
      </c>
      <c r="B539">
        <v>4399</v>
      </c>
      <c r="C539" s="1" t="s">
        <v>438</v>
      </c>
      <c r="D539" s="1" t="s">
        <v>14</v>
      </c>
      <c r="E539" s="2">
        <v>25640</v>
      </c>
      <c r="F539" s="1" t="s">
        <v>35</v>
      </c>
      <c r="G539" s="1" t="s">
        <v>83</v>
      </c>
      <c r="H539" s="2">
        <v>45109</v>
      </c>
      <c r="I539" s="2">
        <v>45114</v>
      </c>
      <c r="J539">
        <v>5</v>
      </c>
      <c r="K539">
        <v>6416</v>
      </c>
      <c r="L539" s="1" t="s">
        <v>1491</v>
      </c>
      <c r="M539" s="1" t="s">
        <v>37</v>
      </c>
      <c r="N539" s="1" t="s">
        <v>33</v>
      </c>
      <c r="O539" t="s">
        <v>19</v>
      </c>
      <c r="P539">
        <v>1283.2</v>
      </c>
      <c r="Q539" s="1" t="s">
        <v>1492</v>
      </c>
      <c r="R539" s="1" t="s">
        <v>1451</v>
      </c>
      <c r="S539" t="s">
        <v>1447</v>
      </c>
      <c r="T539">
        <f>VLOOKUP(Admissions[[#This Row],[Department]],Departments!A:E,5,FALSE)</f>
        <v>8500</v>
      </c>
      <c r="U539" s="1" t="str">
        <f t="shared" si="16"/>
        <v>Within Benchmark</v>
      </c>
      <c r="V539" s="1">
        <f t="shared" ca="1" si="17"/>
        <v>56</v>
      </c>
      <c r="W539" s="1" t="str">
        <f ca="1">_xlfn.IFS(Admissions[[#This Row],[Patients Age]]&lt;18,"Paediatric",V539&lt;40,"Young Adult",V539&lt;65,"Adult",TRUE,"Senior")</f>
        <v>Adult</v>
      </c>
    </row>
    <row r="540" spans="1:23" x14ac:dyDescent="0.25">
      <c r="A540">
        <v>11501</v>
      </c>
      <c r="B540">
        <v>4180</v>
      </c>
      <c r="C540" s="1" t="s">
        <v>499</v>
      </c>
      <c r="D540" s="1" t="s">
        <v>14</v>
      </c>
      <c r="E540" s="2">
        <v>40845</v>
      </c>
      <c r="F540" s="1" t="s">
        <v>30</v>
      </c>
      <c r="G540" s="1" t="s">
        <v>31</v>
      </c>
      <c r="H540" s="2">
        <v>45132</v>
      </c>
      <c r="I540" s="2">
        <v>45134</v>
      </c>
      <c r="J540">
        <v>2</v>
      </c>
      <c r="K540">
        <v>2313</v>
      </c>
      <c r="L540" s="1" t="s">
        <v>1491</v>
      </c>
      <c r="M540" s="1" t="s">
        <v>32</v>
      </c>
      <c r="N540" s="1" t="s">
        <v>33</v>
      </c>
      <c r="O540" t="s">
        <v>19</v>
      </c>
      <c r="P540">
        <v>1156.5</v>
      </c>
      <c r="Q540" s="1" t="s">
        <v>1492</v>
      </c>
      <c r="R540" s="1" t="s">
        <v>1452</v>
      </c>
      <c r="S540" t="s">
        <v>1449</v>
      </c>
      <c r="T540">
        <f>VLOOKUP(Admissions[[#This Row],[Department]],Departments!A:E,5,FALSE)</f>
        <v>4500</v>
      </c>
      <c r="U540" s="1" t="str">
        <f t="shared" si="16"/>
        <v>Within Benchmark</v>
      </c>
      <c r="V540" s="1">
        <f t="shared" ca="1" si="17"/>
        <v>14</v>
      </c>
      <c r="W540" s="1" t="str">
        <f ca="1">_xlfn.IFS(Admissions[[#This Row],[Patients Age]]&lt;18,"Paediatric",V540&lt;40,"Young Adult",V540&lt;65,"Adult",TRUE,"Senior")</f>
        <v>Paediatric</v>
      </c>
    </row>
    <row r="541" spans="1:23" x14ac:dyDescent="0.25">
      <c r="A541">
        <v>12989</v>
      </c>
      <c r="B541">
        <v>3782</v>
      </c>
      <c r="C541" s="1" t="s">
        <v>500</v>
      </c>
      <c r="D541" s="1" t="s">
        <v>56</v>
      </c>
      <c r="E541" s="2">
        <v>24384</v>
      </c>
      <c r="F541" s="1" t="s">
        <v>66</v>
      </c>
      <c r="G541" s="1" t="s">
        <v>67</v>
      </c>
      <c r="H541" s="2">
        <v>44972</v>
      </c>
      <c r="I541" s="2">
        <v>44979</v>
      </c>
      <c r="J541">
        <v>7</v>
      </c>
      <c r="K541">
        <v>8672</v>
      </c>
      <c r="L541" s="1" t="s">
        <v>1491</v>
      </c>
      <c r="M541" s="1" t="s">
        <v>37</v>
      </c>
      <c r="N541" s="1" t="s">
        <v>33</v>
      </c>
      <c r="O541" t="s">
        <v>19</v>
      </c>
      <c r="P541">
        <v>1238.8570999999999</v>
      </c>
      <c r="Q541" s="1" t="s">
        <v>1492</v>
      </c>
      <c r="R541" s="1" t="s">
        <v>1453</v>
      </c>
      <c r="S541" t="s">
        <v>1449</v>
      </c>
      <c r="T541">
        <f>VLOOKUP(Admissions[[#This Row],[Department]],Departments!A:E,5,FALSE)</f>
        <v>6000</v>
      </c>
      <c r="U541" s="1" t="str">
        <f t="shared" si="16"/>
        <v>Above Benchmark</v>
      </c>
      <c r="V541" s="1">
        <f t="shared" ca="1" si="17"/>
        <v>59</v>
      </c>
      <c r="W541" s="1" t="str">
        <f ca="1">_xlfn.IFS(Admissions[[#This Row],[Patients Age]]&lt;18,"Paediatric",V541&lt;40,"Young Adult",V541&lt;65,"Adult",TRUE,"Senior")</f>
        <v>Adult</v>
      </c>
    </row>
    <row r="542" spans="1:23" x14ac:dyDescent="0.25">
      <c r="A542">
        <v>15454</v>
      </c>
      <c r="B542">
        <v>5466</v>
      </c>
      <c r="C542" s="1" t="s">
        <v>471</v>
      </c>
      <c r="D542" s="1" t="s">
        <v>56</v>
      </c>
      <c r="E542" s="2">
        <v>36189</v>
      </c>
      <c r="F542" s="1" t="s">
        <v>66</v>
      </c>
      <c r="G542" s="1" t="s">
        <v>67</v>
      </c>
      <c r="H542" s="2">
        <v>45440</v>
      </c>
      <c r="I542" s="2">
        <v>45445</v>
      </c>
      <c r="J542">
        <v>5</v>
      </c>
      <c r="K542">
        <v>7635</v>
      </c>
      <c r="L542" s="1" t="s">
        <v>1491</v>
      </c>
      <c r="M542" s="1" t="s">
        <v>37</v>
      </c>
      <c r="N542" s="1" t="s">
        <v>18</v>
      </c>
      <c r="O542" t="s">
        <v>19</v>
      </c>
      <c r="P542">
        <v>1527</v>
      </c>
      <c r="Q542" s="1" t="s">
        <v>1492</v>
      </c>
      <c r="R542" s="1" t="s">
        <v>1452</v>
      </c>
      <c r="S542" t="s">
        <v>1449</v>
      </c>
      <c r="T542">
        <f>VLOOKUP(Admissions[[#This Row],[Department]],Departments!A:E,5,FALSE)</f>
        <v>6000</v>
      </c>
      <c r="U542" s="1" t="str">
        <f t="shared" si="16"/>
        <v>Above Benchmark</v>
      </c>
      <c r="V542" s="1">
        <f t="shared" ca="1" si="17"/>
        <v>27</v>
      </c>
      <c r="W542" s="1" t="str">
        <f ca="1">_xlfn.IFS(Admissions[[#This Row],[Patients Age]]&lt;18,"Paediatric",V542&lt;40,"Young Adult",V542&lt;65,"Adult",TRUE,"Senior")</f>
        <v>Young Adult</v>
      </c>
    </row>
    <row r="543" spans="1:23" x14ac:dyDescent="0.25">
      <c r="A543">
        <v>11738</v>
      </c>
      <c r="B543">
        <v>6618</v>
      </c>
      <c r="C543" s="1" t="s">
        <v>244</v>
      </c>
      <c r="D543" s="1" t="s">
        <v>56</v>
      </c>
      <c r="E543" s="2">
        <v>30644</v>
      </c>
      <c r="F543" s="1" t="s">
        <v>35</v>
      </c>
      <c r="G543" s="1" t="s">
        <v>83</v>
      </c>
      <c r="H543" s="2">
        <v>45575</v>
      </c>
      <c r="I543" s="2">
        <v>45578</v>
      </c>
      <c r="J543">
        <v>3</v>
      </c>
      <c r="K543">
        <v>8272</v>
      </c>
      <c r="L543" s="1" t="s">
        <v>1491</v>
      </c>
      <c r="M543" s="1" t="s">
        <v>60</v>
      </c>
      <c r="N543" s="1" t="s">
        <v>18</v>
      </c>
      <c r="O543" t="s">
        <v>19</v>
      </c>
      <c r="P543">
        <v>2757.3332999999998</v>
      </c>
      <c r="Q543" s="1" t="s">
        <v>1492</v>
      </c>
      <c r="R543" s="1" t="s">
        <v>1450</v>
      </c>
      <c r="S543" t="s">
        <v>1449</v>
      </c>
      <c r="T543">
        <f>VLOOKUP(Admissions[[#This Row],[Department]],Departments!A:E,5,FALSE)</f>
        <v>8500</v>
      </c>
      <c r="U543" s="1" t="str">
        <f t="shared" si="16"/>
        <v>Within Benchmark</v>
      </c>
      <c r="V543" s="1">
        <f t="shared" ca="1" si="17"/>
        <v>42</v>
      </c>
      <c r="W543" s="1" t="str">
        <f ca="1">_xlfn.IFS(Admissions[[#This Row],[Patients Age]]&lt;18,"Paediatric",V543&lt;40,"Young Adult",V543&lt;65,"Adult",TRUE,"Senior")</f>
        <v>Adult</v>
      </c>
    </row>
    <row r="544" spans="1:23" x14ac:dyDescent="0.25">
      <c r="A544">
        <v>15087</v>
      </c>
      <c r="B544">
        <v>3470</v>
      </c>
      <c r="C544" s="1" t="s">
        <v>447</v>
      </c>
      <c r="D544" s="1" t="s">
        <v>56</v>
      </c>
      <c r="E544" s="2">
        <v>18390</v>
      </c>
      <c r="F544" s="1" t="s">
        <v>15</v>
      </c>
      <c r="G544" s="1" t="s">
        <v>48</v>
      </c>
      <c r="H544" s="2">
        <v>45275</v>
      </c>
      <c r="I544" s="2">
        <v>45278</v>
      </c>
      <c r="J544">
        <v>3</v>
      </c>
      <c r="K544">
        <v>8579</v>
      </c>
      <c r="L544" s="1" t="s">
        <v>1491</v>
      </c>
      <c r="M544" s="1" t="s">
        <v>81</v>
      </c>
      <c r="N544" s="1" t="s">
        <v>18</v>
      </c>
      <c r="O544" t="s">
        <v>19</v>
      </c>
      <c r="P544">
        <v>2859.6667000000002</v>
      </c>
      <c r="Q544" s="1" t="s">
        <v>1492</v>
      </c>
      <c r="R544" s="1" t="s">
        <v>1454</v>
      </c>
      <c r="S544" t="s">
        <v>1449</v>
      </c>
      <c r="T544">
        <f>VLOOKUP(Admissions[[#This Row],[Department]],Departments!A:E,5,FALSE)</f>
        <v>5500</v>
      </c>
      <c r="U544" s="1" t="str">
        <f t="shared" si="16"/>
        <v>Above Benchmark</v>
      </c>
      <c r="V544" s="1">
        <f t="shared" ca="1" si="17"/>
        <v>76</v>
      </c>
      <c r="W544" s="1" t="str">
        <f ca="1">_xlfn.IFS(Admissions[[#This Row],[Patients Age]]&lt;18,"Paediatric",V544&lt;40,"Young Adult",V544&lt;65,"Adult",TRUE,"Senior")</f>
        <v>Senior</v>
      </c>
    </row>
    <row r="545" spans="1:23" x14ac:dyDescent="0.25">
      <c r="A545">
        <v>12410</v>
      </c>
      <c r="B545" t="s">
        <v>1495</v>
      </c>
      <c r="C545" s="1" t="s">
        <v>501</v>
      </c>
      <c r="D545" s="1" t="s">
        <v>14</v>
      </c>
      <c r="E545" s="2">
        <v>25441</v>
      </c>
      <c r="F545" s="1" t="s">
        <v>35</v>
      </c>
      <c r="G545" s="1" t="s">
        <v>36</v>
      </c>
      <c r="H545" s="2">
        <v>45331</v>
      </c>
      <c r="I545" s="2">
        <v>45336</v>
      </c>
      <c r="J545">
        <v>5</v>
      </c>
      <c r="K545">
        <v>6336</v>
      </c>
      <c r="L545" s="1" t="s">
        <v>1494</v>
      </c>
      <c r="M545" s="1" t="s">
        <v>75</v>
      </c>
      <c r="N545" s="1" t="s">
        <v>24</v>
      </c>
      <c r="O545" t="s">
        <v>19</v>
      </c>
      <c r="P545">
        <v>1267.2</v>
      </c>
      <c r="Q545" s="1" t="s">
        <v>1492</v>
      </c>
      <c r="R545" s="1" t="s">
        <v>1454</v>
      </c>
      <c r="S545" t="s">
        <v>1449</v>
      </c>
      <c r="T545">
        <f>VLOOKUP(Admissions[[#This Row],[Department]],Departments!A:E,5,FALSE)</f>
        <v>8500</v>
      </c>
      <c r="U545" s="1" t="str">
        <f t="shared" si="16"/>
        <v>Within Benchmark</v>
      </c>
      <c r="V545" s="1">
        <f t="shared" ca="1" si="17"/>
        <v>56</v>
      </c>
      <c r="W545" s="1" t="str">
        <f ca="1">_xlfn.IFS(Admissions[[#This Row],[Patients Age]]&lt;18,"Paediatric",V545&lt;40,"Young Adult",V545&lt;65,"Adult",TRUE,"Senior")</f>
        <v>Adult</v>
      </c>
    </row>
    <row r="546" spans="1:23" x14ac:dyDescent="0.25">
      <c r="A546">
        <v>13360</v>
      </c>
      <c r="B546">
        <v>5087</v>
      </c>
      <c r="C546" s="1" t="s">
        <v>229</v>
      </c>
      <c r="D546" s="1" t="s">
        <v>56</v>
      </c>
      <c r="E546" s="2">
        <v>22962</v>
      </c>
      <c r="F546" s="1" t="s">
        <v>15</v>
      </c>
      <c r="G546" s="1" t="s">
        <v>48</v>
      </c>
      <c r="H546" s="2">
        <v>45273</v>
      </c>
      <c r="I546" s="2">
        <v>45275</v>
      </c>
      <c r="J546">
        <v>2</v>
      </c>
      <c r="K546">
        <v>6638</v>
      </c>
      <c r="L546" s="1" t="s">
        <v>1491</v>
      </c>
      <c r="M546" s="1" t="s">
        <v>17</v>
      </c>
      <c r="N546" s="1" t="s">
        <v>18</v>
      </c>
      <c r="O546" t="s">
        <v>19</v>
      </c>
      <c r="P546">
        <v>3319</v>
      </c>
      <c r="Q546" s="1" t="s">
        <v>1492</v>
      </c>
      <c r="R546" s="1" t="s">
        <v>1453</v>
      </c>
      <c r="S546" t="s">
        <v>1449</v>
      </c>
      <c r="T546">
        <f>VLOOKUP(Admissions[[#This Row],[Department]],Departments!A:E,5,FALSE)</f>
        <v>5500</v>
      </c>
      <c r="U546" s="1" t="str">
        <f t="shared" si="16"/>
        <v>Above Benchmark</v>
      </c>
      <c r="V546" s="1">
        <f t="shared" ca="1" si="17"/>
        <v>63</v>
      </c>
      <c r="W546" s="1" t="str">
        <f ca="1">_xlfn.IFS(Admissions[[#This Row],[Patients Age]]&lt;18,"Paediatric",V546&lt;40,"Young Adult",V546&lt;65,"Adult",TRUE,"Senior")</f>
        <v>Adult</v>
      </c>
    </row>
    <row r="547" spans="1:23" x14ac:dyDescent="0.25">
      <c r="A547">
        <v>11935</v>
      </c>
      <c r="B547">
        <v>4925</v>
      </c>
      <c r="C547" s="1" t="s">
        <v>502</v>
      </c>
      <c r="D547" s="1" t="s">
        <v>56</v>
      </c>
      <c r="E547" s="2">
        <v>20114</v>
      </c>
      <c r="F547" s="1" t="s">
        <v>66</v>
      </c>
      <c r="G547" s="1" t="s">
        <v>67</v>
      </c>
      <c r="H547" s="2">
        <v>45645</v>
      </c>
      <c r="I547" s="2">
        <v>45652</v>
      </c>
      <c r="J547">
        <v>7</v>
      </c>
      <c r="K547">
        <v>6558</v>
      </c>
      <c r="L547" s="1" t="s">
        <v>1491</v>
      </c>
      <c r="M547" s="1" t="s">
        <v>37</v>
      </c>
      <c r="N547" s="1" t="s">
        <v>18</v>
      </c>
      <c r="O547" t="s">
        <v>19</v>
      </c>
      <c r="P547">
        <v>936.85709999999995</v>
      </c>
      <c r="Q547" s="1" t="s">
        <v>1492</v>
      </c>
      <c r="R547" s="1" t="s">
        <v>1450</v>
      </c>
      <c r="S547" t="s">
        <v>1449</v>
      </c>
      <c r="T547">
        <f>VLOOKUP(Admissions[[#This Row],[Department]],Departments!A:E,5,FALSE)</f>
        <v>6000</v>
      </c>
      <c r="U547" s="1" t="str">
        <f t="shared" si="16"/>
        <v>Above Benchmark</v>
      </c>
      <c r="V547" s="1">
        <f t="shared" ca="1" si="17"/>
        <v>71</v>
      </c>
      <c r="W547" s="1" t="str">
        <f ca="1">_xlfn.IFS(Admissions[[#This Row],[Patients Age]]&lt;18,"Paediatric",V547&lt;40,"Young Adult",V547&lt;65,"Adult",TRUE,"Senior")</f>
        <v>Senior</v>
      </c>
    </row>
    <row r="548" spans="1:23" x14ac:dyDescent="0.25">
      <c r="A548">
        <v>13912</v>
      </c>
      <c r="B548">
        <v>3202</v>
      </c>
      <c r="C548" s="1" t="s">
        <v>29</v>
      </c>
      <c r="D548" s="1" t="s">
        <v>14</v>
      </c>
      <c r="E548" s="2">
        <v>41057</v>
      </c>
      <c r="F548" s="1" t="s">
        <v>30</v>
      </c>
      <c r="G548" s="1" t="s">
        <v>110</v>
      </c>
      <c r="H548" s="2">
        <v>45489</v>
      </c>
      <c r="I548" s="2">
        <v>45492</v>
      </c>
      <c r="J548">
        <v>3</v>
      </c>
      <c r="K548">
        <v>2562</v>
      </c>
      <c r="L548" s="1" t="s">
        <v>1494</v>
      </c>
      <c r="M548" s="1" t="s">
        <v>32</v>
      </c>
      <c r="N548" s="1" t="s">
        <v>33</v>
      </c>
      <c r="O548" t="s">
        <v>19</v>
      </c>
      <c r="P548">
        <v>854</v>
      </c>
      <c r="Q548" s="1" t="s">
        <v>1492</v>
      </c>
      <c r="R548" s="1" t="s">
        <v>1452</v>
      </c>
      <c r="S548" t="s">
        <v>1449</v>
      </c>
      <c r="T548">
        <f>VLOOKUP(Admissions[[#This Row],[Department]],Departments!A:E,5,FALSE)</f>
        <v>4500</v>
      </c>
      <c r="U548" s="1" t="str">
        <f t="shared" si="16"/>
        <v>Within Benchmark</v>
      </c>
      <c r="V548" s="1">
        <f t="shared" ca="1" si="17"/>
        <v>14</v>
      </c>
      <c r="W548" s="1" t="str">
        <f ca="1">_xlfn.IFS(Admissions[[#This Row],[Patients Age]]&lt;18,"Paediatric",V548&lt;40,"Young Adult",V548&lt;65,"Adult",TRUE,"Senior")</f>
        <v>Paediatric</v>
      </c>
    </row>
    <row r="549" spans="1:23" x14ac:dyDescent="0.25">
      <c r="A549">
        <v>14619</v>
      </c>
      <c r="B549">
        <v>6366</v>
      </c>
      <c r="C549" s="1" t="s">
        <v>503</v>
      </c>
      <c r="D549" s="1" t="s">
        <v>14</v>
      </c>
      <c r="E549" s="2">
        <v>22196</v>
      </c>
      <c r="F549" s="1" t="s">
        <v>41</v>
      </c>
      <c r="G549" s="1" t="s">
        <v>42</v>
      </c>
      <c r="H549" s="2">
        <v>45613</v>
      </c>
      <c r="I549" s="2">
        <v>45615</v>
      </c>
      <c r="J549">
        <v>2</v>
      </c>
      <c r="K549">
        <v>4107</v>
      </c>
      <c r="L549" s="1" t="s">
        <v>1491</v>
      </c>
      <c r="M549" s="1" t="s">
        <v>49</v>
      </c>
      <c r="N549" s="1" t="s">
        <v>18</v>
      </c>
      <c r="O549" t="s">
        <v>19</v>
      </c>
      <c r="P549">
        <v>2053.5</v>
      </c>
      <c r="Q549" s="1" t="s">
        <v>1492</v>
      </c>
      <c r="R549" s="1" t="s">
        <v>1451</v>
      </c>
      <c r="S549" t="s">
        <v>1447</v>
      </c>
      <c r="T549">
        <f>VLOOKUP(Admissions[[#This Row],[Department]],Departments!A:E,5,FALSE)</f>
        <v>7200</v>
      </c>
      <c r="U549" s="1" t="str">
        <f t="shared" si="16"/>
        <v>Within Benchmark</v>
      </c>
      <c r="V549" s="1">
        <f t="shared" ca="1" si="17"/>
        <v>65</v>
      </c>
      <c r="W549" s="1" t="str">
        <f ca="1">_xlfn.IFS(Admissions[[#This Row],[Patients Age]]&lt;18,"Paediatric",V549&lt;40,"Young Adult",V549&lt;65,"Adult",TRUE,"Senior")</f>
        <v>Senior</v>
      </c>
    </row>
    <row r="550" spans="1:23" x14ac:dyDescent="0.25">
      <c r="A550">
        <v>11496</v>
      </c>
      <c r="B550">
        <v>6417</v>
      </c>
      <c r="C550" s="1" t="s">
        <v>504</v>
      </c>
      <c r="D550" s="1" t="s">
        <v>56</v>
      </c>
      <c r="E550" s="2">
        <v>33531</v>
      </c>
      <c r="F550" s="1" t="s">
        <v>35</v>
      </c>
      <c r="G550" s="1" t="s">
        <v>36</v>
      </c>
      <c r="H550" s="2">
        <v>45058</v>
      </c>
      <c r="I550" s="2">
        <v>45064</v>
      </c>
      <c r="J550">
        <v>6</v>
      </c>
      <c r="K550">
        <v>5385</v>
      </c>
      <c r="L550" s="1" t="s">
        <v>1494</v>
      </c>
      <c r="M550" s="1" t="s">
        <v>75</v>
      </c>
      <c r="N550" s="1" t="s">
        <v>18</v>
      </c>
      <c r="O550" t="s">
        <v>19</v>
      </c>
      <c r="P550">
        <v>897.5</v>
      </c>
      <c r="Q550" s="1" t="s">
        <v>1492</v>
      </c>
      <c r="R550" s="1" t="s">
        <v>1454</v>
      </c>
      <c r="S550" t="s">
        <v>1449</v>
      </c>
      <c r="T550">
        <f>VLOOKUP(Admissions[[#This Row],[Department]],Departments!A:E,5,FALSE)</f>
        <v>8500</v>
      </c>
      <c r="U550" s="1" t="str">
        <f t="shared" si="16"/>
        <v>Within Benchmark</v>
      </c>
      <c r="V550" s="1">
        <f t="shared" ca="1" si="17"/>
        <v>34</v>
      </c>
      <c r="W550" s="1" t="str">
        <f ca="1">_xlfn.IFS(Admissions[[#This Row],[Patients Age]]&lt;18,"Paediatric",V550&lt;40,"Young Adult",V550&lt;65,"Adult",TRUE,"Senior")</f>
        <v>Young Adult</v>
      </c>
    </row>
    <row r="551" spans="1:23" x14ac:dyDescent="0.25">
      <c r="A551">
        <v>11537</v>
      </c>
      <c r="B551">
        <v>4761</v>
      </c>
      <c r="C551" s="1" t="s">
        <v>82</v>
      </c>
      <c r="D551" s="1" t="s">
        <v>56</v>
      </c>
      <c r="E551" s="2">
        <v>30914</v>
      </c>
      <c r="F551" s="1" t="s">
        <v>51</v>
      </c>
      <c r="G551" s="1" t="s">
        <v>52</v>
      </c>
      <c r="H551" s="2">
        <v>45297</v>
      </c>
      <c r="I551" s="2">
        <v>45300</v>
      </c>
      <c r="J551">
        <v>3</v>
      </c>
      <c r="K551">
        <v>5354</v>
      </c>
      <c r="L551" s="1" t="s">
        <v>1491</v>
      </c>
      <c r="M551" s="1" t="s">
        <v>114</v>
      </c>
      <c r="N551" s="1" t="s">
        <v>33</v>
      </c>
      <c r="O551" t="s">
        <v>19</v>
      </c>
      <c r="P551">
        <v>1784.6667</v>
      </c>
      <c r="Q551" s="1" t="s">
        <v>1492</v>
      </c>
      <c r="R551" s="1" t="s">
        <v>1446</v>
      </c>
      <c r="S551" t="s">
        <v>1447</v>
      </c>
      <c r="T551">
        <f>VLOOKUP(Admissions[[#This Row],[Department]],Departments!A:E,5,FALSE)</f>
        <v>6800</v>
      </c>
      <c r="U551" s="1" t="str">
        <f t="shared" si="16"/>
        <v>Within Benchmark</v>
      </c>
      <c r="V551" s="1">
        <f t="shared" ca="1" si="17"/>
        <v>41</v>
      </c>
      <c r="W551" s="1" t="str">
        <f ca="1">_xlfn.IFS(Admissions[[#This Row],[Patients Age]]&lt;18,"Paediatric",V551&lt;40,"Young Adult",V551&lt;65,"Adult",TRUE,"Senior")</f>
        <v>Adult</v>
      </c>
    </row>
    <row r="552" spans="1:23" x14ac:dyDescent="0.25">
      <c r="A552">
        <v>13141</v>
      </c>
      <c r="B552">
        <v>4107</v>
      </c>
      <c r="C552" s="1" t="s">
        <v>505</v>
      </c>
      <c r="D552" s="1" t="s">
        <v>14</v>
      </c>
      <c r="E552" s="2">
        <v>33747</v>
      </c>
      <c r="F552" s="1" t="s">
        <v>66</v>
      </c>
      <c r="G552" s="1" t="s">
        <v>77</v>
      </c>
      <c r="H552" s="2">
        <v>45187</v>
      </c>
      <c r="I552" s="2">
        <v>45190</v>
      </c>
      <c r="J552">
        <v>3</v>
      </c>
      <c r="K552">
        <v>3348</v>
      </c>
      <c r="L552" s="1" t="s">
        <v>1491</v>
      </c>
      <c r="M552" s="1" t="s">
        <v>37</v>
      </c>
      <c r="N552" s="1" t="s">
        <v>18</v>
      </c>
      <c r="O552" t="s">
        <v>19</v>
      </c>
      <c r="P552">
        <v>1116</v>
      </c>
      <c r="Q552" s="1" t="s">
        <v>1492</v>
      </c>
      <c r="R552" s="1" t="s">
        <v>1448</v>
      </c>
      <c r="S552" t="s">
        <v>1449</v>
      </c>
      <c r="T552">
        <f>VLOOKUP(Admissions[[#This Row],[Department]],Departments!A:E,5,FALSE)</f>
        <v>6000</v>
      </c>
      <c r="U552" s="1" t="str">
        <f t="shared" si="16"/>
        <v>Within Benchmark</v>
      </c>
      <c r="V552" s="1">
        <f t="shared" ca="1" si="17"/>
        <v>34</v>
      </c>
      <c r="W552" s="1" t="str">
        <f ca="1">_xlfn.IFS(Admissions[[#This Row],[Patients Age]]&lt;18,"Paediatric",V552&lt;40,"Young Adult",V552&lt;65,"Adult",TRUE,"Senior")</f>
        <v>Young Adult</v>
      </c>
    </row>
    <row r="553" spans="1:23" x14ac:dyDescent="0.25">
      <c r="A553">
        <v>14145</v>
      </c>
      <c r="B553">
        <v>4219</v>
      </c>
      <c r="C553" s="1" t="s">
        <v>506</v>
      </c>
      <c r="D553" s="1" t="s">
        <v>14</v>
      </c>
      <c r="E553" s="2">
        <v>16846</v>
      </c>
      <c r="F553" s="1" t="s">
        <v>26</v>
      </c>
      <c r="G553" s="1" t="s">
        <v>39</v>
      </c>
      <c r="H553" s="2">
        <v>45194</v>
      </c>
      <c r="I553" s="2">
        <v>45201</v>
      </c>
      <c r="J553">
        <v>7</v>
      </c>
      <c r="K553">
        <v>14356</v>
      </c>
      <c r="L553" s="1" t="s">
        <v>1491</v>
      </c>
      <c r="M553" s="1" t="s">
        <v>64</v>
      </c>
      <c r="N553" s="1" t="s">
        <v>33</v>
      </c>
      <c r="O553" t="s">
        <v>19</v>
      </c>
      <c r="P553">
        <v>2050.8571000000002</v>
      </c>
      <c r="Q553" s="1" t="s">
        <v>1492</v>
      </c>
      <c r="R553" s="1" t="s">
        <v>1448</v>
      </c>
      <c r="S553" t="s">
        <v>1449</v>
      </c>
      <c r="T553">
        <f>VLOOKUP(Admissions[[#This Row],[Department]],Departments!A:E,5,FALSE)</f>
        <v>9000</v>
      </c>
      <c r="U553" s="1" t="str">
        <f t="shared" si="16"/>
        <v>Above Benchmark</v>
      </c>
      <c r="V553" s="1">
        <f t="shared" ca="1" si="17"/>
        <v>80</v>
      </c>
      <c r="W553" s="1" t="str">
        <f ca="1">_xlfn.IFS(Admissions[[#This Row],[Patients Age]]&lt;18,"Paediatric",V553&lt;40,"Young Adult",V553&lt;65,"Adult",TRUE,"Senior")</f>
        <v>Senior</v>
      </c>
    </row>
    <row r="554" spans="1:23" x14ac:dyDescent="0.25">
      <c r="A554">
        <v>13339</v>
      </c>
      <c r="B554">
        <v>5248</v>
      </c>
      <c r="C554" s="1" t="s">
        <v>507</v>
      </c>
      <c r="D554" s="1" t="s">
        <v>56</v>
      </c>
      <c r="E554" s="2">
        <v>20327</v>
      </c>
      <c r="F554" s="1" t="s">
        <v>21</v>
      </c>
      <c r="G554" s="1" t="s">
        <v>160</v>
      </c>
      <c r="H554" s="2">
        <v>45537</v>
      </c>
      <c r="I554" s="2">
        <v>45544</v>
      </c>
      <c r="J554">
        <v>7</v>
      </c>
      <c r="K554">
        <v>29276</v>
      </c>
      <c r="L554" s="1" t="s">
        <v>1491</v>
      </c>
      <c r="M554" s="1" t="s">
        <v>23</v>
      </c>
      <c r="N554" s="1" t="s">
        <v>18</v>
      </c>
      <c r="O554" t="s">
        <v>19</v>
      </c>
      <c r="P554">
        <v>4182.2857000000004</v>
      </c>
      <c r="Q554" s="1" t="s">
        <v>1492</v>
      </c>
      <c r="R554" s="1" t="s">
        <v>1448</v>
      </c>
      <c r="S554" t="s">
        <v>1449</v>
      </c>
      <c r="T554">
        <f>VLOOKUP(Admissions[[#This Row],[Department]],Departments!A:E,5,FALSE)</f>
        <v>12000</v>
      </c>
      <c r="U554" s="1" t="str">
        <f t="shared" si="16"/>
        <v>Above Benchmark</v>
      </c>
      <c r="V554" s="1">
        <f t="shared" ca="1" si="17"/>
        <v>70</v>
      </c>
      <c r="W554" s="1" t="str">
        <f ca="1">_xlfn.IFS(Admissions[[#This Row],[Patients Age]]&lt;18,"Paediatric",V554&lt;40,"Young Adult",V554&lt;65,"Adult",TRUE,"Senior")</f>
        <v>Senior</v>
      </c>
    </row>
    <row r="555" spans="1:23" x14ac:dyDescent="0.25">
      <c r="A555">
        <v>10125</v>
      </c>
      <c r="B555">
        <v>3114</v>
      </c>
      <c r="C555" s="1" t="s">
        <v>132</v>
      </c>
      <c r="D555" s="1" t="s">
        <v>56</v>
      </c>
      <c r="E555" s="2">
        <v>33911</v>
      </c>
      <c r="F555" s="1" t="s">
        <v>41</v>
      </c>
      <c r="G555" s="1" t="s">
        <v>42</v>
      </c>
      <c r="H555" s="2">
        <v>45272</v>
      </c>
      <c r="I555" s="2">
        <v>45276</v>
      </c>
      <c r="J555">
        <v>4</v>
      </c>
      <c r="K555">
        <v>5326</v>
      </c>
      <c r="L555" s="1" t="s">
        <v>1491</v>
      </c>
      <c r="M555" s="1" t="s">
        <v>49</v>
      </c>
      <c r="N555" s="1" t="s">
        <v>24</v>
      </c>
      <c r="O555" t="s">
        <v>19</v>
      </c>
      <c r="P555">
        <v>1331.5</v>
      </c>
      <c r="Q555" s="1" t="s">
        <v>1492</v>
      </c>
      <c r="R555" s="1" t="s">
        <v>1452</v>
      </c>
      <c r="S555" t="s">
        <v>1449</v>
      </c>
      <c r="T555">
        <f>VLOOKUP(Admissions[[#This Row],[Department]],Departments!A:E,5,FALSE)</f>
        <v>7200</v>
      </c>
      <c r="U555" s="1" t="str">
        <f t="shared" si="16"/>
        <v>Within Benchmark</v>
      </c>
      <c r="V555" s="1">
        <f t="shared" ca="1" si="17"/>
        <v>33</v>
      </c>
      <c r="W555" s="1" t="str">
        <f ca="1">_xlfn.IFS(Admissions[[#This Row],[Patients Age]]&lt;18,"Paediatric",V555&lt;40,"Young Adult",V555&lt;65,"Adult",TRUE,"Senior")</f>
        <v>Young Adult</v>
      </c>
    </row>
    <row r="556" spans="1:23" x14ac:dyDescent="0.25">
      <c r="A556">
        <v>13304</v>
      </c>
      <c r="B556">
        <v>6071</v>
      </c>
      <c r="C556" s="1" t="s">
        <v>104</v>
      </c>
      <c r="D556" s="1" t="s">
        <v>14</v>
      </c>
      <c r="E556" s="2">
        <v>17457</v>
      </c>
      <c r="F556" s="1" t="s">
        <v>21</v>
      </c>
      <c r="G556" s="1" t="s">
        <v>160</v>
      </c>
      <c r="H556" s="2">
        <v>45455</v>
      </c>
      <c r="I556" s="2">
        <v>45464</v>
      </c>
      <c r="J556">
        <v>9</v>
      </c>
      <c r="K556">
        <v>33244</v>
      </c>
      <c r="L556" s="1" t="s">
        <v>1491</v>
      </c>
      <c r="M556" s="1" t="s">
        <v>209</v>
      </c>
      <c r="N556" s="1" t="s">
        <v>33</v>
      </c>
      <c r="O556" t="s">
        <v>19</v>
      </c>
      <c r="P556">
        <v>3693.7777999999998</v>
      </c>
      <c r="Q556" s="1" t="s">
        <v>1492</v>
      </c>
      <c r="R556" s="1" t="s">
        <v>1453</v>
      </c>
      <c r="S556" t="s">
        <v>1449</v>
      </c>
      <c r="T556">
        <f>VLOOKUP(Admissions[[#This Row],[Department]],Departments!A:E,5,FALSE)</f>
        <v>12000</v>
      </c>
      <c r="U556" s="1" t="str">
        <f t="shared" si="16"/>
        <v>Above Benchmark</v>
      </c>
      <c r="V556" s="1">
        <f t="shared" ca="1" si="17"/>
        <v>78</v>
      </c>
      <c r="W556" s="1" t="str">
        <f ca="1">_xlfn.IFS(Admissions[[#This Row],[Patients Age]]&lt;18,"Paediatric",V556&lt;40,"Young Adult",V556&lt;65,"Adult",TRUE,"Senior")</f>
        <v>Senior</v>
      </c>
    </row>
    <row r="557" spans="1:23" x14ac:dyDescent="0.25">
      <c r="A557">
        <v>15631</v>
      </c>
      <c r="B557">
        <v>6620</v>
      </c>
      <c r="C557" s="1" t="s">
        <v>508</v>
      </c>
      <c r="D557" s="1" t="s">
        <v>56</v>
      </c>
      <c r="E557" s="2">
        <v>24151</v>
      </c>
      <c r="F557" s="1" t="s">
        <v>21</v>
      </c>
      <c r="G557" s="1" t="s">
        <v>22</v>
      </c>
      <c r="H557" s="2">
        <v>45268</v>
      </c>
      <c r="I557" s="2">
        <v>45274</v>
      </c>
      <c r="J557">
        <v>6</v>
      </c>
      <c r="K557">
        <v>26569</v>
      </c>
      <c r="L557" s="1" t="s">
        <v>1491</v>
      </c>
      <c r="M557" s="1" t="s">
        <v>23</v>
      </c>
      <c r="N557" s="1" t="s">
        <v>33</v>
      </c>
      <c r="O557" t="s">
        <v>19</v>
      </c>
      <c r="P557">
        <v>4428.1666999999998</v>
      </c>
      <c r="Q557" s="1" t="s">
        <v>1492</v>
      </c>
      <c r="R557" s="1" t="s">
        <v>1454</v>
      </c>
      <c r="S557" t="s">
        <v>1449</v>
      </c>
      <c r="T557">
        <f>VLOOKUP(Admissions[[#This Row],[Department]],Departments!A:E,5,FALSE)</f>
        <v>12000</v>
      </c>
      <c r="U557" s="1" t="str">
        <f t="shared" si="16"/>
        <v>Above Benchmark</v>
      </c>
      <c r="V557" s="1">
        <f t="shared" ca="1" si="17"/>
        <v>60</v>
      </c>
      <c r="W557" s="1" t="str">
        <f ca="1">_xlfn.IFS(Admissions[[#This Row],[Patients Age]]&lt;18,"Paediatric",V557&lt;40,"Young Adult",V557&lt;65,"Adult",TRUE,"Senior")</f>
        <v>Adult</v>
      </c>
    </row>
    <row r="558" spans="1:23" x14ac:dyDescent="0.25">
      <c r="A558">
        <v>12598</v>
      </c>
      <c r="B558">
        <v>6020</v>
      </c>
      <c r="C558" s="1" t="s">
        <v>509</v>
      </c>
      <c r="D558" s="1" t="s">
        <v>14</v>
      </c>
      <c r="E558" s="2">
        <v>12520</v>
      </c>
      <c r="F558" s="1" t="s">
        <v>15</v>
      </c>
      <c r="G558" s="1" t="s">
        <v>16</v>
      </c>
      <c r="H558" s="2">
        <v>44963</v>
      </c>
      <c r="I558" s="2">
        <v>44966</v>
      </c>
      <c r="J558">
        <v>3</v>
      </c>
      <c r="K558">
        <v>6413</v>
      </c>
      <c r="L558" s="1" t="s">
        <v>1491</v>
      </c>
      <c r="M558" s="1" t="s">
        <v>49</v>
      </c>
      <c r="N558" s="1" t="s">
        <v>18</v>
      </c>
      <c r="O558" t="s">
        <v>19</v>
      </c>
      <c r="P558">
        <v>2137.6667000000002</v>
      </c>
      <c r="Q558" s="1" t="s">
        <v>1492</v>
      </c>
      <c r="R558" s="1" t="s">
        <v>1448</v>
      </c>
      <c r="S558" t="s">
        <v>1449</v>
      </c>
      <c r="T558">
        <f>VLOOKUP(Admissions[[#This Row],[Department]],Departments!A:E,5,FALSE)</f>
        <v>5500</v>
      </c>
      <c r="U558" s="1" t="str">
        <f t="shared" si="16"/>
        <v>Above Benchmark</v>
      </c>
      <c r="V558" s="1">
        <f t="shared" ca="1" si="17"/>
        <v>92</v>
      </c>
      <c r="W558" s="1" t="str">
        <f ca="1">_xlfn.IFS(Admissions[[#This Row],[Patients Age]]&lt;18,"Paediatric",V558&lt;40,"Young Adult",V558&lt;65,"Adult",TRUE,"Senior")</f>
        <v>Senior</v>
      </c>
    </row>
    <row r="559" spans="1:23" x14ac:dyDescent="0.25">
      <c r="A559">
        <v>12513</v>
      </c>
      <c r="B559">
        <v>6827</v>
      </c>
      <c r="C559" s="1" t="s">
        <v>510</v>
      </c>
      <c r="D559" s="1" t="s">
        <v>14</v>
      </c>
      <c r="E559" s="2">
        <v>18581</v>
      </c>
      <c r="F559" s="1" t="s">
        <v>66</v>
      </c>
      <c r="G559" s="1" t="s">
        <v>70</v>
      </c>
      <c r="H559" s="2">
        <v>45536</v>
      </c>
      <c r="I559" s="2">
        <v>45541</v>
      </c>
      <c r="J559">
        <v>5</v>
      </c>
      <c r="K559">
        <v>7523</v>
      </c>
      <c r="L559" s="1" t="s">
        <v>1494</v>
      </c>
      <c r="M559" s="1" t="s">
        <v>37</v>
      </c>
      <c r="N559" s="1" t="s">
        <v>24</v>
      </c>
      <c r="O559" t="s">
        <v>19</v>
      </c>
      <c r="P559">
        <v>1504.6</v>
      </c>
      <c r="Q559" s="1" t="s">
        <v>1492</v>
      </c>
      <c r="R559" s="1" t="s">
        <v>1451</v>
      </c>
      <c r="S559" t="s">
        <v>1447</v>
      </c>
      <c r="T559">
        <f>VLOOKUP(Admissions[[#This Row],[Department]],Departments!A:E,5,FALSE)</f>
        <v>6000</v>
      </c>
      <c r="U559" s="1" t="str">
        <f t="shared" si="16"/>
        <v>Above Benchmark</v>
      </c>
      <c r="V559" s="1">
        <f t="shared" ca="1" si="17"/>
        <v>75</v>
      </c>
      <c r="W559" s="1" t="str">
        <f ca="1">_xlfn.IFS(Admissions[[#This Row],[Patients Age]]&lt;18,"Paediatric",V559&lt;40,"Young Adult",V559&lt;65,"Adult",TRUE,"Senior")</f>
        <v>Senior</v>
      </c>
    </row>
    <row r="560" spans="1:23" x14ac:dyDescent="0.25">
      <c r="A560">
        <v>11293</v>
      </c>
      <c r="B560">
        <v>3808</v>
      </c>
      <c r="C560" s="1" t="s">
        <v>511</v>
      </c>
      <c r="D560" s="1" t="s">
        <v>56</v>
      </c>
      <c r="E560" s="2">
        <v>39222</v>
      </c>
      <c r="F560" s="1" t="s">
        <v>30</v>
      </c>
      <c r="G560" s="1" t="s">
        <v>58</v>
      </c>
      <c r="H560" s="2">
        <v>45076</v>
      </c>
      <c r="I560" s="2">
        <v>45080</v>
      </c>
      <c r="J560">
        <v>4</v>
      </c>
      <c r="K560">
        <v>4037</v>
      </c>
      <c r="L560" s="1" t="s">
        <v>1491</v>
      </c>
      <c r="M560" s="1" t="s">
        <v>49</v>
      </c>
      <c r="N560" s="1" t="s">
        <v>18</v>
      </c>
      <c r="O560" t="s">
        <v>19</v>
      </c>
      <c r="P560">
        <v>1009.25</v>
      </c>
      <c r="Q560" s="1" t="s">
        <v>1492</v>
      </c>
      <c r="R560" s="1" t="s">
        <v>1452</v>
      </c>
      <c r="S560" t="s">
        <v>1449</v>
      </c>
      <c r="T560">
        <f>VLOOKUP(Admissions[[#This Row],[Department]],Departments!A:E,5,FALSE)</f>
        <v>4500</v>
      </c>
      <c r="U560" s="1" t="str">
        <f t="shared" si="16"/>
        <v>Within Benchmark</v>
      </c>
      <c r="V560" s="1">
        <f t="shared" ca="1" si="17"/>
        <v>19</v>
      </c>
      <c r="W560" s="1" t="str">
        <f ca="1">_xlfn.IFS(Admissions[[#This Row],[Patients Age]]&lt;18,"Paediatric",V560&lt;40,"Young Adult",V560&lt;65,"Adult",TRUE,"Senior")</f>
        <v>Young Adult</v>
      </c>
    </row>
    <row r="561" spans="1:23" x14ac:dyDescent="0.25">
      <c r="A561">
        <v>13177</v>
      </c>
      <c r="B561">
        <v>5132</v>
      </c>
      <c r="C561" s="1" t="s">
        <v>279</v>
      </c>
      <c r="D561" s="1" t="s">
        <v>14</v>
      </c>
      <c r="E561" s="2">
        <v>26060</v>
      </c>
      <c r="F561" s="1" t="s">
        <v>51</v>
      </c>
      <c r="G561" s="1" t="s">
        <v>87</v>
      </c>
      <c r="H561" s="2">
        <v>45089</v>
      </c>
      <c r="I561" s="2">
        <v>45094</v>
      </c>
      <c r="J561">
        <v>5</v>
      </c>
      <c r="K561">
        <v>8452</v>
      </c>
      <c r="L561" s="1" t="s">
        <v>1491</v>
      </c>
      <c r="M561" s="1" t="s">
        <v>88</v>
      </c>
      <c r="N561" s="1" t="s">
        <v>18</v>
      </c>
      <c r="O561" t="s">
        <v>19</v>
      </c>
      <c r="P561">
        <v>1690.4</v>
      </c>
      <c r="Q561" s="1" t="s">
        <v>1492</v>
      </c>
      <c r="R561" s="1" t="s">
        <v>1448</v>
      </c>
      <c r="S561" t="s">
        <v>1449</v>
      </c>
      <c r="T561">
        <f>VLOOKUP(Admissions[[#This Row],[Department]],Departments!A:E,5,FALSE)</f>
        <v>6800</v>
      </c>
      <c r="U561" s="1" t="str">
        <f t="shared" si="16"/>
        <v>Above Benchmark</v>
      </c>
      <c r="V561" s="1">
        <f t="shared" ca="1" si="17"/>
        <v>55</v>
      </c>
      <c r="W561" s="1" t="str">
        <f ca="1">_xlfn.IFS(Admissions[[#This Row],[Patients Age]]&lt;18,"Paediatric",V561&lt;40,"Young Adult",V561&lt;65,"Adult",TRUE,"Senior")</f>
        <v>Adult</v>
      </c>
    </row>
    <row r="562" spans="1:23" x14ac:dyDescent="0.25">
      <c r="A562">
        <v>12215</v>
      </c>
      <c r="B562">
        <v>7033</v>
      </c>
      <c r="C562" s="1" t="s">
        <v>512</v>
      </c>
      <c r="D562" s="1" t="s">
        <v>14</v>
      </c>
      <c r="E562" s="2">
        <v>20532</v>
      </c>
      <c r="F562" s="1" t="s">
        <v>35</v>
      </c>
      <c r="G562" s="1" t="s">
        <v>85</v>
      </c>
      <c r="H562" s="2">
        <v>45592</v>
      </c>
      <c r="I562" s="2">
        <v>45600</v>
      </c>
      <c r="J562">
        <v>8</v>
      </c>
      <c r="K562">
        <v>30364</v>
      </c>
      <c r="L562" s="1" t="s">
        <v>1494</v>
      </c>
      <c r="M562" s="1" t="s">
        <v>60</v>
      </c>
      <c r="N562" s="1" t="s">
        <v>18</v>
      </c>
      <c r="O562" t="s">
        <v>19</v>
      </c>
      <c r="P562">
        <v>3795.5</v>
      </c>
      <c r="Q562" s="1" t="s">
        <v>1492</v>
      </c>
      <c r="R562" s="1" t="s">
        <v>1451</v>
      </c>
      <c r="S562" t="s">
        <v>1447</v>
      </c>
      <c r="T562">
        <f>VLOOKUP(Admissions[[#This Row],[Department]],Departments!A:E,5,FALSE)</f>
        <v>8500</v>
      </c>
      <c r="U562" s="1" t="str">
        <f t="shared" si="16"/>
        <v>Above Benchmark</v>
      </c>
      <c r="V562" s="1">
        <f t="shared" ca="1" si="17"/>
        <v>70</v>
      </c>
      <c r="W562" s="1" t="str">
        <f ca="1">_xlfn.IFS(Admissions[[#This Row],[Patients Age]]&lt;18,"Paediatric",V562&lt;40,"Young Adult",V562&lt;65,"Adult",TRUE,"Senior")</f>
        <v>Senior</v>
      </c>
    </row>
    <row r="563" spans="1:23" x14ac:dyDescent="0.25">
      <c r="A563">
        <v>14206</v>
      </c>
      <c r="B563">
        <v>4397</v>
      </c>
      <c r="C563" s="1" t="s">
        <v>513</v>
      </c>
      <c r="D563" s="1" t="s">
        <v>14</v>
      </c>
      <c r="E563" s="2">
        <v>43454</v>
      </c>
      <c r="F563" s="1" t="s">
        <v>30</v>
      </c>
      <c r="G563" s="1" t="s">
        <v>31</v>
      </c>
      <c r="H563" s="2">
        <v>44993</v>
      </c>
      <c r="I563" s="2">
        <v>44996</v>
      </c>
      <c r="J563">
        <v>3</v>
      </c>
      <c r="K563">
        <v>3229</v>
      </c>
      <c r="L563" s="1" t="s">
        <v>1491</v>
      </c>
      <c r="M563" s="1" t="s">
        <v>32</v>
      </c>
      <c r="N563" s="1" t="s">
        <v>33</v>
      </c>
      <c r="O563" t="s">
        <v>19</v>
      </c>
      <c r="P563">
        <v>1076.3333</v>
      </c>
      <c r="Q563" s="1" t="s">
        <v>1492</v>
      </c>
      <c r="R563" s="1" t="s">
        <v>1453</v>
      </c>
      <c r="S563" t="s">
        <v>1449</v>
      </c>
      <c r="T563">
        <f>VLOOKUP(Admissions[[#This Row],[Department]],Departments!A:E,5,FALSE)</f>
        <v>4500</v>
      </c>
      <c r="U563" s="1" t="str">
        <f t="shared" si="16"/>
        <v>Within Benchmark</v>
      </c>
      <c r="V563" s="1">
        <f t="shared" ca="1" si="17"/>
        <v>7</v>
      </c>
      <c r="W563" s="1" t="str">
        <f ca="1">_xlfn.IFS(Admissions[[#This Row],[Patients Age]]&lt;18,"Paediatric",V563&lt;40,"Young Adult",V563&lt;65,"Adult",TRUE,"Senior")</f>
        <v>Paediatric</v>
      </c>
    </row>
    <row r="564" spans="1:23" x14ac:dyDescent="0.25">
      <c r="A564">
        <v>10846</v>
      </c>
      <c r="B564" t="s">
        <v>1495</v>
      </c>
      <c r="C564" s="1" t="s">
        <v>514</v>
      </c>
      <c r="D564" s="1" t="s">
        <v>14</v>
      </c>
      <c r="E564" s="2">
        <v>37807</v>
      </c>
      <c r="F564" s="1" t="s">
        <v>66</v>
      </c>
      <c r="G564" s="1" t="s">
        <v>67</v>
      </c>
      <c r="H564" s="2">
        <v>45181</v>
      </c>
      <c r="I564" s="2">
        <v>45183</v>
      </c>
      <c r="J564">
        <v>2</v>
      </c>
      <c r="K564">
        <v>5573</v>
      </c>
      <c r="L564" s="1" t="s">
        <v>1491</v>
      </c>
      <c r="M564" s="1" t="s">
        <v>91</v>
      </c>
      <c r="N564" s="1" t="s">
        <v>33</v>
      </c>
      <c r="O564" t="s">
        <v>19</v>
      </c>
      <c r="P564">
        <v>2786.5</v>
      </c>
      <c r="Q564" s="1" t="s">
        <v>1492</v>
      </c>
      <c r="R564" s="1" t="s">
        <v>1452</v>
      </c>
      <c r="S564" t="s">
        <v>1449</v>
      </c>
      <c r="T564">
        <f>VLOOKUP(Admissions[[#This Row],[Department]],Departments!A:E,5,FALSE)</f>
        <v>6000</v>
      </c>
      <c r="U564" s="1" t="str">
        <f t="shared" si="16"/>
        <v>Within Benchmark</v>
      </c>
      <c r="V564" s="1">
        <f t="shared" ca="1" si="17"/>
        <v>23</v>
      </c>
      <c r="W564" s="1" t="str">
        <f ca="1">_xlfn.IFS(Admissions[[#This Row],[Patients Age]]&lt;18,"Paediatric",V564&lt;40,"Young Adult",V564&lt;65,"Adult",TRUE,"Senior")</f>
        <v>Young Adult</v>
      </c>
    </row>
    <row r="565" spans="1:23" x14ac:dyDescent="0.25">
      <c r="A565">
        <v>12297</v>
      </c>
      <c r="B565">
        <v>4100</v>
      </c>
      <c r="C565" s="1" t="s">
        <v>515</v>
      </c>
      <c r="D565" s="1" t="s">
        <v>14</v>
      </c>
      <c r="E565" s="2">
        <v>31642</v>
      </c>
      <c r="F565" s="1" t="s">
        <v>26</v>
      </c>
      <c r="G565" s="1" t="s">
        <v>141</v>
      </c>
      <c r="H565" s="2">
        <v>45299</v>
      </c>
      <c r="I565" s="2">
        <v>45305</v>
      </c>
      <c r="J565">
        <v>6</v>
      </c>
      <c r="K565">
        <v>14161</v>
      </c>
      <c r="L565" s="1" t="s">
        <v>1491</v>
      </c>
      <c r="M565" s="1" t="s">
        <v>79</v>
      </c>
      <c r="N565" s="1" t="s">
        <v>18</v>
      </c>
      <c r="O565" t="s">
        <v>19</v>
      </c>
      <c r="P565">
        <v>2360.1667000000002</v>
      </c>
      <c r="Q565" s="1" t="s">
        <v>1492</v>
      </c>
      <c r="R565" s="1" t="s">
        <v>1448</v>
      </c>
      <c r="S565" t="s">
        <v>1449</v>
      </c>
      <c r="T565">
        <f>VLOOKUP(Admissions[[#This Row],[Department]],Departments!A:E,5,FALSE)</f>
        <v>9000</v>
      </c>
      <c r="U565" s="1" t="str">
        <f t="shared" si="16"/>
        <v>Above Benchmark</v>
      </c>
      <c r="V565" s="1">
        <f t="shared" ca="1" si="17"/>
        <v>39</v>
      </c>
      <c r="W565" s="1" t="str">
        <f ca="1">_xlfn.IFS(Admissions[[#This Row],[Patients Age]]&lt;18,"Paediatric",V565&lt;40,"Young Adult",V565&lt;65,"Adult",TRUE,"Senior")</f>
        <v>Young Adult</v>
      </c>
    </row>
    <row r="566" spans="1:23" x14ac:dyDescent="0.25">
      <c r="A566">
        <v>15217</v>
      </c>
      <c r="B566">
        <v>3789</v>
      </c>
      <c r="C566" s="1" t="s">
        <v>516</v>
      </c>
      <c r="D566" s="1" t="s">
        <v>56</v>
      </c>
      <c r="E566" s="2">
        <v>18507</v>
      </c>
      <c r="F566" s="1" t="s">
        <v>35</v>
      </c>
      <c r="G566" s="1" t="s">
        <v>83</v>
      </c>
      <c r="H566" s="2">
        <v>45341</v>
      </c>
      <c r="I566" s="2">
        <v>45348</v>
      </c>
      <c r="J566">
        <v>7</v>
      </c>
      <c r="K566">
        <v>16489</v>
      </c>
      <c r="L566" s="1" t="s">
        <v>1494</v>
      </c>
      <c r="M566" s="1" t="s">
        <v>60</v>
      </c>
      <c r="N566" s="1" t="s">
        <v>18</v>
      </c>
      <c r="O566" t="s">
        <v>19</v>
      </c>
      <c r="P566">
        <v>2355.5713999999998</v>
      </c>
      <c r="Q566" s="1" t="s">
        <v>1492</v>
      </c>
      <c r="R566" s="1" t="s">
        <v>1448</v>
      </c>
      <c r="S566" t="s">
        <v>1449</v>
      </c>
      <c r="T566">
        <f>VLOOKUP(Admissions[[#This Row],[Department]],Departments!A:E,5,FALSE)</f>
        <v>8500</v>
      </c>
      <c r="U566" s="1" t="str">
        <f t="shared" si="16"/>
        <v>Above Benchmark</v>
      </c>
      <c r="V566" s="1">
        <f t="shared" ca="1" si="17"/>
        <v>75</v>
      </c>
      <c r="W566" s="1" t="str">
        <f ca="1">_xlfn.IFS(Admissions[[#This Row],[Patients Age]]&lt;18,"Paediatric",V566&lt;40,"Young Adult",V566&lt;65,"Adult",TRUE,"Senior")</f>
        <v>Senior</v>
      </c>
    </row>
    <row r="567" spans="1:23" x14ac:dyDescent="0.25">
      <c r="A567">
        <v>12147</v>
      </c>
      <c r="B567">
        <v>5589</v>
      </c>
      <c r="C567" s="1" t="s">
        <v>517</v>
      </c>
      <c r="D567" s="1" t="s">
        <v>56</v>
      </c>
      <c r="E567" s="2">
        <v>28012</v>
      </c>
      <c r="F567" s="1" t="s">
        <v>26</v>
      </c>
      <c r="G567" s="1" t="s">
        <v>141</v>
      </c>
      <c r="H567" s="2">
        <v>45301</v>
      </c>
      <c r="I567" s="2">
        <v>45304</v>
      </c>
      <c r="J567">
        <v>3</v>
      </c>
      <c r="K567">
        <v>6796</v>
      </c>
      <c r="L567" s="1" t="s">
        <v>1494</v>
      </c>
      <c r="M567" s="1" t="s">
        <v>64</v>
      </c>
      <c r="N567" s="1" t="s">
        <v>18</v>
      </c>
      <c r="O567" t="s">
        <v>19</v>
      </c>
      <c r="P567">
        <v>2265.3332999999998</v>
      </c>
      <c r="Q567" s="1" t="s">
        <v>1492</v>
      </c>
      <c r="R567" s="1" t="s">
        <v>1453</v>
      </c>
      <c r="S567" t="s">
        <v>1449</v>
      </c>
      <c r="T567">
        <f>VLOOKUP(Admissions[[#This Row],[Department]],Departments!A:E,5,FALSE)</f>
        <v>9000</v>
      </c>
      <c r="U567" s="1" t="str">
        <f t="shared" si="16"/>
        <v>Within Benchmark</v>
      </c>
      <c r="V567" s="1">
        <f t="shared" ca="1" si="17"/>
        <v>49</v>
      </c>
      <c r="W567" s="1" t="str">
        <f ca="1">_xlfn.IFS(Admissions[[#This Row],[Patients Age]]&lt;18,"Paediatric",V567&lt;40,"Young Adult",V567&lt;65,"Adult",TRUE,"Senior")</f>
        <v>Adult</v>
      </c>
    </row>
    <row r="568" spans="1:23" x14ac:dyDescent="0.25">
      <c r="A568">
        <v>10559</v>
      </c>
      <c r="B568">
        <v>4093</v>
      </c>
      <c r="C568" s="1" t="s">
        <v>518</v>
      </c>
      <c r="D568" s="1" t="s">
        <v>56</v>
      </c>
      <c r="E568" s="2">
        <v>32499</v>
      </c>
      <c r="F568" s="1" t="s">
        <v>21</v>
      </c>
      <c r="G568" s="1" t="s">
        <v>22</v>
      </c>
      <c r="H568" s="2">
        <v>45479</v>
      </c>
      <c r="I568" s="2">
        <v>45488</v>
      </c>
      <c r="J568">
        <v>9</v>
      </c>
      <c r="K568">
        <v>30497</v>
      </c>
      <c r="L568" s="1" t="s">
        <v>1491</v>
      </c>
      <c r="M568" s="1" t="s">
        <v>23</v>
      </c>
      <c r="N568" s="1" t="s">
        <v>33</v>
      </c>
      <c r="O568" t="s">
        <v>19</v>
      </c>
      <c r="P568">
        <v>3388.5556000000001</v>
      </c>
      <c r="Q568" s="1" t="s">
        <v>1492</v>
      </c>
      <c r="R568" s="1" t="s">
        <v>1446</v>
      </c>
      <c r="S568" t="s">
        <v>1447</v>
      </c>
      <c r="T568">
        <f>VLOOKUP(Admissions[[#This Row],[Department]],Departments!A:E,5,FALSE)</f>
        <v>12000</v>
      </c>
      <c r="U568" s="1" t="str">
        <f t="shared" si="16"/>
        <v>Above Benchmark</v>
      </c>
      <c r="V568" s="1">
        <f t="shared" ca="1" si="17"/>
        <v>37</v>
      </c>
      <c r="W568" s="1" t="str">
        <f ca="1">_xlfn.IFS(Admissions[[#This Row],[Patients Age]]&lt;18,"Paediatric",V568&lt;40,"Young Adult",V568&lt;65,"Adult",TRUE,"Senior")</f>
        <v>Young Adult</v>
      </c>
    </row>
    <row r="569" spans="1:23" x14ac:dyDescent="0.25">
      <c r="A569">
        <v>11438</v>
      </c>
      <c r="B569">
        <v>5133</v>
      </c>
      <c r="C569" s="1" t="s">
        <v>455</v>
      </c>
      <c r="D569" s="1" t="s">
        <v>56</v>
      </c>
      <c r="E569" s="2">
        <v>22559</v>
      </c>
      <c r="F569" s="1" t="s">
        <v>21</v>
      </c>
      <c r="G569" s="1" t="s">
        <v>22</v>
      </c>
      <c r="H569" s="2">
        <v>45324</v>
      </c>
      <c r="I569" s="2">
        <v>45335</v>
      </c>
      <c r="J569">
        <v>11</v>
      </c>
      <c r="K569">
        <v>35046</v>
      </c>
      <c r="L569" s="1" t="s">
        <v>1491</v>
      </c>
      <c r="M569" s="1" t="s">
        <v>23</v>
      </c>
      <c r="N569" s="1" t="s">
        <v>18</v>
      </c>
      <c r="O569" t="s">
        <v>19</v>
      </c>
      <c r="P569">
        <v>3186</v>
      </c>
      <c r="Q569" s="1" t="s">
        <v>1492</v>
      </c>
      <c r="R569" s="1" t="s">
        <v>1454</v>
      </c>
      <c r="S569" t="s">
        <v>1449</v>
      </c>
      <c r="T569">
        <f>VLOOKUP(Admissions[[#This Row],[Department]],Departments!A:E,5,FALSE)</f>
        <v>12000</v>
      </c>
      <c r="U569" s="1" t="str">
        <f t="shared" si="16"/>
        <v>Above Benchmark</v>
      </c>
      <c r="V569" s="1">
        <f t="shared" ca="1" si="17"/>
        <v>64</v>
      </c>
      <c r="W569" s="1" t="str">
        <f ca="1">_xlfn.IFS(Admissions[[#This Row],[Patients Age]]&lt;18,"Paediatric",V569&lt;40,"Young Adult",V569&lt;65,"Adult",TRUE,"Senior")</f>
        <v>Adult</v>
      </c>
    </row>
    <row r="570" spans="1:23" x14ac:dyDescent="0.25">
      <c r="A570">
        <v>12612</v>
      </c>
      <c r="B570">
        <v>3143</v>
      </c>
      <c r="C570" s="1" t="s">
        <v>519</v>
      </c>
      <c r="D570" s="1" t="s">
        <v>56</v>
      </c>
      <c r="E570" s="2">
        <v>24296</v>
      </c>
      <c r="F570" s="1" t="s">
        <v>26</v>
      </c>
      <c r="G570" s="1" t="s">
        <v>141</v>
      </c>
      <c r="H570" s="2">
        <v>45589</v>
      </c>
      <c r="I570" s="2">
        <v>45597</v>
      </c>
      <c r="J570">
        <v>8</v>
      </c>
      <c r="K570">
        <v>21509</v>
      </c>
      <c r="L570" s="1" t="s">
        <v>1491</v>
      </c>
      <c r="M570" s="1" t="s">
        <v>28</v>
      </c>
      <c r="N570" s="1" t="s">
        <v>33</v>
      </c>
      <c r="O570" t="s">
        <v>19</v>
      </c>
      <c r="P570">
        <v>2688.625</v>
      </c>
      <c r="Q570" s="1" t="s">
        <v>1492</v>
      </c>
      <c r="R570" s="1" t="s">
        <v>1450</v>
      </c>
      <c r="S570" t="s">
        <v>1449</v>
      </c>
      <c r="T570">
        <f>VLOOKUP(Admissions[[#This Row],[Department]],Departments!A:E,5,FALSE)</f>
        <v>9000</v>
      </c>
      <c r="U570" s="1" t="str">
        <f t="shared" si="16"/>
        <v>Above Benchmark</v>
      </c>
      <c r="V570" s="1">
        <f t="shared" ca="1" si="17"/>
        <v>60</v>
      </c>
      <c r="W570" s="1" t="str">
        <f ca="1">_xlfn.IFS(Admissions[[#This Row],[Patients Age]]&lt;18,"Paediatric",V570&lt;40,"Young Adult",V570&lt;65,"Adult",TRUE,"Senior")</f>
        <v>Adult</v>
      </c>
    </row>
    <row r="571" spans="1:23" x14ac:dyDescent="0.25">
      <c r="A571">
        <v>14344</v>
      </c>
      <c r="B571">
        <v>4244</v>
      </c>
      <c r="C571" s="1" t="s">
        <v>520</v>
      </c>
      <c r="D571" s="1" t="s">
        <v>56</v>
      </c>
      <c r="E571" s="2">
        <v>23466</v>
      </c>
      <c r="F571" s="1" t="s">
        <v>66</v>
      </c>
      <c r="G571" s="1" t="s">
        <v>77</v>
      </c>
      <c r="H571" s="2">
        <v>45439</v>
      </c>
      <c r="I571" s="2">
        <v>45444</v>
      </c>
      <c r="J571">
        <v>5</v>
      </c>
      <c r="K571">
        <v>6187</v>
      </c>
      <c r="L571" s="1" t="s">
        <v>1494</v>
      </c>
      <c r="M571" s="1" t="s">
        <v>116</v>
      </c>
      <c r="N571" s="1" t="s">
        <v>18</v>
      </c>
      <c r="O571" t="s">
        <v>19</v>
      </c>
      <c r="P571">
        <v>1237.4000000000001</v>
      </c>
      <c r="Q571" s="1" t="s">
        <v>1492</v>
      </c>
      <c r="R571" s="1" t="s">
        <v>1448</v>
      </c>
      <c r="S571" t="s">
        <v>1449</v>
      </c>
      <c r="T571">
        <f>VLOOKUP(Admissions[[#This Row],[Department]],Departments!A:E,5,FALSE)</f>
        <v>6000</v>
      </c>
      <c r="U571" s="1" t="str">
        <f t="shared" si="16"/>
        <v>Above Benchmark</v>
      </c>
      <c r="V571" s="1">
        <f t="shared" ca="1" si="17"/>
        <v>62</v>
      </c>
      <c r="W571" s="1" t="str">
        <f ca="1">_xlfn.IFS(Admissions[[#This Row],[Patients Age]]&lt;18,"Paediatric",V571&lt;40,"Young Adult",V571&lt;65,"Adult",TRUE,"Senior")</f>
        <v>Adult</v>
      </c>
    </row>
    <row r="572" spans="1:23" x14ac:dyDescent="0.25">
      <c r="A572">
        <v>14091</v>
      </c>
      <c r="B572">
        <v>6247</v>
      </c>
      <c r="C572" s="1" t="s">
        <v>521</v>
      </c>
      <c r="D572" s="1" t="s">
        <v>56</v>
      </c>
      <c r="E572" s="2">
        <v>22976</v>
      </c>
      <c r="F572" s="1" t="s">
        <v>15</v>
      </c>
      <c r="G572" s="1" t="s">
        <v>16</v>
      </c>
      <c r="H572" s="2">
        <v>45062</v>
      </c>
      <c r="I572" s="2">
        <v>45065</v>
      </c>
      <c r="J572">
        <v>3</v>
      </c>
      <c r="K572">
        <v>4669</v>
      </c>
      <c r="L572" s="1" t="s">
        <v>1491</v>
      </c>
      <c r="M572" s="1" t="s">
        <v>49</v>
      </c>
      <c r="N572" s="1" t="s">
        <v>18</v>
      </c>
      <c r="O572" t="s">
        <v>19</v>
      </c>
      <c r="P572">
        <v>1556.3333</v>
      </c>
      <c r="Q572" s="1" t="s">
        <v>1492</v>
      </c>
      <c r="R572" s="1" t="s">
        <v>1452</v>
      </c>
      <c r="S572" t="s">
        <v>1449</v>
      </c>
      <c r="T572">
        <f>VLOOKUP(Admissions[[#This Row],[Department]],Departments!A:E,5,FALSE)</f>
        <v>5500</v>
      </c>
      <c r="U572" s="1" t="str">
        <f t="shared" si="16"/>
        <v>Within Benchmark</v>
      </c>
      <c r="V572" s="1">
        <f t="shared" ca="1" si="17"/>
        <v>63</v>
      </c>
      <c r="W572" s="1" t="str">
        <f ca="1">_xlfn.IFS(Admissions[[#This Row],[Patients Age]]&lt;18,"Paediatric",V572&lt;40,"Young Adult",V572&lt;65,"Adult",TRUE,"Senior")</f>
        <v>Adult</v>
      </c>
    </row>
    <row r="573" spans="1:23" x14ac:dyDescent="0.25">
      <c r="A573">
        <v>12478</v>
      </c>
      <c r="B573">
        <v>7079</v>
      </c>
      <c r="C573" s="1" t="s">
        <v>522</v>
      </c>
      <c r="D573" s="1" t="s">
        <v>14</v>
      </c>
      <c r="E573" s="2">
        <v>35846</v>
      </c>
      <c r="F573" s="1" t="s">
        <v>15</v>
      </c>
      <c r="G573" s="1" t="s">
        <v>16</v>
      </c>
      <c r="H573" s="2">
        <v>45623</v>
      </c>
      <c r="I573" s="2">
        <v>45626</v>
      </c>
      <c r="J573">
        <v>3</v>
      </c>
      <c r="K573">
        <v>5826</v>
      </c>
      <c r="L573" s="1" t="s">
        <v>1491</v>
      </c>
      <c r="M573" s="1" t="s">
        <v>81</v>
      </c>
      <c r="N573" s="1" t="s">
        <v>33</v>
      </c>
      <c r="O573" t="s">
        <v>19</v>
      </c>
      <c r="P573">
        <v>1942</v>
      </c>
      <c r="Q573" s="1" t="s">
        <v>1492</v>
      </c>
      <c r="R573" s="1" t="s">
        <v>1453</v>
      </c>
      <c r="S573" t="s">
        <v>1449</v>
      </c>
      <c r="T573">
        <f>VLOOKUP(Admissions[[#This Row],[Department]],Departments!A:E,5,FALSE)</f>
        <v>5500</v>
      </c>
      <c r="U573" s="1" t="str">
        <f t="shared" si="16"/>
        <v>Above Benchmark</v>
      </c>
      <c r="V573" s="1">
        <f t="shared" ca="1" si="17"/>
        <v>28</v>
      </c>
      <c r="W573" s="1" t="str">
        <f ca="1">_xlfn.IFS(Admissions[[#This Row],[Patients Age]]&lt;18,"Paediatric",V573&lt;40,"Young Adult",V573&lt;65,"Adult",TRUE,"Senior")</f>
        <v>Young Adult</v>
      </c>
    </row>
    <row r="574" spans="1:23" x14ac:dyDescent="0.25">
      <c r="A574">
        <v>11708</v>
      </c>
      <c r="B574">
        <v>3040</v>
      </c>
      <c r="C574" s="1" t="s">
        <v>128</v>
      </c>
      <c r="D574" s="1" t="s">
        <v>56</v>
      </c>
      <c r="E574" s="2">
        <v>26384</v>
      </c>
      <c r="F574" s="1" t="s">
        <v>21</v>
      </c>
      <c r="G574" s="1" t="s">
        <v>160</v>
      </c>
      <c r="H574" s="2">
        <v>45339</v>
      </c>
      <c r="I574" s="2">
        <v>45349</v>
      </c>
      <c r="J574">
        <v>10</v>
      </c>
      <c r="K574">
        <v>26580</v>
      </c>
      <c r="L574" s="1" t="s">
        <v>1491</v>
      </c>
      <c r="M574" s="1" t="s">
        <v>28</v>
      </c>
      <c r="N574" s="1" t="s">
        <v>24</v>
      </c>
      <c r="O574" t="s">
        <v>19</v>
      </c>
      <c r="P574">
        <v>2658</v>
      </c>
      <c r="Q574" s="1" t="s">
        <v>1492</v>
      </c>
      <c r="R574" s="1" t="s">
        <v>1446</v>
      </c>
      <c r="S574" t="s">
        <v>1447</v>
      </c>
      <c r="T574">
        <f>VLOOKUP(Admissions[[#This Row],[Department]],Departments!A:E,5,FALSE)</f>
        <v>12000</v>
      </c>
      <c r="U574" s="1" t="str">
        <f t="shared" si="16"/>
        <v>Above Benchmark</v>
      </c>
      <c r="V574" s="1">
        <f t="shared" ca="1" si="17"/>
        <v>54</v>
      </c>
      <c r="W574" s="1" t="str">
        <f ca="1">_xlfn.IFS(Admissions[[#This Row],[Patients Age]]&lt;18,"Paediatric",V574&lt;40,"Young Adult",V574&lt;65,"Adult",TRUE,"Senior")</f>
        <v>Adult</v>
      </c>
    </row>
    <row r="575" spans="1:23" x14ac:dyDescent="0.25">
      <c r="A575">
        <v>11065</v>
      </c>
      <c r="B575">
        <v>4848</v>
      </c>
      <c r="C575" s="1" t="s">
        <v>336</v>
      </c>
      <c r="D575" s="1" t="s">
        <v>14</v>
      </c>
      <c r="E575" s="2">
        <v>36922</v>
      </c>
      <c r="F575" s="1" t="s">
        <v>35</v>
      </c>
      <c r="G575" s="1" t="s">
        <v>83</v>
      </c>
      <c r="H575" s="2">
        <v>45273</v>
      </c>
      <c r="I575" s="2">
        <v>45275</v>
      </c>
      <c r="J575">
        <v>2</v>
      </c>
      <c r="K575">
        <v>6103</v>
      </c>
      <c r="L575" s="1" t="s">
        <v>1491</v>
      </c>
      <c r="M575" s="1" t="s">
        <v>119</v>
      </c>
      <c r="N575" s="1" t="s">
        <v>33</v>
      </c>
      <c r="O575" t="s">
        <v>19</v>
      </c>
      <c r="P575">
        <v>3051.5</v>
      </c>
      <c r="Q575" s="1" t="s">
        <v>1492</v>
      </c>
      <c r="R575" s="1" t="s">
        <v>1453</v>
      </c>
      <c r="S575" t="s">
        <v>1449</v>
      </c>
      <c r="T575">
        <f>VLOOKUP(Admissions[[#This Row],[Department]],Departments!A:E,5,FALSE)</f>
        <v>8500</v>
      </c>
      <c r="U575" s="1" t="str">
        <f t="shared" si="16"/>
        <v>Within Benchmark</v>
      </c>
      <c r="V575" s="1">
        <f t="shared" ca="1" si="17"/>
        <v>25</v>
      </c>
      <c r="W575" s="1" t="str">
        <f ca="1">_xlfn.IFS(Admissions[[#This Row],[Patients Age]]&lt;18,"Paediatric",V575&lt;40,"Young Adult",V575&lt;65,"Adult",TRUE,"Senior")</f>
        <v>Young Adult</v>
      </c>
    </row>
    <row r="576" spans="1:23" x14ac:dyDescent="0.25">
      <c r="A576">
        <v>12688</v>
      </c>
      <c r="B576">
        <v>4646</v>
      </c>
      <c r="C576" s="1" t="s">
        <v>29</v>
      </c>
      <c r="D576" s="1" t="s">
        <v>14</v>
      </c>
      <c r="E576" s="2">
        <v>22711</v>
      </c>
      <c r="F576" s="1" t="s">
        <v>15</v>
      </c>
      <c r="G576" s="1" t="s">
        <v>48</v>
      </c>
      <c r="H576" s="2">
        <v>45061</v>
      </c>
      <c r="I576" s="2">
        <v>45063</v>
      </c>
      <c r="J576">
        <v>2</v>
      </c>
      <c r="K576">
        <v>5110</v>
      </c>
      <c r="L576" s="1" t="s">
        <v>1494</v>
      </c>
      <c r="M576" s="1" t="s">
        <v>81</v>
      </c>
      <c r="N576" s="1" t="s">
        <v>33</v>
      </c>
      <c r="O576" t="s">
        <v>19</v>
      </c>
      <c r="P576">
        <v>2555</v>
      </c>
      <c r="Q576" s="1" t="s">
        <v>1492</v>
      </c>
      <c r="R576" s="1" t="s">
        <v>1448</v>
      </c>
      <c r="S576" t="s">
        <v>1449</v>
      </c>
      <c r="T576">
        <f>VLOOKUP(Admissions[[#This Row],[Department]],Departments!A:E,5,FALSE)</f>
        <v>5500</v>
      </c>
      <c r="U576" s="1" t="str">
        <f t="shared" si="16"/>
        <v>Within Benchmark</v>
      </c>
      <c r="V576" s="1">
        <f t="shared" ca="1" si="17"/>
        <v>64</v>
      </c>
      <c r="W576" s="1" t="str">
        <f ca="1">_xlfn.IFS(Admissions[[#This Row],[Patients Age]]&lt;18,"Paediatric",V576&lt;40,"Young Adult",V576&lt;65,"Adult",TRUE,"Senior")</f>
        <v>Adult</v>
      </c>
    </row>
    <row r="577" spans="1:23" x14ac:dyDescent="0.25">
      <c r="A577">
        <v>14424</v>
      </c>
      <c r="B577">
        <v>3016</v>
      </c>
      <c r="C577" s="1" t="s">
        <v>282</v>
      </c>
      <c r="D577" s="1" t="s">
        <v>56</v>
      </c>
      <c r="E577" s="2">
        <v>34851</v>
      </c>
      <c r="F577" s="1" t="s">
        <v>35</v>
      </c>
      <c r="G577" s="1" t="s">
        <v>36</v>
      </c>
      <c r="H577" s="2">
        <v>45558</v>
      </c>
      <c r="I577" s="2">
        <v>45562</v>
      </c>
      <c r="J577">
        <v>4</v>
      </c>
      <c r="K577">
        <v>9540</v>
      </c>
      <c r="L577" s="1" t="s">
        <v>1491</v>
      </c>
      <c r="M577" s="1" t="s">
        <v>119</v>
      </c>
      <c r="N577" s="1" t="s">
        <v>18</v>
      </c>
      <c r="O577" t="s">
        <v>19</v>
      </c>
      <c r="P577">
        <v>2385</v>
      </c>
      <c r="Q577" s="1" t="s">
        <v>1492</v>
      </c>
      <c r="R577" s="1" t="s">
        <v>1448</v>
      </c>
      <c r="S577" t="s">
        <v>1449</v>
      </c>
      <c r="T577">
        <f>VLOOKUP(Admissions[[#This Row],[Department]],Departments!A:E,5,FALSE)</f>
        <v>8500</v>
      </c>
      <c r="U577" s="1" t="str">
        <f t="shared" si="16"/>
        <v>Above Benchmark</v>
      </c>
      <c r="V577" s="1">
        <f t="shared" ca="1" si="17"/>
        <v>31</v>
      </c>
      <c r="W577" s="1" t="str">
        <f ca="1">_xlfn.IFS(Admissions[[#This Row],[Patients Age]]&lt;18,"Paediatric",V577&lt;40,"Young Adult",V577&lt;65,"Adult",TRUE,"Senior")</f>
        <v>Young Adult</v>
      </c>
    </row>
    <row r="578" spans="1:23" x14ac:dyDescent="0.25">
      <c r="A578">
        <v>13368</v>
      </c>
      <c r="B578">
        <v>6102</v>
      </c>
      <c r="C578" s="1" t="s">
        <v>523</v>
      </c>
      <c r="D578" s="1" t="s">
        <v>14</v>
      </c>
      <c r="E578" s="2">
        <v>25628</v>
      </c>
      <c r="F578" s="1" t="s">
        <v>15</v>
      </c>
      <c r="G578" s="1" t="s">
        <v>16</v>
      </c>
      <c r="H578" s="2">
        <v>44928</v>
      </c>
      <c r="I578" s="2">
        <v>44931</v>
      </c>
      <c r="J578">
        <v>3</v>
      </c>
      <c r="K578">
        <v>9445</v>
      </c>
      <c r="L578" s="1" t="s">
        <v>1491</v>
      </c>
      <c r="M578" s="1" t="s">
        <v>17</v>
      </c>
      <c r="N578" s="1" t="s">
        <v>33</v>
      </c>
      <c r="O578" t="s">
        <v>19</v>
      </c>
      <c r="P578">
        <v>3148.3332999999998</v>
      </c>
      <c r="Q578" s="1" t="s">
        <v>1492</v>
      </c>
      <c r="R578" s="1" t="s">
        <v>1448</v>
      </c>
      <c r="S578" t="s">
        <v>1449</v>
      </c>
      <c r="T578">
        <f>VLOOKUP(Admissions[[#This Row],[Department]],Departments!A:E,5,FALSE)</f>
        <v>5500</v>
      </c>
      <c r="U578" s="1" t="str">
        <f t="shared" ref="U578:U641" si="18">IF(K578&gt;T578,"Above Benchmark","Within Benchmark")</f>
        <v>Above Benchmark</v>
      </c>
      <c r="V578" s="1">
        <f t="shared" ref="V578:V641" ca="1" si="19">INT(YEARFRAC(E578,TODAY()))</f>
        <v>56</v>
      </c>
      <c r="W578" s="1" t="str">
        <f ca="1">_xlfn.IFS(Admissions[[#This Row],[Patients Age]]&lt;18,"Paediatric",V578&lt;40,"Young Adult",V578&lt;65,"Adult",TRUE,"Senior")</f>
        <v>Adult</v>
      </c>
    </row>
    <row r="579" spans="1:23" x14ac:dyDescent="0.25">
      <c r="A579">
        <v>12520</v>
      </c>
      <c r="B579">
        <v>6256</v>
      </c>
      <c r="C579" s="1" t="s">
        <v>354</v>
      </c>
      <c r="D579" s="1" t="s">
        <v>14</v>
      </c>
      <c r="E579" s="2">
        <v>15811</v>
      </c>
      <c r="F579" s="1" t="s">
        <v>35</v>
      </c>
      <c r="G579" s="1" t="s">
        <v>36</v>
      </c>
      <c r="H579" s="2">
        <v>45062</v>
      </c>
      <c r="I579" s="2">
        <v>45070</v>
      </c>
      <c r="J579">
        <v>8</v>
      </c>
      <c r="K579">
        <v>18782</v>
      </c>
      <c r="L579" s="1" t="s">
        <v>1491</v>
      </c>
      <c r="M579" s="1" t="s">
        <v>60</v>
      </c>
      <c r="N579" s="1" t="s">
        <v>33</v>
      </c>
      <c r="O579" t="s">
        <v>19</v>
      </c>
      <c r="P579">
        <v>2347.75</v>
      </c>
      <c r="Q579" s="1" t="s">
        <v>1492</v>
      </c>
      <c r="R579" s="1" t="s">
        <v>1452</v>
      </c>
      <c r="S579" t="s">
        <v>1449</v>
      </c>
      <c r="T579">
        <f>VLOOKUP(Admissions[[#This Row],[Department]],Departments!A:E,5,FALSE)</f>
        <v>8500</v>
      </c>
      <c r="U579" s="1" t="str">
        <f t="shared" si="18"/>
        <v>Above Benchmark</v>
      </c>
      <c r="V579" s="1">
        <f t="shared" ca="1" si="19"/>
        <v>83</v>
      </c>
      <c r="W579" s="1" t="str">
        <f ca="1">_xlfn.IFS(Admissions[[#This Row],[Patients Age]]&lt;18,"Paediatric",V579&lt;40,"Young Adult",V579&lt;65,"Adult",TRUE,"Senior")</f>
        <v>Senior</v>
      </c>
    </row>
    <row r="580" spans="1:23" x14ac:dyDescent="0.25">
      <c r="A580">
        <v>15709</v>
      </c>
      <c r="B580">
        <v>7190</v>
      </c>
      <c r="C580" s="1" t="s">
        <v>524</v>
      </c>
      <c r="D580" s="1" t="s">
        <v>14</v>
      </c>
      <c r="E580" s="2">
        <v>27025</v>
      </c>
      <c r="F580" s="1" t="s">
        <v>21</v>
      </c>
      <c r="G580" s="1" t="s">
        <v>160</v>
      </c>
      <c r="H580" s="2">
        <v>45104</v>
      </c>
      <c r="I580" s="2">
        <v>45113</v>
      </c>
      <c r="J580">
        <v>9</v>
      </c>
      <c r="K580">
        <v>20305</v>
      </c>
      <c r="L580" s="1" t="s">
        <v>1494</v>
      </c>
      <c r="M580" s="1" t="s">
        <v>124</v>
      </c>
      <c r="N580" s="1" t="s">
        <v>33</v>
      </c>
      <c r="O580" t="s">
        <v>19</v>
      </c>
      <c r="P580">
        <v>2256.1111000000001</v>
      </c>
      <c r="Q580" s="1" t="s">
        <v>1492</v>
      </c>
      <c r="R580" s="1" t="s">
        <v>1452</v>
      </c>
      <c r="S580" t="s">
        <v>1449</v>
      </c>
      <c r="T580">
        <f>VLOOKUP(Admissions[[#This Row],[Department]],Departments!A:E,5,FALSE)</f>
        <v>12000</v>
      </c>
      <c r="U580" s="1" t="str">
        <f t="shared" si="18"/>
        <v>Above Benchmark</v>
      </c>
      <c r="V580" s="1">
        <f t="shared" ca="1" si="19"/>
        <v>52</v>
      </c>
      <c r="W580" s="1" t="str">
        <f ca="1">_xlfn.IFS(Admissions[[#This Row],[Patients Age]]&lt;18,"Paediatric",V580&lt;40,"Young Adult",V580&lt;65,"Adult",TRUE,"Senior")</f>
        <v>Adult</v>
      </c>
    </row>
    <row r="581" spans="1:23" x14ac:dyDescent="0.25">
      <c r="A581">
        <v>12930</v>
      </c>
      <c r="B581">
        <v>4934</v>
      </c>
      <c r="C581" s="1" t="s">
        <v>525</v>
      </c>
      <c r="D581" s="1" t="s">
        <v>56</v>
      </c>
      <c r="E581" s="2">
        <v>15708</v>
      </c>
      <c r="F581" s="1" t="s">
        <v>26</v>
      </c>
      <c r="G581" s="1" t="s">
        <v>27</v>
      </c>
      <c r="H581" s="2">
        <v>45570</v>
      </c>
      <c r="I581" s="2">
        <v>45579</v>
      </c>
      <c r="J581">
        <v>9</v>
      </c>
      <c r="K581">
        <v>31239</v>
      </c>
      <c r="L581" s="1" t="s">
        <v>1491</v>
      </c>
      <c r="M581" s="1" t="s">
        <v>28</v>
      </c>
      <c r="N581" s="1" t="s">
        <v>33</v>
      </c>
      <c r="O581" t="s">
        <v>19</v>
      </c>
      <c r="P581">
        <v>3471</v>
      </c>
      <c r="Q581" s="1" t="s">
        <v>1492</v>
      </c>
      <c r="R581" s="1" t="s">
        <v>1446</v>
      </c>
      <c r="S581" t="s">
        <v>1447</v>
      </c>
      <c r="T581">
        <f>VLOOKUP(Admissions[[#This Row],[Department]],Departments!A:E,5,FALSE)</f>
        <v>9000</v>
      </c>
      <c r="U581" s="1" t="str">
        <f t="shared" si="18"/>
        <v>Above Benchmark</v>
      </c>
      <c r="V581" s="1">
        <f t="shared" ca="1" si="19"/>
        <v>83</v>
      </c>
      <c r="W581" s="1" t="str">
        <f ca="1">_xlfn.IFS(Admissions[[#This Row],[Patients Age]]&lt;18,"Paediatric",V581&lt;40,"Young Adult",V581&lt;65,"Adult",TRUE,"Senior")</f>
        <v>Senior</v>
      </c>
    </row>
    <row r="582" spans="1:23" x14ac:dyDescent="0.25">
      <c r="A582">
        <v>12469</v>
      </c>
      <c r="B582">
        <v>5158</v>
      </c>
      <c r="C582" s="1" t="s">
        <v>193</v>
      </c>
      <c r="D582" s="1" t="s">
        <v>56</v>
      </c>
      <c r="E582" s="2">
        <v>15247</v>
      </c>
      <c r="F582" s="1" t="s">
        <v>21</v>
      </c>
      <c r="G582" s="1" t="s">
        <v>22</v>
      </c>
      <c r="H582" s="2">
        <v>45249</v>
      </c>
      <c r="I582" s="2">
        <v>45256</v>
      </c>
      <c r="J582">
        <v>7</v>
      </c>
      <c r="K582">
        <v>21145</v>
      </c>
      <c r="L582" s="1" t="s">
        <v>1491</v>
      </c>
      <c r="M582" s="1" t="s">
        <v>124</v>
      </c>
      <c r="N582" s="1" t="s">
        <v>33</v>
      </c>
      <c r="O582" t="s">
        <v>19</v>
      </c>
      <c r="P582">
        <v>3020.7143000000001</v>
      </c>
      <c r="Q582" s="1" t="s">
        <v>1492</v>
      </c>
      <c r="R582" s="1" t="s">
        <v>1451</v>
      </c>
      <c r="S582" t="s">
        <v>1447</v>
      </c>
      <c r="T582">
        <f>VLOOKUP(Admissions[[#This Row],[Department]],Departments!A:E,5,FALSE)</f>
        <v>12000</v>
      </c>
      <c r="U582" s="1" t="str">
        <f t="shared" si="18"/>
        <v>Above Benchmark</v>
      </c>
      <c r="V582" s="1">
        <f t="shared" ca="1" si="19"/>
        <v>84</v>
      </c>
      <c r="W582" s="1" t="str">
        <f ca="1">_xlfn.IFS(Admissions[[#This Row],[Patients Age]]&lt;18,"Paediatric",V582&lt;40,"Young Adult",V582&lt;65,"Adult",TRUE,"Senior")</f>
        <v>Senior</v>
      </c>
    </row>
    <row r="583" spans="1:23" x14ac:dyDescent="0.25">
      <c r="A583">
        <v>10663</v>
      </c>
      <c r="B583">
        <v>3966</v>
      </c>
      <c r="C583" s="1" t="s">
        <v>400</v>
      </c>
      <c r="D583" s="1" t="s">
        <v>14</v>
      </c>
      <c r="E583" s="2">
        <v>33554</v>
      </c>
      <c r="F583" s="1" t="s">
        <v>35</v>
      </c>
      <c r="G583" s="1" t="s">
        <v>83</v>
      </c>
      <c r="H583" s="2">
        <v>45162</v>
      </c>
      <c r="I583" s="2">
        <v>45167</v>
      </c>
      <c r="J583">
        <v>5</v>
      </c>
      <c r="K583">
        <v>9582</v>
      </c>
      <c r="L583" s="1" t="s">
        <v>1491</v>
      </c>
      <c r="M583" s="1" t="s">
        <v>37</v>
      </c>
      <c r="N583" s="1" t="s">
        <v>18</v>
      </c>
      <c r="O583" t="s">
        <v>19</v>
      </c>
      <c r="P583">
        <v>1916.4</v>
      </c>
      <c r="Q583" s="1" t="s">
        <v>1492</v>
      </c>
      <c r="R583" s="1" t="s">
        <v>1450</v>
      </c>
      <c r="S583" t="s">
        <v>1449</v>
      </c>
      <c r="T583">
        <f>VLOOKUP(Admissions[[#This Row],[Department]],Departments!A:E,5,FALSE)</f>
        <v>8500</v>
      </c>
      <c r="U583" s="1" t="str">
        <f t="shared" si="18"/>
        <v>Above Benchmark</v>
      </c>
      <c r="V583" s="1">
        <f t="shared" ca="1" si="19"/>
        <v>34</v>
      </c>
      <c r="W583" s="1" t="str">
        <f ca="1">_xlfn.IFS(Admissions[[#This Row],[Patients Age]]&lt;18,"Paediatric",V583&lt;40,"Young Adult",V583&lt;65,"Adult",TRUE,"Senior")</f>
        <v>Young Adult</v>
      </c>
    </row>
    <row r="584" spans="1:23" x14ac:dyDescent="0.25">
      <c r="A584">
        <v>15846</v>
      </c>
      <c r="B584">
        <v>5073</v>
      </c>
      <c r="C584" s="1" t="s">
        <v>150</v>
      </c>
      <c r="D584" s="1" t="s">
        <v>14</v>
      </c>
      <c r="E584" s="2">
        <v>12309</v>
      </c>
      <c r="F584" s="1" t="s">
        <v>21</v>
      </c>
      <c r="G584" s="1" t="s">
        <v>22</v>
      </c>
      <c r="H584" s="2">
        <v>45650</v>
      </c>
      <c r="I584" s="2">
        <v>45657</v>
      </c>
      <c r="J584">
        <v>7</v>
      </c>
      <c r="K584">
        <v>28841</v>
      </c>
      <c r="L584" s="1" t="s">
        <v>1491</v>
      </c>
      <c r="M584" s="1" t="s">
        <v>526</v>
      </c>
      <c r="N584" s="1" t="s">
        <v>33</v>
      </c>
      <c r="O584" t="s">
        <v>19</v>
      </c>
      <c r="P584">
        <v>4120.1428999999998</v>
      </c>
      <c r="Q584" s="1" t="s">
        <v>1492</v>
      </c>
      <c r="R584" s="1" t="s">
        <v>1452</v>
      </c>
      <c r="S584" t="s">
        <v>1449</v>
      </c>
      <c r="T584">
        <f>VLOOKUP(Admissions[[#This Row],[Department]],Departments!A:E,5,FALSE)</f>
        <v>12000</v>
      </c>
      <c r="U584" s="1" t="str">
        <f t="shared" si="18"/>
        <v>Above Benchmark</v>
      </c>
      <c r="V584" s="1">
        <f t="shared" ca="1" si="19"/>
        <v>92</v>
      </c>
      <c r="W584" s="1" t="str">
        <f ca="1">_xlfn.IFS(Admissions[[#This Row],[Patients Age]]&lt;18,"Paediatric",V584&lt;40,"Young Adult",V584&lt;65,"Adult",TRUE,"Senior")</f>
        <v>Senior</v>
      </c>
    </row>
    <row r="585" spans="1:23" x14ac:dyDescent="0.25">
      <c r="A585">
        <v>12690</v>
      </c>
      <c r="B585">
        <v>4398</v>
      </c>
      <c r="C585" s="1" t="s">
        <v>271</v>
      </c>
      <c r="D585" s="1" t="s">
        <v>56</v>
      </c>
      <c r="E585" s="2">
        <v>15257</v>
      </c>
      <c r="F585" s="1" t="s">
        <v>51</v>
      </c>
      <c r="G585" s="1" t="s">
        <v>113</v>
      </c>
      <c r="H585" s="2">
        <v>44970</v>
      </c>
      <c r="I585" s="2">
        <v>44977</v>
      </c>
      <c r="J585">
        <v>7</v>
      </c>
      <c r="K585">
        <v>9808</v>
      </c>
      <c r="L585" s="1" t="s">
        <v>1491</v>
      </c>
      <c r="M585" s="1" t="s">
        <v>53</v>
      </c>
      <c r="N585" s="1" t="s">
        <v>33</v>
      </c>
      <c r="O585" t="s">
        <v>19</v>
      </c>
      <c r="P585">
        <v>1401.1429000000001</v>
      </c>
      <c r="Q585" s="1" t="s">
        <v>1492</v>
      </c>
      <c r="R585" s="1" t="s">
        <v>1448</v>
      </c>
      <c r="S585" t="s">
        <v>1449</v>
      </c>
      <c r="T585">
        <f>VLOOKUP(Admissions[[#This Row],[Department]],Departments!A:E,5,FALSE)</f>
        <v>6800</v>
      </c>
      <c r="U585" s="1" t="str">
        <f t="shared" si="18"/>
        <v>Above Benchmark</v>
      </c>
      <c r="V585" s="1">
        <f t="shared" ca="1" si="19"/>
        <v>84</v>
      </c>
      <c r="W585" s="1" t="str">
        <f ca="1">_xlfn.IFS(Admissions[[#This Row],[Patients Age]]&lt;18,"Paediatric",V585&lt;40,"Young Adult",V585&lt;65,"Adult",TRUE,"Senior")</f>
        <v>Senior</v>
      </c>
    </row>
    <row r="586" spans="1:23" x14ac:dyDescent="0.25">
      <c r="A586">
        <v>14476</v>
      </c>
      <c r="B586">
        <v>3882</v>
      </c>
      <c r="C586" s="1" t="s">
        <v>527</v>
      </c>
      <c r="D586" s="1" t="s">
        <v>56</v>
      </c>
      <c r="E586" s="2">
        <v>44789</v>
      </c>
      <c r="F586" s="1" t="s">
        <v>30</v>
      </c>
      <c r="G586" s="1" t="s">
        <v>31</v>
      </c>
      <c r="H586" s="2">
        <v>45604</v>
      </c>
      <c r="I586" s="2">
        <v>45609</v>
      </c>
      <c r="J586">
        <v>5</v>
      </c>
      <c r="K586">
        <v>3842</v>
      </c>
      <c r="L586" s="1" t="s">
        <v>1491</v>
      </c>
      <c r="M586" s="1" t="s">
        <v>81</v>
      </c>
      <c r="N586" s="1" t="s">
        <v>18</v>
      </c>
      <c r="O586" t="s">
        <v>19</v>
      </c>
      <c r="P586">
        <v>768.4</v>
      </c>
      <c r="Q586" s="1" t="s">
        <v>1492</v>
      </c>
      <c r="R586" s="1" t="s">
        <v>1454</v>
      </c>
      <c r="S586" t="s">
        <v>1449</v>
      </c>
      <c r="T586">
        <f>VLOOKUP(Admissions[[#This Row],[Department]],Departments!A:E,5,FALSE)</f>
        <v>4500</v>
      </c>
      <c r="U586" s="1" t="str">
        <f t="shared" si="18"/>
        <v>Within Benchmark</v>
      </c>
      <c r="V586" s="1">
        <f t="shared" ca="1" si="19"/>
        <v>3</v>
      </c>
      <c r="W586" s="1" t="str">
        <f ca="1">_xlfn.IFS(Admissions[[#This Row],[Patients Age]]&lt;18,"Paediatric",V586&lt;40,"Young Adult",V586&lt;65,"Adult",TRUE,"Senior")</f>
        <v>Paediatric</v>
      </c>
    </row>
    <row r="587" spans="1:23" x14ac:dyDescent="0.25">
      <c r="A587">
        <v>11578</v>
      </c>
      <c r="B587">
        <v>5330</v>
      </c>
      <c r="C587" s="1" t="s">
        <v>284</v>
      </c>
      <c r="D587" s="1" t="s">
        <v>56</v>
      </c>
      <c r="E587" s="2">
        <v>13992</v>
      </c>
      <c r="F587" s="1" t="s">
        <v>15</v>
      </c>
      <c r="G587" s="1" t="s">
        <v>217</v>
      </c>
      <c r="H587" s="2">
        <v>45009</v>
      </c>
      <c r="I587" s="2">
        <v>45012</v>
      </c>
      <c r="J587">
        <v>3</v>
      </c>
      <c r="K587">
        <v>11471</v>
      </c>
      <c r="L587" s="1" t="s">
        <v>1491</v>
      </c>
      <c r="M587" s="1" t="s">
        <v>17</v>
      </c>
      <c r="N587" s="1" t="s">
        <v>18</v>
      </c>
      <c r="O587" t="s">
        <v>19</v>
      </c>
      <c r="P587">
        <v>3823.6667000000002</v>
      </c>
      <c r="Q587" s="1" t="s">
        <v>1492</v>
      </c>
      <c r="R587" s="1" t="s">
        <v>1454</v>
      </c>
      <c r="S587" t="s">
        <v>1449</v>
      </c>
      <c r="T587">
        <f>VLOOKUP(Admissions[[#This Row],[Department]],Departments!A:E,5,FALSE)</f>
        <v>5500</v>
      </c>
      <c r="U587" s="1" t="str">
        <f t="shared" si="18"/>
        <v>Above Benchmark</v>
      </c>
      <c r="V587" s="1">
        <f t="shared" ca="1" si="19"/>
        <v>88</v>
      </c>
      <c r="W587" s="1" t="str">
        <f ca="1">_xlfn.IFS(Admissions[[#This Row],[Patients Age]]&lt;18,"Paediatric",V587&lt;40,"Young Adult",V587&lt;65,"Adult",TRUE,"Senior")</f>
        <v>Senior</v>
      </c>
    </row>
    <row r="588" spans="1:23" x14ac:dyDescent="0.25">
      <c r="A588">
        <v>14178</v>
      </c>
      <c r="B588">
        <v>4991</v>
      </c>
      <c r="C588" s="1" t="s">
        <v>528</v>
      </c>
      <c r="D588" s="1" t="s">
        <v>56</v>
      </c>
      <c r="E588" s="2">
        <v>20230</v>
      </c>
      <c r="F588" s="1" t="s">
        <v>35</v>
      </c>
      <c r="G588" s="1" t="s">
        <v>36</v>
      </c>
      <c r="H588" s="2">
        <v>45291</v>
      </c>
      <c r="I588" s="2">
        <v>45297</v>
      </c>
      <c r="J588">
        <v>6</v>
      </c>
      <c r="K588">
        <v>12734</v>
      </c>
      <c r="L588" s="1" t="s">
        <v>1494</v>
      </c>
      <c r="M588" s="1" t="s">
        <v>119</v>
      </c>
      <c r="N588" s="1" t="s">
        <v>33</v>
      </c>
      <c r="O588" t="s">
        <v>19</v>
      </c>
      <c r="P588">
        <v>2122.3332999999998</v>
      </c>
      <c r="Q588" s="1" t="s">
        <v>1492</v>
      </c>
      <c r="R588" s="1" t="s">
        <v>1451</v>
      </c>
      <c r="S588" t="s">
        <v>1447</v>
      </c>
      <c r="T588">
        <f>VLOOKUP(Admissions[[#This Row],[Department]],Departments!A:E,5,FALSE)</f>
        <v>8500</v>
      </c>
      <c r="U588" s="1" t="str">
        <f t="shared" si="18"/>
        <v>Above Benchmark</v>
      </c>
      <c r="V588" s="1">
        <f t="shared" ca="1" si="19"/>
        <v>71</v>
      </c>
      <c r="W588" s="1" t="str">
        <f ca="1">_xlfn.IFS(Admissions[[#This Row],[Patients Age]]&lt;18,"Paediatric",V588&lt;40,"Young Adult",V588&lt;65,"Adult",TRUE,"Senior")</f>
        <v>Senior</v>
      </c>
    </row>
    <row r="589" spans="1:23" x14ac:dyDescent="0.25">
      <c r="A589">
        <v>11444</v>
      </c>
      <c r="B589">
        <v>7072</v>
      </c>
      <c r="C589" s="1" t="s">
        <v>529</v>
      </c>
      <c r="D589" s="1" t="s">
        <v>14</v>
      </c>
      <c r="E589" s="2">
        <v>30767</v>
      </c>
      <c r="F589" s="1" t="s">
        <v>21</v>
      </c>
      <c r="G589" s="1" t="s">
        <v>22</v>
      </c>
      <c r="H589" s="2">
        <v>45436</v>
      </c>
      <c r="I589" s="2">
        <v>45443</v>
      </c>
      <c r="J589">
        <v>7</v>
      </c>
      <c r="K589">
        <v>29904</v>
      </c>
      <c r="L589" s="1" t="s">
        <v>1491</v>
      </c>
      <c r="M589" s="1" t="s">
        <v>23</v>
      </c>
      <c r="N589" s="1" t="s">
        <v>33</v>
      </c>
      <c r="O589" t="s">
        <v>19</v>
      </c>
      <c r="P589">
        <v>4272</v>
      </c>
      <c r="Q589" s="1" t="s">
        <v>1492</v>
      </c>
      <c r="R589" s="1" t="s">
        <v>1454</v>
      </c>
      <c r="S589" t="s">
        <v>1449</v>
      </c>
      <c r="T589">
        <f>VLOOKUP(Admissions[[#This Row],[Department]],Departments!A:E,5,FALSE)</f>
        <v>12000</v>
      </c>
      <c r="U589" s="1" t="str">
        <f t="shared" si="18"/>
        <v>Above Benchmark</v>
      </c>
      <c r="V589" s="1">
        <f t="shared" ca="1" si="19"/>
        <v>42</v>
      </c>
      <c r="W589" s="1" t="str">
        <f ca="1">_xlfn.IFS(Admissions[[#This Row],[Patients Age]]&lt;18,"Paediatric",V589&lt;40,"Young Adult",V589&lt;65,"Adult",TRUE,"Senior")</f>
        <v>Adult</v>
      </c>
    </row>
    <row r="590" spans="1:23" x14ac:dyDescent="0.25">
      <c r="A590">
        <v>11499</v>
      </c>
      <c r="B590">
        <v>4259</v>
      </c>
      <c r="C590" s="1" t="s">
        <v>530</v>
      </c>
      <c r="D590" s="1" t="s">
        <v>56</v>
      </c>
      <c r="E590" s="2">
        <v>17061</v>
      </c>
      <c r="F590" s="1" t="s">
        <v>15</v>
      </c>
      <c r="G590" s="1" t="s">
        <v>48</v>
      </c>
      <c r="H590" s="2">
        <v>44935</v>
      </c>
      <c r="I590" s="2">
        <v>44938</v>
      </c>
      <c r="J590">
        <v>3</v>
      </c>
      <c r="K590">
        <v>8178</v>
      </c>
      <c r="L590" s="1" t="s">
        <v>1491</v>
      </c>
      <c r="M590" s="1" t="s">
        <v>81</v>
      </c>
      <c r="N590" s="1" t="s">
        <v>24</v>
      </c>
      <c r="O590" t="s">
        <v>19</v>
      </c>
      <c r="P590">
        <v>2726</v>
      </c>
      <c r="Q590" s="1" t="s">
        <v>1492</v>
      </c>
      <c r="R590" s="1" t="s">
        <v>1448</v>
      </c>
      <c r="S590" t="s">
        <v>1449</v>
      </c>
      <c r="T590">
        <f>VLOOKUP(Admissions[[#This Row],[Department]],Departments!A:E,5,FALSE)</f>
        <v>5500</v>
      </c>
      <c r="U590" s="1" t="str">
        <f t="shared" si="18"/>
        <v>Above Benchmark</v>
      </c>
      <c r="V590" s="1">
        <f t="shared" ca="1" si="19"/>
        <v>79</v>
      </c>
      <c r="W590" s="1" t="str">
        <f ca="1">_xlfn.IFS(Admissions[[#This Row],[Patients Age]]&lt;18,"Paediatric",V590&lt;40,"Young Adult",V590&lt;65,"Adult",TRUE,"Senior")</f>
        <v>Senior</v>
      </c>
    </row>
    <row r="591" spans="1:23" x14ac:dyDescent="0.25">
      <c r="A591">
        <v>13259</v>
      </c>
      <c r="B591">
        <v>4363</v>
      </c>
      <c r="C591" s="1" t="s">
        <v>531</v>
      </c>
      <c r="D591" s="1" t="s">
        <v>14</v>
      </c>
      <c r="E591" s="2">
        <v>25882</v>
      </c>
      <c r="F591" s="1" t="s">
        <v>26</v>
      </c>
      <c r="G591" s="1" t="s">
        <v>39</v>
      </c>
      <c r="H591" s="2">
        <v>45460</v>
      </c>
      <c r="I591" s="2">
        <v>45469</v>
      </c>
      <c r="J591">
        <v>9</v>
      </c>
      <c r="K591">
        <v>20802</v>
      </c>
      <c r="L591" s="1" t="s">
        <v>1491</v>
      </c>
      <c r="M591" s="1" t="s">
        <v>28</v>
      </c>
      <c r="N591" s="1" t="s">
        <v>18</v>
      </c>
      <c r="O591" t="s">
        <v>19</v>
      </c>
      <c r="P591">
        <v>2311.3332999999998</v>
      </c>
      <c r="Q591" s="1" t="s">
        <v>1492</v>
      </c>
      <c r="R591" s="1" t="s">
        <v>1448</v>
      </c>
      <c r="S591" t="s">
        <v>1449</v>
      </c>
      <c r="T591">
        <f>VLOOKUP(Admissions[[#This Row],[Department]],Departments!A:E,5,FALSE)</f>
        <v>9000</v>
      </c>
      <c r="U591" s="1" t="str">
        <f t="shared" si="18"/>
        <v>Above Benchmark</v>
      </c>
      <c r="V591" s="1">
        <f t="shared" ca="1" si="19"/>
        <v>55</v>
      </c>
      <c r="W591" s="1" t="str">
        <f ca="1">_xlfn.IFS(Admissions[[#This Row],[Patients Age]]&lt;18,"Paediatric",V591&lt;40,"Young Adult",V591&lt;65,"Adult",TRUE,"Senior")</f>
        <v>Adult</v>
      </c>
    </row>
    <row r="592" spans="1:23" x14ac:dyDescent="0.25">
      <c r="A592">
        <v>15674</v>
      </c>
      <c r="B592">
        <v>6377</v>
      </c>
      <c r="C592" s="1" t="s">
        <v>532</v>
      </c>
      <c r="D592" s="1" t="s">
        <v>14</v>
      </c>
      <c r="E592" s="2">
        <v>38296</v>
      </c>
      <c r="F592" s="1" t="s">
        <v>26</v>
      </c>
      <c r="G592" s="1" t="s">
        <v>39</v>
      </c>
      <c r="H592" s="2">
        <v>45470</v>
      </c>
      <c r="I592" s="2">
        <v>45475</v>
      </c>
      <c r="J592">
        <v>5</v>
      </c>
      <c r="K592">
        <v>12439</v>
      </c>
      <c r="L592" s="1" t="s">
        <v>1491</v>
      </c>
      <c r="M592" s="1" t="s">
        <v>64</v>
      </c>
      <c r="N592" s="1" t="s">
        <v>33</v>
      </c>
      <c r="O592" t="s">
        <v>19</v>
      </c>
      <c r="P592">
        <v>2487.8000000000002</v>
      </c>
      <c r="Q592" s="1" t="s">
        <v>1492</v>
      </c>
      <c r="R592" s="1" t="s">
        <v>1450</v>
      </c>
      <c r="S592" t="s">
        <v>1449</v>
      </c>
      <c r="T592">
        <f>VLOOKUP(Admissions[[#This Row],[Department]],Departments!A:E,5,FALSE)</f>
        <v>9000</v>
      </c>
      <c r="U592" s="1" t="str">
        <f t="shared" si="18"/>
        <v>Above Benchmark</v>
      </c>
      <c r="V592" s="1">
        <f t="shared" ca="1" si="19"/>
        <v>21</v>
      </c>
      <c r="W592" s="1" t="str">
        <f ca="1">_xlfn.IFS(Admissions[[#This Row],[Patients Age]]&lt;18,"Paediatric",V592&lt;40,"Young Adult",V592&lt;65,"Adult",TRUE,"Senior")</f>
        <v>Young Adult</v>
      </c>
    </row>
    <row r="593" spans="1:23" x14ac:dyDescent="0.25">
      <c r="A593">
        <v>10290</v>
      </c>
      <c r="B593">
        <v>6797</v>
      </c>
      <c r="C593" s="1" t="s">
        <v>186</v>
      </c>
      <c r="D593" s="1" t="s">
        <v>14</v>
      </c>
      <c r="E593" s="2">
        <v>15902</v>
      </c>
      <c r="F593" s="1" t="s">
        <v>35</v>
      </c>
      <c r="G593" s="1" t="s">
        <v>36</v>
      </c>
      <c r="H593" s="2">
        <v>45601</v>
      </c>
      <c r="I593" s="2">
        <v>45611</v>
      </c>
      <c r="J593">
        <v>10</v>
      </c>
      <c r="K593">
        <v>19007</v>
      </c>
      <c r="L593" s="1" t="s">
        <v>1491</v>
      </c>
      <c r="M593" s="1" t="s">
        <v>37</v>
      </c>
      <c r="N593" s="1" t="s">
        <v>33</v>
      </c>
      <c r="O593" t="s">
        <v>19</v>
      </c>
      <c r="P593">
        <v>1900.7</v>
      </c>
      <c r="Q593" s="1" t="s">
        <v>1492</v>
      </c>
      <c r="R593" s="1" t="s">
        <v>1452</v>
      </c>
      <c r="S593" t="s">
        <v>1449</v>
      </c>
      <c r="T593">
        <f>VLOOKUP(Admissions[[#This Row],[Department]],Departments!A:E,5,FALSE)</f>
        <v>8500</v>
      </c>
      <c r="U593" s="1" t="str">
        <f t="shared" si="18"/>
        <v>Above Benchmark</v>
      </c>
      <c r="V593" s="1">
        <f t="shared" ca="1" si="19"/>
        <v>82</v>
      </c>
      <c r="W593" s="1" t="str">
        <f ca="1">_xlfn.IFS(Admissions[[#This Row],[Patients Age]]&lt;18,"Paediatric",V593&lt;40,"Young Adult",V593&lt;65,"Adult",TRUE,"Senior")</f>
        <v>Senior</v>
      </c>
    </row>
    <row r="594" spans="1:23" x14ac:dyDescent="0.25">
      <c r="A594">
        <v>14378</v>
      </c>
      <c r="B594">
        <v>4451</v>
      </c>
      <c r="C594" s="1" t="s">
        <v>533</v>
      </c>
      <c r="D594" s="1" t="s">
        <v>56</v>
      </c>
      <c r="E594" s="2">
        <v>18185</v>
      </c>
      <c r="F594" s="1" t="s">
        <v>66</v>
      </c>
      <c r="G594" s="1" t="s">
        <v>77</v>
      </c>
      <c r="H594" s="2">
        <v>45044</v>
      </c>
      <c r="I594" s="2">
        <v>45050</v>
      </c>
      <c r="J594">
        <v>6</v>
      </c>
      <c r="K594">
        <v>7151</v>
      </c>
      <c r="L594" s="1" t="s">
        <v>1494</v>
      </c>
      <c r="M594" s="1" t="s">
        <v>116</v>
      </c>
      <c r="N594" s="1" t="s">
        <v>33</v>
      </c>
      <c r="O594" t="s">
        <v>19</v>
      </c>
      <c r="P594">
        <v>1191.8333</v>
      </c>
      <c r="Q594" s="1" t="s">
        <v>1492</v>
      </c>
      <c r="R594" s="1" t="s">
        <v>1454</v>
      </c>
      <c r="S594" t="s">
        <v>1449</v>
      </c>
      <c r="T594">
        <f>VLOOKUP(Admissions[[#This Row],[Department]],Departments!A:E,5,FALSE)</f>
        <v>6000</v>
      </c>
      <c r="U594" s="1" t="str">
        <f t="shared" si="18"/>
        <v>Above Benchmark</v>
      </c>
      <c r="V594" s="1">
        <f t="shared" ca="1" si="19"/>
        <v>76</v>
      </c>
      <c r="W594" s="1" t="str">
        <f ca="1">_xlfn.IFS(Admissions[[#This Row],[Patients Age]]&lt;18,"Paediatric",V594&lt;40,"Young Adult",V594&lt;65,"Adult",TRUE,"Senior")</f>
        <v>Senior</v>
      </c>
    </row>
    <row r="595" spans="1:23" x14ac:dyDescent="0.25">
      <c r="A595">
        <v>10909</v>
      </c>
      <c r="B595">
        <v>5315</v>
      </c>
      <c r="C595" s="1" t="s">
        <v>534</v>
      </c>
      <c r="D595" s="1" t="s">
        <v>14</v>
      </c>
      <c r="E595" s="2">
        <v>30302</v>
      </c>
      <c r="F595" s="1" t="s">
        <v>51</v>
      </c>
      <c r="G595" s="1" t="s">
        <v>52</v>
      </c>
      <c r="H595" s="2">
        <v>45362</v>
      </c>
      <c r="I595" s="2">
        <v>45368</v>
      </c>
      <c r="J595">
        <v>6</v>
      </c>
      <c r="K595">
        <v>7604</v>
      </c>
      <c r="L595" s="1" t="s">
        <v>1491</v>
      </c>
      <c r="M595" s="1" t="s">
        <v>53</v>
      </c>
      <c r="N595" s="1" t="s">
        <v>33</v>
      </c>
      <c r="O595" t="s">
        <v>19</v>
      </c>
      <c r="P595">
        <v>1267.3333</v>
      </c>
      <c r="Q595" s="1" t="s">
        <v>1492</v>
      </c>
      <c r="R595" s="1" t="s">
        <v>1448</v>
      </c>
      <c r="S595" t="s">
        <v>1449</v>
      </c>
      <c r="T595">
        <f>VLOOKUP(Admissions[[#This Row],[Department]],Departments!A:E,5,FALSE)</f>
        <v>6800</v>
      </c>
      <c r="U595" s="1" t="str">
        <f t="shared" si="18"/>
        <v>Above Benchmark</v>
      </c>
      <c r="V595" s="1">
        <f t="shared" ca="1" si="19"/>
        <v>43</v>
      </c>
      <c r="W595" s="1" t="str">
        <f ca="1">_xlfn.IFS(Admissions[[#This Row],[Patients Age]]&lt;18,"Paediatric",V595&lt;40,"Young Adult",V595&lt;65,"Adult",TRUE,"Senior")</f>
        <v>Adult</v>
      </c>
    </row>
    <row r="596" spans="1:23" x14ac:dyDescent="0.25">
      <c r="A596">
        <v>14484</v>
      </c>
      <c r="B596">
        <v>4102</v>
      </c>
      <c r="C596" s="1" t="s">
        <v>535</v>
      </c>
      <c r="D596" s="1" t="s">
        <v>14</v>
      </c>
      <c r="E596" s="2">
        <v>29650</v>
      </c>
      <c r="F596" s="1" t="s">
        <v>15</v>
      </c>
      <c r="G596" s="1" t="s">
        <v>48</v>
      </c>
      <c r="H596" s="2">
        <v>45575</v>
      </c>
      <c r="I596" s="2">
        <v>45578</v>
      </c>
      <c r="J596">
        <v>3</v>
      </c>
      <c r="K596">
        <v>5590</v>
      </c>
      <c r="L596" s="1" t="s">
        <v>1491</v>
      </c>
      <c r="M596" s="1" t="s">
        <v>17</v>
      </c>
      <c r="N596" s="1" t="s">
        <v>33</v>
      </c>
      <c r="O596" t="s">
        <v>19</v>
      </c>
      <c r="P596">
        <v>1863.3333</v>
      </c>
      <c r="Q596" s="1" t="s">
        <v>1492</v>
      </c>
      <c r="R596" s="1" t="s">
        <v>1450</v>
      </c>
      <c r="S596" t="s">
        <v>1449</v>
      </c>
      <c r="T596">
        <f>VLOOKUP(Admissions[[#This Row],[Department]],Departments!A:E,5,FALSE)</f>
        <v>5500</v>
      </c>
      <c r="U596" s="1" t="str">
        <f t="shared" si="18"/>
        <v>Above Benchmark</v>
      </c>
      <c r="V596" s="1">
        <f t="shared" ca="1" si="19"/>
        <v>45</v>
      </c>
      <c r="W596" s="1" t="str">
        <f ca="1">_xlfn.IFS(Admissions[[#This Row],[Patients Age]]&lt;18,"Paediatric",V596&lt;40,"Young Adult",V596&lt;65,"Adult",TRUE,"Senior")</f>
        <v>Adult</v>
      </c>
    </row>
    <row r="597" spans="1:23" x14ac:dyDescent="0.25">
      <c r="A597">
        <v>10902</v>
      </c>
      <c r="B597">
        <v>3067</v>
      </c>
      <c r="C597" s="1" t="s">
        <v>536</v>
      </c>
      <c r="D597" s="1" t="s">
        <v>56</v>
      </c>
      <c r="E597" s="2">
        <v>23740</v>
      </c>
      <c r="F597" s="1" t="s">
        <v>35</v>
      </c>
      <c r="G597" s="1" t="s">
        <v>85</v>
      </c>
      <c r="H597" s="2">
        <v>45457</v>
      </c>
      <c r="I597" s="2">
        <v>45466</v>
      </c>
      <c r="J597">
        <v>9</v>
      </c>
      <c r="K597">
        <v>16577</v>
      </c>
      <c r="L597" s="1" t="s">
        <v>1494</v>
      </c>
      <c r="M597" s="1" t="s">
        <v>119</v>
      </c>
      <c r="N597" s="1" t="s">
        <v>18</v>
      </c>
      <c r="O597" t="s">
        <v>19</v>
      </c>
      <c r="P597">
        <v>1841.8888999999999</v>
      </c>
      <c r="Q597" s="1" t="s">
        <v>1492</v>
      </c>
      <c r="R597" s="1" t="s">
        <v>1454</v>
      </c>
      <c r="S597" t="s">
        <v>1449</v>
      </c>
      <c r="T597">
        <f>VLOOKUP(Admissions[[#This Row],[Department]],Departments!A:E,5,FALSE)</f>
        <v>8500</v>
      </c>
      <c r="U597" s="1" t="str">
        <f t="shared" si="18"/>
        <v>Above Benchmark</v>
      </c>
      <c r="V597" s="1">
        <f t="shared" ca="1" si="19"/>
        <v>61</v>
      </c>
      <c r="W597" s="1" t="str">
        <f ca="1">_xlfn.IFS(Admissions[[#This Row],[Patients Age]]&lt;18,"Paediatric",V597&lt;40,"Young Adult",V597&lt;65,"Adult",TRUE,"Senior")</f>
        <v>Adult</v>
      </c>
    </row>
    <row r="598" spans="1:23" x14ac:dyDescent="0.25">
      <c r="A598">
        <v>13392</v>
      </c>
      <c r="B598">
        <v>6344</v>
      </c>
      <c r="C598" s="1" t="s">
        <v>537</v>
      </c>
      <c r="D598" s="1" t="s">
        <v>56</v>
      </c>
      <c r="E598" s="2">
        <v>20582</v>
      </c>
      <c r="F598" s="1" t="s">
        <v>35</v>
      </c>
      <c r="G598" s="1" t="s">
        <v>36</v>
      </c>
      <c r="H598" s="2">
        <v>45421</v>
      </c>
      <c r="I598" s="2">
        <v>45429</v>
      </c>
      <c r="J598">
        <v>8</v>
      </c>
      <c r="K598">
        <v>14735</v>
      </c>
      <c r="L598" s="1" t="s">
        <v>1491</v>
      </c>
      <c r="M598" s="1" t="s">
        <v>37</v>
      </c>
      <c r="N598" s="1" t="s">
        <v>18</v>
      </c>
      <c r="O598" t="s">
        <v>19</v>
      </c>
      <c r="P598">
        <v>1841.875</v>
      </c>
      <c r="Q598" s="1" t="s">
        <v>1492</v>
      </c>
      <c r="R598" s="1" t="s">
        <v>1450</v>
      </c>
      <c r="S598" t="s">
        <v>1449</v>
      </c>
      <c r="T598">
        <f>VLOOKUP(Admissions[[#This Row],[Department]],Departments!A:E,5,FALSE)</f>
        <v>8500</v>
      </c>
      <c r="U598" s="1" t="str">
        <f t="shared" si="18"/>
        <v>Above Benchmark</v>
      </c>
      <c r="V598" s="1">
        <f t="shared" ca="1" si="19"/>
        <v>70</v>
      </c>
      <c r="W598" s="1" t="str">
        <f ca="1">_xlfn.IFS(Admissions[[#This Row],[Patients Age]]&lt;18,"Paediatric",V598&lt;40,"Young Adult",V598&lt;65,"Adult",TRUE,"Senior")</f>
        <v>Senior</v>
      </c>
    </row>
    <row r="599" spans="1:23" x14ac:dyDescent="0.25">
      <c r="A599">
        <v>13819</v>
      </c>
      <c r="B599">
        <v>4627</v>
      </c>
      <c r="C599" s="1" t="s">
        <v>538</v>
      </c>
      <c r="D599" s="1" t="s">
        <v>14</v>
      </c>
      <c r="E599" s="2">
        <v>24106</v>
      </c>
      <c r="F599" s="1" t="s">
        <v>15</v>
      </c>
      <c r="G599" s="1" t="s">
        <v>48</v>
      </c>
      <c r="H599" s="2">
        <v>45414</v>
      </c>
      <c r="I599" s="2">
        <v>45417</v>
      </c>
      <c r="J599">
        <v>3</v>
      </c>
      <c r="K599">
        <v>5783</v>
      </c>
      <c r="L599" s="1" t="s">
        <v>1491</v>
      </c>
      <c r="M599" s="1" t="s">
        <v>49</v>
      </c>
      <c r="N599" s="1" t="s">
        <v>18</v>
      </c>
      <c r="O599" t="s">
        <v>19</v>
      </c>
      <c r="P599">
        <v>1927.6667</v>
      </c>
      <c r="Q599" s="1" t="s">
        <v>1492</v>
      </c>
      <c r="R599" s="1" t="s">
        <v>1450</v>
      </c>
      <c r="S599" t="s">
        <v>1449</v>
      </c>
      <c r="T599">
        <f>VLOOKUP(Admissions[[#This Row],[Department]],Departments!A:E,5,FALSE)</f>
        <v>5500</v>
      </c>
      <c r="U599" s="1" t="str">
        <f t="shared" si="18"/>
        <v>Above Benchmark</v>
      </c>
      <c r="V599" s="1">
        <f t="shared" ca="1" si="19"/>
        <v>60</v>
      </c>
      <c r="W599" s="1" t="str">
        <f ca="1">_xlfn.IFS(Admissions[[#This Row],[Patients Age]]&lt;18,"Paediatric",V599&lt;40,"Young Adult",V599&lt;65,"Adult",TRUE,"Senior")</f>
        <v>Adult</v>
      </c>
    </row>
    <row r="600" spans="1:23" x14ac:dyDescent="0.25">
      <c r="A600">
        <v>15260</v>
      </c>
      <c r="B600">
        <v>3040</v>
      </c>
      <c r="C600" s="1" t="s">
        <v>128</v>
      </c>
      <c r="D600" s="1" t="s">
        <v>14</v>
      </c>
      <c r="E600" s="2">
        <v>26384</v>
      </c>
      <c r="F600" s="1" t="s">
        <v>51</v>
      </c>
      <c r="G600" s="1" t="s">
        <v>113</v>
      </c>
      <c r="H600" s="2">
        <v>45644</v>
      </c>
      <c r="I600" s="2">
        <v>45651</v>
      </c>
      <c r="J600">
        <v>7</v>
      </c>
      <c r="K600">
        <v>8830</v>
      </c>
      <c r="L600" s="1" t="s">
        <v>1491</v>
      </c>
      <c r="M600" s="1" t="s">
        <v>17</v>
      </c>
      <c r="N600" s="1" t="s">
        <v>18</v>
      </c>
      <c r="O600" t="s">
        <v>19</v>
      </c>
      <c r="P600">
        <v>1261.4286</v>
      </c>
      <c r="Q600" s="1" t="s">
        <v>1492</v>
      </c>
      <c r="R600" s="1" t="s">
        <v>1453</v>
      </c>
      <c r="S600" t="s">
        <v>1449</v>
      </c>
      <c r="T600">
        <f>VLOOKUP(Admissions[[#This Row],[Department]],Departments!A:E,5,FALSE)</f>
        <v>6800</v>
      </c>
      <c r="U600" s="1" t="str">
        <f t="shared" si="18"/>
        <v>Above Benchmark</v>
      </c>
      <c r="V600" s="1">
        <f t="shared" ca="1" si="19"/>
        <v>54</v>
      </c>
      <c r="W600" s="1" t="str">
        <f ca="1">_xlfn.IFS(Admissions[[#This Row],[Patients Age]]&lt;18,"Paediatric",V600&lt;40,"Young Adult",V600&lt;65,"Adult",TRUE,"Senior")</f>
        <v>Adult</v>
      </c>
    </row>
    <row r="601" spans="1:23" x14ac:dyDescent="0.25">
      <c r="A601">
        <v>12745</v>
      </c>
      <c r="B601">
        <v>4373</v>
      </c>
      <c r="C601" s="1" t="s">
        <v>539</v>
      </c>
      <c r="D601" s="1" t="s">
        <v>14</v>
      </c>
      <c r="E601" s="2">
        <v>28184</v>
      </c>
      <c r="F601" s="1" t="s">
        <v>15</v>
      </c>
      <c r="G601" s="1" t="s">
        <v>217</v>
      </c>
      <c r="H601" s="2">
        <v>45435</v>
      </c>
      <c r="I601" s="2">
        <v>45438</v>
      </c>
      <c r="J601">
        <v>3</v>
      </c>
      <c r="K601">
        <v>11205</v>
      </c>
      <c r="L601" s="1" t="s">
        <v>1491</v>
      </c>
      <c r="M601" s="1" t="s">
        <v>17</v>
      </c>
      <c r="N601" s="1" t="s">
        <v>33</v>
      </c>
      <c r="O601" t="s">
        <v>19</v>
      </c>
      <c r="P601">
        <v>3735</v>
      </c>
      <c r="Q601" s="1" t="s">
        <v>1492</v>
      </c>
      <c r="R601" s="1" t="s">
        <v>1450</v>
      </c>
      <c r="S601" t="s">
        <v>1449</v>
      </c>
      <c r="T601">
        <f>VLOOKUP(Admissions[[#This Row],[Department]],Departments!A:E,5,FALSE)</f>
        <v>5500</v>
      </c>
      <c r="U601" s="1" t="str">
        <f t="shared" si="18"/>
        <v>Above Benchmark</v>
      </c>
      <c r="V601" s="1">
        <f t="shared" ca="1" si="19"/>
        <v>49</v>
      </c>
      <c r="W601" s="1" t="str">
        <f ca="1">_xlfn.IFS(Admissions[[#This Row],[Patients Age]]&lt;18,"Paediatric",V601&lt;40,"Young Adult",V601&lt;65,"Adult",TRUE,"Senior")</f>
        <v>Adult</v>
      </c>
    </row>
    <row r="602" spans="1:23" x14ac:dyDescent="0.25">
      <c r="A602">
        <v>14892</v>
      </c>
      <c r="B602">
        <v>7086</v>
      </c>
      <c r="C602" s="1" t="s">
        <v>477</v>
      </c>
      <c r="D602" s="1" t="s">
        <v>14</v>
      </c>
      <c r="E602" s="2">
        <v>38310</v>
      </c>
      <c r="F602" s="1" t="s">
        <v>21</v>
      </c>
      <c r="G602" s="1" t="s">
        <v>160</v>
      </c>
      <c r="H602" s="2">
        <v>45230</v>
      </c>
      <c r="I602" s="2">
        <v>45232</v>
      </c>
      <c r="J602">
        <v>2</v>
      </c>
      <c r="K602">
        <v>11815</v>
      </c>
      <c r="L602" s="1" t="s">
        <v>1491</v>
      </c>
      <c r="M602" s="1" t="s">
        <v>28</v>
      </c>
      <c r="N602" s="1" t="s">
        <v>18</v>
      </c>
      <c r="O602" t="s">
        <v>19</v>
      </c>
      <c r="P602">
        <v>5907.5</v>
      </c>
      <c r="Q602" s="1" t="s">
        <v>1492</v>
      </c>
      <c r="R602" s="1" t="s">
        <v>1452</v>
      </c>
      <c r="S602" t="s">
        <v>1449</v>
      </c>
      <c r="T602">
        <f>VLOOKUP(Admissions[[#This Row],[Department]],Departments!A:E,5,FALSE)</f>
        <v>12000</v>
      </c>
      <c r="U602" s="1" t="str">
        <f t="shared" si="18"/>
        <v>Within Benchmark</v>
      </c>
      <c r="V602" s="1">
        <f t="shared" ca="1" si="19"/>
        <v>21</v>
      </c>
      <c r="W602" s="1" t="str">
        <f ca="1">_xlfn.IFS(Admissions[[#This Row],[Patients Age]]&lt;18,"Paediatric",V602&lt;40,"Young Adult",V602&lt;65,"Adult",TRUE,"Senior")</f>
        <v>Young Adult</v>
      </c>
    </row>
    <row r="603" spans="1:23" x14ac:dyDescent="0.25">
      <c r="A603">
        <v>14536</v>
      </c>
      <c r="B603">
        <v>5132</v>
      </c>
      <c r="C603" s="1" t="s">
        <v>279</v>
      </c>
      <c r="D603" s="1" t="s">
        <v>14</v>
      </c>
      <c r="E603" s="2">
        <v>26060</v>
      </c>
      <c r="F603" s="1" t="s">
        <v>41</v>
      </c>
      <c r="G603" s="1" t="s">
        <v>42</v>
      </c>
      <c r="H603" s="2">
        <v>45100</v>
      </c>
      <c r="I603" s="2">
        <v>45106</v>
      </c>
      <c r="J603">
        <v>6</v>
      </c>
      <c r="K603">
        <v>8683</v>
      </c>
      <c r="L603" s="1" t="s">
        <v>1491</v>
      </c>
      <c r="M603" s="1" t="s">
        <v>73</v>
      </c>
      <c r="N603" s="1" t="s">
        <v>33</v>
      </c>
      <c r="O603" t="s">
        <v>19</v>
      </c>
      <c r="P603">
        <v>1447.1667</v>
      </c>
      <c r="Q603" s="1" t="s">
        <v>1492</v>
      </c>
      <c r="R603" s="1" t="s">
        <v>1454</v>
      </c>
      <c r="S603" t="s">
        <v>1449</v>
      </c>
      <c r="T603">
        <f>VLOOKUP(Admissions[[#This Row],[Department]],Departments!A:E,5,FALSE)</f>
        <v>7200</v>
      </c>
      <c r="U603" s="1" t="str">
        <f t="shared" si="18"/>
        <v>Above Benchmark</v>
      </c>
      <c r="V603" s="1">
        <f t="shared" ca="1" si="19"/>
        <v>55</v>
      </c>
      <c r="W603" s="1" t="str">
        <f ca="1">_xlfn.IFS(Admissions[[#This Row],[Patients Age]]&lt;18,"Paediatric",V603&lt;40,"Young Adult",V603&lt;65,"Adult",TRUE,"Senior")</f>
        <v>Adult</v>
      </c>
    </row>
    <row r="604" spans="1:23" x14ac:dyDescent="0.25">
      <c r="A604">
        <v>11615</v>
      </c>
      <c r="B604">
        <v>5233</v>
      </c>
      <c r="C604" s="1" t="s">
        <v>540</v>
      </c>
      <c r="D604" s="1" t="s">
        <v>56</v>
      </c>
      <c r="E604" s="2">
        <v>26816</v>
      </c>
      <c r="F604" s="1" t="s">
        <v>41</v>
      </c>
      <c r="G604" s="1" t="s">
        <v>219</v>
      </c>
      <c r="H604" s="2">
        <v>44951</v>
      </c>
      <c r="I604" s="2">
        <v>44955</v>
      </c>
      <c r="J604">
        <v>4</v>
      </c>
      <c r="K604">
        <v>5354</v>
      </c>
      <c r="L604" s="1" t="s">
        <v>1491</v>
      </c>
      <c r="M604" s="1" t="s">
        <v>49</v>
      </c>
      <c r="N604" s="1" t="s">
        <v>33</v>
      </c>
      <c r="O604" t="s">
        <v>19</v>
      </c>
      <c r="P604">
        <v>1338.5</v>
      </c>
      <c r="Q604" s="1" t="s">
        <v>1492</v>
      </c>
      <c r="R604" s="1" t="s">
        <v>1453</v>
      </c>
      <c r="S604" t="s">
        <v>1449</v>
      </c>
      <c r="T604">
        <f>VLOOKUP(Admissions[[#This Row],[Department]],Departments!A:E,5,FALSE)</f>
        <v>7200</v>
      </c>
      <c r="U604" s="1" t="str">
        <f t="shared" si="18"/>
        <v>Within Benchmark</v>
      </c>
      <c r="V604" s="1">
        <f t="shared" ca="1" si="19"/>
        <v>53</v>
      </c>
      <c r="W604" s="1" t="str">
        <f ca="1">_xlfn.IFS(Admissions[[#This Row],[Patients Age]]&lt;18,"Paediatric",V604&lt;40,"Young Adult",V604&lt;65,"Adult",TRUE,"Senior")</f>
        <v>Adult</v>
      </c>
    </row>
    <row r="605" spans="1:23" x14ac:dyDescent="0.25">
      <c r="A605">
        <v>14159</v>
      </c>
      <c r="B605">
        <v>3492</v>
      </c>
      <c r="C605" s="1" t="s">
        <v>541</v>
      </c>
      <c r="D605" s="1" t="s">
        <v>14</v>
      </c>
      <c r="E605" s="2">
        <v>30055</v>
      </c>
      <c r="F605" s="1" t="s">
        <v>35</v>
      </c>
      <c r="G605" s="1" t="s">
        <v>36</v>
      </c>
      <c r="H605" s="2">
        <v>45469</v>
      </c>
      <c r="I605" s="2">
        <v>45475</v>
      </c>
      <c r="J605">
        <v>6</v>
      </c>
      <c r="K605">
        <v>11833</v>
      </c>
      <c r="L605" s="1" t="s">
        <v>1491</v>
      </c>
      <c r="M605" s="1" t="s">
        <v>60</v>
      </c>
      <c r="N605" s="1" t="s">
        <v>18</v>
      </c>
      <c r="O605" t="s">
        <v>19</v>
      </c>
      <c r="P605">
        <v>1972.1667</v>
      </c>
      <c r="Q605" s="1" t="s">
        <v>1492</v>
      </c>
      <c r="R605" s="1" t="s">
        <v>1453</v>
      </c>
      <c r="S605" t="s">
        <v>1449</v>
      </c>
      <c r="T605">
        <f>VLOOKUP(Admissions[[#This Row],[Department]],Departments!A:E,5,FALSE)</f>
        <v>8500</v>
      </c>
      <c r="U605" s="1" t="str">
        <f t="shared" si="18"/>
        <v>Above Benchmark</v>
      </c>
      <c r="V605" s="1">
        <f t="shared" ca="1" si="19"/>
        <v>44</v>
      </c>
      <c r="W605" s="1" t="str">
        <f ca="1">_xlfn.IFS(Admissions[[#This Row],[Patients Age]]&lt;18,"Paediatric",V605&lt;40,"Young Adult",V605&lt;65,"Adult",TRUE,"Senior")</f>
        <v>Adult</v>
      </c>
    </row>
    <row r="606" spans="1:23" x14ac:dyDescent="0.25">
      <c r="A606">
        <v>12994</v>
      </c>
      <c r="B606">
        <v>4096</v>
      </c>
      <c r="C606" s="1" t="s">
        <v>459</v>
      </c>
      <c r="D606" s="1" t="s">
        <v>14</v>
      </c>
      <c r="E606" s="2">
        <v>25304</v>
      </c>
      <c r="F606" s="1" t="s">
        <v>66</v>
      </c>
      <c r="G606" s="1" t="s">
        <v>70</v>
      </c>
      <c r="H606" s="2">
        <v>45312</v>
      </c>
      <c r="I606" s="2">
        <v>45316</v>
      </c>
      <c r="J606">
        <v>4</v>
      </c>
      <c r="K606">
        <v>6460</v>
      </c>
      <c r="L606" s="1" t="s">
        <v>1494</v>
      </c>
      <c r="M606" s="1" t="s">
        <v>68</v>
      </c>
      <c r="N606" s="1" t="s">
        <v>18</v>
      </c>
      <c r="O606" t="s">
        <v>19</v>
      </c>
      <c r="P606">
        <v>1615</v>
      </c>
      <c r="Q606" s="1" t="s">
        <v>1492</v>
      </c>
      <c r="R606" s="1" t="s">
        <v>1451</v>
      </c>
      <c r="S606" t="s">
        <v>1447</v>
      </c>
      <c r="T606">
        <f>VLOOKUP(Admissions[[#This Row],[Department]],Departments!A:E,5,FALSE)</f>
        <v>6000</v>
      </c>
      <c r="U606" s="1" t="str">
        <f t="shared" si="18"/>
        <v>Above Benchmark</v>
      </c>
      <c r="V606" s="1">
        <f t="shared" ca="1" si="19"/>
        <v>57</v>
      </c>
      <c r="W606" s="1" t="str">
        <f ca="1">_xlfn.IFS(Admissions[[#This Row],[Patients Age]]&lt;18,"Paediatric",V606&lt;40,"Young Adult",V606&lt;65,"Adult",TRUE,"Senior")</f>
        <v>Adult</v>
      </c>
    </row>
    <row r="607" spans="1:23" x14ac:dyDescent="0.25">
      <c r="A607">
        <v>14946</v>
      </c>
      <c r="B607">
        <v>6849</v>
      </c>
      <c r="C607" s="1" t="s">
        <v>542</v>
      </c>
      <c r="D607" s="1" t="s">
        <v>56</v>
      </c>
      <c r="E607" s="2">
        <v>23600</v>
      </c>
      <c r="F607" s="1" t="s">
        <v>35</v>
      </c>
      <c r="G607" s="1" t="s">
        <v>83</v>
      </c>
      <c r="H607" s="2">
        <v>45171</v>
      </c>
      <c r="I607" s="2">
        <v>45178</v>
      </c>
      <c r="J607">
        <v>7</v>
      </c>
      <c r="K607">
        <v>14355</v>
      </c>
      <c r="L607" s="1" t="s">
        <v>1494</v>
      </c>
      <c r="M607" s="1" t="s">
        <v>37</v>
      </c>
      <c r="N607" s="1" t="s">
        <v>24</v>
      </c>
      <c r="O607" t="s">
        <v>19</v>
      </c>
      <c r="P607">
        <v>2050.7143000000001</v>
      </c>
      <c r="Q607" s="1" t="s">
        <v>1492</v>
      </c>
      <c r="R607" s="1" t="s">
        <v>1446</v>
      </c>
      <c r="S607" t="s">
        <v>1447</v>
      </c>
      <c r="T607">
        <f>VLOOKUP(Admissions[[#This Row],[Department]],Departments!A:E,5,FALSE)</f>
        <v>8500</v>
      </c>
      <c r="U607" s="1" t="str">
        <f t="shared" si="18"/>
        <v>Above Benchmark</v>
      </c>
      <c r="V607" s="1">
        <f t="shared" ca="1" si="19"/>
        <v>61</v>
      </c>
      <c r="W607" s="1" t="str">
        <f ca="1">_xlfn.IFS(Admissions[[#This Row],[Patients Age]]&lt;18,"Paediatric",V607&lt;40,"Young Adult",V607&lt;65,"Adult",TRUE,"Senior")</f>
        <v>Adult</v>
      </c>
    </row>
    <row r="608" spans="1:23" x14ac:dyDescent="0.25">
      <c r="A608">
        <v>14195</v>
      </c>
      <c r="B608">
        <v>3096</v>
      </c>
      <c r="C608" s="1" t="s">
        <v>543</v>
      </c>
      <c r="D608" s="1" t="s">
        <v>14</v>
      </c>
      <c r="E608" s="2">
        <v>23710</v>
      </c>
      <c r="F608" s="1" t="s">
        <v>66</v>
      </c>
      <c r="G608" s="1" t="s">
        <v>67</v>
      </c>
      <c r="H608" s="2">
        <v>45423</v>
      </c>
      <c r="I608" s="2">
        <v>45429</v>
      </c>
      <c r="J608">
        <v>6</v>
      </c>
      <c r="K608">
        <v>8094</v>
      </c>
      <c r="L608" s="1" t="s">
        <v>1491</v>
      </c>
      <c r="M608" s="1" t="s">
        <v>68</v>
      </c>
      <c r="N608" s="1" t="s">
        <v>18</v>
      </c>
      <c r="O608" t="s">
        <v>19</v>
      </c>
      <c r="P608">
        <v>1349</v>
      </c>
      <c r="Q608" s="1" t="s">
        <v>1492</v>
      </c>
      <c r="R608" s="1" t="s">
        <v>1446</v>
      </c>
      <c r="S608" t="s">
        <v>1447</v>
      </c>
      <c r="T608">
        <f>VLOOKUP(Admissions[[#This Row],[Department]],Departments!A:E,5,FALSE)</f>
        <v>6000</v>
      </c>
      <c r="U608" s="1" t="str">
        <f t="shared" si="18"/>
        <v>Above Benchmark</v>
      </c>
      <c r="V608" s="1">
        <f t="shared" ca="1" si="19"/>
        <v>61</v>
      </c>
      <c r="W608" s="1" t="str">
        <f ca="1">_xlfn.IFS(Admissions[[#This Row],[Patients Age]]&lt;18,"Paediatric",V608&lt;40,"Young Adult",V608&lt;65,"Adult",TRUE,"Senior")</f>
        <v>Adult</v>
      </c>
    </row>
    <row r="609" spans="1:23" x14ac:dyDescent="0.25">
      <c r="A609">
        <v>13853</v>
      </c>
      <c r="B609">
        <v>3901</v>
      </c>
      <c r="C609" s="1" t="s">
        <v>320</v>
      </c>
      <c r="D609" s="1" t="s">
        <v>56</v>
      </c>
      <c r="E609" s="2">
        <v>27001</v>
      </c>
      <c r="F609" s="1" t="s">
        <v>26</v>
      </c>
      <c r="G609" s="1" t="s">
        <v>141</v>
      </c>
      <c r="H609" s="2">
        <v>45464</v>
      </c>
      <c r="I609" s="2">
        <v>45469</v>
      </c>
      <c r="J609">
        <v>5</v>
      </c>
      <c r="K609">
        <v>17414</v>
      </c>
      <c r="L609" s="1" t="s">
        <v>1491</v>
      </c>
      <c r="M609" s="1" t="s">
        <v>79</v>
      </c>
      <c r="N609" s="1" t="s">
        <v>33</v>
      </c>
      <c r="O609" t="s">
        <v>19</v>
      </c>
      <c r="P609">
        <v>3482.8</v>
      </c>
      <c r="Q609" s="1" t="s">
        <v>1492</v>
      </c>
      <c r="R609" s="1" t="s">
        <v>1454</v>
      </c>
      <c r="S609" t="s">
        <v>1449</v>
      </c>
      <c r="T609">
        <f>VLOOKUP(Admissions[[#This Row],[Department]],Departments!A:E,5,FALSE)</f>
        <v>9000</v>
      </c>
      <c r="U609" s="1" t="str">
        <f t="shared" si="18"/>
        <v>Above Benchmark</v>
      </c>
      <c r="V609" s="1">
        <f t="shared" ca="1" si="19"/>
        <v>52</v>
      </c>
      <c r="W609" s="1" t="str">
        <f ca="1">_xlfn.IFS(Admissions[[#This Row],[Patients Age]]&lt;18,"Paediatric",V609&lt;40,"Young Adult",V609&lt;65,"Adult",TRUE,"Senior")</f>
        <v>Adult</v>
      </c>
    </row>
    <row r="610" spans="1:23" x14ac:dyDescent="0.25">
      <c r="A610">
        <v>14039</v>
      </c>
      <c r="B610" t="s">
        <v>1495</v>
      </c>
      <c r="C610" s="1" t="s">
        <v>487</v>
      </c>
      <c r="D610" s="1" t="s">
        <v>14</v>
      </c>
      <c r="E610" s="2">
        <v>32062</v>
      </c>
      <c r="F610" s="1" t="s">
        <v>35</v>
      </c>
      <c r="G610" s="1" t="s">
        <v>85</v>
      </c>
      <c r="H610" s="2">
        <v>45517</v>
      </c>
      <c r="I610" s="2">
        <v>45521</v>
      </c>
      <c r="J610">
        <v>4</v>
      </c>
      <c r="K610">
        <v>8226</v>
      </c>
      <c r="L610" s="1" t="s">
        <v>1491</v>
      </c>
      <c r="M610" s="1" t="s">
        <v>37</v>
      </c>
      <c r="N610" s="1" t="s">
        <v>33</v>
      </c>
      <c r="O610" t="s">
        <v>19</v>
      </c>
      <c r="P610">
        <v>2056.5</v>
      </c>
      <c r="Q610" s="1" t="s">
        <v>1492</v>
      </c>
      <c r="R610" s="1" t="s">
        <v>1452</v>
      </c>
      <c r="S610" t="s">
        <v>1449</v>
      </c>
      <c r="T610">
        <f>VLOOKUP(Admissions[[#This Row],[Department]],Departments!A:E,5,FALSE)</f>
        <v>8500</v>
      </c>
      <c r="U610" s="1" t="str">
        <f t="shared" si="18"/>
        <v>Within Benchmark</v>
      </c>
      <c r="V610" s="1">
        <f t="shared" ca="1" si="19"/>
        <v>38</v>
      </c>
      <c r="W610" s="1" t="str">
        <f ca="1">_xlfn.IFS(Admissions[[#This Row],[Patients Age]]&lt;18,"Paediatric",V610&lt;40,"Young Adult",V610&lt;65,"Adult",TRUE,"Senior")</f>
        <v>Young Adult</v>
      </c>
    </row>
    <row r="611" spans="1:23" x14ac:dyDescent="0.25">
      <c r="A611">
        <v>14763</v>
      </c>
      <c r="B611">
        <v>5780</v>
      </c>
      <c r="C611" s="1" t="s">
        <v>544</v>
      </c>
      <c r="D611" s="1" t="s">
        <v>56</v>
      </c>
      <c r="E611" s="2">
        <v>25377</v>
      </c>
      <c r="F611" s="1" t="s">
        <v>15</v>
      </c>
      <c r="G611" s="1" t="s">
        <v>48</v>
      </c>
      <c r="H611" s="2">
        <v>44934</v>
      </c>
      <c r="I611" s="2">
        <v>44935</v>
      </c>
      <c r="J611">
        <v>1</v>
      </c>
      <c r="K611">
        <v>5727</v>
      </c>
      <c r="L611" s="1" t="s">
        <v>1491</v>
      </c>
      <c r="M611" s="1" t="s">
        <v>17</v>
      </c>
      <c r="N611" s="1" t="s">
        <v>33</v>
      </c>
      <c r="O611" t="s">
        <v>19</v>
      </c>
      <c r="P611">
        <v>5727</v>
      </c>
      <c r="Q611" s="1" t="s">
        <v>1492</v>
      </c>
      <c r="R611" s="1" t="s">
        <v>1451</v>
      </c>
      <c r="S611" t="s">
        <v>1447</v>
      </c>
      <c r="T611">
        <f>VLOOKUP(Admissions[[#This Row],[Department]],Departments!A:E,5,FALSE)</f>
        <v>5500</v>
      </c>
      <c r="U611" s="1" t="str">
        <f t="shared" si="18"/>
        <v>Above Benchmark</v>
      </c>
      <c r="V611" s="1">
        <f t="shared" ca="1" si="19"/>
        <v>57</v>
      </c>
      <c r="W611" s="1" t="str">
        <f ca="1">_xlfn.IFS(Admissions[[#This Row],[Patients Age]]&lt;18,"Paediatric",V611&lt;40,"Young Adult",V611&lt;65,"Adult",TRUE,"Senior")</f>
        <v>Adult</v>
      </c>
    </row>
    <row r="612" spans="1:23" x14ac:dyDescent="0.25">
      <c r="A612">
        <v>15363</v>
      </c>
      <c r="B612">
        <v>5399</v>
      </c>
      <c r="C612" s="1" t="s">
        <v>545</v>
      </c>
      <c r="D612" s="1" t="s">
        <v>56</v>
      </c>
      <c r="E612" s="2">
        <v>30718</v>
      </c>
      <c r="F612" s="1" t="s">
        <v>26</v>
      </c>
      <c r="G612" s="1" t="s">
        <v>39</v>
      </c>
      <c r="H612" s="2">
        <v>45233</v>
      </c>
      <c r="I612" s="2">
        <v>45240</v>
      </c>
      <c r="J612">
        <v>7</v>
      </c>
      <c r="K612">
        <v>12818</v>
      </c>
      <c r="L612" s="1" t="s">
        <v>1491</v>
      </c>
      <c r="M612" s="1" t="s">
        <v>64</v>
      </c>
      <c r="N612" s="1" t="s">
        <v>24</v>
      </c>
      <c r="O612" t="s">
        <v>19</v>
      </c>
      <c r="P612">
        <v>1831.1429000000001</v>
      </c>
      <c r="Q612" s="1" t="s">
        <v>1492</v>
      </c>
      <c r="R612" s="1" t="s">
        <v>1454</v>
      </c>
      <c r="S612" t="s">
        <v>1449</v>
      </c>
      <c r="T612">
        <f>VLOOKUP(Admissions[[#This Row],[Department]],Departments!A:E,5,FALSE)</f>
        <v>9000</v>
      </c>
      <c r="U612" s="1" t="str">
        <f t="shared" si="18"/>
        <v>Above Benchmark</v>
      </c>
      <c r="V612" s="1">
        <f t="shared" ca="1" si="19"/>
        <v>42</v>
      </c>
      <c r="W612" s="1" t="str">
        <f ca="1">_xlfn.IFS(Admissions[[#This Row],[Patients Age]]&lt;18,"Paediatric",V612&lt;40,"Young Adult",V612&lt;65,"Adult",TRUE,"Senior")</f>
        <v>Adult</v>
      </c>
    </row>
    <row r="613" spans="1:23" x14ac:dyDescent="0.25">
      <c r="A613">
        <v>11942</v>
      </c>
      <c r="B613">
        <v>4875</v>
      </c>
      <c r="C613" s="1" t="s">
        <v>546</v>
      </c>
      <c r="D613" s="1" t="s">
        <v>14</v>
      </c>
      <c r="E613" s="2">
        <v>26658</v>
      </c>
      <c r="F613" s="1" t="s">
        <v>15</v>
      </c>
      <c r="G613" s="1" t="s">
        <v>48</v>
      </c>
      <c r="H613" s="2">
        <v>45418</v>
      </c>
      <c r="I613" s="2">
        <v>45420</v>
      </c>
      <c r="J613">
        <v>2</v>
      </c>
      <c r="K613">
        <v>3510</v>
      </c>
      <c r="L613" s="1" t="s">
        <v>1491</v>
      </c>
      <c r="M613" s="1" t="s">
        <v>46</v>
      </c>
      <c r="N613" s="1" t="s">
        <v>18</v>
      </c>
      <c r="O613" t="s">
        <v>19</v>
      </c>
      <c r="P613">
        <v>1755</v>
      </c>
      <c r="Q613" s="1" t="s">
        <v>1492</v>
      </c>
      <c r="R613" s="1" t="s">
        <v>1448</v>
      </c>
      <c r="S613" t="s">
        <v>1449</v>
      </c>
      <c r="T613">
        <f>VLOOKUP(Admissions[[#This Row],[Department]],Departments!A:E,5,FALSE)</f>
        <v>5500</v>
      </c>
      <c r="U613" s="1" t="str">
        <f t="shared" si="18"/>
        <v>Within Benchmark</v>
      </c>
      <c r="V613" s="1">
        <f t="shared" ca="1" si="19"/>
        <v>53</v>
      </c>
      <c r="W613" s="1" t="str">
        <f ca="1">_xlfn.IFS(Admissions[[#This Row],[Patients Age]]&lt;18,"Paediatric",V613&lt;40,"Young Adult",V613&lt;65,"Adult",TRUE,"Senior")</f>
        <v>Adult</v>
      </c>
    </row>
    <row r="614" spans="1:23" x14ac:dyDescent="0.25">
      <c r="A614">
        <v>14743</v>
      </c>
      <c r="B614">
        <v>3553</v>
      </c>
      <c r="C614" s="1" t="s">
        <v>547</v>
      </c>
      <c r="D614" s="1" t="s">
        <v>14</v>
      </c>
      <c r="E614" s="2">
        <v>29083</v>
      </c>
      <c r="F614" s="1" t="s">
        <v>51</v>
      </c>
      <c r="G614" s="1" t="s">
        <v>113</v>
      </c>
      <c r="H614" s="2">
        <v>45050</v>
      </c>
      <c r="I614" s="2">
        <v>45056</v>
      </c>
      <c r="J614">
        <v>6</v>
      </c>
      <c r="K614">
        <v>9776</v>
      </c>
      <c r="L614" s="1" t="s">
        <v>1494</v>
      </c>
      <c r="M614" s="1" t="s">
        <v>53</v>
      </c>
      <c r="N614" s="1" t="s">
        <v>33</v>
      </c>
      <c r="O614" t="s">
        <v>19</v>
      </c>
      <c r="P614">
        <v>1629.3333</v>
      </c>
      <c r="Q614" s="1" t="s">
        <v>1492</v>
      </c>
      <c r="R614" s="1" t="s">
        <v>1450</v>
      </c>
      <c r="S614" t="s">
        <v>1449</v>
      </c>
      <c r="T614">
        <f>VLOOKUP(Admissions[[#This Row],[Department]],Departments!A:E,5,FALSE)</f>
        <v>6800</v>
      </c>
      <c r="U614" s="1" t="str">
        <f t="shared" si="18"/>
        <v>Above Benchmark</v>
      </c>
      <c r="V614" s="1">
        <f t="shared" ca="1" si="19"/>
        <v>46</v>
      </c>
      <c r="W614" s="1" t="str">
        <f ca="1">_xlfn.IFS(Admissions[[#This Row],[Patients Age]]&lt;18,"Paediatric",V614&lt;40,"Young Adult",V614&lt;65,"Adult",TRUE,"Senior")</f>
        <v>Adult</v>
      </c>
    </row>
    <row r="615" spans="1:23" x14ac:dyDescent="0.25">
      <c r="A615">
        <v>15025</v>
      </c>
      <c r="B615">
        <v>5569</v>
      </c>
      <c r="C615" s="1" t="s">
        <v>548</v>
      </c>
      <c r="D615" s="1" t="s">
        <v>56</v>
      </c>
      <c r="E615" s="2">
        <v>31714</v>
      </c>
      <c r="F615" s="1" t="s">
        <v>15</v>
      </c>
      <c r="G615" s="1" t="s">
        <v>48</v>
      </c>
      <c r="H615" s="2">
        <v>44992</v>
      </c>
      <c r="I615" s="2">
        <v>44994</v>
      </c>
      <c r="J615">
        <v>2</v>
      </c>
      <c r="K615">
        <v>4064</v>
      </c>
      <c r="L615" s="1" t="s">
        <v>1491</v>
      </c>
      <c r="M615" s="1" t="s">
        <v>49</v>
      </c>
      <c r="N615" s="1" t="s">
        <v>18</v>
      </c>
      <c r="O615" t="s">
        <v>19</v>
      </c>
      <c r="P615">
        <v>2032</v>
      </c>
      <c r="Q615" s="1" t="s">
        <v>1492</v>
      </c>
      <c r="R615" s="1" t="s">
        <v>1452</v>
      </c>
      <c r="S615" t="s">
        <v>1449</v>
      </c>
      <c r="T615">
        <f>VLOOKUP(Admissions[[#This Row],[Department]],Departments!A:E,5,FALSE)</f>
        <v>5500</v>
      </c>
      <c r="U615" s="1" t="str">
        <f t="shared" si="18"/>
        <v>Within Benchmark</v>
      </c>
      <c r="V615" s="1">
        <f t="shared" ca="1" si="19"/>
        <v>39</v>
      </c>
      <c r="W615" s="1" t="str">
        <f ca="1">_xlfn.IFS(Admissions[[#This Row],[Patients Age]]&lt;18,"Paediatric",V615&lt;40,"Young Adult",V615&lt;65,"Adult",TRUE,"Senior")</f>
        <v>Young Adult</v>
      </c>
    </row>
    <row r="616" spans="1:23" x14ac:dyDescent="0.25">
      <c r="A616">
        <v>11899</v>
      </c>
      <c r="B616">
        <v>6087</v>
      </c>
      <c r="C616" s="1" t="s">
        <v>549</v>
      </c>
      <c r="D616" s="1" t="s">
        <v>14</v>
      </c>
      <c r="E616" s="2">
        <v>44760</v>
      </c>
      <c r="F616" s="1" t="s">
        <v>30</v>
      </c>
      <c r="G616" s="1" t="s">
        <v>31</v>
      </c>
      <c r="H616" s="2">
        <v>45195</v>
      </c>
      <c r="I616" s="2">
        <v>45197</v>
      </c>
      <c r="J616">
        <v>2</v>
      </c>
      <c r="K616">
        <v>2839</v>
      </c>
      <c r="L616" s="1" t="s">
        <v>1491</v>
      </c>
      <c r="M616" s="1" t="s">
        <v>46</v>
      </c>
      <c r="N616" s="1" t="s">
        <v>18</v>
      </c>
      <c r="O616" t="s">
        <v>19</v>
      </c>
      <c r="P616">
        <v>1419.5</v>
      </c>
      <c r="Q616" s="1" t="s">
        <v>1492</v>
      </c>
      <c r="R616" s="1" t="s">
        <v>1452</v>
      </c>
      <c r="S616" t="s">
        <v>1449</v>
      </c>
      <c r="T616">
        <f>VLOOKUP(Admissions[[#This Row],[Department]],Departments!A:E,5,FALSE)</f>
        <v>4500</v>
      </c>
      <c r="U616" s="1" t="str">
        <f t="shared" si="18"/>
        <v>Within Benchmark</v>
      </c>
      <c r="V616" s="1">
        <f t="shared" ca="1" si="19"/>
        <v>3</v>
      </c>
      <c r="W616" s="1" t="str">
        <f ca="1">_xlfn.IFS(Admissions[[#This Row],[Patients Age]]&lt;18,"Paediatric",V616&lt;40,"Young Adult",V616&lt;65,"Adult",TRUE,"Senior")</f>
        <v>Paediatric</v>
      </c>
    </row>
    <row r="617" spans="1:23" x14ac:dyDescent="0.25">
      <c r="A617">
        <v>13442</v>
      </c>
      <c r="B617">
        <v>5762</v>
      </c>
      <c r="C617" s="1" t="s">
        <v>283</v>
      </c>
      <c r="D617" s="1" t="s">
        <v>56</v>
      </c>
      <c r="E617" s="2">
        <v>18039</v>
      </c>
      <c r="F617" s="1" t="s">
        <v>35</v>
      </c>
      <c r="G617" s="1" t="s">
        <v>83</v>
      </c>
      <c r="H617" s="2">
        <v>45358</v>
      </c>
      <c r="I617" s="2">
        <v>45363</v>
      </c>
      <c r="J617">
        <v>5</v>
      </c>
      <c r="K617">
        <v>10688</v>
      </c>
      <c r="L617" s="1" t="s">
        <v>1491</v>
      </c>
      <c r="M617" s="1" t="s">
        <v>37</v>
      </c>
      <c r="N617" s="1" t="s">
        <v>18</v>
      </c>
      <c r="O617" t="s">
        <v>19</v>
      </c>
      <c r="P617">
        <v>2137.6</v>
      </c>
      <c r="Q617" s="1" t="s">
        <v>1492</v>
      </c>
      <c r="R617" s="1" t="s">
        <v>1450</v>
      </c>
      <c r="S617" t="s">
        <v>1449</v>
      </c>
      <c r="T617">
        <f>VLOOKUP(Admissions[[#This Row],[Department]],Departments!A:E,5,FALSE)</f>
        <v>8500</v>
      </c>
      <c r="U617" s="1" t="str">
        <f t="shared" si="18"/>
        <v>Above Benchmark</v>
      </c>
      <c r="V617" s="1">
        <f t="shared" ca="1" si="19"/>
        <v>77</v>
      </c>
      <c r="W617" s="1" t="str">
        <f ca="1">_xlfn.IFS(Admissions[[#This Row],[Patients Age]]&lt;18,"Paediatric",V617&lt;40,"Young Adult",V617&lt;65,"Adult",TRUE,"Senior")</f>
        <v>Senior</v>
      </c>
    </row>
    <row r="618" spans="1:23" x14ac:dyDescent="0.25">
      <c r="A618">
        <v>12732</v>
      </c>
      <c r="B618">
        <v>6857</v>
      </c>
      <c r="C618" s="1" t="s">
        <v>267</v>
      </c>
      <c r="D618" s="1" t="s">
        <v>14</v>
      </c>
      <c r="E618" s="2">
        <v>32820</v>
      </c>
      <c r="F618" s="1" t="s">
        <v>35</v>
      </c>
      <c r="G618" s="1" t="s">
        <v>36</v>
      </c>
      <c r="H618" s="2">
        <v>45029</v>
      </c>
      <c r="I618" s="2">
        <v>45036</v>
      </c>
      <c r="J618">
        <v>7</v>
      </c>
      <c r="K618">
        <v>12488</v>
      </c>
      <c r="L618" s="1" t="s">
        <v>1494</v>
      </c>
      <c r="M618" s="1" t="s">
        <v>37</v>
      </c>
      <c r="N618" s="1" t="s">
        <v>18</v>
      </c>
      <c r="O618" t="s">
        <v>19</v>
      </c>
      <c r="P618">
        <v>1784</v>
      </c>
      <c r="Q618" s="1" t="s">
        <v>1492</v>
      </c>
      <c r="R618" s="1" t="s">
        <v>1450</v>
      </c>
      <c r="S618" t="s">
        <v>1449</v>
      </c>
      <c r="T618">
        <f>VLOOKUP(Admissions[[#This Row],[Department]],Departments!A:E,5,FALSE)</f>
        <v>8500</v>
      </c>
      <c r="U618" s="1" t="str">
        <f t="shared" si="18"/>
        <v>Above Benchmark</v>
      </c>
      <c r="V618" s="1">
        <f t="shared" ca="1" si="19"/>
        <v>36</v>
      </c>
      <c r="W618" s="1" t="str">
        <f ca="1">_xlfn.IFS(Admissions[[#This Row],[Patients Age]]&lt;18,"Paediatric",V618&lt;40,"Young Adult",V618&lt;65,"Adult",TRUE,"Senior")</f>
        <v>Young Adult</v>
      </c>
    </row>
    <row r="619" spans="1:23" x14ac:dyDescent="0.25">
      <c r="A619">
        <v>14985</v>
      </c>
      <c r="B619">
        <v>5154</v>
      </c>
      <c r="C619" s="1" t="s">
        <v>520</v>
      </c>
      <c r="D619" s="1" t="s">
        <v>14</v>
      </c>
      <c r="E619" s="2">
        <v>27886</v>
      </c>
      <c r="F619" s="1" t="s">
        <v>66</v>
      </c>
      <c r="G619" s="1" t="s">
        <v>77</v>
      </c>
      <c r="H619" s="2">
        <v>45189</v>
      </c>
      <c r="I619" s="2">
        <v>45190</v>
      </c>
      <c r="J619">
        <v>1</v>
      </c>
      <c r="K619">
        <v>2891</v>
      </c>
      <c r="L619" s="1" t="s">
        <v>1491</v>
      </c>
      <c r="M619" s="1" t="s">
        <v>116</v>
      </c>
      <c r="N619" s="1" t="s">
        <v>18</v>
      </c>
      <c r="O619" t="s">
        <v>19</v>
      </c>
      <c r="P619">
        <v>2891</v>
      </c>
      <c r="Q619" s="1" t="s">
        <v>1492</v>
      </c>
      <c r="R619" s="1" t="s">
        <v>1453</v>
      </c>
      <c r="S619" t="s">
        <v>1449</v>
      </c>
      <c r="T619">
        <f>VLOOKUP(Admissions[[#This Row],[Department]],Departments!A:E,5,FALSE)</f>
        <v>6000</v>
      </c>
      <c r="U619" s="1" t="str">
        <f t="shared" si="18"/>
        <v>Within Benchmark</v>
      </c>
      <c r="V619" s="1">
        <f t="shared" ca="1" si="19"/>
        <v>50</v>
      </c>
      <c r="W619" s="1" t="str">
        <f ca="1">_xlfn.IFS(Admissions[[#This Row],[Patients Age]]&lt;18,"Paediatric",V619&lt;40,"Young Adult",V619&lt;65,"Adult",TRUE,"Senior")</f>
        <v>Adult</v>
      </c>
    </row>
    <row r="620" spans="1:23" x14ac:dyDescent="0.25">
      <c r="A620">
        <v>15823</v>
      </c>
      <c r="B620">
        <v>4756</v>
      </c>
      <c r="C620" s="1" t="s">
        <v>443</v>
      </c>
      <c r="D620" s="1" t="s">
        <v>14</v>
      </c>
      <c r="E620" s="2">
        <v>40036</v>
      </c>
      <c r="F620" s="1" t="s">
        <v>30</v>
      </c>
      <c r="G620" s="1" t="s">
        <v>31</v>
      </c>
      <c r="H620" s="2">
        <v>45597</v>
      </c>
      <c r="I620" s="2">
        <v>45600</v>
      </c>
      <c r="J620">
        <v>3</v>
      </c>
      <c r="K620">
        <v>3089</v>
      </c>
      <c r="L620" s="1" t="s">
        <v>1491</v>
      </c>
      <c r="M620" s="1" t="s">
        <v>32</v>
      </c>
      <c r="N620" s="1" t="s">
        <v>33</v>
      </c>
      <c r="O620" t="s">
        <v>19</v>
      </c>
      <c r="P620">
        <v>1029.6667</v>
      </c>
      <c r="Q620" s="1" t="s">
        <v>1492</v>
      </c>
      <c r="R620" s="1" t="s">
        <v>1454</v>
      </c>
      <c r="S620" t="s">
        <v>1449</v>
      </c>
      <c r="T620">
        <f>VLOOKUP(Admissions[[#This Row],[Department]],Departments!A:E,5,FALSE)</f>
        <v>4500</v>
      </c>
      <c r="U620" s="1" t="str">
        <f t="shared" si="18"/>
        <v>Within Benchmark</v>
      </c>
      <c r="V620" s="1">
        <f t="shared" ca="1" si="19"/>
        <v>16</v>
      </c>
      <c r="W620" s="1" t="str">
        <f ca="1">_xlfn.IFS(Admissions[[#This Row],[Patients Age]]&lt;18,"Paediatric",V620&lt;40,"Young Adult",V620&lt;65,"Adult",TRUE,"Senior")</f>
        <v>Paediatric</v>
      </c>
    </row>
    <row r="621" spans="1:23" x14ac:dyDescent="0.25">
      <c r="A621">
        <v>11687</v>
      </c>
      <c r="B621">
        <v>4409</v>
      </c>
      <c r="C621" s="1" t="s">
        <v>550</v>
      </c>
      <c r="D621" s="1" t="s">
        <v>56</v>
      </c>
      <c r="E621" s="2">
        <v>18704</v>
      </c>
      <c r="F621" s="1" t="s">
        <v>51</v>
      </c>
      <c r="G621" s="1" t="s">
        <v>52</v>
      </c>
      <c r="H621" s="2">
        <v>45155</v>
      </c>
      <c r="I621" s="2">
        <v>45163</v>
      </c>
      <c r="J621">
        <v>8</v>
      </c>
      <c r="K621">
        <v>8325</v>
      </c>
      <c r="L621" s="1" t="s">
        <v>1491</v>
      </c>
      <c r="M621" s="1" t="s">
        <v>53</v>
      </c>
      <c r="N621" s="1" t="s">
        <v>18</v>
      </c>
      <c r="O621" t="s">
        <v>19</v>
      </c>
      <c r="P621">
        <v>1040.625</v>
      </c>
      <c r="Q621" s="1" t="s">
        <v>1492</v>
      </c>
      <c r="R621" s="1" t="s">
        <v>1450</v>
      </c>
      <c r="S621" t="s">
        <v>1449</v>
      </c>
      <c r="T621">
        <f>VLOOKUP(Admissions[[#This Row],[Department]],Departments!A:E,5,FALSE)</f>
        <v>6800</v>
      </c>
      <c r="U621" s="1" t="str">
        <f t="shared" si="18"/>
        <v>Above Benchmark</v>
      </c>
      <c r="V621" s="1">
        <f t="shared" ca="1" si="19"/>
        <v>75</v>
      </c>
      <c r="W621" s="1" t="str">
        <f ca="1">_xlfn.IFS(Admissions[[#This Row],[Patients Age]]&lt;18,"Paediatric",V621&lt;40,"Young Adult",V621&lt;65,"Adult",TRUE,"Senior")</f>
        <v>Senior</v>
      </c>
    </row>
    <row r="622" spans="1:23" x14ac:dyDescent="0.25">
      <c r="A622">
        <v>10392</v>
      </c>
      <c r="B622">
        <v>7174</v>
      </c>
      <c r="C622" s="1" t="s">
        <v>386</v>
      </c>
      <c r="D622" s="1" t="s">
        <v>14</v>
      </c>
      <c r="E622" s="2">
        <v>24337</v>
      </c>
      <c r="F622" s="1" t="s">
        <v>35</v>
      </c>
      <c r="G622" s="1" t="s">
        <v>85</v>
      </c>
      <c r="H622" s="2">
        <v>44988</v>
      </c>
      <c r="I622" s="2">
        <v>44997</v>
      </c>
      <c r="J622">
        <v>9</v>
      </c>
      <c r="K622">
        <v>15974</v>
      </c>
      <c r="L622" s="1" t="s">
        <v>1494</v>
      </c>
      <c r="M622" s="1" t="s">
        <v>119</v>
      </c>
      <c r="N622" s="1" t="s">
        <v>33</v>
      </c>
      <c r="O622" t="s">
        <v>19</v>
      </c>
      <c r="P622">
        <v>1774.8888999999999</v>
      </c>
      <c r="Q622" s="1" t="s">
        <v>1492</v>
      </c>
      <c r="R622" s="1" t="s">
        <v>1454</v>
      </c>
      <c r="S622" t="s">
        <v>1449</v>
      </c>
      <c r="T622">
        <f>VLOOKUP(Admissions[[#This Row],[Department]],Departments!A:E,5,FALSE)</f>
        <v>8500</v>
      </c>
      <c r="U622" s="1" t="str">
        <f t="shared" si="18"/>
        <v>Above Benchmark</v>
      </c>
      <c r="V622" s="1">
        <f t="shared" ca="1" si="19"/>
        <v>59</v>
      </c>
      <c r="W622" s="1" t="str">
        <f ca="1">_xlfn.IFS(Admissions[[#This Row],[Patients Age]]&lt;18,"Paediatric",V622&lt;40,"Young Adult",V622&lt;65,"Adult",TRUE,"Senior")</f>
        <v>Adult</v>
      </c>
    </row>
    <row r="623" spans="1:23" x14ac:dyDescent="0.25">
      <c r="A623">
        <v>10053</v>
      </c>
      <c r="B623">
        <v>5767</v>
      </c>
      <c r="C623" s="1" t="s">
        <v>551</v>
      </c>
      <c r="D623" s="1" t="s">
        <v>56</v>
      </c>
      <c r="E623" s="2">
        <v>28107</v>
      </c>
      <c r="F623" s="1" t="s">
        <v>35</v>
      </c>
      <c r="G623" s="1" t="s">
        <v>85</v>
      </c>
      <c r="H623" s="2">
        <v>45251</v>
      </c>
      <c r="I623" s="2">
        <v>45254</v>
      </c>
      <c r="J623">
        <v>3</v>
      </c>
      <c r="K623">
        <v>8684</v>
      </c>
      <c r="L623" s="1" t="s">
        <v>1494</v>
      </c>
      <c r="M623" s="1" t="s">
        <v>119</v>
      </c>
      <c r="N623" s="1" t="s">
        <v>18</v>
      </c>
      <c r="O623" t="s">
        <v>19</v>
      </c>
      <c r="P623">
        <v>2894.6667000000002</v>
      </c>
      <c r="Q623" s="1" t="s">
        <v>1492</v>
      </c>
      <c r="R623" s="1" t="s">
        <v>1452</v>
      </c>
      <c r="S623" t="s">
        <v>1449</v>
      </c>
      <c r="T623">
        <f>VLOOKUP(Admissions[[#This Row],[Department]],Departments!A:E,5,FALSE)</f>
        <v>8500</v>
      </c>
      <c r="U623" s="1" t="str">
        <f t="shared" si="18"/>
        <v>Above Benchmark</v>
      </c>
      <c r="V623" s="1">
        <f t="shared" ca="1" si="19"/>
        <v>49</v>
      </c>
      <c r="W623" s="1" t="str">
        <f ca="1">_xlfn.IFS(Admissions[[#This Row],[Patients Age]]&lt;18,"Paediatric",V623&lt;40,"Young Adult",V623&lt;65,"Adult",TRUE,"Senior")</f>
        <v>Adult</v>
      </c>
    </row>
    <row r="624" spans="1:23" x14ac:dyDescent="0.25">
      <c r="A624">
        <v>14935</v>
      </c>
      <c r="B624">
        <v>4702</v>
      </c>
      <c r="C624" s="1" t="s">
        <v>104</v>
      </c>
      <c r="D624" s="1" t="s">
        <v>56</v>
      </c>
      <c r="E624" s="2">
        <v>28803</v>
      </c>
      <c r="F624" s="1" t="s">
        <v>51</v>
      </c>
      <c r="G624" s="1" t="s">
        <v>113</v>
      </c>
      <c r="H624" s="2">
        <v>45219</v>
      </c>
      <c r="I624" s="2">
        <v>45226</v>
      </c>
      <c r="J624">
        <v>7</v>
      </c>
      <c r="K624">
        <v>9274</v>
      </c>
      <c r="L624" s="1" t="s">
        <v>1491</v>
      </c>
      <c r="M624" s="1" t="s">
        <v>17</v>
      </c>
      <c r="N624" s="1" t="s">
        <v>24</v>
      </c>
      <c r="O624" t="s">
        <v>19</v>
      </c>
      <c r="P624">
        <v>1324.8570999999999</v>
      </c>
      <c r="Q624" s="1" t="s">
        <v>1492</v>
      </c>
      <c r="R624" s="1" t="s">
        <v>1454</v>
      </c>
      <c r="S624" t="s">
        <v>1449</v>
      </c>
      <c r="T624">
        <f>VLOOKUP(Admissions[[#This Row],[Department]],Departments!A:E,5,FALSE)</f>
        <v>6800</v>
      </c>
      <c r="U624" s="1" t="str">
        <f t="shared" si="18"/>
        <v>Above Benchmark</v>
      </c>
      <c r="V624" s="1">
        <f t="shared" ca="1" si="19"/>
        <v>47</v>
      </c>
      <c r="W624" s="1" t="str">
        <f ca="1">_xlfn.IFS(Admissions[[#This Row],[Patients Age]]&lt;18,"Paediatric",V624&lt;40,"Young Adult",V624&lt;65,"Adult",TRUE,"Senior")</f>
        <v>Adult</v>
      </c>
    </row>
    <row r="625" spans="1:23" x14ac:dyDescent="0.25">
      <c r="A625">
        <v>11450</v>
      </c>
      <c r="B625">
        <v>3498</v>
      </c>
      <c r="C625" s="1" t="s">
        <v>552</v>
      </c>
      <c r="D625" s="1" t="s">
        <v>14</v>
      </c>
      <c r="E625" s="2">
        <v>24596</v>
      </c>
      <c r="F625" s="1" t="s">
        <v>41</v>
      </c>
      <c r="G625" s="1" t="s">
        <v>219</v>
      </c>
      <c r="H625" s="2">
        <v>45274</v>
      </c>
      <c r="I625" s="2">
        <v>45277</v>
      </c>
      <c r="J625">
        <v>3</v>
      </c>
      <c r="K625">
        <v>5134</v>
      </c>
      <c r="L625" s="1" t="s">
        <v>1491</v>
      </c>
      <c r="M625" s="1" t="s">
        <v>121</v>
      </c>
      <c r="N625" s="1" t="s">
        <v>33</v>
      </c>
      <c r="O625" t="s">
        <v>19</v>
      </c>
      <c r="P625">
        <v>1711.3333</v>
      </c>
      <c r="Q625" s="1" t="s">
        <v>1492</v>
      </c>
      <c r="R625" s="1" t="s">
        <v>1450</v>
      </c>
      <c r="S625" t="s">
        <v>1449</v>
      </c>
      <c r="T625">
        <f>VLOOKUP(Admissions[[#This Row],[Department]],Departments!A:E,5,FALSE)</f>
        <v>7200</v>
      </c>
      <c r="U625" s="1" t="str">
        <f t="shared" si="18"/>
        <v>Within Benchmark</v>
      </c>
      <c r="V625" s="1">
        <f t="shared" ca="1" si="19"/>
        <v>59</v>
      </c>
      <c r="W625" s="1" t="str">
        <f ca="1">_xlfn.IFS(Admissions[[#This Row],[Patients Age]]&lt;18,"Paediatric",V625&lt;40,"Young Adult",V625&lt;65,"Adult",TRUE,"Senior")</f>
        <v>Adult</v>
      </c>
    </row>
    <row r="626" spans="1:23" x14ac:dyDescent="0.25">
      <c r="A626">
        <v>13018</v>
      </c>
      <c r="B626">
        <v>6579</v>
      </c>
      <c r="C626" s="1" t="s">
        <v>252</v>
      </c>
      <c r="D626" s="1" t="s">
        <v>14</v>
      </c>
      <c r="E626" s="2">
        <v>30680</v>
      </c>
      <c r="F626" s="1" t="s">
        <v>35</v>
      </c>
      <c r="G626" s="1" t="s">
        <v>83</v>
      </c>
      <c r="H626" s="2">
        <v>45343</v>
      </c>
      <c r="I626" s="2">
        <v>45349</v>
      </c>
      <c r="J626">
        <v>6</v>
      </c>
      <c r="K626">
        <v>11229</v>
      </c>
      <c r="L626" s="1" t="s">
        <v>1491</v>
      </c>
      <c r="M626" s="1" t="s">
        <v>37</v>
      </c>
      <c r="N626" s="1" t="s">
        <v>18</v>
      </c>
      <c r="O626" t="s">
        <v>19</v>
      </c>
      <c r="P626">
        <v>1871.5</v>
      </c>
      <c r="Q626" s="1" t="s">
        <v>1492</v>
      </c>
      <c r="R626" s="1" t="s">
        <v>1453</v>
      </c>
      <c r="S626" t="s">
        <v>1449</v>
      </c>
      <c r="T626">
        <f>VLOOKUP(Admissions[[#This Row],[Department]],Departments!A:E,5,FALSE)</f>
        <v>8500</v>
      </c>
      <c r="U626" s="1" t="str">
        <f t="shared" si="18"/>
        <v>Above Benchmark</v>
      </c>
      <c r="V626" s="1">
        <f t="shared" ca="1" si="19"/>
        <v>42</v>
      </c>
      <c r="W626" s="1" t="str">
        <f ca="1">_xlfn.IFS(Admissions[[#This Row],[Patients Age]]&lt;18,"Paediatric",V626&lt;40,"Young Adult",V626&lt;65,"Adult",TRUE,"Senior")</f>
        <v>Adult</v>
      </c>
    </row>
    <row r="627" spans="1:23" x14ac:dyDescent="0.25">
      <c r="A627">
        <v>15442</v>
      </c>
      <c r="B627">
        <v>6300</v>
      </c>
      <c r="C627" s="1" t="s">
        <v>264</v>
      </c>
      <c r="D627" s="1" t="s">
        <v>56</v>
      </c>
      <c r="E627" s="2">
        <v>30263</v>
      </c>
      <c r="F627" s="1" t="s">
        <v>51</v>
      </c>
      <c r="G627" s="1" t="s">
        <v>113</v>
      </c>
      <c r="H627" s="2">
        <v>45488</v>
      </c>
      <c r="I627" s="2">
        <v>45490</v>
      </c>
      <c r="J627">
        <v>2</v>
      </c>
      <c r="K627">
        <v>6549</v>
      </c>
      <c r="L627" s="1" t="s">
        <v>1491</v>
      </c>
      <c r="M627" s="1" t="s">
        <v>17</v>
      </c>
      <c r="N627" s="1" t="s">
        <v>33</v>
      </c>
      <c r="O627" t="s">
        <v>19</v>
      </c>
      <c r="P627">
        <v>3274.5</v>
      </c>
      <c r="Q627" s="1" t="s">
        <v>1492</v>
      </c>
      <c r="R627" s="1" t="s">
        <v>1448</v>
      </c>
      <c r="S627" t="s">
        <v>1449</v>
      </c>
      <c r="T627">
        <f>VLOOKUP(Admissions[[#This Row],[Department]],Departments!A:E,5,FALSE)</f>
        <v>6800</v>
      </c>
      <c r="U627" s="1" t="str">
        <f t="shared" si="18"/>
        <v>Within Benchmark</v>
      </c>
      <c r="V627" s="1">
        <f t="shared" ca="1" si="19"/>
        <v>43</v>
      </c>
      <c r="W627" s="1" t="str">
        <f ca="1">_xlfn.IFS(Admissions[[#This Row],[Patients Age]]&lt;18,"Paediatric",V627&lt;40,"Young Adult",V627&lt;65,"Adult",TRUE,"Senior")</f>
        <v>Adult</v>
      </c>
    </row>
    <row r="628" spans="1:23" x14ac:dyDescent="0.25">
      <c r="A628">
        <v>14431</v>
      </c>
      <c r="B628">
        <v>3344</v>
      </c>
      <c r="C628" s="1" t="s">
        <v>553</v>
      </c>
      <c r="D628" s="1" t="s">
        <v>14</v>
      </c>
      <c r="E628" s="2">
        <v>31902</v>
      </c>
      <c r="F628" s="1" t="s">
        <v>26</v>
      </c>
      <c r="G628" s="1" t="s">
        <v>27</v>
      </c>
      <c r="H628" s="2">
        <v>45545</v>
      </c>
      <c r="I628" s="2">
        <v>45549</v>
      </c>
      <c r="J628">
        <v>4</v>
      </c>
      <c r="K628">
        <v>13299</v>
      </c>
      <c r="L628" s="1" t="s">
        <v>1491</v>
      </c>
      <c r="M628" s="1" t="s">
        <v>28</v>
      </c>
      <c r="N628" s="1" t="s">
        <v>33</v>
      </c>
      <c r="O628" t="s">
        <v>19</v>
      </c>
      <c r="P628">
        <v>3324.75</v>
      </c>
      <c r="Q628" s="1" t="s">
        <v>1492</v>
      </c>
      <c r="R628" s="1" t="s">
        <v>1452</v>
      </c>
      <c r="S628" t="s">
        <v>1449</v>
      </c>
      <c r="T628">
        <f>VLOOKUP(Admissions[[#This Row],[Department]],Departments!A:E,5,FALSE)</f>
        <v>9000</v>
      </c>
      <c r="U628" s="1" t="str">
        <f t="shared" si="18"/>
        <v>Above Benchmark</v>
      </c>
      <c r="V628" s="1">
        <f t="shared" ca="1" si="19"/>
        <v>39</v>
      </c>
      <c r="W628" s="1" t="str">
        <f ca="1">_xlfn.IFS(Admissions[[#This Row],[Patients Age]]&lt;18,"Paediatric",V628&lt;40,"Young Adult",V628&lt;65,"Adult",TRUE,"Senior")</f>
        <v>Young Adult</v>
      </c>
    </row>
    <row r="629" spans="1:23" x14ac:dyDescent="0.25">
      <c r="A629">
        <v>14133</v>
      </c>
      <c r="B629">
        <v>6828</v>
      </c>
      <c r="C629" s="1" t="s">
        <v>554</v>
      </c>
      <c r="D629" s="1" t="s">
        <v>56</v>
      </c>
      <c r="E629" s="2">
        <v>12809</v>
      </c>
      <c r="F629" s="1" t="s">
        <v>66</v>
      </c>
      <c r="G629" s="1" t="s">
        <v>67</v>
      </c>
      <c r="H629" s="2">
        <v>45131</v>
      </c>
      <c r="I629" s="2">
        <v>45138</v>
      </c>
      <c r="J629">
        <v>7</v>
      </c>
      <c r="K629">
        <v>13987</v>
      </c>
      <c r="L629" s="1" t="s">
        <v>1491</v>
      </c>
      <c r="M629" s="1" t="s">
        <v>116</v>
      </c>
      <c r="N629" s="1" t="s">
        <v>33</v>
      </c>
      <c r="O629" t="s">
        <v>19</v>
      </c>
      <c r="P629">
        <v>1998.1429000000001</v>
      </c>
      <c r="Q629" s="1" t="s">
        <v>1492</v>
      </c>
      <c r="R629" s="1" t="s">
        <v>1448</v>
      </c>
      <c r="S629" t="s">
        <v>1449</v>
      </c>
      <c r="T629">
        <f>VLOOKUP(Admissions[[#This Row],[Department]],Departments!A:E,5,FALSE)</f>
        <v>6000</v>
      </c>
      <c r="U629" s="1" t="str">
        <f t="shared" si="18"/>
        <v>Above Benchmark</v>
      </c>
      <c r="V629" s="1">
        <f t="shared" ca="1" si="19"/>
        <v>91</v>
      </c>
      <c r="W629" s="1" t="str">
        <f ca="1">_xlfn.IFS(Admissions[[#This Row],[Patients Age]]&lt;18,"Paediatric",V629&lt;40,"Young Adult",V629&lt;65,"Adult",TRUE,"Senior")</f>
        <v>Senior</v>
      </c>
    </row>
    <row r="630" spans="1:23" x14ac:dyDescent="0.25">
      <c r="A630">
        <v>15690</v>
      </c>
      <c r="B630">
        <v>5056</v>
      </c>
      <c r="C630" s="1" t="s">
        <v>257</v>
      </c>
      <c r="D630" s="1" t="s">
        <v>14</v>
      </c>
      <c r="E630" s="2">
        <v>28587</v>
      </c>
      <c r="F630" s="1" t="s">
        <v>15</v>
      </c>
      <c r="G630" s="1" t="s">
        <v>217</v>
      </c>
      <c r="H630" s="2">
        <v>45480</v>
      </c>
      <c r="I630" s="2">
        <v>45482</v>
      </c>
      <c r="J630">
        <v>2</v>
      </c>
      <c r="K630">
        <v>3517</v>
      </c>
      <c r="L630" s="1" t="s">
        <v>1491</v>
      </c>
      <c r="M630" s="1" t="s">
        <v>81</v>
      </c>
      <c r="N630" s="1" t="s">
        <v>18</v>
      </c>
      <c r="O630" t="s">
        <v>19</v>
      </c>
      <c r="P630">
        <v>1758.5</v>
      </c>
      <c r="Q630" s="1" t="s">
        <v>1492</v>
      </c>
      <c r="R630" s="1" t="s">
        <v>1451</v>
      </c>
      <c r="S630" t="s">
        <v>1447</v>
      </c>
      <c r="T630">
        <f>VLOOKUP(Admissions[[#This Row],[Department]],Departments!A:E,5,FALSE)</f>
        <v>5500</v>
      </c>
      <c r="U630" s="1" t="str">
        <f t="shared" si="18"/>
        <v>Within Benchmark</v>
      </c>
      <c r="V630" s="1">
        <f t="shared" ca="1" si="19"/>
        <v>48</v>
      </c>
      <c r="W630" s="1" t="str">
        <f ca="1">_xlfn.IFS(Admissions[[#This Row],[Patients Age]]&lt;18,"Paediatric",V630&lt;40,"Young Adult",V630&lt;65,"Adult",TRUE,"Senior")</f>
        <v>Adult</v>
      </c>
    </row>
    <row r="631" spans="1:23" x14ac:dyDescent="0.25">
      <c r="A631">
        <v>15937</v>
      </c>
      <c r="B631">
        <v>7196</v>
      </c>
      <c r="C631" s="1" t="s">
        <v>274</v>
      </c>
      <c r="D631" s="1" t="s">
        <v>14</v>
      </c>
      <c r="E631" s="2">
        <v>30826</v>
      </c>
      <c r="F631" s="1" t="s">
        <v>51</v>
      </c>
      <c r="G631" s="1" t="s">
        <v>87</v>
      </c>
      <c r="H631" s="2">
        <v>45208</v>
      </c>
      <c r="I631" s="2">
        <v>45211</v>
      </c>
      <c r="J631">
        <v>3</v>
      </c>
      <c r="K631">
        <v>6553</v>
      </c>
      <c r="L631" s="1" t="s">
        <v>1491</v>
      </c>
      <c r="M631" s="1" t="s">
        <v>17</v>
      </c>
      <c r="N631" s="1" t="s">
        <v>18</v>
      </c>
      <c r="O631" t="s">
        <v>19</v>
      </c>
      <c r="P631">
        <v>2184.3332999999998</v>
      </c>
      <c r="Q631" s="1" t="s">
        <v>1492</v>
      </c>
      <c r="R631" s="1" t="s">
        <v>1448</v>
      </c>
      <c r="S631" t="s">
        <v>1449</v>
      </c>
      <c r="T631">
        <f>VLOOKUP(Admissions[[#This Row],[Department]],Departments!A:E,5,FALSE)</f>
        <v>6800</v>
      </c>
      <c r="U631" s="1" t="str">
        <f t="shared" si="18"/>
        <v>Within Benchmark</v>
      </c>
      <c r="V631" s="1">
        <f t="shared" ca="1" si="19"/>
        <v>42</v>
      </c>
      <c r="W631" s="1" t="str">
        <f ca="1">_xlfn.IFS(Admissions[[#This Row],[Patients Age]]&lt;18,"Paediatric",V631&lt;40,"Young Adult",V631&lt;65,"Adult",TRUE,"Senior")</f>
        <v>Adult</v>
      </c>
    </row>
    <row r="632" spans="1:23" x14ac:dyDescent="0.25">
      <c r="A632">
        <v>12131</v>
      </c>
      <c r="B632">
        <v>5114</v>
      </c>
      <c r="C632" s="1" t="s">
        <v>192</v>
      </c>
      <c r="D632" s="1" t="s">
        <v>56</v>
      </c>
      <c r="E632" s="2">
        <v>29074</v>
      </c>
      <c r="F632" s="1" t="s">
        <v>35</v>
      </c>
      <c r="G632" s="1" t="s">
        <v>85</v>
      </c>
      <c r="H632" s="2">
        <v>45625</v>
      </c>
      <c r="I632" s="2">
        <v>45629</v>
      </c>
      <c r="J632">
        <v>4</v>
      </c>
      <c r="K632">
        <v>6796</v>
      </c>
      <c r="L632" s="1" t="s">
        <v>1491</v>
      </c>
      <c r="M632" s="1" t="s">
        <v>60</v>
      </c>
      <c r="N632" s="1" t="s">
        <v>18</v>
      </c>
      <c r="O632" t="s">
        <v>19</v>
      </c>
      <c r="P632">
        <v>1699</v>
      </c>
      <c r="Q632" s="1" t="s">
        <v>1492</v>
      </c>
      <c r="R632" s="1" t="s">
        <v>1454</v>
      </c>
      <c r="S632" t="s">
        <v>1449</v>
      </c>
      <c r="T632">
        <f>VLOOKUP(Admissions[[#This Row],[Department]],Departments!A:E,5,FALSE)</f>
        <v>8500</v>
      </c>
      <c r="U632" s="1" t="str">
        <f t="shared" si="18"/>
        <v>Within Benchmark</v>
      </c>
      <c r="V632" s="1">
        <f t="shared" ca="1" si="19"/>
        <v>46</v>
      </c>
      <c r="W632" s="1" t="str">
        <f ca="1">_xlfn.IFS(Admissions[[#This Row],[Patients Age]]&lt;18,"Paediatric",V632&lt;40,"Young Adult",V632&lt;65,"Adult",TRUE,"Senior")</f>
        <v>Adult</v>
      </c>
    </row>
    <row r="633" spans="1:23" x14ac:dyDescent="0.25">
      <c r="A633">
        <v>11972</v>
      </c>
      <c r="B633">
        <v>6672</v>
      </c>
      <c r="C633" s="1" t="s">
        <v>555</v>
      </c>
      <c r="D633" s="1" t="s">
        <v>14</v>
      </c>
      <c r="E633" s="2">
        <v>38303</v>
      </c>
      <c r="F633" s="1" t="s">
        <v>15</v>
      </c>
      <c r="G633" s="1" t="s">
        <v>48</v>
      </c>
      <c r="H633" s="2">
        <v>45581</v>
      </c>
      <c r="I633" s="2">
        <v>45582</v>
      </c>
      <c r="J633">
        <v>1</v>
      </c>
      <c r="K633">
        <v>3349</v>
      </c>
      <c r="L633" s="1" t="s">
        <v>1491</v>
      </c>
      <c r="M633" s="1" t="s">
        <v>46</v>
      </c>
      <c r="N633" s="1" t="s">
        <v>24</v>
      </c>
      <c r="O633" t="s">
        <v>19</v>
      </c>
      <c r="P633">
        <v>3349</v>
      </c>
      <c r="Q633" s="1" t="s">
        <v>1492</v>
      </c>
      <c r="R633" s="1" t="s">
        <v>1453</v>
      </c>
      <c r="S633" t="s">
        <v>1449</v>
      </c>
      <c r="T633">
        <f>VLOOKUP(Admissions[[#This Row],[Department]],Departments!A:E,5,FALSE)</f>
        <v>5500</v>
      </c>
      <c r="U633" s="1" t="str">
        <f t="shared" si="18"/>
        <v>Within Benchmark</v>
      </c>
      <c r="V633" s="1">
        <f t="shared" ca="1" si="19"/>
        <v>21</v>
      </c>
      <c r="W633" s="1" t="str">
        <f ca="1">_xlfn.IFS(Admissions[[#This Row],[Patients Age]]&lt;18,"Paediatric",V633&lt;40,"Young Adult",V633&lt;65,"Adult",TRUE,"Senior")</f>
        <v>Young Adult</v>
      </c>
    </row>
    <row r="634" spans="1:23" x14ac:dyDescent="0.25">
      <c r="A634">
        <v>11017</v>
      </c>
      <c r="B634">
        <v>4316</v>
      </c>
      <c r="C634" s="1" t="s">
        <v>265</v>
      </c>
      <c r="D634" s="1" t="s">
        <v>56</v>
      </c>
      <c r="E634" s="2">
        <v>33552</v>
      </c>
      <c r="F634" s="1" t="s">
        <v>15</v>
      </c>
      <c r="G634" s="1" t="s">
        <v>16</v>
      </c>
      <c r="H634" s="2">
        <v>45469</v>
      </c>
      <c r="I634" s="2">
        <v>45470</v>
      </c>
      <c r="J634">
        <v>1</v>
      </c>
      <c r="K634">
        <v>3806</v>
      </c>
      <c r="L634" s="1" t="s">
        <v>1491</v>
      </c>
      <c r="M634" s="1" t="s">
        <v>81</v>
      </c>
      <c r="N634" s="1" t="s">
        <v>18</v>
      </c>
      <c r="O634" t="s">
        <v>19</v>
      </c>
      <c r="P634">
        <v>3806</v>
      </c>
      <c r="Q634" s="1" t="s">
        <v>1492</v>
      </c>
      <c r="R634" s="1" t="s">
        <v>1453</v>
      </c>
      <c r="S634" t="s">
        <v>1449</v>
      </c>
      <c r="T634">
        <f>VLOOKUP(Admissions[[#This Row],[Department]],Departments!A:E,5,FALSE)</f>
        <v>5500</v>
      </c>
      <c r="U634" s="1" t="str">
        <f t="shared" si="18"/>
        <v>Within Benchmark</v>
      </c>
      <c r="V634" s="1">
        <f t="shared" ca="1" si="19"/>
        <v>34</v>
      </c>
      <c r="W634" s="1" t="str">
        <f ca="1">_xlfn.IFS(Admissions[[#This Row],[Patients Age]]&lt;18,"Paediatric",V634&lt;40,"Young Adult",V634&lt;65,"Adult",TRUE,"Senior")</f>
        <v>Young Adult</v>
      </c>
    </row>
    <row r="635" spans="1:23" x14ac:dyDescent="0.25">
      <c r="A635">
        <v>10077</v>
      </c>
      <c r="B635">
        <v>4570</v>
      </c>
      <c r="C635" s="1" t="s">
        <v>556</v>
      </c>
      <c r="D635" s="1" t="s">
        <v>14</v>
      </c>
      <c r="E635" s="2">
        <v>16513</v>
      </c>
      <c r="F635" s="1" t="s">
        <v>15</v>
      </c>
      <c r="G635" s="1" t="s">
        <v>48</v>
      </c>
      <c r="H635" s="2">
        <v>45553</v>
      </c>
      <c r="I635" s="2">
        <v>45558</v>
      </c>
      <c r="J635">
        <v>5</v>
      </c>
      <c r="K635">
        <v>12320</v>
      </c>
      <c r="L635" s="1" t="s">
        <v>1491</v>
      </c>
      <c r="M635" s="1" t="s">
        <v>49</v>
      </c>
      <c r="N635" s="1" t="s">
        <v>33</v>
      </c>
      <c r="O635" t="s">
        <v>19</v>
      </c>
      <c r="P635">
        <v>2464</v>
      </c>
      <c r="Q635" s="1" t="s">
        <v>1492</v>
      </c>
      <c r="R635" s="1" t="s">
        <v>1453</v>
      </c>
      <c r="S635" t="s">
        <v>1449</v>
      </c>
      <c r="T635">
        <f>VLOOKUP(Admissions[[#This Row],[Department]],Departments!A:E,5,FALSE)</f>
        <v>5500</v>
      </c>
      <c r="U635" s="1" t="str">
        <f t="shared" si="18"/>
        <v>Above Benchmark</v>
      </c>
      <c r="V635" s="1">
        <f t="shared" ca="1" si="19"/>
        <v>81</v>
      </c>
      <c r="W635" s="1" t="str">
        <f ca="1">_xlfn.IFS(Admissions[[#This Row],[Patients Age]]&lt;18,"Paediatric",V635&lt;40,"Young Adult",V635&lt;65,"Adult",TRUE,"Senior")</f>
        <v>Senior</v>
      </c>
    </row>
    <row r="636" spans="1:23" x14ac:dyDescent="0.25">
      <c r="A636">
        <v>10925</v>
      </c>
      <c r="B636">
        <v>4066</v>
      </c>
      <c r="C636" s="1" t="s">
        <v>557</v>
      </c>
      <c r="D636" s="1" t="s">
        <v>14</v>
      </c>
      <c r="E636" s="2">
        <v>29150</v>
      </c>
      <c r="F636" s="1" t="s">
        <v>66</v>
      </c>
      <c r="G636" s="1" t="s">
        <v>77</v>
      </c>
      <c r="H636" s="2">
        <v>45376</v>
      </c>
      <c r="I636" s="2">
        <v>45382</v>
      </c>
      <c r="J636">
        <v>6</v>
      </c>
      <c r="K636">
        <v>5946</v>
      </c>
      <c r="L636" s="1" t="s">
        <v>1491</v>
      </c>
      <c r="M636" s="1" t="s">
        <v>116</v>
      </c>
      <c r="N636" s="1" t="s">
        <v>18</v>
      </c>
      <c r="O636" t="s">
        <v>19</v>
      </c>
      <c r="P636">
        <v>991</v>
      </c>
      <c r="Q636" s="1" t="s">
        <v>1492</v>
      </c>
      <c r="R636" s="1" t="s">
        <v>1448</v>
      </c>
      <c r="S636" t="s">
        <v>1449</v>
      </c>
      <c r="T636">
        <f>VLOOKUP(Admissions[[#This Row],[Department]],Departments!A:E,5,FALSE)</f>
        <v>6000</v>
      </c>
      <c r="U636" s="1" t="str">
        <f t="shared" si="18"/>
        <v>Within Benchmark</v>
      </c>
      <c r="V636" s="1">
        <f t="shared" ca="1" si="19"/>
        <v>46</v>
      </c>
      <c r="W636" s="1" t="str">
        <f ca="1">_xlfn.IFS(Admissions[[#This Row],[Patients Age]]&lt;18,"Paediatric",V636&lt;40,"Young Adult",V636&lt;65,"Adult",TRUE,"Senior")</f>
        <v>Adult</v>
      </c>
    </row>
    <row r="637" spans="1:23" x14ac:dyDescent="0.25">
      <c r="A637">
        <v>10202</v>
      </c>
      <c r="B637">
        <v>6230</v>
      </c>
      <c r="C637" s="1" t="s">
        <v>558</v>
      </c>
      <c r="D637" s="1" t="s">
        <v>56</v>
      </c>
      <c r="E637" s="2">
        <v>38881</v>
      </c>
      <c r="F637" s="1" t="s">
        <v>15</v>
      </c>
      <c r="G637" s="1" t="s">
        <v>16</v>
      </c>
      <c r="H637" s="2">
        <v>45001</v>
      </c>
      <c r="I637" s="2">
        <v>45002</v>
      </c>
      <c r="J637">
        <v>1</v>
      </c>
      <c r="K637">
        <v>2203</v>
      </c>
      <c r="L637" s="1" t="s">
        <v>1491</v>
      </c>
      <c r="M637" s="1" t="s">
        <v>46</v>
      </c>
      <c r="N637" s="1" t="s">
        <v>18</v>
      </c>
      <c r="O637" t="s">
        <v>19</v>
      </c>
      <c r="P637">
        <v>2203</v>
      </c>
      <c r="Q637" s="1" t="s">
        <v>1492</v>
      </c>
      <c r="R637" s="1" t="s">
        <v>1450</v>
      </c>
      <c r="S637" t="s">
        <v>1449</v>
      </c>
      <c r="T637">
        <f>VLOOKUP(Admissions[[#This Row],[Department]],Departments!A:E,5,FALSE)</f>
        <v>5500</v>
      </c>
      <c r="U637" s="1" t="str">
        <f t="shared" si="18"/>
        <v>Within Benchmark</v>
      </c>
      <c r="V637" s="1">
        <f t="shared" ca="1" si="19"/>
        <v>20</v>
      </c>
      <c r="W637" s="1" t="str">
        <f ca="1">_xlfn.IFS(Admissions[[#This Row],[Patients Age]]&lt;18,"Paediatric",V637&lt;40,"Young Adult",V637&lt;65,"Adult",TRUE,"Senior")</f>
        <v>Young Adult</v>
      </c>
    </row>
    <row r="638" spans="1:23" x14ac:dyDescent="0.25">
      <c r="A638">
        <v>14104</v>
      </c>
      <c r="B638">
        <v>4775</v>
      </c>
      <c r="C638" s="1" t="s">
        <v>559</v>
      </c>
      <c r="D638" s="1" t="s">
        <v>14</v>
      </c>
      <c r="E638" s="2">
        <v>18018</v>
      </c>
      <c r="F638" s="1" t="s">
        <v>51</v>
      </c>
      <c r="G638" s="1" t="s">
        <v>113</v>
      </c>
      <c r="H638" s="2">
        <v>45469</v>
      </c>
      <c r="I638" s="2">
        <v>45479</v>
      </c>
      <c r="J638">
        <v>10</v>
      </c>
      <c r="K638">
        <v>8004</v>
      </c>
      <c r="L638" s="1" t="s">
        <v>1491</v>
      </c>
      <c r="M638" s="1" t="s">
        <v>53</v>
      </c>
      <c r="N638" s="1" t="s">
        <v>24</v>
      </c>
      <c r="O638" t="s">
        <v>19</v>
      </c>
      <c r="P638">
        <v>800.4</v>
      </c>
      <c r="Q638" s="1" t="s">
        <v>1492</v>
      </c>
      <c r="R638" s="1" t="s">
        <v>1453</v>
      </c>
      <c r="S638" t="s">
        <v>1449</v>
      </c>
      <c r="T638">
        <f>VLOOKUP(Admissions[[#This Row],[Department]],Departments!A:E,5,FALSE)</f>
        <v>6800</v>
      </c>
      <c r="U638" s="1" t="str">
        <f t="shared" si="18"/>
        <v>Above Benchmark</v>
      </c>
      <c r="V638" s="1">
        <f t="shared" ca="1" si="19"/>
        <v>77</v>
      </c>
      <c r="W638" s="1" t="str">
        <f ca="1">_xlfn.IFS(Admissions[[#This Row],[Patients Age]]&lt;18,"Paediatric",V638&lt;40,"Young Adult",V638&lt;65,"Adult",TRUE,"Senior")</f>
        <v>Senior</v>
      </c>
    </row>
    <row r="639" spans="1:23" x14ac:dyDescent="0.25">
      <c r="A639">
        <v>10380</v>
      </c>
      <c r="B639">
        <v>6548</v>
      </c>
      <c r="C639" s="1" t="s">
        <v>560</v>
      </c>
      <c r="D639" s="1" t="s">
        <v>56</v>
      </c>
      <c r="E639" s="2">
        <v>15933</v>
      </c>
      <c r="F639" s="1" t="s">
        <v>15</v>
      </c>
      <c r="G639" s="1" t="s">
        <v>48</v>
      </c>
      <c r="H639" s="2">
        <v>45245</v>
      </c>
      <c r="I639" s="2">
        <v>45248</v>
      </c>
      <c r="J639">
        <v>3</v>
      </c>
      <c r="K639">
        <v>7182</v>
      </c>
      <c r="L639" s="1" t="s">
        <v>1491</v>
      </c>
      <c r="M639" s="1" t="s">
        <v>46</v>
      </c>
      <c r="N639" s="1" t="s">
        <v>33</v>
      </c>
      <c r="O639" t="s">
        <v>19</v>
      </c>
      <c r="P639">
        <v>2394</v>
      </c>
      <c r="Q639" s="1" t="s">
        <v>1492</v>
      </c>
      <c r="R639" s="1" t="s">
        <v>1453</v>
      </c>
      <c r="S639" t="s">
        <v>1449</v>
      </c>
      <c r="T639">
        <f>VLOOKUP(Admissions[[#This Row],[Department]],Departments!A:E,5,FALSE)</f>
        <v>5500</v>
      </c>
      <c r="U639" s="1" t="str">
        <f t="shared" si="18"/>
        <v>Above Benchmark</v>
      </c>
      <c r="V639" s="1">
        <f t="shared" ca="1" si="19"/>
        <v>82</v>
      </c>
      <c r="W639" s="1" t="str">
        <f ca="1">_xlfn.IFS(Admissions[[#This Row],[Patients Age]]&lt;18,"Paediatric",V639&lt;40,"Young Adult",V639&lt;65,"Adult",TRUE,"Senior")</f>
        <v>Senior</v>
      </c>
    </row>
    <row r="640" spans="1:23" x14ac:dyDescent="0.25">
      <c r="A640">
        <v>13331</v>
      </c>
      <c r="B640">
        <v>3924</v>
      </c>
      <c r="C640" s="1" t="s">
        <v>475</v>
      </c>
      <c r="D640" s="1" t="s">
        <v>56</v>
      </c>
      <c r="E640" s="2">
        <v>35720</v>
      </c>
      <c r="F640" s="1" t="s">
        <v>15</v>
      </c>
      <c r="G640" s="1" t="s">
        <v>48</v>
      </c>
      <c r="H640" s="2">
        <v>45149</v>
      </c>
      <c r="I640" s="2">
        <v>45151</v>
      </c>
      <c r="J640">
        <v>2</v>
      </c>
      <c r="K640">
        <v>4913</v>
      </c>
      <c r="L640" s="1" t="s">
        <v>1491</v>
      </c>
      <c r="M640" s="1" t="s">
        <v>81</v>
      </c>
      <c r="N640" s="1" t="s">
        <v>18</v>
      </c>
      <c r="O640" t="s">
        <v>19</v>
      </c>
      <c r="P640">
        <v>2456.5</v>
      </c>
      <c r="Q640" s="1" t="s">
        <v>1492</v>
      </c>
      <c r="R640" s="1" t="s">
        <v>1454</v>
      </c>
      <c r="S640" t="s">
        <v>1449</v>
      </c>
      <c r="T640">
        <f>VLOOKUP(Admissions[[#This Row],[Department]],Departments!A:E,5,FALSE)</f>
        <v>5500</v>
      </c>
      <c r="U640" s="1" t="str">
        <f t="shared" si="18"/>
        <v>Within Benchmark</v>
      </c>
      <c r="V640" s="1">
        <f t="shared" ca="1" si="19"/>
        <v>28</v>
      </c>
      <c r="W640" s="1" t="str">
        <f ca="1">_xlfn.IFS(Admissions[[#This Row],[Patients Age]]&lt;18,"Paediatric",V640&lt;40,"Young Adult",V640&lt;65,"Adult",TRUE,"Senior")</f>
        <v>Young Adult</v>
      </c>
    </row>
    <row r="641" spans="1:23" x14ac:dyDescent="0.25">
      <c r="A641">
        <v>11567</v>
      </c>
      <c r="B641">
        <v>5804</v>
      </c>
      <c r="C641" s="1" t="s">
        <v>92</v>
      </c>
      <c r="D641" s="1" t="s">
        <v>56</v>
      </c>
      <c r="E641" s="2">
        <v>16354</v>
      </c>
      <c r="F641" s="1" t="s">
        <v>15</v>
      </c>
      <c r="G641" s="1" t="s">
        <v>48</v>
      </c>
      <c r="H641" s="2">
        <v>45449</v>
      </c>
      <c r="I641" s="2">
        <v>45453</v>
      </c>
      <c r="J641">
        <v>4</v>
      </c>
      <c r="K641">
        <v>11813</v>
      </c>
      <c r="L641" s="1" t="s">
        <v>1491</v>
      </c>
      <c r="M641" s="1" t="s">
        <v>17</v>
      </c>
      <c r="N641" s="1" t="s">
        <v>24</v>
      </c>
      <c r="O641" t="s">
        <v>19</v>
      </c>
      <c r="P641">
        <v>2953.25</v>
      </c>
      <c r="Q641" s="1" t="s">
        <v>1492</v>
      </c>
      <c r="R641" s="1" t="s">
        <v>1450</v>
      </c>
      <c r="S641" t="s">
        <v>1449</v>
      </c>
      <c r="T641">
        <f>VLOOKUP(Admissions[[#This Row],[Department]],Departments!A:E,5,FALSE)</f>
        <v>5500</v>
      </c>
      <c r="U641" s="1" t="str">
        <f t="shared" si="18"/>
        <v>Above Benchmark</v>
      </c>
      <c r="V641" s="1">
        <f t="shared" ca="1" si="19"/>
        <v>81</v>
      </c>
      <c r="W641" s="1" t="str">
        <f ca="1">_xlfn.IFS(Admissions[[#This Row],[Patients Age]]&lt;18,"Paediatric",V641&lt;40,"Young Adult",V641&lt;65,"Adult",TRUE,"Senior")</f>
        <v>Senior</v>
      </c>
    </row>
    <row r="642" spans="1:23" x14ac:dyDescent="0.25">
      <c r="A642">
        <v>15076</v>
      </c>
      <c r="B642">
        <v>6110</v>
      </c>
      <c r="C642" s="1" t="s">
        <v>536</v>
      </c>
      <c r="D642" s="1" t="s">
        <v>14</v>
      </c>
      <c r="E642" s="2">
        <v>30730</v>
      </c>
      <c r="F642" s="1" t="s">
        <v>35</v>
      </c>
      <c r="G642" s="1" t="s">
        <v>36</v>
      </c>
      <c r="H642" s="2">
        <v>45101</v>
      </c>
      <c r="I642" s="2">
        <v>45105</v>
      </c>
      <c r="J642">
        <v>4</v>
      </c>
      <c r="K642">
        <v>11097</v>
      </c>
      <c r="L642" s="1" t="s">
        <v>1491</v>
      </c>
      <c r="M642" s="1" t="s">
        <v>37</v>
      </c>
      <c r="N642" s="1" t="s">
        <v>33</v>
      </c>
      <c r="O642" t="s">
        <v>19</v>
      </c>
      <c r="P642">
        <v>2774.25</v>
      </c>
      <c r="Q642" s="1" t="s">
        <v>1492</v>
      </c>
      <c r="R642" s="1" t="s">
        <v>1446</v>
      </c>
      <c r="S642" t="s">
        <v>1447</v>
      </c>
      <c r="T642">
        <f>VLOOKUP(Admissions[[#This Row],[Department]],Departments!A:E,5,FALSE)</f>
        <v>8500</v>
      </c>
      <c r="U642" s="1" t="str">
        <f t="shared" ref="U642:U705" si="20">IF(K642&gt;T642,"Above Benchmark","Within Benchmark")</f>
        <v>Above Benchmark</v>
      </c>
      <c r="V642" s="1">
        <f t="shared" ref="V642:V705" ca="1" si="21">INT(YEARFRAC(E642,TODAY()))</f>
        <v>42</v>
      </c>
      <c r="W642" s="1" t="str">
        <f ca="1">_xlfn.IFS(Admissions[[#This Row],[Patients Age]]&lt;18,"Paediatric",V642&lt;40,"Young Adult",V642&lt;65,"Adult",TRUE,"Senior")</f>
        <v>Adult</v>
      </c>
    </row>
    <row r="643" spans="1:23" x14ac:dyDescent="0.25">
      <c r="A643">
        <v>10703</v>
      </c>
      <c r="B643">
        <v>3600</v>
      </c>
      <c r="C643" s="1" t="s">
        <v>95</v>
      </c>
      <c r="D643" s="1" t="s">
        <v>14</v>
      </c>
      <c r="E643" s="2">
        <v>13749</v>
      </c>
      <c r="F643" s="1" t="s">
        <v>26</v>
      </c>
      <c r="G643" s="1" t="s">
        <v>27</v>
      </c>
      <c r="H643" s="2">
        <v>45298</v>
      </c>
      <c r="I643" s="2">
        <v>45305</v>
      </c>
      <c r="J643">
        <v>7</v>
      </c>
      <c r="K643">
        <v>15234</v>
      </c>
      <c r="L643" s="1" t="s">
        <v>1491</v>
      </c>
      <c r="M643" s="1" t="s">
        <v>17</v>
      </c>
      <c r="N643" s="1" t="s">
        <v>18</v>
      </c>
      <c r="O643" t="s">
        <v>19</v>
      </c>
      <c r="P643">
        <v>2176.2856999999999</v>
      </c>
      <c r="Q643" s="1" t="s">
        <v>1492</v>
      </c>
      <c r="R643" s="1" t="s">
        <v>1451</v>
      </c>
      <c r="S643" t="s">
        <v>1447</v>
      </c>
      <c r="T643">
        <f>VLOOKUP(Admissions[[#This Row],[Department]],Departments!A:E,5,FALSE)</f>
        <v>9000</v>
      </c>
      <c r="U643" s="1" t="str">
        <f t="shared" si="20"/>
        <v>Above Benchmark</v>
      </c>
      <c r="V643" s="1">
        <f t="shared" ca="1" si="21"/>
        <v>88</v>
      </c>
      <c r="W643" s="1" t="str">
        <f ca="1">_xlfn.IFS(Admissions[[#This Row],[Patients Age]]&lt;18,"Paediatric",V643&lt;40,"Young Adult",V643&lt;65,"Adult",TRUE,"Senior")</f>
        <v>Senior</v>
      </c>
    </row>
    <row r="644" spans="1:23" x14ac:dyDescent="0.25">
      <c r="A644">
        <v>15243</v>
      </c>
      <c r="B644">
        <v>6661</v>
      </c>
      <c r="C644" s="1" t="s">
        <v>561</v>
      </c>
      <c r="D644" s="1" t="s">
        <v>14</v>
      </c>
      <c r="E644" s="2">
        <v>37758</v>
      </c>
      <c r="F644" s="1" t="s">
        <v>26</v>
      </c>
      <c r="G644" s="1" t="s">
        <v>141</v>
      </c>
      <c r="H644" s="2">
        <v>45210</v>
      </c>
      <c r="I644" s="2">
        <v>45218</v>
      </c>
      <c r="J644">
        <v>8</v>
      </c>
      <c r="K644">
        <v>13664</v>
      </c>
      <c r="L644" s="1" t="s">
        <v>1491</v>
      </c>
      <c r="M644" s="1" t="s">
        <v>79</v>
      </c>
      <c r="N644" s="1" t="s">
        <v>24</v>
      </c>
      <c r="O644" t="s">
        <v>19</v>
      </c>
      <c r="P644">
        <v>1708</v>
      </c>
      <c r="Q644" s="1" t="s">
        <v>1492</v>
      </c>
      <c r="R644" s="1" t="s">
        <v>1453</v>
      </c>
      <c r="S644" t="s">
        <v>1449</v>
      </c>
      <c r="T644">
        <f>VLOOKUP(Admissions[[#This Row],[Department]],Departments!A:E,5,FALSE)</f>
        <v>9000</v>
      </c>
      <c r="U644" s="1" t="str">
        <f t="shared" si="20"/>
        <v>Above Benchmark</v>
      </c>
      <c r="V644" s="1">
        <f t="shared" ca="1" si="21"/>
        <v>23</v>
      </c>
      <c r="W644" s="1" t="str">
        <f ca="1">_xlfn.IFS(Admissions[[#This Row],[Patients Age]]&lt;18,"Paediatric",V644&lt;40,"Young Adult",V644&lt;65,"Adult",TRUE,"Senior")</f>
        <v>Young Adult</v>
      </c>
    </row>
    <row r="645" spans="1:23" x14ac:dyDescent="0.25">
      <c r="A645">
        <v>15354</v>
      </c>
      <c r="B645">
        <v>6271</v>
      </c>
      <c r="C645" s="1" t="s">
        <v>562</v>
      </c>
      <c r="D645" s="1" t="s">
        <v>56</v>
      </c>
      <c r="E645" s="2">
        <v>42513</v>
      </c>
      <c r="F645" s="1" t="s">
        <v>30</v>
      </c>
      <c r="G645" s="1" t="s">
        <v>31</v>
      </c>
      <c r="H645" s="2">
        <v>45098</v>
      </c>
      <c r="I645" s="2">
        <v>45101</v>
      </c>
      <c r="J645">
        <v>3</v>
      </c>
      <c r="K645">
        <v>3449</v>
      </c>
      <c r="L645" s="1" t="s">
        <v>1491</v>
      </c>
      <c r="M645" s="1" t="s">
        <v>46</v>
      </c>
      <c r="N645" s="1" t="s">
        <v>33</v>
      </c>
      <c r="O645" t="s">
        <v>19</v>
      </c>
      <c r="P645">
        <v>1149.6667</v>
      </c>
      <c r="Q645" s="1" t="s">
        <v>1492</v>
      </c>
      <c r="R645" s="1" t="s">
        <v>1453</v>
      </c>
      <c r="S645" t="s">
        <v>1449</v>
      </c>
      <c r="T645">
        <f>VLOOKUP(Admissions[[#This Row],[Department]],Departments!A:E,5,FALSE)</f>
        <v>4500</v>
      </c>
      <c r="U645" s="1" t="str">
        <f t="shared" si="20"/>
        <v>Within Benchmark</v>
      </c>
      <c r="V645" s="1">
        <f t="shared" ca="1" si="21"/>
        <v>10</v>
      </c>
      <c r="W645" s="1" t="str">
        <f ca="1">_xlfn.IFS(Admissions[[#This Row],[Patients Age]]&lt;18,"Paediatric",V645&lt;40,"Young Adult",V645&lt;65,"Adult",TRUE,"Senior")</f>
        <v>Paediatric</v>
      </c>
    </row>
    <row r="646" spans="1:23" x14ac:dyDescent="0.25">
      <c r="A646">
        <v>11456</v>
      </c>
      <c r="B646">
        <v>6435</v>
      </c>
      <c r="C646" s="1" t="s">
        <v>201</v>
      </c>
      <c r="D646" s="1" t="s">
        <v>56</v>
      </c>
      <c r="E646" s="2">
        <v>32233</v>
      </c>
      <c r="F646" s="1" t="s">
        <v>26</v>
      </c>
      <c r="G646" s="1" t="s">
        <v>27</v>
      </c>
      <c r="H646" s="2">
        <v>45250</v>
      </c>
      <c r="I646" s="2">
        <v>45255</v>
      </c>
      <c r="J646">
        <v>5</v>
      </c>
      <c r="K646">
        <v>15412</v>
      </c>
      <c r="L646" s="1" t="s">
        <v>1491</v>
      </c>
      <c r="M646" s="1" t="s">
        <v>28</v>
      </c>
      <c r="N646" s="1" t="s">
        <v>18</v>
      </c>
      <c r="O646" t="s">
        <v>19</v>
      </c>
      <c r="P646">
        <v>3082.4</v>
      </c>
      <c r="Q646" s="1" t="s">
        <v>1492</v>
      </c>
      <c r="R646" s="1" t="s">
        <v>1448</v>
      </c>
      <c r="S646" t="s">
        <v>1449</v>
      </c>
      <c r="T646">
        <f>VLOOKUP(Admissions[[#This Row],[Department]],Departments!A:E,5,FALSE)</f>
        <v>9000</v>
      </c>
      <c r="U646" s="1" t="str">
        <f t="shared" si="20"/>
        <v>Above Benchmark</v>
      </c>
      <c r="V646" s="1">
        <f t="shared" ca="1" si="21"/>
        <v>38</v>
      </c>
      <c r="W646" s="1" t="str">
        <f ca="1">_xlfn.IFS(Admissions[[#This Row],[Patients Age]]&lt;18,"Paediatric",V646&lt;40,"Young Adult",V646&lt;65,"Adult",TRUE,"Senior")</f>
        <v>Young Adult</v>
      </c>
    </row>
    <row r="647" spans="1:23" x14ac:dyDescent="0.25">
      <c r="A647">
        <v>12802</v>
      </c>
      <c r="B647">
        <v>4473</v>
      </c>
      <c r="C647" s="1" t="s">
        <v>563</v>
      </c>
      <c r="D647" s="1" t="s">
        <v>14</v>
      </c>
      <c r="E647" s="2">
        <v>18120</v>
      </c>
      <c r="F647" s="1" t="s">
        <v>15</v>
      </c>
      <c r="G647" s="1" t="s">
        <v>48</v>
      </c>
      <c r="H647" s="2">
        <v>45187</v>
      </c>
      <c r="I647" s="2">
        <v>45190</v>
      </c>
      <c r="J647">
        <v>3</v>
      </c>
      <c r="K647">
        <v>10083</v>
      </c>
      <c r="L647" s="1" t="s">
        <v>1491</v>
      </c>
      <c r="M647" s="1" t="s">
        <v>81</v>
      </c>
      <c r="N647" s="1" t="s">
        <v>18</v>
      </c>
      <c r="O647" t="s">
        <v>19</v>
      </c>
      <c r="P647">
        <v>3361</v>
      </c>
      <c r="Q647" s="1" t="s">
        <v>1492</v>
      </c>
      <c r="R647" s="1" t="s">
        <v>1448</v>
      </c>
      <c r="S647" t="s">
        <v>1449</v>
      </c>
      <c r="T647">
        <f>VLOOKUP(Admissions[[#This Row],[Department]],Departments!A:E,5,FALSE)</f>
        <v>5500</v>
      </c>
      <c r="U647" s="1" t="str">
        <f t="shared" si="20"/>
        <v>Above Benchmark</v>
      </c>
      <c r="V647" s="1">
        <f t="shared" ca="1" si="21"/>
        <v>76</v>
      </c>
      <c r="W647" s="1" t="str">
        <f ca="1">_xlfn.IFS(Admissions[[#This Row],[Patients Age]]&lt;18,"Paediatric",V647&lt;40,"Young Adult",V647&lt;65,"Adult",TRUE,"Senior")</f>
        <v>Senior</v>
      </c>
    </row>
    <row r="648" spans="1:23" x14ac:dyDescent="0.25">
      <c r="A648">
        <v>13176</v>
      </c>
      <c r="B648">
        <v>4564</v>
      </c>
      <c r="C648" s="1" t="s">
        <v>564</v>
      </c>
      <c r="D648" s="1" t="s">
        <v>56</v>
      </c>
      <c r="E648" s="2">
        <v>40531</v>
      </c>
      <c r="F648" s="1" t="s">
        <v>30</v>
      </c>
      <c r="G648" s="1" t="s">
        <v>110</v>
      </c>
      <c r="H648" s="2">
        <v>45062</v>
      </c>
      <c r="I648" s="2">
        <v>45067</v>
      </c>
      <c r="J648">
        <v>5</v>
      </c>
      <c r="K648">
        <v>3514</v>
      </c>
      <c r="L648" s="1" t="s">
        <v>1491</v>
      </c>
      <c r="M648" s="1" t="s">
        <v>46</v>
      </c>
      <c r="N648" s="1" t="s">
        <v>24</v>
      </c>
      <c r="O648" t="s">
        <v>19</v>
      </c>
      <c r="P648">
        <v>702.8</v>
      </c>
      <c r="Q648" s="1" t="s">
        <v>1492</v>
      </c>
      <c r="R648" s="1" t="s">
        <v>1452</v>
      </c>
      <c r="S648" t="s">
        <v>1449</v>
      </c>
      <c r="T648">
        <f>VLOOKUP(Admissions[[#This Row],[Department]],Departments!A:E,5,FALSE)</f>
        <v>4500</v>
      </c>
      <c r="U648" s="1" t="str">
        <f t="shared" si="20"/>
        <v>Within Benchmark</v>
      </c>
      <c r="V648" s="1">
        <f t="shared" ca="1" si="21"/>
        <v>15</v>
      </c>
      <c r="W648" s="1" t="str">
        <f ca="1">_xlfn.IFS(Admissions[[#This Row],[Patients Age]]&lt;18,"Paediatric",V648&lt;40,"Young Adult",V648&lt;65,"Adult",TRUE,"Senior")</f>
        <v>Paediatric</v>
      </c>
    </row>
    <row r="649" spans="1:23" x14ac:dyDescent="0.25">
      <c r="A649">
        <v>10272</v>
      </c>
      <c r="B649">
        <v>3505</v>
      </c>
      <c r="C649" s="1" t="s">
        <v>367</v>
      </c>
      <c r="D649" s="1" t="s">
        <v>14</v>
      </c>
      <c r="E649" s="2">
        <v>28792</v>
      </c>
      <c r="F649" s="1" t="s">
        <v>41</v>
      </c>
      <c r="G649" s="1" t="s">
        <v>42</v>
      </c>
      <c r="H649" s="2">
        <v>45272</v>
      </c>
      <c r="I649" s="2">
        <v>45276</v>
      </c>
      <c r="J649">
        <v>4</v>
      </c>
      <c r="K649">
        <v>7472</v>
      </c>
      <c r="L649" s="1" t="s">
        <v>1494</v>
      </c>
      <c r="M649" s="1" t="s">
        <v>121</v>
      </c>
      <c r="N649" s="1" t="s">
        <v>33</v>
      </c>
      <c r="O649" t="s">
        <v>19</v>
      </c>
      <c r="P649">
        <v>1868</v>
      </c>
      <c r="Q649" s="1" t="s">
        <v>1492</v>
      </c>
      <c r="R649" s="1" t="s">
        <v>1452</v>
      </c>
      <c r="S649" t="s">
        <v>1449</v>
      </c>
      <c r="T649">
        <f>VLOOKUP(Admissions[[#This Row],[Department]],Departments!A:E,5,FALSE)</f>
        <v>7200</v>
      </c>
      <c r="U649" s="1" t="str">
        <f t="shared" si="20"/>
        <v>Above Benchmark</v>
      </c>
      <c r="V649" s="1">
        <f t="shared" ca="1" si="21"/>
        <v>47</v>
      </c>
      <c r="W649" s="1" t="str">
        <f ca="1">_xlfn.IFS(Admissions[[#This Row],[Patients Age]]&lt;18,"Paediatric",V649&lt;40,"Young Adult",V649&lt;65,"Adult",TRUE,"Senior")</f>
        <v>Adult</v>
      </c>
    </row>
    <row r="650" spans="1:23" x14ac:dyDescent="0.25">
      <c r="A650">
        <v>13618</v>
      </c>
      <c r="B650">
        <v>6998</v>
      </c>
      <c r="C650" s="1" t="s">
        <v>334</v>
      </c>
      <c r="D650" s="1" t="s">
        <v>56</v>
      </c>
      <c r="E650" s="2">
        <v>30316</v>
      </c>
      <c r="F650" s="1" t="s">
        <v>35</v>
      </c>
      <c r="G650" s="1" t="s">
        <v>36</v>
      </c>
      <c r="H650" s="2">
        <v>44936</v>
      </c>
      <c r="I650" s="2">
        <v>44943</v>
      </c>
      <c r="J650">
        <v>7</v>
      </c>
      <c r="K650">
        <v>13370</v>
      </c>
      <c r="L650" s="1" t="s">
        <v>1494</v>
      </c>
      <c r="M650" s="1" t="s">
        <v>119</v>
      </c>
      <c r="N650" s="1" t="s">
        <v>18</v>
      </c>
      <c r="O650" t="s">
        <v>19</v>
      </c>
      <c r="P650">
        <v>1910</v>
      </c>
      <c r="Q650" s="1" t="s">
        <v>1492</v>
      </c>
      <c r="R650" s="1" t="s">
        <v>1452</v>
      </c>
      <c r="S650" t="s">
        <v>1449</v>
      </c>
      <c r="T650">
        <f>VLOOKUP(Admissions[[#This Row],[Department]],Departments!A:E,5,FALSE)</f>
        <v>8500</v>
      </c>
      <c r="U650" s="1" t="str">
        <f t="shared" si="20"/>
        <v>Above Benchmark</v>
      </c>
      <c r="V650" s="1">
        <f t="shared" ca="1" si="21"/>
        <v>43</v>
      </c>
      <c r="W650" s="1" t="str">
        <f ca="1">_xlfn.IFS(Admissions[[#This Row],[Patients Age]]&lt;18,"Paediatric",V650&lt;40,"Young Adult",V650&lt;65,"Adult",TRUE,"Senior")</f>
        <v>Adult</v>
      </c>
    </row>
    <row r="651" spans="1:23" x14ac:dyDescent="0.25">
      <c r="A651">
        <v>12799</v>
      </c>
      <c r="B651">
        <v>4929</v>
      </c>
      <c r="C651" s="1" t="s">
        <v>565</v>
      </c>
      <c r="D651" s="1" t="s">
        <v>56</v>
      </c>
      <c r="E651" s="2">
        <v>11881</v>
      </c>
      <c r="F651" s="1" t="s">
        <v>15</v>
      </c>
      <c r="G651" s="1" t="s">
        <v>16</v>
      </c>
      <c r="H651" s="2">
        <v>45417</v>
      </c>
      <c r="I651" s="2">
        <v>45420</v>
      </c>
      <c r="J651">
        <v>3</v>
      </c>
      <c r="K651">
        <v>10411</v>
      </c>
      <c r="L651" s="1" t="s">
        <v>1491</v>
      </c>
      <c r="M651" s="1" t="s">
        <v>46</v>
      </c>
      <c r="N651" s="1" t="s">
        <v>33</v>
      </c>
      <c r="O651" t="s">
        <v>19</v>
      </c>
      <c r="P651">
        <v>3470.3332999999998</v>
      </c>
      <c r="Q651" s="1" t="s">
        <v>1492</v>
      </c>
      <c r="R651" s="1" t="s">
        <v>1451</v>
      </c>
      <c r="S651" t="s">
        <v>1447</v>
      </c>
      <c r="T651">
        <f>VLOOKUP(Admissions[[#This Row],[Department]],Departments!A:E,5,FALSE)</f>
        <v>5500</v>
      </c>
      <c r="U651" s="1" t="str">
        <f t="shared" si="20"/>
        <v>Above Benchmark</v>
      </c>
      <c r="V651" s="1">
        <f t="shared" ca="1" si="21"/>
        <v>93</v>
      </c>
      <c r="W651" s="1" t="str">
        <f ca="1">_xlfn.IFS(Admissions[[#This Row],[Patients Age]]&lt;18,"Paediatric",V651&lt;40,"Young Adult",V651&lt;65,"Adult",TRUE,"Senior")</f>
        <v>Senior</v>
      </c>
    </row>
    <row r="652" spans="1:23" x14ac:dyDescent="0.25">
      <c r="A652">
        <v>14880</v>
      </c>
      <c r="B652">
        <v>3313</v>
      </c>
      <c r="C652" s="1" t="s">
        <v>494</v>
      </c>
      <c r="D652" s="1" t="s">
        <v>14</v>
      </c>
      <c r="E652" s="2">
        <v>33294</v>
      </c>
      <c r="F652" s="1" t="s">
        <v>15</v>
      </c>
      <c r="G652" s="1" t="s">
        <v>16</v>
      </c>
      <c r="H652" s="2">
        <v>45598</v>
      </c>
      <c r="I652" s="2">
        <v>45601</v>
      </c>
      <c r="J652">
        <v>3</v>
      </c>
      <c r="K652">
        <v>4725</v>
      </c>
      <c r="L652" s="1" t="s">
        <v>1494</v>
      </c>
      <c r="M652" s="1" t="s">
        <v>49</v>
      </c>
      <c r="N652" s="1" t="s">
        <v>18</v>
      </c>
      <c r="O652" t="s">
        <v>19</v>
      </c>
      <c r="P652">
        <v>1575</v>
      </c>
      <c r="Q652" s="1" t="s">
        <v>1492</v>
      </c>
      <c r="R652" s="1" t="s">
        <v>1446</v>
      </c>
      <c r="S652" t="s">
        <v>1447</v>
      </c>
      <c r="T652">
        <f>VLOOKUP(Admissions[[#This Row],[Department]],Departments!A:E,5,FALSE)</f>
        <v>5500</v>
      </c>
      <c r="U652" s="1" t="str">
        <f t="shared" si="20"/>
        <v>Within Benchmark</v>
      </c>
      <c r="V652" s="1">
        <f t="shared" ca="1" si="21"/>
        <v>35</v>
      </c>
      <c r="W652" s="1" t="str">
        <f ca="1">_xlfn.IFS(Admissions[[#This Row],[Patients Age]]&lt;18,"Paediatric",V652&lt;40,"Young Adult",V652&lt;65,"Adult",TRUE,"Senior")</f>
        <v>Young Adult</v>
      </c>
    </row>
    <row r="653" spans="1:23" x14ac:dyDescent="0.25">
      <c r="A653">
        <v>11268</v>
      </c>
      <c r="B653">
        <v>6780</v>
      </c>
      <c r="C653" s="1" t="s">
        <v>102</v>
      </c>
      <c r="D653" s="1" t="s">
        <v>14</v>
      </c>
      <c r="E653" s="2">
        <v>24505</v>
      </c>
      <c r="F653" s="1" t="s">
        <v>51</v>
      </c>
      <c r="G653" s="1" t="s">
        <v>87</v>
      </c>
      <c r="H653" s="2">
        <v>45209</v>
      </c>
      <c r="I653" s="2">
        <v>45215</v>
      </c>
      <c r="J653">
        <v>6</v>
      </c>
      <c r="K653">
        <v>10107</v>
      </c>
      <c r="L653" s="1" t="s">
        <v>1491</v>
      </c>
      <c r="M653" s="1" t="s">
        <v>114</v>
      </c>
      <c r="N653" s="1" t="s">
        <v>33</v>
      </c>
      <c r="O653" t="s">
        <v>19</v>
      </c>
      <c r="P653">
        <v>1684.5</v>
      </c>
      <c r="Q653" s="1" t="s">
        <v>1492</v>
      </c>
      <c r="R653" s="1" t="s">
        <v>1452</v>
      </c>
      <c r="S653" t="s">
        <v>1449</v>
      </c>
      <c r="T653">
        <f>VLOOKUP(Admissions[[#This Row],[Department]],Departments!A:E,5,FALSE)</f>
        <v>6800</v>
      </c>
      <c r="U653" s="1" t="str">
        <f t="shared" si="20"/>
        <v>Above Benchmark</v>
      </c>
      <c r="V653" s="1">
        <f t="shared" ca="1" si="21"/>
        <v>59</v>
      </c>
      <c r="W653" s="1" t="str">
        <f ca="1">_xlfn.IFS(Admissions[[#This Row],[Patients Age]]&lt;18,"Paediatric",V653&lt;40,"Young Adult",V653&lt;65,"Adult",TRUE,"Senior")</f>
        <v>Adult</v>
      </c>
    </row>
    <row r="654" spans="1:23" x14ac:dyDescent="0.25">
      <c r="A654">
        <v>15797</v>
      </c>
      <c r="B654">
        <v>7194</v>
      </c>
      <c r="C654" s="1" t="s">
        <v>169</v>
      </c>
      <c r="D654" s="1" t="s">
        <v>14</v>
      </c>
      <c r="E654" s="2">
        <v>31409</v>
      </c>
      <c r="F654" s="1" t="s">
        <v>35</v>
      </c>
      <c r="G654" s="1" t="s">
        <v>85</v>
      </c>
      <c r="H654" s="2">
        <v>45385</v>
      </c>
      <c r="I654" s="2">
        <v>45390</v>
      </c>
      <c r="J654">
        <v>5</v>
      </c>
      <c r="K654">
        <v>9618</v>
      </c>
      <c r="L654" s="1" t="s">
        <v>1491</v>
      </c>
      <c r="M654" s="1" t="s">
        <v>37</v>
      </c>
      <c r="N654" s="1" t="s">
        <v>24</v>
      </c>
      <c r="O654" t="s">
        <v>19</v>
      </c>
      <c r="P654">
        <v>1923.6</v>
      </c>
      <c r="Q654" s="1" t="s">
        <v>1492</v>
      </c>
      <c r="R654" s="1" t="s">
        <v>1453</v>
      </c>
      <c r="S654" t="s">
        <v>1449</v>
      </c>
      <c r="T654">
        <f>VLOOKUP(Admissions[[#This Row],[Department]],Departments!A:E,5,FALSE)</f>
        <v>8500</v>
      </c>
      <c r="U654" s="1" t="str">
        <f t="shared" si="20"/>
        <v>Above Benchmark</v>
      </c>
      <c r="V654" s="1">
        <f t="shared" ca="1" si="21"/>
        <v>40</v>
      </c>
      <c r="W654" s="1" t="str">
        <f ca="1">_xlfn.IFS(Admissions[[#This Row],[Patients Age]]&lt;18,"Paediatric",V654&lt;40,"Young Adult",V654&lt;65,"Adult",TRUE,"Senior")</f>
        <v>Adult</v>
      </c>
    </row>
    <row r="655" spans="1:23" x14ac:dyDescent="0.25">
      <c r="A655">
        <v>15655</v>
      </c>
      <c r="B655">
        <v>7121</v>
      </c>
      <c r="C655" s="1" t="s">
        <v>566</v>
      </c>
      <c r="D655" s="1" t="s">
        <v>56</v>
      </c>
      <c r="E655" s="2">
        <v>29959</v>
      </c>
      <c r="F655" s="1" t="s">
        <v>15</v>
      </c>
      <c r="G655" s="1" t="s">
        <v>16</v>
      </c>
      <c r="H655" s="2">
        <v>45480</v>
      </c>
      <c r="I655" s="2">
        <v>45483</v>
      </c>
      <c r="J655">
        <v>3</v>
      </c>
      <c r="K655">
        <v>5252</v>
      </c>
      <c r="L655" s="1" t="s">
        <v>1491</v>
      </c>
      <c r="M655" s="1" t="s">
        <v>49</v>
      </c>
      <c r="N655" s="1" t="s">
        <v>24</v>
      </c>
      <c r="O655" t="s">
        <v>19</v>
      </c>
      <c r="P655">
        <v>1750.6667</v>
      </c>
      <c r="Q655" s="1" t="s">
        <v>1492</v>
      </c>
      <c r="R655" s="1" t="s">
        <v>1451</v>
      </c>
      <c r="S655" t="s">
        <v>1447</v>
      </c>
      <c r="T655">
        <f>VLOOKUP(Admissions[[#This Row],[Department]],Departments!A:E,5,FALSE)</f>
        <v>5500</v>
      </c>
      <c r="U655" s="1" t="str">
        <f t="shared" si="20"/>
        <v>Within Benchmark</v>
      </c>
      <c r="V655" s="1">
        <f t="shared" ca="1" si="21"/>
        <v>44</v>
      </c>
      <c r="W655" s="1" t="str">
        <f ca="1">_xlfn.IFS(Admissions[[#This Row],[Patients Age]]&lt;18,"Paediatric",V655&lt;40,"Young Adult",V655&lt;65,"Adult",TRUE,"Senior")</f>
        <v>Adult</v>
      </c>
    </row>
    <row r="656" spans="1:23" x14ac:dyDescent="0.25">
      <c r="A656">
        <v>12600</v>
      </c>
      <c r="B656">
        <v>4815</v>
      </c>
      <c r="C656" s="1" t="s">
        <v>567</v>
      </c>
      <c r="D656" s="1" t="s">
        <v>14</v>
      </c>
      <c r="E656" s="2">
        <v>38911</v>
      </c>
      <c r="F656" s="1" t="s">
        <v>15</v>
      </c>
      <c r="G656" s="1" t="s">
        <v>16</v>
      </c>
      <c r="H656" s="2">
        <v>45305</v>
      </c>
      <c r="I656" s="2">
        <v>45306</v>
      </c>
      <c r="J656">
        <v>1</v>
      </c>
      <c r="K656">
        <v>4746</v>
      </c>
      <c r="L656" s="1" t="s">
        <v>1491</v>
      </c>
      <c r="M656" s="1" t="s">
        <v>17</v>
      </c>
      <c r="N656" s="1" t="s">
        <v>33</v>
      </c>
      <c r="O656" t="s">
        <v>19</v>
      </c>
      <c r="P656">
        <v>4746</v>
      </c>
      <c r="Q656" s="1" t="s">
        <v>1492</v>
      </c>
      <c r="R656" s="1" t="s">
        <v>1451</v>
      </c>
      <c r="S656" t="s">
        <v>1447</v>
      </c>
      <c r="T656">
        <f>VLOOKUP(Admissions[[#This Row],[Department]],Departments!A:E,5,FALSE)</f>
        <v>5500</v>
      </c>
      <c r="U656" s="1" t="str">
        <f t="shared" si="20"/>
        <v>Within Benchmark</v>
      </c>
      <c r="V656" s="1">
        <f t="shared" ca="1" si="21"/>
        <v>19</v>
      </c>
      <c r="W656" s="1" t="str">
        <f ca="1">_xlfn.IFS(Admissions[[#This Row],[Patients Age]]&lt;18,"Paediatric",V656&lt;40,"Young Adult",V656&lt;65,"Adult",TRUE,"Senior")</f>
        <v>Young Adult</v>
      </c>
    </row>
    <row r="657" spans="1:23" x14ac:dyDescent="0.25">
      <c r="A657">
        <v>11352</v>
      </c>
      <c r="B657">
        <v>3728</v>
      </c>
      <c r="C657" s="1" t="s">
        <v>111</v>
      </c>
      <c r="D657" s="1" t="s">
        <v>56</v>
      </c>
      <c r="E657" s="2">
        <v>29639</v>
      </c>
      <c r="F657" s="1" t="s">
        <v>26</v>
      </c>
      <c r="G657" s="1" t="s">
        <v>27</v>
      </c>
      <c r="H657" s="2">
        <v>45522</v>
      </c>
      <c r="I657" s="2">
        <v>45530</v>
      </c>
      <c r="J657">
        <v>8</v>
      </c>
      <c r="K657">
        <v>20684</v>
      </c>
      <c r="L657" s="1" t="s">
        <v>1491</v>
      </c>
      <c r="M657" s="1" t="s">
        <v>17</v>
      </c>
      <c r="N657" s="1" t="s">
        <v>33</v>
      </c>
      <c r="O657" t="s">
        <v>19</v>
      </c>
      <c r="P657">
        <v>2585.5</v>
      </c>
      <c r="Q657" s="1" t="s">
        <v>1492</v>
      </c>
      <c r="R657" s="1" t="s">
        <v>1451</v>
      </c>
      <c r="S657" t="s">
        <v>1447</v>
      </c>
      <c r="T657">
        <f>VLOOKUP(Admissions[[#This Row],[Department]],Departments!A:E,5,FALSE)</f>
        <v>9000</v>
      </c>
      <c r="U657" s="1" t="str">
        <f t="shared" si="20"/>
        <v>Above Benchmark</v>
      </c>
      <c r="V657" s="1">
        <f t="shared" ca="1" si="21"/>
        <v>45</v>
      </c>
      <c r="W657" s="1" t="str">
        <f ca="1">_xlfn.IFS(Admissions[[#This Row],[Patients Age]]&lt;18,"Paediatric",V657&lt;40,"Young Adult",V657&lt;65,"Adult",TRUE,"Senior")</f>
        <v>Adult</v>
      </c>
    </row>
    <row r="658" spans="1:23" x14ac:dyDescent="0.25">
      <c r="A658">
        <v>15085</v>
      </c>
      <c r="B658">
        <v>6921</v>
      </c>
      <c r="C658" s="1" t="s">
        <v>329</v>
      </c>
      <c r="D658" s="1" t="s">
        <v>14</v>
      </c>
      <c r="E658" s="2">
        <v>35306</v>
      </c>
      <c r="F658" s="1" t="s">
        <v>21</v>
      </c>
      <c r="G658" s="1" t="s">
        <v>22</v>
      </c>
      <c r="H658" s="2">
        <v>45012</v>
      </c>
      <c r="I658" s="2">
        <v>45020</v>
      </c>
      <c r="J658">
        <v>8</v>
      </c>
      <c r="K658">
        <v>21615</v>
      </c>
      <c r="L658" s="1" t="s">
        <v>1491</v>
      </c>
      <c r="M658" s="1" t="s">
        <v>209</v>
      </c>
      <c r="N658" s="1" t="s">
        <v>18</v>
      </c>
      <c r="O658" t="s">
        <v>19</v>
      </c>
      <c r="P658">
        <v>2701.875</v>
      </c>
      <c r="Q658" s="1" t="s">
        <v>1492</v>
      </c>
      <c r="R658" s="1" t="s">
        <v>1448</v>
      </c>
      <c r="S658" t="s">
        <v>1449</v>
      </c>
      <c r="T658">
        <f>VLOOKUP(Admissions[[#This Row],[Department]],Departments!A:E,5,FALSE)</f>
        <v>12000</v>
      </c>
      <c r="U658" s="1" t="str">
        <f t="shared" si="20"/>
        <v>Above Benchmark</v>
      </c>
      <c r="V658" s="1">
        <f t="shared" ca="1" si="21"/>
        <v>29</v>
      </c>
      <c r="W658" s="1" t="str">
        <f ca="1">_xlfn.IFS(Admissions[[#This Row],[Patients Age]]&lt;18,"Paediatric",V658&lt;40,"Young Adult",V658&lt;65,"Adult",TRUE,"Senior")</f>
        <v>Young Adult</v>
      </c>
    </row>
    <row r="659" spans="1:23" x14ac:dyDescent="0.25">
      <c r="A659">
        <v>11798</v>
      </c>
      <c r="B659">
        <v>7116</v>
      </c>
      <c r="C659" s="1" t="s">
        <v>568</v>
      </c>
      <c r="D659" s="1" t="s">
        <v>14</v>
      </c>
      <c r="E659" s="2">
        <v>34748</v>
      </c>
      <c r="F659" s="1" t="s">
        <v>26</v>
      </c>
      <c r="G659" s="1" t="s">
        <v>39</v>
      </c>
      <c r="H659" s="2">
        <v>45415</v>
      </c>
      <c r="I659" s="2">
        <v>45420</v>
      </c>
      <c r="J659">
        <v>5</v>
      </c>
      <c r="K659">
        <v>16122</v>
      </c>
      <c r="L659" s="1" t="s">
        <v>1491</v>
      </c>
      <c r="M659" s="1" t="s">
        <v>28</v>
      </c>
      <c r="N659" s="1" t="s">
        <v>33</v>
      </c>
      <c r="O659" t="s">
        <v>19</v>
      </c>
      <c r="P659">
        <v>3224.4</v>
      </c>
      <c r="Q659" s="1" t="s">
        <v>1492</v>
      </c>
      <c r="R659" s="1" t="s">
        <v>1454</v>
      </c>
      <c r="S659" t="s">
        <v>1449</v>
      </c>
      <c r="T659">
        <f>VLOOKUP(Admissions[[#This Row],[Department]],Departments!A:E,5,FALSE)</f>
        <v>9000</v>
      </c>
      <c r="U659" s="1" t="str">
        <f t="shared" si="20"/>
        <v>Above Benchmark</v>
      </c>
      <c r="V659" s="1">
        <f t="shared" ca="1" si="21"/>
        <v>31</v>
      </c>
      <c r="W659" s="1" t="str">
        <f ca="1">_xlfn.IFS(Admissions[[#This Row],[Patients Age]]&lt;18,"Paediatric",V659&lt;40,"Young Adult",V659&lt;65,"Adult",TRUE,"Senior")</f>
        <v>Young Adult</v>
      </c>
    </row>
    <row r="660" spans="1:23" x14ac:dyDescent="0.25">
      <c r="A660">
        <v>14243</v>
      </c>
      <c r="B660">
        <v>4038</v>
      </c>
      <c r="C660" s="1" t="s">
        <v>569</v>
      </c>
      <c r="D660" s="1" t="s">
        <v>56</v>
      </c>
      <c r="E660" s="2">
        <v>38090</v>
      </c>
      <c r="F660" s="1" t="s">
        <v>35</v>
      </c>
      <c r="G660" s="1" t="s">
        <v>85</v>
      </c>
      <c r="H660" s="2">
        <v>45070</v>
      </c>
      <c r="I660" s="2">
        <v>45077</v>
      </c>
      <c r="J660">
        <v>7</v>
      </c>
      <c r="K660">
        <v>14214</v>
      </c>
      <c r="L660" s="1" t="s">
        <v>1491</v>
      </c>
      <c r="M660" s="1" t="s">
        <v>60</v>
      </c>
      <c r="N660" s="1" t="s">
        <v>24</v>
      </c>
      <c r="O660" t="s">
        <v>19</v>
      </c>
      <c r="P660">
        <v>2030.5714</v>
      </c>
      <c r="Q660" s="1" t="s">
        <v>1492</v>
      </c>
      <c r="R660" s="1" t="s">
        <v>1453</v>
      </c>
      <c r="S660" t="s">
        <v>1449</v>
      </c>
      <c r="T660">
        <f>VLOOKUP(Admissions[[#This Row],[Department]],Departments!A:E,5,FALSE)</f>
        <v>8500</v>
      </c>
      <c r="U660" s="1" t="str">
        <f t="shared" si="20"/>
        <v>Above Benchmark</v>
      </c>
      <c r="V660" s="1">
        <f t="shared" ca="1" si="21"/>
        <v>22</v>
      </c>
      <c r="W660" s="1" t="str">
        <f ca="1">_xlfn.IFS(Admissions[[#This Row],[Patients Age]]&lt;18,"Paediatric",V660&lt;40,"Young Adult",V660&lt;65,"Adult",TRUE,"Senior")</f>
        <v>Young Adult</v>
      </c>
    </row>
    <row r="661" spans="1:23" x14ac:dyDescent="0.25">
      <c r="A661">
        <v>10142</v>
      </c>
      <c r="B661">
        <v>4867</v>
      </c>
      <c r="C661" s="1" t="s">
        <v>182</v>
      </c>
      <c r="D661" s="1" t="s">
        <v>14</v>
      </c>
      <c r="E661" s="2">
        <v>39546</v>
      </c>
      <c r="F661" s="1" t="s">
        <v>30</v>
      </c>
      <c r="G661" s="1" t="s">
        <v>31</v>
      </c>
      <c r="H661" s="2">
        <v>45127</v>
      </c>
      <c r="I661" s="2">
        <v>45131</v>
      </c>
      <c r="J661">
        <v>4</v>
      </c>
      <c r="K661">
        <v>4077</v>
      </c>
      <c r="L661" s="1" t="s">
        <v>1491</v>
      </c>
      <c r="M661" s="1" t="s">
        <v>46</v>
      </c>
      <c r="N661" s="1" t="s">
        <v>33</v>
      </c>
      <c r="O661" t="s">
        <v>19</v>
      </c>
      <c r="P661">
        <v>1019.25</v>
      </c>
      <c r="Q661" s="1" t="s">
        <v>1492</v>
      </c>
      <c r="R661" s="1" t="s">
        <v>1450</v>
      </c>
      <c r="S661" t="s">
        <v>1449</v>
      </c>
      <c r="T661">
        <f>VLOOKUP(Admissions[[#This Row],[Department]],Departments!A:E,5,FALSE)</f>
        <v>4500</v>
      </c>
      <c r="U661" s="1" t="str">
        <f t="shared" si="20"/>
        <v>Within Benchmark</v>
      </c>
      <c r="V661" s="1">
        <f t="shared" ca="1" si="21"/>
        <v>18</v>
      </c>
      <c r="W661" s="1" t="str">
        <f ca="1">_xlfn.IFS(Admissions[[#This Row],[Patients Age]]&lt;18,"Paediatric",V661&lt;40,"Young Adult",V661&lt;65,"Adult",TRUE,"Senior")</f>
        <v>Young Adult</v>
      </c>
    </row>
    <row r="662" spans="1:23" x14ac:dyDescent="0.25">
      <c r="A662">
        <v>13811</v>
      </c>
      <c r="B662">
        <v>3320</v>
      </c>
      <c r="C662" s="1" t="s">
        <v>570</v>
      </c>
      <c r="D662" s="1" t="s">
        <v>56</v>
      </c>
      <c r="E662" s="2">
        <v>20294</v>
      </c>
      <c r="F662" s="1" t="s">
        <v>26</v>
      </c>
      <c r="G662" s="1" t="s">
        <v>39</v>
      </c>
      <c r="H662" s="2">
        <v>45225</v>
      </c>
      <c r="I662" s="2">
        <v>45232</v>
      </c>
      <c r="J662">
        <v>7</v>
      </c>
      <c r="K662">
        <v>19374</v>
      </c>
      <c r="L662" s="1" t="s">
        <v>1491</v>
      </c>
      <c r="M662" s="1" t="s">
        <v>79</v>
      </c>
      <c r="N662" s="1" t="s">
        <v>33</v>
      </c>
      <c r="O662" t="s">
        <v>19</v>
      </c>
      <c r="P662">
        <v>2767.7143000000001</v>
      </c>
      <c r="Q662" s="1" t="s">
        <v>1492</v>
      </c>
      <c r="R662" s="1" t="s">
        <v>1450</v>
      </c>
      <c r="S662" t="s">
        <v>1449</v>
      </c>
      <c r="T662">
        <f>VLOOKUP(Admissions[[#This Row],[Department]],Departments!A:E,5,FALSE)</f>
        <v>9000</v>
      </c>
      <c r="U662" s="1" t="str">
        <f t="shared" si="20"/>
        <v>Above Benchmark</v>
      </c>
      <c r="V662" s="1">
        <f t="shared" ca="1" si="21"/>
        <v>70</v>
      </c>
      <c r="W662" s="1" t="str">
        <f ca="1">_xlfn.IFS(Admissions[[#This Row],[Patients Age]]&lt;18,"Paediatric",V662&lt;40,"Young Adult",V662&lt;65,"Adult",TRUE,"Senior")</f>
        <v>Senior</v>
      </c>
    </row>
    <row r="663" spans="1:23" x14ac:dyDescent="0.25">
      <c r="A663">
        <v>14430</v>
      </c>
      <c r="B663">
        <v>6974</v>
      </c>
      <c r="C663" s="1" t="s">
        <v>311</v>
      </c>
      <c r="D663" s="1" t="s">
        <v>14</v>
      </c>
      <c r="E663" s="2">
        <v>25081</v>
      </c>
      <c r="F663" s="1" t="s">
        <v>51</v>
      </c>
      <c r="G663" s="1" t="s">
        <v>87</v>
      </c>
      <c r="H663" s="2">
        <v>45352</v>
      </c>
      <c r="I663" s="2">
        <v>45357</v>
      </c>
      <c r="J663">
        <v>5</v>
      </c>
      <c r="K663">
        <v>5400</v>
      </c>
      <c r="L663" s="1" t="s">
        <v>1491</v>
      </c>
      <c r="M663" s="1" t="s">
        <v>114</v>
      </c>
      <c r="N663" s="1" t="s">
        <v>33</v>
      </c>
      <c r="O663" t="s">
        <v>19</v>
      </c>
      <c r="P663">
        <v>1080</v>
      </c>
      <c r="Q663" s="1" t="s">
        <v>1492</v>
      </c>
      <c r="R663" s="1" t="s">
        <v>1454</v>
      </c>
      <c r="S663" t="s">
        <v>1449</v>
      </c>
      <c r="T663">
        <f>VLOOKUP(Admissions[[#This Row],[Department]],Departments!A:E,5,FALSE)</f>
        <v>6800</v>
      </c>
      <c r="U663" s="1" t="str">
        <f t="shared" si="20"/>
        <v>Within Benchmark</v>
      </c>
      <c r="V663" s="1">
        <f t="shared" ca="1" si="21"/>
        <v>57</v>
      </c>
      <c r="W663" s="1" t="str">
        <f ca="1">_xlfn.IFS(Admissions[[#This Row],[Patients Age]]&lt;18,"Paediatric",V663&lt;40,"Young Adult",V663&lt;65,"Adult",TRUE,"Senior")</f>
        <v>Adult</v>
      </c>
    </row>
    <row r="664" spans="1:23" x14ac:dyDescent="0.25">
      <c r="A664">
        <v>14466</v>
      </c>
      <c r="B664">
        <v>5295</v>
      </c>
      <c r="C664" s="1" t="s">
        <v>570</v>
      </c>
      <c r="D664" s="1" t="s">
        <v>14</v>
      </c>
      <c r="E664" s="2">
        <v>29281</v>
      </c>
      <c r="F664" s="1" t="s">
        <v>15</v>
      </c>
      <c r="G664" s="1" t="s">
        <v>217</v>
      </c>
      <c r="H664" s="2">
        <v>45065</v>
      </c>
      <c r="I664" s="2">
        <v>45068</v>
      </c>
      <c r="J664">
        <v>3</v>
      </c>
      <c r="K664">
        <v>4391</v>
      </c>
      <c r="L664" s="1" t="s">
        <v>1491</v>
      </c>
      <c r="M664" s="1" t="s">
        <v>49</v>
      </c>
      <c r="N664" s="1" t="s">
        <v>18</v>
      </c>
      <c r="O664" t="s">
        <v>19</v>
      </c>
      <c r="P664">
        <v>1463.6667</v>
      </c>
      <c r="Q664" s="1" t="s">
        <v>1492</v>
      </c>
      <c r="R664" s="1" t="s">
        <v>1454</v>
      </c>
      <c r="S664" t="s">
        <v>1449</v>
      </c>
      <c r="T664">
        <f>VLOOKUP(Admissions[[#This Row],[Department]],Departments!A:E,5,FALSE)</f>
        <v>5500</v>
      </c>
      <c r="U664" s="1" t="str">
        <f t="shared" si="20"/>
        <v>Within Benchmark</v>
      </c>
      <c r="V664" s="1">
        <f t="shared" ca="1" si="21"/>
        <v>46</v>
      </c>
      <c r="W664" s="1" t="str">
        <f ca="1">_xlfn.IFS(Admissions[[#This Row],[Patients Age]]&lt;18,"Paediatric",V664&lt;40,"Young Adult",V664&lt;65,"Adult",TRUE,"Senior")</f>
        <v>Adult</v>
      </c>
    </row>
    <row r="665" spans="1:23" x14ac:dyDescent="0.25">
      <c r="A665">
        <v>12217</v>
      </c>
      <c r="B665">
        <v>6597</v>
      </c>
      <c r="C665" s="1" t="s">
        <v>571</v>
      </c>
      <c r="D665" s="1" t="s">
        <v>56</v>
      </c>
      <c r="E665" s="2">
        <v>23811</v>
      </c>
      <c r="F665" s="1" t="s">
        <v>66</v>
      </c>
      <c r="G665" s="1" t="s">
        <v>67</v>
      </c>
      <c r="H665" s="2">
        <v>45611</v>
      </c>
      <c r="I665" s="2">
        <v>45616</v>
      </c>
      <c r="J665">
        <v>5</v>
      </c>
      <c r="K665">
        <v>7253</v>
      </c>
      <c r="L665" s="1" t="s">
        <v>1494</v>
      </c>
      <c r="M665" s="1" t="s">
        <v>116</v>
      </c>
      <c r="N665" s="1" t="s">
        <v>18</v>
      </c>
      <c r="O665" t="s">
        <v>19</v>
      </c>
      <c r="P665">
        <v>1450.6</v>
      </c>
      <c r="Q665" s="1" t="s">
        <v>1492</v>
      </c>
      <c r="R665" s="1" t="s">
        <v>1454</v>
      </c>
      <c r="S665" t="s">
        <v>1449</v>
      </c>
      <c r="T665">
        <f>VLOOKUP(Admissions[[#This Row],[Department]],Departments!A:E,5,FALSE)</f>
        <v>6000</v>
      </c>
      <c r="U665" s="1" t="str">
        <f t="shared" si="20"/>
        <v>Above Benchmark</v>
      </c>
      <c r="V665" s="1">
        <f t="shared" ca="1" si="21"/>
        <v>61</v>
      </c>
      <c r="W665" s="1" t="str">
        <f ca="1">_xlfn.IFS(Admissions[[#This Row],[Patients Age]]&lt;18,"Paediatric",V665&lt;40,"Young Adult",V665&lt;65,"Adult",TRUE,"Senior")</f>
        <v>Adult</v>
      </c>
    </row>
    <row r="666" spans="1:23" x14ac:dyDescent="0.25">
      <c r="A666">
        <v>12356</v>
      </c>
      <c r="B666">
        <v>6349</v>
      </c>
      <c r="C666" s="1" t="s">
        <v>511</v>
      </c>
      <c r="D666" s="1" t="s">
        <v>14</v>
      </c>
      <c r="E666" s="2">
        <v>37733</v>
      </c>
      <c r="F666" s="1" t="s">
        <v>41</v>
      </c>
      <c r="G666" s="1" t="s">
        <v>42</v>
      </c>
      <c r="H666" s="2">
        <v>45501</v>
      </c>
      <c r="I666" s="2">
        <v>45506</v>
      </c>
      <c r="J666">
        <v>5</v>
      </c>
      <c r="K666">
        <v>7302</v>
      </c>
      <c r="L666" s="1" t="s">
        <v>1491</v>
      </c>
      <c r="M666" s="1" t="s">
        <v>43</v>
      </c>
      <c r="N666" s="1" t="s">
        <v>33</v>
      </c>
      <c r="O666" t="s">
        <v>19</v>
      </c>
      <c r="P666">
        <v>1460.4</v>
      </c>
      <c r="Q666" s="1" t="s">
        <v>1492</v>
      </c>
      <c r="R666" s="1" t="s">
        <v>1451</v>
      </c>
      <c r="S666" t="s">
        <v>1447</v>
      </c>
      <c r="T666">
        <f>VLOOKUP(Admissions[[#This Row],[Department]],Departments!A:E,5,FALSE)</f>
        <v>7200</v>
      </c>
      <c r="U666" s="1" t="str">
        <f t="shared" si="20"/>
        <v>Above Benchmark</v>
      </c>
      <c r="V666" s="1">
        <f t="shared" ca="1" si="21"/>
        <v>23</v>
      </c>
      <c r="W666" s="1" t="str">
        <f ca="1">_xlfn.IFS(Admissions[[#This Row],[Patients Age]]&lt;18,"Paediatric",V666&lt;40,"Young Adult",V666&lt;65,"Adult",TRUE,"Senior")</f>
        <v>Young Adult</v>
      </c>
    </row>
    <row r="667" spans="1:23" x14ac:dyDescent="0.25">
      <c r="A667">
        <v>11920</v>
      </c>
      <c r="B667">
        <v>3721</v>
      </c>
      <c r="C667" s="1" t="s">
        <v>572</v>
      </c>
      <c r="D667" s="1" t="s">
        <v>14</v>
      </c>
      <c r="E667" s="2">
        <v>30969</v>
      </c>
      <c r="F667" s="1" t="s">
        <v>51</v>
      </c>
      <c r="G667" s="1" t="s">
        <v>113</v>
      </c>
      <c r="H667" s="2">
        <v>45040</v>
      </c>
      <c r="I667" s="2">
        <v>45045</v>
      </c>
      <c r="J667">
        <v>5</v>
      </c>
      <c r="K667">
        <v>8574</v>
      </c>
      <c r="L667" s="1" t="s">
        <v>1494</v>
      </c>
      <c r="M667" s="1" t="s">
        <v>53</v>
      </c>
      <c r="N667" s="1" t="s">
        <v>33</v>
      </c>
      <c r="O667" t="s">
        <v>19</v>
      </c>
      <c r="P667">
        <v>1714.8</v>
      </c>
      <c r="Q667" s="1" t="s">
        <v>1492</v>
      </c>
      <c r="R667" s="1" t="s">
        <v>1448</v>
      </c>
      <c r="S667" t="s">
        <v>1449</v>
      </c>
      <c r="T667">
        <f>VLOOKUP(Admissions[[#This Row],[Department]],Departments!A:E,5,FALSE)</f>
        <v>6800</v>
      </c>
      <c r="U667" s="1" t="str">
        <f t="shared" si="20"/>
        <v>Above Benchmark</v>
      </c>
      <c r="V667" s="1">
        <f t="shared" ca="1" si="21"/>
        <v>41</v>
      </c>
      <c r="W667" s="1" t="str">
        <f ca="1">_xlfn.IFS(Admissions[[#This Row],[Patients Age]]&lt;18,"Paediatric",V667&lt;40,"Young Adult",V667&lt;65,"Adult",TRUE,"Senior")</f>
        <v>Adult</v>
      </c>
    </row>
    <row r="668" spans="1:23" x14ac:dyDescent="0.25">
      <c r="A668">
        <v>14334</v>
      </c>
      <c r="B668">
        <v>6871</v>
      </c>
      <c r="C668" s="1" t="s">
        <v>552</v>
      </c>
      <c r="D668" s="1" t="s">
        <v>56</v>
      </c>
      <c r="E668" s="2">
        <v>11721</v>
      </c>
      <c r="F668" s="1" t="s">
        <v>51</v>
      </c>
      <c r="G668" s="1" t="s">
        <v>113</v>
      </c>
      <c r="H668" s="2">
        <v>44987</v>
      </c>
      <c r="I668" s="2">
        <v>44994</v>
      </c>
      <c r="J668">
        <v>7</v>
      </c>
      <c r="K668">
        <v>9346</v>
      </c>
      <c r="L668" s="1" t="s">
        <v>1491</v>
      </c>
      <c r="M668" s="1" t="s">
        <v>114</v>
      </c>
      <c r="N668" s="1" t="s">
        <v>18</v>
      </c>
      <c r="O668" t="s">
        <v>19</v>
      </c>
      <c r="P668">
        <v>1335.1429000000001</v>
      </c>
      <c r="Q668" s="1" t="s">
        <v>1492</v>
      </c>
      <c r="R668" s="1" t="s">
        <v>1450</v>
      </c>
      <c r="S668" t="s">
        <v>1449</v>
      </c>
      <c r="T668">
        <f>VLOOKUP(Admissions[[#This Row],[Department]],Departments!A:E,5,FALSE)</f>
        <v>6800</v>
      </c>
      <c r="U668" s="1" t="str">
        <f t="shared" si="20"/>
        <v>Above Benchmark</v>
      </c>
      <c r="V668" s="1">
        <f t="shared" ca="1" si="21"/>
        <v>94</v>
      </c>
      <c r="W668" s="1" t="str">
        <f ca="1">_xlfn.IFS(Admissions[[#This Row],[Patients Age]]&lt;18,"Paediatric",V668&lt;40,"Young Adult",V668&lt;65,"Adult",TRUE,"Senior")</f>
        <v>Senior</v>
      </c>
    </row>
    <row r="669" spans="1:23" x14ac:dyDescent="0.25">
      <c r="A669">
        <v>10168</v>
      </c>
      <c r="B669">
        <v>4727</v>
      </c>
      <c r="C669" s="1" t="s">
        <v>179</v>
      </c>
      <c r="D669" s="1" t="s">
        <v>56</v>
      </c>
      <c r="E669" s="2">
        <v>28943</v>
      </c>
      <c r="F669" s="1" t="s">
        <v>51</v>
      </c>
      <c r="G669" s="1" t="s">
        <v>52</v>
      </c>
      <c r="H669" s="2">
        <v>45351</v>
      </c>
      <c r="I669" s="2">
        <v>45358</v>
      </c>
      <c r="J669">
        <v>7</v>
      </c>
      <c r="K669">
        <v>5887</v>
      </c>
      <c r="L669" s="1" t="s">
        <v>1491</v>
      </c>
      <c r="M669" s="1" t="s">
        <v>573</v>
      </c>
      <c r="N669" s="1" t="s">
        <v>33</v>
      </c>
      <c r="O669" t="s">
        <v>19</v>
      </c>
      <c r="P669">
        <v>841</v>
      </c>
      <c r="Q669" s="1" t="s">
        <v>1492</v>
      </c>
      <c r="R669" s="1" t="s">
        <v>1450</v>
      </c>
      <c r="S669" t="s">
        <v>1449</v>
      </c>
      <c r="T669">
        <f>VLOOKUP(Admissions[[#This Row],[Department]],Departments!A:E,5,FALSE)</f>
        <v>6800</v>
      </c>
      <c r="U669" s="1" t="str">
        <f t="shared" si="20"/>
        <v>Within Benchmark</v>
      </c>
      <c r="V669" s="1">
        <f t="shared" ca="1" si="21"/>
        <v>47</v>
      </c>
      <c r="W669" s="1" t="str">
        <f ca="1">_xlfn.IFS(Admissions[[#This Row],[Patients Age]]&lt;18,"Paediatric",V669&lt;40,"Young Adult",V669&lt;65,"Adult",TRUE,"Senior")</f>
        <v>Adult</v>
      </c>
    </row>
    <row r="670" spans="1:23" x14ac:dyDescent="0.25">
      <c r="A670">
        <v>15940</v>
      </c>
      <c r="B670">
        <v>5277</v>
      </c>
      <c r="C670" s="1" t="s">
        <v>333</v>
      </c>
      <c r="D670" s="1" t="s">
        <v>14</v>
      </c>
      <c r="E670" s="2">
        <v>14467</v>
      </c>
      <c r="F670" s="1" t="s">
        <v>21</v>
      </c>
      <c r="G670" s="1" t="s">
        <v>160</v>
      </c>
      <c r="H670" s="2">
        <v>45099</v>
      </c>
      <c r="I670" s="2">
        <v>45108</v>
      </c>
      <c r="J670">
        <v>9</v>
      </c>
      <c r="K670">
        <v>29868</v>
      </c>
      <c r="L670" s="1" t="s">
        <v>1491</v>
      </c>
      <c r="M670" s="1" t="s">
        <v>23</v>
      </c>
      <c r="N670" s="1" t="s">
        <v>18</v>
      </c>
      <c r="O670" t="s">
        <v>19</v>
      </c>
      <c r="P670">
        <v>3318.6667000000002</v>
      </c>
      <c r="Q670" s="1" t="s">
        <v>1492</v>
      </c>
      <c r="R670" s="1" t="s">
        <v>1450</v>
      </c>
      <c r="S670" t="s">
        <v>1449</v>
      </c>
      <c r="T670">
        <f>VLOOKUP(Admissions[[#This Row],[Department]],Departments!A:E,5,FALSE)</f>
        <v>12000</v>
      </c>
      <c r="U670" s="1" t="str">
        <f t="shared" si="20"/>
        <v>Above Benchmark</v>
      </c>
      <c r="V670" s="1">
        <f t="shared" ca="1" si="21"/>
        <v>86</v>
      </c>
      <c r="W670" s="1" t="str">
        <f ca="1">_xlfn.IFS(Admissions[[#This Row],[Patients Age]]&lt;18,"Paediatric",V670&lt;40,"Young Adult",V670&lt;65,"Adult",TRUE,"Senior")</f>
        <v>Senior</v>
      </c>
    </row>
    <row r="671" spans="1:23" x14ac:dyDescent="0.25">
      <c r="A671">
        <v>10869</v>
      </c>
      <c r="B671">
        <v>3893</v>
      </c>
      <c r="C671" s="1" t="s">
        <v>574</v>
      </c>
      <c r="D671" s="1" t="s">
        <v>14</v>
      </c>
      <c r="E671" s="2">
        <v>23994</v>
      </c>
      <c r="F671" s="1" t="s">
        <v>15</v>
      </c>
      <c r="G671" s="1" t="s">
        <v>217</v>
      </c>
      <c r="H671" s="2">
        <v>45546</v>
      </c>
      <c r="I671" s="2">
        <v>45549</v>
      </c>
      <c r="J671">
        <v>3</v>
      </c>
      <c r="K671">
        <v>6481</v>
      </c>
      <c r="L671" s="1" t="s">
        <v>1494</v>
      </c>
      <c r="M671" s="1" t="s">
        <v>17</v>
      </c>
      <c r="N671" s="1" t="s">
        <v>33</v>
      </c>
      <c r="O671" t="s">
        <v>19</v>
      </c>
      <c r="P671">
        <v>2160.3332999999998</v>
      </c>
      <c r="Q671" s="1" t="s">
        <v>1492</v>
      </c>
      <c r="R671" s="1" t="s">
        <v>1453</v>
      </c>
      <c r="S671" t="s">
        <v>1449</v>
      </c>
      <c r="T671">
        <f>VLOOKUP(Admissions[[#This Row],[Department]],Departments!A:E,5,FALSE)</f>
        <v>5500</v>
      </c>
      <c r="U671" s="1" t="str">
        <f t="shared" si="20"/>
        <v>Above Benchmark</v>
      </c>
      <c r="V671" s="1">
        <f t="shared" ca="1" si="21"/>
        <v>60</v>
      </c>
      <c r="W671" s="1" t="str">
        <f ca="1">_xlfn.IFS(Admissions[[#This Row],[Patients Age]]&lt;18,"Paediatric",V671&lt;40,"Young Adult",V671&lt;65,"Adult",TRUE,"Senior")</f>
        <v>Adult</v>
      </c>
    </row>
    <row r="672" spans="1:23" x14ac:dyDescent="0.25">
      <c r="A672">
        <v>12869</v>
      </c>
      <c r="B672">
        <v>7005</v>
      </c>
      <c r="C672" s="1" t="s">
        <v>233</v>
      </c>
      <c r="D672" s="1" t="s">
        <v>56</v>
      </c>
      <c r="E672" s="2">
        <v>28188</v>
      </c>
      <c r="F672" s="1" t="s">
        <v>15</v>
      </c>
      <c r="G672" s="1" t="s">
        <v>48</v>
      </c>
      <c r="H672" s="2">
        <v>45495</v>
      </c>
      <c r="I672" s="2">
        <v>45497</v>
      </c>
      <c r="J672">
        <v>2</v>
      </c>
      <c r="K672">
        <v>6869</v>
      </c>
      <c r="L672" s="1" t="s">
        <v>1491</v>
      </c>
      <c r="M672" s="1" t="s">
        <v>81</v>
      </c>
      <c r="N672" s="1" t="s">
        <v>24</v>
      </c>
      <c r="O672" t="s">
        <v>19</v>
      </c>
      <c r="P672">
        <v>3434.5</v>
      </c>
      <c r="Q672" s="1" t="s">
        <v>1492</v>
      </c>
      <c r="R672" s="1" t="s">
        <v>1448</v>
      </c>
      <c r="S672" t="s">
        <v>1449</v>
      </c>
      <c r="T672">
        <f>VLOOKUP(Admissions[[#This Row],[Department]],Departments!A:E,5,FALSE)</f>
        <v>5500</v>
      </c>
      <c r="U672" s="1" t="str">
        <f t="shared" si="20"/>
        <v>Above Benchmark</v>
      </c>
      <c r="V672" s="1">
        <f t="shared" ca="1" si="21"/>
        <v>49</v>
      </c>
      <c r="W672" s="1" t="str">
        <f ca="1">_xlfn.IFS(Admissions[[#This Row],[Patients Age]]&lt;18,"Paediatric",V672&lt;40,"Young Adult",V672&lt;65,"Adult",TRUE,"Senior")</f>
        <v>Adult</v>
      </c>
    </row>
    <row r="673" spans="1:23" x14ac:dyDescent="0.25">
      <c r="A673">
        <v>15580</v>
      </c>
      <c r="B673">
        <v>6098</v>
      </c>
      <c r="C673" s="1" t="s">
        <v>575</v>
      </c>
      <c r="D673" s="1" t="s">
        <v>56</v>
      </c>
      <c r="E673" s="2">
        <v>37673</v>
      </c>
      <c r="F673" s="1" t="s">
        <v>51</v>
      </c>
      <c r="G673" s="1" t="s">
        <v>52</v>
      </c>
      <c r="H673" s="2">
        <v>45365</v>
      </c>
      <c r="I673" s="2">
        <v>45371</v>
      </c>
      <c r="J673">
        <v>6</v>
      </c>
      <c r="K673">
        <v>8271</v>
      </c>
      <c r="L673" s="1" t="s">
        <v>1491</v>
      </c>
      <c r="M673" s="1" t="s">
        <v>114</v>
      </c>
      <c r="N673" s="1" t="s">
        <v>18</v>
      </c>
      <c r="O673" t="s">
        <v>19</v>
      </c>
      <c r="P673">
        <v>1378.5</v>
      </c>
      <c r="Q673" s="1" t="s">
        <v>1492</v>
      </c>
      <c r="R673" s="1" t="s">
        <v>1450</v>
      </c>
      <c r="S673" t="s">
        <v>1449</v>
      </c>
      <c r="T673">
        <f>VLOOKUP(Admissions[[#This Row],[Department]],Departments!A:E,5,FALSE)</f>
        <v>6800</v>
      </c>
      <c r="U673" s="1" t="str">
        <f t="shared" si="20"/>
        <v>Above Benchmark</v>
      </c>
      <c r="V673" s="1">
        <f t="shared" ca="1" si="21"/>
        <v>23</v>
      </c>
      <c r="W673" s="1" t="str">
        <f ca="1">_xlfn.IFS(Admissions[[#This Row],[Patients Age]]&lt;18,"Paediatric",V673&lt;40,"Young Adult",V673&lt;65,"Adult",TRUE,"Senior")</f>
        <v>Young Adult</v>
      </c>
    </row>
    <row r="674" spans="1:23" x14ac:dyDescent="0.25">
      <c r="A674">
        <v>15125</v>
      </c>
      <c r="B674">
        <v>5686</v>
      </c>
      <c r="C674" s="1" t="s">
        <v>105</v>
      </c>
      <c r="D674" s="1" t="s">
        <v>14</v>
      </c>
      <c r="E674" s="2">
        <v>14399</v>
      </c>
      <c r="F674" s="1" t="s">
        <v>41</v>
      </c>
      <c r="G674" s="1" t="s">
        <v>219</v>
      </c>
      <c r="H674" s="2">
        <v>45184</v>
      </c>
      <c r="I674" s="2">
        <v>45192</v>
      </c>
      <c r="J674">
        <v>8</v>
      </c>
      <c r="K674">
        <v>8109</v>
      </c>
      <c r="L674" s="1" t="s">
        <v>1491</v>
      </c>
      <c r="M674" s="1" t="s">
        <v>49</v>
      </c>
      <c r="N674" s="1" t="s">
        <v>18</v>
      </c>
      <c r="O674" t="s">
        <v>19</v>
      </c>
      <c r="P674">
        <v>1013.625</v>
      </c>
      <c r="Q674" s="1" t="s">
        <v>1492</v>
      </c>
      <c r="R674" s="1" t="s">
        <v>1454</v>
      </c>
      <c r="S674" t="s">
        <v>1449</v>
      </c>
      <c r="T674">
        <f>VLOOKUP(Admissions[[#This Row],[Department]],Departments!A:E,5,FALSE)</f>
        <v>7200</v>
      </c>
      <c r="U674" s="1" t="str">
        <f t="shared" si="20"/>
        <v>Above Benchmark</v>
      </c>
      <c r="V674" s="1">
        <f t="shared" ca="1" si="21"/>
        <v>87</v>
      </c>
      <c r="W674" s="1" t="str">
        <f ca="1">_xlfn.IFS(Admissions[[#This Row],[Patients Age]]&lt;18,"Paediatric",V674&lt;40,"Young Adult",V674&lt;65,"Adult",TRUE,"Senior")</f>
        <v>Senior</v>
      </c>
    </row>
    <row r="675" spans="1:23" x14ac:dyDescent="0.25">
      <c r="A675">
        <v>10493</v>
      </c>
      <c r="B675">
        <v>6160</v>
      </c>
      <c r="C675" s="1" t="s">
        <v>576</v>
      </c>
      <c r="D675" s="1" t="s">
        <v>56</v>
      </c>
      <c r="E675" s="2">
        <v>25079</v>
      </c>
      <c r="F675" s="1" t="s">
        <v>51</v>
      </c>
      <c r="G675" s="1" t="s">
        <v>113</v>
      </c>
      <c r="H675" s="2">
        <v>45173</v>
      </c>
      <c r="I675" s="2">
        <v>45178</v>
      </c>
      <c r="J675">
        <v>5</v>
      </c>
      <c r="K675">
        <v>5843</v>
      </c>
      <c r="L675" s="1" t="s">
        <v>1491</v>
      </c>
      <c r="M675" s="1" t="s">
        <v>114</v>
      </c>
      <c r="N675" s="1" t="s">
        <v>18</v>
      </c>
      <c r="O675" t="s">
        <v>19</v>
      </c>
      <c r="P675">
        <v>1168.5999999999999</v>
      </c>
      <c r="Q675" s="1" t="s">
        <v>1492</v>
      </c>
      <c r="R675" s="1" t="s">
        <v>1448</v>
      </c>
      <c r="S675" t="s">
        <v>1449</v>
      </c>
      <c r="T675">
        <f>VLOOKUP(Admissions[[#This Row],[Department]],Departments!A:E,5,FALSE)</f>
        <v>6800</v>
      </c>
      <c r="U675" s="1" t="str">
        <f t="shared" si="20"/>
        <v>Within Benchmark</v>
      </c>
      <c r="V675" s="1">
        <f t="shared" ca="1" si="21"/>
        <v>57</v>
      </c>
      <c r="W675" s="1" t="str">
        <f ca="1">_xlfn.IFS(Admissions[[#This Row],[Patients Age]]&lt;18,"Paediatric",V675&lt;40,"Young Adult",V675&lt;65,"Adult",TRUE,"Senior")</f>
        <v>Adult</v>
      </c>
    </row>
    <row r="676" spans="1:23" x14ac:dyDescent="0.25">
      <c r="A676">
        <v>11074</v>
      </c>
      <c r="B676">
        <v>4249</v>
      </c>
      <c r="C676" s="1" t="s">
        <v>158</v>
      </c>
      <c r="D676" s="1" t="s">
        <v>14</v>
      </c>
      <c r="E676" s="2">
        <v>39392</v>
      </c>
      <c r="F676" s="1" t="s">
        <v>30</v>
      </c>
      <c r="G676" s="1" t="s">
        <v>31</v>
      </c>
      <c r="H676" s="2">
        <v>45077</v>
      </c>
      <c r="I676" s="2">
        <v>45079</v>
      </c>
      <c r="J676">
        <v>2</v>
      </c>
      <c r="K676">
        <v>2954</v>
      </c>
      <c r="L676" s="1" t="s">
        <v>1491</v>
      </c>
      <c r="M676" s="1" t="s">
        <v>1459</v>
      </c>
      <c r="N676" s="1" t="s">
        <v>24</v>
      </c>
      <c r="O676" t="s">
        <v>19</v>
      </c>
      <c r="P676">
        <v>1477</v>
      </c>
      <c r="Q676" s="1" t="s">
        <v>1492</v>
      </c>
      <c r="R676" s="1" t="s">
        <v>1453</v>
      </c>
      <c r="S676" t="s">
        <v>1449</v>
      </c>
      <c r="T676">
        <f>VLOOKUP(Admissions[[#This Row],[Department]],Departments!A:E,5,FALSE)</f>
        <v>4500</v>
      </c>
      <c r="U676" s="1" t="str">
        <f t="shared" si="20"/>
        <v>Within Benchmark</v>
      </c>
      <c r="V676" s="1">
        <f t="shared" ca="1" si="21"/>
        <v>18</v>
      </c>
      <c r="W676" s="1" t="str">
        <f ca="1">_xlfn.IFS(Admissions[[#This Row],[Patients Age]]&lt;18,"Paediatric",V676&lt;40,"Young Adult",V676&lt;65,"Adult",TRUE,"Senior")</f>
        <v>Young Adult</v>
      </c>
    </row>
    <row r="677" spans="1:23" x14ac:dyDescent="0.25">
      <c r="A677">
        <v>14180</v>
      </c>
      <c r="B677">
        <v>7167</v>
      </c>
      <c r="C677" s="1" t="s">
        <v>577</v>
      </c>
      <c r="D677" s="1" t="s">
        <v>56</v>
      </c>
      <c r="E677" s="2">
        <v>37473</v>
      </c>
      <c r="F677" s="1" t="s">
        <v>15</v>
      </c>
      <c r="G677" s="1" t="s">
        <v>217</v>
      </c>
      <c r="H677" s="2">
        <v>45330</v>
      </c>
      <c r="I677" s="2">
        <v>45329</v>
      </c>
      <c r="J677">
        <v>-1</v>
      </c>
      <c r="K677">
        <v>3898</v>
      </c>
      <c r="L677" s="1" t="s">
        <v>1491</v>
      </c>
      <c r="M677" s="1" t="s">
        <v>46</v>
      </c>
      <c r="N677" s="1" t="s">
        <v>33</v>
      </c>
      <c r="O677" t="s">
        <v>62</v>
      </c>
      <c r="P677">
        <v>-3898</v>
      </c>
      <c r="Q677" s="1" t="s">
        <v>1492</v>
      </c>
      <c r="R677" s="1" t="s">
        <v>1450</v>
      </c>
      <c r="S677" t="s">
        <v>1449</v>
      </c>
      <c r="T677">
        <f>VLOOKUP(Admissions[[#This Row],[Department]],Departments!A:E,5,FALSE)</f>
        <v>5500</v>
      </c>
      <c r="U677" s="1" t="str">
        <f t="shared" si="20"/>
        <v>Within Benchmark</v>
      </c>
      <c r="V677" s="1">
        <f t="shared" ca="1" si="21"/>
        <v>23</v>
      </c>
      <c r="W677" s="1" t="str">
        <f ca="1">_xlfn.IFS(Admissions[[#This Row],[Patients Age]]&lt;18,"Paediatric",V677&lt;40,"Young Adult",V677&lt;65,"Adult",TRUE,"Senior")</f>
        <v>Young Adult</v>
      </c>
    </row>
    <row r="678" spans="1:23" x14ac:dyDescent="0.25">
      <c r="A678">
        <v>15763</v>
      </c>
      <c r="B678">
        <v>4095</v>
      </c>
      <c r="C678" s="1" t="s">
        <v>78</v>
      </c>
      <c r="D678" s="1" t="s">
        <v>14</v>
      </c>
      <c r="E678" s="2">
        <v>20151</v>
      </c>
      <c r="F678" s="1" t="s">
        <v>35</v>
      </c>
      <c r="G678" s="1" t="s">
        <v>85</v>
      </c>
      <c r="H678" s="2">
        <v>44950</v>
      </c>
      <c r="I678" s="2">
        <v>44957</v>
      </c>
      <c r="J678">
        <v>7</v>
      </c>
      <c r="K678">
        <v>19443</v>
      </c>
      <c r="L678" s="1" t="s">
        <v>1494</v>
      </c>
      <c r="M678" s="1" t="s">
        <v>60</v>
      </c>
      <c r="N678" s="1" t="s">
        <v>24</v>
      </c>
      <c r="O678" t="s">
        <v>19</v>
      </c>
      <c r="P678">
        <v>2777.5713999999998</v>
      </c>
      <c r="Q678" s="1" t="s">
        <v>1492</v>
      </c>
      <c r="R678" s="1" t="s">
        <v>1452</v>
      </c>
      <c r="S678" t="s">
        <v>1449</v>
      </c>
      <c r="T678">
        <f>VLOOKUP(Admissions[[#This Row],[Department]],Departments!A:E,5,FALSE)</f>
        <v>8500</v>
      </c>
      <c r="U678" s="1" t="str">
        <f t="shared" si="20"/>
        <v>Above Benchmark</v>
      </c>
      <c r="V678" s="1">
        <f t="shared" ca="1" si="21"/>
        <v>71</v>
      </c>
      <c r="W678" s="1" t="str">
        <f ca="1">_xlfn.IFS(Admissions[[#This Row],[Patients Age]]&lt;18,"Paediatric",V678&lt;40,"Young Adult",V678&lt;65,"Adult",TRUE,"Senior")</f>
        <v>Senior</v>
      </c>
    </row>
    <row r="679" spans="1:23" x14ac:dyDescent="0.25">
      <c r="A679">
        <v>14457</v>
      </c>
      <c r="B679">
        <v>6251</v>
      </c>
      <c r="C679" s="1" t="s">
        <v>578</v>
      </c>
      <c r="D679" s="1" t="s">
        <v>14</v>
      </c>
      <c r="E679" s="2">
        <v>33248</v>
      </c>
      <c r="F679" s="1" t="s">
        <v>41</v>
      </c>
      <c r="G679" s="1" t="s">
        <v>42</v>
      </c>
      <c r="H679" s="2">
        <v>45447</v>
      </c>
      <c r="I679" s="2">
        <v>45452</v>
      </c>
      <c r="J679">
        <v>5</v>
      </c>
      <c r="K679">
        <v>6567</v>
      </c>
      <c r="L679" s="1" t="s">
        <v>1491</v>
      </c>
      <c r="M679" s="1" t="s">
        <v>121</v>
      </c>
      <c r="N679" s="1" t="s">
        <v>18</v>
      </c>
      <c r="O679" t="s">
        <v>19</v>
      </c>
      <c r="P679">
        <v>1313.4</v>
      </c>
      <c r="Q679" s="1" t="s">
        <v>1492</v>
      </c>
      <c r="R679" s="1" t="s">
        <v>1452</v>
      </c>
      <c r="S679" t="s">
        <v>1449</v>
      </c>
      <c r="T679">
        <f>VLOOKUP(Admissions[[#This Row],[Department]],Departments!A:E,5,FALSE)</f>
        <v>7200</v>
      </c>
      <c r="U679" s="1" t="str">
        <f t="shared" si="20"/>
        <v>Within Benchmark</v>
      </c>
      <c r="V679" s="1">
        <f t="shared" ca="1" si="21"/>
        <v>35</v>
      </c>
      <c r="W679" s="1" t="str">
        <f ca="1">_xlfn.IFS(Admissions[[#This Row],[Patients Age]]&lt;18,"Paediatric",V679&lt;40,"Young Adult",V679&lt;65,"Adult",TRUE,"Senior")</f>
        <v>Young Adult</v>
      </c>
    </row>
    <row r="680" spans="1:23" x14ac:dyDescent="0.25">
      <c r="A680">
        <v>13440</v>
      </c>
      <c r="B680">
        <v>3840</v>
      </c>
      <c r="C680" s="1" t="s">
        <v>115</v>
      </c>
      <c r="D680" s="1" t="s">
        <v>56</v>
      </c>
      <c r="E680" s="2">
        <v>28836</v>
      </c>
      <c r="F680" s="1" t="s">
        <v>15</v>
      </c>
      <c r="G680" s="1" t="s">
        <v>48</v>
      </c>
      <c r="H680" s="2">
        <v>45443</v>
      </c>
      <c r="I680" s="2">
        <v>45445</v>
      </c>
      <c r="J680">
        <v>2</v>
      </c>
      <c r="K680">
        <v>3806</v>
      </c>
      <c r="L680" s="1" t="s">
        <v>1491</v>
      </c>
      <c r="M680" s="1" t="s">
        <v>81</v>
      </c>
      <c r="N680" s="1" t="s">
        <v>33</v>
      </c>
      <c r="O680" t="s">
        <v>19</v>
      </c>
      <c r="P680">
        <v>1903</v>
      </c>
      <c r="Q680" s="1" t="s">
        <v>1492</v>
      </c>
      <c r="R680" s="1" t="s">
        <v>1454</v>
      </c>
      <c r="S680" t="s">
        <v>1449</v>
      </c>
      <c r="T680">
        <f>VLOOKUP(Admissions[[#This Row],[Department]],Departments!A:E,5,FALSE)</f>
        <v>5500</v>
      </c>
      <c r="U680" s="1" t="str">
        <f t="shared" si="20"/>
        <v>Within Benchmark</v>
      </c>
      <c r="V680" s="1">
        <f t="shared" ca="1" si="21"/>
        <v>47</v>
      </c>
      <c r="W680" s="1" t="str">
        <f ca="1">_xlfn.IFS(Admissions[[#This Row],[Patients Age]]&lt;18,"Paediatric",V680&lt;40,"Young Adult",V680&lt;65,"Adult",TRUE,"Senior")</f>
        <v>Adult</v>
      </c>
    </row>
    <row r="681" spans="1:23" x14ac:dyDescent="0.25">
      <c r="A681">
        <v>12822</v>
      </c>
      <c r="B681">
        <v>7118</v>
      </c>
      <c r="C681" s="1" t="s">
        <v>579</v>
      </c>
      <c r="D681" s="1" t="s">
        <v>56</v>
      </c>
      <c r="E681" s="2">
        <v>31489</v>
      </c>
      <c r="F681" s="1" t="s">
        <v>35</v>
      </c>
      <c r="G681" s="1" t="s">
        <v>83</v>
      </c>
      <c r="H681" s="2">
        <v>45455</v>
      </c>
      <c r="I681" s="2">
        <v>45459</v>
      </c>
      <c r="J681">
        <v>4</v>
      </c>
      <c r="K681">
        <v>5338</v>
      </c>
      <c r="L681" s="1" t="s">
        <v>1494</v>
      </c>
      <c r="M681" s="1" t="s">
        <v>37</v>
      </c>
      <c r="N681" s="1" t="s">
        <v>18</v>
      </c>
      <c r="O681" t="s">
        <v>19</v>
      </c>
      <c r="P681">
        <v>1334.5</v>
      </c>
      <c r="Q681" s="1" t="s">
        <v>1492</v>
      </c>
      <c r="R681" s="1" t="s">
        <v>1453</v>
      </c>
      <c r="S681" t="s">
        <v>1449</v>
      </c>
      <c r="T681">
        <f>VLOOKUP(Admissions[[#This Row],[Department]],Departments!A:E,5,FALSE)</f>
        <v>8500</v>
      </c>
      <c r="U681" s="1" t="str">
        <f t="shared" si="20"/>
        <v>Within Benchmark</v>
      </c>
      <c r="V681" s="1">
        <f t="shared" ca="1" si="21"/>
        <v>40</v>
      </c>
      <c r="W681" s="1" t="str">
        <f ca="1">_xlfn.IFS(Admissions[[#This Row],[Patients Age]]&lt;18,"Paediatric",V681&lt;40,"Young Adult",V681&lt;65,"Adult",TRUE,"Senior")</f>
        <v>Adult</v>
      </c>
    </row>
    <row r="682" spans="1:23" x14ac:dyDescent="0.25">
      <c r="A682">
        <v>13052</v>
      </c>
      <c r="B682">
        <v>5434</v>
      </c>
      <c r="C682" s="1" t="s">
        <v>580</v>
      </c>
      <c r="D682" s="1" t="s">
        <v>56</v>
      </c>
      <c r="E682" s="2">
        <v>19380</v>
      </c>
      <c r="F682" s="1" t="s">
        <v>35</v>
      </c>
      <c r="G682" s="1" t="s">
        <v>36</v>
      </c>
      <c r="H682" s="2">
        <v>45064</v>
      </c>
      <c r="I682" s="2">
        <v>45067</v>
      </c>
      <c r="J682">
        <v>3</v>
      </c>
      <c r="K682">
        <v>8589</v>
      </c>
      <c r="L682" s="1" t="s">
        <v>1491</v>
      </c>
      <c r="M682" s="1" t="s">
        <v>119</v>
      </c>
      <c r="N682" s="1" t="s">
        <v>24</v>
      </c>
      <c r="O682" t="s">
        <v>19</v>
      </c>
      <c r="P682">
        <v>2863</v>
      </c>
      <c r="Q682" s="1" t="s">
        <v>1492</v>
      </c>
      <c r="R682" s="1" t="s">
        <v>1450</v>
      </c>
      <c r="S682" t="s">
        <v>1449</v>
      </c>
      <c r="T682">
        <f>VLOOKUP(Admissions[[#This Row],[Department]],Departments!A:E,5,FALSE)</f>
        <v>8500</v>
      </c>
      <c r="U682" s="1" t="str">
        <f t="shared" si="20"/>
        <v>Above Benchmark</v>
      </c>
      <c r="V682" s="1">
        <f t="shared" ca="1" si="21"/>
        <v>73</v>
      </c>
      <c r="W682" s="1" t="str">
        <f ca="1">_xlfn.IFS(Admissions[[#This Row],[Patients Age]]&lt;18,"Paediatric",V682&lt;40,"Young Adult",V682&lt;65,"Adult",TRUE,"Senior")</f>
        <v>Senior</v>
      </c>
    </row>
    <row r="683" spans="1:23" x14ac:dyDescent="0.25">
      <c r="A683">
        <v>10722</v>
      </c>
      <c r="B683">
        <v>6890</v>
      </c>
      <c r="C683" s="1" t="s">
        <v>581</v>
      </c>
      <c r="D683" s="1" t="s">
        <v>14</v>
      </c>
      <c r="E683" s="2">
        <v>26250</v>
      </c>
      <c r="F683" s="1" t="s">
        <v>15</v>
      </c>
      <c r="G683" s="1" t="s">
        <v>217</v>
      </c>
      <c r="H683" s="2">
        <v>45446</v>
      </c>
      <c r="I683" s="2">
        <v>45450</v>
      </c>
      <c r="J683">
        <v>4</v>
      </c>
      <c r="K683">
        <v>7585</v>
      </c>
      <c r="L683" s="1" t="s">
        <v>1494</v>
      </c>
      <c r="M683" s="1" t="s">
        <v>81</v>
      </c>
      <c r="N683" s="1" t="s">
        <v>33</v>
      </c>
      <c r="O683" t="s">
        <v>19</v>
      </c>
      <c r="P683">
        <v>1896.25</v>
      </c>
      <c r="Q683" s="1" t="s">
        <v>1492</v>
      </c>
      <c r="R683" s="1" t="s">
        <v>1448</v>
      </c>
      <c r="S683" t="s">
        <v>1449</v>
      </c>
      <c r="T683">
        <f>VLOOKUP(Admissions[[#This Row],[Department]],Departments!A:E,5,FALSE)</f>
        <v>5500</v>
      </c>
      <c r="U683" s="1" t="str">
        <f t="shared" si="20"/>
        <v>Above Benchmark</v>
      </c>
      <c r="V683" s="1">
        <f t="shared" ca="1" si="21"/>
        <v>54</v>
      </c>
      <c r="W683" s="1" t="str">
        <f ca="1">_xlfn.IFS(Admissions[[#This Row],[Patients Age]]&lt;18,"Paediatric",V683&lt;40,"Young Adult",V683&lt;65,"Adult",TRUE,"Senior")</f>
        <v>Adult</v>
      </c>
    </row>
    <row r="684" spans="1:23" x14ac:dyDescent="0.25">
      <c r="A684">
        <v>15593</v>
      </c>
      <c r="B684">
        <v>4091</v>
      </c>
      <c r="C684" s="1" t="s">
        <v>231</v>
      </c>
      <c r="D684" s="1" t="s">
        <v>14</v>
      </c>
      <c r="E684" s="2">
        <v>25368</v>
      </c>
      <c r="F684" s="1" t="s">
        <v>35</v>
      </c>
      <c r="G684" s="1" t="s">
        <v>83</v>
      </c>
      <c r="H684" s="2">
        <v>45561</v>
      </c>
      <c r="I684" s="2">
        <v>45566</v>
      </c>
      <c r="J684">
        <v>5</v>
      </c>
      <c r="K684">
        <v>15302</v>
      </c>
      <c r="L684" s="1" t="s">
        <v>1494</v>
      </c>
      <c r="M684" s="1" t="s">
        <v>60</v>
      </c>
      <c r="N684" s="1" t="s">
        <v>33</v>
      </c>
      <c r="O684" t="s">
        <v>19</v>
      </c>
      <c r="P684">
        <v>3060.4</v>
      </c>
      <c r="Q684" s="1" t="s">
        <v>1492</v>
      </c>
      <c r="R684" s="1" t="s">
        <v>1450</v>
      </c>
      <c r="S684" t="s">
        <v>1449</v>
      </c>
      <c r="T684">
        <f>VLOOKUP(Admissions[[#This Row],[Department]],Departments!A:E,5,FALSE)</f>
        <v>8500</v>
      </c>
      <c r="U684" s="1" t="str">
        <f t="shared" si="20"/>
        <v>Above Benchmark</v>
      </c>
      <c r="V684" s="1">
        <f t="shared" ca="1" si="21"/>
        <v>57</v>
      </c>
      <c r="W684" s="1" t="str">
        <f ca="1">_xlfn.IFS(Admissions[[#This Row],[Patients Age]]&lt;18,"Paediatric",V684&lt;40,"Young Adult",V684&lt;65,"Adult",TRUE,"Senior")</f>
        <v>Adult</v>
      </c>
    </row>
    <row r="685" spans="1:23" x14ac:dyDescent="0.25">
      <c r="A685">
        <v>15886</v>
      </c>
      <c r="B685" t="s">
        <v>1495</v>
      </c>
      <c r="C685" s="1" t="s">
        <v>519</v>
      </c>
      <c r="D685" s="1" t="s">
        <v>56</v>
      </c>
      <c r="E685" s="2">
        <v>33685</v>
      </c>
      <c r="F685" s="1" t="s">
        <v>51</v>
      </c>
      <c r="G685" s="1" t="s">
        <v>52</v>
      </c>
      <c r="H685" s="2">
        <v>45143</v>
      </c>
      <c r="I685" s="2">
        <v>45144</v>
      </c>
      <c r="J685">
        <v>1</v>
      </c>
      <c r="K685">
        <v>2803</v>
      </c>
      <c r="L685" s="1" t="s">
        <v>1491</v>
      </c>
      <c r="M685" s="1" t="s">
        <v>53</v>
      </c>
      <c r="N685" s="1" t="s">
        <v>18</v>
      </c>
      <c r="O685" t="s">
        <v>19</v>
      </c>
      <c r="P685">
        <v>2803</v>
      </c>
      <c r="Q685" s="1" t="s">
        <v>1492</v>
      </c>
      <c r="R685" s="1" t="s">
        <v>1446</v>
      </c>
      <c r="S685" t="s">
        <v>1447</v>
      </c>
      <c r="T685">
        <f>VLOOKUP(Admissions[[#This Row],[Department]],Departments!A:E,5,FALSE)</f>
        <v>6800</v>
      </c>
      <c r="U685" s="1" t="str">
        <f t="shared" si="20"/>
        <v>Within Benchmark</v>
      </c>
      <c r="V685" s="1">
        <f t="shared" ca="1" si="21"/>
        <v>34</v>
      </c>
      <c r="W685" s="1" t="str">
        <f ca="1">_xlfn.IFS(Admissions[[#This Row],[Patients Age]]&lt;18,"Paediatric",V685&lt;40,"Young Adult",V685&lt;65,"Adult",TRUE,"Senior")</f>
        <v>Young Adult</v>
      </c>
    </row>
    <row r="686" spans="1:23" x14ac:dyDescent="0.25">
      <c r="A686">
        <v>14314</v>
      </c>
      <c r="B686">
        <v>3751</v>
      </c>
      <c r="C686" s="1" t="s">
        <v>582</v>
      </c>
      <c r="D686" s="1" t="s">
        <v>56</v>
      </c>
      <c r="E686" s="2">
        <v>29359</v>
      </c>
      <c r="F686" s="1" t="s">
        <v>21</v>
      </c>
      <c r="G686" s="1" t="s">
        <v>149</v>
      </c>
      <c r="H686" s="2">
        <v>45555</v>
      </c>
      <c r="I686" s="2">
        <v>45556</v>
      </c>
      <c r="J686">
        <v>1</v>
      </c>
      <c r="K686">
        <v>12245</v>
      </c>
      <c r="L686" s="1" t="s">
        <v>1491</v>
      </c>
      <c r="M686" s="1" t="s">
        <v>28</v>
      </c>
      <c r="N686" s="1" t="s">
        <v>24</v>
      </c>
      <c r="O686" t="s">
        <v>19</v>
      </c>
      <c r="P686">
        <v>12245</v>
      </c>
      <c r="Q686" s="1" t="s">
        <v>1492</v>
      </c>
      <c r="R686" s="1" t="s">
        <v>1454</v>
      </c>
      <c r="S686" t="s">
        <v>1449</v>
      </c>
      <c r="T686">
        <f>VLOOKUP(Admissions[[#This Row],[Department]],Departments!A:E,5,FALSE)</f>
        <v>12000</v>
      </c>
      <c r="U686" s="1" t="str">
        <f t="shared" si="20"/>
        <v>Above Benchmark</v>
      </c>
      <c r="V686" s="1">
        <f t="shared" ca="1" si="21"/>
        <v>46</v>
      </c>
      <c r="W686" s="1" t="str">
        <f ca="1">_xlfn.IFS(Admissions[[#This Row],[Patients Age]]&lt;18,"Paediatric",V686&lt;40,"Young Adult",V686&lt;65,"Adult",TRUE,"Senior")</f>
        <v>Adult</v>
      </c>
    </row>
    <row r="687" spans="1:23" x14ac:dyDescent="0.25">
      <c r="A687">
        <v>14890</v>
      </c>
      <c r="B687">
        <v>6117</v>
      </c>
      <c r="C687" s="1" t="s">
        <v>465</v>
      </c>
      <c r="D687" s="1" t="s">
        <v>56</v>
      </c>
      <c r="E687" s="2">
        <v>32339</v>
      </c>
      <c r="F687" s="1" t="s">
        <v>35</v>
      </c>
      <c r="G687" s="1" t="s">
        <v>36</v>
      </c>
      <c r="H687" s="2">
        <v>45475</v>
      </c>
      <c r="I687" s="2">
        <v>45478</v>
      </c>
      <c r="J687">
        <v>3</v>
      </c>
      <c r="K687">
        <v>3434</v>
      </c>
      <c r="L687" s="1" t="s">
        <v>1491</v>
      </c>
      <c r="M687" s="1" t="s">
        <v>37</v>
      </c>
      <c r="N687" s="1" t="s">
        <v>18</v>
      </c>
      <c r="O687" t="s">
        <v>19</v>
      </c>
      <c r="P687">
        <v>1144.6667</v>
      </c>
      <c r="Q687" s="1" t="s">
        <v>1492</v>
      </c>
      <c r="R687" s="1" t="s">
        <v>1452</v>
      </c>
      <c r="S687" t="s">
        <v>1449</v>
      </c>
      <c r="T687">
        <f>VLOOKUP(Admissions[[#This Row],[Department]],Departments!A:E,5,FALSE)</f>
        <v>8500</v>
      </c>
      <c r="U687" s="1" t="str">
        <f t="shared" si="20"/>
        <v>Within Benchmark</v>
      </c>
      <c r="V687" s="1">
        <f t="shared" ca="1" si="21"/>
        <v>37</v>
      </c>
      <c r="W687" s="1" t="str">
        <f ca="1">_xlfn.IFS(Admissions[[#This Row],[Patients Age]]&lt;18,"Paediatric",V687&lt;40,"Young Adult",V687&lt;65,"Adult",TRUE,"Senior")</f>
        <v>Young Adult</v>
      </c>
    </row>
    <row r="688" spans="1:23" x14ac:dyDescent="0.25">
      <c r="A688">
        <v>14802</v>
      </c>
      <c r="B688">
        <v>4417</v>
      </c>
      <c r="C688" s="1" t="s">
        <v>497</v>
      </c>
      <c r="D688" s="1" t="s">
        <v>56</v>
      </c>
      <c r="E688" s="2">
        <v>33779</v>
      </c>
      <c r="F688" s="1" t="s">
        <v>15</v>
      </c>
      <c r="G688" s="1" t="s">
        <v>48</v>
      </c>
      <c r="H688" s="2">
        <v>45043</v>
      </c>
      <c r="I688" s="2">
        <v>45045</v>
      </c>
      <c r="J688">
        <v>2</v>
      </c>
      <c r="K688">
        <v>4691</v>
      </c>
      <c r="L688" s="1" t="s">
        <v>1491</v>
      </c>
      <c r="M688" s="1" t="s">
        <v>81</v>
      </c>
      <c r="N688" s="1" t="s">
        <v>24</v>
      </c>
      <c r="O688" t="s">
        <v>19</v>
      </c>
      <c r="P688">
        <v>2345.5</v>
      </c>
      <c r="Q688" s="1" t="s">
        <v>1492</v>
      </c>
      <c r="R688" s="1" t="s">
        <v>1450</v>
      </c>
      <c r="S688" t="s">
        <v>1449</v>
      </c>
      <c r="T688">
        <f>VLOOKUP(Admissions[[#This Row],[Department]],Departments!A:E,5,FALSE)</f>
        <v>5500</v>
      </c>
      <c r="U688" s="1" t="str">
        <f t="shared" si="20"/>
        <v>Within Benchmark</v>
      </c>
      <c r="V688" s="1">
        <f t="shared" ca="1" si="21"/>
        <v>34</v>
      </c>
      <c r="W688" s="1" t="str">
        <f ca="1">_xlfn.IFS(Admissions[[#This Row],[Patients Age]]&lt;18,"Paediatric",V688&lt;40,"Young Adult",V688&lt;65,"Adult",TRUE,"Senior")</f>
        <v>Young Adult</v>
      </c>
    </row>
    <row r="689" spans="1:23" x14ac:dyDescent="0.25">
      <c r="A689">
        <v>11100</v>
      </c>
      <c r="B689">
        <v>4551</v>
      </c>
      <c r="C689" s="1" t="s">
        <v>583</v>
      </c>
      <c r="D689" s="1" t="s">
        <v>56</v>
      </c>
      <c r="E689" s="2">
        <v>31156</v>
      </c>
      <c r="F689" s="1" t="s">
        <v>15</v>
      </c>
      <c r="G689" s="1" t="s">
        <v>217</v>
      </c>
      <c r="H689" s="2">
        <v>45626</v>
      </c>
      <c r="I689" s="2">
        <v>45628</v>
      </c>
      <c r="J689">
        <v>2</v>
      </c>
      <c r="K689">
        <v>7213</v>
      </c>
      <c r="L689" s="1" t="s">
        <v>1491</v>
      </c>
      <c r="M689" s="1" t="s">
        <v>17</v>
      </c>
      <c r="N689" s="1" t="s">
        <v>33</v>
      </c>
      <c r="O689" t="s">
        <v>19</v>
      </c>
      <c r="P689">
        <v>3606.5</v>
      </c>
      <c r="Q689" s="1" t="s">
        <v>1492</v>
      </c>
      <c r="R689" s="1" t="s">
        <v>1446</v>
      </c>
      <c r="S689" t="s">
        <v>1447</v>
      </c>
      <c r="T689">
        <f>VLOOKUP(Admissions[[#This Row],[Department]],Departments!A:E,5,FALSE)</f>
        <v>5500</v>
      </c>
      <c r="U689" s="1" t="str">
        <f t="shared" si="20"/>
        <v>Above Benchmark</v>
      </c>
      <c r="V689" s="1">
        <f t="shared" ca="1" si="21"/>
        <v>41</v>
      </c>
      <c r="W689" s="1" t="str">
        <f ca="1">_xlfn.IFS(Admissions[[#This Row],[Patients Age]]&lt;18,"Paediatric",V689&lt;40,"Young Adult",V689&lt;65,"Adult",TRUE,"Senior")</f>
        <v>Adult</v>
      </c>
    </row>
    <row r="690" spans="1:23" x14ac:dyDescent="0.25">
      <c r="A690">
        <v>14055</v>
      </c>
      <c r="B690">
        <v>4844</v>
      </c>
      <c r="C690" s="1" t="s">
        <v>518</v>
      </c>
      <c r="D690" s="1" t="s">
        <v>56</v>
      </c>
      <c r="E690" s="2">
        <v>23392</v>
      </c>
      <c r="F690" s="1" t="s">
        <v>26</v>
      </c>
      <c r="G690" s="1" t="s">
        <v>39</v>
      </c>
      <c r="H690" s="2">
        <v>44957</v>
      </c>
      <c r="I690" s="2">
        <v>44959</v>
      </c>
      <c r="J690">
        <v>2</v>
      </c>
      <c r="K690">
        <v>8129</v>
      </c>
      <c r="L690" s="1" t="s">
        <v>1491</v>
      </c>
      <c r="M690" s="1" t="s">
        <v>79</v>
      </c>
      <c r="N690" s="1" t="s">
        <v>18</v>
      </c>
      <c r="O690" t="s">
        <v>19</v>
      </c>
      <c r="P690">
        <v>4064.5</v>
      </c>
      <c r="Q690" s="1" t="s">
        <v>1492</v>
      </c>
      <c r="R690" s="1" t="s">
        <v>1452</v>
      </c>
      <c r="S690" t="s">
        <v>1449</v>
      </c>
      <c r="T690">
        <f>VLOOKUP(Admissions[[#This Row],[Department]],Departments!A:E,5,FALSE)</f>
        <v>9000</v>
      </c>
      <c r="U690" s="1" t="str">
        <f t="shared" si="20"/>
        <v>Within Benchmark</v>
      </c>
      <c r="V690" s="1">
        <f t="shared" ca="1" si="21"/>
        <v>62</v>
      </c>
      <c r="W690" s="1" t="str">
        <f ca="1">_xlfn.IFS(Admissions[[#This Row],[Patients Age]]&lt;18,"Paediatric",V690&lt;40,"Young Adult",V690&lt;65,"Adult",TRUE,"Senior")</f>
        <v>Adult</v>
      </c>
    </row>
    <row r="691" spans="1:23" x14ac:dyDescent="0.25">
      <c r="A691">
        <v>13949</v>
      </c>
      <c r="B691">
        <v>5935</v>
      </c>
      <c r="C691" s="1" t="s">
        <v>147</v>
      </c>
      <c r="D691" s="1" t="s">
        <v>56</v>
      </c>
      <c r="E691" s="2">
        <v>11253</v>
      </c>
      <c r="F691" s="1" t="s">
        <v>21</v>
      </c>
      <c r="G691" s="1" t="s">
        <v>22</v>
      </c>
      <c r="H691" s="2">
        <v>45286</v>
      </c>
      <c r="I691" s="2">
        <v>45296</v>
      </c>
      <c r="J691">
        <v>10</v>
      </c>
      <c r="K691">
        <v>19094</v>
      </c>
      <c r="L691" s="1" t="s">
        <v>1491</v>
      </c>
      <c r="M691" s="1" t="s">
        <v>209</v>
      </c>
      <c r="N691" s="1" t="s">
        <v>18</v>
      </c>
      <c r="O691" t="s">
        <v>19</v>
      </c>
      <c r="P691">
        <v>1909.4</v>
      </c>
      <c r="Q691" s="1" t="s">
        <v>1492</v>
      </c>
      <c r="R691" s="1" t="s">
        <v>1452</v>
      </c>
      <c r="S691" t="s">
        <v>1449</v>
      </c>
      <c r="T691">
        <f>VLOOKUP(Admissions[[#This Row],[Department]],Departments!A:E,5,FALSE)</f>
        <v>12000</v>
      </c>
      <c r="U691" s="1" t="str">
        <f t="shared" si="20"/>
        <v>Above Benchmark</v>
      </c>
      <c r="V691" s="1">
        <f t="shared" ca="1" si="21"/>
        <v>95</v>
      </c>
      <c r="W691" s="1" t="str">
        <f ca="1">_xlfn.IFS(Admissions[[#This Row],[Patients Age]]&lt;18,"Paediatric",V691&lt;40,"Young Adult",V691&lt;65,"Adult",TRUE,"Senior")</f>
        <v>Senior</v>
      </c>
    </row>
    <row r="692" spans="1:23" x14ac:dyDescent="0.25">
      <c r="A692">
        <v>12251</v>
      </c>
      <c r="B692">
        <v>3413</v>
      </c>
      <c r="C692" s="1" t="s">
        <v>155</v>
      </c>
      <c r="D692" s="1" t="s">
        <v>14</v>
      </c>
      <c r="E692" s="2">
        <v>22437</v>
      </c>
      <c r="F692" s="1" t="s">
        <v>15</v>
      </c>
      <c r="G692" s="1" t="s">
        <v>217</v>
      </c>
      <c r="H692" s="2">
        <v>45452</v>
      </c>
      <c r="I692" s="2">
        <v>45455</v>
      </c>
      <c r="J692">
        <v>3</v>
      </c>
      <c r="K692">
        <v>6267</v>
      </c>
      <c r="L692" s="1" t="s">
        <v>1491</v>
      </c>
      <c r="M692" s="1" t="s">
        <v>49</v>
      </c>
      <c r="N692" s="1" t="s">
        <v>33</v>
      </c>
      <c r="O692" t="s">
        <v>19</v>
      </c>
      <c r="P692">
        <v>2089</v>
      </c>
      <c r="Q692" s="1" t="s">
        <v>1492</v>
      </c>
      <c r="R692" s="1" t="s">
        <v>1451</v>
      </c>
      <c r="S692" t="s">
        <v>1447</v>
      </c>
      <c r="T692">
        <f>VLOOKUP(Admissions[[#This Row],[Department]],Departments!A:E,5,FALSE)</f>
        <v>5500</v>
      </c>
      <c r="U692" s="1" t="str">
        <f t="shared" si="20"/>
        <v>Above Benchmark</v>
      </c>
      <c r="V692" s="1">
        <f t="shared" ca="1" si="21"/>
        <v>65</v>
      </c>
      <c r="W692" s="1" t="str">
        <f ca="1">_xlfn.IFS(Admissions[[#This Row],[Patients Age]]&lt;18,"Paediatric",V692&lt;40,"Young Adult",V692&lt;65,"Adult",TRUE,"Senior")</f>
        <v>Senior</v>
      </c>
    </row>
    <row r="693" spans="1:23" x14ac:dyDescent="0.25">
      <c r="A693">
        <v>12780</v>
      </c>
      <c r="B693">
        <v>6654</v>
      </c>
      <c r="C693" s="1" t="s">
        <v>368</v>
      </c>
      <c r="D693" s="1" t="s">
        <v>56</v>
      </c>
      <c r="E693" s="2">
        <v>38217</v>
      </c>
      <c r="F693" s="1" t="s">
        <v>15</v>
      </c>
      <c r="G693" s="1" t="s">
        <v>217</v>
      </c>
      <c r="H693" s="2">
        <v>45499</v>
      </c>
      <c r="I693" s="2">
        <v>45500</v>
      </c>
      <c r="J693">
        <v>1</v>
      </c>
      <c r="K693">
        <v>3565</v>
      </c>
      <c r="L693" s="1" t="s">
        <v>1491</v>
      </c>
      <c r="M693" s="1" t="s">
        <v>81</v>
      </c>
      <c r="N693" s="1" t="s">
        <v>18</v>
      </c>
      <c r="O693" t="s">
        <v>19</v>
      </c>
      <c r="P693">
        <v>3565</v>
      </c>
      <c r="Q693" s="1" t="s">
        <v>1492</v>
      </c>
      <c r="R693" s="1" t="s">
        <v>1454</v>
      </c>
      <c r="S693" t="s">
        <v>1449</v>
      </c>
      <c r="T693">
        <f>VLOOKUP(Admissions[[#This Row],[Department]],Departments!A:E,5,FALSE)</f>
        <v>5500</v>
      </c>
      <c r="U693" s="1" t="str">
        <f t="shared" si="20"/>
        <v>Within Benchmark</v>
      </c>
      <c r="V693" s="1">
        <f t="shared" ca="1" si="21"/>
        <v>21</v>
      </c>
      <c r="W693" s="1" t="str">
        <f ca="1">_xlfn.IFS(Admissions[[#This Row],[Patients Age]]&lt;18,"Paediatric",V693&lt;40,"Young Adult",V693&lt;65,"Adult",TRUE,"Senior")</f>
        <v>Young Adult</v>
      </c>
    </row>
    <row r="694" spans="1:23" x14ac:dyDescent="0.25">
      <c r="A694">
        <v>15060</v>
      </c>
      <c r="B694">
        <v>5421</v>
      </c>
      <c r="C694" s="1" t="s">
        <v>584</v>
      </c>
      <c r="D694" s="1" t="s">
        <v>56</v>
      </c>
      <c r="E694" s="2">
        <v>12913</v>
      </c>
      <c r="F694" s="1" t="s">
        <v>15</v>
      </c>
      <c r="G694" s="1" t="s">
        <v>48</v>
      </c>
      <c r="H694" s="2">
        <v>45495</v>
      </c>
      <c r="I694" s="2">
        <v>45498</v>
      </c>
      <c r="J694">
        <v>3</v>
      </c>
      <c r="K694">
        <v>11923</v>
      </c>
      <c r="L694" s="1" t="s">
        <v>1494</v>
      </c>
      <c r="M694" s="1" t="s">
        <v>17</v>
      </c>
      <c r="N694" s="1" t="s">
        <v>33</v>
      </c>
      <c r="O694" t="s">
        <v>19</v>
      </c>
      <c r="P694">
        <v>3974.3332999999998</v>
      </c>
      <c r="Q694" s="1" t="s">
        <v>1492</v>
      </c>
      <c r="R694" s="1" t="s">
        <v>1448</v>
      </c>
      <c r="S694" t="s">
        <v>1449</v>
      </c>
      <c r="T694">
        <f>VLOOKUP(Admissions[[#This Row],[Department]],Departments!A:E,5,FALSE)</f>
        <v>5500</v>
      </c>
      <c r="U694" s="1" t="str">
        <f t="shared" si="20"/>
        <v>Above Benchmark</v>
      </c>
      <c r="V694" s="1">
        <f t="shared" ca="1" si="21"/>
        <v>91</v>
      </c>
      <c r="W694" s="1" t="str">
        <f ca="1">_xlfn.IFS(Admissions[[#This Row],[Patients Age]]&lt;18,"Paediatric",V694&lt;40,"Young Adult",V694&lt;65,"Adult",TRUE,"Senior")</f>
        <v>Senior</v>
      </c>
    </row>
    <row r="695" spans="1:23" x14ac:dyDescent="0.25">
      <c r="A695">
        <v>11234</v>
      </c>
      <c r="B695">
        <v>4078</v>
      </c>
      <c r="C695" s="1" t="s">
        <v>235</v>
      </c>
      <c r="D695" s="1" t="s">
        <v>14</v>
      </c>
      <c r="E695" s="2">
        <v>40386</v>
      </c>
      <c r="F695" s="1" t="s">
        <v>30</v>
      </c>
      <c r="G695" s="1" t="s">
        <v>58</v>
      </c>
      <c r="H695" s="2">
        <v>45578</v>
      </c>
      <c r="I695" s="2">
        <v>45579</v>
      </c>
      <c r="J695">
        <v>1</v>
      </c>
      <c r="K695">
        <v>2585</v>
      </c>
      <c r="L695" s="1" t="s">
        <v>1491</v>
      </c>
      <c r="M695" s="1" t="s">
        <v>81</v>
      </c>
      <c r="N695" s="1" t="s">
        <v>33</v>
      </c>
      <c r="O695" t="s">
        <v>19</v>
      </c>
      <c r="P695">
        <v>2585</v>
      </c>
      <c r="Q695" s="1" t="s">
        <v>1492</v>
      </c>
      <c r="R695" s="1" t="s">
        <v>1451</v>
      </c>
      <c r="S695" t="s">
        <v>1447</v>
      </c>
      <c r="T695">
        <f>VLOOKUP(Admissions[[#This Row],[Department]],Departments!A:E,5,FALSE)</f>
        <v>4500</v>
      </c>
      <c r="U695" s="1" t="str">
        <f t="shared" si="20"/>
        <v>Within Benchmark</v>
      </c>
      <c r="V695" s="1">
        <f t="shared" ca="1" si="21"/>
        <v>15</v>
      </c>
      <c r="W695" s="1" t="str">
        <f ca="1">_xlfn.IFS(Admissions[[#This Row],[Patients Age]]&lt;18,"Paediatric",V695&lt;40,"Young Adult",V695&lt;65,"Adult",TRUE,"Senior")</f>
        <v>Paediatric</v>
      </c>
    </row>
    <row r="696" spans="1:23" x14ac:dyDescent="0.25">
      <c r="A696">
        <v>14214</v>
      </c>
      <c r="B696">
        <v>7134</v>
      </c>
      <c r="C696" s="1" t="s">
        <v>585</v>
      </c>
      <c r="D696" s="1" t="s">
        <v>56</v>
      </c>
      <c r="E696" s="2">
        <v>25807</v>
      </c>
      <c r="F696" s="1" t="s">
        <v>15</v>
      </c>
      <c r="G696" s="1" t="s">
        <v>48</v>
      </c>
      <c r="H696" s="2">
        <v>45621</v>
      </c>
      <c r="I696" s="2">
        <v>45623</v>
      </c>
      <c r="J696">
        <v>2</v>
      </c>
      <c r="K696">
        <v>5461</v>
      </c>
      <c r="L696" s="1" t="s">
        <v>1491</v>
      </c>
      <c r="M696" s="1" t="s">
        <v>49</v>
      </c>
      <c r="N696" s="1" t="s">
        <v>18</v>
      </c>
      <c r="O696" t="s">
        <v>19</v>
      </c>
      <c r="P696">
        <v>2730.5</v>
      </c>
      <c r="Q696" s="1" t="s">
        <v>1492</v>
      </c>
      <c r="R696" s="1" t="s">
        <v>1448</v>
      </c>
      <c r="S696" t="s">
        <v>1449</v>
      </c>
      <c r="T696">
        <f>VLOOKUP(Admissions[[#This Row],[Department]],Departments!A:E,5,FALSE)</f>
        <v>5500</v>
      </c>
      <c r="U696" s="1" t="str">
        <f t="shared" si="20"/>
        <v>Within Benchmark</v>
      </c>
      <c r="V696" s="1">
        <f t="shared" ca="1" si="21"/>
        <v>55</v>
      </c>
      <c r="W696" s="1" t="str">
        <f ca="1">_xlfn.IFS(Admissions[[#This Row],[Patients Age]]&lt;18,"Paediatric",V696&lt;40,"Young Adult",V696&lt;65,"Adult",TRUE,"Senior")</f>
        <v>Adult</v>
      </c>
    </row>
    <row r="697" spans="1:23" x14ac:dyDescent="0.25">
      <c r="A697">
        <v>14304</v>
      </c>
      <c r="B697">
        <v>4839</v>
      </c>
      <c r="C697" s="1" t="s">
        <v>586</v>
      </c>
      <c r="D697" s="1" t="s">
        <v>14</v>
      </c>
      <c r="E697" s="2">
        <v>30197</v>
      </c>
      <c r="F697" s="1" t="s">
        <v>35</v>
      </c>
      <c r="G697" s="1" t="s">
        <v>85</v>
      </c>
      <c r="H697" s="2">
        <v>44987</v>
      </c>
      <c r="I697" s="2">
        <v>44990</v>
      </c>
      <c r="J697">
        <v>3</v>
      </c>
      <c r="K697">
        <v>7261</v>
      </c>
      <c r="L697" s="1" t="s">
        <v>1491</v>
      </c>
      <c r="M697" s="1" t="s">
        <v>60</v>
      </c>
      <c r="N697" s="1" t="s">
        <v>18</v>
      </c>
      <c r="O697" t="s">
        <v>19</v>
      </c>
      <c r="P697">
        <v>2420.3332999999998</v>
      </c>
      <c r="Q697" s="1" t="s">
        <v>1492</v>
      </c>
      <c r="R697" s="1" t="s">
        <v>1450</v>
      </c>
      <c r="S697" t="s">
        <v>1449</v>
      </c>
      <c r="T697">
        <f>VLOOKUP(Admissions[[#This Row],[Department]],Departments!A:E,5,FALSE)</f>
        <v>8500</v>
      </c>
      <c r="U697" s="1" t="str">
        <f t="shared" si="20"/>
        <v>Within Benchmark</v>
      </c>
      <c r="V697" s="1">
        <f t="shared" ca="1" si="21"/>
        <v>43</v>
      </c>
      <c r="W697" s="1" t="str">
        <f ca="1">_xlfn.IFS(Admissions[[#This Row],[Patients Age]]&lt;18,"Paediatric",V697&lt;40,"Young Adult",V697&lt;65,"Adult",TRUE,"Senior")</f>
        <v>Adult</v>
      </c>
    </row>
    <row r="698" spans="1:23" x14ac:dyDescent="0.25">
      <c r="A698">
        <v>15500</v>
      </c>
      <c r="B698">
        <v>6053</v>
      </c>
      <c r="C698" s="1" t="s">
        <v>587</v>
      </c>
      <c r="D698" s="1" t="s">
        <v>56</v>
      </c>
      <c r="E698" s="2">
        <v>31438</v>
      </c>
      <c r="F698" s="1" t="s">
        <v>15</v>
      </c>
      <c r="G698" s="1" t="s">
        <v>48</v>
      </c>
      <c r="H698" s="2">
        <v>45215</v>
      </c>
      <c r="I698" s="2">
        <v>45218</v>
      </c>
      <c r="J698">
        <v>3</v>
      </c>
      <c r="K698">
        <v>7603</v>
      </c>
      <c r="L698" s="1" t="s">
        <v>1491</v>
      </c>
      <c r="M698" s="1" t="s">
        <v>17</v>
      </c>
      <c r="N698" s="1" t="s">
        <v>33</v>
      </c>
      <c r="O698" t="s">
        <v>19</v>
      </c>
      <c r="P698">
        <v>2534.3332999999998</v>
      </c>
      <c r="Q698" s="1" t="s">
        <v>1492</v>
      </c>
      <c r="R698" s="1" t="s">
        <v>1448</v>
      </c>
      <c r="S698" t="s">
        <v>1449</v>
      </c>
      <c r="T698">
        <f>VLOOKUP(Admissions[[#This Row],[Department]],Departments!A:E,5,FALSE)</f>
        <v>5500</v>
      </c>
      <c r="U698" s="1" t="str">
        <f t="shared" si="20"/>
        <v>Above Benchmark</v>
      </c>
      <c r="V698" s="1">
        <f t="shared" ca="1" si="21"/>
        <v>40</v>
      </c>
      <c r="W698" s="1" t="str">
        <f ca="1">_xlfn.IFS(Admissions[[#This Row],[Patients Age]]&lt;18,"Paediatric",V698&lt;40,"Young Adult",V698&lt;65,"Adult",TRUE,"Senior")</f>
        <v>Adult</v>
      </c>
    </row>
    <row r="699" spans="1:23" x14ac:dyDescent="0.25">
      <c r="A699">
        <v>12567</v>
      </c>
      <c r="B699">
        <v>6234</v>
      </c>
      <c r="C699" s="1" t="s">
        <v>370</v>
      </c>
      <c r="D699" s="1" t="s">
        <v>14</v>
      </c>
      <c r="E699" s="2">
        <v>33932</v>
      </c>
      <c r="F699" s="1" t="s">
        <v>15</v>
      </c>
      <c r="G699" s="1" t="s">
        <v>16</v>
      </c>
      <c r="H699" s="2">
        <v>45448</v>
      </c>
      <c r="I699" s="2">
        <v>45451</v>
      </c>
      <c r="J699">
        <v>3</v>
      </c>
      <c r="K699">
        <v>6255</v>
      </c>
      <c r="L699" s="1" t="s">
        <v>1491</v>
      </c>
      <c r="M699" s="1" t="s">
        <v>81</v>
      </c>
      <c r="N699" s="1" t="s">
        <v>24</v>
      </c>
      <c r="O699" t="s">
        <v>19</v>
      </c>
      <c r="P699">
        <v>2085</v>
      </c>
      <c r="Q699" s="1" t="s">
        <v>1492</v>
      </c>
      <c r="R699" s="1" t="s">
        <v>1453</v>
      </c>
      <c r="S699" t="s">
        <v>1449</v>
      </c>
      <c r="T699">
        <f>VLOOKUP(Admissions[[#This Row],[Department]],Departments!A:E,5,FALSE)</f>
        <v>5500</v>
      </c>
      <c r="U699" s="1" t="str">
        <f t="shared" si="20"/>
        <v>Above Benchmark</v>
      </c>
      <c r="V699" s="1">
        <f t="shared" ca="1" si="21"/>
        <v>33</v>
      </c>
      <c r="W699" s="1" t="str">
        <f ca="1">_xlfn.IFS(Admissions[[#This Row],[Patients Age]]&lt;18,"Paediatric",V699&lt;40,"Young Adult",V699&lt;65,"Adult",TRUE,"Senior")</f>
        <v>Young Adult</v>
      </c>
    </row>
    <row r="700" spans="1:23" x14ac:dyDescent="0.25">
      <c r="A700">
        <v>14089</v>
      </c>
      <c r="B700">
        <v>6783</v>
      </c>
      <c r="C700" s="1" t="s">
        <v>157</v>
      </c>
      <c r="D700" s="1" t="s">
        <v>56</v>
      </c>
      <c r="E700" s="2">
        <v>28953</v>
      </c>
      <c r="F700" s="1" t="s">
        <v>15</v>
      </c>
      <c r="G700" s="1" t="s">
        <v>16</v>
      </c>
      <c r="H700" s="2">
        <v>45621</v>
      </c>
      <c r="I700" s="2">
        <v>45622</v>
      </c>
      <c r="J700">
        <v>1</v>
      </c>
      <c r="K700">
        <v>3442</v>
      </c>
      <c r="L700" s="1" t="s">
        <v>1491</v>
      </c>
      <c r="M700" s="1" t="s">
        <v>81</v>
      </c>
      <c r="N700" s="1" t="s">
        <v>18</v>
      </c>
      <c r="O700" t="s">
        <v>19</v>
      </c>
      <c r="P700">
        <v>3442</v>
      </c>
      <c r="Q700" s="1" t="s">
        <v>1492</v>
      </c>
      <c r="R700" s="1" t="s">
        <v>1448</v>
      </c>
      <c r="S700" t="s">
        <v>1449</v>
      </c>
      <c r="T700">
        <f>VLOOKUP(Admissions[[#This Row],[Department]],Departments!A:E,5,FALSE)</f>
        <v>5500</v>
      </c>
      <c r="U700" s="1" t="str">
        <f t="shared" si="20"/>
        <v>Within Benchmark</v>
      </c>
      <c r="V700" s="1">
        <f t="shared" ca="1" si="21"/>
        <v>47</v>
      </c>
      <c r="W700" s="1" t="str">
        <f ca="1">_xlfn.IFS(Admissions[[#This Row],[Patients Age]]&lt;18,"Paediatric",V700&lt;40,"Young Adult",V700&lt;65,"Adult",TRUE,"Senior")</f>
        <v>Adult</v>
      </c>
    </row>
    <row r="701" spans="1:23" x14ac:dyDescent="0.25">
      <c r="A701">
        <v>15590</v>
      </c>
      <c r="B701">
        <v>3331</v>
      </c>
      <c r="C701" s="1" t="s">
        <v>588</v>
      </c>
      <c r="D701" s="1" t="s">
        <v>56</v>
      </c>
      <c r="E701" s="2">
        <v>29066</v>
      </c>
      <c r="F701" s="1" t="s">
        <v>41</v>
      </c>
      <c r="G701" s="1" t="s">
        <v>42</v>
      </c>
      <c r="H701" s="2">
        <v>45407</v>
      </c>
      <c r="I701" s="2">
        <v>45410</v>
      </c>
      <c r="J701">
        <v>3</v>
      </c>
      <c r="K701">
        <v>8052</v>
      </c>
      <c r="L701" s="1" t="s">
        <v>1491</v>
      </c>
      <c r="M701" s="1" t="s">
        <v>43</v>
      </c>
      <c r="N701" s="1" t="s">
        <v>18</v>
      </c>
      <c r="O701" t="s">
        <v>19</v>
      </c>
      <c r="P701">
        <v>2684</v>
      </c>
      <c r="Q701" s="1" t="s">
        <v>1492</v>
      </c>
      <c r="R701" s="1" t="s">
        <v>1450</v>
      </c>
      <c r="S701" t="s">
        <v>1449</v>
      </c>
      <c r="T701">
        <f>VLOOKUP(Admissions[[#This Row],[Department]],Departments!A:E,5,FALSE)</f>
        <v>7200</v>
      </c>
      <c r="U701" s="1" t="str">
        <f t="shared" si="20"/>
        <v>Above Benchmark</v>
      </c>
      <c r="V701" s="1">
        <f t="shared" ca="1" si="21"/>
        <v>46</v>
      </c>
      <c r="W701" s="1" t="str">
        <f ca="1">_xlfn.IFS(Admissions[[#This Row],[Patients Age]]&lt;18,"Paediatric",V701&lt;40,"Young Adult",V701&lt;65,"Adult",TRUE,"Senior")</f>
        <v>Adult</v>
      </c>
    </row>
    <row r="702" spans="1:23" x14ac:dyDescent="0.25">
      <c r="A702">
        <v>13947</v>
      </c>
      <c r="B702">
        <v>5429</v>
      </c>
      <c r="C702" s="1" t="s">
        <v>589</v>
      </c>
      <c r="D702" s="1" t="s">
        <v>14</v>
      </c>
      <c r="E702" s="2">
        <v>26802</v>
      </c>
      <c r="F702" s="1" t="s">
        <v>51</v>
      </c>
      <c r="G702" s="1" t="s">
        <v>113</v>
      </c>
      <c r="H702" s="2">
        <v>45458</v>
      </c>
      <c r="I702" s="2">
        <v>45462</v>
      </c>
      <c r="J702">
        <v>4</v>
      </c>
      <c r="K702">
        <v>4464</v>
      </c>
      <c r="L702" s="1" t="s">
        <v>1491</v>
      </c>
      <c r="M702" s="1" t="s">
        <v>53</v>
      </c>
      <c r="N702" s="1" t="s">
        <v>24</v>
      </c>
      <c r="O702" t="s">
        <v>19</v>
      </c>
      <c r="P702">
        <v>1116</v>
      </c>
      <c r="Q702" s="1" t="s">
        <v>1492</v>
      </c>
      <c r="R702" s="1" t="s">
        <v>1446</v>
      </c>
      <c r="S702" t="s">
        <v>1447</v>
      </c>
      <c r="T702">
        <f>VLOOKUP(Admissions[[#This Row],[Department]],Departments!A:E,5,FALSE)</f>
        <v>6800</v>
      </c>
      <c r="U702" s="1" t="str">
        <f t="shared" si="20"/>
        <v>Within Benchmark</v>
      </c>
      <c r="V702" s="1">
        <f t="shared" ca="1" si="21"/>
        <v>53</v>
      </c>
      <c r="W702" s="1" t="str">
        <f ca="1">_xlfn.IFS(Admissions[[#This Row],[Patients Age]]&lt;18,"Paediatric",V702&lt;40,"Young Adult",V702&lt;65,"Adult",TRUE,"Senior")</f>
        <v>Adult</v>
      </c>
    </row>
    <row r="703" spans="1:23" x14ac:dyDescent="0.25">
      <c r="A703">
        <v>13938</v>
      </c>
      <c r="B703">
        <v>6859</v>
      </c>
      <c r="C703" s="1" t="s">
        <v>591</v>
      </c>
      <c r="D703" s="1" t="s">
        <v>14</v>
      </c>
      <c r="E703" s="2">
        <v>27081</v>
      </c>
      <c r="F703" s="1" t="s">
        <v>66</v>
      </c>
      <c r="G703" s="1" t="s">
        <v>70</v>
      </c>
      <c r="H703" s="2">
        <v>45275</v>
      </c>
      <c r="I703" s="2">
        <v>45281</v>
      </c>
      <c r="J703">
        <v>6</v>
      </c>
      <c r="K703">
        <v>6050</v>
      </c>
      <c r="L703" s="1" t="s">
        <v>1491</v>
      </c>
      <c r="M703" s="1" t="s">
        <v>37</v>
      </c>
      <c r="N703" s="1" t="s">
        <v>24</v>
      </c>
      <c r="O703" t="s">
        <v>19</v>
      </c>
      <c r="P703">
        <v>1008.3333</v>
      </c>
      <c r="Q703" s="1" t="s">
        <v>1492</v>
      </c>
      <c r="R703" s="1" t="s">
        <v>1454</v>
      </c>
      <c r="S703" t="s">
        <v>1449</v>
      </c>
      <c r="T703">
        <f>VLOOKUP(Admissions[[#This Row],[Department]],Departments!A:E,5,FALSE)</f>
        <v>6000</v>
      </c>
      <c r="U703" s="1" t="str">
        <f t="shared" si="20"/>
        <v>Above Benchmark</v>
      </c>
      <c r="V703" s="1">
        <f t="shared" ca="1" si="21"/>
        <v>52</v>
      </c>
      <c r="W703" s="1" t="str">
        <f ca="1">_xlfn.IFS(Admissions[[#This Row],[Patients Age]]&lt;18,"Paediatric",V703&lt;40,"Young Adult",V703&lt;65,"Adult",TRUE,"Senior")</f>
        <v>Adult</v>
      </c>
    </row>
    <row r="704" spans="1:23" x14ac:dyDescent="0.25">
      <c r="A704">
        <v>14718</v>
      </c>
      <c r="B704">
        <v>5932</v>
      </c>
      <c r="C704" s="1" t="s">
        <v>592</v>
      </c>
      <c r="D704" s="1" t="s">
        <v>56</v>
      </c>
      <c r="E704" s="2">
        <v>30853</v>
      </c>
      <c r="F704" s="1" t="s">
        <v>15</v>
      </c>
      <c r="G704" s="1" t="s">
        <v>48</v>
      </c>
      <c r="H704" s="2">
        <v>45367</v>
      </c>
      <c r="I704" s="2">
        <v>45368</v>
      </c>
      <c r="J704">
        <v>1</v>
      </c>
      <c r="K704">
        <v>3000</v>
      </c>
      <c r="L704" s="1" t="s">
        <v>1491</v>
      </c>
      <c r="M704" s="1" t="s">
        <v>17</v>
      </c>
      <c r="N704" s="1" t="s">
        <v>33</v>
      </c>
      <c r="O704" t="s">
        <v>19</v>
      </c>
      <c r="P704">
        <v>3000</v>
      </c>
      <c r="Q704" s="1" t="s">
        <v>1492</v>
      </c>
      <c r="R704" s="1" t="s">
        <v>1446</v>
      </c>
      <c r="S704" t="s">
        <v>1447</v>
      </c>
      <c r="T704">
        <f>VLOOKUP(Admissions[[#This Row],[Department]],Departments!A:E,5,FALSE)</f>
        <v>5500</v>
      </c>
      <c r="U704" s="1" t="str">
        <f t="shared" si="20"/>
        <v>Within Benchmark</v>
      </c>
      <c r="V704" s="1">
        <f t="shared" ca="1" si="21"/>
        <v>42</v>
      </c>
      <c r="W704" s="1" t="str">
        <f ca="1">_xlfn.IFS(Admissions[[#This Row],[Patients Age]]&lt;18,"Paediatric",V704&lt;40,"Young Adult",V704&lt;65,"Adult",TRUE,"Senior")</f>
        <v>Adult</v>
      </c>
    </row>
    <row r="705" spans="1:23" x14ac:dyDescent="0.25">
      <c r="A705">
        <v>10452</v>
      </c>
      <c r="B705">
        <v>5390</v>
      </c>
      <c r="C705" s="1" t="s">
        <v>420</v>
      </c>
      <c r="D705" s="1" t="s">
        <v>14</v>
      </c>
      <c r="E705" s="2">
        <v>35133</v>
      </c>
      <c r="F705" s="1" t="s">
        <v>41</v>
      </c>
      <c r="G705" s="1" t="s">
        <v>42</v>
      </c>
      <c r="H705" s="2">
        <v>45277</v>
      </c>
      <c r="I705" s="2">
        <v>45280</v>
      </c>
      <c r="J705">
        <v>3</v>
      </c>
      <c r="K705">
        <v>6653</v>
      </c>
      <c r="L705" s="1" t="s">
        <v>1491</v>
      </c>
      <c r="M705" s="1" t="s">
        <v>73</v>
      </c>
      <c r="N705" s="1" t="s">
        <v>24</v>
      </c>
      <c r="O705" t="s">
        <v>19</v>
      </c>
      <c r="P705">
        <v>2217.6667000000002</v>
      </c>
      <c r="Q705" s="1" t="s">
        <v>1492</v>
      </c>
      <c r="R705" s="1" t="s">
        <v>1451</v>
      </c>
      <c r="S705" t="s">
        <v>1447</v>
      </c>
      <c r="T705">
        <f>VLOOKUP(Admissions[[#This Row],[Department]],Departments!A:E,5,FALSE)</f>
        <v>7200</v>
      </c>
      <c r="U705" s="1" t="str">
        <f t="shared" si="20"/>
        <v>Within Benchmark</v>
      </c>
      <c r="V705" s="1">
        <f t="shared" ca="1" si="21"/>
        <v>30</v>
      </c>
      <c r="W705" s="1" t="str">
        <f ca="1">_xlfn.IFS(Admissions[[#This Row],[Patients Age]]&lt;18,"Paediatric",V705&lt;40,"Young Adult",V705&lt;65,"Adult",TRUE,"Senior")</f>
        <v>Young Adult</v>
      </c>
    </row>
    <row r="706" spans="1:23" x14ac:dyDescent="0.25">
      <c r="A706">
        <v>13363</v>
      </c>
      <c r="B706">
        <v>6444</v>
      </c>
      <c r="C706" s="1" t="s">
        <v>163</v>
      </c>
      <c r="D706" s="1" t="s">
        <v>56</v>
      </c>
      <c r="E706" s="2">
        <v>27078</v>
      </c>
      <c r="F706" s="1" t="s">
        <v>21</v>
      </c>
      <c r="G706" s="1" t="s">
        <v>22</v>
      </c>
      <c r="H706" s="2">
        <v>45513</v>
      </c>
      <c r="I706" s="2">
        <v>45521</v>
      </c>
      <c r="J706">
        <v>8</v>
      </c>
      <c r="K706">
        <v>26533</v>
      </c>
      <c r="L706" s="1" t="s">
        <v>1491</v>
      </c>
      <c r="M706" s="1" t="s">
        <v>28</v>
      </c>
      <c r="N706" s="1" t="s">
        <v>18</v>
      </c>
      <c r="O706" t="s">
        <v>19</v>
      </c>
      <c r="P706">
        <v>3316.625</v>
      </c>
      <c r="Q706" s="1" t="s">
        <v>1492</v>
      </c>
      <c r="R706" s="1" t="s">
        <v>1454</v>
      </c>
      <c r="S706" t="s">
        <v>1449</v>
      </c>
      <c r="T706">
        <f>VLOOKUP(Admissions[[#This Row],[Department]],Departments!A:E,5,FALSE)</f>
        <v>12000</v>
      </c>
      <c r="U706" s="1" t="str">
        <f t="shared" ref="U706:U769" si="22">IF(K706&gt;T706,"Above Benchmark","Within Benchmark")</f>
        <v>Above Benchmark</v>
      </c>
      <c r="V706" s="1">
        <f t="shared" ref="V706:V769" ca="1" si="23">INT(YEARFRAC(E706,TODAY()))</f>
        <v>52</v>
      </c>
      <c r="W706" s="1" t="str">
        <f ca="1">_xlfn.IFS(Admissions[[#This Row],[Patients Age]]&lt;18,"Paediatric",V706&lt;40,"Young Adult",V706&lt;65,"Adult",TRUE,"Senior")</f>
        <v>Adult</v>
      </c>
    </row>
    <row r="707" spans="1:23" x14ac:dyDescent="0.25">
      <c r="A707">
        <v>10799</v>
      </c>
      <c r="B707">
        <v>5456</v>
      </c>
      <c r="C707" s="1" t="s">
        <v>593</v>
      </c>
      <c r="D707" s="1" t="s">
        <v>56</v>
      </c>
      <c r="E707" s="2">
        <v>21386</v>
      </c>
      <c r="F707" s="1" t="s">
        <v>41</v>
      </c>
      <c r="G707" s="1" t="s">
        <v>42</v>
      </c>
      <c r="H707" s="2">
        <v>45127</v>
      </c>
      <c r="I707" s="2">
        <v>45132</v>
      </c>
      <c r="J707">
        <v>5</v>
      </c>
      <c r="K707">
        <v>11685</v>
      </c>
      <c r="L707" s="1" t="s">
        <v>1491</v>
      </c>
      <c r="M707" s="1" t="s">
        <v>43</v>
      </c>
      <c r="N707" s="1" t="s">
        <v>33</v>
      </c>
      <c r="O707" t="s">
        <v>19</v>
      </c>
      <c r="P707">
        <v>2337</v>
      </c>
      <c r="Q707" s="1" t="s">
        <v>1492</v>
      </c>
      <c r="R707" s="1" t="s">
        <v>1450</v>
      </c>
      <c r="S707" t="s">
        <v>1449</v>
      </c>
      <c r="T707">
        <f>VLOOKUP(Admissions[[#This Row],[Department]],Departments!A:E,5,FALSE)</f>
        <v>7200</v>
      </c>
      <c r="U707" s="1" t="str">
        <f t="shared" si="22"/>
        <v>Above Benchmark</v>
      </c>
      <c r="V707" s="1">
        <f t="shared" ca="1" si="23"/>
        <v>67</v>
      </c>
      <c r="W707" s="1" t="str">
        <f ca="1">_xlfn.IFS(Admissions[[#This Row],[Patients Age]]&lt;18,"Paediatric",V707&lt;40,"Young Adult",V707&lt;65,"Adult",TRUE,"Senior")</f>
        <v>Senior</v>
      </c>
    </row>
    <row r="708" spans="1:23" x14ac:dyDescent="0.25">
      <c r="A708">
        <v>15299</v>
      </c>
      <c r="B708">
        <v>6090</v>
      </c>
      <c r="C708" s="1" t="s">
        <v>362</v>
      </c>
      <c r="D708" s="1" t="s">
        <v>56</v>
      </c>
      <c r="E708" s="2">
        <v>43886</v>
      </c>
      <c r="F708" s="1" t="s">
        <v>30</v>
      </c>
      <c r="G708" s="1" t="s">
        <v>110</v>
      </c>
      <c r="H708" s="2">
        <v>45195</v>
      </c>
      <c r="I708" s="2">
        <v>45198</v>
      </c>
      <c r="J708">
        <v>3</v>
      </c>
      <c r="K708">
        <v>3166</v>
      </c>
      <c r="L708" s="1" t="s">
        <v>1491</v>
      </c>
      <c r="M708" s="1" t="s">
        <v>81</v>
      </c>
      <c r="N708" s="1" t="s">
        <v>18</v>
      </c>
      <c r="O708" t="s">
        <v>19</v>
      </c>
      <c r="P708">
        <v>1055.3333</v>
      </c>
      <c r="Q708" s="1" t="s">
        <v>1492</v>
      </c>
      <c r="R708" s="1" t="s">
        <v>1452</v>
      </c>
      <c r="S708" t="s">
        <v>1449</v>
      </c>
      <c r="T708">
        <f>VLOOKUP(Admissions[[#This Row],[Department]],Departments!A:E,5,FALSE)</f>
        <v>4500</v>
      </c>
      <c r="U708" s="1" t="str">
        <f t="shared" si="22"/>
        <v>Within Benchmark</v>
      </c>
      <c r="V708" s="1">
        <f t="shared" ca="1" si="23"/>
        <v>6</v>
      </c>
      <c r="W708" s="1" t="str">
        <f ca="1">_xlfn.IFS(Admissions[[#This Row],[Patients Age]]&lt;18,"Paediatric",V708&lt;40,"Young Adult",V708&lt;65,"Adult",TRUE,"Senior")</f>
        <v>Paediatric</v>
      </c>
    </row>
    <row r="709" spans="1:23" x14ac:dyDescent="0.25">
      <c r="A709">
        <v>13990</v>
      </c>
      <c r="B709">
        <v>3166</v>
      </c>
      <c r="C709" s="1" t="s">
        <v>594</v>
      </c>
      <c r="D709" s="1" t="s">
        <v>14</v>
      </c>
      <c r="E709" s="2">
        <v>18515</v>
      </c>
      <c r="F709" s="1" t="s">
        <v>26</v>
      </c>
      <c r="G709" s="1" t="s">
        <v>27</v>
      </c>
      <c r="H709" s="2">
        <v>45426</v>
      </c>
      <c r="I709" s="2">
        <v>45434</v>
      </c>
      <c r="J709">
        <v>8</v>
      </c>
      <c r="K709">
        <v>26949</v>
      </c>
      <c r="L709" s="1" t="s">
        <v>1491</v>
      </c>
      <c r="M709" s="1" t="s">
        <v>17</v>
      </c>
      <c r="N709" s="1" t="s">
        <v>18</v>
      </c>
      <c r="O709" t="s">
        <v>19</v>
      </c>
      <c r="P709">
        <v>3368.625</v>
      </c>
      <c r="Q709" s="1" t="s">
        <v>1492</v>
      </c>
      <c r="R709" s="1" t="s">
        <v>1452</v>
      </c>
      <c r="S709" t="s">
        <v>1449</v>
      </c>
      <c r="T709">
        <f>VLOOKUP(Admissions[[#This Row],[Department]],Departments!A:E,5,FALSE)</f>
        <v>9000</v>
      </c>
      <c r="U709" s="1" t="str">
        <f t="shared" si="22"/>
        <v>Above Benchmark</v>
      </c>
      <c r="V709" s="1">
        <f t="shared" ca="1" si="23"/>
        <v>75</v>
      </c>
      <c r="W709" s="1" t="str">
        <f ca="1">_xlfn.IFS(Admissions[[#This Row],[Patients Age]]&lt;18,"Paediatric",V709&lt;40,"Young Adult",V709&lt;65,"Adult",TRUE,"Senior")</f>
        <v>Senior</v>
      </c>
    </row>
    <row r="710" spans="1:23" x14ac:dyDescent="0.25">
      <c r="A710">
        <v>12588</v>
      </c>
      <c r="B710">
        <v>6066</v>
      </c>
      <c r="C710" s="1" t="s">
        <v>342</v>
      </c>
      <c r="D710" s="1" t="s">
        <v>56</v>
      </c>
      <c r="E710" s="2">
        <v>24424</v>
      </c>
      <c r="F710" s="1" t="s">
        <v>35</v>
      </c>
      <c r="G710" s="1" t="s">
        <v>85</v>
      </c>
      <c r="H710" s="2">
        <v>45593</v>
      </c>
      <c r="I710" s="2">
        <v>45600</v>
      </c>
      <c r="J710">
        <v>7</v>
      </c>
      <c r="K710">
        <v>16728</v>
      </c>
      <c r="L710" s="1" t="s">
        <v>1491</v>
      </c>
      <c r="M710" s="1" t="s">
        <v>119</v>
      </c>
      <c r="N710" s="1" t="s">
        <v>33</v>
      </c>
      <c r="O710" t="s">
        <v>19</v>
      </c>
      <c r="P710">
        <v>2389.7143000000001</v>
      </c>
      <c r="Q710" s="1" t="s">
        <v>1492</v>
      </c>
      <c r="R710" s="1" t="s">
        <v>1448</v>
      </c>
      <c r="S710" t="s">
        <v>1449</v>
      </c>
      <c r="T710">
        <f>VLOOKUP(Admissions[[#This Row],[Department]],Departments!A:E,5,FALSE)</f>
        <v>8500</v>
      </c>
      <c r="U710" s="1" t="str">
        <f t="shared" si="22"/>
        <v>Above Benchmark</v>
      </c>
      <c r="V710" s="1">
        <f t="shared" ca="1" si="23"/>
        <v>59</v>
      </c>
      <c r="W710" s="1" t="str">
        <f ca="1">_xlfn.IFS(Admissions[[#This Row],[Patients Age]]&lt;18,"Paediatric",V710&lt;40,"Young Adult",V710&lt;65,"Adult",TRUE,"Senior")</f>
        <v>Adult</v>
      </c>
    </row>
    <row r="711" spans="1:23" x14ac:dyDescent="0.25">
      <c r="A711">
        <v>11414</v>
      </c>
      <c r="B711">
        <v>3743</v>
      </c>
      <c r="C711" s="1" t="s">
        <v>45</v>
      </c>
      <c r="D711" s="1" t="s">
        <v>14</v>
      </c>
      <c r="E711" s="2">
        <v>43879</v>
      </c>
      <c r="F711" s="1" t="s">
        <v>30</v>
      </c>
      <c r="G711" s="1" t="s">
        <v>31</v>
      </c>
      <c r="H711" s="2">
        <v>45167</v>
      </c>
      <c r="I711" s="2">
        <v>45169</v>
      </c>
      <c r="J711">
        <v>2</v>
      </c>
      <c r="K711">
        <v>2234</v>
      </c>
      <c r="L711" s="1" t="s">
        <v>1491</v>
      </c>
      <c r="M711" s="1" t="s">
        <v>32</v>
      </c>
      <c r="N711" s="1" t="s">
        <v>33</v>
      </c>
      <c r="O711" t="s">
        <v>19</v>
      </c>
      <c r="P711">
        <v>1117</v>
      </c>
      <c r="Q711" s="1" t="s">
        <v>1492</v>
      </c>
      <c r="R711" s="1" t="s">
        <v>1452</v>
      </c>
      <c r="S711" t="s">
        <v>1449</v>
      </c>
      <c r="T711">
        <f>VLOOKUP(Admissions[[#This Row],[Department]],Departments!A:E,5,FALSE)</f>
        <v>4500</v>
      </c>
      <c r="U711" s="1" t="str">
        <f t="shared" si="22"/>
        <v>Within Benchmark</v>
      </c>
      <c r="V711" s="1">
        <f t="shared" ca="1" si="23"/>
        <v>6</v>
      </c>
      <c r="W711" s="1" t="str">
        <f ca="1">_xlfn.IFS(Admissions[[#This Row],[Patients Age]]&lt;18,"Paediatric",V711&lt;40,"Young Adult",V711&lt;65,"Adult",TRUE,"Senior")</f>
        <v>Paediatric</v>
      </c>
    </row>
    <row r="712" spans="1:23" x14ac:dyDescent="0.25">
      <c r="A712">
        <v>13906</v>
      </c>
      <c r="B712">
        <v>6609</v>
      </c>
      <c r="C712" s="1" t="s">
        <v>595</v>
      </c>
      <c r="D712" s="1" t="s">
        <v>56</v>
      </c>
      <c r="E712" s="2">
        <v>26740</v>
      </c>
      <c r="F712" s="1" t="s">
        <v>26</v>
      </c>
      <c r="G712" s="1" t="s">
        <v>141</v>
      </c>
      <c r="H712" s="2">
        <v>45029</v>
      </c>
      <c r="I712" s="2">
        <v>45039</v>
      </c>
      <c r="J712">
        <v>10</v>
      </c>
      <c r="K712">
        <v>24905</v>
      </c>
      <c r="L712" s="1" t="s">
        <v>1491</v>
      </c>
      <c r="M712" s="1" t="s">
        <v>79</v>
      </c>
      <c r="N712" s="1" t="s">
        <v>33</v>
      </c>
      <c r="O712" t="s">
        <v>19</v>
      </c>
      <c r="P712">
        <v>2490.5</v>
      </c>
      <c r="Q712" s="1" t="s">
        <v>1492</v>
      </c>
      <c r="R712" s="1" t="s">
        <v>1450</v>
      </c>
      <c r="S712" t="s">
        <v>1449</v>
      </c>
      <c r="T712">
        <f>VLOOKUP(Admissions[[#This Row],[Department]],Departments!A:E,5,FALSE)</f>
        <v>9000</v>
      </c>
      <c r="U712" s="1" t="str">
        <f t="shared" si="22"/>
        <v>Above Benchmark</v>
      </c>
      <c r="V712" s="1">
        <f t="shared" ca="1" si="23"/>
        <v>53</v>
      </c>
      <c r="W712" s="1" t="str">
        <f ca="1">_xlfn.IFS(Admissions[[#This Row],[Patients Age]]&lt;18,"Paediatric",V712&lt;40,"Young Adult",V712&lt;65,"Adult",TRUE,"Senior")</f>
        <v>Adult</v>
      </c>
    </row>
    <row r="713" spans="1:23" x14ac:dyDescent="0.25">
      <c r="A713">
        <v>10483</v>
      </c>
      <c r="B713">
        <v>3212</v>
      </c>
      <c r="C713" s="1" t="s">
        <v>596</v>
      </c>
      <c r="D713" s="1" t="s">
        <v>56</v>
      </c>
      <c r="E713" s="2">
        <v>36446</v>
      </c>
      <c r="F713" s="1" t="s">
        <v>41</v>
      </c>
      <c r="G713" s="1" t="s">
        <v>219</v>
      </c>
      <c r="H713" s="2">
        <v>45368</v>
      </c>
      <c r="I713" s="2">
        <v>45372</v>
      </c>
      <c r="J713">
        <v>4</v>
      </c>
      <c r="K713">
        <v>9252</v>
      </c>
      <c r="L713" s="1" t="s">
        <v>1491</v>
      </c>
      <c r="M713" s="1" t="s">
        <v>73</v>
      </c>
      <c r="N713" s="1" t="s">
        <v>18</v>
      </c>
      <c r="O713" t="s">
        <v>19</v>
      </c>
      <c r="P713">
        <v>2313</v>
      </c>
      <c r="Q713" s="1" t="s">
        <v>1492</v>
      </c>
      <c r="R713" s="1" t="s">
        <v>1451</v>
      </c>
      <c r="S713" t="s">
        <v>1447</v>
      </c>
      <c r="T713">
        <f>VLOOKUP(Admissions[[#This Row],[Department]],Departments!A:E,5,FALSE)</f>
        <v>7200</v>
      </c>
      <c r="U713" s="1" t="str">
        <f t="shared" si="22"/>
        <v>Above Benchmark</v>
      </c>
      <c r="V713" s="1">
        <f t="shared" ca="1" si="23"/>
        <v>26</v>
      </c>
      <c r="W713" s="1" t="str">
        <f ca="1">_xlfn.IFS(Admissions[[#This Row],[Patients Age]]&lt;18,"Paediatric",V713&lt;40,"Young Adult",V713&lt;65,"Adult",TRUE,"Senior")</f>
        <v>Young Adult</v>
      </c>
    </row>
    <row r="714" spans="1:23" x14ac:dyDescent="0.25">
      <c r="A714">
        <v>12211</v>
      </c>
      <c r="B714">
        <v>3198</v>
      </c>
      <c r="C714" s="1" t="s">
        <v>597</v>
      </c>
      <c r="D714" s="1" t="s">
        <v>56</v>
      </c>
      <c r="E714" s="2">
        <v>28820</v>
      </c>
      <c r="F714" s="1" t="s">
        <v>51</v>
      </c>
      <c r="G714" s="1" t="s">
        <v>87</v>
      </c>
      <c r="H714" s="2">
        <v>45088</v>
      </c>
      <c r="I714" s="2">
        <v>45091</v>
      </c>
      <c r="J714">
        <v>3</v>
      </c>
      <c r="K714">
        <v>7318</v>
      </c>
      <c r="L714" s="1" t="s">
        <v>1491</v>
      </c>
      <c r="M714" s="1" t="s">
        <v>114</v>
      </c>
      <c r="N714" s="1" t="s">
        <v>33</v>
      </c>
      <c r="O714" t="s">
        <v>19</v>
      </c>
      <c r="P714">
        <v>2439.3332999999998</v>
      </c>
      <c r="Q714" s="1" t="s">
        <v>1492</v>
      </c>
      <c r="R714" s="1" t="s">
        <v>1451</v>
      </c>
      <c r="S714" t="s">
        <v>1447</v>
      </c>
      <c r="T714">
        <f>VLOOKUP(Admissions[[#This Row],[Department]],Departments!A:E,5,FALSE)</f>
        <v>6800</v>
      </c>
      <c r="U714" s="1" t="str">
        <f t="shared" si="22"/>
        <v>Above Benchmark</v>
      </c>
      <c r="V714" s="1">
        <f t="shared" ca="1" si="23"/>
        <v>47</v>
      </c>
      <c r="W714" s="1" t="str">
        <f ca="1">_xlfn.IFS(Admissions[[#This Row],[Patients Age]]&lt;18,"Paediatric",V714&lt;40,"Young Adult",V714&lt;65,"Adult",TRUE,"Senior")</f>
        <v>Adult</v>
      </c>
    </row>
    <row r="715" spans="1:23" x14ac:dyDescent="0.25">
      <c r="A715">
        <v>13649</v>
      </c>
      <c r="B715">
        <v>6019</v>
      </c>
      <c r="C715" s="1" t="s">
        <v>57</v>
      </c>
      <c r="D715" s="1" t="s">
        <v>14</v>
      </c>
      <c r="E715" s="2">
        <v>36268</v>
      </c>
      <c r="F715" s="1" t="s">
        <v>15</v>
      </c>
      <c r="G715" s="1" t="s">
        <v>217</v>
      </c>
      <c r="H715" s="2">
        <v>45088</v>
      </c>
      <c r="I715" s="2">
        <v>45090</v>
      </c>
      <c r="J715">
        <v>2</v>
      </c>
      <c r="K715">
        <v>4329</v>
      </c>
      <c r="L715" s="1" t="s">
        <v>1491</v>
      </c>
      <c r="M715" s="1" t="s">
        <v>46</v>
      </c>
      <c r="N715" s="1" t="s">
        <v>18</v>
      </c>
      <c r="O715" t="s">
        <v>19</v>
      </c>
      <c r="P715">
        <v>2164.5</v>
      </c>
      <c r="Q715" s="1" t="s">
        <v>1492</v>
      </c>
      <c r="R715" s="1" t="s">
        <v>1451</v>
      </c>
      <c r="S715" t="s">
        <v>1447</v>
      </c>
      <c r="T715">
        <f>VLOOKUP(Admissions[[#This Row],[Department]],Departments!A:E,5,FALSE)</f>
        <v>5500</v>
      </c>
      <c r="U715" s="1" t="str">
        <f t="shared" si="22"/>
        <v>Within Benchmark</v>
      </c>
      <c r="V715" s="1">
        <f t="shared" ca="1" si="23"/>
        <v>27</v>
      </c>
      <c r="W715" s="1" t="str">
        <f ca="1">_xlfn.IFS(Admissions[[#This Row],[Patients Age]]&lt;18,"Paediatric",V715&lt;40,"Young Adult",V715&lt;65,"Adult",TRUE,"Senior")</f>
        <v>Young Adult</v>
      </c>
    </row>
    <row r="716" spans="1:23" x14ac:dyDescent="0.25">
      <c r="A716">
        <v>15407</v>
      </c>
      <c r="B716">
        <v>6252</v>
      </c>
      <c r="C716" s="1" t="s">
        <v>598</v>
      </c>
      <c r="D716" s="1" t="s">
        <v>56</v>
      </c>
      <c r="E716" s="2">
        <v>17003</v>
      </c>
      <c r="F716" s="1" t="s">
        <v>15</v>
      </c>
      <c r="G716" s="1" t="s">
        <v>48</v>
      </c>
      <c r="H716" s="2">
        <v>45175</v>
      </c>
      <c r="I716" s="2">
        <v>45179</v>
      </c>
      <c r="J716">
        <v>4</v>
      </c>
      <c r="K716">
        <v>9325</v>
      </c>
      <c r="L716" s="1" t="s">
        <v>1491</v>
      </c>
      <c r="M716" s="1" t="s">
        <v>46</v>
      </c>
      <c r="N716" s="1" t="s">
        <v>33</v>
      </c>
      <c r="O716" t="s">
        <v>19</v>
      </c>
      <c r="P716">
        <v>2331.25</v>
      </c>
      <c r="Q716" s="1" t="s">
        <v>1492</v>
      </c>
      <c r="R716" s="1" t="s">
        <v>1453</v>
      </c>
      <c r="S716" t="s">
        <v>1449</v>
      </c>
      <c r="T716">
        <f>VLOOKUP(Admissions[[#This Row],[Department]],Departments!A:E,5,FALSE)</f>
        <v>5500</v>
      </c>
      <c r="U716" s="1" t="str">
        <f t="shared" si="22"/>
        <v>Above Benchmark</v>
      </c>
      <c r="V716" s="1">
        <f t="shared" ca="1" si="23"/>
        <v>79</v>
      </c>
      <c r="W716" s="1" t="str">
        <f ca="1">_xlfn.IFS(Admissions[[#This Row],[Patients Age]]&lt;18,"Paediatric",V716&lt;40,"Young Adult",V716&lt;65,"Adult",TRUE,"Senior")</f>
        <v>Senior</v>
      </c>
    </row>
    <row r="717" spans="1:23" x14ac:dyDescent="0.25">
      <c r="A717">
        <v>10247</v>
      </c>
      <c r="B717">
        <v>5791</v>
      </c>
      <c r="C717" s="1" t="s">
        <v>599</v>
      </c>
      <c r="D717" s="1" t="s">
        <v>56</v>
      </c>
      <c r="E717" s="2">
        <v>14028</v>
      </c>
      <c r="F717" s="1" t="s">
        <v>66</v>
      </c>
      <c r="G717" s="1" t="s">
        <v>70</v>
      </c>
      <c r="H717" s="2">
        <v>45333</v>
      </c>
      <c r="I717" s="2">
        <v>45338</v>
      </c>
      <c r="J717">
        <v>5</v>
      </c>
      <c r="K717">
        <v>9516</v>
      </c>
      <c r="L717" s="1" t="s">
        <v>1491</v>
      </c>
      <c r="M717" s="1" t="s">
        <v>91</v>
      </c>
      <c r="N717" s="1" t="s">
        <v>18</v>
      </c>
      <c r="O717" t="s">
        <v>19</v>
      </c>
      <c r="P717">
        <v>1903.2</v>
      </c>
      <c r="Q717" s="1" t="s">
        <v>1492</v>
      </c>
      <c r="R717" s="1" t="s">
        <v>1451</v>
      </c>
      <c r="S717" t="s">
        <v>1447</v>
      </c>
      <c r="T717">
        <f>VLOOKUP(Admissions[[#This Row],[Department]],Departments!A:E,5,FALSE)</f>
        <v>6000</v>
      </c>
      <c r="U717" s="1" t="str">
        <f t="shared" si="22"/>
        <v>Above Benchmark</v>
      </c>
      <c r="V717" s="1">
        <f t="shared" ca="1" si="23"/>
        <v>88</v>
      </c>
      <c r="W717" s="1" t="str">
        <f ca="1">_xlfn.IFS(Admissions[[#This Row],[Patients Age]]&lt;18,"Paediatric",V717&lt;40,"Young Adult",V717&lt;65,"Adult",TRUE,"Senior")</f>
        <v>Senior</v>
      </c>
    </row>
    <row r="718" spans="1:23" x14ac:dyDescent="0.25">
      <c r="A718">
        <v>15515</v>
      </c>
      <c r="B718">
        <v>4030</v>
      </c>
      <c r="C718" s="1" t="s">
        <v>600</v>
      </c>
      <c r="D718" s="1" t="s">
        <v>14</v>
      </c>
      <c r="E718" s="2">
        <v>23712</v>
      </c>
      <c r="F718" s="1" t="s">
        <v>66</v>
      </c>
      <c r="G718" s="1" t="s">
        <v>77</v>
      </c>
      <c r="H718" s="2">
        <v>45566</v>
      </c>
      <c r="I718" s="2">
        <v>45569</v>
      </c>
      <c r="J718">
        <v>3</v>
      </c>
      <c r="K718">
        <v>7911</v>
      </c>
      <c r="L718" s="1" t="s">
        <v>1491</v>
      </c>
      <c r="M718" s="1" t="s">
        <v>68</v>
      </c>
      <c r="N718" s="1" t="s">
        <v>33</v>
      </c>
      <c r="O718" t="s">
        <v>19</v>
      </c>
      <c r="P718">
        <v>2637</v>
      </c>
      <c r="Q718" s="1" t="s">
        <v>1492</v>
      </c>
      <c r="R718" s="1" t="s">
        <v>1452</v>
      </c>
      <c r="S718" t="s">
        <v>1449</v>
      </c>
      <c r="T718">
        <f>VLOOKUP(Admissions[[#This Row],[Department]],Departments!A:E,5,FALSE)</f>
        <v>6000</v>
      </c>
      <c r="U718" s="1" t="str">
        <f t="shared" si="22"/>
        <v>Above Benchmark</v>
      </c>
      <c r="V718" s="1">
        <f t="shared" ca="1" si="23"/>
        <v>61</v>
      </c>
      <c r="W718" s="1" t="str">
        <f ca="1">_xlfn.IFS(Admissions[[#This Row],[Patients Age]]&lt;18,"Paediatric",V718&lt;40,"Young Adult",V718&lt;65,"Adult",TRUE,"Senior")</f>
        <v>Adult</v>
      </c>
    </row>
    <row r="719" spans="1:23" x14ac:dyDescent="0.25">
      <c r="A719">
        <v>15602</v>
      </c>
      <c r="B719">
        <v>7084</v>
      </c>
      <c r="C719" s="1" t="s">
        <v>231</v>
      </c>
      <c r="D719" s="1" t="s">
        <v>14</v>
      </c>
      <c r="E719" s="2">
        <v>38803</v>
      </c>
      <c r="F719" s="1" t="s">
        <v>35</v>
      </c>
      <c r="G719" s="1" t="s">
        <v>83</v>
      </c>
      <c r="H719" s="2">
        <v>44965</v>
      </c>
      <c r="I719" s="2">
        <v>44972</v>
      </c>
      <c r="J719">
        <v>7</v>
      </c>
      <c r="K719">
        <v>12423</v>
      </c>
      <c r="L719" s="1" t="s">
        <v>1491</v>
      </c>
      <c r="M719" s="1" t="s">
        <v>37</v>
      </c>
      <c r="N719" s="1" t="s">
        <v>33</v>
      </c>
      <c r="O719" t="s">
        <v>19</v>
      </c>
      <c r="P719">
        <v>1774.7143000000001</v>
      </c>
      <c r="Q719" s="1" t="s">
        <v>1492</v>
      </c>
      <c r="R719" s="1" t="s">
        <v>1453</v>
      </c>
      <c r="S719" t="s">
        <v>1449</v>
      </c>
      <c r="T719">
        <f>VLOOKUP(Admissions[[#This Row],[Department]],Departments!A:E,5,FALSE)</f>
        <v>8500</v>
      </c>
      <c r="U719" s="1" t="str">
        <f t="shared" si="22"/>
        <v>Above Benchmark</v>
      </c>
      <c r="V719" s="1">
        <f t="shared" ca="1" si="23"/>
        <v>20</v>
      </c>
      <c r="W719" s="1" t="str">
        <f ca="1">_xlfn.IFS(Admissions[[#This Row],[Patients Age]]&lt;18,"Paediatric",V719&lt;40,"Young Adult",V719&lt;65,"Adult",TRUE,"Senior")</f>
        <v>Young Adult</v>
      </c>
    </row>
    <row r="720" spans="1:23" x14ac:dyDescent="0.25">
      <c r="A720">
        <v>10064</v>
      </c>
      <c r="B720">
        <v>3904</v>
      </c>
      <c r="C720" s="1" t="s">
        <v>312</v>
      </c>
      <c r="D720" s="1" t="s">
        <v>14</v>
      </c>
      <c r="E720" s="2">
        <v>22437</v>
      </c>
      <c r="F720" s="1" t="s">
        <v>51</v>
      </c>
      <c r="G720" s="1" t="s">
        <v>113</v>
      </c>
      <c r="H720" s="2">
        <v>44929</v>
      </c>
      <c r="I720" s="2">
        <v>44934</v>
      </c>
      <c r="J720">
        <v>5</v>
      </c>
      <c r="K720">
        <v>5588</v>
      </c>
      <c r="L720" s="1" t="s">
        <v>1494</v>
      </c>
      <c r="M720" s="1" t="s">
        <v>53</v>
      </c>
      <c r="N720" s="1" t="s">
        <v>18</v>
      </c>
      <c r="O720" t="s">
        <v>19</v>
      </c>
      <c r="P720">
        <v>1117.5999999999999</v>
      </c>
      <c r="Q720" s="1" t="s">
        <v>1492</v>
      </c>
      <c r="R720" s="1" t="s">
        <v>1452</v>
      </c>
      <c r="S720" t="s">
        <v>1449</v>
      </c>
      <c r="T720">
        <f>VLOOKUP(Admissions[[#This Row],[Department]],Departments!A:E,5,FALSE)</f>
        <v>6800</v>
      </c>
      <c r="U720" s="1" t="str">
        <f t="shared" si="22"/>
        <v>Within Benchmark</v>
      </c>
      <c r="V720" s="1">
        <f t="shared" ca="1" si="23"/>
        <v>65</v>
      </c>
      <c r="W720" s="1" t="str">
        <f ca="1">_xlfn.IFS(Admissions[[#This Row],[Patients Age]]&lt;18,"Paediatric",V720&lt;40,"Young Adult",V720&lt;65,"Adult",TRUE,"Senior")</f>
        <v>Senior</v>
      </c>
    </row>
    <row r="721" spans="1:23" x14ac:dyDescent="0.25">
      <c r="A721">
        <v>12095</v>
      </c>
      <c r="B721">
        <v>5814</v>
      </c>
      <c r="C721" s="1" t="s">
        <v>191</v>
      </c>
      <c r="D721" s="1" t="s">
        <v>14</v>
      </c>
      <c r="E721" s="2">
        <v>41618</v>
      </c>
      <c r="F721" s="1" t="s">
        <v>30</v>
      </c>
      <c r="G721" s="1" t="s">
        <v>31</v>
      </c>
      <c r="H721" s="2">
        <v>45248</v>
      </c>
      <c r="I721" s="2">
        <v>45251</v>
      </c>
      <c r="J721">
        <v>3</v>
      </c>
      <c r="K721">
        <v>3742</v>
      </c>
      <c r="L721" s="1" t="s">
        <v>1494</v>
      </c>
      <c r="M721" s="1" t="s">
        <v>46</v>
      </c>
      <c r="N721" s="1" t="s">
        <v>33</v>
      </c>
      <c r="O721" t="s">
        <v>19</v>
      </c>
      <c r="P721">
        <v>1247.3333</v>
      </c>
      <c r="Q721" s="1" t="s">
        <v>1492</v>
      </c>
      <c r="R721" s="1" t="s">
        <v>1446</v>
      </c>
      <c r="S721" t="s">
        <v>1447</v>
      </c>
      <c r="T721">
        <f>VLOOKUP(Admissions[[#This Row],[Department]],Departments!A:E,5,FALSE)</f>
        <v>4500</v>
      </c>
      <c r="U721" s="1" t="str">
        <f t="shared" si="22"/>
        <v>Within Benchmark</v>
      </c>
      <c r="V721" s="1">
        <f t="shared" ca="1" si="23"/>
        <v>12</v>
      </c>
      <c r="W721" s="1" t="str">
        <f ca="1">_xlfn.IFS(Admissions[[#This Row],[Patients Age]]&lt;18,"Paediatric",V721&lt;40,"Young Adult",V721&lt;65,"Adult",TRUE,"Senior")</f>
        <v>Paediatric</v>
      </c>
    </row>
    <row r="722" spans="1:23" x14ac:dyDescent="0.25">
      <c r="A722">
        <v>15302</v>
      </c>
      <c r="B722">
        <v>6625</v>
      </c>
      <c r="C722" s="1" t="s">
        <v>601</v>
      </c>
      <c r="D722" s="1" t="s">
        <v>14</v>
      </c>
      <c r="E722" s="2">
        <v>29052</v>
      </c>
      <c r="F722" s="1" t="s">
        <v>51</v>
      </c>
      <c r="G722" s="1" t="s">
        <v>52</v>
      </c>
      <c r="H722" s="2">
        <v>45088</v>
      </c>
      <c r="I722" s="2">
        <v>45093</v>
      </c>
      <c r="J722">
        <v>5</v>
      </c>
      <c r="K722">
        <v>7816</v>
      </c>
      <c r="L722" s="1" t="s">
        <v>1491</v>
      </c>
      <c r="M722" s="1" t="s">
        <v>88</v>
      </c>
      <c r="N722" s="1" t="s">
        <v>33</v>
      </c>
      <c r="O722" t="s">
        <v>19</v>
      </c>
      <c r="P722">
        <v>1563.2</v>
      </c>
      <c r="Q722" s="1" t="s">
        <v>1492</v>
      </c>
      <c r="R722" s="1" t="s">
        <v>1451</v>
      </c>
      <c r="S722" t="s">
        <v>1447</v>
      </c>
      <c r="T722">
        <f>VLOOKUP(Admissions[[#This Row],[Department]],Departments!A:E,5,FALSE)</f>
        <v>6800</v>
      </c>
      <c r="U722" s="1" t="str">
        <f t="shared" si="22"/>
        <v>Above Benchmark</v>
      </c>
      <c r="V722" s="1">
        <f t="shared" ca="1" si="23"/>
        <v>46</v>
      </c>
      <c r="W722" s="1" t="str">
        <f ca="1">_xlfn.IFS(Admissions[[#This Row],[Patients Age]]&lt;18,"Paediatric",V722&lt;40,"Young Adult",V722&lt;65,"Adult",TRUE,"Senior")</f>
        <v>Adult</v>
      </c>
    </row>
    <row r="723" spans="1:23" x14ac:dyDescent="0.25">
      <c r="A723">
        <v>10283</v>
      </c>
      <c r="B723">
        <v>6478</v>
      </c>
      <c r="C723" s="1" t="s">
        <v>106</v>
      </c>
      <c r="D723" s="1" t="s">
        <v>14</v>
      </c>
      <c r="E723" s="2">
        <v>14054</v>
      </c>
      <c r="F723" s="1" t="s">
        <v>26</v>
      </c>
      <c r="G723" s="1" t="s">
        <v>141</v>
      </c>
      <c r="H723" s="2">
        <v>45588</v>
      </c>
      <c r="I723" s="2">
        <v>45596</v>
      </c>
      <c r="J723">
        <v>8</v>
      </c>
      <c r="K723">
        <v>17750</v>
      </c>
      <c r="L723" s="1" t="s">
        <v>1491</v>
      </c>
      <c r="M723" s="1" t="s">
        <v>64</v>
      </c>
      <c r="N723" s="1" t="s">
        <v>18</v>
      </c>
      <c r="O723" t="s">
        <v>19</v>
      </c>
      <c r="P723">
        <v>2218.75</v>
      </c>
      <c r="Q723" s="1" t="s">
        <v>1492</v>
      </c>
      <c r="R723" s="1" t="s">
        <v>1453</v>
      </c>
      <c r="S723" t="s">
        <v>1449</v>
      </c>
      <c r="T723">
        <f>VLOOKUP(Admissions[[#This Row],[Department]],Departments!A:E,5,FALSE)</f>
        <v>9000</v>
      </c>
      <c r="U723" s="1" t="str">
        <f t="shared" si="22"/>
        <v>Above Benchmark</v>
      </c>
      <c r="V723" s="1">
        <f t="shared" ca="1" si="23"/>
        <v>88</v>
      </c>
      <c r="W723" s="1" t="str">
        <f ca="1">_xlfn.IFS(Admissions[[#This Row],[Patients Age]]&lt;18,"Paediatric",V723&lt;40,"Young Adult",V723&lt;65,"Adult",TRUE,"Senior")</f>
        <v>Senior</v>
      </c>
    </row>
    <row r="724" spans="1:23" x14ac:dyDescent="0.25">
      <c r="A724">
        <v>12943</v>
      </c>
      <c r="B724">
        <v>3365</v>
      </c>
      <c r="C724" s="1" t="s">
        <v>602</v>
      </c>
      <c r="D724" s="1" t="s">
        <v>56</v>
      </c>
      <c r="E724" s="2">
        <v>32394</v>
      </c>
      <c r="F724" s="1" t="s">
        <v>35</v>
      </c>
      <c r="G724" s="1" t="s">
        <v>85</v>
      </c>
      <c r="H724" s="2">
        <v>45527</v>
      </c>
      <c r="I724" s="2">
        <v>45533</v>
      </c>
      <c r="J724">
        <v>6</v>
      </c>
      <c r="K724">
        <v>14565</v>
      </c>
      <c r="L724" s="1" t="s">
        <v>1494</v>
      </c>
      <c r="M724" s="1" t="s">
        <v>119</v>
      </c>
      <c r="N724" s="1" t="s">
        <v>18</v>
      </c>
      <c r="O724" t="s">
        <v>19</v>
      </c>
      <c r="P724">
        <v>2427.5</v>
      </c>
      <c r="Q724" s="1" t="s">
        <v>1492</v>
      </c>
      <c r="R724" s="1" t="s">
        <v>1454</v>
      </c>
      <c r="S724" t="s">
        <v>1449</v>
      </c>
      <c r="T724">
        <f>VLOOKUP(Admissions[[#This Row],[Department]],Departments!A:E,5,FALSE)</f>
        <v>8500</v>
      </c>
      <c r="U724" s="1" t="str">
        <f t="shared" si="22"/>
        <v>Above Benchmark</v>
      </c>
      <c r="V724" s="1">
        <f t="shared" ca="1" si="23"/>
        <v>37</v>
      </c>
      <c r="W724" s="1" t="str">
        <f ca="1">_xlfn.IFS(Admissions[[#This Row],[Patients Age]]&lt;18,"Paediatric",V724&lt;40,"Young Adult",V724&lt;65,"Adult",TRUE,"Senior")</f>
        <v>Young Adult</v>
      </c>
    </row>
    <row r="725" spans="1:23" x14ac:dyDescent="0.25">
      <c r="A725">
        <v>14714</v>
      </c>
      <c r="B725">
        <v>3961</v>
      </c>
      <c r="C725" s="1" t="s">
        <v>280</v>
      </c>
      <c r="D725" s="1" t="s">
        <v>14</v>
      </c>
      <c r="E725" s="2">
        <v>25899</v>
      </c>
      <c r="F725" s="1" t="s">
        <v>66</v>
      </c>
      <c r="G725" s="1" t="s">
        <v>70</v>
      </c>
      <c r="H725" s="2">
        <v>45037</v>
      </c>
      <c r="I725" s="2">
        <v>45043</v>
      </c>
      <c r="J725">
        <v>6</v>
      </c>
      <c r="K725">
        <v>11527</v>
      </c>
      <c r="L725" s="1" t="s">
        <v>1491</v>
      </c>
      <c r="M725" s="1" t="s">
        <v>91</v>
      </c>
      <c r="N725" s="1" t="s">
        <v>18</v>
      </c>
      <c r="O725" t="s">
        <v>19</v>
      </c>
      <c r="P725">
        <v>1921.1667</v>
      </c>
      <c r="Q725" s="1" t="s">
        <v>1492</v>
      </c>
      <c r="R725" s="1" t="s">
        <v>1454</v>
      </c>
      <c r="S725" t="s">
        <v>1449</v>
      </c>
      <c r="T725">
        <f>VLOOKUP(Admissions[[#This Row],[Department]],Departments!A:E,5,FALSE)</f>
        <v>6000</v>
      </c>
      <c r="U725" s="1" t="str">
        <f t="shared" si="22"/>
        <v>Above Benchmark</v>
      </c>
      <c r="V725" s="1">
        <f t="shared" ca="1" si="23"/>
        <v>55</v>
      </c>
      <c r="W725" s="1" t="str">
        <f ca="1">_xlfn.IFS(Admissions[[#This Row],[Patients Age]]&lt;18,"Paediatric",V725&lt;40,"Young Adult",V725&lt;65,"Adult",TRUE,"Senior")</f>
        <v>Adult</v>
      </c>
    </row>
    <row r="726" spans="1:23" x14ac:dyDescent="0.25">
      <c r="A726">
        <v>12035</v>
      </c>
      <c r="B726">
        <v>7154</v>
      </c>
      <c r="C726" s="1" t="s">
        <v>127</v>
      </c>
      <c r="D726" s="1" t="s">
        <v>14</v>
      </c>
      <c r="E726" s="2">
        <v>35489</v>
      </c>
      <c r="F726" s="1" t="s">
        <v>15</v>
      </c>
      <c r="G726" s="1" t="s">
        <v>48</v>
      </c>
      <c r="H726" s="2">
        <v>45389</v>
      </c>
      <c r="I726" s="2">
        <v>45391</v>
      </c>
      <c r="J726">
        <v>2</v>
      </c>
      <c r="K726">
        <v>3369</v>
      </c>
      <c r="L726" s="1" t="s">
        <v>1494</v>
      </c>
      <c r="M726" s="1" t="s">
        <v>46</v>
      </c>
      <c r="N726" s="1" t="s">
        <v>18</v>
      </c>
      <c r="O726" t="s">
        <v>19</v>
      </c>
      <c r="P726">
        <v>1684.5</v>
      </c>
      <c r="Q726" s="1" t="s">
        <v>1492</v>
      </c>
      <c r="R726" s="1" t="s">
        <v>1451</v>
      </c>
      <c r="S726" t="s">
        <v>1447</v>
      </c>
      <c r="T726">
        <f>VLOOKUP(Admissions[[#This Row],[Department]],Departments!A:E,5,FALSE)</f>
        <v>5500</v>
      </c>
      <c r="U726" s="1" t="str">
        <f t="shared" si="22"/>
        <v>Within Benchmark</v>
      </c>
      <c r="V726" s="1">
        <f t="shared" ca="1" si="23"/>
        <v>29</v>
      </c>
      <c r="W726" s="1" t="str">
        <f ca="1">_xlfn.IFS(Admissions[[#This Row],[Patients Age]]&lt;18,"Paediatric",V726&lt;40,"Young Adult",V726&lt;65,"Adult",TRUE,"Senior")</f>
        <v>Young Adult</v>
      </c>
    </row>
    <row r="727" spans="1:23" x14ac:dyDescent="0.25">
      <c r="A727">
        <v>15545</v>
      </c>
      <c r="B727">
        <v>3163</v>
      </c>
      <c r="C727" s="1" t="s">
        <v>322</v>
      </c>
      <c r="D727" s="1" t="s">
        <v>56</v>
      </c>
      <c r="E727" s="2">
        <v>42851</v>
      </c>
      <c r="F727" s="1" t="s">
        <v>30</v>
      </c>
      <c r="G727" s="1" t="s">
        <v>31</v>
      </c>
      <c r="H727" s="2">
        <v>45493</v>
      </c>
      <c r="I727" s="2">
        <v>45497</v>
      </c>
      <c r="J727">
        <v>4</v>
      </c>
      <c r="K727">
        <v>4076</v>
      </c>
      <c r="L727" s="1" t="s">
        <v>1491</v>
      </c>
      <c r="M727" s="1" t="s">
        <v>81</v>
      </c>
      <c r="N727" s="1" t="s">
        <v>33</v>
      </c>
      <c r="O727" t="s">
        <v>19</v>
      </c>
      <c r="P727">
        <v>1019</v>
      </c>
      <c r="Q727" s="1" t="s">
        <v>1492</v>
      </c>
      <c r="R727" s="1" t="s">
        <v>1446</v>
      </c>
      <c r="S727" t="s">
        <v>1447</v>
      </c>
      <c r="T727">
        <f>VLOOKUP(Admissions[[#This Row],[Department]],Departments!A:E,5,FALSE)</f>
        <v>4500</v>
      </c>
      <c r="U727" s="1" t="str">
        <f t="shared" si="22"/>
        <v>Within Benchmark</v>
      </c>
      <c r="V727" s="1">
        <f t="shared" ca="1" si="23"/>
        <v>9</v>
      </c>
      <c r="W727" s="1" t="str">
        <f ca="1">_xlfn.IFS(Admissions[[#This Row],[Patients Age]]&lt;18,"Paediatric",V727&lt;40,"Young Adult",V727&lt;65,"Adult",TRUE,"Senior")</f>
        <v>Paediatric</v>
      </c>
    </row>
    <row r="728" spans="1:23" x14ac:dyDescent="0.25">
      <c r="A728">
        <v>13641</v>
      </c>
      <c r="B728">
        <v>4931</v>
      </c>
      <c r="C728" s="1" t="s">
        <v>589</v>
      </c>
      <c r="D728" s="1" t="s">
        <v>14</v>
      </c>
      <c r="E728" s="2">
        <v>35917</v>
      </c>
      <c r="F728" s="1" t="s">
        <v>35</v>
      </c>
      <c r="G728" s="1" t="s">
        <v>83</v>
      </c>
      <c r="H728" s="2">
        <v>45214</v>
      </c>
      <c r="I728" s="2">
        <v>45218</v>
      </c>
      <c r="J728">
        <v>4</v>
      </c>
      <c r="K728">
        <v>6741</v>
      </c>
      <c r="L728" s="1" t="s">
        <v>1491</v>
      </c>
      <c r="M728" s="1" t="s">
        <v>75</v>
      </c>
      <c r="N728" s="1" t="s">
        <v>33</v>
      </c>
      <c r="O728" t="s">
        <v>19</v>
      </c>
      <c r="P728">
        <v>1685.25</v>
      </c>
      <c r="Q728" s="1" t="s">
        <v>1492</v>
      </c>
      <c r="R728" s="1" t="s">
        <v>1451</v>
      </c>
      <c r="S728" t="s">
        <v>1447</v>
      </c>
      <c r="T728">
        <f>VLOOKUP(Admissions[[#This Row],[Department]],Departments!A:E,5,FALSE)</f>
        <v>8500</v>
      </c>
      <c r="U728" s="1" t="str">
        <f t="shared" si="22"/>
        <v>Within Benchmark</v>
      </c>
      <c r="V728" s="1">
        <f t="shared" ca="1" si="23"/>
        <v>28</v>
      </c>
      <c r="W728" s="1" t="str">
        <f ca="1">_xlfn.IFS(Admissions[[#This Row],[Patients Age]]&lt;18,"Paediatric",V728&lt;40,"Young Adult",V728&lt;65,"Adult",TRUE,"Senior")</f>
        <v>Young Adult</v>
      </c>
    </row>
    <row r="729" spans="1:23" x14ac:dyDescent="0.25">
      <c r="A729">
        <v>12456</v>
      </c>
      <c r="B729">
        <v>6451</v>
      </c>
      <c r="C729" s="1" t="s">
        <v>603</v>
      </c>
      <c r="D729" s="1" t="s">
        <v>56</v>
      </c>
      <c r="E729" s="2">
        <v>36329</v>
      </c>
      <c r="F729" s="1" t="s">
        <v>41</v>
      </c>
      <c r="G729" s="1" t="s">
        <v>72</v>
      </c>
      <c r="H729" s="2">
        <v>45413</v>
      </c>
      <c r="I729" s="2">
        <v>45418</v>
      </c>
      <c r="J729">
        <v>5</v>
      </c>
      <c r="K729">
        <v>7256</v>
      </c>
      <c r="L729" s="1" t="s">
        <v>1491</v>
      </c>
      <c r="M729" s="1" t="s">
        <v>43</v>
      </c>
      <c r="N729" s="1" t="s">
        <v>33</v>
      </c>
      <c r="O729" t="s">
        <v>19</v>
      </c>
      <c r="P729">
        <v>1451.2</v>
      </c>
      <c r="Q729" s="1" t="s">
        <v>1492</v>
      </c>
      <c r="R729" s="1" t="s">
        <v>1453</v>
      </c>
      <c r="S729" t="s">
        <v>1449</v>
      </c>
      <c r="T729">
        <f>VLOOKUP(Admissions[[#This Row],[Department]],Departments!A:E,5,FALSE)</f>
        <v>7200</v>
      </c>
      <c r="U729" s="1" t="str">
        <f t="shared" si="22"/>
        <v>Above Benchmark</v>
      </c>
      <c r="V729" s="1">
        <f t="shared" ca="1" si="23"/>
        <v>27</v>
      </c>
      <c r="W729" s="1" t="str">
        <f ca="1">_xlfn.IFS(Admissions[[#This Row],[Patients Age]]&lt;18,"Paediatric",V729&lt;40,"Young Adult",V729&lt;65,"Adult",TRUE,"Senior")</f>
        <v>Young Adult</v>
      </c>
    </row>
    <row r="730" spans="1:23" x14ac:dyDescent="0.25">
      <c r="A730">
        <v>15168</v>
      </c>
      <c r="B730">
        <v>4297</v>
      </c>
      <c r="C730" s="1" t="s">
        <v>384</v>
      </c>
      <c r="D730" s="1" t="s">
        <v>14</v>
      </c>
      <c r="E730" s="2">
        <v>25275</v>
      </c>
      <c r="F730" s="1" t="s">
        <v>21</v>
      </c>
      <c r="G730" s="1" t="s">
        <v>22</v>
      </c>
      <c r="H730" s="2">
        <v>45114</v>
      </c>
      <c r="I730" s="2">
        <v>45127</v>
      </c>
      <c r="J730">
        <v>13</v>
      </c>
      <c r="K730">
        <v>31465</v>
      </c>
      <c r="L730" s="1" t="s">
        <v>1491</v>
      </c>
      <c r="M730" s="1" t="s">
        <v>209</v>
      </c>
      <c r="N730" s="1" t="s">
        <v>18</v>
      </c>
      <c r="O730" t="s">
        <v>19</v>
      </c>
      <c r="P730">
        <v>2420.3845999999999</v>
      </c>
      <c r="Q730" s="1" t="s">
        <v>1492</v>
      </c>
      <c r="R730" s="1" t="s">
        <v>1454</v>
      </c>
      <c r="S730" t="s">
        <v>1449</v>
      </c>
      <c r="T730">
        <f>VLOOKUP(Admissions[[#This Row],[Department]],Departments!A:E,5,FALSE)</f>
        <v>12000</v>
      </c>
      <c r="U730" s="1" t="str">
        <f t="shared" si="22"/>
        <v>Above Benchmark</v>
      </c>
      <c r="V730" s="1">
        <f t="shared" ca="1" si="23"/>
        <v>57</v>
      </c>
      <c r="W730" s="1" t="str">
        <f ca="1">_xlfn.IFS(Admissions[[#This Row],[Patients Age]]&lt;18,"Paediatric",V730&lt;40,"Young Adult",V730&lt;65,"Adult",TRUE,"Senior")</f>
        <v>Adult</v>
      </c>
    </row>
    <row r="731" spans="1:23" x14ac:dyDescent="0.25">
      <c r="A731">
        <v>10116</v>
      </c>
      <c r="B731">
        <v>3753</v>
      </c>
      <c r="C731" s="1" t="s">
        <v>604</v>
      </c>
      <c r="D731" s="1" t="s">
        <v>14</v>
      </c>
      <c r="E731" s="2">
        <v>33709</v>
      </c>
      <c r="F731" s="1" t="s">
        <v>15</v>
      </c>
      <c r="G731" s="1" t="s">
        <v>48</v>
      </c>
      <c r="H731" s="2">
        <v>45639</v>
      </c>
      <c r="I731" s="2">
        <v>45641</v>
      </c>
      <c r="J731">
        <v>2</v>
      </c>
      <c r="K731">
        <v>4753</v>
      </c>
      <c r="L731" s="1" t="s">
        <v>1491</v>
      </c>
      <c r="M731" s="1" t="s">
        <v>49</v>
      </c>
      <c r="N731" s="1" t="s">
        <v>33</v>
      </c>
      <c r="O731" t="s">
        <v>19</v>
      </c>
      <c r="P731">
        <v>2376.5</v>
      </c>
      <c r="Q731" s="1" t="s">
        <v>1492</v>
      </c>
      <c r="R731" s="1" t="s">
        <v>1454</v>
      </c>
      <c r="S731" t="s">
        <v>1449</v>
      </c>
      <c r="T731">
        <f>VLOOKUP(Admissions[[#This Row],[Department]],Departments!A:E,5,FALSE)</f>
        <v>5500</v>
      </c>
      <c r="U731" s="1" t="str">
        <f t="shared" si="22"/>
        <v>Within Benchmark</v>
      </c>
      <c r="V731" s="1">
        <f t="shared" ca="1" si="23"/>
        <v>34</v>
      </c>
      <c r="W731" s="1" t="str">
        <f ca="1">_xlfn.IFS(Admissions[[#This Row],[Patients Age]]&lt;18,"Paediatric",V731&lt;40,"Young Adult",V731&lt;65,"Adult",TRUE,"Senior")</f>
        <v>Young Adult</v>
      </c>
    </row>
    <row r="732" spans="1:23" x14ac:dyDescent="0.25">
      <c r="A732">
        <v>15328</v>
      </c>
      <c r="B732">
        <v>5121</v>
      </c>
      <c r="C732" s="1" t="s">
        <v>168</v>
      </c>
      <c r="D732" s="1" t="s">
        <v>14</v>
      </c>
      <c r="E732" s="2">
        <v>12842</v>
      </c>
      <c r="F732" s="1" t="s">
        <v>41</v>
      </c>
      <c r="G732" s="1" t="s">
        <v>42</v>
      </c>
      <c r="H732" s="2">
        <v>45425</v>
      </c>
      <c r="I732" s="2">
        <v>45430</v>
      </c>
      <c r="J732">
        <v>5</v>
      </c>
      <c r="K732">
        <v>9779</v>
      </c>
      <c r="L732" s="1" t="s">
        <v>1491</v>
      </c>
      <c r="M732" s="1" t="s">
        <v>43</v>
      </c>
      <c r="N732" s="1" t="s">
        <v>18</v>
      </c>
      <c r="O732" t="s">
        <v>19</v>
      </c>
      <c r="P732">
        <v>1955.8</v>
      </c>
      <c r="Q732" s="1" t="s">
        <v>1492</v>
      </c>
      <c r="R732" s="1" t="s">
        <v>1448</v>
      </c>
      <c r="S732" t="s">
        <v>1449</v>
      </c>
      <c r="T732">
        <f>VLOOKUP(Admissions[[#This Row],[Department]],Departments!A:E,5,FALSE)</f>
        <v>7200</v>
      </c>
      <c r="U732" s="1" t="str">
        <f t="shared" si="22"/>
        <v>Above Benchmark</v>
      </c>
      <c r="V732" s="1">
        <f t="shared" ca="1" si="23"/>
        <v>91</v>
      </c>
      <c r="W732" s="1" t="str">
        <f ca="1">_xlfn.IFS(Admissions[[#This Row],[Patients Age]]&lt;18,"Paediatric",V732&lt;40,"Young Adult",V732&lt;65,"Adult",TRUE,"Senior")</f>
        <v>Senior</v>
      </c>
    </row>
    <row r="733" spans="1:23" x14ac:dyDescent="0.25">
      <c r="A733">
        <v>11533</v>
      </c>
      <c r="B733">
        <v>5935</v>
      </c>
      <c r="C733" s="1" t="s">
        <v>147</v>
      </c>
      <c r="D733" s="1" t="s">
        <v>14</v>
      </c>
      <c r="E733" s="2">
        <v>11253</v>
      </c>
      <c r="F733" s="1" t="s">
        <v>35</v>
      </c>
      <c r="G733" s="1" t="s">
        <v>36</v>
      </c>
      <c r="H733" s="2">
        <v>45502</v>
      </c>
      <c r="I733" s="2">
        <v>45509</v>
      </c>
      <c r="J733">
        <v>7</v>
      </c>
      <c r="K733">
        <v>16850</v>
      </c>
      <c r="L733" s="1" t="s">
        <v>1491</v>
      </c>
      <c r="M733" s="1" t="s">
        <v>37</v>
      </c>
      <c r="N733" s="1" t="s">
        <v>18</v>
      </c>
      <c r="O733" t="s">
        <v>19</v>
      </c>
      <c r="P733">
        <v>2407.1428999999998</v>
      </c>
      <c r="Q733" s="1" t="s">
        <v>1492</v>
      </c>
      <c r="R733" s="1" t="s">
        <v>1448</v>
      </c>
      <c r="S733" t="s">
        <v>1449</v>
      </c>
      <c r="T733">
        <f>VLOOKUP(Admissions[[#This Row],[Department]],Departments!A:E,5,FALSE)</f>
        <v>8500</v>
      </c>
      <c r="U733" s="1" t="str">
        <f t="shared" si="22"/>
        <v>Above Benchmark</v>
      </c>
      <c r="V733" s="1">
        <f t="shared" ca="1" si="23"/>
        <v>95</v>
      </c>
      <c r="W733" s="1" t="str">
        <f ca="1">_xlfn.IFS(Admissions[[#This Row],[Patients Age]]&lt;18,"Paediatric",V733&lt;40,"Young Adult",V733&lt;65,"Adult",TRUE,"Senior")</f>
        <v>Senior</v>
      </c>
    </row>
    <row r="734" spans="1:23" x14ac:dyDescent="0.25">
      <c r="A734">
        <v>10502</v>
      </c>
      <c r="B734">
        <v>6120</v>
      </c>
      <c r="C734" s="1" t="s">
        <v>605</v>
      </c>
      <c r="D734" s="1" t="s">
        <v>14</v>
      </c>
      <c r="E734" s="2">
        <v>23334</v>
      </c>
      <c r="F734" s="1" t="s">
        <v>26</v>
      </c>
      <c r="G734" s="1" t="s">
        <v>141</v>
      </c>
      <c r="H734" s="2">
        <v>45021</v>
      </c>
      <c r="I734" s="2">
        <v>45024</v>
      </c>
      <c r="J734">
        <v>3</v>
      </c>
      <c r="K734">
        <v>7601</v>
      </c>
      <c r="L734" s="1" t="s">
        <v>1491</v>
      </c>
      <c r="M734" s="1" t="s">
        <v>17</v>
      </c>
      <c r="N734" s="1" t="s">
        <v>24</v>
      </c>
      <c r="O734" t="s">
        <v>19</v>
      </c>
      <c r="P734">
        <v>2533.6667000000002</v>
      </c>
      <c r="Q734" s="1" t="s">
        <v>1492</v>
      </c>
      <c r="R734" s="1" t="s">
        <v>1453</v>
      </c>
      <c r="S734" t="s">
        <v>1449</v>
      </c>
      <c r="T734">
        <f>VLOOKUP(Admissions[[#This Row],[Department]],Departments!A:E,5,FALSE)</f>
        <v>9000</v>
      </c>
      <c r="U734" s="1" t="str">
        <f t="shared" si="22"/>
        <v>Within Benchmark</v>
      </c>
      <c r="V734" s="1">
        <f t="shared" ca="1" si="23"/>
        <v>62</v>
      </c>
      <c r="W734" s="1" t="str">
        <f ca="1">_xlfn.IFS(Admissions[[#This Row],[Patients Age]]&lt;18,"Paediatric",V734&lt;40,"Young Adult",V734&lt;65,"Adult",TRUE,"Senior")</f>
        <v>Adult</v>
      </c>
    </row>
    <row r="735" spans="1:23" x14ac:dyDescent="0.25">
      <c r="A735">
        <v>12907</v>
      </c>
      <c r="B735">
        <v>3439</v>
      </c>
      <c r="C735" s="1" t="s">
        <v>606</v>
      </c>
      <c r="D735" s="1" t="s">
        <v>14</v>
      </c>
      <c r="E735" s="2">
        <v>36100</v>
      </c>
      <c r="F735" s="1" t="s">
        <v>26</v>
      </c>
      <c r="G735" s="1" t="s">
        <v>141</v>
      </c>
      <c r="H735" s="2">
        <v>45374</v>
      </c>
      <c r="I735" s="2">
        <v>45377</v>
      </c>
      <c r="J735">
        <v>3</v>
      </c>
      <c r="K735">
        <v>8010</v>
      </c>
      <c r="L735" s="1" t="s">
        <v>1491</v>
      </c>
      <c r="M735" s="1" t="s">
        <v>64</v>
      </c>
      <c r="N735" s="1" t="s">
        <v>18</v>
      </c>
      <c r="O735" t="s">
        <v>19</v>
      </c>
      <c r="P735">
        <v>2670</v>
      </c>
      <c r="Q735" s="1" t="s">
        <v>1492</v>
      </c>
      <c r="R735" s="1" t="s">
        <v>1446</v>
      </c>
      <c r="S735" t="s">
        <v>1447</v>
      </c>
      <c r="T735">
        <f>VLOOKUP(Admissions[[#This Row],[Department]],Departments!A:E,5,FALSE)</f>
        <v>9000</v>
      </c>
      <c r="U735" s="1" t="str">
        <f t="shared" si="22"/>
        <v>Within Benchmark</v>
      </c>
      <c r="V735" s="1">
        <f t="shared" ca="1" si="23"/>
        <v>27</v>
      </c>
      <c r="W735" s="1" t="str">
        <f ca="1">_xlfn.IFS(Admissions[[#This Row],[Patients Age]]&lt;18,"Paediatric",V735&lt;40,"Young Adult",V735&lt;65,"Adult",TRUE,"Senior")</f>
        <v>Young Adult</v>
      </c>
    </row>
    <row r="736" spans="1:23" x14ac:dyDescent="0.25">
      <c r="A736">
        <v>10136</v>
      </c>
      <c r="B736">
        <v>5063</v>
      </c>
      <c r="C736" s="1" t="s">
        <v>78</v>
      </c>
      <c r="D736" s="1" t="s">
        <v>14</v>
      </c>
      <c r="E736" s="2">
        <v>27949</v>
      </c>
      <c r="F736" s="1" t="s">
        <v>35</v>
      </c>
      <c r="G736" s="1" t="s">
        <v>85</v>
      </c>
      <c r="H736" s="2">
        <v>45581</v>
      </c>
      <c r="I736" s="2">
        <v>45584</v>
      </c>
      <c r="J736">
        <v>3</v>
      </c>
      <c r="K736">
        <v>8033</v>
      </c>
      <c r="L736" s="1" t="s">
        <v>1491</v>
      </c>
      <c r="M736" s="1" t="s">
        <v>37</v>
      </c>
      <c r="N736" s="1" t="s">
        <v>33</v>
      </c>
      <c r="O736" t="s">
        <v>19</v>
      </c>
      <c r="P736">
        <v>2677.6667000000002</v>
      </c>
      <c r="Q736" s="1" t="s">
        <v>1492</v>
      </c>
      <c r="R736" s="1" t="s">
        <v>1453</v>
      </c>
      <c r="S736" t="s">
        <v>1449</v>
      </c>
      <c r="T736">
        <f>VLOOKUP(Admissions[[#This Row],[Department]],Departments!A:E,5,FALSE)</f>
        <v>8500</v>
      </c>
      <c r="U736" s="1" t="str">
        <f t="shared" si="22"/>
        <v>Within Benchmark</v>
      </c>
      <c r="V736" s="1">
        <f t="shared" ca="1" si="23"/>
        <v>50</v>
      </c>
      <c r="W736" s="1" t="str">
        <f ca="1">_xlfn.IFS(Admissions[[#This Row],[Patients Age]]&lt;18,"Paediatric",V736&lt;40,"Young Adult",V736&lt;65,"Adult",TRUE,"Senior")</f>
        <v>Adult</v>
      </c>
    </row>
    <row r="737" spans="1:23" x14ac:dyDescent="0.25">
      <c r="A737">
        <v>15069</v>
      </c>
      <c r="B737">
        <v>6034</v>
      </c>
      <c r="C737" s="1" t="s">
        <v>298</v>
      </c>
      <c r="D737" s="1" t="s">
        <v>56</v>
      </c>
      <c r="E737" s="2">
        <v>33411</v>
      </c>
      <c r="F737" s="1" t="s">
        <v>607</v>
      </c>
      <c r="G737" s="1" t="s">
        <v>141</v>
      </c>
      <c r="H737" s="2">
        <v>45519</v>
      </c>
      <c r="I737" s="2">
        <v>45528</v>
      </c>
      <c r="J737">
        <v>9</v>
      </c>
      <c r="K737">
        <v>13393</v>
      </c>
      <c r="L737" s="1" t="s">
        <v>1491</v>
      </c>
      <c r="M737" s="1" t="s">
        <v>79</v>
      </c>
      <c r="N737" s="1" t="s">
        <v>18</v>
      </c>
      <c r="O737" t="s">
        <v>19</v>
      </c>
      <c r="P737">
        <v>1488.1111000000001</v>
      </c>
      <c r="Q737" s="1" t="s">
        <v>1492</v>
      </c>
      <c r="R737" s="1" t="s">
        <v>1450</v>
      </c>
      <c r="S737" t="s">
        <v>1449</v>
      </c>
      <c r="T737" t="e">
        <f>VLOOKUP(Admissions[[#This Row],[Department]],Departments!A:E,5,FALSE)</f>
        <v>#N/A</v>
      </c>
      <c r="U737" s="1" t="e">
        <f t="shared" si="22"/>
        <v>#N/A</v>
      </c>
      <c r="V737" s="1">
        <f t="shared" ca="1" si="23"/>
        <v>35</v>
      </c>
      <c r="W737" s="1" t="str">
        <f ca="1">_xlfn.IFS(Admissions[[#This Row],[Patients Age]]&lt;18,"Paediatric",V737&lt;40,"Young Adult",V737&lt;65,"Adult",TRUE,"Senior")</f>
        <v>Young Adult</v>
      </c>
    </row>
    <row r="738" spans="1:23" x14ac:dyDescent="0.25">
      <c r="A738">
        <v>15532</v>
      </c>
      <c r="B738">
        <v>6226</v>
      </c>
      <c r="C738" s="1" t="s">
        <v>287</v>
      </c>
      <c r="D738" s="1" t="s">
        <v>56</v>
      </c>
      <c r="E738" s="2">
        <v>13837</v>
      </c>
      <c r="F738" s="1" t="s">
        <v>15</v>
      </c>
      <c r="G738" s="1" t="s">
        <v>48</v>
      </c>
      <c r="H738" s="2">
        <v>45149</v>
      </c>
      <c r="I738" s="2">
        <v>45152</v>
      </c>
      <c r="J738">
        <v>3</v>
      </c>
      <c r="K738">
        <v>4487</v>
      </c>
      <c r="L738" s="1" t="s">
        <v>1491</v>
      </c>
      <c r="M738" s="1" t="s">
        <v>608</v>
      </c>
      <c r="N738" s="1" t="s">
        <v>18</v>
      </c>
      <c r="O738" t="s">
        <v>19</v>
      </c>
      <c r="P738">
        <v>1495.6667</v>
      </c>
      <c r="Q738" s="1" t="s">
        <v>1492</v>
      </c>
      <c r="R738" s="1" t="s">
        <v>1454</v>
      </c>
      <c r="S738" t="s">
        <v>1449</v>
      </c>
      <c r="T738">
        <f>VLOOKUP(Admissions[[#This Row],[Department]],Departments!A:E,5,FALSE)</f>
        <v>5500</v>
      </c>
      <c r="U738" s="1" t="str">
        <f t="shared" si="22"/>
        <v>Within Benchmark</v>
      </c>
      <c r="V738" s="1">
        <f t="shared" ca="1" si="23"/>
        <v>88</v>
      </c>
      <c r="W738" s="1" t="str">
        <f ca="1">_xlfn.IFS(Admissions[[#This Row],[Patients Age]]&lt;18,"Paediatric",V738&lt;40,"Young Adult",V738&lt;65,"Adult",TRUE,"Senior")</f>
        <v>Senior</v>
      </c>
    </row>
    <row r="739" spans="1:23" x14ac:dyDescent="0.25">
      <c r="A739">
        <v>12282</v>
      </c>
      <c r="B739">
        <v>4090</v>
      </c>
      <c r="C739" s="1" t="s">
        <v>242</v>
      </c>
      <c r="D739" s="1" t="s">
        <v>14</v>
      </c>
      <c r="E739" s="2">
        <v>22558</v>
      </c>
      <c r="F739" s="1" t="s">
        <v>35</v>
      </c>
      <c r="G739" s="1" t="s">
        <v>83</v>
      </c>
      <c r="H739" s="2">
        <v>45338</v>
      </c>
      <c r="I739" s="2">
        <v>45343</v>
      </c>
      <c r="J739">
        <v>5</v>
      </c>
      <c r="K739">
        <v>9554</v>
      </c>
      <c r="L739" s="1" t="s">
        <v>1491</v>
      </c>
      <c r="M739" s="1" t="s">
        <v>37</v>
      </c>
      <c r="N739" s="1" t="s">
        <v>33</v>
      </c>
      <c r="O739" t="s">
        <v>19</v>
      </c>
      <c r="P739">
        <v>1910.8</v>
      </c>
      <c r="Q739" s="1" t="s">
        <v>1492</v>
      </c>
      <c r="R739" s="1" t="s">
        <v>1454</v>
      </c>
      <c r="S739" t="s">
        <v>1449</v>
      </c>
      <c r="T739">
        <f>VLOOKUP(Admissions[[#This Row],[Department]],Departments!A:E,5,FALSE)</f>
        <v>8500</v>
      </c>
      <c r="U739" s="1" t="str">
        <f t="shared" si="22"/>
        <v>Above Benchmark</v>
      </c>
      <c r="V739" s="1">
        <f t="shared" ca="1" si="23"/>
        <v>64</v>
      </c>
      <c r="W739" s="1" t="str">
        <f ca="1">_xlfn.IFS(Admissions[[#This Row],[Patients Age]]&lt;18,"Paediatric",V739&lt;40,"Young Adult",V739&lt;65,"Adult",TRUE,"Senior")</f>
        <v>Adult</v>
      </c>
    </row>
    <row r="740" spans="1:23" x14ac:dyDescent="0.25">
      <c r="A740">
        <v>13971</v>
      </c>
      <c r="B740">
        <v>5994</v>
      </c>
      <c r="C740" s="1" t="s">
        <v>481</v>
      </c>
      <c r="D740" s="1" t="s">
        <v>56</v>
      </c>
      <c r="E740" s="2">
        <v>29059</v>
      </c>
      <c r="F740" s="1" t="s">
        <v>26</v>
      </c>
      <c r="G740" s="1" t="s">
        <v>27</v>
      </c>
      <c r="H740" s="2">
        <v>44987</v>
      </c>
      <c r="I740" s="2">
        <v>44997</v>
      </c>
      <c r="J740">
        <v>10</v>
      </c>
      <c r="K740">
        <v>21047</v>
      </c>
      <c r="L740" s="1" t="s">
        <v>1491</v>
      </c>
      <c r="M740" s="1" t="s">
        <v>28</v>
      </c>
      <c r="N740" s="1" t="s">
        <v>33</v>
      </c>
      <c r="O740" t="s">
        <v>19</v>
      </c>
      <c r="P740">
        <v>2104.6999999999998</v>
      </c>
      <c r="Q740" s="1" t="s">
        <v>1492</v>
      </c>
      <c r="R740" s="1" t="s">
        <v>1450</v>
      </c>
      <c r="S740" t="s">
        <v>1449</v>
      </c>
      <c r="T740">
        <f>VLOOKUP(Admissions[[#This Row],[Department]],Departments!A:E,5,FALSE)</f>
        <v>9000</v>
      </c>
      <c r="U740" s="1" t="str">
        <f t="shared" si="22"/>
        <v>Above Benchmark</v>
      </c>
      <c r="V740" s="1">
        <f t="shared" ca="1" si="23"/>
        <v>46</v>
      </c>
      <c r="W740" s="1" t="str">
        <f ca="1">_xlfn.IFS(Admissions[[#This Row],[Patients Age]]&lt;18,"Paediatric",V740&lt;40,"Young Adult",V740&lt;65,"Adult",TRUE,"Senior")</f>
        <v>Adult</v>
      </c>
    </row>
    <row r="741" spans="1:23" x14ac:dyDescent="0.25">
      <c r="A741">
        <v>12932</v>
      </c>
      <c r="B741">
        <v>5632</v>
      </c>
      <c r="C741" s="1" t="s">
        <v>256</v>
      </c>
      <c r="D741" s="1" t="s">
        <v>56</v>
      </c>
      <c r="E741" s="2">
        <v>14510</v>
      </c>
      <c r="F741" s="1" t="s">
        <v>66</v>
      </c>
      <c r="G741" s="1" t="s">
        <v>70</v>
      </c>
      <c r="H741" s="2">
        <v>45032</v>
      </c>
      <c r="I741" s="2">
        <v>45037</v>
      </c>
      <c r="J741">
        <v>5</v>
      </c>
      <c r="K741">
        <v>6893</v>
      </c>
      <c r="L741" s="1" t="s">
        <v>1491</v>
      </c>
      <c r="M741" s="1" t="s">
        <v>116</v>
      </c>
      <c r="N741" s="1" t="s">
        <v>33</v>
      </c>
      <c r="O741" t="s">
        <v>19</v>
      </c>
      <c r="P741">
        <v>1378.6</v>
      </c>
      <c r="Q741" s="1" t="s">
        <v>1492</v>
      </c>
      <c r="R741" s="1" t="s">
        <v>1451</v>
      </c>
      <c r="S741" t="s">
        <v>1447</v>
      </c>
      <c r="T741">
        <f>VLOOKUP(Admissions[[#This Row],[Department]],Departments!A:E,5,FALSE)</f>
        <v>6000</v>
      </c>
      <c r="U741" s="1" t="str">
        <f t="shared" si="22"/>
        <v>Above Benchmark</v>
      </c>
      <c r="V741" s="1">
        <f t="shared" ca="1" si="23"/>
        <v>86</v>
      </c>
      <c r="W741" s="1" t="str">
        <f ca="1">_xlfn.IFS(Admissions[[#This Row],[Patients Age]]&lt;18,"Paediatric",V741&lt;40,"Young Adult",V741&lt;65,"Adult",TRUE,"Senior")</f>
        <v>Senior</v>
      </c>
    </row>
    <row r="742" spans="1:23" x14ac:dyDescent="0.25">
      <c r="A742">
        <v>13787</v>
      </c>
      <c r="B742">
        <v>5377</v>
      </c>
      <c r="C742" s="1" t="s">
        <v>206</v>
      </c>
      <c r="D742" s="1" t="s">
        <v>56</v>
      </c>
      <c r="E742" s="2">
        <v>15900</v>
      </c>
      <c r="F742" s="1" t="s">
        <v>35</v>
      </c>
      <c r="G742" s="1" t="s">
        <v>85</v>
      </c>
      <c r="H742" s="2">
        <v>45445</v>
      </c>
      <c r="I742" s="2">
        <v>45448</v>
      </c>
      <c r="J742">
        <v>3</v>
      </c>
      <c r="K742">
        <v>13638</v>
      </c>
      <c r="L742" s="1" t="s">
        <v>1491</v>
      </c>
      <c r="M742" s="1" t="s">
        <v>60</v>
      </c>
      <c r="N742" s="1" t="s">
        <v>18</v>
      </c>
      <c r="O742" t="s">
        <v>19</v>
      </c>
      <c r="P742">
        <v>4546</v>
      </c>
      <c r="Q742" s="1" t="s">
        <v>1492</v>
      </c>
      <c r="R742" s="1" t="s">
        <v>1451</v>
      </c>
      <c r="S742" t="s">
        <v>1447</v>
      </c>
      <c r="T742">
        <f>VLOOKUP(Admissions[[#This Row],[Department]],Departments!A:E,5,FALSE)</f>
        <v>8500</v>
      </c>
      <c r="U742" s="1" t="str">
        <f t="shared" si="22"/>
        <v>Above Benchmark</v>
      </c>
      <c r="V742" s="1">
        <f t="shared" ca="1" si="23"/>
        <v>82</v>
      </c>
      <c r="W742" s="1" t="str">
        <f ca="1">_xlfn.IFS(Admissions[[#This Row],[Patients Age]]&lt;18,"Paediatric",V742&lt;40,"Young Adult",V742&lt;65,"Adult",TRUE,"Senior")</f>
        <v>Senior</v>
      </c>
    </row>
    <row r="743" spans="1:23" x14ac:dyDescent="0.25">
      <c r="A743">
        <v>11011</v>
      </c>
      <c r="B743">
        <v>7143</v>
      </c>
      <c r="C743" s="1" t="s">
        <v>609</v>
      </c>
      <c r="D743" s="1" t="s">
        <v>14</v>
      </c>
      <c r="E743" s="2">
        <v>30185</v>
      </c>
      <c r="F743" s="1" t="s">
        <v>26</v>
      </c>
      <c r="G743" s="1" t="s">
        <v>141</v>
      </c>
      <c r="H743" s="2">
        <v>45287</v>
      </c>
      <c r="I743" s="2">
        <v>45285</v>
      </c>
      <c r="J743">
        <v>-2</v>
      </c>
      <c r="K743">
        <v>15847</v>
      </c>
      <c r="L743" s="1" t="s">
        <v>1491</v>
      </c>
      <c r="M743" s="1" t="s">
        <v>64</v>
      </c>
      <c r="N743" s="1" t="s">
        <v>33</v>
      </c>
      <c r="O743" t="s">
        <v>62</v>
      </c>
      <c r="P743">
        <v>-7923.5</v>
      </c>
      <c r="Q743" s="1" t="s">
        <v>1492</v>
      </c>
      <c r="R743" s="1" t="s">
        <v>1453</v>
      </c>
      <c r="S743" t="s">
        <v>1449</v>
      </c>
      <c r="T743">
        <f>VLOOKUP(Admissions[[#This Row],[Department]],Departments!A:E,5,FALSE)</f>
        <v>9000</v>
      </c>
      <c r="U743" s="1" t="str">
        <f t="shared" si="22"/>
        <v>Above Benchmark</v>
      </c>
      <c r="V743" s="1">
        <f t="shared" ca="1" si="23"/>
        <v>43</v>
      </c>
      <c r="W743" s="1" t="str">
        <f ca="1">_xlfn.IFS(Admissions[[#This Row],[Patients Age]]&lt;18,"Paediatric",V743&lt;40,"Young Adult",V743&lt;65,"Adult",TRUE,"Senior")</f>
        <v>Adult</v>
      </c>
    </row>
    <row r="744" spans="1:23" x14ac:dyDescent="0.25">
      <c r="A744">
        <v>13395</v>
      </c>
      <c r="B744">
        <v>3435</v>
      </c>
      <c r="C744" s="1" t="s">
        <v>610</v>
      </c>
      <c r="D744" s="1" t="s">
        <v>56</v>
      </c>
      <c r="E744" s="2">
        <v>17580</v>
      </c>
      <c r="F744" s="1" t="s">
        <v>21</v>
      </c>
      <c r="G744" s="1" t="s">
        <v>160</v>
      </c>
      <c r="H744" s="2">
        <v>45648</v>
      </c>
      <c r="I744" s="2">
        <v>45657</v>
      </c>
      <c r="J744">
        <v>9</v>
      </c>
      <c r="K744">
        <v>40767</v>
      </c>
      <c r="L744" s="1" t="s">
        <v>1491</v>
      </c>
      <c r="M744" s="1" t="s">
        <v>23</v>
      </c>
      <c r="N744" s="1" t="s">
        <v>18</v>
      </c>
      <c r="O744" t="s">
        <v>19</v>
      </c>
      <c r="P744">
        <v>4529.6666999999998</v>
      </c>
      <c r="Q744" s="1" t="s">
        <v>1492</v>
      </c>
      <c r="R744" s="1" t="s">
        <v>1451</v>
      </c>
      <c r="S744" t="s">
        <v>1447</v>
      </c>
      <c r="T744">
        <f>VLOOKUP(Admissions[[#This Row],[Department]],Departments!A:E,5,FALSE)</f>
        <v>12000</v>
      </c>
      <c r="U744" s="1" t="str">
        <f t="shared" si="22"/>
        <v>Above Benchmark</v>
      </c>
      <c r="V744" s="1">
        <f t="shared" ca="1" si="23"/>
        <v>78</v>
      </c>
      <c r="W744" s="1" t="str">
        <f ca="1">_xlfn.IFS(Admissions[[#This Row],[Patients Age]]&lt;18,"Paediatric",V744&lt;40,"Young Adult",V744&lt;65,"Adult",TRUE,"Senior")</f>
        <v>Senior</v>
      </c>
    </row>
    <row r="745" spans="1:23" x14ac:dyDescent="0.25">
      <c r="A745">
        <v>13279</v>
      </c>
      <c r="B745">
        <v>6875</v>
      </c>
      <c r="C745" s="1" t="s">
        <v>142</v>
      </c>
      <c r="D745" s="1" t="s">
        <v>56</v>
      </c>
      <c r="E745" s="2">
        <v>25518</v>
      </c>
      <c r="F745" s="1" t="s">
        <v>35</v>
      </c>
      <c r="G745" s="1" t="s">
        <v>85</v>
      </c>
      <c r="H745" s="2">
        <v>45311</v>
      </c>
      <c r="I745" s="2">
        <v>45320</v>
      </c>
      <c r="J745">
        <v>9</v>
      </c>
      <c r="K745">
        <v>18192</v>
      </c>
      <c r="L745" s="1" t="s">
        <v>1491</v>
      </c>
      <c r="M745" s="1" t="s">
        <v>37</v>
      </c>
      <c r="N745" s="1" t="s">
        <v>33</v>
      </c>
      <c r="O745" t="s">
        <v>19</v>
      </c>
      <c r="P745">
        <v>2021.3333</v>
      </c>
      <c r="Q745" s="1" t="s">
        <v>1492</v>
      </c>
      <c r="R745" s="1" t="s">
        <v>1446</v>
      </c>
      <c r="S745" t="s">
        <v>1447</v>
      </c>
      <c r="T745">
        <f>VLOOKUP(Admissions[[#This Row],[Department]],Departments!A:E,5,FALSE)</f>
        <v>8500</v>
      </c>
      <c r="U745" s="1" t="str">
        <f t="shared" si="22"/>
        <v>Above Benchmark</v>
      </c>
      <c r="V745" s="1">
        <f t="shared" ca="1" si="23"/>
        <v>56</v>
      </c>
      <c r="W745" s="1" t="str">
        <f ca="1">_xlfn.IFS(Admissions[[#This Row],[Patients Age]]&lt;18,"Paediatric",V745&lt;40,"Young Adult",V745&lt;65,"Adult",TRUE,"Senior")</f>
        <v>Adult</v>
      </c>
    </row>
    <row r="746" spans="1:23" x14ac:dyDescent="0.25">
      <c r="A746">
        <v>10225</v>
      </c>
      <c r="B746">
        <v>3839</v>
      </c>
      <c r="C746" s="1" t="s">
        <v>611</v>
      </c>
      <c r="D746" s="1" t="s">
        <v>56</v>
      </c>
      <c r="E746" s="2">
        <v>29191</v>
      </c>
      <c r="F746" s="1" t="s">
        <v>41</v>
      </c>
      <c r="G746" s="1" t="s">
        <v>42</v>
      </c>
      <c r="H746" s="2">
        <v>45084</v>
      </c>
      <c r="I746" s="2">
        <v>45087</v>
      </c>
      <c r="J746">
        <v>3</v>
      </c>
      <c r="K746">
        <v>5371</v>
      </c>
      <c r="L746" s="1" t="s">
        <v>1491</v>
      </c>
      <c r="M746" s="1" t="s">
        <v>121</v>
      </c>
      <c r="N746" s="1" t="s">
        <v>18</v>
      </c>
      <c r="O746" t="s">
        <v>19</v>
      </c>
      <c r="P746">
        <v>1790.3333</v>
      </c>
      <c r="Q746" s="1" t="s">
        <v>1492</v>
      </c>
      <c r="R746" s="1" t="s">
        <v>1453</v>
      </c>
      <c r="S746" t="s">
        <v>1449</v>
      </c>
      <c r="T746">
        <f>VLOOKUP(Admissions[[#This Row],[Department]],Departments!A:E,5,FALSE)</f>
        <v>7200</v>
      </c>
      <c r="U746" s="1" t="str">
        <f t="shared" si="22"/>
        <v>Within Benchmark</v>
      </c>
      <c r="V746" s="1">
        <f t="shared" ca="1" si="23"/>
        <v>46</v>
      </c>
      <c r="W746" s="1" t="str">
        <f ca="1">_xlfn.IFS(Admissions[[#This Row],[Patients Age]]&lt;18,"Paediatric",V746&lt;40,"Young Adult",V746&lt;65,"Adult",TRUE,"Senior")</f>
        <v>Adult</v>
      </c>
    </row>
    <row r="747" spans="1:23" x14ac:dyDescent="0.25">
      <c r="A747">
        <v>13965</v>
      </c>
      <c r="B747">
        <v>5134</v>
      </c>
      <c r="C747" s="1" t="s">
        <v>476</v>
      </c>
      <c r="D747" s="1" t="s">
        <v>56</v>
      </c>
      <c r="E747" s="2">
        <v>19179</v>
      </c>
      <c r="F747" s="1" t="s">
        <v>66</v>
      </c>
      <c r="G747" s="1" t="s">
        <v>67</v>
      </c>
      <c r="H747" s="2">
        <v>45002</v>
      </c>
      <c r="I747" s="2">
        <v>45008</v>
      </c>
      <c r="J747">
        <v>6</v>
      </c>
      <c r="K747">
        <v>8358</v>
      </c>
      <c r="L747" s="1" t="s">
        <v>1491</v>
      </c>
      <c r="M747" s="1" t="s">
        <v>91</v>
      </c>
      <c r="N747" s="1" t="s">
        <v>24</v>
      </c>
      <c r="O747" t="s">
        <v>19</v>
      </c>
      <c r="P747">
        <v>1393</v>
      </c>
      <c r="Q747" s="1" t="s">
        <v>1492</v>
      </c>
      <c r="R747" s="1" t="s">
        <v>1454</v>
      </c>
      <c r="S747" t="s">
        <v>1449</v>
      </c>
      <c r="T747">
        <f>VLOOKUP(Admissions[[#This Row],[Department]],Departments!A:E,5,FALSE)</f>
        <v>6000</v>
      </c>
      <c r="U747" s="1" t="str">
        <f t="shared" si="22"/>
        <v>Above Benchmark</v>
      </c>
      <c r="V747" s="1">
        <f t="shared" ca="1" si="23"/>
        <v>74</v>
      </c>
      <c r="W747" s="1" t="str">
        <f ca="1">_xlfn.IFS(Admissions[[#This Row],[Patients Age]]&lt;18,"Paediatric",V747&lt;40,"Young Adult",V747&lt;65,"Adult",TRUE,"Senior")</f>
        <v>Senior</v>
      </c>
    </row>
    <row r="748" spans="1:23" x14ac:dyDescent="0.25">
      <c r="A748">
        <v>12517</v>
      </c>
      <c r="B748">
        <v>4987</v>
      </c>
      <c r="C748" s="1" t="s">
        <v>612</v>
      </c>
      <c r="D748" s="1" t="s">
        <v>14</v>
      </c>
      <c r="E748" s="2">
        <v>25732</v>
      </c>
      <c r="F748" s="1" t="s">
        <v>41</v>
      </c>
      <c r="G748" s="1" t="s">
        <v>219</v>
      </c>
      <c r="H748" s="2">
        <v>45062</v>
      </c>
      <c r="I748" s="2">
        <v>45068</v>
      </c>
      <c r="J748">
        <v>6</v>
      </c>
      <c r="K748">
        <v>7394</v>
      </c>
      <c r="L748" s="1" t="s">
        <v>1494</v>
      </c>
      <c r="M748" s="1" t="s">
        <v>49</v>
      </c>
      <c r="N748" s="1" t="s">
        <v>24</v>
      </c>
      <c r="O748" t="s">
        <v>19</v>
      </c>
      <c r="P748">
        <v>1232.3333</v>
      </c>
      <c r="Q748" s="1" t="s">
        <v>1492</v>
      </c>
      <c r="R748" s="1" t="s">
        <v>1452</v>
      </c>
      <c r="S748" t="s">
        <v>1449</v>
      </c>
      <c r="T748">
        <f>VLOOKUP(Admissions[[#This Row],[Department]],Departments!A:E,5,FALSE)</f>
        <v>7200</v>
      </c>
      <c r="U748" s="1" t="str">
        <f t="shared" si="22"/>
        <v>Above Benchmark</v>
      </c>
      <c r="V748" s="1">
        <f t="shared" ca="1" si="23"/>
        <v>56</v>
      </c>
      <c r="W748" s="1" t="str">
        <f ca="1">_xlfn.IFS(Admissions[[#This Row],[Patients Age]]&lt;18,"Paediatric",V748&lt;40,"Young Adult",V748&lt;65,"Adult",TRUE,"Senior")</f>
        <v>Adult</v>
      </c>
    </row>
    <row r="749" spans="1:23" x14ac:dyDescent="0.25">
      <c r="A749">
        <v>11500</v>
      </c>
      <c r="B749">
        <v>4678</v>
      </c>
      <c r="C749" s="1" t="s">
        <v>613</v>
      </c>
      <c r="D749" s="1" t="s">
        <v>14</v>
      </c>
      <c r="E749" s="2">
        <v>34744</v>
      </c>
      <c r="F749" s="1" t="s">
        <v>51</v>
      </c>
      <c r="G749" s="1" t="s">
        <v>113</v>
      </c>
      <c r="H749" s="2">
        <v>44966</v>
      </c>
      <c r="I749" s="2">
        <v>44974</v>
      </c>
      <c r="J749">
        <v>8</v>
      </c>
      <c r="K749">
        <v>5861</v>
      </c>
      <c r="L749" s="1" t="s">
        <v>1494</v>
      </c>
      <c r="M749" s="1" t="s">
        <v>53</v>
      </c>
      <c r="N749" s="1" t="s">
        <v>18</v>
      </c>
      <c r="O749" t="s">
        <v>19</v>
      </c>
      <c r="P749">
        <v>732.625</v>
      </c>
      <c r="Q749" s="1" t="s">
        <v>1492</v>
      </c>
      <c r="R749" s="1" t="s">
        <v>1450</v>
      </c>
      <c r="S749" t="s">
        <v>1449</v>
      </c>
      <c r="T749">
        <f>VLOOKUP(Admissions[[#This Row],[Department]],Departments!A:E,5,FALSE)</f>
        <v>6800</v>
      </c>
      <c r="U749" s="1" t="str">
        <f t="shared" si="22"/>
        <v>Within Benchmark</v>
      </c>
      <c r="V749" s="1">
        <f t="shared" ca="1" si="23"/>
        <v>31</v>
      </c>
      <c r="W749" s="1" t="str">
        <f ca="1">_xlfn.IFS(Admissions[[#This Row],[Patients Age]]&lt;18,"Paediatric",V749&lt;40,"Young Adult",V749&lt;65,"Adult",TRUE,"Senior")</f>
        <v>Young Adult</v>
      </c>
    </row>
    <row r="750" spans="1:23" x14ac:dyDescent="0.25">
      <c r="A750">
        <v>14535</v>
      </c>
      <c r="B750">
        <v>3178</v>
      </c>
      <c r="C750" s="1" t="s">
        <v>593</v>
      </c>
      <c r="D750" s="1" t="s">
        <v>14</v>
      </c>
      <c r="E750" s="2">
        <v>24964</v>
      </c>
      <c r="F750" s="1" t="s">
        <v>21</v>
      </c>
      <c r="G750" s="1" t="s">
        <v>22</v>
      </c>
      <c r="H750" s="2">
        <v>45266</v>
      </c>
      <c r="I750" s="2">
        <v>45275</v>
      </c>
      <c r="J750">
        <v>9</v>
      </c>
      <c r="K750">
        <v>28711</v>
      </c>
      <c r="L750" s="1" t="s">
        <v>1491</v>
      </c>
      <c r="M750" s="1" t="s">
        <v>209</v>
      </c>
      <c r="N750" s="1" t="s">
        <v>18</v>
      </c>
      <c r="O750" t="s">
        <v>19</v>
      </c>
      <c r="P750">
        <v>3190.1111000000001</v>
      </c>
      <c r="Q750" s="1" t="s">
        <v>1492</v>
      </c>
      <c r="R750" s="1" t="s">
        <v>1453</v>
      </c>
      <c r="S750" t="s">
        <v>1449</v>
      </c>
      <c r="T750">
        <f>VLOOKUP(Admissions[[#This Row],[Department]],Departments!A:E,5,FALSE)</f>
        <v>12000</v>
      </c>
      <c r="U750" s="1" t="str">
        <f t="shared" si="22"/>
        <v>Above Benchmark</v>
      </c>
      <c r="V750" s="1">
        <f t="shared" ca="1" si="23"/>
        <v>58</v>
      </c>
      <c r="W750" s="1" t="str">
        <f ca="1">_xlfn.IFS(Admissions[[#This Row],[Patients Age]]&lt;18,"Paediatric",V750&lt;40,"Young Adult",V750&lt;65,"Adult",TRUE,"Senior")</f>
        <v>Adult</v>
      </c>
    </row>
    <row r="751" spans="1:23" x14ac:dyDescent="0.25">
      <c r="A751">
        <v>15481</v>
      </c>
      <c r="B751">
        <v>3399</v>
      </c>
      <c r="C751" s="1" t="s">
        <v>614</v>
      </c>
      <c r="D751" s="1" t="s">
        <v>56</v>
      </c>
      <c r="E751" s="2">
        <v>14080</v>
      </c>
      <c r="F751" s="1" t="s">
        <v>66</v>
      </c>
      <c r="G751" s="1" t="s">
        <v>70</v>
      </c>
      <c r="H751" s="2">
        <v>45205</v>
      </c>
      <c r="I751" s="2">
        <v>45210</v>
      </c>
      <c r="J751">
        <v>5</v>
      </c>
      <c r="K751">
        <v>8014</v>
      </c>
      <c r="L751" s="1" t="s">
        <v>1491</v>
      </c>
      <c r="M751" s="1" t="s">
        <v>116</v>
      </c>
      <c r="N751" s="1" t="s">
        <v>33</v>
      </c>
      <c r="O751" t="s">
        <v>19</v>
      </c>
      <c r="P751">
        <v>1602.8</v>
      </c>
      <c r="Q751" s="1" t="s">
        <v>1492</v>
      </c>
      <c r="R751" s="1" t="s">
        <v>1454</v>
      </c>
      <c r="S751" t="s">
        <v>1449</v>
      </c>
      <c r="T751">
        <f>VLOOKUP(Admissions[[#This Row],[Department]],Departments!A:E,5,FALSE)</f>
        <v>6000</v>
      </c>
      <c r="U751" s="1" t="str">
        <f t="shared" si="22"/>
        <v>Above Benchmark</v>
      </c>
      <c r="V751" s="1">
        <f t="shared" ca="1" si="23"/>
        <v>87</v>
      </c>
      <c r="W751" s="1" t="str">
        <f ca="1">_xlfn.IFS(Admissions[[#This Row],[Patients Age]]&lt;18,"Paediatric",V751&lt;40,"Young Adult",V751&lt;65,"Adult",TRUE,"Senior")</f>
        <v>Senior</v>
      </c>
    </row>
    <row r="752" spans="1:23" x14ac:dyDescent="0.25">
      <c r="A752">
        <v>12909</v>
      </c>
      <c r="B752">
        <v>5519</v>
      </c>
      <c r="C752" s="1" t="s">
        <v>246</v>
      </c>
      <c r="D752" s="1" t="s">
        <v>56</v>
      </c>
      <c r="E752" s="2">
        <v>29397</v>
      </c>
      <c r="F752" s="1" t="s">
        <v>21</v>
      </c>
      <c r="G752" s="1" t="s">
        <v>160</v>
      </c>
      <c r="H752" s="2">
        <v>45603</v>
      </c>
      <c r="I752" s="2">
        <v>45611</v>
      </c>
      <c r="J752">
        <v>8</v>
      </c>
      <c r="K752">
        <v>23571</v>
      </c>
      <c r="L752" s="1" t="s">
        <v>1491</v>
      </c>
      <c r="M752" s="1" t="s">
        <v>124</v>
      </c>
      <c r="N752" s="1" t="s">
        <v>33</v>
      </c>
      <c r="O752" t="s">
        <v>19</v>
      </c>
      <c r="P752">
        <v>2946.375</v>
      </c>
      <c r="Q752" s="1" t="s">
        <v>1492</v>
      </c>
      <c r="R752" s="1" t="s">
        <v>1450</v>
      </c>
      <c r="S752" t="s">
        <v>1449</v>
      </c>
      <c r="T752">
        <f>VLOOKUP(Admissions[[#This Row],[Department]],Departments!A:E,5,FALSE)</f>
        <v>12000</v>
      </c>
      <c r="U752" s="1" t="str">
        <f t="shared" si="22"/>
        <v>Above Benchmark</v>
      </c>
      <c r="V752" s="1">
        <f t="shared" ca="1" si="23"/>
        <v>46</v>
      </c>
      <c r="W752" s="1" t="str">
        <f ca="1">_xlfn.IFS(Admissions[[#This Row],[Patients Age]]&lt;18,"Paediatric",V752&lt;40,"Young Adult",V752&lt;65,"Adult",TRUE,"Senior")</f>
        <v>Adult</v>
      </c>
    </row>
    <row r="753" spans="1:23" x14ac:dyDescent="0.25">
      <c r="A753">
        <v>12196</v>
      </c>
      <c r="B753">
        <v>4269</v>
      </c>
      <c r="C753" s="1" t="s">
        <v>615</v>
      </c>
      <c r="D753" s="1" t="s">
        <v>14</v>
      </c>
      <c r="E753" s="2">
        <v>39081</v>
      </c>
      <c r="F753" s="1" t="s">
        <v>35</v>
      </c>
      <c r="G753" s="1" t="s">
        <v>83</v>
      </c>
      <c r="H753" s="2">
        <v>45009</v>
      </c>
      <c r="I753" s="2">
        <v>45011</v>
      </c>
      <c r="J753">
        <v>2</v>
      </c>
      <c r="K753">
        <v>3340</v>
      </c>
      <c r="L753" s="1" t="s">
        <v>1491</v>
      </c>
      <c r="M753" s="1" t="s">
        <v>75</v>
      </c>
      <c r="N753" s="1" t="s">
        <v>18</v>
      </c>
      <c r="O753" t="s">
        <v>19</v>
      </c>
      <c r="P753">
        <v>1670</v>
      </c>
      <c r="Q753" s="1" t="s">
        <v>1492</v>
      </c>
      <c r="R753" s="1" t="s">
        <v>1454</v>
      </c>
      <c r="S753" t="s">
        <v>1449</v>
      </c>
      <c r="T753">
        <f>VLOOKUP(Admissions[[#This Row],[Department]],Departments!A:E,5,FALSE)</f>
        <v>8500</v>
      </c>
      <c r="U753" s="1" t="str">
        <f t="shared" si="22"/>
        <v>Within Benchmark</v>
      </c>
      <c r="V753" s="1">
        <f t="shared" ca="1" si="23"/>
        <v>19</v>
      </c>
      <c r="W753" s="1" t="str">
        <f ca="1">_xlfn.IFS(Admissions[[#This Row],[Patients Age]]&lt;18,"Paediatric",V753&lt;40,"Young Adult",V753&lt;65,"Adult",TRUE,"Senior")</f>
        <v>Young Adult</v>
      </c>
    </row>
    <row r="754" spans="1:23" x14ac:dyDescent="0.25">
      <c r="A754">
        <v>13633</v>
      </c>
      <c r="B754">
        <v>6029</v>
      </c>
      <c r="C754" s="1" t="s">
        <v>616</v>
      </c>
      <c r="D754" s="1" t="s">
        <v>14</v>
      </c>
      <c r="E754" s="2">
        <v>30611</v>
      </c>
      <c r="F754" s="1" t="s">
        <v>51</v>
      </c>
      <c r="G754" s="1" t="s">
        <v>87</v>
      </c>
      <c r="H754" s="2">
        <v>45414</v>
      </c>
      <c r="I754" s="2">
        <v>45418</v>
      </c>
      <c r="J754">
        <v>4</v>
      </c>
      <c r="K754">
        <v>5587</v>
      </c>
      <c r="L754" s="1" t="s">
        <v>1491</v>
      </c>
      <c r="M754" s="1" t="s">
        <v>53</v>
      </c>
      <c r="N754" s="1" t="s">
        <v>18</v>
      </c>
      <c r="O754" t="s">
        <v>19</v>
      </c>
      <c r="P754">
        <v>1396.75</v>
      </c>
      <c r="Q754" s="1" t="s">
        <v>1492</v>
      </c>
      <c r="R754" s="1" t="s">
        <v>1450</v>
      </c>
      <c r="S754" t="s">
        <v>1449</v>
      </c>
      <c r="T754">
        <f>VLOOKUP(Admissions[[#This Row],[Department]],Departments!A:E,5,FALSE)</f>
        <v>6800</v>
      </c>
      <c r="U754" s="1" t="str">
        <f t="shared" si="22"/>
        <v>Within Benchmark</v>
      </c>
      <c r="V754" s="1">
        <f t="shared" ca="1" si="23"/>
        <v>42</v>
      </c>
      <c r="W754" s="1" t="str">
        <f ca="1">_xlfn.IFS(Admissions[[#This Row],[Patients Age]]&lt;18,"Paediatric",V754&lt;40,"Young Adult",V754&lt;65,"Adult",TRUE,"Senior")</f>
        <v>Adult</v>
      </c>
    </row>
    <row r="755" spans="1:23" x14ac:dyDescent="0.25">
      <c r="A755">
        <v>15416</v>
      </c>
      <c r="B755">
        <v>3298</v>
      </c>
      <c r="C755" s="1" t="s">
        <v>617</v>
      </c>
      <c r="D755" s="1" t="s">
        <v>14</v>
      </c>
      <c r="E755" s="2">
        <v>27396</v>
      </c>
      <c r="F755" s="1" t="s">
        <v>15</v>
      </c>
      <c r="G755" s="1" t="s">
        <v>48</v>
      </c>
      <c r="H755" s="2">
        <v>45309</v>
      </c>
      <c r="I755" s="2">
        <v>45311</v>
      </c>
      <c r="J755">
        <v>2</v>
      </c>
      <c r="K755">
        <v>6333</v>
      </c>
      <c r="L755" s="1" t="s">
        <v>1491</v>
      </c>
      <c r="M755" s="1" t="s">
        <v>17</v>
      </c>
      <c r="N755" s="1" t="s">
        <v>24</v>
      </c>
      <c r="O755" t="s">
        <v>19</v>
      </c>
      <c r="P755">
        <v>3166.5</v>
      </c>
      <c r="Q755" s="1" t="s">
        <v>1492</v>
      </c>
      <c r="R755" s="1" t="s">
        <v>1450</v>
      </c>
      <c r="S755" t="s">
        <v>1449</v>
      </c>
      <c r="T755">
        <f>VLOOKUP(Admissions[[#This Row],[Department]],Departments!A:E,5,FALSE)</f>
        <v>5500</v>
      </c>
      <c r="U755" s="1" t="str">
        <f t="shared" si="22"/>
        <v>Above Benchmark</v>
      </c>
      <c r="V755" s="1">
        <f t="shared" ca="1" si="23"/>
        <v>51</v>
      </c>
      <c r="W755" s="1" t="str">
        <f ca="1">_xlfn.IFS(Admissions[[#This Row],[Patients Age]]&lt;18,"Paediatric",V755&lt;40,"Young Adult",V755&lt;65,"Adult",TRUE,"Senior")</f>
        <v>Adult</v>
      </c>
    </row>
    <row r="756" spans="1:23" x14ac:dyDescent="0.25">
      <c r="A756">
        <v>14200</v>
      </c>
      <c r="B756">
        <v>5403</v>
      </c>
      <c r="C756" s="1" t="s">
        <v>61</v>
      </c>
      <c r="D756" s="1" t="s">
        <v>56</v>
      </c>
      <c r="E756" s="2">
        <v>22405</v>
      </c>
      <c r="F756" s="1" t="s">
        <v>15</v>
      </c>
      <c r="G756" s="1" t="s">
        <v>48</v>
      </c>
      <c r="H756" s="2">
        <v>45161</v>
      </c>
      <c r="I756" s="2">
        <v>45162</v>
      </c>
      <c r="J756">
        <v>1</v>
      </c>
      <c r="K756">
        <v>3850</v>
      </c>
      <c r="L756" s="1" t="s">
        <v>1491</v>
      </c>
      <c r="M756" s="1" t="s">
        <v>81</v>
      </c>
      <c r="N756" s="1" t="s">
        <v>33</v>
      </c>
      <c r="O756" t="s">
        <v>19</v>
      </c>
      <c r="P756">
        <v>3850</v>
      </c>
      <c r="Q756" s="1" t="s">
        <v>1492</v>
      </c>
      <c r="R756" s="1" t="s">
        <v>1453</v>
      </c>
      <c r="S756" t="s">
        <v>1449</v>
      </c>
      <c r="T756">
        <f>VLOOKUP(Admissions[[#This Row],[Department]],Departments!A:E,5,FALSE)</f>
        <v>5500</v>
      </c>
      <c r="U756" s="1" t="str">
        <f t="shared" si="22"/>
        <v>Within Benchmark</v>
      </c>
      <c r="V756" s="1">
        <f t="shared" ca="1" si="23"/>
        <v>65</v>
      </c>
      <c r="W756" s="1" t="str">
        <f ca="1">_xlfn.IFS(Admissions[[#This Row],[Patients Age]]&lt;18,"Paediatric",V756&lt;40,"Young Adult",V756&lt;65,"Adult",TRUE,"Senior")</f>
        <v>Senior</v>
      </c>
    </row>
    <row r="757" spans="1:23" x14ac:dyDescent="0.25">
      <c r="A757">
        <v>12171</v>
      </c>
      <c r="B757">
        <v>6894</v>
      </c>
      <c r="C757" s="1" t="s">
        <v>482</v>
      </c>
      <c r="D757" s="1" t="s">
        <v>14</v>
      </c>
      <c r="E757" s="2">
        <v>27096</v>
      </c>
      <c r="F757" s="1" t="s">
        <v>15</v>
      </c>
      <c r="G757" s="1" t="s">
        <v>48</v>
      </c>
      <c r="H757" s="2">
        <v>45409</v>
      </c>
      <c r="I757" s="2">
        <v>45411</v>
      </c>
      <c r="J757">
        <v>2</v>
      </c>
      <c r="K757">
        <v>5061</v>
      </c>
      <c r="L757" s="1" t="s">
        <v>1491</v>
      </c>
      <c r="M757" s="1" t="s">
        <v>17</v>
      </c>
      <c r="N757" s="1" t="s">
        <v>33</v>
      </c>
      <c r="O757" t="s">
        <v>19</v>
      </c>
      <c r="P757">
        <v>2530.5</v>
      </c>
      <c r="Q757" s="1" t="s">
        <v>1492</v>
      </c>
      <c r="R757" s="1" t="s">
        <v>1446</v>
      </c>
      <c r="S757" t="s">
        <v>1447</v>
      </c>
      <c r="T757">
        <f>VLOOKUP(Admissions[[#This Row],[Department]],Departments!A:E,5,FALSE)</f>
        <v>5500</v>
      </c>
      <c r="U757" s="1" t="str">
        <f t="shared" si="22"/>
        <v>Within Benchmark</v>
      </c>
      <c r="V757" s="1">
        <f t="shared" ca="1" si="23"/>
        <v>52</v>
      </c>
      <c r="W757" s="1" t="str">
        <f ca="1">_xlfn.IFS(Admissions[[#This Row],[Patients Age]]&lt;18,"Paediatric",V757&lt;40,"Young Adult",V757&lt;65,"Adult",TRUE,"Senior")</f>
        <v>Adult</v>
      </c>
    </row>
    <row r="758" spans="1:23" x14ac:dyDescent="0.25">
      <c r="A758">
        <v>10613</v>
      </c>
      <c r="B758">
        <v>3757</v>
      </c>
      <c r="C758" s="1" t="s">
        <v>619</v>
      </c>
      <c r="D758" s="1" t="s">
        <v>56</v>
      </c>
      <c r="E758" s="2">
        <v>17028</v>
      </c>
      <c r="F758" s="1" t="s">
        <v>66</v>
      </c>
      <c r="G758" s="1" t="s">
        <v>67</v>
      </c>
      <c r="H758" s="2">
        <v>45194</v>
      </c>
      <c r="I758" s="2">
        <v>45198</v>
      </c>
      <c r="J758">
        <v>4</v>
      </c>
      <c r="K758">
        <v>9360</v>
      </c>
      <c r="L758" s="1" t="s">
        <v>1491</v>
      </c>
      <c r="M758" s="1" t="s">
        <v>68</v>
      </c>
      <c r="N758" s="1" t="s">
        <v>33</v>
      </c>
      <c r="O758" t="s">
        <v>19</v>
      </c>
      <c r="P758">
        <v>2340</v>
      </c>
      <c r="Q758" s="1" t="s">
        <v>1492</v>
      </c>
      <c r="R758" s="1" t="s">
        <v>1448</v>
      </c>
      <c r="S758" t="s">
        <v>1449</v>
      </c>
      <c r="T758">
        <f>VLOOKUP(Admissions[[#This Row],[Department]],Departments!A:E,5,FALSE)</f>
        <v>6000</v>
      </c>
      <c r="U758" s="1" t="str">
        <f t="shared" si="22"/>
        <v>Above Benchmark</v>
      </c>
      <c r="V758" s="1">
        <f t="shared" ca="1" si="23"/>
        <v>79</v>
      </c>
      <c r="W758" s="1" t="str">
        <f ca="1">_xlfn.IFS(Admissions[[#This Row],[Patients Age]]&lt;18,"Paediatric",V758&lt;40,"Young Adult",V758&lt;65,"Adult",TRUE,"Senior")</f>
        <v>Senior</v>
      </c>
    </row>
    <row r="759" spans="1:23" x14ac:dyDescent="0.25">
      <c r="A759">
        <v>14293</v>
      </c>
      <c r="B759">
        <v>5398</v>
      </c>
      <c r="C759" s="1" t="s">
        <v>620</v>
      </c>
      <c r="D759" s="1" t="s">
        <v>14</v>
      </c>
      <c r="E759" s="2">
        <v>12990</v>
      </c>
      <c r="F759" s="1" t="s">
        <v>51</v>
      </c>
      <c r="G759" s="1" t="s">
        <v>113</v>
      </c>
      <c r="H759" s="2">
        <v>45309</v>
      </c>
      <c r="I759" s="2">
        <v>45311</v>
      </c>
      <c r="J759">
        <v>2</v>
      </c>
      <c r="K759">
        <v>3925</v>
      </c>
      <c r="L759" s="1" t="s">
        <v>1491</v>
      </c>
      <c r="M759" s="1" t="s">
        <v>53</v>
      </c>
      <c r="N759" s="1" t="s">
        <v>33</v>
      </c>
      <c r="O759" t="s">
        <v>19</v>
      </c>
      <c r="P759">
        <v>1962.5</v>
      </c>
      <c r="Q759" s="1" t="s">
        <v>1492</v>
      </c>
      <c r="R759" s="1" t="s">
        <v>1450</v>
      </c>
      <c r="S759" t="s">
        <v>1449</v>
      </c>
      <c r="T759">
        <f>VLOOKUP(Admissions[[#This Row],[Department]],Departments!A:E,5,FALSE)</f>
        <v>6800</v>
      </c>
      <c r="U759" s="1" t="str">
        <f t="shared" si="22"/>
        <v>Within Benchmark</v>
      </c>
      <c r="V759" s="1">
        <f t="shared" ca="1" si="23"/>
        <v>90</v>
      </c>
      <c r="W759" s="1" t="str">
        <f ca="1">_xlfn.IFS(Admissions[[#This Row],[Patients Age]]&lt;18,"Paediatric",V759&lt;40,"Young Adult",V759&lt;65,"Adult",TRUE,"Senior")</f>
        <v>Senior</v>
      </c>
    </row>
    <row r="760" spans="1:23" x14ac:dyDescent="0.25">
      <c r="A760">
        <v>15547</v>
      </c>
      <c r="B760">
        <v>4227</v>
      </c>
      <c r="C760" s="1" t="s">
        <v>621</v>
      </c>
      <c r="D760" s="1" t="s">
        <v>56</v>
      </c>
      <c r="E760" s="2">
        <v>22002</v>
      </c>
      <c r="F760" s="1" t="s">
        <v>15</v>
      </c>
      <c r="G760" s="1" t="s">
        <v>48</v>
      </c>
      <c r="H760" s="2">
        <v>45013</v>
      </c>
      <c r="I760" s="2">
        <v>45015</v>
      </c>
      <c r="J760">
        <v>2</v>
      </c>
      <c r="K760">
        <v>7373</v>
      </c>
      <c r="L760" s="1" t="s">
        <v>1491</v>
      </c>
      <c r="M760" s="1" t="s">
        <v>17</v>
      </c>
      <c r="N760" s="1" t="s">
        <v>33</v>
      </c>
      <c r="O760" t="s">
        <v>19</v>
      </c>
      <c r="P760">
        <v>3686.5</v>
      </c>
      <c r="Q760" s="1" t="s">
        <v>1492</v>
      </c>
      <c r="R760" s="1" t="s">
        <v>1452</v>
      </c>
      <c r="S760" t="s">
        <v>1449</v>
      </c>
      <c r="T760">
        <f>VLOOKUP(Admissions[[#This Row],[Department]],Departments!A:E,5,FALSE)</f>
        <v>5500</v>
      </c>
      <c r="U760" s="1" t="str">
        <f t="shared" si="22"/>
        <v>Above Benchmark</v>
      </c>
      <c r="V760" s="1">
        <f t="shared" ca="1" si="23"/>
        <v>66</v>
      </c>
      <c r="W760" s="1" t="str">
        <f ca="1">_xlfn.IFS(Admissions[[#This Row],[Patients Age]]&lt;18,"Paediatric",V760&lt;40,"Young Adult",V760&lt;65,"Adult",TRUE,"Senior")</f>
        <v>Senior</v>
      </c>
    </row>
    <row r="761" spans="1:23" x14ac:dyDescent="0.25">
      <c r="A761">
        <v>11878</v>
      </c>
      <c r="B761">
        <v>4931</v>
      </c>
      <c r="C761" s="1" t="s">
        <v>589</v>
      </c>
      <c r="D761" s="1" t="s">
        <v>56</v>
      </c>
      <c r="E761" s="2">
        <v>35917</v>
      </c>
      <c r="F761" s="1" t="s">
        <v>15</v>
      </c>
      <c r="G761" s="1" t="s">
        <v>217</v>
      </c>
      <c r="H761" s="2">
        <v>45340</v>
      </c>
      <c r="I761" s="2">
        <v>45343</v>
      </c>
      <c r="J761">
        <v>3</v>
      </c>
      <c r="K761">
        <v>6368</v>
      </c>
      <c r="L761" s="1" t="s">
        <v>1494</v>
      </c>
      <c r="M761" s="1" t="s">
        <v>81</v>
      </c>
      <c r="N761" s="1" t="s">
        <v>33</v>
      </c>
      <c r="O761" t="s">
        <v>19</v>
      </c>
      <c r="P761">
        <v>2122.6667000000002</v>
      </c>
      <c r="Q761" s="1" t="s">
        <v>1492</v>
      </c>
      <c r="R761" s="1" t="s">
        <v>1451</v>
      </c>
      <c r="S761" t="s">
        <v>1447</v>
      </c>
      <c r="T761">
        <f>VLOOKUP(Admissions[[#This Row],[Department]],Departments!A:E,5,FALSE)</f>
        <v>5500</v>
      </c>
      <c r="U761" s="1" t="str">
        <f t="shared" si="22"/>
        <v>Above Benchmark</v>
      </c>
      <c r="V761" s="1">
        <f t="shared" ca="1" si="23"/>
        <v>28</v>
      </c>
      <c r="W761" s="1" t="str">
        <f ca="1">_xlfn.IFS(Admissions[[#This Row],[Patients Age]]&lt;18,"Paediatric",V761&lt;40,"Young Adult",V761&lt;65,"Adult",TRUE,"Senior")</f>
        <v>Young Adult</v>
      </c>
    </row>
    <row r="762" spans="1:23" x14ac:dyDescent="0.25">
      <c r="A762">
        <v>13763</v>
      </c>
      <c r="B762">
        <v>3410</v>
      </c>
      <c r="C762" s="1" t="s">
        <v>622</v>
      </c>
      <c r="D762" s="1" t="s">
        <v>14</v>
      </c>
      <c r="E762" s="2">
        <v>30407</v>
      </c>
      <c r="F762" s="1" t="s">
        <v>35</v>
      </c>
      <c r="G762" s="1" t="s">
        <v>85</v>
      </c>
      <c r="H762" s="2">
        <v>45122</v>
      </c>
      <c r="I762" s="2">
        <v>45128</v>
      </c>
      <c r="J762">
        <v>6</v>
      </c>
      <c r="K762">
        <v>9937</v>
      </c>
      <c r="L762" s="1" t="s">
        <v>1491</v>
      </c>
      <c r="M762" s="1" t="s">
        <v>37</v>
      </c>
      <c r="N762" s="1" t="s">
        <v>18</v>
      </c>
      <c r="O762" t="s">
        <v>19</v>
      </c>
      <c r="P762">
        <v>1656.1667</v>
      </c>
      <c r="Q762" s="1" t="s">
        <v>1492</v>
      </c>
      <c r="R762" s="1" t="s">
        <v>1446</v>
      </c>
      <c r="S762" t="s">
        <v>1447</v>
      </c>
      <c r="T762">
        <f>VLOOKUP(Admissions[[#This Row],[Department]],Departments!A:E,5,FALSE)</f>
        <v>8500</v>
      </c>
      <c r="U762" s="1" t="str">
        <f t="shared" si="22"/>
        <v>Above Benchmark</v>
      </c>
      <c r="V762" s="1">
        <f t="shared" ca="1" si="23"/>
        <v>43</v>
      </c>
      <c r="W762" s="1" t="str">
        <f ca="1">_xlfn.IFS(Admissions[[#This Row],[Patients Age]]&lt;18,"Paediatric",V762&lt;40,"Young Adult",V762&lt;65,"Adult",TRUE,"Senior")</f>
        <v>Adult</v>
      </c>
    </row>
    <row r="763" spans="1:23" x14ac:dyDescent="0.25">
      <c r="A763">
        <v>11328</v>
      </c>
      <c r="B763">
        <v>5184</v>
      </c>
      <c r="C763" s="1" t="s">
        <v>623</v>
      </c>
      <c r="D763" s="1" t="s">
        <v>14</v>
      </c>
      <c r="E763" s="2">
        <v>13068</v>
      </c>
      <c r="F763" s="1" t="s">
        <v>66</v>
      </c>
      <c r="G763" s="1" t="s">
        <v>77</v>
      </c>
      <c r="H763" s="2">
        <v>45292</v>
      </c>
      <c r="I763" s="2">
        <v>45298</v>
      </c>
      <c r="J763">
        <v>6</v>
      </c>
      <c r="K763">
        <v>9343</v>
      </c>
      <c r="L763" s="1" t="s">
        <v>1491</v>
      </c>
      <c r="M763" s="1" t="s">
        <v>91</v>
      </c>
      <c r="N763" s="1" t="s">
        <v>33</v>
      </c>
      <c r="O763" t="s">
        <v>19</v>
      </c>
      <c r="P763">
        <v>1557.1667</v>
      </c>
      <c r="Q763" s="1" t="s">
        <v>1492</v>
      </c>
      <c r="R763" s="1" t="s">
        <v>1448</v>
      </c>
      <c r="S763" t="s">
        <v>1449</v>
      </c>
      <c r="T763">
        <f>VLOOKUP(Admissions[[#This Row],[Department]],Departments!A:E,5,FALSE)</f>
        <v>6000</v>
      </c>
      <c r="U763" s="1" t="str">
        <f t="shared" si="22"/>
        <v>Above Benchmark</v>
      </c>
      <c r="V763" s="1">
        <f t="shared" ca="1" si="23"/>
        <v>90</v>
      </c>
      <c r="W763" s="1" t="str">
        <f ca="1">_xlfn.IFS(Admissions[[#This Row],[Patients Age]]&lt;18,"Paediatric",V763&lt;40,"Young Adult",V763&lt;65,"Adult",TRUE,"Senior")</f>
        <v>Senior</v>
      </c>
    </row>
    <row r="764" spans="1:23" x14ac:dyDescent="0.25">
      <c r="A764">
        <v>15810</v>
      </c>
      <c r="B764">
        <v>6902</v>
      </c>
      <c r="C764" s="1" t="s">
        <v>164</v>
      </c>
      <c r="D764" s="1" t="s">
        <v>56</v>
      </c>
      <c r="E764" s="2">
        <v>30803</v>
      </c>
      <c r="F764" s="1" t="s">
        <v>41</v>
      </c>
      <c r="G764" s="1" t="s">
        <v>72</v>
      </c>
      <c r="H764" s="2">
        <v>45429</v>
      </c>
      <c r="I764" s="2">
        <v>45434</v>
      </c>
      <c r="J764">
        <v>5</v>
      </c>
      <c r="K764">
        <v>7176</v>
      </c>
      <c r="L764" s="1" t="s">
        <v>1494</v>
      </c>
      <c r="M764" s="1" t="s">
        <v>121</v>
      </c>
      <c r="N764" s="1" t="s">
        <v>18</v>
      </c>
      <c r="O764" t="s">
        <v>19</v>
      </c>
      <c r="P764">
        <v>1435.2</v>
      </c>
      <c r="Q764" s="1" t="s">
        <v>1492</v>
      </c>
      <c r="R764" s="1" t="s">
        <v>1454</v>
      </c>
      <c r="S764" t="s">
        <v>1449</v>
      </c>
      <c r="T764">
        <f>VLOOKUP(Admissions[[#This Row],[Department]],Departments!A:E,5,FALSE)</f>
        <v>7200</v>
      </c>
      <c r="U764" s="1" t="str">
        <f t="shared" si="22"/>
        <v>Within Benchmark</v>
      </c>
      <c r="V764" s="1">
        <f t="shared" ca="1" si="23"/>
        <v>42</v>
      </c>
      <c r="W764" s="1" t="str">
        <f ca="1">_xlfn.IFS(Admissions[[#This Row],[Patients Age]]&lt;18,"Paediatric",V764&lt;40,"Young Adult",V764&lt;65,"Adult",TRUE,"Senior")</f>
        <v>Adult</v>
      </c>
    </row>
    <row r="765" spans="1:23" x14ac:dyDescent="0.25">
      <c r="A765">
        <v>13286</v>
      </c>
      <c r="B765">
        <v>6682</v>
      </c>
      <c r="C765" s="1" t="s">
        <v>303</v>
      </c>
      <c r="D765" s="1" t="s">
        <v>56</v>
      </c>
      <c r="E765" s="2">
        <v>40860</v>
      </c>
      <c r="F765" s="1" t="s">
        <v>30</v>
      </c>
      <c r="G765" s="1" t="s">
        <v>58</v>
      </c>
      <c r="H765" s="2">
        <v>45374</v>
      </c>
      <c r="I765" s="2">
        <v>45377</v>
      </c>
      <c r="J765">
        <v>3</v>
      </c>
      <c r="K765">
        <v>2947</v>
      </c>
      <c r="L765" s="1" t="s">
        <v>1491</v>
      </c>
      <c r="M765" s="1" t="s">
        <v>46</v>
      </c>
      <c r="N765" s="1" t="s">
        <v>24</v>
      </c>
      <c r="O765" t="s">
        <v>19</v>
      </c>
      <c r="P765">
        <v>982.33330000000001</v>
      </c>
      <c r="Q765" s="1" t="s">
        <v>1492</v>
      </c>
      <c r="R765" s="1" t="s">
        <v>1446</v>
      </c>
      <c r="S765" t="s">
        <v>1447</v>
      </c>
      <c r="T765">
        <f>VLOOKUP(Admissions[[#This Row],[Department]],Departments!A:E,5,FALSE)</f>
        <v>4500</v>
      </c>
      <c r="U765" s="1" t="str">
        <f t="shared" si="22"/>
        <v>Within Benchmark</v>
      </c>
      <c r="V765" s="1">
        <f t="shared" ca="1" si="23"/>
        <v>14</v>
      </c>
      <c r="W765" s="1" t="str">
        <f ca="1">_xlfn.IFS(Admissions[[#This Row],[Patients Age]]&lt;18,"Paediatric",V765&lt;40,"Young Adult",V765&lt;65,"Adult",TRUE,"Senior")</f>
        <v>Paediatric</v>
      </c>
    </row>
    <row r="766" spans="1:23" x14ac:dyDescent="0.25">
      <c r="A766">
        <v>15268</v>
      </c>
      <c r="B766">
        <v>6152</v>
      </c>
      <c r="C766" s="1" t="s">
        <v>624</v>
      </c>
      <c r="D766" s="1" t="s">
        <v>56</v>
      </c>
      <c r="E766" s="2">
        <v>38011</v>
      </c>
      <c r="F766" s="1" t="s">
        <v>66</v>
      </c>
      <c r="G766" s="1" t="s">
        <v>77</v>
      </c>
      <c r="H766" s="2">
        <v>45459</v>
      </c>
      <c r="I766" s="2">
        <v>45463</v>
      </c>
      <c r="J766">
        <v>4</v>
      </c>
      <c r="K766">
        <v>3948</v>
      </c>
      <c r="L766" s="1" t="s">
        <v>1494</v>
      </c>
      <c r="M766" s="1" t="s">
        <v>91</v>
      </c>
      <c r="N766" s="1" t="s">
        <v>24</v>
      </c>
      <c r="O766" t="s">
        <v>19</v>
      </c>
      <c r="P766">
        <v>987</v>
      </c>
      <c r="Q766" s="1" t="s">
        <v>1492</v>
      </c>
      <c r="R766" s="1" t="s">
        <v>1451</v>
      </c>
      <c r="S766" t="s">
        <v>1447</v>
      </c>
      <c r="T766">
        <f>VLOOKUP(Admissions[[#This Row],[Department]],Departments!A:E,5,FALSE)</f>
        <v>6000</v>
      </c>
      <c r="U766" s="1" t="str">
        <f t="shared" si="22"/>
        <v>Within Benchmark</v>
      </c>
      <c r="V766" s="1">
        <f t="shared" ca="1" si="23"/>
        <v>22</v>
      </c>
      <c r="W766" s="1" t="str">
        <f ca="1">_xlfn.IFS(Admissions[[#This Row],[Patients Age]]&lt;18,"Paediatric",V766&lt;40,"Young Adult",V766&lt;65,"Adult",TRUE,"Senior")</f>
        <v>Young Adult</v>
      </c>
    </row>
    <row r="767" spans="1:23" x14ac:dyDescent="0.25">
      <c r="A767">
        <v>10874</v>
      </c>
      <c r="B767">
        <v>4146</v>
      </c>
      <c r="C767" s="1" t="s">
        <v>618</v>
      </c>
      <c r="D767" s="1" t="s">
        <v>56</v>
      </c>
      <c r="E767" s="2">
        <v>27231</v>
      </c>
      <c r="F767" s="1" t="s">
        <v>35</v>
      </c>
      <c r="G767" s="1" t="s">
        <v>85</v>
      </c>
      <c r="H767" s="2">
        <v>45191</v>
      </c>
      <c r="I767" s="2">
        <v>45196</v>
      </c>
      <c r="J767">
        <v>5</v>
      </c>
      <c r="K767">
        <v>7739</v>
      </c>
      <c r="L767" s="1" t="s">
        <v>1491</v>
      </c>
      <c r="M767" s="1" t="s">
        <v>119</v>
      </c>
      <c r="N767" s="1" t="s">
        <v>18</v>
      </c>
      <c r="O767" t="s">
        <v>19</v>
      </c>
      <c r="P767">
        <v>1547.8</v>
      </c>
      <c r="Q767" s="1" t="s">
        <v>1492</v>
      </c>
      <c r="R767" s="1" t="s">
        <v>1454</v>
      </c>
      <c r="S767" t="s">
        <v>1449</v>
      </c>
      <c r="T767">
        <f>VLOOKUP(Admissions[[#This Row],[Department]],Departments!A:E,5,FALSE)</f>
        <v>8500</v>
      </c>
      <c r="U767" s="1" t="str">
        <f t="shared" si="22"/>
        <v>Within Benchmark</v>
      </c>
      <c r="V767" s="1">
        <f t="shared" ca="1" si="23"/>
        <v>51</v>
      </c>
      <c r="W767" s="1" t="str">
        <f ca="1">_xlfn.IFS(Admissions[[#This Row],[Patients Age]]&lt;18,"Paediatric",V767&lt;40,"Young Adult",V767&lt;65,"Adult",TRUE,"Senior")</f>
        <v>Adult</v>
      </c>
    </row>
    <row r="768" spans="1:23" x14ac:dyDescent="0.25">
      <c r="A768">
        <v>14931</v>
      </c>
      <c r="B768">
        <v>3974</v>
      </c>
      <c r="C768" s="1" t="s">
        <v>236</v>
      </c>
      <c r="D768" s="1" t="s">
        <v>56</v>
      </c>
      <c r="E768" s="2">
        <v>18044</v>
      </c>
      <c r="F768" s="1" t="s">
        <v>66</v>
      </c>
      <c r="G768" s="1" t="s">
        <v>77</v>
      </c>
      <c r="H768" s="2">
        <v>45549</v>
      </c>
      <c r="I768" s="2">
        <v>45557</v>
      </c>
      <c r="J768">
        <v>8</v>
      </c>
      <c r="K768">
        <v>12328</v>
      </c>
      <c r="L768" s="1" t="s">
        <v>1491</v>
      </c>
      <c r="M768" s="1" t="s">
        <v>37</v>
      </c>
      <c r="N768" s="1" t="s">
        <v>33</v>
      </c>
      <c r="O768" t="s">
        <v>19</v>
      </c>
      <c r="P768">
        <v>1541</v>
      </c>
      <c r="Q768" s="1" t="s">
        <v>1492</v>
      </c>
      <c r="R768" s="1" t="s">
        <v>1446</v>
      </c>
      <c r="S768" t="s">
        <v>1447</v>
      </c>
      <c r="T768">
        <f>VLOOKUP(Admissions[[#This Row],[Department]],Departments!A:E,5,FALSE)</f>
        <v>6000</v>
      </c>
      <c r="U768" s="1" t="str">
        <f t="shared" si="22"/>
        <v>Above Benchmark</v>
      </c>
      <c r="V768" s="1">
        <f t="shared" ca="1" si="23"/>
        <v>77</v>
      </c>
      <c r="W768" s="1" t="str">
        <f ca="1">_xlfn.IFS(Admissions[[#This Row],[Patients Age]]&lt;18,"Paediatric",V768&lt;40,"Young Adult",V768&lt;65,"Adult",TRUE,"Senior")</f>
        <v>Senior</v>
      </c>
    </row>
    <row r="769" spans="1:23" x14ac:dyDescent="0.25">
      <c r="A769">
        <v>12293</v>
      </c>
      <c r="B769">
        <v>3406</v>
      </c>
      <c r="C769" s="1" t="s">
        <v>625</v>
      </c>
      <c r="D769" s="1" t="s">
        <v>14</v>
      </c>
      <c r="E769" s="2">
        <v>12906</v>
      </c>
      <c r="F769" s="1" t="s">
        <v>21</v>
      </c>
      <c r="G769" s="1" t="s">
        <v>22</v>
      </c>
      <c r="H769" s="2">
        <v>45044</v>
      </c>
      <c r="I769" s="2">
        <v>45056</v>
      </c>
      <c r="J769">
        <v>12</v>
      </c>
      <c r="K769">
        <v>46768</v>
      </c>
      <c r="L769" s="1" t="s">
        <v>1491</v>
      </c>
      <c r="M769" s="1" t="s">
        <v>124</v>
      </c>
      <c r="N769" s="1" t="s">
        <v>33</v>
      </c>
      <c r="O769" t="s">
        <v>19</v>
      </c>
      <c r="P769">
        <v>3897.3332999999998</v>
      </c>
      <c r="Q769" s="1" t="s">
        <v>1492</v>
      </c>
      <c r="R769" s="1" t="s">
        <v>1454</v>
      </c>
      <c r="S769" t="s">
        <v>1449</v>
      </c>
      <c r="T769">
        <f>VLOOKUP(Admissions[[#This Row],[Department]],Departments!A:E,5,FALSE)</f>
        <v>12000</v>
      </c>
      <c r="U769" s="1" t="str">
        <f t="shared" si="22"/>
        <v>Above Benchmark</v>
      </c>
      <c r="V769" s="1">
        <f t="shared" ca="1" si="23"/>
        <v>91</v>
      </c>
      <c r="W769" s="1" t="str">
        <f ca="1">_xlfn.IFS(Admissions[[#This Row],[Patients Age]]&lt;18,"Paediatric",V769&lt;40,"Young Adult",V769&lt;65,"Adult",TRUE,"Senior")</f>
        <v>Senior</v>
      </c>
    </row>
    <row r="770" spans="1:23" x14ac:dyDescent="0.25">
      <c r="A770">
        <v>11040</v>
      </c>
      <c r="B770">
        <v>7176</v>
      </c>
      <c r="C770" s="1" t="s">
        <v>626</v>
      </c>
      <c r="D770" s="1" t="s">
        <v>14</v>
      </c>
      <c r="E770" s="2">
        <v>23107</v>
      </c>
      <c r="F770" s="1" t="s">
        <v>51</v>
      </c>
      <c r="G770" s="1" t="s">
        <v>87</v>
      </c>
      <c r="H770" s="2">
        <v>45466</v>
      </c>
      <c r="I770" s="2">
        <v>45469</v>
      </c>
      <c r="J770">
        <v>3</v>
      </c>
      <c r="K770">
        <v>5583</v>
      </c>
      <c r="L770" s="1" t="s">
        <v>1491</v>
      </c>
      <c r="M770" s="1" t="s">
        <v>88</v>
      </c>
      <c r="N770" s="1" t="s">
        <v>33</v>
      </c>
      <c r="O770" t="s">
        <v>19</v>
      </c>
      <c r="P770">
        <v>1861</v>
      </c>
      <c r="Q770" s="1" t="s">
        <v>1492</v>
      </c>
      <c r="R770" s="1" t="s">
        <v>1451</v>
      </c>
      <c r="S770" t="s">
        <v>1447</v>
      </c>
      <c r="T770">
        <f>VLOOKUP(Admissions[[#This Row],[Department]],Departments!A:E,5,FALSE)</f>
        <v>6800</v>
      </c>
      <c r="U770" s="1" t="str">
        <f t="shared" ref="U770:U833" si="24">IF(K770&gt;T770,"Above Benchmark","Within Benchmark")</f>
        <v>Within Benchmark</v>
      </c>
      <c r="V770" s="1">
        <f t="shared" ref="V770:V833" ca="1" si="25">INT(YEARFRAC(E770,TODAY()))</f>
        <v>63</v>
      </c>
      <c r="W770" s="1" t="str">
        <f ca="1">_xlfn.IFS(Admissions[[#This Row],[Patients Age]]&lt;18,"Paediatric",V770&lt;40,"Young Adult",V770&lt;65,"Adult",TRUE,"Senior")</f>
        <v>Adult</v>
      </c>
    </row>
    <row r="771" spans="1:23" x14ac:dyDescent="0.25">
      <c r="A771">
        <v>11324</v>
      </c>
      <c r="B771">
        <v>4895</v>
      </c>
      <c r="C771" s="1" t="s">
        <v>199</v>
      </c>
      <c r="D771" s="1" t="s">
        <v>14</v>
      </c>
      <c r="E771" s="2">
        <v>14261</v>
      </c>
      <c r="F771" s="1" t="s">
        <v>26</v>
      </c>
      <c r="G771" s="1" t="s">
        <v>39</v>
      </c>
      <c r="H771" s="2">
        <v>45221</v>
      </c>
      <c r="I771" s="2">
        <v>45232</v>
      </c>
      <c r="J771">
        <v>11</v>
      </c>
      <c r="K771">
        <v>23688</v>
      </c>
      <c r="L771" s="1" t="s">
        <v>1491</v>
      </c>
      <c r="M771" s="1" t="s">
        <v>17</v>
      </c>
      <c r="N771" s="1" t="s">
        <v>18</v>
      </c>
      <c r="O771" t="s">
        <v>19</v>
      </c>
      <c r="P771">
        <v>2153.4544999999998</v>
      </c>
      <c r="Q771" s="1" t="s">
        <v>1492</v>
      </c>
      <c r="R771" s="1" t="s">
        <v>1451</v>
      </c>
      <c r="S771" t="s">
        <v>1447</v>
      </c>
      <c r="T771">
        <f>VLOOKUP(Admissions[[#This Row],[Department]],Departments!A:E,5,FALSE)</f>
        <v>9000</v>
      </c>
      <c r="U771" s="1" t="str">
        <f t="shared" si="24"/>
        <v>Above Benchmark</v>
      </c>
      <c r="V771" s="1">
        <f t="shared" ca="1" si="25"/>
        <v>87</v>
      </c>
      <c r="W771" s="1" t="str">
        <f ca="1">_xlfn.IFS(Admissions[[#This Row],[Patients Age]]&lt;18,"Paediatric",V771&lt;40,"Young Adult",V771&lt;65,"Adult",TRUE,"Senior")</f>
        <v>Senior</v>
      </c>
    </row>
    <row r="772" spans="1:23" x14ac:dyDescent="0.25">
      <c r="A772">
        <v>13528</v>
      </c>
      <c r="B772">
        <v>6376</v>
      </c>
      <c r="C772" s="1" t="s">
        <v>189</v>
      </c>
      <c r="D772" s="1" t="s">
        <v>14</v>
      </c>
      <c r="E772" s="2">
        <v>31258</v>
      </c>
      <c r="F772" s="1" t="s">
        <v>26</v>
      </c>
      <c r="G772" s="1" t="s">
        <v>141</v>
      </c>
      <c r="H772" s="2">
        <v>45107</v>
      </c>
      <c r="I772" s="2">
        <v>45113</v>
      </c>
      <c r="J772">
        <v>6</v>
      </c>
      <c r="K772">
        <v>12573</v>
      </c>
      <c r="L772" s="1" t="s">
        <v>1491</v>
      </c>
      <c r="M772" s="1" t="s">
        <v>79</v>
      </c>
      <c r="N772" s="1" t="s">
        <v>18</v>
      </c>
      <c r="O772" t="s">
        <v>19</v>
      </c>
      <c r="P772">
        <v>2095.5</v>
      </c>
      <c r="Q772" s="1" t="s">
        <v>1492</v>
      </c>
      <c r="R772" s="1" t="s">
        <v>1454</v>
      </c>
      <c r="S772" t="s">
        <v>1449</v>
      </c>
      <c r="T772">
        <f>VLOOKUP(Admissions[[#This Row],[Department]],Departments!A:E,5,FALSE)</f>
        <v>9000</v>
      </c>
      <c r="U772" s="1" t="str">
        <f t="shared" si="24"/>
        <v>Above Benchmark</v>
      </c>
      <c r="V772" s="1">
        <f t="shared" ca="1" si="25"/>
        <v>40</v>
      </c>
      <c r="W772" s="1" t="str">
        <f ca="1">_xlfn.IFS(Admissions[[#This Row],[Patients Age]]&lt;18,"Paediatric",V772&lt;40,"Young Adult",V772&lt;65,"Adult",TRUE,"Senior")</f>
        <v>Adult</v>
      </c>
    </row>
    <row r="773" spans="1:23" x14ac:dyDescent="0.25">
      <c r="A773">
        <v>11664</v>
      </c>
      <c r="B773">
        <v>3510</v>
      </c>
      <c r="C773" s="1" t="s">
        <v>627</v>
      </c>
      <c r="D773" s="1" t="s">
        <v>14</v>
      </c>
      <c r="E773" s="2">
        <v>27603</v>
      </c>
      <c r="F773" s="1" t="s">
        <v>35</v>
      </c>
      <c r="G773" s="1" t="s">
        <v>85</v>
      </c>
      <c r="H773" s="2">
        <v>45394</v>
      </c>
      <c r="I773" s="2">
        <v>45402</v>
      </c>
      <c r="J773">
        <v>8</v>
      </c>
      <c r="K773">
        <v>12112</v>
      </c>
      <c r="L773" s="1" t="s">
        <v>1494</v>
      </c>
      <c r="M773" s="1" t="s">
        <v>75</v>
      </c>
      <c r="N773" s="1" t="s">
        <v>33</v>
      </c>
      <c r="O773" t="s">
        <v>19</v>
      </c>
      <c r="P773">
        <v>1514</v>
      </c>
      <c r="Q773" s="1" t="s">
        <v>1492</v>
      </c>
      <c r="R773" s="1" t="s">
        <v>1454</v>
      </c>
      <c r="S773" t="s">
        <v>1449</v>
      </c>
      <c r="T773">
        <f>VLOOKUP(Admissions[[#This Row],[Department]],Departments!A:E,5,FALSE)</f>
        <v>8500</v>
      </c>
      <c r="U773" s="1" t="str">
        <f t="shared" si="24"/>
        <v>Above Benchmark</v>
      </c>
      <c r="V773" s="1">
        <f t="shared" ca="1" si="25"/>
        <v>50</v>
      </c>
      <c r="W773" s="1" t="str">
        <f ca="1">_xlfn.IFS(Admissions[[#This Row],[Patients Age]]&lt;18,"Paediatric",V773&lt;40,"Young Adult",V773&lt;65,"Adult",TRUE,"Senior")</f>
        <v>Adult</v>
      </c>
    </row>
    <row r="774" spans="1:23" x14ac:dyDescent="0.25">
      <c r="A774">
        <v>11374</v>
      </c>
      <c r="B774">
        <v>5393</v>
      </c>
      <c r="C774" s="1" t="s">
        <v>628</v>
      </c>
      <c r="D774" s="1" t="s">
        <v>14</v>
      </c>
      <c r="E774" s="2">
        <v>38202</v>
      </c>
      <c r="F774" s="1" t="s">
        <v>41</v>
      </c>
      <c r="G774" s="1" t="s">
        <v>219</v>
      </c>
      <c r="H774" s="2">
        <v>45625</v>
      </c>
      <c r="I774" s="2">
        <v>45629</v>
      </c>
      <c r="J774">
        <v>4</v>
      </c>
      <c r="K774">
        <v>6183</v>
      </c>
      <c r="L774" s="1" t="s">
        <v>1491</v>
      </c>
      <c r="M774" s="1" t="s">
        <v>121</v>
      </c>
      <c r="N774" s="1" t="s">
        <v>18</v>
      </c>
      <c r="O774" t="s">
        <v>19</v>
      </c>
      <c r="P774">
        <v>1545.75</v>
      </c>
      <c r="Q774" s="1" t="s">
        <v>1492</v>
      </c>
      <c r="R774" s="1" t="s">
        <v>1454</v>
      </c>
      <c r="S774" t="s">
        <v>1449</v>
      </c>
      <c r="T774">
        <f>VLOOKUP(Admissions[[#This Row],[Department]],Departments!A:E,5,FALSE)</f>
        <v>7200</v>
      </c>
      <c r="U774" s="1" t="str">
        <f t="shared" si="24"/>
        <v>Within Benchmark</v>
      </c>
      <c r="V774" s="1">
        <f t="shared" ca="1" si="25"/>
        <v>21</v>
      </c>
      <c r="W774" s="1" t="str">
        <f ca="1">_xlfn.IFS(Admissions[[#This Row],[Patients Age]]&lt;18,"Paediatric",V774&lt;40,"Young Adult",V774&lt;65,"Adult",TRUE,"Senior")</f>
        <v>Young Adult</v>
      </c>
    </row>
    <row r="775" spans="1:23" x14ac:dyDescent="0.25">
      <c r="A775">
        <v>10231</v>
      </c>
      <c r="B775">
        <v>4633</v>
      </c>
      <c r="C775" s="1" t="s">
        <v>47</v>
      </c>
      <c r="D775" s="1" t="s">
        <v>56</v>
      </c>
      <c r="E775" s="2">
        <v>30552</v>
      </c>
      <c r="F775" s="1" t="s">
        <v>26</v>
      </c>
      <c r="G775" s="1" t="s">
        <v>27</v>
      </c>
      <c r="H775" s="2">
        <v>44944</v>
      </c>
      <c r="I775" s="2">
        <v>44949</v>
      </c>
      <c r="J775">
        <v>5</v>
      </c>
      <c r="K775">
        <v>10787</v>
      </c>
      <c r="L775" s="1" t="s">
        <v>1491</v>
      </c>
      <c r="M775" s="1" t="s">
        <v>64</v>
      </c>
      <c r="N775" s="1" t="s">
        <v>24</v>
      </c>
      <c r="O775" t="s">
        <v>19</v>
      </c>
      <c r="P775">
        <v>2157.4</v>
      </c>
      <c r="Q775" s="1" t="s">
        <v>1492</v>
      </c>
      <c r="R775" s="1" t="s">
        <v>1453</v>
      </c>
      <c r="S775" t="s">
        <v>1449</v>
      </c>
      <c r="T775">
        <f>VLOOKUP(Admissions[[#This Row],[Department]],Departments!A:E,5,FALSE)</f>
        <v>9000</v>
      </c>
      <c r="U775" s="1" t="str">
        <f t="shared" si="24"/>
        <v>Above Benchmark</v>
      </c>
      <c r="V775" s="1">
        <f t="shared" ca="1" si="25"/>
        <v>42</v>
      </c>
      <c r="W775" s="1" t="str">
        <f ca="1">_xlfn.IFS(Admissions[[#This Row],[Patients Age]]&lt;18,"Paediatric",V775&lt;40,"Young Adult",V775&lt;65,"Adult",TRUE,"Senior")</f>
        <v>Adult</v>
      </c>
    </row>
    <row r="776" spans="1:23" x14ac:dyDescent="0.25">
      <c r="A776">
        <v>14546</v>
      </c>
      <c r="B776">
        <v>5712</v>
      </c>
      <c r="C776" s="1" t="s">
        <v>441</v>
      </c>
      <c r="D776" s="1" t="s">
        <v>56</v>
      </c>
      <c r="E776" s="2">
        <v>22514</v>
      </c>
      <c r="F776" s="1" t="s">
        <v>66</v>
      </c>
      <c r="G776" s="1" t="s">
        <v>77</v>
      </c>
      <c r="H776" s="2">
        <v>45275</v>
      </c>
      <c r="I776" s="2">
        <v>45277</v>
      </c>
      <c r="J776">
        <v>2</v>
      </c>
      <c r="K776">
        <v>4088</v>
      </c>
      <c r="L776" s="1" t="s">
        <v>1491</v>
      </c>
      <c r="M776" s="1" t="s">
        <v>116</v>
      </c>
      <c r="N776" s="1" t="s">
        <v>24</v>
      </c>
      <c r="O776" t="s">
        <v>19</v>
      </c>
      <c r="P776">
        <v>2044</v>
      </c>
      <c r="Q776" s="1" t="s">
        <v>1492</v>
      </c>
      <c r="R776" s="1" t="s">
        <v>1454</v>
      </c>
      <c r="S776" t="s">
        <v>1449</v>
      </c>
      <c r="T776">
        <f>VLOOKUP(Admissions[[#This Row],[Department]],Departments!A:E,5,FALSE)</f>
        <v>6000</v>
      </c>
      <c r="U776" s="1" t="str">
        <f t="shared" si="24"/>
        <v>Within Benchmark</v>
      </c>
      <c r="V776" s="1">
        <f t="shared" ca="1" si="25"/>
        <v>64</v>
      </c>
      <c r="W776" s="1" t="str">
        <f ca="1">_xlfn.IFS(Admissions[[#This Row],[Patients Age]]&lt;18,"Paediatric",V776&lt;40,"Young Adult",V776&lt;65,"Adult",TRUE,"Senior")</f>
        <v>Adult</v>
      </c>
    </row>
    <row r="777" spans="1:23" x14ac:dyDescent="0.25">
      <c r="A777">
        <v>15458</v>
      </c>
      <c r="B777">
        <v>6768</v>
      </c>
      <c r="C777" s="1" t="s">
        <v>629</v>
      </c>
      <c r="D777" s="1" t="s">
        <v>56</v>
      </c>
      <c r="E777" s="2">
        <v>27840</v>
      </c>
      <c r="F777" s="1" t="s">
        <v>21</v>
      </c>
      <c r="G777" s="1" t="s">
        <v>160</v>
      </c>
      <c r="H777" s="2">
        <v>44967</v>
      </c>
      <c r="I777" s="2">
        <v>44971</v>
      </c>
      <c r="J777">
        <v>4</v>
      </c>
      <c r="K777">
        <v>17333</v>
      </c>
      <c r="L777" s="1" t="s">
        <v>1491</v>
      </c>
      <c r="M777" s="1" t="s">
        <v>23</v>
      </c>
      <c r="N777" s="1" t="s">
        <v>33</v>
      </c>
      <c r="O777" t="s">
        <v>19</v>
      </c>
      <c r="P777">
        <v>4333.25</v>
      </c>
      <c r="Q777" s="1" t="s">
        <v>1492</v>
      </c>
      <c r="R777" s="1" t="s">
        <v>1454</v>
      </c>
      <c r="S777" t="s">
        <v>1449</v>
      </c>
      <c r="T777">
        <f>VLOOKUP(Admissions[[#This Row],[Department]],Departments!A:E,5,FALSE)</f>
        <v>12000</v>
      </c>
      <c r="U777" s="1" t="str">
        <f t="shared" si="24"/>
        <v>Above Benchmark</v>
      </c>
      <c r="V777" s="1">
        <f t="shared" ca="1" si="25"/>
        <v>50</v>
      </c>
      <c r="W777" s="1" t="str">
        <f ca="1">_xlfn.IFS(Admissions[[#This Row],[Patients Age]]&lt;18,"Paediatric",V777&lt;40,"Young Adult",V777&lt;65,"Adult",TRUE,"Senior")</f>
        <v>Adult</v>
      </c>
    </row>
    <row r="778" spans="1:23" x14ac:dyDescent="0.25">
      <c r="A778">
        <v>15251</v>
      </c>
      <c r="B778">
        <v>6716</v>
      </c>
      <c r="C778" s="1" t="s">
        <v>630</v>
      </c>
      <c r="D778" s="1" t="s">
        <v>14</v>
      </c>
      <c r="E778" s="2">
        <v>11055</v>
      </c>
      <c r="F778" s="1" t="s">
        <v>35</v>
      </c>
      <c r="G778" s="1" t="s">
        <v>83</v>
      </c>
      <c r="H778" s="2">
        <v>44994</v>
      </c>
      <c r="I778" s="2">
        <v>45001</v>
      </c>
      <c r="J778">
        <v>7</v>
      </c>
      <c r="K778">
        <v>14129</v>
      </c>
      <c r="L778" s="1" t="s">
        <v>1491</v>
      </c>
      <c r="M778" s="1" t="s">
        <v>119</v>
      </c>
      <c r="N778" s="1" t="s">
        <v>33</v>
      </c>
      <c r="O778" t="s">
        <v>19</v>
      </c>
      <c r="P778">
        <v>2018.4286</v>
      </c>
      <c r="Q778" s="1" t="s">
        <v>1492</v>
      </c>
      <c r="R778" s="1" t="s">
        <v>1450</v>
      </c>
      <c r="S778" t="s">
        <v>1449</v>
      </c>
      <c r="T778">
        <f>VLOOKUP(Admissions[[#This Row],[Department]],Departments!A:E,5,FALSE)</f>
        <v>8500</v>
      </c>
      <c r="U778" s="1" t="str">
        <f t="shared" si="24"/>
        <v>Above Benchmark</v>
      </c>
      <c r="V778" s="1">
        <f t="shared" ca="1" si="25"/>
        <v>96</v>
      </c>
      <c r="W778" s="1" t="str">
        <f ca="1">_xlfn.IFS(Admissions[[#This Row],[Patients Age]]&lt;18,"Paediatric",V778&lt;40,"Young Adult",V778&lt;65,"Adult",TRUE,"Senior")</f>
        <v>Senior</v>
      </c>
    </row>
    <row r="779" spans="1:23" x14ac:dyDescent="0.25">
      <c r="A779">
        <v>12671</v>
      </c>
      <c r="B779">
        <v>4416</v>
      </c>
      <c r="C779" s="1" t="s">
        <v>436</v>
      </c>
      <c r="D779" s="1" t="s">
        <v>14</v>
      </c>
      <c r="E779" s="2">
        <v>33092</v>
      </c>
      <c r="F779" s="1" t="s">
        <v>26</v>
      </c>
      <c r="G779" s="1" t="s">
        <v>27</v>
      </c>
      <c r="H779" s="2">
        <v>44952</v>
      </c>
      <c r="I779" s="2">
        <v>44958</v>
      </c>
      <c r="J779">
        <v>6</v>
      </c>
      <c r="K779">
        <v>11713</v>
      </c>
      <c r="L779" s="1" t="s">
        <v>1491</v>
      </c>
      <c r="M779" s="1" t="s">
        <v>79</v>
      </c>
      <c r="N779" s="1" t="s">
        <v>18</v>
      </c>
      <c r="O779" t="s">
        <v>19</v>
      </c>
      <c r="P779">
        <v>1952.1667</v>
      </c>
      <c r="Q779" s="1" t="s">
        <v>1492</v>
      </c>
      <c r="R779" s="1" t="s">
        <v>1450</v>
      </c>
      <c r="S779" t="s">
        <v>1449</v>
      </c>
      <c r="T779">
        <f>VLOOKUP(Admissions[[#This Row],[Department]],Departments!A:E,5,FALSE)</f>
        <v>9000</v>
      </c>
      <c r="U779" s="1" t="str">
        <f t="shared" si="24"/>
        <v>Above Benchmark</v>
      </c>
      <c r="V779" s="1">
        <f t="shared" ca="1" si="25"/>
        <v>35</v>
      </c>
      <c r="W779" s="1" t="str">
        <f ca="1">_xlfn.IFS(Admissions[[#This Row],[Patients Age]]&lt;18,"Paediatric",V779&lt;40,"Young Adult",V779&lt;65,"Adult",TRUE,"Senior")</f>
        <v>Young Adult</v>
      </c>
    </row>
    <row r="780" spans="1:23" x14ac:dyDescent="0.25">
      <c r="A780">
        <v>14922</v>
      </c>
      <c r="B780">
        <v>4639</v>
      </c>
      <c r="C780" s="1" t="s">
        <v>631</v>
      </c>
      <c r="D780" s="1" t="s">
        <v>14</v>
      </c>
      <c r="E780" s="2">
        <v>24698</v>
      </c>
      <c r="F780" s="1" t="s">
        <v>15</v>
      </c>
      <c r="G780" s="1" t="s">
        <v>217</v>
      </c>
      <c r="H780" s="2">
        <v>45584</v>
      </c>
      <c r="I780" s="2">
        <v>45585</v>
      </c>
      <c r="J780">
        <v>1</v>
      </c>
      <c r="K780">
        <v>2986</v>
      </c>
      <c r="L780" s="1" t="s">
        <v>1491</v>
      </c>
      <c r="M780" s="1" t="s">
        <v>81</v>
      </c>
      <c r="N780" s="1" t="s">
        <v>33</v>
      </c>
      <c r="O780" t="s">
        <v>19</v>
      </c>
      <c r="P780">
        <v>2986</v>
      </c>
      <c r="Q780" s="1" t="s">
        <v>1492</v>
      </c>
      <c r="R780" s="1" t="s">
        <v>1446</v>
      </c>
      <c r="S780" t="s">
        <v>1447</v>
      </c>
      <c r="T780">
        <f>VLOOKUP(Admissions[[#This Row],[Department]],Departments!A:E,5,FALSE)</f>
        <v>5500</v>
      </c>
      <c r="U780" s="1" t="str">
        <f t="shared" si="24"/>
        <v>Within Benchmark</v>
      </c>
      <c r="V780" s="1">
        <f t="shared" ca="1" si="25"/>
        <v>58</v>
      </c>
      <c r="W780" s="1" t="str">
        <f ca="1">_xlfn.IFS(Admissions[[#This Row],[Patients Age]]&lt;18,"Paediatric",V780&lt;40,"Young Adult",V780&lt;65,"Adult",TRUE,"Senior")</f>
        <v>Adult</v>
      </c>
    </row>
    <row r="781" spans="1:23" x14ac:dyDescent="0.25">
      <c r="A781">
        <v>13831</v>
      </c>
      <c r="B781">
        <v>6805</v>
      </c>
      <c r="C781" s="1" t="s">
        <v>167</v>
      </c>
      <c r="D781" s="1" t="s">
        <v>14</v>
      </c>
      <c r="E781" s="2">
        <v>28234</v>
      </c>
      <c r="F781" s="1" t="s">
        <v>66</v>
      </c>
      <c r="G781" s="1" t="s">
        <v>70</v>
      </c>
      <c r="H781" s="2">
        <v>45018</v>
      </c>
      <c r="I781" s="2">
        <v>45022</v>
      </c>
      <c r="J781">
        <v>4</v>
      </c>
      <c r="K781">
        <v>6072</v>
      </c>
      <c r="L781" s="1" t="s">
        <v>1491</v>
      </c>
      <c r="M781" s="1" t="s">
        <v>37</v>
      </c>
      <c r="N781" s="1" t="s">
        <v>18</v>
      </c>
      <c r="O781" t="s">
        <v>19</v>
      </c>
      <c r="P781">
        <v>1518</v>
      </c>
      <c r="Q781" s="1" t="s">
        <v>1492</v>
      </c>
      <c r="R781" s="1" t="s">
        <v>1451</v>
      </c>
      <c r="S781" t="s">
        <v>1447</v>
      </c>
      <c r="T781">
        <f>VLOOKUP(Admissions[[#This Row],[Department]],Departments!A:E,5,FALSE)</f>
        <v>6000</v>
      </c>
      <c r="U781" s="1" t="str">
        <f t="shared" si="24"/>
        <v>Above Benchmark</v>
      </c>
      <c r="V781" s="1">
        <f t="shared" ca="1" si="25"/>
        <v>49</v>
      </c>
      <c r="W781" s="1" t="str">
        <f ca="1">_xlfn.IFS(Admissions[[#This Row],[Patients Age]]&lt;18,"Paediatric",V781&lt;40,"Young Adult",V781&lt;65,"Adult",TRUE,"Senior")</f>
        <v>Adult</v>
      </c>
    </row>
    <row r="782" spans="1:23" x14ac:dyDescent="0.25">
      <c r="A782">
        <v>15759</v>
      </c>
      <c r="B782">
        <v>5471</v>
      </c>
      <c r="C782" s="1" t="s">
        <v>44</v>
      </c>
      <c r="D782" s="1" t="s">
        <v>14</v>
      </c>
      <c r="E782" s="2">
        <v>18150</v>
      </c>
      <c r="F782" s="1" t="s">
        <v>41</v>
      </c>
      <c r="G782" s="1" t="s">
        <v>72</v>
      </c>
      <c r="H782" s="2">
        <v>45440</v>
      </c>
      <c r="I782" s="2">
        <v>45447</v>
      </c>
      <c r="J782">
        <v>7</v>
      </c>
      <c r="K782">
        <v>14732</v>
      </c>
      <c r="L782" s="1" t="s">
        <v>1491</v>
      </c>
      <c r="M782" s="1" t="s">
        <v>73</v>
      </c>
      <c r="N782" s="1" t="s">
        <v>18</v>
      </c>
      <c r="O782" t="s">
        <v>19</v>
      </c>
      <c r="P782">
        <v>2104.5713999999998</v>
      </c>
      <c r="Q782" s="1" t="s">
        <v>1492</v>
      </c>
      <c r="R782" s="1" t="s">
        <v>1452</v>
      </c>
      <c r="S782" t="s">
        <v>1449</v>
      </c>
      <c r="T782">
        <f>VLOOKUP(Admissions[[#This Row],[Department]],Departments!A:E,5,FALSE)</f>
        <v>7200</v>
      </c>
      <c r="U782" s="1" t="str">
        <f t="shared" si="24"/>
        <v>Above Benchmark</v>
      </c>
      <c r="V782" s="1">
        <f t="shared" ca="1" si="25"/>
        <v>76</v>
      </c>
      <c r="W782" s="1" t="str">
        <f ca="1">_xlfn.IFS(Admissions[[#This Row],[Patients Age]]&lt;18,"Paediatric",V782&lt;40,"Young Adult",V782&lt;65,"Adult",TRUE,"Senior")</f>
        <v>Senior</v>
      </c>
    </row>
    <row r="783" spans="1:23" x14ac:dyDescent="0.25">
      <c r="A783">
        <v>12982</v>
      </c>
      <c r="B783">
        <v>7062</v>
      </c>
      <c r="C783" s="1" t="s">
        <v>632</v>
      </c>
      <c r="D783" s="1" t="s">
        <v>14</v>
      </c>
      <c r="E783" s="2">
        <v>33669</v>
      </c>
      <c r="F783" s="1" t="s">
        <v>26</v>
      </c>
      <c r="G783" s="1" t="s">
        <v>39</v>
      </c>
      <c r="H783" s="2">
        <v>45485</v>
      </c>
      <c r="I783" s="2">
        <v>45490</v>
      </c>
      <c r="J783">
        <v>5</v>
      </c>
      <c r="K783">
        <v>6042</v>
      </c>
      <c r="L783" s="1" t="s">
        <v>1491</v>
      </c>
      <c r="M783" s="1" t="s">
        <v>79</v>
      </c>
      <c r="N783" s="1" t="s">
        <v>18</v>
      </c>
      <c r="O783" t="s">
        <v>19</v>
      </c>
      <c r="P783">
        <v>1208.4000000000001</v>
      </c>
      <c r="Q783" s="1" t="s">
        <v>1492</v>
      </c>
      <c r="R783" s="1" t="s">
        <v>1454</v>
      </c>
      <c r="S783" t="s">
        <v>1449</v>
      </c>
      <c r="T783">
        <f>VLOOKUP(Admissions[[#This Row],[Department]],Departments!A:E,5,FALSE)</f>
        <v>9000</v>
      </c>
      <c r="U783" s="1" t="str">
        <f t="shared" si="24"/>
        <v>Within Benchmark</v>
      </c>
      <c r="V783" s="1">
        <f t="shared" ca="1" si="25"/>
        <v>34</v>
      </c>
      <c r="W783" s="1" t="str">
        <f ca="1">_xlfn.IFS(Admissions[[#This Row],[Patients Age]]&lt;18,"Paediatric",V783&lt;40,"Young Adult",V783&lt;65,"Adult",TRUE,"Senior")</f>
        <v>Young Adult</v>
      </c>
    </row>
    <row r="784" spans="1:23" x14ac:dyDescent="0.25">
      <c r="A784">
        <v>12890</v>
      </c>
      <c r="B784">
        <v>3847</v>
      </c>
      <c r="C784" s="1" t="s">
        <v>230</v>
      </c>
      <c r="D784" s="1" t="s">
        <v>56</v>
      </c>
      <c r="E784" s="2">
        <v>16450</v>
      </c>
      <c r="F784" s="1" t="s">
        <v>633</v>
      </c>
      <c r="G784" s="1" t="s">
        <v>141</v>
      </c>
      <c r="H784" s="2">
        <v>45625</v>
      </c>
      <c r="I784" s="2">
        <v>45632</v>
      </c>
      <c r="J784">
        <v>7</v>
      </c>
      <c r="K784">
        <v>21007</v>
      </c>
      <c r="L784" s="1" t="s">
        <v>1491</v>
      </c>
      <c r="M784" s="1" t="s">
        <v>64</v>
      </c>
      <c r="N784" s="1" t="s">
        <v>18</v>
      </c>
      <c r="O784" t="s">
        <v>19</v>
      </c>
      <c r="P784">
        <v>3001</v>
      </c>
      <c r="Q784" s="1" t="s">
        <v>1492</v>
      </c>
      <c r="R784" s="1" t="s">
        <v>1454</v>
      </c>
      <c r="S784" t="s">
        <v>1449</v>
      </c>
      <c r="T784" t="e">
        <f>VLOOKUP(Admissions[[#This Row],[Department]],Departments!A:E,5,FALSE)</f>
        <v>#N/A</v>
      </c>
      <c r="U784" s="1" t="e">
        <f t="shared" si="24"/>
        <v>#N/A</v>
      </c>
      <c r="V784" s="1">
        <f t="shared" ca="1" si="25"/>
        <v>81</v>
      </c>
      <c r="W784" s="1" t="str">
        <f ca="1">_xlfn.IFS(Admissions[[#This Row],[Patients Age]]&lt;18,"Paediatric",V784&lt;40,"Young Adult",V784&lt;65,"Adult",TRUE,"Senior")</f>
        <v>Senior</v>
      </c>
    </row>
    <row r="785" spans="1:23" x14ac:dyDescent="0.25">
      <c r="A785">
        <v>15556</v>
      </c>
      <c r="B785">
        <v>3796</v>
      </c>
      <c r="C785" s="1" t="s">
        <v>55</v>
      </c>
      <c r="D785" s="1" t="s">
        <v>56</v>
      </c>
      <c r="E785" s="2">
        <v>23225</v>
      </c>
      <c r="F785" s="1" t="s">
        <v>21</v>
      </c>
      <c r="G785" s="1" t="s">
        <v>149</v>
      </c>
      <c r="H785" s="2">
        <v>45520</v>
      </c>
      <c r="I785" s="2">
        <v>45533</v>
      </c>
      <c r="J785">
        <v>13</v>
      </c>
      <c r="K785">
        <v>28873</v>
      </c>
      <c r="L785" s="1" t="s">
        <v>1491</v>
      </c>
      <c r="M785" s="1" t="s">
        <v>209</v>
      </c>
      <c r="N785" s="1" t="s">
        <v>18</v>
      </c>
      <c r="O785" t="s">
        <v>19</v>
      </c>
      <c r="P785">
        <v>2221</v>
      </c>
      <c r="Q785" s="1" t="s">
        <v>1492</v>
      </c>
      <c r="R785" s="1" t="s">
        <v>1454</v>
      </c>
      <c r="S785" t="s">
        <v>1449</v>
      </c>
      <c r="T785">
        <f>VLOOKUP(Admissions[[#This Row],[Department]],Departments!A:E,5,FALSE)</f>
        <v>12000</v>
      </c>
      <c r="U785" s="1" t="str">
        <f t="shared" si="24"/>
        <v>Above Benchmark</v>
      </c>
      <c r="V785" s="1">
        <f t="shared" ca="1" si="25"/>
        <v>62</v>
      </c>
      <c r="W785" s="1" t="str">
        <f ca="1">_xlfn.IFS(Admissions[[#This Row],[Patients Age]]&lt;18,"Paediatric",V785&lt;40,"Young Adult",V785&lt;65,"Adult",TRUE,"Senior")</f>
        <v>Adult</v>
      </c>
    </row>
    <row r="786" spans="1:23" x14ac:dyDescent="0.25">
      <c r="A786">
        <v>14272</v>
      </c>
      <c r="B786">
        <v>3091</v>
      </c>
      <c r="C786" s="1" t="s">
        <v>634</v>
      </c>
      <c r="D786" s="1" t="s">
        <v>14</v>
      </c>
      <c r="E786" s="2">
        <v>41366</v>
      </c>
      <c r="F786" s="1" t="s">
        <v>30</v>
      </c>
      <c r="G786" s="1" t="s">
        <v>31</v>
      </c>
      <c r="H786" s="2">
        <v>45182</v>
      </c>
      <c r="I786" s="2">
        <v>45186</v>
      </c>
      <c r="J786">
        <v>4</v>
      </c>
      <c r="K786">
        <v>3808</v>
      </c>
      <c r="L786" s="1" t="s">
        <v>1491</v>
      </c>
      <c r="M786" s="1" t="s">
        <v>46</v>
      </c>
      <c r="N786" s="1" t="s">
        <v>33</v>
      </c>
      <c r="O786" t="s">
        <v>19</v>
      </c>
      <c r="P786">
        <v>952</v>
      </c>
      <c r="Q786" s="1" t="s">
        <v>1492</v>
      </c>
      <c r="R786" s="1" t="s">
        <v>1453</v>
      </c>
      <c r="S786" t="s">
        <v>1449</v>
      </c>
      <c r="T786">
        <f>VLOOKUP(Admissions[[#This Row],[Department]],Departments!A:E,5,FALSE)</f>
        <v>4500</v>
      </c>
      <c r="U786" s="1" t="str">
        <f t="shared" si="24"/>
        <v>Within Benchmark</v>
      </c>
      <c r="V786" s="1">
        <f t="shared" ca="1" si="25"/>
        <v>13</v>
      </c>
      <c r="W786" s="1" t="str">
        <f ca="1">_xlfn.IFS(Admissions[[#This Row],[Patients Age]]&lt;18,"Paediatric",V786&lt;40,"Young Adult",V786&lt;65,"Adult",TRUE,"Senior")</f>
        <v>Paediatric</v>
      </c>
    </row>
    <row r="787" spans="1:23" x14ac:dyDescent="0.25">
      <c r="A787">
        <v>11585</v>
      </c>
      <c r="B787">
        <v>3240</v>
      </c>
      <c r="C787" s="1" t="s">
        <v>218</v>
      </c>
      <c r="D787" s="1" t="s">
        <v>14</v>
      </c>
      <c r="E787" s="2">
        <v>18064</v>
      </c>
      <c r="F787" s="1" t="s">
        <v>26</v>
      </c>
      <c r="G787" s="1" t="s">
        <v>27</v>
      </c>
      <c r="H787" s="2">
        <v>45422</v>
      </c>
      <c r="I787" s="2">
        <v>45433</v>
      </c>
      <c r="J787">
        <v>11</v>
      </c>
      <c r="K787">
        <v>40319</v>
      </c>
      <c r="L787" s="1" t="s">
        <v>1491</v>
      </c>
      <c r="M787" s="1" t="s">
        <v>28</v>
      </c>
      <c r="N787" s="1" t="s">
        <v>18</v>
      </c>
      <c r="O787" t="s">
        <v>19</v>
      </c>
      <c r="P787">
        <v>3665.3636000000001</v>
      </c>
      <c r="Q787" s="1" t="s">
        <v>1492</v>
      </c>
      <c r="R787" s="1" t="s">
        <v>1454</v>
      </c>
      <c r="S787" t="s">
        <v>1449</v>
      </c>
      <c r="T787">
        <f>VLOOKUP(Admissions[[#This Row],[Department]],Departments!A:E,5,FALSE)</f>
        <v>9000</v>
      </c>
      <c r="U787" s="1" t="str">
        <f t="shared" si="24"/>
        <v>Above Benchmark</v>
      </c>
      <c r="V787" s="1">
        <f t="shared" ca="1" si="25"/>
        <v>77</v>
      </c>
      <c r="W787" s="1" t="str">
        <f ca="1">_xlfn.IFS(Admissions[[#This Row],[Patients Age]]&lt;18,"Paediatric",V787&lt;40,"Young Adult",V787&lt;65,"Adult",TRUE,"Senior")</f>
        <v>Senior</v>
      </c>
    </row>
    <row r="788" spans="1:23" x14ac:dyDescent="0.25">
      <c r="A788">
        <v>15534</v>
      </c>
      <c r="B788">
        <v>3513</v>
      </c>
      <c r="C788" s="1" t="s">
        <v>635</v>
      </c>
      <c r="D788" s="1" t="s">
        <v>56</v>
      </c>
      <c r="E788" s="2">
        <v>23251</v>
      </c>
      <c r="F788" s="1" t="s">
        <v>66</v>
      </c>
      <c r="G788" s="1" t="s">
        <v>77</v>
      </c>
      <c r="H788" s="2">
        <v>45263</v>
      </c>
      <c r="I788" s="2">
        <v>45266</v>
      </c>
      <c r="J788">
        <v>3</v>
      </c>
      <c r="K788">
        <v>4261</v>
      </c>
      <c r="L788" s="1" t="s">
        <v>1494</v>
      </c>
      <c r="M788" s="1" t="s">
        <v>37</v>
      </c>
      <c r="N788" s="1" t="s">
        <v>18</v>
      </c>
      <c r="O788" t="s">
        <v>19</v>
      </c>
      <c r="P788">
        <v>1420.3333</v>
      </c>
      <c r="Q788" s="1" t="s">
        <v>1492</v>
      </c>
      <c r="R788" s="1" t="s">
        <v>1451</v>
      </c>
      <c r="S788" t="s">
        <v>1447</v>
      </c>
      <c r="T788">
        <f>VLOOKUP(Admissions[[#This Row],[Department]],Departments!A:E,5,FALSE)</f>
        <v>6000</v>
      </c>
      <c r="U788" s="1" t="str">
        <f t="shared" si="24"/>
        <v>Within Benchmark</v>
      </c>
      <c r="V788" s="1">
        <f t="shared" ca="1" si="25"/>
        <v>62</v>
      </c>
      <c r="W788" s="1" t="str">
        <f ca="1">_xlfn.IFS(Admissions[[#This Row],[Patients Age]]&lt;18,"Paediatric",V788&lt;40,"Young Adult",V788&lt;65,"Adult",TRUE,"Senior")</f>
        <v>Adult</v>
      </c>
    </row>
    <row r="789" spans="1:23" x14ac:dyDescent="0.25">
      <c r="A789">
        <v>12601</v>
      </c>
      <c r="B789">
        <v>6931</v>
      </c>
      <c r="C789" s="1" t="s">
        <v>443</v>
      </c>
      <c r="D789" s="1" t="s">
        <v>14</v>
      </c>
      <c r="E789" s="2">
        <v>20365</v>
      </c>
      <c r="F789" s="1" t="s">
        <v>26</v>
      </c>
      <c r="G789" s="1" t="s">
        <v>39</v>
      </c>
      <c r="H789" s="2">
        <v>45189</v>
      </c>
      <c r="I789" s="2">
        <v>45199</v>
      </c>
      <c r="J789">
        <v>10</v>
      </c>
      <c r="K789">
        <v>29405</v>
      </c>
      <c r="L789" s="1" t="s">
        <v>1491</v>
      </c>
      <c r="M789" s="1" t="s">
        <v>28</v>
      </c>
      <c r="N789" s="1" t="s">
        <v>33</v>
      </c>
      <c r="O789" t="s">
        <v>19</v>
      </c>
      <c r="P789">
        <v>2940.5</v>
      </c>
      <c r="Q789" s="1" t="s">
        <v>1492</v>
      </c>
      <c r="R789" s="1" t="s">
        <v>1453</v>
      </c>
      <c r="S789" t="s">
        <v>1449</v>
      </c>
      <c r="T789">
        <f>VLOOKUP(Admissions[[#This Row],[Department]],Departments!A:E,5,FALSE)</f>
        <v>9000</v>
      </c>
      <c r="U789" s="1" t="str">
        <f t="shared" si="24"/>
        <v>Above Benchmark</v>
      </c>
      <c r="V789" s="1">
        <f t="shared" ca="1" si="25"/>
        <v>70</v>
      </c>
      <c r="W789" s="1" t="str">
        <f ca="1">_xlfn.IFS(Admissions[[#This Row],[Patients Age]]&lt;18,"Paediatric",V789&lt;40,"Young Adult",V789&lt;65,"Adult",TRUE,"Senior")</f>
        <v>Senior</v>
      </c>
    </row>
    <row r="790" spans="1:23" x14ac:dyDescent="0.25">
      <c r="A790">
        <v>14793</v>
      </c>
      <c r="B790">
        <v>4120</v>
      </c>
      <c r="C790" s="1" t="s">
        <v>171</v>
      </c>
      <c r="D790" s="1" t="s">
        <v>14</v>
      </c>
      <c r="E790" s="2">
        <v>37008</v>
      </c>
      <c r="F790" s="1" t="s">
        <v>35</v>
      </c>
      <c r="G790" s="1" t="s">
        <v>36</v>
      </c>
      <c r="H790" s="2">
        <v>45297</v>
      </c>
      <c r="I790" s="2">
        <v>45302</v>
      </c>
      <c r="J790">
        <v>5</v>
      </c>
      <c r="K790">
        <v>10407</v>
      </c>
      <c r="L790" s="1" t="s">
        <v>1491</v>
      </c>
      <c r="M790" s="1" t="s">
        <v>1460</v>
      </c>
      <c r="N790" s="1" t="s">
        <v>18</v>
      </c>
      <c r="O790" t="s">
        <v>19</v>
      </c>
      <c r="P790">
        <v>2081.4</v>
      </c>
      <c r="Q790" s="1" t="s">
        <v>1492</v>
      </c>
      <c r="R790" s="1" t="s">
        <v>1446</v>
      </c>
      <c r="S790" t="s">
        <v>1447</v>
      </c>
      <c r="T790">
        <f>VLOOKUP(Admissions[[#This Row],[Department]],Departments!A:E,5,FALSE)</f>
        <v>8500</v>
      </c>
      <c r="U790" s="1" t="str">
        <f t="shared" si="24"/>
        <v>Above Benchmark</v>
      </c>
      <c r="V790" s="1">
        <f t="shared" ca="1" si="25"/>
        <v>25</v>
      </c>
      <c r="W790" s="1" t="str">
        <f ca="1">_xlfn.IFS(Admissions[[#This Row],[Patients Age]]&lt;18,"Paediatric",V790&lt;40,"Young Adult",V790&lt;65,"Adult",TRUE,"Senior")</f>
        <v>Young Adult</v>
      </c>
    </row>
    <row r="791" spans="1:23" x14ac:dyDescent="0.25">
      <c r="A791">
        <v>10998</v>
      </c>
      <c r="B791">
        <v>6138</v>
      </c>
      <c r="C791" s="1" t="s">
        <v>584</v>
      </c>
      <c r="D791" s="1" t="s">
        <v>14</v>
      </c>
      <c r="E791" s="2">
        <v>16777</v>
      </c>
      <c r="F791" s="1" t="s">
        <v>35</v>
      </c>
      <c r="G791" s="1" t="s">
        <v>36</v>
      </c>
      <c r="H791" s="2">
        <v>45346</v>
      </c>
      <c r="I791" s="2">
        <v>45353</v>
      </c>
      <c r="J791">
        <v>7</v>
      </c>
      <c r="K791">
        <v>16845</v>
      </c>
      <c r="L791" s="1" t="s">
        <v>1491</v>
      </c>
      <c r="M791" s="1" t="s">
        <v>119</v>
      </c>
      <c r="N791" s="1" t="s">
        <v>24</v>
      </c>
      <c r="O791" t="s">
        <v>19</v>
      </c>
      <c r="P791">
        <v>2406.4286000000002</v>
      </c>
      <c r="Q791" s="1" t="s">
        <v>1492</v>
      </c>
      <c r="R791" s="1" t="s">
        <v>1446</v>
      </c>
      <c r="S791" t="s">
        <v>1447</v>
      </c>
      <c r="T791">
        <f>VLOOKUP(Admissions[[#This Row],[Department]],Departments!A:E,5,FALSE)</f>
        <v>8500</v>
      </c>
      <c r="U791" s="1" t="str">
        <f t="shared" si="24"/>
        <v>Above Benchmark</v>
      </c>
      <c r="V791" s="1">
        <f t="shared" ca="1" si="25"/>
        <v>80</v>
      </c>
      <c r="W791" s="1" t="str">
        <f ca="1">_xlfn.IFS(Admissions[[#This Row],[Patients Age]]&lt;18,"Paediatric",V791&lt;40,"Young Adult",V791&lt;65,"Adult",TRUE,"Senior")</f>
        <v>Senior</v>
      </c>
    </row>
    <row r="792" spans="1:23" x14ac:dyDescent="0.25">
      <c r="A792">
        <v>14576</v>
      </c>
      <c r="B792">
        <v>3137</v>
      </c>
      <c r="C792" s="1" t="s">
        <v>636</v>
      </c>
      <c r="D792" s="1" t="s">
        <v>14</v>
      </c>
      <c r="E792" s="2">
        <v>16842</v>
      </c>
      <c r="F792" s="1" t="s">
        <v>15</v>
      </c>
      <c r="G792" s="1" t="s">
        <v>16</v>
      </c>
      <c r="H792" s="2">
        <v>45387</v>
      </c>
      <c r="I792" s="2">
        <v>45390</v>
      </c>
      <c r="J792">
        <v>3</v>
      </c>
      <c r="K792">
        <v>8417</v>
      </c>
      <c r="L792" s="1" t="s">
        <v>1491</v>
      </c>
      <c r="M792" s="1" t="s">
        <v>49</v>
      </c>
      <c r="N792" s="1" t="s">
        <v>33</v>
      </c>
      <c r="O792" t="s">
        <v>19</v>
      </c>
      <c r="P792">
        <v>2805.6667000000002</v>
      </c>
      <c r="Q792" s="1" t="s">
        <v>1492</v>
      </c>
      <c r="R792" s="1" t="s">
        <v>1454</v>
      </c>
      <c r="S792" t="s">
        <v>1449</v>
      </c>
      <c r="T792">
        <f>VLOOKUP(Admissions[[#This Row],[Department]],Departments!A:E,5,FALSE)</f>
        <v>5500</v>
      </c>
      <c r="U792" s="1" t="str">
        <f t="shared" si="24"/>
        <v>Above Benchmark</v>
      </c>
      <c r="V792" s="1">
        <f t="shared" ca="1" si="25"/>
        <v>80</v>
      </c>
      <c r="W792" s="1" t="str">
        <f ca="1">_xlfn.IFS(Admissions[[#This Row],[Patients Age]]&lt;18,"Paediatric",V792&lt;40,"Young Adult",V792&lt;65,"Adult",TRUE,"Senior")</f>
        <v>Senior</v>
      </c>
    </row>
    <row r="793" spans="1:23" x14ac:dyDescent="0.25">
      <c r="A793">
        <v>14106</v>
      </c>
      <c r="B793">
        <v>5515</v>
      </c>
      <c r="C793" s="1" t="s">
        <v>637</v>
      </c>
      <c r="D793" s="1" t="s">
        <v>14</v>
      </c>
      <c r="E793" s="2">
        <v>19350</v>
      </c>
      <c r="F793" s="1" t="s">
        <v>35</v>
      </c>
      <c r="G793" s="1" t="s">
        <v>36</v>
      </c>
      <c r="H793" s="2">
        <v>45071</v>
      </c>
      <c r="I793" s="2">
        <v>45081</v>
      </c>
      <c r="J793">
        <v>10</v>
      </c>
      <c r="K793">
        <v>14819</v>
      </c>
      <c r="L793" s="1" t="s">
        <v>1491</v>
      </c>
      <c r="M793" s="1" t="s">
        <v>60</v>
      </c>
      <c r="N793" s="1" t="s">
        <v>33</v>
      </c>
      <c r="O793" t="s">
        <v>19</v>
      </c>
      <c r="P793">
        <v>1481.9</v>
      </c>
      <c r="Q793" s="1" t="s">
        <v>1492</v>
      </c>
      <c r="R793" s="1" t="s">
        <v>1450</v>
      </c>
      <c r="S793" t="s">
        <v>1449</v>
      </c>
      <c r="T793">
        <f>VLOOKUP(Admissions[[#This Row],[Department]],Departments!A:E,5,FALSE)</f>
        <v>8500</v>
      </c>
      <c r="U793" s="1" t="str">
        <f t="shared" si="24"/>
        <v>Above Benchmark</v>
      </c>
      <c r="V793" s="1">
        <f t="shared" ca="1" si="25"/>
        <v>73</v>
      </c>
      <c r="W793" s="1" t="str">
        <f ca="1">_xlfn.IFS(Admissions[[#This Row],[Patients Age]]&lt;18,"Paediatric",V793&lt;40,"Young Adult",V793&lt;65,"Adult",TRUE,"Senior")</f>
        <v>Senior</v>
      </c>
    </row>
    <row r="794" spans="1:23" x14ac:dyDescent="0.25">
      <c r="A794">
        <v>15141</v>
      </c>
      <c r="B794">
        <v>6767</v>
      </c>
      <c r="C794" s="1" t="s">
        <v>638</v>
      </c>
      <c r="D794" s="1" t="s">
        <v>56</v>
      </c>
      <c r="E794" s="2">
        <v>21926</v>
      </c>
      <c r="F794" s="1" t="s">
        <v>21</v>
      </c>
      <c r="G794" s="1" t="s">
        <v>22</v>
      </c>
      <c r="H794" s="2">
        <v>45476</v>
      </c>
      <c r="I794" s="2">
        <v>45481</v>
      </c>
      <c r="J794">
        <v>5</v>
      </c>
      <c r="K794">
        <v>26516</v>
      </c>
      <c r="L794" s="1" t="s">
        <v>1491</v>
      </c>
      <c r="M794" s="1" t="s">
        <v>23</v>
      </c>
      <c r="N794" s="1" t="s">
        <v>18</v>
      </c>
      <c r="O794" t="s">
        <v>19</v>
      </c>
      <c r="P794">
        <v>5303.2</v>
      </c>
      <c r="Q794" s="1" t="s">
        <v>1492</v>
      </c>
      <c r="R794" s="1" t="s">
        <v>1453</v>
      </c>
      <c r="S794" t="s">
        <v>1449</v>
      </c>
      <c r="T794">
        <f>VLOOKUP(Admissions[[#This Row],[Department]],Departments!A:E,5,FALSE)</f>
        <v>12000</v>
      </c>
      <c r="U794" s="1" t="str">
        <f t="shared" si="24"/>
        <v>Above Benchmark</v>
      </c>
      <c r="V794" s="1">
        <f t="shared" ca="1" si="25"/>
        <v>66</v>
      </c>
      <c r="W794" s="1" t="str">
        <f ca="1">_xlfn.IFS(Admissions[[#This Row],[Patients Age]]&lt;18,"Paediatric",V794&lt;40,"Young Adult",V794&lt;65,"Adult",TRUE,"Senior")</f>
        <v>Senior</v>
      </c>
    </row>
    <row r="795" spans="1:23" x14ac:dyDescent="0.25">
      <c r="A795">
        <v>12710</v>
      </c>
      <c r="B795">
        <v>3013</v>
      </c>
      <c r="C795" s="1" t="s">
        <v>639</v>
      </c>
      <c r="D795" s="1" t="s">
        <v>56</v>
      </c>
      <c r="E795" s="2">
        <v>15200</v>
      </c>
      <c r="F795" s="1" t="s">
        <v>21</v>
      </c>
      <c r="G795" s="1" t="s">
        <v>160</v>
      </c>
      <c r="H795" s="2">
        <v>45623</v>
      </c>
      <c r="I795" s="2">
        <v>45633</v>
      </c>
      <c r="J795">
        <v>10</v>
      </c>
      <c r="K795">
        <v>47573</v>
      </c>
      <c r="L795" s="1" t="s">
        <v>1491</v>
      </c>
      <c r="M795" s="1" t="s">
        <v>28</v>
      </c>
      <c r="N795" s="1" t="s">
        <v>33</v>
      </c>
      <c r="O795" t="s">
        <v>19</v>
      </c>
      <c r="P795">
        <v>4757.3</v>
      </c>
      <c r="Q795" s="1" t="s">
        <v>1492</v>
      </c>
      <c r="R795" s="1" t="s">
        <v>1453</v>
      </c>
      <c r="S795" t="s">
        <v>1449</v>
      </c>
      <c r="T795">
        <f>VLOOKUP(Admissions[[#This Row],[Department]],Departments!A:E,5,FALSE)</f>
        <v>12000</v>
      </c>
      <c r="U795" s="1" t="str">
        <f t="shared" si="24"/>
        <v>Above Benchmark</v>
      </c>
      <c r="V795" s="1">
        <f t="shared" ca="1" si="25"/>
        <v>84</v>
      </c>
      <c r="W795" s="1" t="str">
        <f ca="1">_xlfn.IFS(Admissions[[#This Row],[Patients Age]]&lt;18,"Paediatric",V795&lt;40,"Young Adult",V795&lt;65,"Adult",TRUE,"Senior")</f>
        <v>Senior</v>
      </c>
    </row>
    <row r="796" spans="1:23" x14ac:dyDescent="0.25">
      <c r="A796">
        <v>13191</v>
      </c>
      <c r="B796">
        <v>3580</v>
      </c>
      <c r="C796" s="1" t="s">
        <v>216</v>
      </c>
      <c r="D796" s="1" t="s">
        <v>56</v>
      </c>
      <c r="E796" s="2">
        <v>33459</v>
      </c>
      <c r="F796" s="1" t="s">
        <v>66</v>
      </c>
      <c r="G796" s="1" t="s">
        <v>77</v>
      </c>
      <c r="H796" s="2">
        <v>45325</v>
      </c>
      <c r="I796" s="2">
        <v>45326</v>
      </c>
      <c r="J796">
        <v>1</v>
      </c>
      <c r="K796">
        <v>4696</v>
      </c>
      <c r="L796" s="1" t="s">
        <v>1491</v>
      </c>
      <c r="M796" s="1" t="s">
        <v>37</v>
      </c>
      <c r="N796" s="1" t="s">
        <v>33</v>
      </c>
      <c r="O796" t="s">
        <v>19</v>
      </c>
      <c r="P796">
        <v>4696</v>
      </c>
      <c r="Q796" s="1" t="s">
        <v>1492</v>
      </c>
      <c r="R796" s="1" t="s">
        <v>1446</v>
      </c>
      <c r="S796" t="s">
        <v>1447</v>
      </c>
      <c r="T796">
        <f>VLOOKUP(Admissions[[#This Row],[Department]],Departments!A:E,5,FALSE)</f>
        <v>6000</v>
      </c>
      <c r="U796" s="1" t="str">
        <f t="shared" si="24"/>
        <v>Within Benchmark</v>
      </c>
      <c r="V796" s="1">
        <f t="shared" ca="1" si="25"/>
        <v>34</v>
      </c>
      <c r="W796" s="1" t="str">
        <f ca="1">_xlfn.IFS(Admissions[[#This Row],[Patients Age]]&lt;18,"Paediatric",V796&lt;40,"Young Adult",V796&lt;65,"Adult",TRUE,"Senior")</f>
        <v>Young Adult</v>
      </c>
    </row>
    <row r="797" spans="1:23" x14ac:dyDescent="0.25">
      <c r="A797">
        <v>13790</v>
      </c>
      <c r="B797">
        <v>6511</v>
      </c>
      <c r="C797" s="1" t="s">
        <v>640</v>
      </c>
      <c r="D797" s="1" t="s">
        <v>56</v>
      </c>
      <c r="E797" s="2">
        <v>32437</v>
      </c>
      <c r="F797" s="1" t="s">
        <v>26</v>
      </c>
      <c r="G797" s="1" t="s">
        <v>39</v>
      </c>
      <c r="H797" s="2">
        <v>45051</v>
      </c>
      <c r="I797" s="2">
        <v>45056</v>
      </c>
      <c r="J797">
        <v>5</v>
      </c>
      <c r="K797">
        <v>13349</v>
      </c>
      <c r="L797" s="1" t="s">
        <v>1491</v>
      </c>
      <c r="M797" s="1" t="s">
        <v>79</v>
      </c>
      <c r="N797" s="1" t="s">
        <v>24</v>
      </c>
      <c r="O797" t="s">
        <v>19</v>
      </c>
      <c r="P797">
        <v>2669.8</v>
      </c>
      <c r="Q797" s="1" t="s">
        <v>1492</v>
      </c>
      <c r="R797" s="1" t="s">
        <v>1454</v>
      </c>
      <c r="S797" t="s">
        <v>1449</v>
      </c>
      <c r="T797">
        <f>VLOOKUP(Admissions[[#This Row],[Department]],Departments!A:E,5,FALSE)</f>
        <v>9000</v>
      </c>
      <c r="U797" s="1" t="str">
        <f t="shared" si="24"/>
        <v>Above Benchmark</v>
      </c>
      <c r="V797" s="1">
        <f t="shared" ca="1" si="25"/>
        <v>37</v>
      </c>
      <c r="W797" s="1" t="str">
        <f ca="1">_xlfn.IFS(Admissions[[#This Row],[Patients Age]]&lt;18,"Paediatric",V797&lt;40,"Young Adult",V797&lt;65,"Adult",TRUE,"Senior")</f>
        <v>Young Adult</v>
      </c>
    </row>
    <row r="798" spans="1:23" x14ac:dyDescent="0.25">
      <c r="A798">
        <v>15279</v>
      </c>
      <c r="B798">
        <v>3443</v>
      </c>
      <c r="C798" s="1" t="s">
        <v>222</v>
      </c>
      <c r="D798" s="1" t="s">
        <v>14</v>
      </c>
      <c r="E798" s="2">
        <v>19762</v>
      </c>
      <c r="F798" s="1" t="s">
        <v>26</v>
      </c>
      <c r="G798" s="1" t="s">
        <v>39</v>
      </c>
      <c r="H798" s="2">
        <v>45191</v>
      </c>
      <c r="I798" s="2">
        <v>45203</v>
      </c>
      <c r="J798">
        <v>12</v>
      </c>
      <c r="K798">
        <v>35729</v>
      </c>
      <c r="L798" s="1" t="s">
        <v>1491</v>
      </c>
      <c r="M798" s="1" t="s">
        <v>64</v>
      </c>
      <c r="N798" s="1" t="s">
        <v>33</v>
      </c>
      <c r="O798" t="s">
        <v>19</v>
      </c>
      <c r="P798">
        <v>2977.4167000000002</v>
      </c>
      <c r="Q798" s="1" t="s">
        <v>1492</v>
      </c>
      <c r="R798" s="1" t="s">
        <v>1454</v>
      </c>
      <c r="S798" t="s">
        <v>1449</v>
      </c>
      <c r="T798">
        <f>VLOOKUP(Admissions[[#This Row],[Department]],Departments!A:E,5,FALSE)</f>
        <v>9000</v>
      </c>
      <c r="U798" s="1" t="str">
        <f t="shared" si="24"/>
        <v>Above Benchmark</v>
      </c>
      <c r="V798" s="1">
        <f t="shared" ca="1" si="25"/>
        <v>72</v>
      </c>
      <c r="W798" s="1" t="str">
        <f ca="1">_xlfn.IFS(Admissions[[#This Row],[Patients Age]]&lt;18,"Paediatric",V798&lt;40,"Young Adult",V798&lt;65,"Adult",TRUE,"Senior")</f>
        <v>Senior</v>
      </c>
    </row>
    <row r="799" spans="1:23" x14ac:dyDescent="0.25">
      <c r="A799">
        <v>10518</v>
      </c>
      <c r="B799" t="s">
        <v>1495</v>
      </c>
      <c r="C799" s="1" t="s">
        <v>641</v>
      </c>
      <c r="D799" s="1" t="s">
        <v>14</v>
      </c>
      <c r="E799" s="2">
        <v>35243</v>
      </c>
      <c r="F799" s="1" t="s">
        <v>35</v>
      </c>
      <c r="G799" s="1" t="s">
        <v>36</v>
      </c>
      <c r="H799" s="2">
        <v>45395</v>
      </c>
      <c r="I799" s="2">
        <v>45400</v>
      </c>
      <c r="J799">
        <v>5</v>
      </c>
      <c r="K799">
        <v>13481</v>
      </c>
      <c r="L799" s="1" t="s">
        <v>1491</v>
      </c>
      <c r="M799" s="1" t="s">
        <v>60</v>
      </c>
      <c r="N799" s="1" t="s">
        <v>18</v>
      </c>
      <c r="O799" t="s">
        <v>19</v>
      </c>
      <c r="P799">
        <v>2696.2</v>
      </c>
      <c r="Q799" s="1" t="s">
        <v>1492</v>
      </c>
      <c r="R799" s="1" t="s">
        <v>1446</v>
      </c>
      <c r="S799" t="s">
        <v>1447</v>
      </c>
      <c r="T799">
        <f>VLOOKUP(Admissions[[#This Row],[Department]],Departments!A:E,5,FALSE)</f>
        <v>8500</v>
      </c>
      <c r="U799" s="1" t="str">
        <f t="shared" si="24"/>
        <v>Above Benchmark</v>
      </c>
      <c r="V799" s="1">
        <f t="shared" ca="1" si="25"/>
        <v>30</v>
      </c>
      <c r="W799" s="1" t="str">
        <f ca="1">_xlfn.IFS(Admissions[[#This Row],[Patients Age]]&lt;18,"Paediatric",V799&lt;40,"Young Adult",V799&lt;65,"Adult",TRUE,"Senior")</f>
        <v>Young Adult</v>
      </c>
    </row>
    <row r="800" spans="1:23" x14ac:dyDescent="0.25">
      <c r="A800">
        <v>10574</v>
      </c>
      <c r="B800">
        <v>4182</v>
      </c>
      <c r="C800" s="1" t="s">
        <v>519</v>
      </c>
      <c r="D800" s="1" t="s">
        <v>14</v>
      </c>
      <c r="E800" s="2">
        <v>33685</v>
      </c>
      <c r="F800" s="1" t="s">
        <v>66</v>
      </c>
      <c r="G800" s="1" t="s">
        <v>77</v>
      </c>
      <c r="H800" s="2">
        <v>45586</v>
      </c>
      <c r="I800" s="2">
        <v>45591</v>
      </c>
      <c r="J800">
        <v>5</v>
      </c>
      <c r="K800">
        <v>5285</v>
      </c>
      <c r="L800" s="1" t="s">
        <v>1491</v>
      </c>
      <c r="M800" s="1" t="s">
        <v>116</v>
      </c>
      <c r="N800" s="1" t="s">
        <v>18</v>
      </c>
      <c r="O800" t="s">
        <v>19</v>
      </c>
      <c r="P800">
        <v>1057</v>
      </c>
      <c r="Q800" s="1" t="s">
        <v>1492</v>
      </c>
      <c r="R800" s="1" t="s">
        <v>1448</v>
      </c>
      <c r="S800" t="s">
        <v>1449</v>
      </c>
      <c r="T800">
        <f>VLOOKUP(Admissions[[#This Row],[Department]],Departments!A:E,5,FALSE)</f>
        <v>6000</v>
      </c>
      <c r="U800" s="1" t="str">
        <f t="shared" si="24"/>
        <v>Within Benchmark</v>
      </c>
      <c r="V800" s="1">
        <f t="shared" ca="1" si="25"/>
        <v>34</v>
      </c>
      <c r="W800" s="1" t="str">
        <f ca="1">_xlfn.IFS(Admissions[[#This Row],[Patients Age]]&lt;18,"Paediatric",V800&lt;40,"Young Adult",V800&lt;65,"Adult",TRUE,"Senior")</f>
        <v>Young Adult</v>
      </c>
    </row>
    <row r="801" spans="1:23" x14ac:dyDescent="0.25">
      <c r="A801">
        <v>14833</v>
      </c>
      <c r="B801">
        <v>5565</v>
      </c>
      <c r="C801" s="1" t="s">
        <v>375</v>
      </c>
      <c r="D801" s="1" t="s">
        <v>14</v>
      </c>
      <c r="E801" s="2">
        <v>20897</v>
      </c>
      <c r="F801" s="1" t="s">
        <v>15</v>
      </c>
      <c r="G801" s="1" t="s">
        <v>217</v>
      </c>
      <c r="H801" s="2">
        <v>45044</v>
      </c>
      <c r="I801" s="2">
        <v>45046</v>
      </c>
      <c r="J801">
        <v>2</v>
      </c>
      <c r="K801">
        <v>8514</v>
      </c>
      <c r="L801" s="1" t="s">
        <v>1491</v>
      </c>
      <c r="M801" s="1" t="s">
        <v>17</v>
      </c>
      <c r="N801" s="1" t="s">
        <v>18</v>
      </c>
      <c r="O801" t="s">
        <v>19</v>
      </c>
      <c r="P801">
        <v>4257</v>
      </c>
      <c r="Q801" s="1" t="s">
        <v>1492</v>
      </c>
      <c r="R801" s="1" t="s">
        <v>1454</v>
      </c>
      <c r="S801" t="s">
        <v>1449</v>
      </c>
      <c r="T801">
        <f>VLOOKUP(Admissions[[#This Row],[Department]],Departments!A:E,5,FALSE)</f>
        <v>5500</v>
      </c>
      <c r="U801" s="1" t="str">
        <f t="shared" si="24"/>
        <v>Above Benchmark</v>
      </c>
      <c r="V801" s="1">
        <f t="shared" ca="1" si="25"/>
        <v>69</v>
      </c>
      <c r="W801" s="1" t="str">
        <f ca="1">_xlfn.IFS(Admissions[[#This Row],[Patients Age]]&lt;18,"Paediatric",V801&lt;40,"Young Adult",V801&lt;65,"Adult",TRUE,"Senior")</f>
        <v>Senior</v>
      </c>
    </row>
    <row r="802" spans="1:23" x14ac:dyDescent="0.25">
      <c r="A802">
        <v>13566</v>
      </c>
      <c r="B802">
        <v>6654</v>
      </c>
      <c r="C802" s="1" t="s">
        <v>368</v>
      </c>
      <c r="D802" s="1" t="s">
        <v>56</v>
      </c>
      <c r="E802" s="2">
        <v>38217</v>
      </c>
      <c r="F802" s="1" t="s">
        <v>21</v>
      </c>
      <c r="G802" s="1" t="s">
        <v>160</v>
      </c>
      <c r="H802" s="2">
        <v>45148</v>
      </c>
      <c r="I802" s="2">
        <v>45157</v>
      </c>
      <c r="J802">
        <v>9</v>
      </c>
      <c r="K802">
        <v>19036</v>
      </c>
      <c r="L802" s="1" t="s">
        <v>1491</v>
      </c>
      <c r="M802" s="1" t="s">
        <v>209</v>
      </c>
      <c r="N802" s="1" t="s">
        <v>18</v>
      </c>
      <c r="O802" t="s">
        <v>19</v>
      </c>
      <c r="P802">
        <v>2115.1111000000001</v>
      </c>
      <c r="Q802" s="1" t="s">
        <v>1492</v>
      </c>
      <c r="R802" s="1" t="s">
        <v>1450</v>
      </c>
      <c r="S802" t="s">
        <v>1449</v>
      </c>
      <c r="T802">
        <f>VLOOKUP(Admissions[[#This Row],[Department]],Departments!A:E,5,FALSE)</f>
        <v>12000</v>
      </c>
      <c r="U802" s="1" t="str">
        <f t="shared" si="24"/>
        <v>Above Benchmark</v>
      </c>
      <c r="V802" s="1">
        <f t="shared" ca="1" si="25"/>
        <v>21</v>
      </c>
      <c r="W802" s="1" t="str">
        <f ca="1">_xlfn.IFS(Admissions[[#This Row],[Patients Age]]&lt;18,"Paediatric",V802&lt;40,"Young Adult",V802&lt;65,"Adult",TRUE,"Senior")</f>
        <v>Young Adult</v>
      </c>
    </row>
    <row r="803" spans="1:23" x14ac:dyDescent="0.25">
      <c r="A803">
        <v>14831</v>
      </c>
      <c r="B803">
        <v>5798</v>
      </c>
      <c r="C803" s="1" t="s">
        <v>172</v>
      </c>
      <c r="D803" s="1" t="s">
        <v>14</v>
      </c>
      <c r="E803" s="2">
        <v>34742</v>
      </c>
      <c r="F803" s="1" t="s">
        <v>51</v>
      </c>
      <c r="G803" s="1" t="s">
        <v>87</v>
      </c>
      <c r="H803" s="2">
        <v>45589</v>
      </c>
      <c r="I803" s="2">
        <v>45595</v>
      </c>
      <c r="J803">
        <v>6</v>
      </c>
      <c r="K803">
        <v>5503</v>
      </c>
      <c r="L803" s="1" t="s">
        <v>1491</v>
      </c>
      <c r="M803" s="1" t="s">
        <v>88</v>
      </c>
      <c r="N803" s="1" t="s">
        <v>24</v>
      </c>
      <c r="O803" t="s">
        <v>19</v>
      </c>
      <c r="P803">
        <v>917.16669999999999</v>
      </c>
      <c r="Q803" s="1" t="s">
        <v>1492</v>
      </c>
      <c r="R803" s="1" t="s">
        <v>1450</v>
      </c>
      <c r="S803" t="s">
        <v>1449</v>
      </c>
      <c r="T803">
        <f>VLOOKUP(Admissions[[#This Row],[Department]],Departments!A:E,5,FALSE)</f>
        <v>6800</v>
      </c>
      <c r="U803" s="1" t="str">
        <f t="shared" si="24"/>
        <v>Within Benchmark</v>
      </c>
      <c r="V803" s="1">
        <f t="shared" ca="1" si="25"/>
        <v>31</v>
      </c>
      <c r="W803" s="1" t="str">
        <f ca="1">_xlfn.IFS(Admissions[[#This Row],[Patients Age]]&lt;18,"Paediatric",V803&lt;40,"Young Adult",V803&lt;65,"Adult",TRUE,"Senior")</f>
        <v>Young Adult</v>
      </c>
    </row>
    <row r="804" spans="1:23" x14ac:dyDescent="0.25">
      <c r="A804">
        <v>11629</v>
      </c>
      <c r="B804">
        <v>7084</v>
      </c>
      <c r="C804" s="1" t="s">
        <v>231</v>
      </c>
      <c r="D804" s="1" t="s">
        <v>56</v>
      </c>
      <c r="E804" s="2">
        <v>38803</v>
      </c>
      <c r="F804" s="1" t="s">
        <v>51</v>
      </c>
      <c r="G804" s="1" t="s">
        <v>87</v>
      </c>
      <c r="H804" s="2">
        <v>45089</v>
      </c>
      <c r="I804" s="2">
        <v>45096</v>
      </c>
      <c r="J804">
        <v>7</v>
      </c>
      <c r="K804">
        <v>11882</v>
      </c>
      <c r="L804" s="1" t="s">
        <v>1491</v>
      </c>
      <c r="M804" s="1" t="s">
        <v>17</v>
      </c>
      <c r="N804" s="1" t="s">
        <v>33</v>
      </c>
      <c r="O804" t="s">
        <v>19</v>
      </c>
      <c r="P804">
        <v>1697.4286</v>
      </c>
      <c r="Q804" s="1" t="s">
        <v>1492</v>
      </c>
      <c r="R804" s="1" t="s">
        <v>1448</v>
      </c>
      <c r="S804" t="s">
        <v>1449</v>
      </c>
      <c r="T804">
        <f>VLOOKUP(Admissions[[#This Row],[Department]],Departments!A:E,5,FALSE)</f>
        <v>6800</v>
      </c>
      <c r="U804" s="1" t="str">
        <f t="shared" si="24"/>
        <v>Above Benchmark</v>
      </c>
      <c r="V804" s="1">
        <f t="shared" ca="1" si="25"/>
        <v>20</v>
      </c>
      <c r="W804" s="1" t="str">
        <f ca="1">_xlfn.IFS(Admissions[[#This Row],[Patients Age]]&lt;18,"Paediatric",V804&lt;40,"Young Adult",V804&lt;65,"Adult",TRUE,"Senior")</f>
        <v>Young Adult</v>
      </c>
    </row>
    <row r="805" spans="1:23" x14ac:dyDescent="0.25">
      <c r="A805">
        <v>14581</v>
      </c>
      <c r="B805">
        <v>3240</v>
      </c>
      <c r="C805" s="1" t="s">
        <v>218</v>
      </c>
      <c r="D805" s="1" t="s">
        <v>14</v>
      </c>
      <c r="E805" s="2">
        <v>18064</v>
      </c>
      <c r="F805" s="1" t="s">
        <v>35</v>
      </c>
      <c r="G805" s="1" t="s">
        <v>36</v>
      </c>
      <c r="H805" s="2">
        <v>45034</v>
      </c>
      <c r="I805" s="2">
        <v>45043</v>
      </c>
      <c r="J805">
        <v>9</v>
      </c>
      <c r="K805">
        <v>15851</v>
      </c>
      <c r="L805" s="1" t="s">
        <v>1491</v>
      </c>
      <c r="M805" s="1" t="s">
        <v>37</v>
      </c>
      <c r="N805" s="1" t="s">
        <v>33</v>
      </c>
      <c r="O805" t="s">
        <v>19</v>
      </c>
      <c r="P805">
        <v>1761.2221999999999</v>
      </c>
      <c r="Q805" s="1" t="s">
        <v>1492</v>
      </c>
      <c r="R805" s="1" t="s">
        <v>1452</v>
      </c>
      <c r="S805" t="s">
        <v>1449</v>
      </c>
      <c r="T805">
        <f>VLOOKUP(Admissions[[#This Row],[Department]],Departments!A:E,5,FALSE)</f>
        <v>8500</v>
      </c>
      <c r="U805" s="1" t="str">
        <f t="shared" si="24"/>
        <v>Above Benchmark</v>
      </c>
      <c r="V805" s="1">
        <f t="shared" ca="1" si="25"/>
        <v>77</v>
      </c>
      <c r="W805" s="1" t="str">
        <f ca="1">_xlfn.IFS(Admissions[[#This Row],[Patients Age]]&lt;18,"Paediatric",V805&lt;40,"Young Adult",V805&lt;65,"Adult",TRUE,"Senior")</f>
        <v>Senior</v>
      </c>
    </row>
    <row r="806" spans="1:23" x14ac:dyDescent="0.25">
      <c r="A806">
        <v>12922</v>
      </c>
      <c r="B806">
        <v>6015</v>
      </c>
      <c r="C806" s="1" t="s">
        <v>642</v>
      </c>
      <c r="D806" s="1" t="s">
        <v>14</v>
      </c>
      <c r="E806" s="2">
        <v>27119</v>
      </c>
      <c r="F806" s="1" t="s">
        <v>26</v>
      </c>
      <c r="G806" s="1" t="s">
        <v>27</v>
      </c>
      <c r="H806" s="2">
        <v>45593</v>
      </c>
      <c r="I806" s="2">
        <v>45602</v>
      </c>
      <c r="J806">
        <v>9</v>
      </c>
      <c r="K806">
        <v>24815</v>
      </c>
      <c r="L806" s="1" t="s">
        <v>1491</v>
      </c>
      <c r="M806" s="1" t="s">
        <v>17</v>
      </c>
      <c r="N806" s="1" t="s">
        <v>33</v>
      </c>
      <c r="O806" t="s">
        <v>19</v>
      </c>
      <c r="P806">
        <v>2757.2222000000002</v>
      </c>
      <c r="Q806" s="1" t="s">
        <v>1492</v>
      </c>
      <c r="R806" s="1" t="s">
        <v>1448</v>
      </c>
      <c r="S806" t="s">
        <v>1449</v>
      </c>
      <c r="T806">
        <f>VLOOKUP(Admissions[[#This Row],[Department]],Departments!A:E,5,FALSE)</f>
        <v>9000</v>
      </c>
      <c r="U806" s="1" t="str">
        <f t="shared" si="24"/>
        <v>Above Benchmark</v>
      </c>
      <c r="V806" s="1">
        <f t="shared" ca="1" si="25"/>
        <v>52</v>
      </c>
      <c r="W806" s="1" t="str">
        <f ca="1">_xlfn.IFS(Admissions[[#This Row],[Patients Age]]&lt;18,"Paediatric",V806&lt;40,"Young Adult",V806&lt;65,"Adult",TRUE,"Senior")</f>
        <v>Adult</v>
      </c>
    </row>
    <row r="807" spans="1:23" x14ac:dyDescent="0.25">
      <c r="A807">
        <v>11111</v>
      </c>
      <c r="B807">
        <v>4651</v>
      </c>
      <c r="C807" s="1" t="s">
        <v>537</v>
      </c>
      <c r="D807" s="1" t="s">
        <v>56</v>
      </c>
      <c r="E807" s="2">
        <v>38101</v>
      </c>
      <c r="F807" s="1" t="s">
        <v>41</v>
      </c>
      <c r="G807" s="1" t="s">
        <v>42</v>
      </c>
      <c r="H807" s="2">
        <v>45479</v>
      </c>
      <c r="I807" s="2">
        <v>45484</v>
      </c>
      <c r="J807">
        <v>5</v>
      </c>
      <c r="K807">
        <v>4974</v>
      </c>
      <c r="L807" s="1" t="s">
        <v>1491</v>
      </c>
      <c r="M807" s="1" t="s">
        <v>49</v>
      </c>
      <c r="N807" s="1" t="s">
        <v>24</v>
      </c>
      <c r="O807" t="s">
        <v>19</v>
      </c>
      <c r="P807">
        <v>994.8</v>
      </c>
      <c r="Q807" s="1" t="s">
        <v>1492</v>
      </c>
      <c r="R807" s="1" t="s">
        <v>1446</v>
      </c>
      <c r="S807" t="s">
        <v>1447</v>
      </c>
      <c r="T807">
        <f>VLOOKUP(Admissions[[#This Row],[Department]],Departments!A:E,5,FALSE)</f>
        <v>7200</v>
      </c>
      <c r="U807" s="1" t="str">
        <f t="shared" si="24"/>
        <v>Within Benchmark</v>
      </c>
      <c r="V807" s="1">
        <f t="shared" ca="1" si="25"/>
        <v>22</v>
      </c>
      <c r="W807" s="1" t="str">
        <f ca="1">_xlfn.IFS(Admissions[[#This Row],[Patients Age]]&lt;18,"Paediatric",V807&lt;40,"Young Adult",V807&lt;65,"Adult",TRUE,"Senior")</f>
        <v>Young Adult</v>
      </c>
    </row>
    <row r="808" spans="1:23" x14ac:dyDescent="0.25">
      <c r="A808">
        <v>15501</v>
      </c>
      <c r="B808">
        <v>3253</v>
      </c>
      <c r="C808" s="1" t="s">
        <v>643</v>
      </c>
      <c r="D808" s="1" t="s">
        <v>14</v>
      </c>
      <c r="E808" s="2">
        <v>17078</v>
      </c>
      <c r="F808" s="1" t="s">
        <v>26</v>
      </c>
      <c r="G808" s="1" t="s">
        <v>39</v>
      </c>
      <c r="H808" s="2">
        <v>45517</v>
      </c>
      <c r="I808" s="2">
        <v>45529</v>
      </c>
      <c r="J808">
        <v>12</v>
      </c>
      <c r="K808">
        <v>26187</v>
      </c>
      <c r="L808" s="1" t="s">
        <v>1491</v>
      </c>
      <c r="M808" s="1" t="s">
        <v>79</v>
      </c>
      <c r="N808" s="1" t="s">
        <v>33</v>
      </c>
      <c r="O808" t="s">
        <v>19</v>
      </c>
      <c r="P808">
        <v>2182.25</v>
      </c>
      <c r="Q808" s="1" t="s">
        <v>1492</v>
      </c>
      <c r="R808" s="1" t="s">
        <v>1452</v>
      </c>
      <c r="S808" t="s">
        <v>1449</v>
      </c>
      <c r="T808">
        <f>VLOOKUP(Admissions[[#This Row],[Department]],Departments!A:E,5,FALSE)</f>
        <v>9000</v>
      </c>
      <c r="U808" s="1" t="str">
        <f t="shared" si="24"/>
        <v>Above Benchmark</v>
      </c>
      <c r="V808" s="1">
        <f t="shared" ca="1" si="25"/>
        <v>79</v>
      </c>
      <c r="W808" s="1" t="str">
        <f ca="1">_xlfn.IFS(Admissions[[#This Row],[Patients Age]]&lt;18,"Paediatric",V808&lt;40,"Young Adult",V808&lt;65,"Adult",TRUE,"Senior")</f>
        <v>Senior</v>
      </c>
    </row>
    <row r="809" spans="1:23" x14ac:dyDescent="0.25">
      <c r="A809">
        <v>10327</v>
      </c>
      <c r="B809">
        <v>5472</v>
      </c>
      <c r="C809" s="1" t="s">
        <v>282</v>
      </c>
      <c r="D809" s="1" t="s">
        <v>14</v>
      </c>
      <c r="E809" s="2">
        <v>37274</v>
      </c>
      <c r="F809" s="1" t="s">
        <v>51</v>
      </c>
      <c r="G809" s="1" t="s">
        <v>87</v>
      </c>
      <c r="H809" s="2">
        <v>44967</v>
      </c>
      <c r="I809" s="2">
        <v>44972</v>
      </c>
      <c r="J809">
        <v>5</v>
      </c>
      <c r="K809">
        <v>9392</v>
      </c>
      <c r="L809" s="1" t="s">
        <v>1491</v>
      </c>
      <c r="M809" s="1" t="s">
        <v>644</v>
      </c>
      <c r="N809" s="1" t="s">
        <v>33</v>
      </c>
      <c r="O809" t="s">
        <v>19</v>
      </c>
      <c r="P809">
        <v>1878.4</v>
      </c>
      <c r="Q809" s="1" t="s">
        <v>1492</v>
      </c>
      <c r="R809" s="1" t="s">
        <v>1454</v>
      </c>
      <c r="S809" t="s">
        <v>1449</v>
      </c>
      <c r="T809">
        <f>VLOOKUP(Admissions[[#This Row],[Department]],Departments!A:E,5,FALSE)</f>
        <v>6800</v>
      </c>
      <c r="U809" s="1" t="str">
        <f t="shared" si="24"/>
        <v>Above Benchmark</v>
      </c>
      <c r="V809" s="1">
        <f t="shared" ca="1" si="25"/>
        <v>24</v>
      </c>
      <c r="W809" s="1" t="str">
        <f ca="1">_xlfn.IFS(Admissions[[#This Row],[Patients Age]]&lt;18,"Paediatric",V809&lt;40,"Young Adult",V809&lt;65,"Adult",TRUE,"Senior")</f>
        <v>Young Adult</v>
      </c>
    </row>
    <row r="810" spans="1:23" x14ac:dyDescent="0.25">
      <c r="A810">
        <v>12369</v>
      </c>
      <c r="B810">
        <v>6612</v>
      </c>
      <c r="C810" s="1" t="s">
        <v>645</v>
      </c>
      <c r="D810" s="1" t="s">
        <v>56</v>
      </c>
      <c r="E810" s="2">
        <v>28741</v>
      </c>
      <c r="F810" s="1" t="s">
        <v>35</v>
      </c>
      <c r="G810" s="1" t="s">
        <v>83</v>
      </c>
      <c r="H810" s="2">
        <v>45148</v>
      </c>
      <c r="I810" s="2">
        <v>45151</v>
      </c>
      <c r="J810">
        <v>3</v>
      </c>
      <c r="K810">
        <v>9548</v>
      </c>
      <c r="L810" s="1" t="s">
        <v>1491</v>
      </c>
      <c r="M810" s="1" t="s">
        <v>119</v>
      </c>
      <c r="N810" s="1" t="s">
        <v>33</v>
      </c>
      <c r="O810" t="s">
        <v>19</v>
      </c>
      <c r="P810">
        <v>3182.6667000000002</v>
      </c>
      <c r="Q810" s="1" t="s">
        <v>1492</v>
      </c>
      <c r="R810" s="1" t="s">
        <v>1450</v>
      </c>
      <c r="S810" t="s">
        <v>1449</v>
      </c>
      <c r="T810">
        <f>VLOOKUP(Admissions[[#This Row],[Department]],Departments!A:E,5,FALSE)</f>
        <v>8500</v>
      </c>
      <c r="U810" s="1" t="str">
        <f t="shared" si="24"/>
        <v>Above Benchmark</v>
      </c>
      <c r="V810" s="1">
        <f t="shared" ca="1" si="25"/>
        <v>47</v>
      </c>
      <c r="W810" s="1" t="str">
        <f ca="1">_xlfn.IFS(Admissions[[#This Row],[Patients Age]]&lt;18,"Paediatric",V810&lt;40,"Young Adult",V810&lt;65,"Adult",TRUE,"Senior")</f>
        <v>Adult</v>
      </c>
    </row>
    <row r="811" spans="1:23" x14ac:dyDescent="0.25">
      <c r="A811">
        <v>15287</v>
      </c>
      <c r="B811">
        <v>4414</v>
      </c>
      <c r="C811" s="1" t="s">
        <v>646</v>
      </c>
      <c r="D811" s="1" t="s">
        <v>56</v>
      </c>
      <c r="E811" s="2">
        <v>19664</v>
      </c>
      <c r="F811" s="1" t="s">
        <v>35</v>
      </c>
      <c r="G811" s="1" t="s">
        <v>36</v>
      </c>
      <c r="H811" s="2">
        <v>45446</v>
      </c>
      <c r="I811" s="2">
        <v>45455</v>
      </c>
      <c r="J811">
        <v>9</v>
      </c>
      <c r="K811">
        <v>15175</v>
      </c>
      <c r="L811" s="1" t="s">
        <v>1491</v>
      </c>
      <c r="M811" s="1" t="s">
        <v>119</v>
      </c>
      <c r="N811" s="1" t="s">
        <v>18</v>
      </c>
      <c r="O811" t="s">
        <v>19</v>
      </c>
      <c r="P811">
        <v>1686.1111000000001</v>
      </c>
      <c r="Q811" s="1" t="s">
        <v>1492</v>
      </c>
      <c r="R811" s="1" t="s">
        <v>1448</v>
      </c>
      <c r="S811" t="s">
        <v>1449</v>
      </c>
      <c r="T811">
        <f>VLOOKUP(Admissions[[#This Row],[Department]],Departments!A:E,5,FALSE)</f>
        <v>8500</v>
      </c>
      <c r="U811" s="1" t="str">
        <f t="shared" si="24"/>
        <v>Above Benchmark</v>
      </c>
      <c r="V811" s="1">
        <f t="shared" ca="1" si="25"/>
        <v>72</v>
      </c>
      <c r="W811" s="1" t="str">
        <f ca="1">_xlfn.IFS(Admissions[[#This Row],[Patients Age]]&lt;18,"Paediatric",V811&lt;40,"Young Adult",V811&lt;65,"Adult",TRUE,"Senior")</f>
        <v>Senior</v>
      </c>
    </row>
    <row r="812" spans="1:23" x14ac:dyDescent="0.25">
      <c r="A812">
        <v>10755</v>
      </c>
      <c r="B812">
        <v>4972</v>
      </c>
      <c r="C812" s="1" t="s">
        <v>308</v>
      </c>
      <c r="D812" s="1" t="s">
        <v>14</v>
      </c>
      <c r="E812" s="2">
        <v>12528</v>
      </c>
      <c r="F812" s="1" t="s">
        <v>51</v>
      </c>
      <c r="G812" s="1" t="s">
        <v>87</v>
      </c>
      <c r="H812" s="2">
        <v>44992</v>
      </c>
      <c r="I812" s="2">
        <v>44998</v>
      </c>
      <c r="J812">
        <v>6</v>
      </c>
      <c r="K812">
        <v>8925</v>
      </c>
      <c r="L812" s="1" t="s">
        <v>1491</v>
      </c>
      <c r="M812" s="1" t="s">
        <v>53</v>
      </c>
      <c r="N812" s="1" t="s">
        <v>24</v>
      </c>
      <c r="O812" t="s">
        <v>19</v>
      </c>
      <c r="P812">
        <v>1487.5</v>
      </c>
      <c r="Q812" s="1" t="s">
        <v>1492</v>
      </c>
      <c r="R812" s="1" t="s">
        <v>1452</v>
      </c>
      <c r="S812" t="s">
        <v>1449</v>
      </c>
      <c r="T812">
        <f>VLOOKUP(Admissions[[#This Row],[Department]],Departments!A:E,5,FALSE)</f>
        <v>6800</v>
      </c>
      <c r="U812" s="1" t="str">
        <f t="shared" si="24"/>
        <v>Above Benchmark</v>
      </c>
      <c r="V812" s="1">
        <f t="shared" ca="1" si="25"/>
        <v>92</v>
      </c>
      <c r="W812" s="1" t="str">
        <f ca="1">_xlfn.IFS(Admissions[[#This Row],[Patients Age]]&lt;18,"Paediatric",V812&lt;40,"Young Adult",V812&lt;65,"Adult",TRUE,"Senior")</f>
        <v>Senior</v>
      </c>
    </row>
    <row r="813" spans="1:23" x14ac:dyDescent="0.25">
      <c r="A813">
        <v>10538</v>
      </c>
      <c r="B813">
        <v>5601</v>
      </c>
      <c r="C813" s="1" t="s">
        <v>95</v>
      </c>
      <c r="D813" s="1" t="s">
        <v>56</v>
      </c>
      <c r="E813" s="2">
        <v>44677</v>
      </c>
      <c r="F813" s="1" t="s">
        <v>30</v>
      </c>
      <c r="G813" s="1" t="s">
        <v>31</v>
      </c>
      <c r="H813" s="2">
        <v>45611</v>
      </c>
      <c r="I813" s="2">
        <v>45614</v>
      </c>
      <c r="J813">
        <v>3</v>
      </c>
      <c r="K813">
        <v>3769</v>
      </c>
      <c r="L813" s="1" t="s">
        <v>1491</v>
      </c>
      <c r="M813" s="1" t="s">
        <v>46</v>
      </c>
      <c r="N813" s="1" t="s">
        <v>33</v>
      </c>
      <c r="O813" t="s">
        <v>19</v>
      </c>
      <c r="P813">
        <v>1256.3333</v>
      </c>
      <c r="Q813" s="1" t="s">
        <v>1492</v>
      </c>
      <c r="R813" s="1" t="s">
        <v>1454</v>
      </c>
      <c r="S813" t="s">
        <v>1449</v>
      </c>
      <c r="T813">
        <f>VLOOKUP(Admissions[[#This Row],[Department]],Departments!A:E,5,FALSE)</f>
        <v>4500</v>
      </c>
      <c r="U813" s="1" t="str">
        <f t="shared" si="24"/>
        <v>Within Benchmark</v>
      </c>
      <c r="V813" s="1">
        <f t="shared" ca="1" si="25"/>
        <v>4</v>
      </c>
      <c r="W813" s="1" t="str">
        <f ca="1">_xlfn.IFS(Admissions[[#This Row],[Patients Age]]&lt;18,"Paediatric",V813&lt;40,"Young Adult",V813&lt;65,"Adult",TRUE,"Senior")</f>
        <v>Paediatric</v>
      </c>
    </row>
    <row r="814" spans="1:23" x14ac:dyDescent="0.25">
      <c r="A814">
        <v>15089</v>
      </c>
      <c r="B814">
        <v>3179</v>
      </c>
      <c r="C814" s="1" t="s">
        <v>90</v>
      </c>
      <c r="D814" s="1" t="s">
        <v>14</v>
      </c>
      <c r="E814" s="2">
        <v>18338</v>
      </c>
      <c r="F814" s="1" t="s">
        <v>41</v>
      </c>
      <c r="G814" s="1" t="s">
        <v>42</v>
      </c>
      <c r="H814" s="2">
        <v>45595</v>
      </c>
      <c r="I814" s="2">
        <v>45599</v>
      </c>
      <c r="J814">
        <v>4</v>
      </c>
      <c r="K814">
        <v>9590</v>
      </c>
      <c r="L814" s="1" t="s">
        <v>1491</v>
      </c>
      <c r="M814" s="1" t="s">
        <v>43</v>
      </c>
      <c r="N814" s="1" t="s">
        <v>24</v>
      </c>
      <c r="O814" t="s">
        <v>19</v>
      </c>
      <c r="P814">
        <v>2397.5</v>
      </c>
      <c r="Q814" s="1" t="s">
        <v>1492</v>
      </c>
      <c r="R814" s="1" t="s">
        <v>1453</v>
      </c>
      <c r="S814" t="s">
        <v>1449</v>
      </c>
      <c r="T814">
        <f>VLOOKUP(Admissions[[#This Row],[Department]],Departments!A:E,5,FALSE)</f>
        <v>7200</v>
      </c>
      <c r="U814" s="1" t="str">
        <f t="shared" si="24"/>
        <v>Above Benchmark</v>
      </c>
      <c r="V814" s="1">
        <f t="shared" ca="1" si="25"/>
        <v>76</v>
      </c>
      <c r="W814" s="1" t="str">
        <f ca="1">_xlfn.IFS(Admissions[[#This Row],[Patients Age]]&lt;18,"Paediatric",V814&lt;40,"Young Adult",V814&lt;65,"Adult",TRUE,"Senior")</f>
        <v>Senior</v>
      </c>
    </row>
    <row r="815" spans="1:23" x14ac:dyDescent="0.25">
      <c r="A815">
        <v>12927</v>
      </c>
      <c r="B815">
        <v>3469</v>
      </c>
      <c r="C815" s="1" t="s">
        <v>93</v>
      </c>
      <c r="D815" s="1" t="s">
        <v>14</v>
      </c>
      <c r="E815" s="2">
        <v>16526</v>
      </c>
      <c r="F815" s="1" t="s">
        <v>41</v>
      </c>
      <c r="G815" s="1" t="s">
        <v>72</v>
      </c>
      <c r="H815" s="2">
        <v>45150</v>
      </c>
      <c r="I815" s="2">
        <v>45156</v>
      </c>
      <c r="J815">
        <v>6</v>
      </c>
      <c r="K815">
        <v>11040</v>
      </c>
      <c r="L815" s="1" t="s">
        <v>1491</v>
      </c>
      <c r="M815" s="1" t="s">
        <v>121</v>
      </c>
      <c r="N815" s="1" t="s">
        <v>33</v>
      </c>
      <c r="O815" t="s">
        <v>19</v>
      </c>
      <c r="P815">
        <v>1840</v>
      </c>
      <c r="Q815" s="1" t="s">
        <v>1492</v>
      </c>
      <c r="R815" s="1" t="s">
        <v>1446</v>
      </c>
      <c r="S815" t="s">
        <v>1447</v>
      </c>
      <c r="T815">
        <f>VLOOKUP(Admissions[[#This Row],[Department]],Departments!A:E,5,FALSE)</f>
        <v>7200</v>
      </c>
      <c r="U815" s="1" t="str">
        <f t="shared" si="24"/>
        <v>Above Benchmark</v>
      </c>
      <c r="V815" s="1">
        <f t="shared" ca="1" si="25"/>
        <v>81</v>
      </c>
      <c r="W815" s="1" t="str">
        <f ca="1">_xlfn.IFS(Admissions[[#This Row],[Patients Age]]&lt;18,"Paediatric",V815&lt;40,"Young Adult",V815&lt;65,"Adult",TRUE,"Senior")</f>
        <v>Senior</v>
      </c>
    </row>
    <row r="816" spans="1:23" x14ac:dyDescent="0.25">
      <c r="A816">
        <v>11295</v>
      </c>
      <c r="B816">
        <v>6924</v>
      </c>
      <c r="C816" s="1" t="s">
        <v>589</v>
      </c>
      <c r="D816" s="1" t="s">
        <v>56</v>
      </c>
      <c r="E816" s="2">
        <v>27302</v>
      </c>
      <c r="F816" s="1" t="s">
        <v>15</v>
      </c>
      <c r="G816" s="1" t="s">
        <v>48</v>
      </c>
      <c r="H816" s="2">
        <v>45503</v>
      </c>
      <c r="I816" s="2">
        <v>45504</v>
      </c>
      <c r="J816">
        <v>1</v>
      </c>
      <c r="K816">
        <v>4598</v>
      </c>
      <c r="L816" s="1" t="s">
        <v>1494</v>
      </c>
      <c r="M816" s="1" t="s">
        <v>17</v>
      </c>
      <c r="N816" s="1" t="s">
        <v>33</v>
      </c>
      <c r="O816" t="s">
        <v>19</v>
      </c>
      <c r="P816">
        <v>4598</v>
      </c>
      <c r="Q816" s="1" t="s">
        <v>1492</v>
      </c>
      <c r="R816" s="1" t="s">
        <v>1452</v>
      </c>
      <c r="S816" t="s">
        <v>1449</v>
      </c>
      <c r="T816">
        <f>VLOOKUP(Admissions[[#This Row],[Department]],Departments!A:E,5,FALSE)</f>
        <v>5500</v>
      </c>
      <c r="U816" s="1" t="str">
        <f t="shared" si="24"/>
        <v>Within Benchmark</v>
      </c>
      <c r="V816" s="1">
        <f t="shared" ca="1" si="25"/>
        <v>51</v>
      </c>
      <c r="W816" s="1" t="str">
        <f ca="1">_xlfn.IFS(Admissions[[#This Row],[Patients Age]]&lt;18,"Paediatric",V816&lt;40,"Young Adult",V816&lt;65,"Adult",TRUE,"Senior")</f>
        <v>Adult</v>
      </c>
    </row>
    <row r="817" spans="1:23" x14ac:dyDescent="0.25">
      <c r="A817">
        <v>10492</v>
      </c>
      <c r="B817">
        <v>5274</v>
      </c>
      <c r="C817" s="1" t="s">
        <v>319</v>
      </c>
      <c r="D817" s="1" t="s">
        <v>14</v>
      </c>
      <c r="E817" s="2">
        <v>38514</v>
      </c>
      <c r="F817" s="1" t="s">
        <v>21</v>
      </c>
      <c r="G817" s="1" t="s">
        <v>22</v>
      </c>
      <c r="H817" s="2">
        <v>45502</v>
      </c>
      <c r="I817" s="2">
        <v>45507</v>
      </c>
      <c r="J817">
        <v>5</v>
      </c>
      <c r="K817">
        <v>17166</v>
      </c>
      <c r="L817" s="1" t="s">
        <v>1491</v>
      </c>
      <c r="M817" s="1" t="s">
        <v>28</v>
      </c>
      <c r="N817" s="1" t="s">
        <v>33</v>
      </c>
      <c r="O817" t="s">
        <v>19</v>
      </c>
      <c r="P817">
        <v>3433.2</v>
      </c>
      <c r="Q817" s="1" t="s">
        <v>1492</v>
      </c>
      <c r="R817" s="1" t="s">
        <v>1448</v>
      </c>
      <c r="S817" t="s">
        <v>1449</v>
      </c>
      <c r="T817">
        <f>VLOOKUP(Admissions[[#This Row],[Department]],Departments!A:E,5,FALSE)</f>
        <v>12000</v>
      </c>
      <c r="U817" s="1" t="str">
        <f t="shared" si="24"/>
        <v>Above Benchmark</v>
      </c>
      <c r="V817" s="1">
        <f t="shared" ca="1" si="25"/>
        <v>21</v>
      </c>
      <c r="W817" s="1" t="str">
        <f ca="1">_xlfn.IFS(Admissions[[#This Row],[Patients Age]]&lt;18,"Paediatric",V817&lt;40,"Young Adult",V817&lt;65,"Adult",TRUE,"Senior")</f>
        <v>Young Adult</v>
      </c>
    </row>
    <row r="818" spans="1:23" x14ac:dyDescent="0.25">
      <c r="A818">
        <v>13775</v>
      </c>
      <c r="B818">
        <v>4848</v>
      </c>
      <c r="C818" s="1" t="s">
        <v>336</v>
      </c>
      <c r="D818" s="1" t="s">
        <v>56</v>
      </c>
      <c r="E818" s="2">
        <v>36922</v>
      </c>
      <c r="F818" s="1" t="s">
        <v>21</v>
      </c>
      <c r="G818" s="1" t="s">
        <v>149</v>
      </c>
      <c r="H818" s="2">
        <v>45323</v>
      </c>
      <c r="I818" s="2">
        <v>45328</v>
      </c>
      <c r="J818">
        <v>5</v>
      </c>
      <c r="K818">
        <v>21338</v>
      </c>
      <c r="L818" s="1" t="s">
        <v>1491</v>
      </c>
      <c r="M818" s="1" t="s">
        <v>124</v>
      </c>
      <c r="N818" s="1" t="s">
        <v>33</v>
      </c>
      <c r="O818" t="s">
        <v>19</v>
      </c>
      <c r="P818">
        <v>4267.6000000000004</v>
      </c>
      <c r="Q818" s="1" t="s">
        <v>1492</v>
      </c>
      <c r="R818" s="1" t="s">
        <v>1450</v>
      </c>
      <c r="S818" t="s">
        <v>1449</v>
      </c>
      <c r="T818">
        <f>VLOOKUP(Admissions[[#This Row],[Department]],Departments!A:E,5,FALSE)</f>
        <v>12000</v>
      </c>
      <c r="U818" s="1" t="str">
        <f t="shared" si="24"/>
        <v>Above Benchmark</v>
      </c>
      <c r="V818" s="1">
        <f t="shared" ca="1" si="25"/>
        <v>25</v>
      </c>
      <c r="W818" s="1" t="str">
        <f ca="1">_xlfn.IFS(Admissions[[#This Row],[Patients Age]]&lt;18,"Paediatric",V818&lt;40,"Young Adult",V818&lt;65,"Adult",TRUE,"Senior")</f>
        <v>Young Adult</v>
      </c>
    </row>
    <row r="819" spans="1:23" x14ac:dyDescent="0.25">
      <c r="A819">
        <v>14068</v>
      </c>
      <c r="B819">
        <v>5493</v>
      </c>
      <c r="C819" s="1" t="s">
        <v>647</v>
      </c>
      <c r="D819" s="1" t="s">
        <v>56</v>
      </c>
      <c r="E819" s="2">
        <v>20454</v>
      </c>
      <c r="F819" s="1" t="s">
        <v>15</v>
      </c>
      <c r="G819" s="1" t="s">
        <v>48</v>
      </c>
      <c r="H819" s="2">
        <v>45576</v>
      </c>
      <c r="I819" s="2">
        <v>45579</v>
      </c>
      <c r="J819">
        <v>3</v>
      </c>
      <c r="K819">
        <v>7455</v>
      </c>
      <c r="L819" s="1" t="s">
        <v>1491</v>
      </c>
      <c r="M819" s="1" t="s">
        <v>46</v>
      </c>
      <c r="N819" s="1" t="s">
        <v>33</v>
      </c>
      <c r="O819" t="s">
        <v>19</v>
      </c>
      <c r="P819">
        <v>2485</v>
      </c>
      <c r="Q819" s="1" t="s">
        <v>1492</v>
      </c>
      <c r="R819" s="1" t="s">
        <v>1454</v>
      </c>
      <c r="S819" t="s">
        <v>1449</v>
      </c>
      <c r="T819">
        <f>VLOOKUP(Admissions[[#This Row],[Department]],Departments!A:E,5,FALSE)</f>
        <v>5500</v>
      </c>
      <c r="U819" s="1" t="str">
        <f t="shared" si="24"/>
        <v>Above Benchmark</v>
      </c>
      <c r="V819" s="1">
        <f t="shared" ca="1" si="25"/>
        <v>70</v>
      </c>
      <c r="W819" s="1" t="str">
        <f ca="1">_xlfn.IFS(Admissions[[#This Row],[Patients Age]]&lt;18,"Paediatric",V819&lt;40,"Young Adult",V819&lt;65,"Adult",TRUE,"Senior")</f>
        <v>Senior</v>
      </c>
    </row>
    <row r="820" spans="1:23" x14ac:dyDescent="0.25">
      <c r="A820">
        <v>15549</v>
      </c>
      <c r="B820">
        <v>6515</v>
      </c>
      <c r="C820" s="1" t="s">
        <v>346</v>
      </c>
      <c r="D820" s="1" t="s">
        <v>14</v>
      </c>
      <c r="E820" s="2">
        <v>28275</v>
      </c>
      <c r="F820" s="1" t="s">
        <v>51</v>
      </c>
      <c r="G820" s="1" t="s">
        <v>87</v>
      </c>
      <c r="H820" s="2">
        <v>45350</v>
      </c>
      <c r="I820" s="2">
        <v>45355</v>
      </c>
      <c r="J820">
        <v>5</v>
      </c>
      <c r="K820">
        <v>7756</v>
      </c>
      <c r="L820" s="1" t="s">
        <v>1491</v>
      </c>
      <c r="M820" s="1" t="s">
        <v>53</v>
      </c>
      <c r="N820" s="1" t="s">
        <v>33</v>
      </c>
      <c r="O820" t="s">
        <v>19</v>
      </c>
      <c r="P820">
        <v>1551.2</v>
      </c>
      <c r="Q820" s="1" t="s">
        <v>1492</v>
      </c>
      <c r="R820" s="1" t="s">
        <v>1453</v>
      </c>
      <c r="S820" t="s">
        <v>1449</v>
      </c>
      <c r="T820">
        <f>VLOOKUP(Admissions[[#This Row],[Department]],Departments!A:E,5,FALSE)</f>
        <v>6800</v>
      </c>
      <c r="U820" s="1" t="str">
        <f t="shared" si="24"/>
        <v>Above Benchmark</v>
      </c>
      <c r="V820" s="1">
        <f t="shared" ca="1" si="25"/>
        <v>49</v>
      </c>
      <c r="W820" s="1" t="str">
        <f ca="1">_xlfn.IFS(Admissions[[#This Row],[Patients Age]]&lt;18,"Paediatric",V820&lt;40,"Young Adult",V820&lt;65,"Adult",TRUE,"Senior")</f>
        <v>Adult</v>
      </c>
    </row>
    <row r="821" spans="1:23" x14ac:dyDescent="0.25">
      <c r="A821">
        <v>12857</v>
      </c>
      <c r="B821">
        <v>4388</v>
      </c>
      <c r="C821" s="1" t="s">
        <v>648</v>
      </c>
      <c r="D821" s="1" t="s">
        <v>56</v>
      </c>
      <c r="E821" s="2">
        <v>33032</v>
      </c>
      <c r="F821" s="1" t="s">
        <v>51</v>
      </c>
      <c r="G821" s="1" t="s">
        <v>87</v>
      </c>
      <c r="H821" s="2">
        <v>45613</v>
      </c>
      <c r="I821" s="2">
        <v>45618</v>
      </c>
      <c r="J821">
        <v>5</v>
      </c>
      <c r="K821">
        <v>5674</v>
      </c>
      <c r="L821" s="1" t="s">
        <v>1491</v>
      </c>
      <c r="M821" s="1" t="s">
        <v>53</v>
      </c>
      <c r="N821" s="1" t="s">
        <v>18</v>
      </c>
      <c r="O821" t="s">
        <v>19</v>
      </c>
      <c r="P821">
        <v>1134.8</v>
      </c>
      <c r="Q821" s="1" t="s">
        <v>1492</v>
      </c>
      <c r="R821" s="1" t="s">
        <v>1451</v>
      </c>
      <c r="S821" t="s">
        <v>1447</v>
      </c>
      <c r="T821">
        <f>VLOOKUP(Admissions[[#This Row],[Department]],Departments!A:E,5,FALSE)</f>
        <v>6800</v>
      </c>
      <c r="U821" s="1" t="str">
        <f t="shared" si="24"/>
        <v>Within Benchmark</v>
      </c>
      <c r="V821" s="1">
        <f t="shared" ca="1" si="25"/>
        <v>36</v>
      </c>
      <c r="W821" s="1" t="str">
        <f ca="1">_xlfn.IFS(Admissions[[#This Row],[Patients Age]]&lt;18,"Paediatric",V821&lt;40,"Young Adult",V821&lt;65,"Adult",TRUE,"Senior")</f>
        <v>Young Adult</v>
      </c>
    </row>
    <row r="822" spans="1:23" x14ac:dyDescent="0.25">
      <c r="A822">
        <v>12831</v>
      </c>
      <c r="B822">
        <v>4971</v>
      </c>
      <c r="C822" s="1" t="s">
        <v>649</v>
      </c>
      <c r="D822" s="1" t="s">
        <v>14</v>
      </c>
      <c r="E822" s="2">
        <v>28411</v>
      </c>
      <c r="F822" s="1" t="s">
        <v>41</v>
      </c>
      <c r="G822" s="1" t="s">
        <v>42</v>
      </c>
      <c r="H822" s="2">
        <v>45548</v>
      </c>
      <c r="I822" s="2">
        <v>45552</v>
      </c>
      <c r="J822">
        <v>4</v>
      </c>
      <c r="K822">
        <v>10507</v>
      </c>
      <c r="L822" s="1" t="s">
        <v>1491</v>
      </c>
      <c r="M822" s="1" t="s">
        <v>73</v>
      </c>
      <c r="N822" s="1" t="s">
        <v>33</v>
      </c>
      <c r="O822" t="s">
        <v>19</v>
      </c>
      <c r="P822">
        <v>2626.75</v>
      </c>
      <c r="Q822" s="1" t="s">
        <v>1492</v>
      </c>
      <c r="R822" s="1" t="s">
        <v>1454</v>
      </c>
      <c r="S822" t="s">
        <v>1449</v>
      </c>
      <c r="T822">
        <f>VLOOKUP(Admissions[[#This Row],[Department]],Departments!A:E,5,FALSE)</f>
        <v>7200</v>
      </c>
      <c r="U822" s="1" t="str">
        <f t="shared" si="24"/>
        <v>Above Benchmark</v>
      </c>
      <c r="V822" s="1">
        <f t="shared" ca="1" si="25"/>
        <v>48</v>
      </c>
      <c r="W822" s="1" t="str">
        <f ca="1">_xlfn.IFS(Admissions[[#This Row],[Patients Age]]&lt;18,"Paediatric",V822&lt;40,"Young Adult",V822&lt;65,"Adult",TRUE,"Senior")</f>
        <v>Adult</v>
      </c>
    </row>
    <row r="823" spans="1:23" x14ac:dyDescent="0.25">
      <c r="A823">
        <v>15780</v>
      </c>
      <c r="B823">
        <v>3034</v>
      </c>
      <c r="C823" s="1" t="s">
        <v>650</v>
      </c>
      <c r="D823" s="1" t="s">
        <v>14</v>
      </c>
      <c r="E823" s="2">
        <v>24620</v>
      </c>
      <c r="F823" s="1" t="s">
        <v>51</v>
      </c>
      <c r="G823" s="1" t="s">
        <v>113</v>
      </c>
      <c r="H823" s="2">
        <v>45553</v>
      </c>
      <c r="I823" s="2">
        <v>45557</v>
      </c>
      <c r="J823">
        <v>4</v>
      </c>
      <c r="K823">
        <v>3610</v>
      </c>
      <c r="L823" s="1" t="s">
        <v>1491</v>
      </c>
      <c r="M823" s="1" t="s">
        <v>17</v>
      </c>
      <c r="N823" s="1" t="s">
        <v>18</v>
      </c>
      <c r="O823" t="s">
        <v>19</v>
      </c>
      <c r="P823">
        <v>902.5</v>
      </c>
      <c r="Q823" s="1" t="s">
        <v>1492</v>
      </c>
      <c r="R823" s="1" t="s">
        <v>1453</v>
      </c>
      <c r="S823" t="s">
        <v>1449</v>
      </c>
      <c r="T823">
        <f>VLOOKUP(Admissions[[#This Row],[Department]],Departments!A:E,5,FALSE)</f>
        <v>6800</v>
      </c>
      <c r="U823" s="1" t="str">
        <f t="shared" si="24"/>
        <v>Within Benchmark</v>
      </c>
      <c r="V823" s="1">
        <f t="shared" ca="1" si="25"/>
        <v>59</v>
      </c>
      <c r="W823" s="1" t="str">
        <f ca="1">_xlfn.IFS(Admissions[[#This Row],[Patients Age]]&lt;18,"Paediatric",V823&lt;40,"Young Adult",V823&lt;65,"Adult",TRUE,"Senior")</f>
        <v>Adult</v>
      </c>
    </row>
    <row r="824" spans="1:23" x14ac:dyDescent="0.25">
      <c r="A824">
        <v>12485</v>
      </c>
      <c r="B824">
        <v>4911</v>
      </c>
      <c r="C824" s="1" t="s">
        <v>651</v>
      </c>
      <c r="D824" s="1" t="s">
        <v>14</v>
      </c>
      <c r="E824" s="2">
        <v>16399</v>
      </c>
      <c r="F824" s="1" t="s">
        <v>26</v>
      </c>
      <c r="G824" s="1" t="s">
        <v>27</v>
      </c>
      <c r="H824" s="2">
        <v>45634</v>
      </c>
      <c r="I824" s="2">
        <v>45643</v>
      </c>
      <c r="J824">
        <v>9</v>
      </c>
      <c r="K824">
        <v>22492</v>
      </c>
      <c r="L824" s="1" t="s">
        <v>1491</v>
      </c>
      <c r="M824" s="1" t="s">
        <v>17</v>
      </c>
      <c r="N824" s="1" t="s">
        <v>18</v>
      </c>
      <c r="O824" t="s">
        <v>19</v>
      </c>
      <c r="P824">
        <v>2499.1111000000001</v>
      </c>
      <c r="Q824" s="1" t="s">
        <v>1492</v>
      </c>
      <c r="R824" s="1" t="s">
        <v>1451</v>
      </c>
      <c r="S824" t="s">
        <v>1447</v>
      </c>
      <c r="T824">
        <f>VLOOKUP(Admissions[[#This Row],[Department]],Departments!A:E,5,FALSE)</f>
        <v>9000</v>
      </c>
      <c r="U824" s="1" t="str">
        <f t="shared" si="24"/>
        <v>Above Benchmark</v>
      </c>
      <c r="V824" s="1">
        <f t="shared" ca="1" si="25"/>
        <v>81</v>
      </c>
      <c r="W824" s="1" t="str">
        <f ca="1">_xlfn.IFS(Admissions[[#This Row],[Patients Age]]&lt;18,"Paediatric",V824&lt;40,"Young Adult",V824&lt;65,"Adult",TRUE,"Senior")</f>
        <v>Senior</v>
      </c>
    </row>
    <row r="825" spans="1:23" x14ac:dyDescent="0.25">
      <c r="A825">
        <v>12860</v>
      </c>
      <c r="B825">
        <v>6690</v>
      </c>
      <c r="C825" s="1" t="s">
        <v>652</v>
      </c>
      <c r="D825" s="1" t="s">
        <v>56</v>
      </c>
      <c r="E825" s="2">
        <v>37775</v>
      </c>
      <c r="F825" s="1" t="s">
        <v>15</v>
      </c>
      <c r="G825" s="1" t="s">
        <v>16</v>
      </c>
      <c r="H825" s="2">
        <v>45601</v>
      </c>
      <c r="I825" s="2">
        <v>45603</v>
      </c>
      <c r="J825">
        <v>2</v>
      </c>
      <c r="K825">
        <v>5171</v>
      </c>
      <c r="L825" s="1" t="s">
        <v>1491</v>
      </c>
      <c r="M825" s="1" t="s">
        <v>46</v>
      </c>
      <c r="N825" s="1" t="s">
        <v>18</v>
      </c>
      <c r="O825" t="s">
        <v>19</v>
      </c>
      <c r="P825">
        <v>2585.5</v>
      </c>
      <c r="Q825" s="1" t="s">
        <v>1492</v>
      </c>
      <c r="R825" s="1" t="s">
        <v>1452</v>
      </c>
      <c r="S825" t="s">
        <v>1449</v>
      </c>
      <c r="T825">
        <f>VLOOKUP(Admissions[[#This Row],[Department]],Departments!A:E,5,FALSE)</f>
        <v>5500</v>
      </c>
      <c r="U825" s="1" t="str">
        <f t="shared" si="24"/>
        <v>Within Benchmark</v>
      </c>
      <c r="V825" s="1">
        <f t="shared" ca="1" si="25"/>
        <v>23</v>
      </c>
      <c r="W825" s="1" t="str">
        <f ca="1">_xlfn.IFS(Admissions[[#This Row],[Patients Age]]&lt;18,"Paediatric",V825&lt;40,"Young Adult",V825&lt;65,"Adult",TRUE,"Senior")</f>
        <v>Young Adult</v>
      </c>
    </row>
    <row r="826" spans="1:23" x14ac:dyDescent="0.25">
      <c r="A826">
        <v>15205</v>
      </c>
      <c r="B826">
        <v>3221</v>
      </c>
      <c r="C826" s="1" t="s">
        <v>472</v>
      </c>
      <c r="D826" s="1" t="s">
        <v>14</v>
      </c>
      <c r="E826" s="2">
        <v>19193</v>
      </c>
      <c r="F826" s="1" t="s">
        <v>51</v>
      </c>
      <c r="G826" s="1" t="s">
        <v>113</v>
      </c>
      <c r="H826" s="2">
        <v>44974</v>
      </c>
      <c r="I826" s="2">
        <v>44983</v>
      </c>
      <c r="J826">
        <v>9</v>
      </c>
      <c r="K826">
        <v>9628</v>
      </c>
      <c r="L826" s="1" t="s">
        <v>1491</v>
      </c>
      <c r="M826" s="1" t="s">
        <v>53</v>
      </c>
      <c r="N826" s="1" t="s">
        <v>18</v>
      </c>
      <c r="O826" t="s">
        <v>19</v>
      </c>
      <c r="P826">
        <v>1069.7778000000001</v>
      </c>
      <c r="Q826" s="1" t="s">
        <v>1492</v>
      </c>
      <c r="R826" s="1" t="s">
        <v>1454</v>
      </c>
      <c r="S826" t="s">
        <v>1449</v>
      </c>
      <c r="T826">
        <f>VLOOKUP(Admissions[[#This Row],[Department]],Departments!A:E,5,FALSE)</f>
        <v>6800</v>
      </c>
      <c r="U826" s="1" t="str">
        <f t="shared" si="24"/>
        <v>Above Benchmark</v>
      </c>
      <c r="V826" s="1">
        <f t="shared" ca="1" si="25"/>
        <v>73</v>
      </c>
      <c r="W826" s="1" t="str">
        <f ca="1">_xlfn.IFS(Admissions[[#This Row],[Patients Age]]&lt;18,"Paediatric",V826&lt;40,"Young Adult",V826&lt;65,"Adult",TRUE,"Senior")</f>
        <v>Senior</v>
      </c>
    </row>
    <row r="827" spans="1:23" x14ac:dyDescent="0.25">
      <c r="A827">
        <v>12038</v>
      </c>
      <c r="B827">
        <v>6030</v>
      </c>
      <c r="C827" s="1" t="s">
        <v>441</v>
      </c>
      <c r="D827" s="1" t="s">
        <v>14</v>
      </c>
      <c r="E827" s="2">
        <v>25905</v>
      </c>
      <c r="F827" s="1" t="s">
        <v>15</v>
      </c>
      <c r="G827" s="1" t="s">
        <v>48</v>
      </c>
      <c r="H827" s="2">
        <v>45368</v>
      </c>
      <c r="I827" s="2">
        <v>45370</v>
      </c>
      <c r="J827">
        <v>2</v>
      </c>
      <c r="K827">
        <v>7014</v>
      </c>
      <c r="L827" s="1" t="s">
        <v>1491</v>
      </c>
      <c r="M827" s="1" t="s">
        <v>17</v>
      </c>
      <c r="N827" s="1" t="s">
        <v>33</v>
      </c>
      <c r="O827" t="s">
        <v>19</v>
      </c>
      <c r="P827">
        <v>3507</v>
      </c>
      <c r="Q827" s="1" t="s">
        <v>1492</v>
      </c>
      <c r="R827" s="1" t="s">
        <v>1451</v>
      </c>
      <c r="S827" t="s">
        <v>1447</v>
      </c>
      <c r="T827">
        <f>VLOOKUP(Admissions[[#This Row],[Department]],Departments!A:E,5,FALSE)</f>
        <v>5500</v>
      </c>
      <c r="U827" s="1" t="str">
        <f t="shared" si="24"/>
        <v>Above Benchmark</v>
      </c>
      <c r="V827" s="1">
        <f t="shared" ca="1" si="25"/>
        <v>55</v>
      </c>
      <c r="W827" s="1" t="str">
        <f ca="1">_xlfn.IFS(Admissions[[#This Row],[Patients Age]]&lt;18,"Paediatric",V827&lt;40,"Young Adult",V827&lt;65,"Adult",TRUE,"Senior")</f>
        <v>Adult</v>
      </c>
    </row>
    <row r="828" spans="1:23" x14ac:dyDescent="0.25">
      <c r="A828">
        <v>13728</v>
      </c>
      <c r="B828">
        <v>5633</v>
      </c>
      <c r="C828" s="1" t="s">
        <v>653</v>
      </c>
      <c r="D828" s="1" t="s">
        <v>14</v>
      </c>
      <c r="E828" s="2">
        <v>42724</v>
      </c>
      <c r="F828" s="1" t="s">
        <v>30</v>
      </c>
      <c r="G828" s="1" t="s">
        <v>31</v>
      </c>
      <c r="H828" s="2">
        <v>44946</v>
      </c>
      <c r="I828" s="2">
        <v>44947</v>
      </c>
      <c r="J828">
        <v>1</v>
      </c>
      <c r="K828">
        <v>1683</v>
      </c>
      <c r="L828" s="1" t="s">
        <v>1491</v>
      </c>
      <c r="M828" s="1" t="s">
        <v>32</v>
      </c>
      <c r="N828" s="1" t="s">
        <v>24</v>
      </c>
      <c r="O828" t="s">
        <v>19</v>
      </c>
      <c r="P828">
        <v>1683</v>
      </c>
      <c r="Q828" s="1" t="s">
        <v>1492</v>
      </c>
      <c r="R828" s="1" t="s">
        <v>1454</v>
      </c>
      <c r="S828" t="s">
        <v>1449</v>
      </c>
      <c r="T828">
        <f>VLOOKUP(Admissions[[#This Row],[Department]],Departments!A:E,5,FALSE)</f>
        <v>4500</v>
      </c>
      <c r="U828" s="1" t="str">
        <f t="shared" si="24"/>
        <v>Within Benchmark</v>
      </c>
      <c r="V828" s="1">
        <f t="shared" ca="1" si="25"/>
        <v>9</v>
      </c>
      <c r="W828" s="1" t="str">
        <f ca="1">_xlfn.IFS(Admissions[[#This Row],[Patients Age]]&lt;18,"Paediatric",V828&lt;40,"Young Adult",V828&lt;65,"Adult",TRUE,"Senior")</f>
        <v>Paediatric</v>
      </c>
    </row>
    <row r="829" spans="1:23" x14ac:dyDescent="0.25">
      <c r="A829">
        <v>13910</v>
      </c>
      <c r="B829">
        <v>5603</v>
      </c>
      <c r="C829" s="1" t="s">
        <v>654</v>
      </c>
      <c r="D829" s="1" t="s">
        <v>56</v>
      </c>
      <c r="E829" s="2">
        <v>34211</v>
      </c>
      <c r="F829" s="1" t="s">
        <v>35</v>
      </c>
      <c r="G829" s="1" t="s">
        <v>36</v>
      </c>
      <c r="H829" s="2">
        <v>45187</v>
      </c>
      <c r="I829" s="2">
        <v>45192</v>
      </c>
      <c r="J829">
        <v>5</v>
      </c>
      <c r="K829">
        <v>7981</v>
      </c>
      <c r="L829" s="1" t="s">
        <v>1491</v>
      </c>
      <c r="M829" s="1" t="s">
        <v>37</v>
      </c>
      <c r="N829" s="1" t="s">
        <v>18</v>
      </c>
      <c r="O829" t="s">
        <v>19</v>
      </c>
      <c r="P829">
        <v>1596.2</v>
      </c>
      <c r="Q829" s="1" t="s">
        <v>1492</v>
      </c>
      <c r="R829" s="1" t="s">
        <v>1448</v>
      </c>
      <c r="S829" t="s">
        <v>1449</v>
      </c>
      <c r="T829">
        <f>VLOOKUP(Admissions[[#This Row],[Department]],Departments!A:E,5,FALSE)</f>
        <v>8500</v>
      </c>
      <c r="U829" s="1" t="str">
        <f t="shared" si="24"/>
        <v>Within Benchmark</v>
      </c>
      <c r="V829" s="1">
        <f t="shared" ca="1" si="25"/>
        <v>32</v>
      </c>
      <c r="W829" s="1" t="str">
        <f ca="1">_xlfn.IFS(Admissions[[#This Row],[Patients Age]]&lt;18,"Paediatric",V829&lt;40,"Young Adult",V829&lt;65,"Adult",TRUE,"Senior")</f>
        <v>Young Adult</v>
      </c>
    </row>
    <row r="830" spans="1:23" x14ac:dyDescent="0.25">
      <c r="A830">
        <v>11339</v>
      </c>
      <c r="B830">
        <v>6982</v>
      </c>
      <c r="C830" s="1" t="s">
        <v>655</v>
      </c>
      <c r="D830" s="1" t="s">
        <v>56</v>
      </c>
      <c r="E830" s="2">
        <v>32923</v>
      </c>
      <c r="F830" s="1" t="s">
        <v>15</v>
      </c>
      <c r="G830" s="1" t="s">
        <v>48</v>
      </c>
      <c r="H830" s="2">
        <v>45615</v>
      </c>
      <c r="I830" s="2">
        <v>45616</v>
      </c>
      <c r="J830">
        <v>1</v>
      </c>
      <c r="K830">
        <v>3510</v>
      </c>
      <c r="L830" s="1" t="s">
        <v>1494</v>
      </c>
      <c r="M830" s="1" t="s">
        <v>81</v>
      </c>
      <c r="N830" s="1" t="s">
        <v>33</v>
      </c>
      <c r="O830" t="s">
        <v>19</v>
      </c>
      <c r="P830">
        <v>3510</v>
      </c>
      <c r="Q830" s="1" t="s">
        <v>1492</v>
      </c>
      <c r="R830" s="1" t="s">
        <v>1452</v>
      </c>
      <c r="S830" t="s">
        <v>1449</v>
      </c>
      <c r="T830">
        <f>VLOOKUP(Admissions[[#This Row],[Department]],Departments!A:E,5,FALSE)</f>
        <v>5500</v>
      </c>
      <c r="U830" s="1" t="str">
        <f t="shared" si="24"/>
        <v>Within Benchmark</v>
      </c>
      <c r="V830" s="1">
        <f t="shared" ca="1" si="25"/>
        <v>36</v>
      </c>
      <c r="W830" s="1" t="str">
        <f ca="1">_xlfn.IFS(Admissions[[#This Row],[Patients Age]]&lt;18,"Paediatric",V830&lt;40,"Young Adult",V830&lt;65,"Adult",TRUE,"Senior")</f>
        <v>Young Adult</v>
      </c>
    </row>
    <row r="831" spans="1:23" x14ac:dyDescent="0.25">
      <c r="A831">
        <v>13133</v>
      </c>
      <c r="B831">
        <v>3251</v>
      </c>
      <c r="C831" s="1" t="s">
        <v>385</v>
      </c>
      <c r="D831" s="1" t="s">
        <v>56</v>
      </c>
      <c r="E831" s="2">
        <v>44563</v>
      </c>
      <c r="F831" s="1" t="s">
        <v>30</v>
      </c>
      <c r="G831" s="1" t="s">
        <v>58</v>
      </c>
      <c r="H831" s="2">
        <v>45611</v>
      </c>
      <c r="I831" s="2">
        <v>45613</v>
      </c>
      <c r="J831">
        <v>2</v>
      </c>
      <c r="K831">
        <v>2333</v>
      </c>
      <c r="L831" s="1" t="s">
        <v>1491</v>
      </c>
      <c r="M831" s="1" t="s">
        <v>32</v>
      </c>
      <c r="N831" s="1" t="s">
        <v>18</v>
      </c>
      <c r="O831" t="s">
        <v>19</v>
      </c>
      <c r="P831">
        <v>1166.5</v>
      </c>
      <c r="Q831" s="1" t="s">
        <v>1492</v>
      </c>
      <c r="R831" s="1" t="s">
        <v>1454</v>
      </c>
      <c r="S831" t="s">
        <v>1449</v>
      </c>
      <c r="T831">
        <f>VLOOKUP(Admissions[[#This Row],[Department]],Departments!A:E,5,FALSE)</f>
        <v>4500</v>
      </c>
      <c r="U831" s="1" t="str">
        <f t="shared" si="24"/>
        <v>Within Benchmark</v>
      </c>
      <c r="V831" s="1">
        <f t="shared" ca="1" si="25"/>
        <v>4</v>
      </c>
      <c r="W831" s="1" t="str">
        <f ca="1">_xlfn.IFS(Admissions[[#This Row],[Patients Age]]&lt;18,"Paediatric",V831&lt;40,"Young Adult",V831&lt;65,"Adult",TRUE,"Senior")</f>
        <v>Paediatric</v>
      </c>
    </row>
    <row r="832" spans="1:23" x14ac:dyDescent="0.25">
      <c r="A832">
        <v>11338</v>
      </c>
      <c r="B832">
        <v>5851</v>
      </c>
      <c r="C832" s="1" t="s">
        <v>656</v>
      </c>
      <c r="D832" s="1" t="s">
        <v>14</v>
      </c>
      <c r="E832" s="2">
        <v>27710</v>
      </c>
      <c r="F832" s="1" t="s">
        <v>21</v>
      </c>
      <c r="G832" s="1" t="s">
        <v>149</v>
      </c>
      <c r="H832" s="2">
        <v>45229</v>
      </c>
      <c r="I832" s="2">
        <v>45234</v>
      </c>
      <c r="J832">
        <v>5</v>
      </c>
      <c r="K832">
        <v>20163</v>
      </c>
      <c r="L832" s="1" t="s">
        <v>1491</v>
      </c>
      <c r="M832" s="1" t="s">
        <v>23</v>
      </c>
      <c r="N832" s="1" t="s">
        <v>33</v>
      </c>
      <c r="O832" t="s">
        <v>19</v>
      </c>
      <c r="P832">
        <v>4032.6</v>
      </c>
      <c r="Q832" s="1" t="s">
        <v>1492</v>
      </c>
      <c r="R832" s="1" t="s">
        <v>1448</v>
      </c>
      <c r="S832" t="s">
        <v>1449</v>
      </c>
      <c r="T832">
        <f>VLOOKUP(Admissions[[#This Row],[Department]],Departments!A:E,5,FALSE)</f>
        <v>12000</v>
      </c>
      <c r="U832" s="1" t="str">
        <f t="shared" si="24"/>
        <v>Above Benchmark</v>
      </c>
      <c r="V832" s="1">
        <f t="shared" ca="1" si="25"/>
        <v>50</v>
      </c>
      <c r="W832" s="1" t="str">
        <f ca="1">_xlfn.IFS(Admissions[[#This Row],[Patients Age]]&lt;18,"Paediatric",V832&lt;40,"Young Adult",V832&lt;65,"Adult",TRUE,"Senior")</f>
        <v>Adult</v>
      </c>
    </row>
    <row r="833" spans="1:23" x14ac:dyDescent="0.25">
      <c r="A833">
        <v>14265</v>
      </c>
      <c r="B833">
        <v>5213</v>
      </c>
      <c r="C833" s="1" t="s">
        <v>421</v>
      </c>
      <c r="D833" s="1" t="s">
        <v>14</v>
      </c>
      <c r="E833" s="2">
        <v>19539</v>
      </c>
      <c r="F833" s="1" t="s">
        <v>51</v>
      </c>
      <c r="G833" s="1" t="s">
        <v>113</v>
      </c>
      <c r="H833" s="2">
        <v>44967</v>
      </c>
      <c r="I833" s="2">
        <v>44973</v>
      </c>
      <c r="J833">
        <v>6</v>
      </c>
      <c r="K833">
        <v>8270</v>
      </c>
      <c r="L833" s="1" t="s">
        <v>1491</v>
      </c>
      <c r="M833" s="1" t="s">
        <v>53</v>
      </c>
      <c r="N833" s="1" t="s">
        <v>18</v>
      </c>
      <c r="O833" t="s">
        <v>19</v>
      </c>
      <c r="P833">
        <v>1378.3333</v>
      </c>
      <c r="Q833" s="1" t="s">
        <v>1492</v>
      </c>
      <c r="R833" s="1" t="s">
        <v>1454</v>
      </c>
      <c r="S833" t="s">
        <v>1449</v>
      </c>
      <c r="T833">
        <f>VLOOKUP(Admissions[[#This Row],[Department]],Departments!A:E,5,FALSE)</f>
        <v>6800</v>
      </c>
      <c r="U833" s="1" t="str">
        <f t="shared" si="24"/>
        <v>Above Benchmark</v>
      </c>
      <c r="V833" s="1">
        <f t="shared" ca="1" si="25"/>
        <v>73</v>
      </c>
      <c r="W833" s="1" t="str">
        <f ca="1">_xlfn.IFS(Admissions[[#This Row],[Patients Age]]&lt;18,"Paediatric",V833&lt;40,"Young Adult",V833&lt;65,"Adult",TRUE,"Senior")</f>
        <v>Senior</v>
      </c>
    </row>
    <row r="834" spans="1:23" x14ac:dyDescent="0.25">
      <c r="A834">
        <v>11035</v>
      </c>
      <c r="B834">
        <v>3360</v>
      </c>
      <c r="C834" s="1" t="s">
        <v>657</v>
      </c>
      <c r="D834" s="1" t="s">
        <v>56</v>
      </c>
      <c r="E834" s="2">
        <v>12600</v>
      </c>
      <c r="F834" s="1" t="s">
        <v>15</v>
      </c>
      <c r="G834" s="1" t="s">
        <v>16</v>
      </c>
      <c r="H834" s="2">
        <v>45630</v>
      </c>
      <c r="I834" s="2">
        <v>45634</v>
      </c>
      <c r="J834">
        <v>4</v>
      </c>
      <c r="K834">
        <v>12802</v>
      </c>
      <c r="L834" s="1" t="s">
        <v>1491</v>
      </c>
      <c r="M834" s="1" t="s">
        <v>17</v>
      </c>
      <c r="N834" s="1" t="s">
        <v>18</v>
      </c>
      <c r="O834" t="s">
        <v>19</v>
      </c>
      <c r="P834">
        <v>3200.5</v>
      </c>
      <c r="Q834" s="1" t="s">
        <v>1492</v>
      </c>
      <c r="R834" s="1" t="s">
        <v>1453</v>
      </c>
      <c r="S834" t="s">
        <v>1449</v>
      </c>
      <c r="T834">
        <f>VLOOKUP(Admissions[[#This Row],[Department]],Departments!A:E,5,FALSE)</f>
        <v>5500</v>
      </c>
      <c r="U834" s="1" t="str">
        <f t="shared" ref="U834:U897" si="26">IF(K834&gt;T834,"Above Benchmark","Within Benchmark")</f>
        <v>Above Benchmark</v>
      </c>
      <c r="V834" s="1">
        <f t="shared" ref="V834:V897" ca="1" si="27">INT(YEARFRAC(E834,TODAY()))</f>
        <v>92</v>
      </c>
      <c r="W834" s="1" t="str">
        <f ca="1">_xlfn.IFS(Admissions[[#This Row],[Patients Age]]&lt;18,"Paediatric",V834&lt;40,"Young Adult",V834&lt;65,"Adult",TRUE,"Senior")</f>
        <v>Senior</v>
      </c>
    </row>
    <row r="835" spans="1:23" x14ac:dyDescent="0.25">
      <c r="A835">
        <v>11788</v>
      </c>
      <c r="B835">
        <v>4063</v>
      </c>
      <c r="C835" s="1" t="s">
        <v>103</v>
      </c>
      <c r="D835" s="1" t="s">
        <v>56</v>
      </c>
      <c r="E835" s="2">
        <v>37687</v>
      </c>
      <c r="F835" s="1" t="s">
        <v>15</v>
      </c>
      <c r="G835" s="1" t="s">
        <v>48</v>
      </c>
      <c r="H835" s="2">
        <v>45080</v>
      </c>
      <c r="I835" s="2">
        <v>45083</v>
      </c>
      <c r="J835">
        <v>3</v>
      </c>
      <c r="K835">
        <v>6981</v>
      </c>
      <c r="L835" s="1" t="s">
        <v>1491</v>
      </c>
      <c r="M835" s="1" t="s">
        <v>81</v>
      </c>
      <c r="N835" s="1" t="s">
        <v>33</v>
      </c>
      <c r="O835" t="s">
        <v>19</v>
      </c>
      <c r="P835">
        <v>2327</v>
      </c>
      <c r="Q835" s="1" t="s">
        <v>1492</v>
      </c>
      <c r="R835" s="1" t="s">
        <v>1446</v>
      </c>
      <c r="S835" t="s">
        <v>1447</v>
      </c>
      <c r="T835">
        <f>VLOOKUP(Admissions[[#This Row],[Department]],Departments!A:E,5,FALSE)</f>
        <v>5500</v>
      </c>
      <c r="U835" s="1" t="str">
        <f t="shared" si="26"/>
        <v>Above Benchmark</v>
      </c>
      <c r="V835" s="1">
        <f t="shared" ca="1" si="27"/>
        <v>23</v>
      </c>
      <c r="W835" s="1" t="str">
        <f ca="1">_xlfn.IFS(Admissions[[#This Row],[Patients Age]]&lt;18,"Paediatric",V835&lt;40,"Young Adult",V835&lt;65,"Adult",TRUE,"Senior")</f>
        <v>Young Adult</v>
      </c>
    </row>
    <row r="836" spans="1:23" x14ac:dyDescent="0.25">
      <c r="A836">
        <v>11169</v>
      </c>
      <c r="B836">
        <v>4664</v>
      </c>
      <c r="C836" s="1" t="s">
        <v>658</v>
      </c>
      <c r="D836" s="1" t="s">
        <v>56</v>
      </c>
      <c r="E836" s="2">
        <v>25230</v>
      </c>
      <c r="F836" s="1" t="s">
        <v>15</v>
      </c>
      <c r="G836" s="1" t="s">
        <v>48</v>
      </c>
      <c r="H836" s="2">
        <v>45018</v>
      </c>
      <c r="I836" s="2">
        <v>45020</v>
      </c>
      <c r="J836">
        <v>2</v>
      </c>
      <c r="K836">
        <v>5520</v>
      </c>
      <c r="L836" s="1" t="s">
        <v>1491</v>
      </c>
      <c r="M836" s="1" t="s">
        <v>17</v>
      </c>
      <c r="N836" s="1" t="s">
        <v>24</v>
      </c>
      <c r="O836" t="s">
        <v>19</v>
      </c>
      <c r="P836">
        <v>2760</v>
      </c>
      <c r="Q836" s="1" t="s">
        <v>1492</v>
      </c>
      <c r="R836" s="1" t="s">
        <v>1451</v>
      </c>
      <c r="S836" t="s">
        <v>1447</v>
      </c>
      <c r="T836">
        <f>VLOOKUP(Admissions[[#This Row],[Department]],Departments!A:E,5,FALSE)</f>
        <v>5500</v>
      </c>
      <c r="U836" s="1" t="str">
        <f t="shared" si="26"/>
        <v>Above Benchmark</v>
      </c>
      <c r="V836" s="1">
        <f t="shared" ca="1" si="27"/>
        <v>57</v>
      </c>
      <c r="W836" s="1" t="str">
        <f ca="1">_xlfn.IFS(Admissions[[#This Row],[Patients Age]]&lt;18,"Paediatric",V836&lt;40,"Young Adult",V836&lt;65,"Adult",TRUE,"Senior")</f>
        <v>Adult</v>
      </c>
    </row>
    <row r="837" spans="1:23" x14ac:dyDescent="0.25">
      <c r="A837">
        <v>10573</v>
      </c>
      <c r="B837">
        <v>5196</v>
      </c>
      <c r="C837" s="1" t="s">
        <v>100</v>
      </c>
      <c r="D837" s="1" t="s">
        <v>14</v>
      </c>
      <c r="E837" s="2">
        <v>11464</v>
      </c>
      <c r="F837" s="1" t="s">
        <v>66</v>
      </c>
      <c r="G837" s="1" t="s">
        <v>77</v>
      </c>
      <c r="H837" s="2">
        <v>45387</v>
      </c>
      <c r="I837" s="2">
        <v>45392</v>
      </c>
      <c r="J837">
        <v>5</v>
      </c>
      <c r="K837">
        <v>8255</v>
      </c>
      <c r="L837" s="1" t="s">
        <v>1491</v>
      </c>
      <c r="M837" s="1" t="s">
        <v>37</v>
      </c>
      <c r="N837" s="1" t="s">
        <v>18</v>
      </c>
      <c r="O837" t="s">
        <v>19</v>
      </c>
      <c r="P837">
        <v>1651</v>
      </c>
      <c r="Q837" s="1" t="s">
        <v>1492</v>
      </c>
      <c r="R837" s="1" t="s">
        <v>1454</v>
      </c>
      <c r="S837" t="s">
        <v>1449</v>
      </c>
      <c r="T837">
        <f>VLOOKUP(Admissions[[#This Row],[Department]],Departments!A:E,5,FALSE)</f>
        <v>6000</v>
      </c>
      <c r="U837" s="1" t="str">
        <f t="shared" si="26"/>
        <v>Above Benchmark</v>
      </c>
      <c r="V837" s="1">
        <f t="shared" ca="1" si="27"/>
        <v>95</v>
      </c>
      <c r="W837" s="1" t="str">
        <f ca="1">_xlfn.IFS(Admissions[[#This Row],[Patients Age]]&lt;18,"Paediatric",V837&lt;40,"Young Adult",V837&lt;65,"Adult",TRUE,"Senior")</f>
        <v>Senior</v>
      </c>
    </row>
    <row r="838" spans="1:23" x14ac:dyDescent="0.25">
      <c r="A838">
        <v>12546</v>
      </c>
      <c r="B838">
        <v>3113</v>
      </c>
      <c r="C838" s="1" t="s">
        <v>659</v>
      </c>
      <c r="D838" s="1" t="s">
        <v>56</v>
      </c>
      <c r="E838" s="2">
        <v>15235</v>
      </c>
      <c r="F838" s="1" t="s">
        <v>21</v>
      </c>
      <c r="G838" s="1" t="s">
        <v>22</v>
      </c>
      <c r="H838" s="2">
        <v>45395</v>
      </c>
      <c r="I838" s="2">
        <v>45410</v>
      </c>
      <c r="J838">
        <v>15</v>
      </c>
      <c r="K838">
        <v>60000</v>
      </c>
      <c r="L838" s="1" t="s">
        <v>1491</v>
      </c>
      <c r="M838" s="1" t="s">
        <v>23</v>
      </c>
      <c r="N838" s="1" t="s">
        <v>33</v>
      </c>
      <c r="O838" t="s">
        <v>19</v>
      </c>
      <c r="P838">
        <v>4000</v>
      </c>
      <c r="Q838" s="1" t="s">
        <v>1492</v>
      </c>
      <c r="R838" s="1" t="s">
        <v>1446</v>
      </c>
      <c r="S838" t="s">
        <v>1447</v>
      </c>
      <c r="T838">
        <f>VLOOKUP(Admissions[[#This Row],[Department]],Departments!A:E,5,FALSE)</f>
        <v>12000</v>
      </c>
      <c r="U838" s="1" t="str">
        <f t="shared" si="26"/>
        <v>Above Benchmark</v>
      </c>
      <c r="V838" s="1">
        <f t="shared" ca="1" si="27"/>
        <v>84</v>
      </c>
      <c r="W838" s="1" t="str">
        <f ca="1">_xlfn.IFS(Admissions[[#This Row],[Patients Age]]&lt;18,"Paediatric",V838&lt;40,"Young Adult",V838&lt;65,"Adult",TRUE,"Senior")</f>
        <v>Senior</v>
      </c>
    </row>
    <row r="839" spans="1:23" x14ac:dyDescent="0.25">
      <c r="A839">
        <v>13214</v>
      </c>
      <c r="B839">
        <v>3490</v>
      </c>
      <c r="C839" s="1" t="s">
        <v>660</v>
      </c>
      <c r="D839" s="1" t="s">
        <v>56</v>
      </c>
      <c r="E839" s="2">
        <v>26632</v>
      </c>
      <c r="F839" s="1" t="s">
        <v>35</v>
      </c>
      <c r="G839" s="1" t="s">
        <v>36</v>
      </c>
      <c r="H839" s="2">
        <v>45389</v>
      </c>
      <c r="I839" s="2">
        <v>45394</v>
      </c>
      <c r="J839">
        <v>5</v>
      </c>
      <c r="K839">
        <v>6863</v>
      </c>
      <c r="L839" s="1" t="s">
        <v>1491</v>
      </c>
      <c r="M839" s="1" t="s">
        <v>37</v>
      </c>
      <c r="N839" s="1" t="s">
        <v>18</v>
      </c>
      <c r="O839" t="s">
        <v>19</v>
      </c>
      <c r="P839">
        <v>1372.6</v>
      </c>
      <c r="Q839" s="1" t="s">
        <v>1492</v>
      </c>
      <c r="R839" s="1" t="s">
        <v>1451</v>
      </c>
      <c r="S839" t="s">
        <v>1447</v>
      </c>
      <c r="T839">
        <f>VLOOKUP(Admissions[[#This Row],[Department]],Departments!A:E,5,FALSE)</f>
        <v>8500</v>
      </c>
      <c r="U839" s="1" t="str">
        <f t="shared" si="26"/>
        <v>Within Benchmark</v>
      </c>
      <c r="V839" s="1">
        <f t="shared" ca="1" si="27"/>
        <v>53</v>
      </c>
      <c r="W839" s="1" t="str">
        <f ca="1">_xlfn.IFS(Admissions[[#This Row],[Patients Age]]&lt;18,"Paediatric",V839&lt;40,"Young Adult",V839&lt;65,"Adult",TRUE,"Senior")</f>
        <v>Adult</v>
      </c>
    </row>
    <row r="840" spans="1:23" x14ac:dyDescent="0.25">
      <c r="A840">
        <v>11602</v>
      </c>
      <c r="B840">
        <v>5399</v>
      </c>
      <c r="C840" s="1" t="s">
        <v>545</v>
      </c>
      <c r="D840" s="1" t="s">
        <v>14</v>
      </c>
      <c r="E840" s="2">
        <v>30718</v>
      </c>
      <c r="F840" s="1" t="s">
        <v>15</v>
      </c>
      <c r="G840" s="1" t="s">
        <v>48</v>
      </c>
      <c r="H840" s="2">
        <v>45457</v>
      </c>
      <c r="I840" s="2">
        <v>45461</v>
      </c>
      <c r="J840">
        <v>4</v>
      </c>
      <c r="K840">
        <v>10109</v>
      </c>
      <c r="L840" s="1" t="s">
        <v>1494</v>
      </c>
      <c r="M840" s="1" t="s">
        <v>17</v>
      </c>
      <c r="N840" s="1" t="s">
        <v>33</v>
      </c>
      <c r="O840" t="s">
        <v>19</v>
      </c>
      <c r="P840">
        <v>2527.25</v>
      </c>
      <c r="Q840" s="1" t="s">
        <v>1492</v>
      </c>
      <c r="R840" s="1" t="s">
        <v>1454</v>
      </c>
      <c r="S840" t="s">
        <v>1449</v>
      </c>
      <c r="T840">
        <f>VLOOKUP(Admissions[[#This Row],[Department]],Departments!A:E,5,FALSE)</f>
        <v>5500</v>
      </c>
      <c r="U840" s="1" t="str">
        <f t="shared" si="26"/>
        <v>Above Benchmark</v>
      </c>
      <c r="V840" s="1">
        <f t="shared" ca="1" si="27"/>
        <v>42</v>
      </c>
      <c r="W840" s="1" t="str">
        <f ca="1">_xlfn.IFS(Admissions[[#This Row],[Patients Age]]&lt;18,"Paediatric",V840&lt;40,"Young Adult",V840&lt;65,"Adult",TRUE,"Senior")</f>
        <v>Adult</v>
      </c>
    </row>
    <row r="841" spans="1:23" x14ac:dyDescent="0.25">
      <c r="A841">
        <v>11134</v>
      </c>
      <c r="B841">
        <v>6925</v>
      </c>
      <c r="C841" s="1" t="s">
        <v>94</v>
      </c>
      <c r="D841" s="1" t="s">
        <v>56</v>
      </c>
      <c r="E841" s="2">
        <v>34618</v>
      </c>
      <c r="F841" s="1" t="s">
        <v>26</v>
      </c>
      <c r="G841" s="1" t="s">
        <v>27</v>
      </c>
      <c r="H841" s="2">
        <v>45633</v>
      </c>
      <c r="I841" s="2">
        <v>45638</v>
      </c>
      <c r="J841">
        <v>5</v>
      </c>
      <c r="K841">
        <v>8688</v>
      </c>
      <c r="L841" s="1" t="s">
        <v>1491</v>
      </c>
      <c r="M841" s="1" t="s">
        <v>64</v>
      </c>
      <c r="N841" s="1" t="s">
        <v>18</v>
      </c>
      <c r="O841" t="s">
        <v>19</v>
      </c>
      <c r="P841">
        <v>1737.6</v>
      </c>
      <c r="Q841" s="1" t="s">
        <v>1492</v>
      </c>
      <c r="R841" s="1" t="s">
        <v>1446</v>
      </c>
      <c r="S841" t="s">
        <v>1447</v>
      </c>
      <c r="T841">
        <f>VLOOKUP(Admissions[[#This Row],[Department]],Departments!A:E,5,FALSE)</f>
        <v>9000</v>
      </c>
      <c r="U841" s="1" t="str">
        <f t="shared" si="26"/>
        <v>Within Benchmark</v>
      </c>
      <c r="V841" s="1">
        <f t="shared" ca="1" si="27"/>
        <v>31</v>
      </c>
      <c r="W841" s="1" t="str">
        <f ca="1">_xlfn.IFS(Admissions[[#This Row],[Patients Age]]&lt;18,"Paediatric",V841&lt;40,"Young Adult",V841&lt;65,"Adult",TRUE,"Senior")</f>
        <v>Young Adult</v>
      </c>
    </row>
    <row r="842" spans="1:23" x14ac:dyDescent="0.25">
      <c r="A842">
        <v>15072</v>
      </c>
      <c r="B842">
        <v>6125</v>
      </c>
      <c r="C842" s="1" t="s">
        <v>47</v>
      </c>
      <c r="D842" s="1" t="s">
        <v>14</v>
      </c>
      <c r="E842" s="2">
        <v>44549</v>
      </c>
      <c r="F842" s="1" t="s">
        <v>30</v>
      </c>
      <c r="G842" s="1" t="s">
        <v>31</v>
      </c>
      <c r="H842" s="2">
        <v>45131</v>
      </c>
      <c r="I842" s="2">
        <v>45134</v>
      </c>
      <c r="J842">
        <v>3</v>
      </c>
      <c r="K842">
        <v>3568</v>
      </c>
      <c r="L842" s="1" t="s">
        <v>1491</v>
      </c>
      <c r="M842" s="1" t="s">
        <v>32</v>
      </c>
      <c r="N842" s="1" t="s">
        <v>18</v>
      </c>
      <c r="O842" t="s">
        <v>19</v>
      </c>
      <c r="P842">
        <v>1189.3333</v>
      </c>
      <c r="Q842" s="1" t="s">
        <v>1492</v>
      </c>
      <c r="R842" s="1" t="s">
        <v>1448</v>
      </c>
      <c r="S842" t="s">
        <v>1449</v>
      </c>
      <c r="T842">
        <f>VLOOKUP(Admissions[[#This Row],[Department]],Departments!A:E,5,FALSE)</f>
        <v>4500</v>
      </c>
      <c r="U842" s="1" t="str">
        <f t="shared" si="26"/>
        <v>Within Benchmark</v>
      </c>
      <c r="V842" s="1">
        <f t="shared" ca="1" si="27"/>
        <v>4</v>
      </c>
      <c r="W842" s="1" t="str">
        <f ca="1">_xlfn.IFS(Admissions[[#This Row],[Patients Age]]&lt;18,"Paediatric",V842&lt;40,"Young Adult",V842&lt;65,"Adult",TRUE,"Senior")</f>
        <v>Paediatric</v>
      </c>
    </row>
    <row r="843" spans="1:23" x14ac:dyDescent="0.25">
      <c r="A843">
        <v>11113</v>
      </c>
      <c r="B843">
        <v>5190</v>
      </c>
      <c r="C843" s="1" t="s">
        <v>469</v>
      </c>
      <c r="D843" s="1" t="s">
        <v>56</v>
      </c>
      <c r="E843" s="2">
        <v>39174</v>
      </c>
      <c r="F843" s="1" t="s">
        <v>30</v>
      </c>
      <c r="G843" s="1" t="s">
        <v>31</v>
      </c>
      <c r="H843" s="2">
        <v>45069</v>
      </c>
      <c r="I843" s="2">
        <v>45071</v>
      </c>
      <c r="J843">
        <v>2</v>
      </c>
      <c r="K843">
        <v>2654</v>
      </c>
      <c r="L843" s="1" t="s">
        <v>1491</v>
      </c>
      <c r="M843" s="1" t="s">
        <v>32</v>
      </c>
      <c r="N843" s="1" t="s">
        <v>24</v>
      </c>
      <c r="O843" t="s">
        <v>19</v>
      </c>
      <c r="P843">
        <v>1327</v>
      </c>
      <c r="Q843" s="1" t="s">
        <v>1492</v>
      </c>
      <c r="R843" s="1" t="s">
        <v>1452</v>
      </c>
      <c r="S843" t="s">
        <v>1449</v>
      </c>
      <c r="T843">
        <f>VLOOKUP(Admissions[[#This Row],[Department]],Departments!A:E,5,FALSE)</f>
        <v>4500</v>
      </c>
      <c r="U843" s="1" t="str">
        <f t="shared" si="26"/>
        <v>Within Benchmark</v>
      </c>
      <c r="V843" s="1">
        <f t="shared" ca="1" si="27"/>
        <v>19</v>
      </c>
      <c r="W843" s="1" t="str">
        <f ca="1">_xlfn.IFS(Admissions[[#This Row],[Patients Age]]&lt;18,"Paediatric",V843&lt;40,"Young Adult",V843&lt;65,"Adult",TRUE,"Senior")</f>
        <v>Young Adult</v>
      </c>
    </row>
    <row r="844" spans="1:23" x14ac:dyDescent="0.25">
      <c r="A844">
        <v>12641</v>
      </c>
      <c r="B844">
        <v>3253</v>
      </c>
      <c r="C844" s="1" t="s">
        <v>643</v>
      </c>
      <c r="D844" s="1" t="s">
        <v>56</v>
      </c>
      <c r="E844" s="2">
        <v>17078</v>
      </c>
      <c r="F844" s="1" t="s">
        <v>66</v>
      </c>
      <c r="G844" s="1" t="s">
        <v>70</v>
      </c>
      <c r="H844" s="2">
        <v>45311</v>
      </c>
      <c r="I844" s="2">
        <v>45318</v>
      </c>
      <c r="J844">
        <v>7</v>
      </c>
      <c r="K844">
        <v>9739</v>
      </c>
      <c r="L844" s="1" t="s">
        <v>1491</v>
      </c>
      <c r="M844" s="1" t="s">
        <v>91</v>
      </c>
      <c r="N844" s="1" t="s">
        <v>18</v>
      </c>
      <c r="O844" t="s">
        <v>19</v>
      </c>
      <c r="P844">
        <v>1391.2856999999999</v>
      </c>
      <c r="Q844" s="1" t="s">
        <v>1492</v>
      </c>
      <c r="R844" s="1" t="s">
        <v>1446</v>
      </c>
      <c r="S844" t="s">
        <v>1447</v>
      </c>
      <c r="T844">
        <f>VLOOKUP(Admissions[[#This Row],[Department]],Departments!A:E,5,FALSE)</f>
        <v>6000</v>
      </c>
      <c r="U844" s="1" t="str">
        <f t="shared" si="26"/>
        <v>Above Benchmark</v>
      </c>
      <c r="V844" s="1">
        <f t="shared" ca="1" si="27"/>
        <v>79</v>
      </c>
      <c r="W844" s="1" t="str">
        <f ca="1">_xlfn.IFS(Admissions[[#This Row],[Patients Age]]&lt;18,"Paediatric",V844&lt;40,"Young Adult",V844&lt;65,"Adult",TRUE,"Senior")</f>
        <v>Senior</v>
      </c>
    </row>
    <row r="845" spans="1:23" x14ac:dyDescent="0.25">
      <c r="A845">
        <v>11032</v>
      </c>
      <c r="B845">
        <v>6657</v>
      </c>
      <c r="C845" s="1" t="s">
        <v>661</v>
      </c>
      <c r="D845" s="1" t="s">
        <v>14</v>
      </c>
      <c r="E845" s="2">
        <v>31012</v>
      </c>
      <c r="F845" s="1" t="s">
        <v>633</v>
      </c>
      <c r="G845" s="1" t="s">
        <v>141</v>
      </c>
      <c r="H845" s="2">
        <v>45482</v>
      </c>
      <c r="I845" s="2">
        <v>45491</v>
      </c>
      <c r="J845">
        <v>9</v>
      </c>
      <c r="K845">
        <v>17495</v>
      </c>
      <c r="L845" s="1" t="s">
        <v>1491</v>
      </c>
      <c r="M845" s="1" t="s">
        <v>64</v>
      </c>
      <c r="N845" s="1" t="s">
        <v>33</v>
      </c>
      <c r="O845" t="s">
        <v>19</v>
      </c>
      <c r="P845">
        <v>1943.8888999999999</v>
      </c>
      <c r="Q845" s="1" t="s">
        <v>1492</v>
      </c>
      <c r="R845" s="1" t="s">
        <v>1452</v>
      </c>
      <c r="S845" t="s">
        <v>1449</v>
      </c>
      <c r="T845" t="e">
        <f>VLOOKUP(Admissions[[#This Row],[Department]],Departments!A:E,5,FALSE)</f>
        <v>#N/A</v>
      </c>
      <c r="U845" s="1" t="e">
        <f t="shared" si="26"/>
        <v>#N/A</v>
      </c>
      <c r="V845" s="1">
        <f t="shared" ca="1" si="27"/>
        <v>41</v>
      </c>
      <c r="W845" s="1" t="str">
        <f ca="1">_xlfn.IFS(Admissions[[#This Row],[Patients Age]]&lt;18,"Paediatric",V845&lt;40,"Young Adult",V845&lt;65,"Adult",TRUE,"Senior")</f>
        <v>Adult</v>
      </c>
    </row>
    <row r="846" spans="1:23" x14ac:dyDescent="0.25">
      <c r="A846">
        <v>14062</v>
      </c>
      <c r="B846">
        <v>6993</v>
      </c>
      <c r="C846" s="1" t="s">
        <v>662</v>
      </c>
      <c r="D846" s="1" t="s">
        <v>56</v>
      </c>
      <c r="E846" s="2">
        <v>31309</v>
      </c>
      <c r="F846" s="1" t="s">
        <v>21</v>
      </c>
      <c r="G846" s="1" t="s">
        <v>22</v>
      </c>
      <c r="H846" s="2">
        <v>45532</v>
      </c>
      <c r="I846" s="2">
        <v>45537</v>
      </c>
      <c r="J846">
        <v>5</v>
      </c>
      <c r="K846">
        <v>12424</v>
      </c>
      <c r="L846" s="1" t="s">
        <v>1491</v>
      </c>
      <c r="M846" s="1" t="s">
        <v>124</v>
      </c>
      <c r="N846" s="1" t="s">
        <v>18</v>
      </c>
      <c r="O846" t="s">
        <v>19</v>
      </c>
      <c r="P846">
        <v>2484.8000000000002</v>
      </c>
      <c r="Q846" s="1" t="s">
        <v>1492</v>
      </c>
      <c r="R846" s="1" t="s">
        <v>1453</v>
      </c>
      <c r="S846" t="s">
        <v>1449</v>
      </c>
      <c r="T846">
        <f>VLOOKUP(Admissions[[#This Row],[Department]],Departments!A:E,5,FALSE)</f>
        <v>12000</v>
      </c>
      <c r="U846" s="1" t="str">
        <f t="shared" si="26"/>
        <v>Above Benchmark</v>
      </c>
      <c r="V846" s="1">
        <f t="shared" ca="1" si="27"/>
        <v>40</v>
      </c>
      <c r="W846" s="1" t="str">
        <f ca="1">_xlfn.IFS(Admissions[[#This Row],[Patients Age]]&lt;18,"Paediatric",V846&lt;40,"Young Adult",V846&lt;65,"Adult",TRUE,"Senior")</f>
        <v>Adult</v>
      </c>
    </row>
    <row r="847" spans="1:23" x14ac:dyDescent="0.25">
      <c r="A847">
        <v>12636</v>
      </c>
      <c r="B847">
        <v>6994</v>
      </c>
      <c r="C847" s="1" t="s">
        <v>663</v>
      </c>
      <c r="D847" s="1" t="s">
        <v>56</v>
      </c>
      <c r="E847" s="2">
        <v>40885</v>
      </c>
      <c r="F847" s="1" t="s">
        <v>30</v>
      </c>
      <c r="G847" s="1" t="s">
        <v>110</v>
      </c>
      <c r="H847" s="2">
        <v>45197</v>
      </c>
      <c r="I847" s="2">
        <v>45202</v>
      </c>
      <c r="J847">
        <v>5</v>
      </c>
      <c r="K847">
        <v>3930</v>
      </c>
      <c r="L847" s="1" t="s">
        <v>1491</v>
      </c>
      <c r="M847" s="1" t="s">
        <v>81</v>
      </c>
      <c r="N847" s="1" t="s">
        <v>33</v>
      </c>
      <c r="O847" t="s">
        <v>19</v>
      </c>
      <c r="P847">
        <v>786</v>
      </c>
      <c r="Q847" s="1" t="s">
        <v>1492</v>
      </c>
      <c r="R847" s="1" t="s">
        <v>1450</v>
      </c>
      <c r="S847" t="s">
        <v>1449</v>
      </c>
      <c r="T847">
        <f>VLOOKUP(Admissions[[#This Row],[Department]],Departments!A:E,5,FALSE)</f>
        <v>4500</v>
      </c>
      <c r="U847" s="1" t="str">
        <f t="shared" si="26"/>
        <v>Within Benchmark</v>
      </c>
      <c r="V847" s="1">
        <f t="shared" ca="1" si="27"/>
        <v>14</v>
      </c>
      <c r="W847" s="1" t="str">
        <f ca="1">_xlfn.IFS(Admissions[[#This Row],[Patients Age]]&lt;18,"Paediatric",V847&lt;40,"Young Adult",V847&lt;65,"Adult",TRUE,"Senior")</f>
        <v>Paediatric</v>
      </c>
    </row>
    <row r="848" spans="1:23" x14ac:dyDescent="0.25">
      <c r="A848">
        <v>11851</v>
      </c>
      <c r="B848">
        <v>7007</v>
      </c>
      <c r="C848" s="1" t="s">
        <v>153</v>
      </c>
      <c r="D848" s="1" t="s">
        <v>14</v>
      </c>
      <c r="E848" s="2">
        <v>16327</v>
      </c>
      <c r="F848" s="1" t="s">
        <v>35</v>
      </c>
      <c r="G848" s="1" t="s">
        <v>85</v>
      </c>
      <c r="H848" s="2">
        <v>44955</v>
      </c>
      <c r="I848" s="2">
        <v>44962</v>
      </c>
      <c r="J848">
        <v>7</v>
      </c>
      <c r="K848">
        <v>7776</v>
      </c>
      <c r="L848" s="1" t="s">
        <v>1491</v>
      </c>
      <c r="M848" s="1" t="s">
        <v>37</v>
      </c>
      <c r="N848" s="1" t="s">
        <v>24</v>
      </c>
      <c r="O848" t="s">
        <v>19</v>
      </c>
      <c r="P848">
        <v>1110.8570999999999</v>
      </c>
      <c r="Q848" s="1" t="s">
        <v>1492</v>
      </c>
      <c r="R848" s="1" t="s">
        <v>1451</v>
      </c>
      <c r="S848" t="s">
        <v>1447</v>
      </c>
      <c r="T848">
        <f>VLOOKUP(Admissions[[#This Row],[Department]],Departments!A:E,5,FALSE)</f>
        <v>8500</v>
      </c>
      <c r="U848" s="1" t="str">
        <f t="shared" si="26"/>
        <v>Within Benchmark</v>
      </c>
      <c r="V848" s="1">
        <f t="shared" ca="1" si="27"/>
        <v>81</v>
      </c>
      <c r="W848" s="1" t="str">
        <f ca="1">_xlfn.IFS(Admissions[[#This Row],[Patients Age]]&lt;18,"Paediatric",V848&lt;40,"Young Adult",V848&lt;65,"Adult",TRUE,"Senior")</f>
        <v>Senior</v>
      </c>
    </row>
    <row r="849" spans="1:23" x14ac:dyDescent="0.25">
      <c r="A849">
        <v>11839</v>
      </c>
      <c r="B849">
        <v>6239</v>
      </c>
      <c r="C849" s="1" t="s">
        <v>127</v>
      </c>
      <c r="D849" s="1" t="s">
        <v>56</v>
      </c>
      <c r="E849" s="2">
        <v>36710</v>
      </c>
      <c r="F849" s="1" t="s">
        <v>35</v>
      </c>
      <c r="G849" s="1" t="s">
        <v>36</v>
      </c>
      <c r="H849" s="2">
        <v>44987</v>
      </c>
      <c r="I849" s="2">
        <v>44993</v>
      </c>
      <c r="J849">
        <v>6</v>
      </c>
      <c r="K849">
        <v>7390</v>
      </c>
      <c r="L849" s="1" t="s">
        <v>1494</v>
      </c>
      <c r="M849" s="1" t="s">
        <v>75</v>
      </c>
      <c r="N849" s="1" t="s">
        <v>33</v>
      </c>
      <c r="O849" t="s">
        <v>19</v>
      </c>
      <c r="P849">
        <v>1231.6667</v>
      </c>
      <c r="Q849" s="1" t="s">
        <v>1492</v>
      </c>
      <c r="R849" s="1" t="s">
        <v>1450</v>
      </c>
      <c r="S849" t="s">
        <v>1449</v>
      </c>
      <c r="T849">
        <f>VLOOKUP(Admissions[[#This Row],[Department]],Departments!A:E,5,FALSE)</f>
        <v>8500</v>
      </c>
      <c r="U849" s="1" t="str">
        <f t="shared" si="26"/>
        <v>Within Benchmark</v>
      </c>
      <c r="V849" s="1">
        <f t="shared" ca="1" si="27"/>
        <v>26</v>
      </c>
      <c r="W849" s="1" t="str">
        <f ca="1">_xlfn.IFS(Admissions[[#This Row],[Patients Age]]&lt;18,"Paediatric",V849&lt;40,"Young Adult",V849&lt;65,"Adult",TRUE,"Senior")</f>
        <v>Young Adult</v>
      </c>
    </row>
    <row r="850" spans="1:23" x14ac:dyDescent="0.25">
      <c r="A850">
        <v>15036</v>
      </c>
      <c r="B850">
        <v>3258</v>
      </c>
      <c r="C850" s="1" t="s">
        <v>491</v>
      </c>
      <c r="D850" s="1" t="s">
        <v>14</v>
      </c>
      <c r="E850" s="2">
        <v>11444</v>
      </c>
      <c r="F850" s="1" t="s">
        <v>51</v>
      </c>
      <c r="G850" s="1" t="s">
        <v>113</v>
      </c>
      <c r="H850" s="2">
        <v>45611</v>
      </c>
      <c r="I850" s="2">
        <v>45616</v>
      </c>
      <c r="J850">
        <v>5</v>
      </c>
      <c r="K850">
        <v>7560</v>
      </c>
      <c r="L850" s="1" t="s">
        <v>1491</v>
      </c>
      <c r="M850" s="1" t="s">
        <v>88</v>
      </c>
      <c r="N850" s="1" t="s">
        <v>33</v>
      </c>
      <c r="O850" t="s">
        <v>19</v>
      </c>
      <c r="P850">
        <v>1512</v>
      </c>
      <c r="Q850" s="1" t="s">
        <v>1492</v>
      </c>
      <c r="R850" s="1" t="s">
        <v>1454</v>
      </c>
      <c r="S850" t="s">
        <v>1449</v>
      </c>
      <c r="T850">
        <f>VLOOKUP(Admissions[[#This Row],[Department]],Departments!A:E,5,FALSE)</f>
        <v>6800</v>
      </c>
      <c r="U850" s="1" t="str">
        <f t="shared" si="26"/>
        <v>Above Benchmark</v>
      </c>
      <c r="V850" s="1">
        <f t="shared" ca="1" si="27"/>
        <v>95</v>
      </c>
      <c r="W850" s="1" t="str">
        <f ca="1">_xlfn.IFS(Admissions[[#This Row],[Patients Age]]&lt;18,"Paediatric",V850&lt;40,"Young Adult",V850&lt;65,"Adult",TRUE,"Senior")</f>
        <v>Senior</v>
      </c>
    </row>
    <row r="851" spans="1:23" x14ac:dyDescent="0.25">
      <c r="A851">
        <v>13338</v>
      </c>
      <c r="B851">
        <v>4455</v>
      </c>
      <c r="C851" s="1" t="s">
        <v>664</v>
      </c>
      <c r="D851" s="1" t="s">
        <v>14</v>
      </c>
      <c r="E851" s="2">
        <v>23207</v>
      </c>
      <c r="F851" s="1" t="s">
        <v>21</v>
      </c>
      <c r="G851" s="1" t="s">
        <v>22</v>
      </c>
      <c r="H851" s="2">
        <v>44983</v>
      </c>
      <c r="I851" s="2">
        <v>44985</v>
      </c>
      <c r="J851">
        <v>2</v>
      </c>
      <c r="K851">
        <v>12273</v>
      </c>
      <c r="L851" s="1" t="s">
        <v>1491</v>
      </c>
      <c r="M851" s="1" t="s">
        <v>209</v>
      </c>
      <c r="N851" s="1" t="s">
        <v>33</v>
      </c>
      <c r="O851" t="s">
        <v>19</v>
      </c>
      <c r="P851">
        <v>6136.5</v>
      </c>
      <c r="Q851" s="1" t="s">
        <v>1492</v>
      </c>
      <c r="R851" s="1" t="s">
        <v>1451</v>
      </c>
      <c r="S851" t="s">
        <v>1447</v>
      </c>
      <c r="T851">
        <f>VLOOKUP(Admissions[[#This Row],[Department]],Departments!A:E,5,FALSE)</f>
        <v>12000</v>
      </c>
      <c r="U851" s="1" t="str">
        <f t="shared" si="26"/>
        <v>Above Benchmark</v>
      </c>
      <c r="V851" s="1">
        <f t="shared" ca="1" si="27"/>
        <v>62</v>
      </c>
      <c r="W851" s="1" t="str">
        <f ca="1">_xlfn.IFS(Admissions[[#This Row],[Patients Age]]&lt;18,"Paediatric",V851&lt;40,"Young Adult",V851&lt;65,"Adult",TRUE,"Senior")</f>
        <v>Adult</v>
      </c>
    </row>
    <row r="852" spans="1:23" x14ac:dyDescent="0.25">
      <c r="A852">
        <v>15776</v>
      </c>
      <c r="B852">
        <v>3270</v>
      </c>
      <c r="C852" s="1" t="s">
        <v>665</v>
      </c>
      <c r="D852" s="1" t="s">
        <v>14</v>
      </c>
      <c r="E852" s="2">
        <v>24366</v>
      </c>
      <c r="F852" s="1" t="s">
        <v>35</v>
      </c>
      <c r="G852" s="1" t="s">
        <v>83</v>
      </c>
      <c r="H852" s="2">
        <v>45342</v>
      </c>
      <c r="I852" s="2">
        <v>45349</v>
      </c>
      <c r="J852">
        <v>7</v>
      </c>
      <c r="K852">
        <v>6516</v>
      </c>
      <c r="L852" s="1" t="s">
        <v>1491</v>
      </c>
      <c r="M852" s="1" t="s">
        <v>75</v>
      </c>
      <c r="N852" s="1" t="s">
        <v>18</v>
      </c>
      <c r="O852" t="s">
        <v>19</v>
      </c>
      <c r="P852">
        <v>930.85709999999995</v>
      </c>
      <c r="Q852" s="1" t="s">
        <v>1492</v>
      </c>
      <c r="R852" s="1" t="s">
        <v>1452</v>
      </c>
      <c r="S852" t="s">
        <v>1449</v>
      </c>
      <c r="T852">
        <f>VLOOKUP(Admissions[[#This Row],[Department]],Departments!A:E,5,FALSE)</f>
        <v>8500</v>
      </c>
      <c r="U852" s="1" t="str">
        <f t="shared" si="26"/>
        <v>Within Benchmark</v>
      </c>
      <c r="V852" s="1">
        <f t="shared" ca="1" si="27"/>
        <v>59</v>
      </c>
      <c r="W852" s="1" t="str">
        <f ca="1">_xlfn.IFS(Admissions[[#This Row],[Patients Age]]&lt;18,"Paediatric",V852&lt;40,"Young Adult",V852&lt;65,"Adult",TRUE,"Senior")</f>
        <v>Adult</v>
      </c>
    </row>
    <row r="853" spans="1:23" x14ac:dyDescent="0.25">
      <c r="A853">
        <v>10956</v>
      </c>
      <c r="B853" t="s">
        <v>1495</v>
      </c>
      <c r="C853" s="1" t="s">
        <v>479</v>
      </c>
      <c r="D853" s="1" t="s">
        <v>56</v>
      </c>
      <c r="E853" s="2">
        <v>11551</v>
      </c>
      <c r="F853" s="1" t="s">
        <v>51</v>
      </c>
      <c r="G853" s="1" t="s">
        <v>87</v>
      </c>
      <c r="H853" s="2">
        <v>45478</v>
      </c>
      <c r="I853" s="2">
        <v>45487</v>
      </c>
      <c r="J853">
        <v>9</v>
      </c>
      <c r="K853">
        <v>13693</v>
      </c>
      <c r="L853" s="1" t="s">
        <v>1491</v>
      </c>
      <c r="M853" s="1" t="s">
        <v>114</v>
      </c>
      <c r="N853" s="1" t="s">
        <v>18</v>
      </c>
      <c r="O853" t="s">
        <v>19</v>
      </c>
      <c r="P853">
        <v>1521.4444000000001</v>
      </c>
      <c r="Q853" s="1" t="s">
        <v>1492</v>
      </c>
      <c r="R853" s="1" t="s">
        <v>1454</v>
      </c>
      <c r="S853" t="s">
        <v>1449</v>
      </c>
      <c r="T853">
        <f>VLOOKUP(Admissions[[#This Row],[Department]],Departments!A:E,5,FALSE)</f>
        <v>6800</v>
      </c>
      <c r="U853" s="1" t="str">
        <f t="shared" si="26"/>
        <v>Above Benchmark</v>
      </c>
      <c r="V853" s="1">
        <f t="shared" ca="1" si="27"/>
        <v>94</v>
      </c>
      <c r="W853" s="1" t="str">
        <f ca="1">_xlfn.IFS(Admissions[[#This Row],[Patients Age]]&lt;18,"Paediatric",V853&lt;40,"Young Adult",V853&lt;65,"Adult",TRUE,"Senior")</f>
        <v>Senior</v>
      </c>
    </row>
    <row r="854" spans="1:23" x14ac:dyDescent="0.25">
      <c r="A854">
        <v>11397</v>
      </c>
      <c r="B854">
        <v>5274</v>
      </c>
      <c r="C854" s="1" t="s">
        <v>319</v>
      </c>
      <c r="D854" s="1" t="s">
        <v>14</v>
      </c>
      <c r="E854" s="2">
        <v>38514</v>
      </c>
      <c r="F854" s="1" t="s">
        <v>66</v>
      </c>
      <c r="G854" s="1" t="s">
        <v>70</v>
      </c>
      <c r="H854" s="2">
        <v>45208</v>
      </c>
      <c r="I854" s="2">
        <v>45211</v>
      </c>
      <c r="J854">
        <v>3</v>
      </c>
      <c r="K854">
        <v>6378</v>
      </c>
      <c r="L854" s="1" t="s">
        <v>1491</v>
      </c>
      <c r="M854" s="1" t="s">
        <v>37</v>
      </c>
      <c r="N854" s="1" t="s">
        <v>18</v>
      </c>
      <c r="O854" t="s">
        <v>19</v>
      </c>
      <c r="P854">
        <v>2126</v>
      </c>
      <c r="Q854" s="1" t="s">
        <v>1492</v>
      </c>
      <c r="R854" s="1" t="s">
        <v>1448</v>
      </c>
      <c r="S854" t="s">
        <v>1449</v>
      </c>
      <c r="T854">
        <f>VLOOKUP(Admissions[[#This Row],[Department]],Departments!A:E,5,FALSE)</f>
        <v>6000</v>
      </c>
      <c r="U854" s="1" t="str">
        <f t="shared" si="26"/>
        <v>Above Benchmark</v>
      </c>
      <c r="V854" s="1">
        <f t="shared" ca="1" si="27"/>
        <v>21</v>
      </c>
      <c r="W854" s="1" t="str">
        <f ca="1">_xlfn.IFS(Admissions[[#This Row],[Patients Age]]&lt;18,"Paediatric",V854&lt;40,"Young Adult",V854&lt;65,"Adult",TRUE,"Senior")</f>
        <v>Young Adult</v>
      </c>
    </row>
    <row r="855" spans="1:23" x14ac:dyDescent="0.25">
      <c r="A855">
        <v>10261</v>
      </c>
      <c r="B855">
        <v>5096</v>
      </c>
      <c r="C855" s="1" t="s">
        <v>666</v>
      </c>
      <c r="D855" s="1" t="s">
        <v>14</v>
      </c>
      <c r="E855" s="2">
        <v>33347</v>
      </c>
      <c r="F855" s="1" t="s">
        <v>51</v>
      </c>
      <c r="G855" s="1" t="s">
        <v>113</v>
      </c>
      <c r="H855" s="2">
        <v>45238</v>
      </c>
      <c r="I855" s="2">
        <v>45241</v>
      </c>
      <c r="J855">
        <v>3</v>
      </c>
      <c r="K855">
        <v>6492</v>
      </c>
      <c r="L855" s="1" t="s">
        <v>1491</v>
      </c>
      <c r="M855" s="1" t="s">
        <v>17</v>
      </c>
      <c r="N855" s="1" t="s">
        <v>18</v>
      </c>
      <c r="O855" t="s">
        <v>19</v>
      </c>
      <c r="P855">
        <v>2164</v>
      </c>
      <c r="Q855" s="1" t="s">
        <v>1492</v>
      </c>
      <c r="R855" s="1" t="s">
        <v>1453</v>
      </c>
      <c r="S855" t="s">
        <v>1449</v>
      </c>
      <c r="T855">
        <f>VLOOKUP(Admissions[[#This Row],[Department]],Departments!A:E,5,FALSE)</f>
        <v>6800</v>
      </c>
      <c r="U855" s="1" t="str">
        <f t="shared" si="26"/>
        <v>Within Benchmark</v>
      </c>
      <c r="V855" s="1">
        <f t="shared" ca="1" si="27"/>
        <v>35</v>
      </c>
      <c r="W855" s="1" t="str">
        <f ca="1">_xlfn.IFS(Admissions[[#This Row],[Patients Age]]&lt;18,"Paediatric",V855&lt;40,"Young Adult",V855&lt;65,"Adult",TRUE,"Senior")</f>
        <v>Young Adult</v>
      </c>
    </row>
    <row r="856" spans="1:23" x14ac:dyDescent="0.25">
      <c r="A856">
        <v>14692</v>
      </c>
      <c r="B856">
        <v>4648</v>
      </c>
      <c r="C856" s="1" t="s">
        <v>667</v>
      </c>
      <c r="D856" s="1" t="s">
        <v>56</v>
      </c>
      <c r="E856" s="2">
        <v>26093</v>
      </c>
      <c r="F856" s="1" t="s">
        <v>35</v>
      </c>
      <c r="G856" s="1" t="s">
        <v>36</v>
      </c>
      <c r="H856" s="2">
        <v>45269</v>
      </c>
      <c r="I856" s="2">
        <v>45274</v>
      </c>
      <c r="J856">
        <v>5</v>
      </c>
      <c r="K856">
        <v>8961</v>
      </c>
      <c r="L856" s="1" t="s">
        <v>1494</v>
      </c>
      <c r="M856" s="1" t="s">
        <v>668</v>
      </c>
      <c r="N856" s="1" t="s">
        <v>18</v>
      </c>
      <c r="O856" t="s">
        <v>19</v>
      </c>
      <c r="P856">
        <v>1792.2</v>
      </c>
      <c r="Q856" s="1" t="s">
        <v>1492</v>
      </c>
      <c r="R856" s="1" t="s">
        <v>1446</v>
      </c>
      <c r="S856" t="s">
        <v>1447</v>
      </c>
      <c r="T856">
        <f>VLOOKUP(Admissions[[#This Row],[Department]],Departments!A:E,5,FALSE)</f>
        <v>8500</v>
      </c>
      <c r="U856" s="1" t="str">
        <f t="shared" si="26"/>
        <v>Above Benchmark</v>
      </c>
      <c r="V856" s="1">
        <f t="shared" ca="1" si="27"/>
        <v>55</v>
      </c>
      <c r="W856" s="1" t="str">
        <f ca="1">_xlfn.IFS(Admissions[[#This Row],[Patients Age]]&lt;18,"Paediatric",V856&lt;40,"Young Adult",V856&lt;65,"Adult",TRUE,"Senior")</f>
        <v>Adult</v>
      </c>
    </row>
    <row r="857" spans="1:23" x14ac:dyDescent="0.25">
      <c r="A857">
        <v>11710</v>
      </c>
      <c r="B857">
        <v>3432</v>
      </c>
      <c r="C857" s="1" t="s">
        <v>669</v>
      </c>
      <c r="D857" s="1" t="s">
        <v>14</v>
      </c>
      <c r="E857" s="2">
        <v>26459</v>
      </c>
      <c r="F857" s="1" t="s">
        <v>21</v>
      </c>
      <c r="G857" s="1" t="s">
        <v>160</v>
      </c>
      <c r="H857" s="2">
        <v>45393</v>
      </c>
      <c r="I857" s="2">
        <v>45399</v>
      </c>
      <c r="J857">
        <v>6</v>
      </c>
      <c r="K857">
        <v>24547</v>
      </c>
      <c r="L857" s="1" t="s">
        <v>1491</v>
      </c>
      <c r="M857" s="1" t="s">
        <v>28</v>
      </c>
      <c r="N857" s="1" t="s">
        <v>24</v>
      </c>
      <c r="O857" t="s">
        <v>19</v>
      </c>
      <c r="P857">
        <v>4091.1667000000002</v>
      </c>
      <c r="Q857" s="1" t="s">
        <v>1492</v>
      </c>
      <c r="R857" s="1" t="s">
        <v>1450</v>
      </c>
      <c r="S857" t="s">
        <v>1449</v>
      </c>
      <c r="T857">
        <f>VLOOKUP(Admissions[[#This Row],[Department]],Departments!A:E,5,FALSE)</f>
        <v>12000</v>
      </c>
      <c r="U857" s="1" t="str">
        <f t="shared" si="26"/>
        <v>Above Benchmark</v>
      </c>
      <c r="V857" s="1">
        <f t="shared" ca="1" si="27"/>
        <v>54</v>
      </c>
      <c r="W857" s="1" t="str">
        <f ca="1">_xlfn.IFS(Admissions[[#This Row],[Patients Age]]&lt;18,"Paediatric",V857&lt;40,"Young Adult",V857&lt;65,"Adult",TRUE,"Senior")</f>
        <v>Adult</v>
      </c>
    </row>
    <row r="858" spans="1:23" x14ac:dyDescent="0.25">
      <c r="A858">
        <v>14886</v>
      </c>
      <c r="B858">
        <v>5763</v>
      </c>
      <c r="C858" s="1" t="s">
        <v>190</v>
      </c>
      <c r="D858" s="1" t="s">
        <v>56</v>
      </c>
      <c r="E858" s="2">
        <v>36077</v>
      </c>
      <c r="F858" s="1" t="s">
        <v>35</v>
      </c>
      <c r="G858" s="1" t="s">
        <v>85</v>
      </c>
      <c r="H858" s="2">
        <v>45614</v>
      </c>
      <c r="I858" s="2">
        <v>45620</v>
      </c>
      <c r="J858">
        <v>6</v>
      </c>
      <c r="K858">
        <v>6903</v>
      </c>
      <c r="L858" s="1" t="s">
        <v>1491</v>
      </c>
      <c r="M858" s="1" t="s">
        <v>119</v>
      </c>
      <c r="N858" s="1" t="s">
        <v>33</v>
      </c>
      <c r="O858" t="s">
        <v>19</v>
      </c>
      <c r="P858">
        <v>1150.5</v>
      </c>
      <c r="Q858" s="1" t="s">
        <v>1492</v>
      </c>
      <c r="R858" s="1" t="s">
        <v>1448</v>
      </c>
      <c r="S858" t="s">
        <v>1449</v>
      </c>
      <c r="T858">
        <f>VLOOKUP(Admissions[[#This Row],[Department]],Departments!A:E,5,FALSE)</f>
        <v>8500</v>
      </c>
      <c r="U858" s="1" t="str">
        <f t="shared" si="26"/>
        <v>Within Benchmark</v>
      </c>
      <c r="V858" s="1">
        <f t="shared" ca="1" si="27"/>
        <v>27</v>
      </c>
      <c r="W858" s="1" t="str">
        <f ca="1">_xlfn.IFS(Admissions[[#This Row],[Patients Age]]&lt;18,"Paediatric",V858&lt;40,"Young Adult",V858&lt;65,"Adult",TRUE,"Senior")</f>
        <v>Young Adult</v>
      </c>
    </row>
    <row r="859" spans="1:23" x14ac:dyDescent="0.25">
      <c r="A859">
        <v>11934</v>
      </c>
      <c r="B859">
        <v>5606</v>
      </c>
      <c r="C859" s="1" t="s">
        <v>670</v>
      </c>
      <c r="D859" s="1" t="s">
        <v>14</v>
      </c>
      <c r="E859" s="2">
        <v>25743</v>
      </c>
      <c r="F859" s="1" t="s">
        <v>35</v>
      </c>
      <c r="G859" s="1" t="s">
        <v>83</v>
      </c>
      <c r="H859" s="2">
        <v>45521</v>
      </c>
      <c r="I859" s="2">
        <v>45526</v>
      </c>
      <c r="J859">
        <v>5</v>
      </c>
      <c r="K859">
        <v>7095</v>
      </c>
      <c r="L859" s="1" t="s">
        <v>1491</v>
      </c>
      <c r="M859" s="1" t="s">
        <v>37</v>
      </c>
      <c r="N859" s="1" t="s">
        <v>18</v>
      </c>
      <c r="O859" t="s">
        <v>19</v>
      </c>
      <c r="P859">
        <v>1419</v>
      </c>
      <c r="Q859" s="1" t="s">
        <v>1492</v>
      </c>
      <c r="R859" s="1" t="s">
        <v>1446</v>
      </c>
      <c r="S859" t="s">
        <v>1447</v>
      </c>
      <c r="T859">
        <f>VLOOKUP(Admissions[[#This Row],[Department]],Departments!A:E,5,FALSE)</f>
        <v>8500</v>
      </c>
      <c r="U859" s="1" t="str">
        <f t="shared" si="26"/>
        <v>Within Benchmark</v>
      </c>
      <c r="V859" s="1">
        <f t="shared" ca="1" si="27"/>
        <v>56</v>
      </c>
      <c r="W859" s="1" t="str">
        <f ca="1">_xlfn.IFS(Admissions[[#This Row],[Patients Age]]&lt;18,"Paediatric",V859&lt;40,"Young Adult",V859&lt;65,"Adult",TRUE,"Senior")</f>
        <v>Adult</v>
      </c>
    </row>
    <row r="860" spans="1:23" x14ac:dyDescent="0.25">
      <c r="A860">
        <v>10161</v>
      </c>
      <c r="B860">
        <v>6450</v>
      </c>
      <c r="C860" s="1" t="s">
        <v>476</v>
      </c>
      <c r="D860" s="1" t="s">
        <v>56</v>
      </c>
      <c r="E860" s="2">
        <v>33862</v>
      </c>
      <c r="F860" s="1" t="s">
        <v>15</v>
      </c>
      <c r="G860" s="1" t="s">
        <v>48</v>
      </c>
      <c r="H860" s="2">
        <v>45388</v>
      </c>
      <c r="I860" s="2">
        <v>45389</v>
      </c>
      <c r="J860">
        <v>1</v>
      </c>
      <c r="K860">
        <v>3602</v>
      </c>
      <c r="L860" s="1" t="s">
        <v>1494</v>
      </c>
      <c r="M860" s="1" t="s">
        <v>17</v>
      </c>
      <c r="N860" s="1" t="s">
        <v>18</v>
      </c>
      <c r="O860" t="s">
        <v>19</v>
      </c>
      <c r="P860">
        <v>3602</v>
      </c>
      <c r="Q860" s="1" t="s">
        <v>1492</v>
      </c>
      <c r="R860" s="1" t="s">
        <v>1446</v>
      </c>
      <c r="S860" t="s">
        <v>1447</v>
      </c>
      <c r="T860">
        <f>VLOOKUP(Admissions[[#This Row],[Department]],Departments!A:E,5,FALSE)</f>
        <v>5500</v>
      </c>
      <c r="U860" s="1" t="str">
        <f t="shared" si="26"/>
        <v>Within Benchmark</v>
      </c>
      <c r="V860" s="1">
        <f t="shared" ca="1" si="27"/>
        <v>33</v>
      </c>
      <c r="W860" s="1" t="str">
        <f ca="1">_xlfn.IFS(Admissions[[#This Row],[Patients Age]]&lt;18,"Paediatric",V860&lt;40,"Young Adult",V860&lt;65,"Adult",TRUE,"Senior")</f>
        <v>Young Adult</v>
      </c>
    </row>
    <row r="861" spans="1:23" x14ac:dyDescent="0.25">
      <c r="A861">
        <v>12963</v>
      </c>
      <c r="B861">
        <v>5764</v>
      </c>
      <c r="C861" s="1" t="s">
        <v>240</v>
      </c>
      <c r="D861" s="1" t="s">
        <v>14</v>
      </c>
      <c r="E861" s="2">
        <v>33798</v>
      </c>
      <c r="F861" s="1" t="s">
        <v>26</v>
      </c>
      <c r="G861" s="1" t="s">
        <v>39</v>
      </c>
      <c r="H861" s="2">
        <v>45119</v>
      </c>
      <c r="I861" s="2">
        <v>45125</v>
      </c>
      <c r="J861">
        <v>6</v>
      </c>
      <c r="K861">
        <v>13979</v>
      </c>
      <c r="L861" s="1" t="s">
        <v>1491</v>
      </c>
      <c r="M861" s="1" t="s">
        <v>79</v>
      </c>
      <c r="N861" s="1" t="s">
        <v>18</v>
      </c>
      <c r="O861" t="s">
        <v>19</v>
      </c>
      <c r="P861">
        <v>2329.8332999999998</v>
      </c>
      <c r="Q861" s="1" t="s">
        <v>1492</v>
      </c>
      <c r="R861" s="1" t="s">
        <v>1453</v>
      </c>
      <c r="S861" t="s">
        <v>1449</v>
      </c>
      <c r="T861">
        <f>VLOOKUP(Admissions[[#This Row],[Department]],Departments!A:E,5,FALSE)</f>
        <v>9000</v>
      </c>
      <c r="U861" s="1" t="str">
        <f t="shared" si="26"/>
        <v>Above Benchmark</v>
      </c>
      <c r="V861" s="1">
        <f t="shared" ca="1" si="27"/>
        <v>33</v>
      </c>
      <c r="W861" s="1" t="str">
        <f ca="1">_xlfn.IFS(Admissions[[#This Row],[Patients Age]]&lt;18,"Paediatric",V861&lt;40,"Young Adult",V861&lt;65,"Adult",TRUE,"Senior")</f>
        <v>Young Adult</v>
      </c>
    </row>
    <row r="862" spans="1:23" x14ac:dyDescent="0.25">
      <c r="A862">
        <v>14019</v>
      </c>
      <c r="B862">
        <v>3913</v>
      </c>
      <c r="C862" s="1" t="s">
        <v>399</v>
      </c>
      <c r="D862" s="1" t="s">
        <v>14</v>
      </c>
      <c r="E862" s="2">
        <v>24269</v>
      </c>
      <c r="F862" s="1" t="s">
        <v>21</v>
      </c>
      <c r="G862" s="1" t="s">
        <v>22</v>
      </c>
      <c r="H862" s="2">
        <v>45392</v>
      </c>
      <c r="I862" s="2">
        <v>45401</v>
      </c>
      <c r="J862">
        <v>9</v>
      </c>
      <c r="K862">
        <v>11266</v>
      </c>
      <c r="L862" s="1" t="s">
        <v>1491</v>
      </c>
      <c r="M862" s="1" t="s">
        <v>23</v>
      </c>
      <c r="N862" s="1" t="s">
        <v>24</v>
      </c>
      <c r="O862" t="s">
        <v>19</v>
      </c>
      <c r="P862">
        <v>1251.7778000000001</v>
      </c>
      <c r="Q862" s="1" t="s">
        <v>1492</v>
      </c>
      <c r="R862" s="1" t="s">
        <v>1453</v>
      </c>
      <c r="S862" t="s">
        <v>1449</v>
      </c>
      <c r="T862">
        <f>VLOOKUP(Admissions[[#This Row],[Department]],Departments!A:E,5,FALSE)</f>
        <v>12000</v>
      </c>
      <c r="U862" s="1" t="str">
        <f t="shared" si="26"/>
        <v>Within Benchmark</v>
      </c>
      <c r="V862" s="1">
        <f t="shared" ca="1" si="27"/>
        <v>60</v>
      </c>
      <c r="W862" s="1" t="str">
        <f ca="1">_xlfn.IFS(Admissions[[#This Row],[Patients Age]]&lt;18,"Paediatric",V862&lt;40,"Young Adult",V862&lt;65,"Adult",TRUE,"Senior")</f>
        <v>Adult</v>
      </c>
    </row>
    <row r="863" spans="1:23" x14ac:dyDescent="0.25">
      <c r="A863">
        <v>10280</v>
      </c>
      <c r="B863">
        <v>6917</v>
      </c>
      <c r="C863" s="1" t="s">
        <v>671</v>
      </c>
      <c r="D863" s="1" t="s">
        <v>14</v>
      </c>
      <c r="E863" s="2">
        <v>28502</v>
      </c>
      <c r="F863" s="1" t="s">
        <v>35</v>
      </c>
      <c r="G863" s="1" t="s">
        <v>36</v>
      </c>
      <c r="H863" s="2">
        <v>45299</v>
      </c>
      <c r="I863" s="2">
        <v>45304</v>
      </c>
      <c r="J863">
        <v>5</v>
      </c>
      <c r="K863">
        <v>14198</v>
      </c>
      <c r="L863" s="1" t="s">
        <v>1491</v>
      </c>
      <c r="M863" s="1" t="s">
        <v>60</v>
      </c>
      <c r="N863" s="1" t="s">
        <v>18</v>
      </c>
      <c r="O863" t="s">
        <v>19</v>
      </c>
      <c r="P863">
        <v>2839.6</v>
      </c>
      <c r="Q863" s="1" t="s">
        <v>1492</v>
      </c>
      <c r="R863" s="1" t="s">
        <v>1448</v>
      </c>
      <c r="S863" t="s">
        <v>1449</v>
      </c>
      <c r="T863">
        <f>VLOOKUP(Admissions[[#This Row],[Department]],Departments!A:E,5,FALSE)</f>
        <v>8500</v>
      </c>
      <c r="U863" s="1" t="str">
        <f t="shared" si="26"/>
        <v>Above Benchmark</v>
      </c>
      <c r="V863" s="1">
        <f t="shared" ca="1" si="27"/>
        <v>48</v>
      </c>
      <c r="W863" s="1" t="str">
        <f ca="1">_xlfn.IFS(Admissions[[#This Row],[Patients Age]]&lt;18,"Paediatric",V863&lt;40,"Young Adult",V863&lt;65,"Adult",TRUE,"Senior")</f>
        <v>Adult</v>
      </c>
    </row>
    <row r="864" spans="1:23" x14ac:dyDescent="0.25">
      <c r="A864">
        <v>10603</v>
      </c>
      <c r="B864">
        <v>4541</v>
      </c>
      <c r="C864" s="1" t="s">
        <v>672</v>
      </c>
      <c r="D864" s="1" t="s">
        <v>56</v>
      </c>
      <c r="E864" s="2">
        <v>32125</v>
      </c>
      <c r="F864" s="1" t="s">
        <v>15</v>
      </c>
      <c r="G864" s="1" t="s">
        <v>48</v>
      </c>
      <c r="H864" s="2">
        <v>45597</v>
      </c>
      <c r="I864" s="2">
        <v>45599</v>
      </c>
      <c r="J864">
        <v>2</v>
      </c>
      <c r="K864">
        <v>2303</v>
      </c>
      <c r="L864" s="1" t="s">
        <v>1491</v>
      </c>
      <c r="M864" s="1" t="s">
        <v>49</v>
      </c>
      <c r="N864" s="1" t="s">
        <v>18</v>
      </c>
      <c r="O864" t="s">
        <v>19</v>
      </c>
      <c r="P864">
        <v>1151.5</v>
      </c>
      <c r="Q864" s="1" t="s">
        <v>1492</v>
      </c>
      <c r="R864" s="1" t="s">
        <v>1454</v>
      </c>
      <c r="S864" t="s">
        <v>1449</v>
      </c>
      <c r="T864">
        <f>VLOOKUP(Admissions[[#This Row],[Department]],Departments!A:E,5,FALSE)</f>
        <v>5500</v>
      </c>
      <c r="U864" s="1" t="str">
        <f t="shared" si="26"/>
        <v>Within Benchmark</v>
      </c>
      <c r="V864" s="1">
        <f t="shared" ca="1" si="27"/>
        <v>38</v>
      </c>
      <c r="W864" s="1" t="str">
        <f ca="1">_xlfn.IFS(Admissions[[#This Row],[Patients Age]]&lt;18,"Paediatric",V864&lt;40,"Young Adult",V864&lt;65,"Adult",TRUE,"Senior")</f>
        <v>Young Adult</v>
      </c>
    </row>
    <row r="865" spans="1:23" x14ac:dyDescent="0.25">
      <c r="A865">
        <v>15652</v>
      </c>
      <c r="B865">
        <v>6588</v>
      </c>
      <c r="C865" s="1" t="s">
        <v>673</v>
      </c>
      <c r="D865" s="1" t="s">
        <v>56</v>
      </c>
      <c r="E865" s="2">
        <v>34748</v>
      </c>
      <c r="F865" s="1" t="s">
        <v>66</v>
      </c>
      <c r="G865" s="1" t="s">
        <v>77</v>
      </c>
      <c r="H865" s="2">
        <v>45620</v>
      </c>
      <c r="I865" s="2">
        <v>45624</v>
      </c>
      <c r="J865">
        <v>4</v>
      </c>
      <c r="K865">
        <v>5872</v>
      </c>
      <c r="L865" s="1" t="s">
        <v>1491</v>
      </c>
      <c r="M865" s="1" t="s">
        <v>37</v>
      </c>
      <c r="N865" s="1" t="s">
        <v>24</v>
      </c>
      <c r="O865" t="s">
        <v>19</v>
      </c>
      <c r="P865">
        <v>1468</v>
      </c>
      <c r="Q865" s="1" t="s">
        <v>1492</v>
      </c>
      <c r="R865" s="1" t="s">
        <v>1451</v>
      </c>
      <c r="S865" t="s">
        <v>1447</v>
      </c>
      <c r="T865">
        <f>VLOOKUP(Admissions[[#This Row],[Department]],Departments!A:E,5,FALSE)</f>
        <v>6000</v>
      </c>
      <c r="U865" s="1" t="str">
        <f t="shared" si="26"/>
        <v>Within Benchmark</v>
      </c>
      <c r="V865" s="1">
        <f t="shared" ca="1" si="27"/>
        <v>31</v>
      </c>
      <c r="W865" s="1" t="str">
        <f ca="1">_xlfn.IFS(Admissions[[#This Row],[Patients Age]]&lt;18,"Paediatric",V865&lt;40,"Young Adult",V865&lt;65,"Adult",TRUE,"Senior")</f>
        <v>Young Adult</v>
      </c>
    </row>
    <row r="866" spans="1:23" x14ac:dyDescent="0.25">
      <c r="A866">
        <v>14748</v>
      </c>
      <c r="B866">
        <v>7178</v>
      </c>
      <c r="C866" s="1" t="s">
        <v>674</v>
      </c>
      <c r="D866" s="1" t="s">
        <v>14</v>
      </c>
      <c r="E866" s="2">
        <v>13236</v>
      </c>
      <c r="F866" s="1" t="s">
        <v>51</v>
      </c>
      <c r="G866" s="1" t="s">
        <v>87</v>
      </c>
      <c r="H866" s="2">
        <v>45356</v>
      </c>
      <c r="I866" s="2">
        <v>45363</v>
      </c>
      <c r="J866">
        <v>7</v>
      </c>
      <c r="K866">
        <v>12585</v>
      </c>
      <c r="L866" s="1" t="s">
        <v>1491</v>
      </c>
      <c r="M866" s="1" t="s">
        <v>17</v>
      </c>
      <c r="N866" s="1" t="s">
        <v>18</v>
      </c>
      <c r="O866" t="s">
        <v>19</v>
      </c>
      <c r="P866">
        <v>1797.8570999999999</v>
      </c>
      <c r="Q866" s="1" t="s">
        <v>1492</v>
      </c>
      <c r="R866" s="1" t="s">
        <v>1452</v>
      </c>
      <c r="S866" t="s">
        <v>1449</v>
      </c>
      <c r="T866">
        <f>VLOOKUP(Admissions[[#This Row],[Department]],Departments!A:E,5,FALSE)</f>
        <v>6800</v>
      </c>
      <c r="U866" s="1" t="str">
        <f t="shared" si="26"/>
        <v>Above Benchmark</v>
      </c>
      <c r="V866" s="1">
        <f t="shared" ca="1" si="27"/>
        <v>90</v>
      </c>
      <c r="W866" s="1" t="str">
        <f ca="1">_xlfn.IFS(Admissions[[#This Row],[Patients Age]]&lt;18,"Paediatric",V866&lt;40,"Young Adult",V866&lt;65,"Adult",TRUE,"Senior")</f>
        <v>Senior</v>
      </c>
    </row>
    <row r="867" spans="1:23" x14ac:dyDescent="0.25">
      <c r="A867">
        <v>12904</v>
      </c>
      <c r="B867">
        <v>5261</v>
      </c>
      <c r="C867" s="1" t="s">
        <v>383</v>
      </c>
      <c r="D867" s="1" t="s">
        <v>14</v>
      </c>
      <c r="E867" s="2">
        <v>43330</v>
      </c>
      <c r="F867" s="1" t="s">
        <v>30</v>
      </c>
      <c r="G867" s="1" t="s">
        <v>110</v>
      </c>
      <c r="H867" s="2">
        <v>45468</v>
      </c>
      <c r="I867" s="2">
        <v>45470</v>
      </c>
      <c r="J867">
        <v>2</v>
      </c>
      <c r="K867">
        <v>2940</v>
      </c>
      <c r="L867" s="1" t="s">
        <v>1491</v>
      </c>
      <c r="M867" s="1" t="s">
        <v>32</v>
      </c>
      <c r="N867" s="1" t="s">
        <v>18</v>
      </c>
      <c r="O867" t="s">
        <v>19</v>
      </c>
      <c r="P867">
        <v>1470</v>
      </c>
      <c r="Q867" s="1" t="s">
        <v>1492</v>
      </c>
      <c r="R867" s="1" t="s">
        <v>1452</v>
      </c>
      <c r="S867" t="s">
        <v>1449</v>
      </c>
      <c r="T867">
        <f>VLOOKUP(Admissions[[#This Row],[Department]],Departments!A:E,5,FALSE)</f>
        <v>4500</v>
      </c>
      <c r="U867" s="1" t="str">
        <f t="shared" si="26"/>
        <v>Within Benchmark</v>
      </c>
      <c r="V867" s="1">
        <f t="shared" ca="1" si="27"/>
        <v>7</v>
      </c>
      <c r="W867" s="1" t="str">
        <f ca="1">_xlfn.IFS(Admissions[[#This Row],[Patients Age]]&lt;18,"Paediatric",V867&lt;40,"Young Adult",V867&lt;65,"Adult",TRUE,"Senior")</f>
        <v>Paediatric</v>
      </c>
    </row>
    <row r="868" spans="1:23" x14ac:dyDescent="0.25">
      <c r="A868">
        <v>12506</v>
      </c>
      <c r="B868">
        <v>4207</v>
      </c>
      <c r="C868" s="1" t="s">
        <v>675</v>
      </c>
      <c r="D868" s="1" t="s">
        <v>56</v>
      </c>
      <c r="E868" s="2">
        <v>26703</v>
      </c>
      <c r="F868" s="1" t="s">
        <v>35</v>
      </c>
      <c r="G868" s="1" t="s">
        <v>36</v>
      </c>
      <c r="H868" s="2">
        <v>45653</v>
      </c>
      <c r="I868" s="2">
        <v>45657</v>
      </c>
      <c r="J868">
        <v>4</v>
      </c>
      <c r="K868">
        <v>8559</v>
      </c>
      <c r="L868" s="1" t="s">
        <v>1494</v>
      </c>
      <c r="M868" s="1" t="s">
        <v>37</v>
      </c>
      <c r="N868" s="1" t="s">
        <v>18</v>
      </c>
      <c r="O868" t="s">
        <v>19</v>
      </c>
      <c r="P868">
        <v>2139.75</v>
      </c>
      <c r="Q868" s="1" t="s">
        <v>1492</v>
      </c>
      <c r="R868" s="1" t="s">
        <v>1454</v>
      </c>
      <c r="S868" t="s">
        <v>1449</v>
      </c>
      <c r="T868">
        <f>VLOOKUP(Admissions[[#This Row],[Department]],Departments!A:E,5,FALSE)</f>
        <v>8500</v>
      </c>
      <c r="U868" s="1" t="str">
        <f t="shared" si="26"/>
        <v>Above Benchmark</v>
      </c>
      <c r="V868" s="1">
        <f t="shared" ca="1" si="27"/>
        <v>53</v>
      </c>
      <c r="W868" s="1" t="str">
        <f ca="1">_xlfn.IFS(Admissions[[#This Row],[Patients Age]]&lt;18,"Paediatric",V868&lt;40,"Young Adult",V868&lt;65,"Adult",TRUE,"Senior")</f>
        <v>Adult</v>
      </c>
    </row>
    <row r="869" spans="1:23" x14ac:dyDescent="0.25">
      <c r="A869">
        <v>14707</v>
      </c>
      <c r="B869">
        <v>5513</v>
      </c>
      <c r="C869" s="1" t="s">
        <v>676</v>
      </c>
      <c r="D869" s="1" t="s">
        <v>14</v>
      </c>
      <c r="E869" s="2">
        <v>37723</v>
      </c>
      <c r="F869" s="1" t="s">
        <v>66</v>
      </c>
      <c r="G869" s="1" t="s">
        <v>77</v>
      </c>
      <c r="H869" s="2">
        <v>45605</v>
      </c>
      <c r="I869" s="2">
        <v>45609</v>
      </c>
      <c r="J869">
        <v>4</v>
      </c>
      <c r="K869">
        <v>5714</v>
      </c>
      <c r="L869" s="1" t="s">
        <v>1491</v>
      </c>
      <c r="M869" s="1" t="s">
        <v>91</v>
      </c>
      <c r="N869" s="1" t="s">
        <v>18</v>
      </c>
      <c r="O869" t="s">
        <v>19</v>
      </c>
      <c r="P869">
        <v>1428.5</v>
      </c>
      <c r="Q869" s="1" t="s">
        <v>1492</v>
      </c>
      <c r="R869" s="1" t="s">
        <v>1446</v>
      </c>
      <c r="S869" t="s">
        <v>1447</v>
      </c>
      <c r="T869">
        <f>VLOOKUP(Admissions[[#This Row],[Department]],Departments!A:E,5,FALSE)</f>
        <v>6000</v>
      </c>
      <c r="U869" s="1" t="str">
        <f t="shared" si="26"/>
        <v>Within Benchmark</v>
      </c>
      <c r="V869" s="1">
        <f t="shared" ca="1" si="27"/>
        <v>23</v>
      </c>
      <c r="W869" s="1" t="str">
        <f ca="1">_xlfn.IFS(Admissions[[#This Row],[Patients Age]]&lt;18,"Paediatric",V869&lt;40,"Young Adult",V869&lt;65,"Adult",TRUE,"Senior")</f>
        <v>Young Adult</v>
      </c>
    </row>
    <row r="870" spans="1:23" x14ac:dyDescent="0.25">
      <c r="A870">
        <v>14011</v>
      </c>
      <c r="B870">
        <v>3016</v>
      </c>
      <c r="C870" s="1" t="s">
        <v>282</v>
      </c>
      <c r="D870" s="1" t="s">
        <v>56</v>
      </c>
      <c r="E870" s="2">
        <v>34851</v>
      </c>
      <c r="F870" s="1" t="s">
        <v>26</v>
      </c>
      <c r="G870" s="1" t="s">
        <v>39</v>
      </c>
      <c r="H870" s="2">
        <v>45584</v>
      </c>
      <c r="I870" s="2">
        <v>45587</v>
      </c>
      <c r="J870">
        <v>3</v>
      </c>
      <c r="K870">
        <v>8202</v>
      </c>
      <c r="L870" s="1" t="s">
        <v>1494</v>
      </c>
      <c r="M870" s="1" t="s">
        <v>79</v>
      </c>
      <c r="N870" s="1" t="s">
        <v>24</v>
      </c>
      <c r="O870" t="s">
        <v>19</v>
      </c>
      <c r="P870">
        <v>2734</v>
      </c>
      <c r="Q870" s="1" t="s">
        <v>1492</v>
      </c>
      <c r="R870" s="1" t="s">
        <v>1446</v>
      </c>
      <c r="S870" t="s">
        <v>1447</v>
      </c>
      <c r="T870">
        <f>VLOOKUP(Admissions[[#This Row],[Department]],Departments!A:E,5,FALSE)</f>
        <v>9000</v>
      </c>
      <c r="U870" s="1" t="str">
        <f t="shared" si="26"/>
        <v>Within Benchmark</v>
      </c>
      <c r="V870" s="1">
        <f t="shared" ca="1" si="27"/>
        <v>31</v>
      </c>
      <c r="W870" s="1" t="str">
        <f ca="1">_xlfn.IFS(Admissions[[#This Row],[Patients Age]]&lt;18,"Paediatric",V870&lt;40,"Young Adult",V870&lt;65,"Adult",TRUE,"Senior")</f>
        <v>Young Adult</v>
      </c>
    </row>
    <row r="871" spans="1:23" x14ac:dyDescent="0.25">
      <c r="A871">
        <v>10758</v>
      </c>
      <c r="B871">
        <v>6062</v>
      </c>
      <c r="C871" s="1" t="s">
        <v>677</v>
      </c>
      <c r="D871" s="1" t="s">
        <v>14</v>
      </c>
      <c r="E871" s="2">
        <v>41405</v>
      </c>
      <c r="F871" s="1" t="s">
        <v>30</v>
      </c>
      <c r="G871" s="1" t="s">
        <v>110</v>
      </c>
      <c r="H871" s="2">
        <v>45391</v>
      </c>
      <c r="I871" s="2">
        <v>45394</v>
      </c>
      <c r="J871">
        <v>3</v>
      </c>
      <c r="K871">
        <v>2965</v>
      </c>
      <c r="L871" s="1" t="s">
        <v>1491</v>
      </c>
      <c r="M871" s="1" t="s">
        <v>32</v>
      </c>
      <c r="N871" s="1" t="s">
        <v>33</v>
      </c>
      <c r="O871" t="s">
        <v>19</v>
      </c>
      <c r="P871">
        <v>988.33330000000001</v>
      </c>
      <c r="Q871" s="1" t="s">
        <v>1492</v>
      </c>
      <c r="R871" s="1" t="s">
        <v>1452</v>
      </c>
      <c r="S871" t="s">
        <v>1449</v>
      </c>
      <c r="T871">
        <f>VLOOKUP(Admissions[[#This Row],[Department]],Departments!A:E,5,FALSE)</f>
        <v>4500</v>
      </c>
      <c r="U871" s="1" t="str">
        <f t="shared" si="26"/>
        <v>Within Benchmark</v>
      </c>
      <c r="V871" s="1">
        <f t="shared" ca="1" si="27"/>
        <v>13</v>
      </c>
      <c r="W871" s="1" t="str">
        <f ca="1">_xlfn.IFS(Admissions[[#This Row],[Patients Age]]&lt;18,"Paediatric",V871&lt;40,"Young Adult",V871&lt;65,"Adult",TRUE,"Senior")</f>
        <v>Paediatric</v>
      </c>
    </row>
    <row r="872" spans="1:23" x14ac:dyDescent="0.25">
      <c r="A872">
        <v>15687</v>
      </c>
      <c r="B872">
        <v>3556</v>
      </c>
      <c r="C872" s="1" t="s">
        <v>274</v>
      </c>
      <c r="D872" s="1" t="s">
        <v>56</v>
      </c>
      <c r="E872" s="2">
        <v>35689</v>
      </c>
      <c r="F872" s="1" t="s">
        <v>26</v>
      </c>
      <c r="G872" s="1" t="s">
        <v>27</v>
      </c>
      <c r="H872" s="2">
        <v>44944</v>
      </c>
      <c r="I872" s="2">
        <v>44954</v>
      </c>
      <c r="J872">
        <v>10</v>
      </c>
      <c r="K872">
        <v>18710</v>
      </c>
      <c r="L872" s="1" t="s">
        <v>1491</v>
      </c>
      <c r="M872" s="1" t="s">
        <v>64</v>
      </c>
      <c r="N872" s="1" t="s">
        <v>33</v>
      </c>
      <c r="O872" t="s">
        <v>19</v>
      </c>
      <c r="P872">
        <v>1871</v>
      </c>
      <c r="Q872" s="1" t="s">
        <v>1492</v>
      </c>
      <c r="R872" s="1" t="s">
        <v>1453</v>
      </c>
      <c r="S872" t="s">
        <v>1449</v>
      </c>
      <c r="T872">
        <f>VLOOKUP(Admissions[[#This Row],[Department]],Departments!A:E,5,FALSE)</f>
        <v>9000</v>
      </c>
      <c r="U872" s="1" t="str">
        <f t="shared" si="26"/>
        <v>Above Benchmark</v>
      </c>
      <c r="V872" s="1">
        <f t="shared" ca="1" si="27"/>
        <v>28</v>
      </c>
      <c r="W872" s="1" t="str">
        <f ca="1">_xlfn.IFS(Admissions[[#This Row],[Patients Age]]&lt;18,"Paediatric",V872&lt;40,"Young Adult",V872&lt;65,"Adult",TRUE,"Senior")</f>
        <v>Young Adult</v>
      </c>
    </row>
    <row r="873" spans="1:23" x14ac:dyDescent="0.25">
      <c r="A873">
        <v>13878</v>
      </c>
      <c r="B873">
        <v>3600</v>
      </c>
      <c r="C873" s="1" t="s">
        <v>95</v>
      </c>
      <c r="D873" s="1" t="s">
        <v>56</v>
      </c>
      <c r="E873" s="2">
        <v>13749</v>
      </c>
      <c r="F873" s="1" t="s">
        <v>51</v>
      </c>
      <c r="G873" s="1" t="s">
        <v>52</v>
      </c>
      <c r="H873" s="2">
        <v>45221</v>
      </c>
      <c r="I873" s="2">
        <v>45226</v>
      </c>
      <c r="J873">
        <v>5</v>
      </c>
      <c r="K873">
        <v>7362</v>
      </c>
      <c r="L873" s="1" t="s">
        <v>1491</v>
      </c>
      <c r="M873" s="1" t="s">
        <v>114</v>
      </c>
      <c r="N873" s="1" t="s">
        <v>24</v>
      </c>
      <c r="O873" t="s">
        <v>19</v>
      </c>
      <c r="P873">
        <v>1472.4</v>
      </c>
      <c r="Q873" s="1" t="s">
        <v>1492</v>
      </c>
      <c r="R873" s="1" t="s">
        <v>1451</v>
      </c>
      <c r="S873" t="s">
        <v>1447</v>
      </c>
      <c r="T873">
        <f>VLOOKUP(Admissions[[#This Row],[Department]],Departments!A:E,5,FALSE)</f>
        <v>6800</v>
      </c>
      <c r="U873" s="1" t="str">
        <f t="shared" si="26"/>
        <v>Above Benchmark</v>
      </c>
      <c r="V873" s="1">
        <f t="shared" ca="1" si="27"/>
        <v>88</v>
      </c>
      <c r="W873" s="1" t="str">
        <f ca="1">_xlfn.IFS(Admissions[[#This Row],[Patients Age]]&lt;18,"Paediatric",V873&lt;40,"Young Adult",V873&lt;65,"Adult",TRUE,"Senior")</f>
        <v>Senior</v>
      </c>
    </row>
    <row r="874" spans="1:23" x14ac:dyDescent="0.25">
      <c r="A874">
        <v>14391</v>
      </c>
      <c r="B874">
        <v>4248</v>
      </c>
      <c r="C874" s="1" t="s">
        <v>678</v>
      </c>
      <c r="D874" s="1" t="s">
        <v>14</v>
      </c>
      <c r="E874" s="2">
        <v>22723</v>
      </c>
      <c r="F874" s="1" t="s">
        <v>15</v>
      </c>
      <c r="G874" s="1" t="s">
        <v>48</v>
      </c>
      <c r="H874" s="2">
        <v>45007</v>
      </c>
      <c r="I874" s="2">
        <v>45009</v>
      </c>
      <c r="J874">
        <v>2</v>
      </c>
      <c r="K874">
        <v>6130</v>
      </c>
      <c r="L874" s="1" t="s">
        <v>1491</v>
      </c>
      <c r="M874" s="1" t="s">
        <v>81</v>
      </c>
      <c r="N874" s="1" t="s">
        <v>24</v>
      </c>
      <c r="O874" t="s">
        <v>19</v>
      </c>
      <c r="P874">
        <v>3065</v>
      </c>
      <c r="Q874" s="1" t="s">
        <v>1492</v>
      </c>
      <c r="R874" s="1" t="s">
        <v>1453</v>
      </c>
      <c r="S874" t="s">
        <v>1449</v>
      </c>
      <c r="T874">
        <f>VLOOKUP(Admissions[[#This Row],[Department]],Departments!A:E,5,FALSE)</f>
        <v>5500</v>
      </c>
      <c r="U874" s="1" t="str">
        <f t="shared" si="26"/>
        <v>Above Benchmark</v>
      </c>
      <c r="V874" s="1">
        <f t="shared" ca="1" si="27"/>
        <v>64</v>
      </c>
      <c r="W874" s="1" t="str">
        <f ca="1">_xlfn.IFS(Admissions[[#This Row],[Patients Age]]&lt;18,"Paediatric",V874&lt;40,"Young Adult",V874&lt;65,"Adult",TRUE,"Senior")</f>
        <v>Adult</v>
      </c>
    </row>
    <row r="875" spans="1:23" x14ac:dyDescent="0.25">
      <c r="A875">
        <v>14277</v>
      </c>
      <c r="B875">
        <v>4136</v>
      </c>
      <c r="C875" s="1" t="s">
        <v>679</v>
      </c>
      <c r="D875" s="1" t="s">
        <v>14</v>
      </c>
      <c r="E875" s="2">
        <v>41575</v>
      </c>
      <c r="F875" s="1" t="s">
        <v>30</v>
      </c>
      <c r="G875" s="1" t="s">
        <v>31</v>
      </c>
      <c r="H875" s="2">
        <v>45455</v>
      </c>
      <c r="I875" s="2">
        <v>45458</v>
      </c>
      <c r="J875">
        <v>3</v>
      </c>
      <c r="K875">
        <v>1769</v>
      </c>
      <c r="L875" s="1" t="s">
        <v>1491</v>
      </c>
      <c r="M875" s="1" t="s">
        <v>46</v>
      </c>
      <c r="N875" s="1" t="s">
        <v>18</v>
      </c>
      <c r="O875" t="s">
        <v>19</v>
      </c>
      <c r="P875">
        <v>589.66669999999999</v>
      </c>
      <c r="Q875" s="1" t="s">
        <v>1492</v>
      </c>
      <c r="R875" s="1" t="s">
        <v>1453</v>
      </c>
      <c r="S875" t="s">
        <v>1449</v>
      </c>
      <c r="T875">
        <f>VLOOKUP(Admissions[[#This Row],[Department]],Departments!A:E,5,FALSE)</f>
        <v>4500</v>
      </c>
      <c r="U875" s="1" t="str">
        <f t="shared" si="26"/>
        <v>Within Benchmark</v>
      </c>
      <c r="V875" s="1">
        <f t="shared" ca="1" si="27"/>
        <v>12</v>
      </c>
      <c r="W875" s="1" t="str">
        <f ca="1">_xlfn.IFS(Admissions[[#This Row],[Patients Age]]&lt;18,"Paediatric",V875&lt;40,"Young Adult",V875&lt;65,"Adult",TRUE,"Senior")</f>
        <v>Paediatric</v>
      </c>
    </row>
    <row r="876" spans="1:23" x14ac:dyDescent="0.25">
      <c r="A876">
        <v>12246</v>
      </c>
      <c r="B876">
        <v>5625</v>
      </c>
      <c r="C876" s="1" t="s">
        <v>604</v>
      </c>
      <c r="D876" s="1" t="s">
        <v>14</v>
      </c>
      <c r="E876" s="2">
        <v>13435</v>
      </c>
      <c r="F876" s="1" t="s">
        <v>35</v>
      </c>
      <c r="G876" s="1" t="s">
        <v>36</v>
      </c>
      <c r="H876" s="2">
        <v>45181</v>
      </c>
      <c r="I876" s="2">
        <v>45189</v>
      </c>
      <c r="J876">
        <v>8</v>
      </c>
      <c r="K876">
        <v>21774</v>
      </c>
      <c r="L876" s="1" t="s">
        <v>1491</v>
      </c>
      <c r="M876" s="1" t="s">
        <v>60</v>
      </c>
      <c r="N876" s="1" t="s">
        <v>33</v>
      </c>
      <c r="O876" t="s">
        <v>19</v>
      </c>
      <c r="P876">
        <v>2721.75</v>
      </c>
      <c r="Q876" s="1" t="s">
        <v>1492</v>
      </c>
      <c r="R876" s="1" t="s">
        <v>1452</v>
      </c>
      <c r="S876" t="s">
        <v>1449</v>
      </c>
      <c r="T876">
        <f>VLOOKUP(Admissions[[#This Row],[Department]],Departments!A:E,5,FALSE)</f>
        <v>8500</v>
      </c>
      <c r="U876" s="1" t="str">
        <f t="shared" si="26"/>
        <v>Above Benchmark</v>
      </c>
      <c r="V876" s="1">
        <f t="shared" ca="1" si="27"/>
        <v>89</v>
      </c>
      <c r="W876" s="1" t="str">
        <f ca="1">_xlfn.IFS(Admissions[[#This Row],[Patients Age]]&lt;18,"Paediatric",V876&lt;40,"Young Adult",V876&lt;65,"Adult",TRUE,"Senior")</f>
        <v>Senior</v>
      </c>
    </row>
    <row r="877" spans="1:23" x14ac:dyDescent="0.25">
      <c r="A877">
        <v>14655</v>
      </c>
      <c r="B877">
        <v>5955</v>
      </c>
      <c r="C877" s="1" t="s">
        <v>200</v>
      </c>
      <c r="D877" s="1" t="s">
        <v>14</v>
      </c>
      <c r="E877" s="2">
        <v>21303</v>
      </c>
      <c r="F877" s="1" t="s">
        <v>21</v>
      </c>
      <c r="G877" s="1" t="s">
        <v>160</v>
      </c>
      <c r="H877" s="2">
        <v>45543</v>
      </c>
      <c r="I877" s="2">
        <v>45554</v>
      </c>
      <c r="J877">
        <v>11</v>
      </c>
      <c r="K877">
        <v>33333</v>
      </c>
      <c r="L877" s="1" t="s">
        <v>1491</v>
      </c>
      <c r="M877" s="1" t="s">
        <v>23</v>
      </c>
      <c r="N877" s="1" t="s">
        <v>33</v>
      </c>
      <c r="O877" t="s">
        <v>19</v>
      </c>
      <c r="P877">
        <v>3030.2727</v>
      </c>
      <c r="Q877" s="1" t="s">
        <v>1492</v>
      </c>
      <c r="R877" s="1" t="s">
        <v>1451</v>
      </c>
      <c r="S877" t="s">
        <v>1447</v>
      </c>
      <c r="T877">
        <f>VLOOKUP(Admissions[[#This Row],[Department]],Departments!A:E,5,FALSE)</f>
        <v>12000</v>
      </c>
      <c r="U877" s="1" t="str">
        <f t="shared" si="26"/>
        <v>Above Benchmark</v>
      </c>
      <c r="V877" s="1">
        <f t="shared" ca="1" si="27"/>
        <v>68</v>
      </c>
      <c r="W877" s="1" t="str">
        <f ca="1">_xlfn.IFS(Admissions[[#This Row],[Patients Age]]&lt;18,"Paediatric",V877&lt;40,"Young Adult",V877&lt;65,"Adult",TRUE,"Senior")</f>
        <v>Senior</v>
      </c>
    </row>
    <row r="878" spans="1:23" x14ac:dyDescent="0.25">
      <c r="A878">
        <v>14973</v>
      </c>
      <c r="B878">
        <v>4824</v>
      </c>
      <c r="C878" s="1" t="s">
        <v>402</v>
      </c>
      <c r="D878" s="1" t="s">
        <v>14</v>
      </c>
      <c r="E878" s="2">
        <v>28923</v>
      </c>
      <c r="F878" s="1" t="s">
        <v>15</v>
      </c>
      <c r="G878" s="1" t="s">
        <v>48</v>
      </c>
      <c r="H878" s="2">
        <v>45192</v>
      </c>
      <c r="I878" s="2">
        <v>45194</v>
      </c>
      <c r="J878">
        <v>2</v>
      </c>
      <c r="K878">
        <v>4877</v>
      </c>
      <c r="L878" s="1" t="s">
        <v>1491</v>
      </c>
      <c r="M878" s="1" t="s">
        <v>46</v>
      </c>
      <c r="N878" s="1" t="s">
        <v>33</v>
      </c>
      <c r="O878" t="s">
        <v>19</v>
      </c>
      <c r="P878">
        <v>2438.5</v>
      </c>
      <c r="Q878" s="1" t="s">
        <v>1492</v>
      </c>
      <c r="R878" s="1" t="s">
        <v>1446</v>
      </c>
      <c r="S878" t="s">
        <v>1447</v>
      </c>
      <c r="T878">
        <f>VLOOKUP(Admissions[[#This Row],[Department]],Departments!A:E,5,FALSE)</f>
        <v>5500</v>
      </c>
      <c r="U878" s="1" t="str">
        <f t="shared" si="26"/>
        <v>Within Benchmark</v>
      </c>
      <c r="V878" s="1">
        <f t="shared" ca="1" si="27"/>
        <v>47</v>
      </c>
      <c r="W878" s="1" t="str">
        <f ca="1">_xlfn.IFS(Admissions[[#This Row],[Patients Age]]&lt;18,"Paediatric",V878&lt;40,"Young Adult",V878&lt;65,"Adult",TRUE,"Senior")</f>
        <v>Adult</v>
      </c>
    </row>
    <row r="879" spans="1:23" x14ac:dyDescent="0.25">
      <c r="A879">
        <v>13942</v>
      </c>
      <c r="B879">
        <v>6740</v>
      </c>
      <c r="C879" s="1" t="s">
        <v>224</v>
      </c>
      <c r="D879" s="1" t="s">
        <v>56</v>
      </c>
      <c r="E879" s="2">
        <v>41779</v>
      </c>
      <c r="F879" s="1" t="s">
        <v>30</v>
      </c>
      <c r="G879" s="1" t="s">
        <v>31</v>
      </c>
      <c r="H879" s="2">
        <v>45604</v>
      </c>
      <c r="I879" s="2">
        <v>45605</v>
      </c>
      <c r="J879">
        <v>1</v>
      </c>
      <c r="K879">
        <v>1599</v>
      </c>
      <c r="L879" s="1" t="s">
        <v>1491</v>
      </c>
      <c r="M879" s="1" t="s">
        <v>81</v>
      </c>
      <c r="N879" s="1" t="s">
        <v>18</v>
      </c>
      <c r="O879" t="s">
        <v>19</v>
      </c>
      <c r="P879">
        <v>1599</v>
      </c>
      <c r="Q879" s="1" t="s">
        <v>1492</v>
      </c>
      <c r="R879" s="1" t="s">
        <v>1454</v>
      </c>
      <c r="S879" t="s">
        <v>1449</v>
      </c>
      <c r="T879">
        <f>VLOOKUP(Admissions[[#This Row],[Department]],Departments!A:E,5,FALSE)</f>
        <v>4500</v>
      </c>
      <c r="U879" s="1" t="str">
        <f t="shared" si="26"/>
        <v>Within Benchmark</v>
      </c>
      <c r="V879" s="1">
        <f t="shared" ca="1" si="27"/>
        <v>12</v>
      </c>
      <c r="W879" s="1" t="str">
        <f ca="1">_xlfn.IFS(Admissions[[#This Row],[Patients Age]]&lt;18,"Paediatric",V879&lt;40,"Young Adult",V879&lt;65,"Adult",TRUE,"Senior")</f>
        <v>Paediatric</v>
      </c>
    </row>
    <row r="880" spans="1:23" x14ac:dyDescent="0.25">
      <c r="A880">
        <v>14404</v>
      </c>
      <c r="B880">
        <v>4066</v>
      </c>
      <c r="C880" s="1" t="s">
        <v>557</v>
      </c>
      <c r="D880" s="1" t="s">
        <v>56</v>
      </c>
      <c r="E880" s="2">
        <v>29150</v>
      </c>
      <c r="F880" s="1" t="s">
        <v>35</v>
      </c>
      <c r="G880" s="1" t="s">
        <v>83</v>
      </c>
      <c r="H880" s="2">
        <v>45022</v>
      </c>
      <c r="I880" s="2">
        <v>45028</v>
      </c>
      <c r="J880">
        <v>6</v>
      </c>
      <c r="K880">
        <v>13307</v>
      </c>
      <c r="L880" s="1" t="s">
        <v>1491</v>
      </c>
      <c r="M880" s="1" t="s">
        <v>37</v>
      </c>
      <c r="N880" s="1" t="s">
        <v>24</v>
      </c>
      <c r="O880" t="s">
        <v>19</v>
      </c>
      <c r="P880">
        <v>2217.8332999999998</v>
      </c>
      <c r="Q880" s="1" t="s">
        <v>1492</v>
      </c>
      <c r="R880" s="1" t="s">
        <v>1450</v>
      </c>
      <c r="S880" t="s">
        <v>1449</v>
      </c>
      <c r="T880">
        <f>VLOOKUP(Admissions[[#This Row],[Department]],Departments!A:E,5,FALSE)</f>
        <v>8500</v>
      </c>
      <c r="U880" s="1" t="str">
        <f t="shared" si="26"/>
        <v>Above Benchmark</v>
      </c>
      <c r="V880" s="1">
        <f t="shared" ca="1" si="27"/>
        <v>46</v>
      </c>
      <c r="W880" s="1" t="str">
        <f ca="1">_xlfn.IFS(Admissions[[#This Row],[Patients Age]]&lt;18,"Paediatric",V880&lt;40,"Young Adult",V880&lt;65,"Adult",TRUE,"Senior")</f>
        <v>Adult</v>
      </c>
    </row>
    <row r="881" spans="1:23" x14ac:dyDescent="0.25">
      <c r="A881">
        <v>10425</v>
      </c>
      <c r="B881">
        <v>3016</v>
      </c>
      <c r="C881" s="1" t="s">
        <v>282</v>
      </c>
      <c r="D881" s="1" t="s">
        <v>14</v>
      </c>
      <c r="E881" s="2">
        <v>34851</v>
      </c>
      <c r="F881" s="1" t="s">
        <v>35</v>
      </c>
      <c r="G881" s="1" t="s">
        <v>83</v>
      </c>
      <c r="H881" s="2">
        <v>45632</v>
      </c>
      <c r="I881" s="2">
        <v>45640</v>
      </c>
      <c r="J881">
        <v>8</v>
      </c>
      <c r="K881">
        <v>13456</v>
      </c>
      <c r="L881" s="1" t="s">
        <v>1491</v>
      </c>
      <c r="M881" s="1" t="s">
        <v>60</v>
      </c>
      <c r="N881" s="1" t="s">
        <v>18</v>
      </c>
      <c r="O881" t="s">
        <v>19</v>
      </c>
      <c r="P881">
        <v>1682</v>
      </c>
      <c r="Q881" s="1" t="s">
        <v>1492</v>
      </c>
      <c r="R881" s="1" t="s">
        <v>1454</v>
      </c>
      <c r="S881" t="s">
        <v>1449</v>
      </c>
      <c r="T881">
        <f>VLOOKUP(Admissions[[#This Row],[Department]],Departments!A:E,5,FALSE)</f>
        <v>8500</v>
      </c>
      <c r="U881" s="1" t="str">
        <f t="shared" si="26"/>
        <v>Above Benchmark</v>
      </c>
      <c r="V881" s="1">
        <f t="shared" ca="1" si="27"/>
        <v>31</v>
      </c>
      <c r="W881" s="1" t="str">
        <f ca="1">_xlfn.IFS(Admissions[[#This Row],[Patients Age]]&lt;18,"Paediatric",V881&lt;40,"Young Adult",V881&lt;65,"Adult",TRUE,"Senior")</f>
        <v>Young Adult</v>
      </c>
    </row>
    <row r="882" spans="1:23" x14ac:dyDescent="0.25">
      <c r="A882">
        <v>11213</v>
      </c>
      <c r="B882">
        <v>3387</v>
      </c>
      <c r="C882" s="1" t="s">
        <v>680</v>
      </c>
      <c r="D882" s="1" t="s">
        <v>56</v>
      </c>
      <c r="E882" s="2">
        <v>15629</v>
      </c>
      <c r="F882" s="1" t="s">
        <v>26</v>
      </c>
      <c r="G882" s="1" t="s">
        <v>27</v>
      </c>
      <c r="H882" s="2">
        <v>45512</v>
      </c>
      <c r="I882" s="2">
        <v>45520</v>
      </c>
      <c r="J882">
        <v>8</v>
      </c>
      <c r="K882">
        <v>18042</v>
      </c>
      <c r="L882" s="1" t="s">
        <v>1491</v>
      </c>
      <c r="M882" s="1" t="s">
        <v>28</v>
      </c>
      <c r="N882" s="1" t="s">
        <v>33</v>
      </c>
      <c r="O882" t="s">
        <v>19</v>
      </c>
      <c r="P882">
        <v>2255.25</v>
      </c>
      <c r="Q882" s="1" t="s">
        <v>1492</v>
      </c>
      <c r="R882" s="1" t="s">
        <v>1450</v>
      </c>
      <c r="S882" t="s">
        <v>1449</v>
      </c>
      <c r="T882">
        <f>VLOOKUP(Admissions[[#This Row],[Department]],Departments!A:E,5,FALSE)</f>
        <v>9000</v>
      </c>
      <c r="U882" s="1" t="str">
        <f t="shared" si="26"/>
        <v>Above Benchmark</v>
      </c>
      <c r="V882" s="1">
        <f t="shared" ca="1" si="27"/>
        <v>83</v>
      </c>
      <c r="W882" s="1" t="str">
        <f ca="1">_xlfn.IFS(Admissions[[#This Row],[Patients Age]]&lt;18,"Paediatric",V882&lt;40,"Young Adult",V882&lt;65,"Adult",TRUE,"Senior")</f>
        <v>Senior</v>
      </c>
    </row>
    <row r="883" spans="1:23" x14ac:dyDescent="0.25">
      <c r="A883">
        <v>15575</v>
      </c>
      <c r="B883">
        <v>5730</v>
      </c>
      <c r="C883" s="1" t="s">
        <v>681</v>
      </c>
      <c r="D883" s="1" t="s">
        <v>14</v>
      </c>
      <c r="E883" s="2">
        <v>23208</v>
      </c>
      <c r="F883" s="1" t="s">
        <v>35</v>
      </c>
      <c r="G883" s="1" t="s">
        <v>83</v>
      </c>
      <c r="H883" s="2">
        <v>45027</v>
      </c>
      <c r="I883" s="2">
        <v>45032</v>
      </c>
      <c r="J883">
        <v>5</v>
      </c>
      <c r="K883">
        <v>10522</v>
      </c>
      <c r="L883" s="1" t="s">
        <v>1491</v>
      </c>
      <c r="M883" s="1" t="s">
        <v>60</v>
      </c>
      <c r="N883" s="1" t="s">
        <v>18</v>
      </c>
      <c r="O883" t="s">
        <v>19</v>
      </c>
      <c r="P883">
        <v>2104.4</v>
      </c>
      <c r="Q883" s="1" t="s">
        <v>1492</v>
      </c>
      <c r="R883" s="1" t="s">
        <v>1452</v>
      </c>
      <c r="S883" t="s">
        <v>1449</v>
      </c>
      <c r="T883">
        <f>VLOOKUP(Admissions[[#This Row],[Department]],Departments!A:E,5,FALSE)</f>
        <v>8500</v>
      </c>
      <c r="U883" s="1" t="str">
        <f t="shared" si="26"/>
        <v>Above Benchmark</v>
      </c>
      <c r="V883" s="1">
        <f t="shared" ca="1" si="27"/>
        <v>62</v>
      </c>
      <c r="W883" s="1" t="str">
        <f ca="1">_xlfn.IFS(Admissions[[#This Row],[Patients Age]]&lt;18,"Paediatric",V883&lt;40,"Young Adult",V883&lt;65,"Adult",TRUE,"Senior")</f>
        <v>Adult</v>
      </c>
    </row>
    <row r="884" spans="1:23" x14ac:dyDescent="0.25">
      <c r="A884">
        <v>14531</v>
      </c>
      <c r="B884">
        <v>4762</v>
      </c>
      <c r="C884" s="1" t="s">
        <v>682</v>
      </c>
      <c r="D884" s="1" t="s">
        <v>14</v>
      </c>
      <c r="E884" s="2">
        <v>25955</v>
      </c>
      <c r="F884" s="1" t="s">
        <v>35</v>
      </c>
      <c r="G884" s="1" t="s">
        <v>36</v>
      </c>
      <c r="H884" s="2">
        <v>45407</v>
      </c>
      <c r="I884" s="2">
        <v>45413</v>
      </c>
      <c r="J884">
        <v>6</v>
      </c>
      <c r="K884">
        <v>13184</v>
      </c>
      <c r="L884" s="1" t="s">
        <v>1494</v>
      </c>
      <c r="M884" s="1" t="s">
        <v>60</v>
      </c>
      <c r="N884" s="1" t="s">
        <v>18</v>
      </c>
      <c r="O884" t="s">
        <v>19</v>
      </c>
      <c r="P884">
        <v>2197.3332999999998</v>
      </c>
      <c r="Q884" s="1" t="s">
        <v>1492</v>
      </c>
      <c r="R884" s="1" t="s">
        <v>1450</v>
      </c>
      <c r="S884" t="s">
        <v>1449</v>
      </c>
      <c r="T884">
        <f>VLOOKUP(Admissions[[#This Row],[Department]],Departments!A:E,5,FALSE)</f>
        <v>8500</v>
      </c>
      <c r="U884" s="1" t="str">
        <f t="shared" si="26"/>
        <v>Above Benchmark</v>
      </c>
      <c r="V884" s="1">
        <f t="shared" ca="1" si="27"/>
        <v>55</v>
      </c>
      <c r="W884" s="1" t="str">
        <f ca="1">_xlfn.IFS(Admissions[[#This Row],[Patients Age]]&lt;18,"Paediatric",V884&lt;40,"Young Adult",V884&lt;65,"Adult",TRUE,"Senior")</f>
        <v>Adult</v>
      </c>
    </row>
    <row r="885" spans="1:23" x14ac:dyDescent="0.25">
      <c r="A885">
        <v>11783</v>
      </c>
      <c r="B885">
        <v>5728</v>
      </c>
      <c r="C885" s="1" t="s">
        <v>102</v>
      </c>
      <c r="D885" s="1" t="s">
        <v>14</v>
      </c>
      <c r="E885" s="2">
        <v>36096</v>
      </c>
      <c r="F885" s="1" t="s">
        <v>35</v>
      </c>
      <c r="G885" s="1" t="s">
        <v>36</v>
      </c>
      <c r="H885" s="2">
        <v>45447</v>
      </c>
      <c r="I885" s="2">
        <v>45454</v>
      </c>
      <c r="J885">
        <v>7</v>
      </c>
      <c r="K885">
        <v>15349</v>
      </c>
      <c r="L885" s="1" t="s">
        <v>1491</v>
      </c>
      <c r="M885" s="1" t="s">
        <v>119</v>
      </c>
      <c r="N885" s="1" t="s">
        <v>33</v>
      </c>
      <c r="O885" t="s">
        <v>19</v>
      </c>
      <c r="P885">
        <v>2192.7143000000001</v>
      </c>
      <c r="Q885" s="1" t="s">
        <v>1492</v>
      </c>
      <c r="R885" s="1" t="s">
        <v>1452</v>
      </c>
      <c r="S885" t="s">
        <v>1449</v>
      </c>
      <c r="T885">
        <f>VLOOKUP(Admissions[[#This Row],[Department]],Departments!A:E,5,FALSE)</f>
        <v>8500</v>
      </c>
      <c r="U885" s="1" t="str">
        <f t="shared" si="26"/>
        <v>Above Benchmark</v>
      </c>
      <c r="V885" s="1">
        <f t="shared" ca="1" si="27"/>
        <v>27</v>
      </c>
      <c r="W885" s="1" t="str">
        <f ca="1">_xlfn.IFS(Admissions[[#This Row],[Patients Age]]&lt;18,"Paediatric",V885&lt;40,"Young Adult",V885&lt;65,"Adult",TRUE,"Senior")</f>
        <v>Young Adult</v>
      </c>
    </row>
    <row r="886" spans="1:23" x14ac:dyDescent="0.25">
      <c r="A886">
        <v>11227</v>
      </c>
      <c r="B886">
        <v>4151</v>
      </c>
      <c r="C886" s="1" t="s">
        <v>453</v>
      </c>
      <c r="D886" s="1" t="s">
        <v>56</v>
      </c>
      <c r="E886" s="2">
        <v>31028</v>
      </c>
      <c r="F886" s="1" t="s">
        <v>21</v>
      </c>
      <c r="G886" s="1" t="s">
        <v>160</v>
      </c>
      <c r="H886" s="2">
        <v>45083</v>
      </c>
      <c r="I886" s="2">
        <v>45094</v>
      </c>
      <c r="J886">
        <v>11</v>
      </c>
      <c r="K886">
        <v>24880</v>
      </c>
      <c r="L886" s="1" t="s">
        <v>1491</v>
      </c>
      <c r="M886" s="1" t="s">
        <v>209</v>
      </c>
      <c r="N886" s="1" t="s">
        <v>18</v>
      </c>
      <c r="O886" t="s">
        <v>19</v>
      </c>
      <c r="P886">
        <v>2261.8182000000002</v>
      </c>
      <c r="Q886" s="1" t="s">
        <v>1492</v>
      </c>
      <c r="R886" s="1" t="s">
        <v>1452</v>
      </c>
      <c r="S886" t="s">
        <v>1449</v>
      </c>
      <c r="T886">
        <f>VLOOKUP(Admissions[[#This Row],[Department]],Departments!A:E,5,FALSE)</f>
        <v>12000</v>
      </c>
      <c r="U886" s="1" t="str">
        <f t="shared" si="26"/>
        <v>Above Benchmark</v>
      </c>
      <c r="V886" s="1">
        <f t="shared" ca="1" si="27"/>
        <v>41</v>
      </c>
      <c r="W886" s="1" t="str">
        <f ca="1">_xlfn.IFS(Admissions[[#This Row],[Patients Age]]&lt;18,"Paediatric",V886&lt;40,"Young Adult",V886&lt;65,"Adult",TRUE,"Senior")</f>
        <v>Adult</v>
      </c>
    </row>
    <row r="887" spans="1:23" x14ac:dyDescent="0.25">
      <c r="A887">
        <v>10599</v>
      </c>
      <c r="B887">
        <v>5458</v>
      </c>
      <c r="C887" s="1" t="s">
        <v>359</v>
      </c>
      <c r="D887" s="1" t="s">
        <v>56</v>
      </c>
      <c r="E887" s="2">
        <v>43663</v>
      </c>
      <c r="F887" s="1" t="s">
        <v>30</v>
      </c>
      <c r="G887" s="1" t="s">
        <v>31</v>
      </c>
      <c r="H887" s="2">
        <v>45481</v>
      </c>
      <c r="I887" s="2">
        <v>45487</v>
      </c>
      <c r="J887">
        <v>6</v>
      </c>
      <c r="K887">
        <v>5997</v>
      </c>
      <c r="L887" s="1" t="s">
        <v>1491</v>
      </c>
      <c r="M887" s="1" t="s">
        <v>81</v>
      </c>
      <c r="N887" s="1" t="s">
        <v>33</v>
      </c>
      <c r="O887" t="s">
        <v>19</v>
      </c>
      <c r="P887">
        <v>999.5</v>
      </c>
      <c r="Q887" s="1" t="s">
        <v>1492</v>
      </c>
      <c r="R887" s="1" t="s">
        <v>1448</v>
      </c>
      <c r="S887" t="s">
        <v>1449</v>
      </c>
      <c r="T887">
        <f>VLOOKUP(Admissions[[#This Row],[Department]],Departments!A:E,5,FALSE)</f>
        <v>4500</v>
      </c>
      <c r="U887" s="1" t="str">
        <f t="shared" si="26"/>
        <v>Above Benchmark</v>
      </c>
      <c r="V887" s="1">
        <f t="shared" ca="1" si="27"/>
        <v>6</v>
      </c>
      <c r="W887" s="1" t="str">
        <f ca="1">_xlfn.IFS(Admissions[[#This Row],[Patients Age]]&lt;18,"Paediatric",V887&lt;40,"Young Adult",V887&lt;65,"Adult",TRUE,"Senior")</f>
        <v>Paediatric</v>
      </c>
    </row>
    <row r="888" spans="1:23" x14ac:dyDescent="0.25">
      <c r="A888">
        <v>15409</v>
      </c>
      <c r="B888">
        <v>3767</v>
      </c>
      <c r="C888" s="1" t="s">
        <v>683</v>
      </c>
      <c r="D888" s="1" t="s">
        <v>14</v>
      </c>
      <c r="E888" s="2">
        <v>34964</v>
      </c>
      <c r="F888" s="1" t="s">
        <v>51</v>
      </c>
      <c r="G888" s="1" t="s">
        <v>87</v>
      </c>
      <c r="H888" s="2">
        <v>45581</v>
      </c>
      <c r="I888" s="2">
        <v>45587</v>
      </c>
      <c r="J888">
        <v>6</v>
      </c>
      <c r="K888">
        <v>7715</v>
      </c>
      <c r="L888" s="1" t="s">
        <v>1494</v>
      </c>
      <c r="M888" s="1" t="s">
        <v>53</v>
      </c>
      <c r="N888" s="1" t="s">
        <v>33</v>
      </c>
      <c r="O888" t="s">
        <v>19</v>
      </c>
      <c r="P888">
        <v>1285.8333</v>
      </c>
      <c r="Q888" s="1" t="s">
        <v>1492</v>
      </c>
      <c r="R888" s="1" t="s">
        <v>1453</v>
      </c>
      <c r="S888" t="s">
        <v>1449</v>
      </c>
      <c r="T888">
        <f>VLOOKUP(Admissions[[#This Row],[Department]],Departments!A:E,5,FALSE)</f>
        <v>6800</v>
      </c>
      <c r="U888" s="1" t="str">
        <f t="shared" si="26"/>
        <v>Above Benchmark</v>
      </c>
      <c r="V888" s="1">
        <f t="shared" ca="1" si="27"/>
        <v>30</v>
      </c>
      <c r="W888" s="1" t="str">
        <f ca="1">_xlfn.IFS(Admissions[[#This Row],[Patients Age]]&lt;18,"Paediatric",V888&lt;40,"Young Adult",V888&lt;65,"Adult",TRUE,"Senior")</f>
        <v>Young Adult</v>
      </c>
    </row>
    <row r="889" spans="1:23" x14ac:dyDescent="0.25">
      <c r="A889">
        <v>11566</v>
      </c>
      <c r="B889">
        <v>4088</v>
      </c>
      <c r="C889" s="1" t="s">
        <v>444</v>
      </c>
      <c r="D889" s="1" t="s">
        <v>14</v>
      </c>
      <c r="E889" s="2">
        <v>37586</v>
      </c>
      <c r="F889" s="1" t="s">
        <v>21</v>
      </c>
      <c r="G889" s="1" t="s">
        <v>149</v>
      </c>
      <c r="H889" s="2">
        <v>45415</v>
      </c>
      <c r="I889" s="2">
        <v>45417</v>
      </c>
      <c r="J889">
        <v>2</v>
      </c>
      <c r="K889">
        <v>9502</v>
      </c>
      <c r="L889" s="1" t="s">
        <v>1491</v>
      </c>
      <c r="M889" s="1" t="s">
        <v>23</v>
      </c>
      <c r="N889" s="1" t="s">
        <v>24</v>
      </c>
      <c r="O889" t="s">
        <v>19</v>
      </c>
      <c r="P889">
        <v>4751</v>
      </c>
      <c r="Q889" s="1" t="s">
        <v>1492</v>
      </c>
      <c r="R889" s="1" t="s">
        <v>1454</v>
      </c>
      <c r="S889" t="s">
        <v>1449</v>
      </c>
      <c r="T889">
        <f>VLOOKUP(Admissions[[#This Row],[Department]],Departments!A:E,5,FALSE)</f>
        <v>12000</v>
      </c>
      <c r="U889" s="1" t="str">
        <f t="shared" si="26"/>
        <v>Within Benchmark</v>
      </c>
      <c r="V889" s="1">
        <f t="shared" ca="1" si="27"/>
        <v>23</v>
      </c>
      <c r="W889" s="1" t="str">
        <f ca="1">_xlfn.IFS(Admissions[[#This Row],[Patients Age]]&lt;18,"Paediatric",V889&lt;40,"Young Adult",V889&lt;65,"Adult",TRUE,"Senior")</f>
        <v>Young Adult</v>
      </c>
    </row>
    <row r="890" spans="1:23" x14ac:dyDescent="0.25">
      <c r="A890">
        <v>10640</v>
      </c>
      <c r="B890">
        <v>3138</v>
      </c>
      <c r="C890" s="1" t="s">
        <v>684</v>
      </c>
      <c r="D890" s="1" t="s">
        <v>56</v>
      </c>
      <c r="E890" s="2">
        <v>24701</v>
      </c>
      <c r="F890" s="1" t="s">
        <v>66</v>
      </c>
      <c r="G890" s="1" t="s">
        <v>77</v>
      </c>
      <c r="H890" s="2">
        <v>45207</v>
      </c>
      <c r="I890" s="2">
        <v>45211</v>
      </c>
      <c r="J890">
        <v>4</v>
      </c>
      <c r="K890">
        <v>8643</v>
      </c>
      <c r="L890" s="1" t="s">
        <v>1491</v>
      </c>
      <c r="M890" s="1" t="s">
        <v>37</v>
      </c>
      <c r="N890" s="1" t="s">
        <v>33</v>
      </c>
      <c r="O890" t="s">
        <v>19</v>
      </c>
      <c r="P890">
        <v>2160.75</v>
      </c>
      <c r="Q890" s="1" t="s">
        <v>1492</v>
      </c>
      <c r="R890" s="1" t="s">
        <v>1451</v>
      </c>
      <c r="S890" t="s">
        <v>1447</v>
      </c>
      <c r="T890">
        <f>VLOOKUP(Admissions[[#This Row],[Department]],Departments!A:E,5,FALSE)</f>
        <v>6000</v>
      </c>
      <c r="U890" s="1" t="str">
        <f t="shared" si="26"/>
        <v>Above Benchmark</v>
      </c>
      <c r="V890" s="1">
        <f t="shared" ca="1" si="27"/>
        <v>58</v>
      </c>
      <c r="W890" s="1" t="str">
        <f ca="1">_xlfn.IFS(Admissions[[#This Row],[Patients Age]]&lt;18,"Paediatric",V890&lt;40,"Young Adult",V890&lt;65,"Adult",TRUE,"Senior")</f>
        <v>Adult</v>
      </c>
    </row>
    <row r="891" spans="1:23" x14ac:dyDescent="0.25">
      <c r="A891">
        <v>14116</v>
      </c>
      <c r="B891">
        <v>4365</v>
      </c>
      <c r="C891" s="1" t="s">
        <v>685</v>
      </c>
      <c r="D891" s="1" t="s">
        <v>14</v>
      </c>
      <c r="E891" s="2">
        <v>29093</v>
      </c>
      <c r="F891" s="1" t="s">
        <v>26</v>
      </c>
      <c r="G891" s="1" t="s">
        <v>27</v>
      </c>
      <c r="H891" s="2">
        <v>45551</v>
      </c>
      <c r="I891" s="2">
        <v>45556</v>
      </c>
      <c r="J891">
        <v>5</v>
      </c>
      <c r="K891">
        <v>11900</v>
      </c>
      <c r="L891" s="1" t="s">
        <v>1491</v>
      </c>
      <c r="M891" s="1" t="s">
        <v>64</v>
      </c>
      <c r="N891" s="1" t="s">
        <v>33</v>
      </c>
      <c r="O891" t="s">
        <v>19</v>
      </c>
      <c r="P891">
        <v>2380</v>
      </c>
      <c r="Q891" s="1" t="s">
        <v>1492</v>
      </c>
      <c r="R891" s="1" t="s">
        <v>1448</v>
      </c>
      <c r="S891" t="s">
        <v>1449</v>
      </c>
      <c r="T891">
        <f>VLOOKUP(Admissions[[#This Row],[Department]],Departments!A:E,5,FALSE)</f>
        <v>9000</v>
      </c>
      <c r="U891" s="1" t="str">
        <f t="shared" si="26"/>
        <v>Above Benchmark</v>
      </c>
      <c r="V891" s="1">
        <f t="shared" ca="1" si="27"/>
        <v>46</v>
      </c>
      <c r="W891" s="1" t="str">
        <f ca="1">_xlfn.IFS(Admissions[[#This Row],[Patients Age]]&lt;18,"Paediatric",V891&lt;40,"Young Adult",V891&lt;65,"Adult",TRUE,"Senior")</f>
        <v>Adult</v>
      </c>
    </row>
    <row r="892" spans="1:23" x14ac:dyDescent="0.25">
      <c r="A892">
        <v>13610</v>
      </c>
      <c r="B892">
        <v>7123</v>
      </c>
      <c r="C892" s="1" t="s">
        <v>686</v>
      </c>
      <c r="D892" s="1" t="s">
        <v>56</v>
      </c>
      <c r="E892" s="2">
        <v>36935</v>
      </c>
      <c r="F892" s="1" t="s">
        <v>15</v>
      </c>
      <c r="G892" s="1" t="s">
        <v>48</v>
      </c>
      <c r="H892" s="2">
        <v>45248</v>
      </c>
      <c r="I892" s="2">
        <v>45249</v>
      </c>
      <c r="J892">
        <v>1</v>
      </c>
      <c r="K892">
        <v>3120</v>
      </c>
      <c r="L892" s="1" t="s">
        <v>1491</v>
      </c>
      <c r="M892" s="1" t="s">
        <v>46</v>
      </c>
      <c r="N892" s="1" t="s">
        <v>33</v>
      </c>
      <c r="O892" t="s">
        <v>19</v>
      </c>
      <c r="P892">
        <v>3120</v>
      </c>
      <c r="Q892" s="1" t="s">
        <v>1492</v>
      </c>
      <c r="R892" s="1" t="s">
        <v>1446</v>
      </c>
      <c r="S892" t="s">
        <v>1447</v>
      </c>
      <c r="T892">
        <f>VLOOKUP(Admissions[[#This Row],[Department]],Departments!A:E,5,FALSE)</f>
        <v>5500</v>
      </c>
      <c r="U892" s="1" t="str">
        <f t="shared" si="26"/>
        <v>Within Benchmark</v>
      </c>
      <c r="V892" s="1">
        <f t="shared" ca="1" si="27"/>
        <v>25</v>
      </c>
      <c r="W892" s="1" t="str">
        <f ca="1">_xlfn.IFS(Admissions[[#This Row],[Patients Age]]&lt;18,"Paediatric",V892&lt;40,"Young Adult",V892&lt;65,"Adult",TRUE,"Senior")</f>
        <v>Young Adult</v>
      </c>
    </row>
    <row r="893" spans="1:23" x14ac:dyDescent="0.25">
      <c r="A893">
        <v>12691</v>
      </c>
      <c r="B893">
        <v>6650</v>
      </c>
      <c r="C893" s="1" t="s">
        <v>687</v>
      </c>
      <c r="D893" s="1" t="s">
        <v>56</v>
      </c>
      <c r="E893" s="2">
        <v>29497</v>
      </c>
      <c r="F893" s="1" t="s">
        <v>26</v>
      </c>
      <c r="G893" s="1" t="s">
        <v>39</v>
      </c>
      <c r="H893" s="2">
        <v>45115</v>
      </c>
      <c r="I893" s="2">
        <v>45119</v>
      </c>
      <c r="J893">
        <v>4</v>
      </c>
      <c r="K893">
        <v>0</v>
      </c>
      <c r="L893" s="1" t="s">
        <v>1491</v>
      </c>
      <c r="M893" s="1" t="s">
        <v>79</v>
      </c>
      <c r="N893" s="1" t="s">
        <v>18</v>
      </c>
      <c r="O893" t="s">
        <v>19</v>
      </c>
      <c r="P893">
        <v>0</v>
      </c>
      <c r="Q893" s="1" t="s">
        <v>1493</v>
      </c>
      <c r="R893" s="1" t="s">
        <v>1446</v>
      </c>
      <c r="S893" t="s">
        <v>1447</v>
      </c>
      <c r="T893">
        <f>VLOOKUP(Admissions[[#This Row],[Department]],Departments!A:E,5,FALSE)</f>
        <v>9000</v>
      </c>
      <c r="U893" s="1" t="str">
        <f t="shared" si="26"/>
        <v>Within Benchmark</v>
      </c>
      <c r="V893" s="1">
        <f t="shared" ca="1" si="27"/>
        <v>45</v>
      </c>
      <c r="W893" s="1" t="str">
        <f ca="1">_xlfn.IFS(Admissions[[#This Row],[Patients Age]]&lt;18,"Paediatric",V893&lt;40,"Young Adult",V893&lt;65,"Adult",TRUE,"Senior")</f>
        <v>Adult</v>
      </c>
    </row>
    <row r="894" spans="1:23" x14ac:dyDescent="0.25">
      <c r="A894">
        <v>10763</v>
      </c>
      <c r="B894">
        <v>4182</v>
      </c>
      <c r="C894" s="1" t="s">
        <v>519</v>
      </c>
      <c r="D894" s="1" t="s">
        <v>56</v>
      </c>
      <c r="E894" s="2">
        <v>33685</v>
      </c>
      <c r="F894" s="1" t="s">
        <v>51</v>
      </c>
      <c r="G894" s="1" t="s">
        <v>113</v>
      </c>
      <c r="H894" s="2">
        <v>45633</v>
      </c>
      <c r="I894" s="2">
        <v>45638</v>
      </c>
      <c r="J894">
        <v>5</v>
      </c>
      <c r="K894">
        <v>5942</v>
      </c>
      <c r="L894" s="1" t="s">
        <v>1491</v>
      </c>
      <c r="M894" s="1" t="s">
        <v>88</v>
      </c>
      <c r="N894" s="1" t="s">
        <v>33</v>
      </c>
      <c r="O894" t="s">
        <v>19</v>
      </c>
      <c r="P894">
        <v>1188.4000000000001</v>
      </c>
      <c r="Q894" s="1" t="s">
        <v>1492</v>
      </c>
      <c r="R894" s="1" t="s">
        <v>1446</v>
      </c>
      <c r="S894" t="s">
        <v>1447</v>
      </c>
      <c r="T894">
        <f>VLOOKUP(Admissions[[#This Row],[Department]],Departments!A:E,5,FALSE)</f>
        <v>6800</v>
      </c>
      <c r="U894" s="1" t="str">
        <f t="shared" si="26"/>
        <v>Within Benchmark</v>
      </c>
      <c r="V894" s="1">
        <f t="shared" ca="1" si="27"/>
        <v>34</v>
      </c>
      <c r="W894" s="1" t="str">
        <f ca="1">_xlfn.IFS(Admissions[[#This Row],[Patients Age]]&lt;18,"Paediatric",V894&lt;40,"Young Adult",V894&lt;65,"Adult",TRUE,"Senior")</f>
        <v>Young Adult</v>
      </c>
    </row>
    <row r="895" spans="1:23" x14ac:dyDescent="0.25">
      <c r="A895">
        <v>13210</v>
      </c>
      <c r="B895">
        <v>3129</v>
      </c>
      <c r="C895" s="1" t="s">
        <v>430</v>
      </c>
      <c r="D895" s="1" t="s">
        <v>56</v>
      </c>
      <c r="E895" s="2">
        <v>29704</v>
      </c>
      <c r="F895" s="1" t="s">
        <v>66</v>
      </c>
      <c r="G895" s="1" t="s">
        <v>70</v>
      </c>
      <c r="H895" s="2">
        <v>45327</v>
      </c>
      <c r="I895" s="2">
        <v>45332</v>
      </c>
      <c r="J895">
        <v>5</v>
      </c>
      <c r="K895">
        <v>7129</v>
      </c>
      <c r="L895" s="1" t="s">
        <v>1491</v>
      </c>
      <c r="M895" s="1" t="s">
        <v>116</v>
      </c>
      <c r="N895" s="1" t="s">
        <v>33</v>
      </c>
      <c r="O895" t="s">
        <v>19</v>
      </c>
      <c r="P895">
        <v>1425.8</v>
      </c>
      <c r="Q895" s="1" t="s">
        <v>1492</v>
      </c>
      <c r="R895" s="1" t="s">
        <v>1448</v>
      </c>
      <c r="S895" t="s">
        <v>1449</v>
      </c>
      <c r="T895">
        <f>VLOOKUP(Admissions[[#This Row],[Department]],Departments!A:E,5,FALSE)</f>
        <v>6000</v>
      </c>
      <c r="U895" s="1" t="str">
        <f t="shared" si="26"/>
        <v>Above Benchmark</v>
      </c>
      <c r="V895" s="1">
        <f t="shared" ca="1" si="27"/>
        <v>45</v>
      </c>
      <c r="W895" s="1" t="str">
        <f ca="1">_xlfn.IFS(Admissions[[#This Row],[Patients Age]]&lt;18,"Paediatric",V895&lt;40,"Young Adult",V895&lt;65,"Adult",TRUE,"Senior")</f>
        <v>Adult</v>
      </c>
    </row>
    <row r="896" spans="1:23" x14ac:dyDescent="0.25">
      <c r="A896">
        <v>11698</v>
      </c>
      <c r="B896">
        <v>5133</v>
      </c>
      <c r="C896" s="1" t="s">
        <v>455</v>
      </c>
      <c r="D896" s="1" t="s">
        <v>56</v>
      </c>
      <c r="E896" s="2">
        <v>22559</v>
      </c>
      <c r="F896" s="1" t="s">
        <v>66</v>
      </c>
      <c r="G896" s="1" t="s">
        <v>77</v>
      </c>
      <c r="H896" s="2">
        <v>44949</v>
      </c>
      <c r="I896" s="2">
        <v>44950</v>
      </c>
      <c r="J896">
        <v>1</v>
      </c>
      <c r="K896">
        <v>4505</v>
      </c>
      <c r="L896" s="1" t="s">
        <v>1491</v>
      </c>
      <c r="M896" s="1" t="s">
        <v>68</v>
      </c>
      <c r="N896" s="1" t="s">
        <v>18</v>
      </c>
      <c r="O896" t="s">
        <v>19</v>
      </c>
      <c r="P896">
        <v>4505</v>
      </c>
      <c r="Q896" s="1" t="s">
        <v>1492</v>
      </c>
      <c r="R896" s="1" t="s">
        <v>1448</v>
      </c>
      <c r="S896" t="s">
        <v>1449</v>
      </c>
      <c r="T896">
        <f>VLOOKUP(Admissions[[#This Row],[Department]],Departments!A:E,5,FALSE)</f>
        <v>6000</v>
      </c>
      <c r="U896" s="1" t="str">
        <f t="shared" si="26"/>
        <v>Within Benchmark</v>
      </c>
      <c r="V896" s="1">
        <f t="shared" ca="1" si="27"/>
        <v>64</v>
      </c>
      <c r="W896" s="1" t="str">
        <f ca="1">_xlfn.IFS(Admissions[[#This Row],[Patients Age]]&lt;18,"Paediatric",V896&lt;40,"Young Adult",V896&lt;65,"Adult",TRUE,"Senior")</f>
        <v>Adult</v>
      </c>
    </row>
    <row r="897" spans="1:23" x14ac:dyDescent="0.25">
      <c r="A897">
        <v>10672</v>
      </c>
      <c r="B897">
        <v>4137</v>
      </c>
      <c r="C897" s="1" t="s">
        <v>688</v>
      </c>
      <c r="D897" s="1" t="s">
        <v>14</v>
      </c>
      <c r="E897" s="2">
        <v>25057</v>
      </c>
      <c r="F897" s="1" t="s">
        <v>35</v>
      </c>
      <c r="G897" s="1" t="s">
        <v>85</v>
      </c>
      <c r="H897" s="2">
        <v>45203</v>
      </c>
      <c r="I897" s="2">
        <v>45208</v>
      </c>
      <c r="J897">
        <v>5</v>
      </c>
      <c r="K897">
        <v>6106</v>
      </c>
      <c r="L897" s="1" t="s">
        <v>1494</v>
      </c>
      <c r="M897" s="1" t="s">
        <v>75</v>
      </c>
      <c r="N897" s="1" t="s">
        <v>18</v>
      </c>
      <c r="O897" t="s">
        <v>19</v>
      </c>
      <c r="P897">
        <v>1221.2</v>
      </c>
      <c r="Q897" s="1" t="s">
        <v>1492</v>
      </c>
      <c r="R897" s="1" t="s">
        <v>1453</v>
      </c>
      <c r="S897" t="s">
        <v>1449</v>
      </c>
      <c r="T897">
        <f>VLOOKUP(Admissions[[#This Row],[Department]],Departments!A:E,5,FALSE)</f>
        <v>8500</v>
      </c>
      <c r="U897" s="1" t="str">
        <f t="shared" si="26"/>
        <v>Within Benchmark</v>
      </c>
      <c r="V897" s="1">
        <f t="shared" ca="1" si="27"/>
        <v>57</v>
      </c>
      <c r="W897" s="1" t="str">
        <f ca="1">_xlfn.IFS(Admissions[[#This Row],[Patients Age]]&lt;18,"Paediatric",V897&lt;40,"Young Adult",V897&lt;65,"Adult",TRUE,"Senior")</f>
        <v>Adult</v>
      </c>
    </row>
    <row r="898" spans="1:23" x14ac:dyDescent="0.25">
      <c r="A898">
        <v>12332</v>
      </c>
      <c r="B898">
        <v>5226</v>
      </c>
      <c r="C898" s="1" t="s">
        <v>142</v>
      </c>
      <c r="D898" s="1" t="s">
        <v>56</v>
      </c>
      <c r="E898" s="2">
        <v>25225</v>
      </c>
      <c r="F898" s="1" t="s">
        <v>51</v>
      </c>
      <c r="G898" s="1" t="s">
        <v>52</v>
      </c>
      <c r="H898" s="2">
        <v>45231</v>
      </c>
      <c r="I898" s="2">
        <v>45237</v>
      </c>
      <c r="J898">
        <v>6</v>
      </c>
      <c r="K898">
        <v>6332</v>
      </c>
      <c r="L898" s="1" t="s">
        <v>1491</v>
      </c>
      <c r="M898" s="1" t="s">
        <v>53</v>
      </c>
      <c r="N898" s="1" t="s">
        <v>33</v>
      </c>
      <c r="O898" t="s">
        <v>19</v>
      </c>
      <c r="P898">
        <v>1055.3333</v>
      </c>
      <c r="Q898" s="1" t="s">
        <v>1492</v>
      </c>
      <c r="R898" s="1" t="s">
        <v>1453</v>
      </c>
      <c r="S898" t="s">
        <v>1449</v>
      </c>
      <c r="T898">
        <f>VLOOKUP(Admissions[[#This Row],[Department]],Departments!A:E,5,FALSE)</f>
        <v>6800</v>
      </c>
      <c r="U898" s="1" t="str">
        <f t="shared" ref="U898:U961" si="28">IF(K898&gt;T898,"Above Benchmark","Within Benchmark")</f>
        <v>Within Benchmark</v>
      </c>
      <c r="V898" s="1">
        <f t="shared" ref="V898:V961" ca="1" si="29">INT(YEARFRAC(E898,TODAY()))</f>
        <v>57</v>
      </c>
      <c r="W898" s="1" t="str">
        <f ca="1">_xlfn.IFS(Admissions[[#This Row],[Patients Age]]&lt;18,"Paediatric",V898&lt;40,"Young Adult",V898&lt;65,"Adult",TRUE,"Senior")</f>
        <v>Adult</v>
      </c>
    </row>
    <row r="899" spans="1:23" x14ac:dyDescent="0.25">
      <c r="A899">
        <v>14587</v>
      </c>
      <c r="B899">
        <v>3839</v>
      </c>
      <c r="C899" s="1" t="s">
        <v>611</v>
      </c>
      <c r="D899" s="1" t="s">
        <v>56</v>
      </c>
      <c r="E899" s="2">
        <v>29191</v>
      </c>
      <c r="F899" s="1" t="s">
        <v>26</v>
      </c>
      <c r="G899" s="1" t="s">
        <v>39</v>
      </c>
      <c r="H899" s="2">
        <v>45519</v>
      </c>
      <c r="I899" s="2">
        <v>45525</v>
      </c>
      <c r="J899">
        <v>6</v>
      </c>
      <c r="K899">
        <v>19043</v>
      </c>
      <c r="L899" s="1" t="s">
        <v>1491</v>
      </c>
      <c r="M899" s="1" t="s">
        <v>79</v>
      </c>
      <c r="N899" s="1" t="s">
        <v>33</v>
      </c>
      <c r="O899" t="s">
        <v>19</v>
      </c>
      <c r="P899">
        <v>3173.8332999999998</v>
      </c>
      <c r="Q899" s="1" t="s">
        <v>1492</v>
      </c>
      <c r="R899" s="1" t="s">
        <v>1450</v>
      </c>
      <c r="S899" t="s">
        <v>1449</v>
      </c>
      <c r="T899">
        <f>VLOOKUP(Admissions[[#This Row],[Department]],Departments!A:E,5,FALSE)</f>
        <v>9000</v>
      </c>
      <c r="U899" s="1" t="str">
        <f t="shared" si="28"/>
        <v>Above Benchmark</v>
      </c>
      <c r="V899" s="1">
        <f t="shared" ca="1" si="29"/>
        <v>46</v>
      </c>
      <c r="W899" s="1" t="str">
        <f ca="1">_xlfn.IFS(Admissions[[#This Row],[Patients Age]]&lt;18,"Paediatric",V899&lt;40,"Young Adult",V899&lt;65,"Adult",TRUE,"Senior")</f>
        <v>Adult</v>
      </c>
    </row>
    <row r="900" spans="1:23" x14ac:dyDescent="0.25">
      <c r="A900">
        <v>12221</v>
      </c>
      <c r="B900">
        <v>6159</v>
      </c>
      <c r="C900" s="1" t="s">
        <v>689</v>
      </c>
      <c r="D900" s="1" t="s">
        <v>56</v>
      </c>
      <c r="E900" s="2">
        <v>28285</v>
      </c>
      <c r="F900" s="1" t="s">
        <v>35</v>
      </c>
      <c r="G900" s="1" t="s">
        <v>83</v>
      </c>
      <c r="H900" s="2">
        <v>45530</v>
      </c>
      <c r="I900" s="2">
        <v>45532</v>
      </c>
      <c r="J900">
        <v>2</v>
      </c>
      <c r="K900">
        <v>7201</v>
      </c>
      <c r="L900" s="1" t="s">
        <v>1491</v>
      </c>
      <c r="M900" s="1" t="s">
        <v>119</v>
      </c>
      <c r="N900" s="1" t="s">
        <v>18</v>
      </c>
      <c r="O900" t="s">
        <v>19</v>
      </c>
      <c r="P900">
        <v>3600.5</v>
      </c>
      <c r="Q900" s="1" t="s">
        <v>1492</v>
      </c>
      <c r="R900" s="1" t="s">
        <v>1448</v>
      </c>
      <c r="S900" t="s">
        <v>1449</v>
      </c>
      <c r="T900">
        <f>VLOOKUP(Admissions[[#This Row],[Department]],Departments!A:E,5,FALSE)</f>
        <v>8500</v>
      </c>
      <c r="U900" s="1" t="str">
        <f t="shared" si="28"/>
        <v>Within Benchmark</v>
      </c>
      <c r="V900" s="1">
        <f t="shared" ca="1" si="29"/>
        <v>49</v>
      </c>
      <c r="W900" s="1" t="str">
        <f ca="1">_xlfn.IFS(Admissions[[#This Row],[Patients Age]]&lt;18,"Paediatric",V900&lt;40,"Young Adult",V900&lt;65,"Adult",TRUE,"Senior")</f>
        <v>Adult</v>
      </c>
    </row>
    <row r="901" spans="1:23" x14ac:dyDescent="0.25">
      <c r="A901">
        <v>10395</v>
      </c>
      <c r="B901">
        <v>6626</v>
      </c>
      <c r="C901" s="1" t="s">
        <v>690</v>
      </c>
      <c r="D901" s="1" t="s">
        <v>56</v>
      </c>
      <c r="E901" s="2">
        <v>11475</v>
      </c>
      <c r="F901" s="1" t="s">
        <v>26</v>
      </c>
      <c r="G901" s="1" t="s">
        <v>39</v>
      </c>
      <c r="H901" s="2">
        <v>45600</v>
      </c>
      <c r="I901" s="2">
        <v>45610</v>
      </c>
      <c r="J901">
        <v>10</v>
      </c>
      <c r="K901">
        <v>24999</v>
      </c>
      <c r="L901" s="1" t="s">
        <v>1491</v>
      </c>
      <c r="M901" s="1" t="s">
        <v>64</v>
      </c>
      <c r="N901" s="1" t="s">
        <v>33</v>
      </c>
      <c r="O901" t="s">
        <v>19</v>
      </c>
      <c r="P901">
        <v>2499.9</v>
      </c>
      <c r="Q901" s="1" t="s">
        <v>1492</v>
      </c>
      <c r="R901" s="1" t="s">
        <v>1448</v>
      </c>
      <c r="S901" t="s">
        <v>1449</v>
      </c>
      <c r="T901">
        <f>VLOOKUP(Admissions[[#This Row],[Department]],Departments!A:E,5,FALSE)</f>
        <v>9000</v>
      </c>
      <c r="U901" s="1" t="str">
        <f t="shared" si="28"/>
        <v>Above Benchmark</v>
      </c>
      <c r="V901" s="1">
        <f t="shared" ca="1" si="29"/>
        <v>95</v>
      </c>
      <c r="W901" s="1" t="str">
        <f ca="1">_xlfn.IFS(Admissions[[#This Row],[Patients Age]]&lt;18,"Paediatric",V901&lt;40,"Young Adult",V901&lt;65,"Adult",TRUE,"Senior")</f>
        <v>Senior</v>
      </c>
    </row>
    <row r="902" spans="1:23" x14ac:dyDescent="0.25">
      <c r="A902">
        <v>13317</v>
      </c>
      <c r="B902">
        <v>5641</v>
      </c>
      <c r="C902" s="1" t="s">
        <v>691</v>
      </c>
      <c r="D902" s="1" t="s">
        <v>56</v>
      </c>
      <c r="E902" s="2">
        <v>42566</v>
      </c>
      <c r="F902" s="1" t="s">
        <v>30</v>
      </c>
      <c r="G902" s="1" t="s">
        <v>110</v>
      </c>
      <c r="H902" s="2">
        <v>45110</v>
      </c>
      <c r="I902" s="2">
        <v>45113</v>
      </c>
      <c r="J902">
        <v>3</v>
      </c>
      <c r="K902">
        <v>1818</v>
      </c>
      <c r="L902" s="1" t="s">
        <v>1491</v>
      </c>
      <c r="M902" s="1" t="s">
        <v>81</v>
      </c>
      <c r="N902" s="1" t="s">
        <v>18</v>
      </c>
      <c r="O902" t="s">
        <v>19</v>
      </c>
      <c r="P902">
        <v>606</v>
      </c>
      <c r="Q902" s="1" t="s">
        <v>1492</v>
      </c>
      <c r="R902" s="1" t="s">
        <v>1448</v>
      </c>
      <c r="S902" t="s">
        <v>1449</v>
      </c>
      <c r="T902">
        <f>VLOOKUP(Admissions[[#This Row],[Department]],Departments!A:E,5,FALSE)</f>
        <v>4500</v>
      </c>
      <c r="U902" s="1" t="str">
        <f t="shared" si="28"/>
        <v>Within Benchmark</v>
      </c>
      <c r="V902" s="1">
        <f t="shared" ca="1" si="29"/>
        <v>9</v>
      </c>
      <c r="W902" s="1" t="str">
        <f ca="1">_xlfn.IFS(Admissions[[#This Row],[Patients Age]]&lt;18,"Paediatric",V902&lt;40,"Young Adult",V902&lt;65,"Adult",TRUE,"Senior")</f>
        <v>Paediatric</v>
      </c>
    </row>
    <row r="903" spans="1:23" x14ac:dyDescent="0.25">
      <c r="A903">
        <v>12937</v>
      </c>
      <c r="B903">
        <v>6089</v>
      </c>
      <c r="C903" s="1" t="s">
        <v>74</v>
      </c>
      <c r="D903" s="1" t="s">
        <v>56</v>
      </c>
      <c r="E903" s="2">
        <v>37610</v>
      </c>
      <c r="F903" s="1" t="s">
        <v>15</v>
      </c>
      <c r="G903" s="1" t="s">
        <v>16</v>
      </c>
      <c r="H903" s="2">
        <v>45649</v>
      </c>
      <c r="I903" s="2">
        <v>45650</v>
      </c>
      <c r="J903">
        <v>1</v>
      </c>
      <c r="K903">
        <v>3798</v>
      </c>
      <c r="L903" s="1" t="s">
        <v>1491</v>
      </c>
      <c r="M903" s="1" t="s">
        <v>49</v>
      </c>
      <c r="N903" s="1" t="s">
        <v>18</v>
      </c>
      <c r="O903" t="s">
        <v>19</v>
      </c>
      <c r="P903">
        <v>3798</v>
      </c>
      <c r="Q903" s="1" t="s">
        <v>1492</v>
      </c>
      <c r="R903" s="1" t="s">
        <v>1448</v>
      </c>
      <c r="S903" t="s">
        <v>1449</v>
      </c>
      <c r="T903">
        <f>VLOOKUP(Admissions[[#This Row],[Department]],Departments!A:E,5,FALSE)</f>
        <v>5500</v>
      </c>
      <c r="U903" s="1" t="str">
        <f t="shared" si="28"/>
        <v>Within Benchmark</v>
      </c>
      <c r="V903" s="1">
        <f t="shared" ca="1" si="29"/>
        <v>23</v>
      </c>
      <c r="W903" s="1" t="str">
        <f ca="1">_xlfn.IFS(Admissions[[#This Row],[Patients Age]]&lt;18,"Paediatric",V903&lt;40,"Young Adult",V903&lt;65,"Adult",TRUE,"Senior")</f>
        <v>Young Adult</v>
      </c>
    </row>
    <row r="904" spans="1:23" x14ac:dyDescent="0.25">
      <c r="A904">
        <v>12429</v>
      </c>
      <c r="B904">
        <v>6133</v>
      </c>
      <c r="C904" s="1" t="s">
        <v>692</v>
      </c>
      <c r="D904" s="1" t="s">
        <v>14</v>
      </c>
      <c r="E904" s="2">
        <v>26279</v>
      </c>
      <c r="F904" s="1" t="s">
        <v>35</v>
      </c>
      <c r="G904" s="1" t="s">
        <v>85</v>
      </c>
      <c r="H904" s="2">
        <v>44966</v>
      </c>
      <c r="I904" s="2">
        <v>44971</v>
      </c>
      <c r="J904">
        <v>5</v>
      </c>
      <c r="K904">
        <v>12593</v>
      </c>
      <c r="L904" s="1" t="s">
        <v>1491</v>
      </c>
      <c r="M904" s="1" t="s">
        <v>37</v>
      </c>
      <c r="N904" s="1" t="s">
        <v>18</v>
      </c>
      <c r="O904" t="s">
        <v>19</v>
      </c>
      <c r="P904">
        <v>2518.6</v>
      </c>
      <c r="Q904" s="1" t="s">
        <v>1492</v>
      </c>
      <c r="R904" s="1" t="s">
        <v>1450</v>
      </c>
      <c r="S904" t="s">
        <v>1449</v>
      </c>
      <c r="T904">
        <f>VLOOKUP(Admissions[[#This Row],[Department]],Departments!A:E,5,FALSE)</f>
        <v>8500</v>
      </c>
      <c r="U904" s="1" t="str">
        <f t="shared" si="28"/>
        <v>Above Benchmark</v>
      </c>
      <c r="V904" s="1">
        <f t="shared" ca="1" si="29"/>
        <v>54</v>
      </c>
      <c r="W904" s="1" t="str">
        <f ca="1">_xlfn.IFS(Admissions[[#This Row],[Patients Age]]&lt;18,"Paediatric",V904&lt;40,"Young Adult",V904&lt;65,"Adult",TRUE,"Senior")</f>
        <v>Adult</v>
      </c>
    </row>
    <row r="905" spans="1:23" x14ac:dyDescent="0.25">
      <c r="A905">
        <v>14327</v>
      </c>
      <c r="B905">
        <v>4115</v>
      </c>
      <c r="C905" s="1" t="s">
        <v>384</v>
      </c>
      <c r="D905" s="1" t="s">
        <v>14</v>
      </c>
      <c r="E905" s="2">
        <v>23300</v>
      </c>
      <c r="F905" s="1" t="s">
        <v>35</v>
      </c>
      <c r="G905" s="1" t="s">
        <v>85</v>
      </c>
      <c r="H905" s="2">
        <v>45506</v>
      </c>
      <c r="I905" s="2">
        <v>45510</v>
      </c>
      <c r="J905">
        <v>4</v>
      </c>
      <c r="K905">
        <v>9808</v>
      </c>
      <c r="L905" s="1" t="s">
        <v>1491</v>
      </c>
      <c r="M905" s="1" t="s">
        <v>119</v>
      </c>
      <c r="N905" s="1" t="s">
        <v>24</v>
      </c>
      <c r="O905" t="s">
        <v>19</v>
      </c>
      <c r="P905">
        <v>2452</v>
      </c>
      <c r="Q905" s="1" t="s">
        <v>1492</v>
      </c>
      <c r="R905" s="1" t="s">
        <v>1454</v>
      </c>
      <c r="S905" t="s">
        <v>1449</v>
      </c>
      <c r="T905">
        <f>VLOOKUP(Admissions[[#This Row],[Department]],Departments!A:E,5,FALSE)</f>
        <v>8500</v>
      </c>
      <c r="U905" s="1" t="str">
        <f t="shared" si="28"/>
        <v>Above Benchmark</v>
      </c>
      <c r="V905" s="1">
        <f t="shared" ca="1" si="29"/>
        <v>62</v>
      </c>
      <c r="W905" s="1" t="str">
        <f ca="1">_xlfn.IFS(Admissions[[#This Row],[Patients Age]]&lt;18,"Paediatric",V905&lt;40,"Young Adult",V905&lt;65,"Adult",TRUE,"Senior")</f>
        <v>Adult</v>
      </c>
    </row>
    <row r="906" spans="1:23" x14ac:dyDescent="0.25">
      <c r="A906">
        <v>12187</v>
      </c>
      <c r="B906">
        <v>7157</v>
      </c>
      <c r="C906" s="1" t="s">
        <v>693</v>
      </c>
      <c r="D906" s="1" t="s">
        <v>56</v>
      </c>
      <c r="E906" s="2">
        <v>36928</v>
      </c>
      <c r="F906" s="1" t="s">
        <v>51</v>
      </c>
      <c r="G906" s="1" t="s">
        <v>87</v>
      </c>
      <c r="H906" s="2">
        <v>45648</v>
      </c>
      <c r="I906" s="2">
        <v>45654</v>
      </c>
      <c r="J906">
        <v>6</v>
      </c>
      <c r="K906">
        <v>8383</v>
      </c>
      <c r="L906" s="1" t="s">
        <v>1491</v>
      </c>
      <c r="M906" s="1" t="s">
        <v>53</v>
      </c>
      <c r="N906" s="1" t="s">
        <v>33</v>
      </c>
      <c r="O906" t="s">
        <v>19</v>
      </c>
      <c r="P906">
        <v>1397.1667</v>
      </c>
      <c r="Q906" s="1" t="s">
        <v>1492</v>
      </c>
      <c r="R906" s="1" t="s">
        <v>1451</v>
      </c>
      <c r="S906" t="s">
        <v>1447</v>
      </c>
      <c r="T906">
        <f>VLOOKUP(Admissions[[#This Row],[Department]],Departments!A:E,5,FALSE)</f>
        <v>6800</v>
      </c>
      <c r="U906" s="1" t="str">
        <f t="shared" si="28"/>
        <v>Above Benchmark</v>
      </c>
      <c r="V906" s="1">
        <f t="shared" ca="1" si="29"/>
        <v>25</v>
      </c>
      <c r="W906" s="1" t="str">
        <f ca="1">_xlfn.IFS(Admissions[[#This Row],[Patients Age]]&lt;18,"Paediatric",V906&lt;40,"Young Adult",V906&lt;65,"Adult",TRUE,"Senior")</f>
        <v>Young Adult</v>
      </c>
    </row>
    <row r="907" spans="1:23" x14ac:dyDescent="0.25">
      <c r="A907">
        <v>13131</v>
      </c>
      <c r="B907">
        <v>5339</v>
      </c>
      <c r="C907" s="1" t="s">
        <v>694</v>
      </c>
      <c r="D907" s="1" t="s">
        <v>14</v>
      </c>
      <c r="E907" s="2">
        <v>27378</v>
      </c>
      <c r="F907" s="1" t="s">
        <v>15</v>
      </c>
      <c r="G907" s="1" t="s">
        <v>48</v>
      </c>
      <c r="H907" s="2">
        <v>45483</v>
      </c>
      <c r="I907" s="2">
        <v>45485</v>
      </c>
      <c r="J907">
        <v>2</v>
      </c>
      <c r="K907">
        <v>6738</v>
      </c>
      <c r="L907" s="1" t="s">
        <v>1491</v>
      </c>
      <c r="M907" s="1" t="s">
        <v>17</v>
      </c>
      <c r="N907" s="1" t="s">
        <v>33</v>
      </c>
      <c r="O907" t="s">
        <v>19</v>
      </c>
      <c r="P907">
        <v>3369</v>
      </c>
      <c r="Q907" s="1" t="s">
        <v>1492</v>
      </c>
      <c r="R907" s="1" t="s">
        <v>1453</v>
      </c>
      <c r="S907" t="s">
        <v>1449</v>
      </c>
      <c r="T907">
        <f>VLOOKUP(Admissions[[#This Row],[Department]],Departments!A:E,5,FALSE)</f>
        <v>5500</v>
      </c>
      <c r="U907" s="1" t="str">
        <f t="shared" si="28"/>
        <v>Above Benchmark</v>
      </c>
      <c r="V907" s="1">
        <f t="shared" ca="1" si="29"/>
        <v>51</v>
      </c>
      <c r="W907" s="1" t="str">
        <f ca="1">_xlfn.IFS(Admissions[[#This Row],[Patients Age]]&lt;18,"Paediatric",V907&lt;40,"Young Adult",V907&lt;65,"Adult",TRUE,"Senior")</f>
        <v>Adult</v>
      </c>
    </row>
    <row r="908" spans="1:23" x14ac:dyDescent="0.25">
      <c r="A908">
        <v>12072</v>
      </c>
      <c r="B908">
        <v>3002</v>
      </c>
      <c r="C908" s="1" t="s">
        <v>695</v>
      </c>
      <c r="D908" s="1" t="s">
        <v>56</v>
      </c>
      <c r="E908" s="2">
        <v>15304</v>
      </c>
      <c r="F908" s="1" t="s">
        <v>26</v>
      </c>
      <c r="G908" s="1" t="s">
        <v>141</v>
      </c>
      <c r="H908" s="2">
        <v>45534</v>
      </c>
      <c r="I908" s="2">
        <v>45540</v>
      </c>
      <c r="J908">
        <v>6</v>
      </c>
      <c r="K908">
        <v>18110</v>
      </c>
      <c r="L908" s="1" t="s">
        <v>1491</v>
      </c>
      <c r="M908" s="1" t="s">
        <v>64</v>
      </c>
      <c r="N908" s="1" t="s">
        <v>33</v>
      </c>
      <c r="O908" t="s">
        <v>19</v>
      </c>
      <c r="P908">
        <v>3018.3332999999998</v>
      </c>
      <c r="Q908" s="1" t="s">
        <v>1492</v>
      </c>
      <c r="R908" s="1" t="s">
        <v>1454</v>
      </c>
      <c r="S908" t="s">
        <v>1449</v>
      </c>
      <c r="T908">
        <f>VLOOKUP(Admissions[[#This Row],[Department]],Departments!A:E,5,FALSE)</f>
        <v>9000</v>
      </c>
      <c r="U908" s="1" t="str">
        <f t="shared" si="28"/>
        <v>Above Benchmark</v>
      </c>
      <c r="V908" s="1">
        <f t="shared" ca="1" si="29"/>
        <v>84</v>
      </c>
      <c r="W908" s="1" t="str">
        <f ca="1">_xlfn.IFS(Admissions[[#This Row],[Patients Age]]&lt;18,"Paediatric",V908&lt;40,"Young Adult",V908&lt;65,"Adult",TRUE,"Senior")</f>
        <v>Senior</v>
      </c>
    </row>
    <row r="909" spans="1:23" x14ac:dyDescent="0.25">
      <c r="A909">
        <v>12518</v>
      </c>
      <c r="B909">
        <v>4798</v>
      </c>
      <c r="C909" s="1" t="s">
        <v>696</v>
      </c>
      <c r="D909" s="1" t="s">
        <v>14</v>
      </c>
      <c r="E909" s="2">
        <v>15051</v>
      </c>
      <c r="F909" s="1" t="s">
        <v>66</v>
      </c>
      <c r="G909" s="1" t="s">
        <v>67</v>
      </c>
      <c r="H909" s="2">
        <v>45099</v>
      </c>
      <c r="I909" s="2">
        <v>45103</v>
      </c>
      <c r="J909">
        <v>4</v>
      </c>
      <c r="K909">
        <v>7825</v>
      </c>
      <c r="L909" s="1" t="s">
        <v>1491</v>
      </c>
      <c r="M909" s="1" t="s">
        <v>116</v>
      </c>
      <c r="N909" s="1" t="s">
        <v>33</v>
      </c>
      <c r="O909" t="s">
        <v>19</v>
      </c>
      <c r="P909">
        <v>1956.25</v>
      </c>
      <c r="Q909" s="1" t="s">
        <v>1492</v>
      </c>
      <c r="R909" s="1" t="s">
        <v>1450</v>
      </c>
      <c r="S909" t="s">
        <v>1449</v>
      </c>
      <c r="T909">
        <f>VLOOKUP(Admissions[[#This Row],[Department]],Departments!A:E,5,FALSE)</f>
        <v>6000</v>
      </c>
      <c r="U909" s="1" t="str">
        <f t="shared" si="28"/>
        <v>Above Benchmark</v>
      </c>
      <c r="V909" s="1">
        <f t="shared" ca="1" si="29"/>
        <v>85</v>
      </c>
      <c r="W909" s="1" t="str">
        <f ca="1">_xlfn.IFS(Admissions[[#This Row],[Patients Age]]&lt;18,"Paediatric",V909&lt;40,"Young Adult",V909&lt;65,"Adult",TRUE,"Senior")</f>
        <v>Senior</v>
      </c>
    </row>
    <row r="910" spans="1:23" x14ac:dyDescent="0.25">
      <c r="A910">
        <v>12204</v>
      </c>
      <c r="B910">
        <v>6240</v>
      </c>
      <c r="C910" s="1" t="s">
        <v>697</v>
      </c>
      <c r="D910" s="1" t="s">
        <v>14</v>
      </c>
      <c r="E910" s="2">
        <v>15688</v>
      </c>
      <c r="F910" s="1" t="s">
        <v>15</v>
      </c>
      <c r="G910" s="1" t="s">
        <v>48</v>
      </c>
      <c r="H910" s="2">
        <v>45376</v>
      </c>
      <c r="I910" s="2">
        <v>45378</v>
      </c>
      <c r="J910">
        <v>2</v>
      </c>
      <c r="K910">
        <v>6273</v>
      </c>
      <c r="L910" s="1" t="s">
        <v>1491</v>
      </c>
      <c r="M910" s="1" t="s">
        <v>81</v>
      </c>
      <c r="N910" s="1" t="s">
        <v>24</v>
      </c>
      <c r="O910" t="s">
        <v>19</v>
      </c>
      <c r="P910">
        <v>3136.5</v>
      </c>
      <c r="Q910" s="1" t="s">
        <v>1492</v>
      </c>
      <c r="R910" s="1" t="s">
        <v>1448</v>
      </c>
      <c r="S910" t="s">
        <v>1449</v>
      </c>
      <c r="T910">
        <f>VLOOKUP(Admissions[[#This Row],[Department]],Departments!A:E,5,FALSE)</f>
        <v>5500</v>
      </c>
      <c r="U910" s="1" t="str">
        <f t="shared" si="28"/>
        <v>Above Benchmark</v>
      </c>
      <c r="V910" s="1">
        <f t="shared" ca="1" si="29"/>
        <v>83</v>
      </c>
      <c r="W910" s="1" t="str">
        <f ca="1">_xlfn.IFS(Admissions[[#This Row],[Patients Age]]&lt;18,"Paediatric",V910&lt;40,"Young Adult",V910&lt;65,"Adult",TRUE,"Senior")</f>
        <v>Senior</v>
      </c>
    </row>
    <row r="911" spans="1:23" x14ac:dyDescent="0.25">
      <c r="A911">
        <v>12275</v>
      </c>
      <c r="B911">
        <v>6396</v>
      </c>
      <c r="C911" s="1" t="s">
        <v>93</v>
      </c>
      <c r="D911" s="1" t="s">
        <v>14</v>
      </c>
      <c r="E911" s="2">
        <v>36034</v>
      </c>
      <c r="F911" s="1" t="s">
        <v>26</v>
      </c>
      <c r="G911" s="1" t="s">
        <v>27</v>
      </c>
      <c r="H911" s="2">
        <v>45281</v>
      </c>
      <c r="I911" s="2">
        <v>45285</v>
      </c>
      <c r="J911">
        <v>4</v>
      </c>
      <c r="K911">
        <v>10088</v>
      </c>
      <c r="L911" s="1" t="s">
        <v>1491</v>
      </c>
      <c r="M911" s="1" t="s">
        <v>17</v>
      </c>
      <c r="N911" s="1" t="s">
        <v>18</v>
      </c>
      <c r="O911" t="s">
        <v>19</v>
      </c>
      <c r="P911">
        <v>2522</v>
      </c>
      <c r="Q911" s="1" t="s">
        <v>1492</v>
      </c>
      <c r="R911" s="1" t="s">
        <v>1450</v>
      </c>
      <c r="S911" t="s">
        <v>1449</v>
      </c>
      <c r="T911">
        <f>VLOOKUP(Admissions[[#This Row],[Department]],Departments!A:E,5,FALSE)</f>
        <v>9000</v>
      </c>
      <c r="U911" s="1" t="str">
        <f t="shared" si="28"/>
        <v>Above Benchmark</v>
      </c>
      <c r="V911" s="1">
        <f t="shared" ca="1" si="29"/>
        <v>27</v>
      </c>
      <c r="W911" s="1" t="str">
        <f ca="1">_xlfn.IFS(Admissions[[#This Row],[Patients Age]]&lt;18,"Paediatric",V911&lt;40,"Young Adult",V911&lt;65,"Adult",TRUE,"Senior")</f>
        <v>Young Adult</v>
      </c>
    </row>
    <row r="912" spans="1:23" x14ac:dyDescent="0.25">
      <c r="A912">
        <v>14760</v>
      </c>
      <c r="B912">
        <v>4091</v>
      </c>
      <c r="C912" s="1" t="s">
        <v>231</v>
      </c>
      <c r="D912" s="1" t="s">
        <v>56</v>
      </c>
      <c r="E912" s="2">
        <v>25368</v>
      </c>
      <c r="F912" s="1" t="s">
        <v>51</v>
      </c>
      <c r="G912" s="1" t="s">
        <v>52</v>
      </c>
      <c r="H912" s="2">
        <v>45437</v>
      </c>
      <c r="I912" s="2">
        <v>45439</v>
      </c>
      <c r="J912">
        <v>2</v>
      </c>
      <c r="K912">
        <v>2882</v>
      </c>
      <c r="L912" s="1" t="s">
        <v>1491</v>
      </c>
      <c r="M912" s="1" t="s">
        <v>53</v>
      </c>
      <c r="N912" s="1" t="s">
        <v>33</v>
      </c>
      <c r="O912" t="s">
        <v>19</v>
      </c>
      <c r="P912">
        <v>1441</v>
      </c>
      <c r="Q912" s="1" t="s">
        <v>1492</v>
      </c>
      <c r="R912" s="1" t="s">
        <v>1446</v>
      </c>
      <c r="S912" t="s">
        <v>1447</v>
      </c>
      <c r="T912">
        <f>VLOOKUP(Admissions[[#This Row],[Department]],Departments!A:E,5,FALSE)</f>
        <v>6800</v>
      </c>
      <c r="U912" s="1" t="str">
        <f t="shared" si="28"/>
        <v>Within Benchmark</v>
      </c>
      <c r="V912" s="1">
        <f t="shared" ca="1" si="29"/>
        <v>57</v>
      </c>
      <c r="W912" s="1" t="str">
        <f ca="1">_xlfn.IFS(Admissions[[#This Row],[Patients Age]]&lt;18,"Paediatric",V912&lt;40,"Young Adult",V912&lt;65,"Adult",TRUE,"Senior")</f>
        <v>Adult</v>
      </c>
    </row>
    <row r="913" spans="1:23" x14ac:dyDescent="0.25">
      <c r="A913">
        <v>10365</v>
      </c>
      <c r="B913">
        <v>5013</v>
      </c>
      <c r="C913" s="1" t="s">
        <v>461</v>
      </c>
      <c r="D913" s="1" t="s">
        <v>14</v>
      </c>
      <c r="E913" s="2">
        <v>22105</v>
      </c>
      <c r="F913" s="1" t="s">
        <v>51</v>
      </c>
      <c r="G913" s="1" t="s">
        <v>113</v>
      </c>
      <c r="H913" s="2">
        <v>45259</v>
      </c>
      <c r="I913" s="2">
        <v>45264</v>
      </c>
      <c r="J913">
        <v>5</v>
      </c>
      <c r="K913">
        <v>6538</v>
      </c>
      <c r="L913" s="1" t="s">
        <v>1494</v>
      </c>
      <c r="M913" s="1" t="s">
        <v>88</v>
      </c>
      <c r="N913" s="1" t="s">
        <v>18</v>
      </c>
      <c r="O913" t="s">
        <v>19</v>
      </c>
      <c r="P913">
        <v>1307.5999999999999</v>
      </c>
      <c r="Q913" s="1" t="s">
        <v>1492</v>
      </c>
      <c r="R913" s="1" t="s">
        <v>1453</v>
      </c>
      <c r="S913" t="s">
        <v>1449</v>
      </c>
      <c r="T913">
        <f>VLOOKUP(Admissions[[#This Row],[Department]],Departments!A:E,5,FALSE)</f>
        <v>6800</v>
      </c>
      <c r="U913" s="1" t="str">
        <f t="shared" si="28"/>
        <v>Within Benchmark</v>
      </c>
      <c r="V913" s="1">
        <f t="shared" ca="1" si="29"/>
        <v>66</v>
      </c>
      <c r="W913" s="1" t="str">
        <f ca="1">_xlfn.IFS(Admissions[[#This Row],[Patients Age]]&lt;18,"Paediatric",V913&lt;40,"Young Adult",V913&lt;65,"Adult",TRUE,"Senior")</f>
        <v>Senior</v>
      </c>
    </row>
    <row r="914" spans="1:23" x14ac:dyDescent="0.25">
      <c r="A914">
        <v>10078</v>
      </c>
      <c r="B914">
        <v>7094</v>
      </c>
      <c r="C914" s="1" t="s">
        <v>698</v>
      </c>
      <c r="D914" s="1" t="s">
        <v>14</v>
      </c>
      <c r="E914" s="2">
        <v>28465</v>
      </c>
      <c r="F914" s="1" t="s">
        <v>15</v>
      </c>
      <c r="G914" s="1" t="s">
        <v>48</v>
      </c>
      <c r="H914" s="2">
        <v>45370</v>
      </c>
      <c r="I914" s="2">
        <v>45371</v>
      </c>
      <c r="J914">
        <v>1</v>
      </c>
      <c r="K914">
        <v>4116</v>
      </c>
      <c r="L914" s="1" t="s">
        <v>1491</v>
      </c>
      <c r="M914" s="1" t="s">
        <v>81</v>
      </c>
      <c r="N914" s="1" t="s">
        <v>18</v>
      </c>
      <c r="O914" t="s">
        <v>19</v>
      </c>
      <c r="P914">
        <v>4116</v>
      </c>
      <c r="Q914" s="1" t="s">
        <v>1492</v>
      </c>
      <c r="R914" s="1" t="s">
        <v>1452</v>
      </c>
      <c r="S914" t="s">
        <v>1449</v>
      </c>
      <c r="T914">
        <f>VLOOKUP(Admissions[[#This Row],[Department]],Departments!A:E,5,FALSE)</f>
        <v>5500</v>
      </c>
      <c r="U914" s="1" t="str">
        <f t="shared" si="28"/>
        <v>Within Benchmark</v>
      </c>
      <c r="V914" s="1">
        <f t="shared" ca="1" si="29"/>
        <v>48</v>
      </c>
      <c r="W914" s="1" t="str">
        <f ca="1">_xlfn.IFS(Admissions[[#This Row],[Patients Age]]&lt;18,"Paediatric",V914&lt;40,"Young Adult",V914&lt;65,"Adult",TRUE,"Senior")</f>
        <v>Adult</v>
      </c>
    </row>
    <row r="915" spans="1:23" x14ac:dyDescent="0.25">
      <c r="A915">
        <v>10702</v>
      </c>
      <c r="B915">
        <v>3214</v>
      </c>
      <c r="C915" s="1" t="s">
        <v>699</v>
      </c>
      <c r="D915" s="1" t="s">
        <v>56</v>
      </c>
      <c r="E915" s="2">
        <v>27772</v>
      </c>
      <c r="F915" s="1" t="s">
        <v>35</v>
      </c>
      <c r="G915" s="1" t="s">
        <v>83</v>
      </c>
      <c r="H915" s="2">
        <v>45201</v>
      </c>
      <c r="I915" s="2">
        <v>45206</v>
      </c>
      <c r="J915">
        <v>5</v>
      </c>
      <c r="K915">
        <v>9635</v>
      </c>
      <c r="L915" s="1" t="s">
        <v>1491</v>
      </c>
      <c r="M915" s="1" t="s">
        <v>37</v>
      </c>
      <c r="N915" s="1" t="s">
        <v>24</v>
      </c>
      <c r="O915" t="s">
        <v>19</v>
      </c>
      <c r="P915">
        <v>1927</v>
      </c>
      <c r="Q915" s="1" t="s">
        <v>1492</v>
      </c>
      <c r="R915" s="1" t="s">
        <v>1448</v>
      </c>
      <c r="S915" t="s">
        <v>1449</v>
      </c>
      <c r="T915">
        <f>VLOOKUP(Admissions[[#This Row],[Department]],Departments!A:E,5,FALSE)</f>
        <v>8500</v>
      </c>
      <c r="U915" s="1" t="str">
        <f t="shared" si="28"/>
        <v>Above Benchmark</v>
      </c>
      <c r="V915" s="1">
        <f t="shared" ca="1" si="29"/>
        <v>50</v>
      </c>
      <c r="W915" s="1" t="str">
        <f ca="1">_xlfn.IFS(Admissions[[#This Row],[Patients Age]]&lt;18,"Paediatric",V915&lt;40,"Young Adult",V915&lt;65,"Adult",TRUE,"Senior")</f>
        <v>Adult</v>
      </c>
    </row>
    <row r="916" spans="1:23" x14ac:dyDescent="0.25">
      <c r="A916">
        <v>14002</v>
      </c>
      <c r="B916">
        <v>6350</v>
      </c>
      <c r="C916" s="1" t="s">
        <v>375</v>
      </c>
      <c r="D916" s="1" t="s">
        <v>14</v>
      </c>
      <c r="E916" s="2">
        <v>35677</v>
      </c>
      <c r="F916" s="1" t="s">
        <v>21</v>
      </c>
      <c r="G916" s="1" t="s">
        <v>160</v>
      </c>
      <c r="H916" s="2">
        <v>45045</v>
      </c>
      <c r="I916" s="2">
        <v>45055</v>
      </c>
      <c r="J916">
        <v>10</v>
      </c>
      <c r="K916">
        <v>11736</v>
      </c>
      <c r="L916" s="1" t="s">
        <v>1491</v>
      </c>
      <c r="M916" s="1" t="s">
        <v>23</v>
      </c>
      <c r="N916" s="1" t="s">
        <v>33</v>
      </c>
      <c r="O916" t="s">
        <v>19</v>
      </c>
      <c r="P916">
        <v>1173.5999999999999</v>
      </c>
      <c r="Q916" s="1" t="s">
        <v>1492</v>
      </c>
      <c r="R916" s="1" t="s">
        <v>1446</v>
      </c>
      <c r="S916" t="s">
        <v>1447</v>
      </c>
      <c r="T916">
        <f>VLOOKUP(Admissions[[#This Row],[Department]],Departments!A:E,5,FALSE)</f>
        <v>12000</v>
      </c>
      <c r="U916" s="1" t="str">
        <f t="shared" si="28"/>
        <v>Within Benchmark</v>
      </c>
      <c r="V916" s="1">
        <f t="shared" ca="1" si="29"/>
        <v>28</v>
      </c>
      <c r="W916" s="1" t="str">
        <f ca="1">_xlfn.IFS(Admissions[[#This Row],[Patients Age]]&lt;18,"Paediatric",V916&lt;40,"Young Adult",V916&lt;65,"Adult",TRUE,"Senior")</f>
        <v>Young Adult</v>
      </c>
    </row>
    <row r="917" spans="1:23" x14ac:dyDescent="0.25">
      <c r="A917">
        <v>11457</v>
      </c>
      <c r="B917">
        <v>3770</v>
      </c>
      <c r="C917" s="1" t="s">
        <v>700</v>
      </c>
      <c r="D917" s="1" t="s">
        <v>14</v>
      </c>
      <c r="E917" s="2">
        <v>36535</v>
      </c>
      <c r="F917" s="1" t="s">
        <v>26</v>
      </c>
      <c r="G917" s="1" t="s">
        <v>27</v>
      </c>
      <c r="H917" s="2">
        <v>45306</v>
      </c>
      <c r="I917" s="2">
        <v>45312</v>
      </c>
      <c r="J917">
        <v>6</v>
      </c>
      <c r="K917">
        <v>16336</v>
      </c>
      <c r="L917" s="1" t="s">
        <v>1491</v>
      </c>
      <c r="M917" s="1" t="s">
        <v>79</v>
      </c>
      <c r="N917" s="1" t="s">
        <v>18</v>
      </c>
      <c r="O917" t="s">
        <v>19</v>
      </c>
      <c r="P917">
        <v>2722.6667000000002</v>
      </c>
      <c r="Q917" s="1" t="s">
        <v>1492</v>
      </c>
      <c r="R917" s="1" t="s">
        <v>1448</v>
      </c>
      <c r="S917" t="s">
        <v>1449</v>
      </c>
      <c r="T917">
        <f>VLOOKUP(Admissions[[#This Row],[Department]],Departments!A:E,5,FALSE)</f>
        <v>9000</v>
      </c>
      <c r="U917" s="1" t="str">
        <f t="shared" si="28"/>
        <v>Above Benchmark</v>
      </c>
      <c r="V917" s="1">
        <f t="shared" ca="1" si="29"/>
        <v>26</v>
      </c>
      <c r="W917" s="1" t="str">
        <f ca="1">_xlfn.IFS(Admissions[[#This Row],[Patients Age]]&lt;18,"Paediatric",V917&lt;40,"Young Adult",V917&lt;65,"Adult",TRUE,"Senior")</f>
        <v>Young Adult</v>
      </c>
    </row>
    <row r="918" spans="1:23" x14ac:dyDescent="0.25">
      <c r="A918">
        <v>13230</v>
      </c>
      <c r="B918">
        <v>7007</v>
      </c>
      <c r="C918" s="1" t="s">
        <v>153</v>
      </c>
      <c r="D918" s="1" t="s">
        <v>56</v>
      </c>
      <c r="E918" s="2">
        <v>16327</v>
      </c>
      <c r="F918" s="1" t="s">
        <v>26</v>
      </c>
      <c r="G918" s="1" t="s">
        <v>39</v>
      </c>
      <c r="H918" s="2">
        <v>45027</v>
      </c>
      <c r="I918" s="2">
        <v>45041</v>
      </c>
      <c r="J918">
        <v>14</v>
      </c>
      <c r="K918">
        <v>34821</v>
      </c>
      <c r="L918" s="1" t="s">
        <v>1491</v>
      </c>
      <c r="M918" s="1" t="s">
        <v>79</v>
      </c>
      <c r="N918" s="1" t="s">
        <v>18</v>
      </c>
      <c r="O918" t="s">
        <v>19</v>
      </c>
      <c r="P918">
        <v>2487.2143000000001</v>
      </c>
      <c r="Q918" s="1" t="s">
        <v>1492</v>
      </c>
      <c r="R918" s="1" t="s">
        <v>1452</v>
      </c>
      <c r="S918" t="s">
        <v>1449</v>
      </c>
      <c r="T918">
        <f>VLOOKUP(Admissions[[#This Row],[Department]],Departments!A:E,5,FALSE)</f>
        <v>9000</v>
      </c>
      <c r="U918" s="1" t="str">
        <f t="shared" si="28"/>
        <v>Above Benchmark</v>
      </c>
      <c r="V918" s="1">
        <f t="shared" ca="1" si="29"/>
        <v>81</v>
      </c>
      <c r="W918" s="1" t="str">
        <f ca="1">_xlfn.IFS(Admissions[[#This Row],[Patients Age]]&lt;18,"Paediatric",V918&lt;40,"Young Adult",V918&lt;65,"Adult",TRUE,"Senior")</f>
        <v>Senior</v>
      </c>
    </row>
    <row r="919" spans="1:23" x14ac:dyDescent="0.25">
      <c r="A919">
        <v>15187</v>
      </c>
      <c r="B919">
        <v>6907</v>
      </c>
      <c r="C919" s="1" t="s">
        <v>701</v>
      </c>
      <c r="D919" s="1" t="s">
        <v>56</v>
      </c>
      <c r="E919" s="2">
        <v>29269</v>
      </c>
      <c r="F919" s="1" t="s">
        <v>21</v>
      </c>
      <c r="G919" s="1" t="s">
        <v>22</v>
      </c>
      <c r="H919" s="2">
        <v>45438</v>
      </c>
      <c r="I919" s="2">
        <v>45448</v>
      </c>
      <c r="J919">
        <v>10</v>
      </c>
      <c r="K919">
        <v>32985</v>
      </c>
      <c r="L919" s="1" t="s">
        <v>1491</v>
      </c>
      <c r="M919" s="1" t="s">
        <v>209</v>
      </c>
      <c r="N919" s="1" t="s">
        <v>33</v>
      </c>
      <c r="O919" t="s">
        <v>19</v>
      </c>
      <c r="P919">
        <v>3298.5</v>
      </c>
      <c r="Q919" s="1" t="s">
        <v>1492</v>
      </c>
      <c r="R919" s="1" t="s">
        <v>1451</v>
      </c>
      <c r="S919" t="s">
        <v>1447</v>
      </c>
      <c r="T919">
        <f>VLOOKUP(Admissions[[#This Row],[Department]],Departments!A:E,5,FALSE)</f>
        <v>12000</v>
      </c>
      <c r="U919" s="1" t="str">
        <f t="shared" si="28"/>
        <v>Above Benchmark</v>
      </c>
      <c r="V919" s="1">
        <f t="shared" ca="1" si="29"/>
        <v>46</v>
      </c>
      <c r="W919" s="1" t="str">
        <f ca="1">_xlfn.IFS(Admissions[[#This Row],[Patients Age]]&lt;18,"Paediatric",V919&lt;40,"Young Adult",V919&lt;65,"Adult",TRUE,"Senior")</f>
        <v>Adult</v>
      </c>
    </row>
    <row r="920" spans="1:23" x14ac:dyDescent="0.25">
      <c r="A920">
        <v>14913</v>
      </c>
      <c r="B920">
        <v>4468</v>
      </c>
      <c r="C920" s="1" t="s">
        <v>702</v>
      </c>
      <c r="D920" s="1" t="s">
        <v>56</v>
      </c>
      <c r="E920" s="2">
        <v>26456</v>
      </c>
      <c r="F920" s="1" t="s">
        <v>51</v>
      </c>
      <c r="G920" s="1" t="s">
        <v>52</v>
      </c>
      <c r="H920" s="2">
        <v>45372</v>
      </c>
      <c r="I920" s="2">
        <v>45375</v>
      </c>
      <c r="J920">
        <v>3</v>
      </c>
      <c r="K920">
        <v>4526</v>
      </c>
      <c r="L920" s="1" t="s">
        <v>1494</v>
      </c>
      <c r="M920" s="1" t="s">
        <v>17</v>
      </c>
      <c r="N920" s="1" t="s">
        <v>24</v>
      </c>
      <c r="O920" t="s">
        <v>19</v>
      </c>
      <c r="P920">
        <v>1508.6667</v>
      </c>
      <c r="Q920" s="1" t="s">
        <v>1492</v>
      </c>
      <c r="R920" s="1" t="s">
        <v>1450</v>
      </c>
      <c r="S920" t="s">
        <v>1449</v>
      </c>
      <c r="T920">
        <f>VLOOKUP(Admissions[[#This Row],[Department]],Departments!A:E,5,FALSE)</f>
        <v>6800</v>
      </c>
      <c r="U920" s="1" t="str">
        <f t="shared" si="28"/>
        <v>Within Benchmark</v>
      </c>
      <c r="V920" s="1">
        <f t="shared" ca="1" si="29"/>
        <v>54</v>
      </c>
      <c r="W920" s="1" t="str">
        <f ca="1">_xlfn.IFS(Admissions[[#This Row],[Patients Age]]&lt;18,"Paediatric",V920&lt;40,"Young Adult",V920&lt;65,"Adult",TRUE,"Senior")</f>
        <v>Adult</v>
      </c>
    </row>
    <row r="921" spans="1:23" x14ac:dyDescent="0.25">
      <c r="A921">
        <v>10644</v>
      </c>
      <c r="B921">
        <v>6584</v>
      </c>
      <c r="C921" s="1" t="s">
        <v>301</v>
      </c>
      <c r="D921" s="1" t="s">
        <v>56</v>
      </c>
      <c r="E921" s="2">
        <v>25596</v>
      </c>
      <c r="F921" s="1" t="s">
        <v>21</v>
      </c>
      <c r="G921" s="1" t="s">
        <v>160</v>
      </c>
      <c r="H921" s="2">
        <v>45514</v>
      </c>
      <c r="I921" s="2">
        <v>45520</v>
      </c>
      <c r="J921">
        <v>6</v>
      </c>
      <c r="K921">
        <v>19881</v>
      </c>
      <c r="L921" s="1" t="s">
        <v>1491</v>
      </c>
      <c r="M921" s="1" t="s">
        <v>209</v>
      </c>
      <c r="N921" s="1" t="s">
        <v>33</v>
      </c>
      <c r="O921" t="s">
        <v>19</v>
      </c>
      <c r="P921">
        <v>3313.5</v>
      </c>
      <c r="Q921" s="1" t="s">
        <v>1492</v>
      </c>
      <c r="R921" s="1" t="s">
        <v>1446</v>
      </c>
      <c r="S921" t="s">
        <v>1447</v>
      </c>
      <c r="T921">
        <f>VLOOKUP(Admissions[[#This Row],[Department]],Departments!A:E,5,FALSE)</f>
        <v>12000</v>
      </c>
      <c r="U921" s="1" t="str">
        <f t="shared" si="28"/>
        <v>Above Benchmark</v>
      </c>
      <c r="V921" s="1">
        <f t="shared" ca="1" si="29"/>
        <v>56</v>
      </c>
      <c r="W921" s="1" t="str">
        <f ca="1">_xlfn.IFS(Admissions[[#This Row],[Patients Age]]&lt;18,"Paediatric",V921&lt;40,"Young Adult",V921&lt;65,"Adult",TRUE,"Senior")</f>
        <v>Adult</v>
      </c>
    </row>
    <row r="922" spans="1:23" x14ac:dyDescent="0.25">
      <c r="A922">
        <v>15658</v>
      </c>
      <c r="B922">
        <v>3326</v>
      </c>
      <c r="C922" s="1" t="s">
        <v>409</v>
      </c>
      <c r="D922" s="1" t="s">
        <v>56</v>
      </c>
      <c r="E922" s="2">
        <v>31990</v>
      </c>
      <c r="F922" s="1" t="s">
        <v>15</v>
      </c>
      <c r="G922" s="1" t="s">
        <v>16</v>
      </c>
      <c r="H922" s="2">
        <v>45244</v>
      </c>
      <c r="I922" s="2">
        <v>45245</v>
      </c>
      <c r="J922">
        <v>1</v>
      </c>
      <c r="K922">
        <v>2869</v>
      </c>
      <c r="L922" s="1" t="s">
        <v>1494</v>
      </c>
      <c r="M922" s="1" t="s">
        <v>81</v>
      </c>
      <c r="N922" s="1" t="s">
        <v>33</v>
      </c>
      <c r="O922" t="s">
        <v>19</v>
      </c>
      <c r="P922">
        <v>2869</v>
      </c>
      <c r="Q922" s="1" t="s">
        <v>1492</v>
      </c>
      <c r="R922" s="1" t="s">
        <v>1452</v>
      </c>
      <c r="S922" t="s">
        <v>1449</v>
      </c>
      <c r="T922">
        <f>VLOOKUP(Admissions[[#This Row],[Department]],Departments!A:E,5,FALSE)</f>
        <v>5500</v>
      </c>
      <c r="U922" s="1" t="str">
        <f t="shared" si="28"/>
        <v>Within Benchmark</v>
      </c>
      <c r="V922" s="1">
        <f t="shared" ca="1" si="29"/>
        <v>38</v>
      </c>
      <c r="W922" s="1" t="str">
        <f ca="1">_xlfn.IFS(Admissions[[#This Row],[Patients Age]]&lt;18,"Paediatric",V922&lt;40,"Young Adult",V922&lt;65,"Adult",TRUE,"Senior")</f>
        <v>Young Adult</v>
      </c>
    </row>
    <row r="923" spans="1:23" x14ac:dyDescent="0.25">
      <c r="A923">
        <v>13623</v>
      </c>
      <c r="B923">
        <v>6816</v>
      </c>
      <c r="C923" s="1" t="s">
        <v>61</v>
      </c>
      <c r="D923" s="1" t="s">
        <v>56</v>
      </c>
      <c r="E923" s="2">
        <v>13501</v>
      </c>
      <c r="F923" s="1" t="s">
        <v>15</v>
      </c>
      <c r="G923" s="1" t="s">
        <v>48</v>
      </c>
      <c r="H923" s="2">
        <v>45008</v>
      </c>
      <c r="I923" s="2">
        <v>45011</v>
      </c>
      <c r="J923">
        <v>3</v>
      </c>
      <c r="K923">
        <v>6358</v>
      </c>
      <c r="L923" s="1" t="s">
        <v>1491</v>
      </c>
      <c r="M923" s="1" t="s">
        <v>46</v>
      </c>
      <c r="N923" s="1" t="s">
        <v>33</v>
      </c>
      <c r="O923" t="s">
        <v>19</v>
      </c>
      <c r="P923">
        <v>2119.3332999999998</v>
      </c>
      <c r="Q923" s="1" t="s">
        <v>1492</v>
      </c>
      <c r="R923" s="1" t="s">
        <v>1450</v>
      </c>
      <c r="S923" t="s">
        <v>1449</v>
      </c>
      <c r="T923">
        <f>VLOOKUP(Admissions[[#This Row],[Department]],Departments!A:E,5,FALSE)</f>
        <v>5500</v>
      </c>
      <c r="U923" s="1" t="str">
        <f t="shared" si="28"/>
        <v>Above Benchmark</v>
      </c>
      <c r="V923" s="1">
        <f t="shared" ca="1" si="29"/>
        <v>89</v>
      </c>
      <c r="W923" s="1" t="str">
        <f ca="1">_xlfn.IFS(Admissions[[#This Row],[Patients Age]]&lt;18,"Paediatric",V923&lt;40,"Young Adult",V923&lt;65,"Adult",TRUE,"Senior")</f>
        <v>Senior</v>
      </c>
    </row>
    <row r="924" spans="1:23" x14ac:dyDescent="0.25">
      <c r="A924">
        <v>14390</v>
      </c>
      <c r="B924">
        <v>3102</v>
      </c>
      <c r="C924" s="1" t="s">
        <v>575</v>
      </c>
      <c r="D924" s="1" t="s">
        <v>14</v>
      </c>
      <c r="E924" s="2">
        <v>27875</v>
      </c>
      <c r="F924" s="1" t="s">
        <v>66</v>
      </c>
      <c r="G924" s="1" t="s">
        <v>77</v>
      </c>
      <c r="H924" s="2">
        <v>45441</v>
      </c>
      <c r="I924" s="2">
        <v>45444</v>
      </c>
      <c r="J924">
        <v>3</v>
      </c>
      <c r="K924">
        <v>6208</v>
      </c>
      <c r="L924" s="1" t="s">
        <v>1491</v>
      </c>
      <c r="M924" s="1" t="s">
        <v>37</v>
      </c>
      <c r="N924" s="1" t="s">
        <v>18</v>
      </c>
      <c r="O924" t="s">
        <v>19</v>
      </c>
      <c r="P924">
        <v>2069.3332999999998</v>
      </c>
      <c r="Q924" s="1" t="s">
        <v>1492</v>
      </c>
      <c r="R924" s="1" t="s">
        <v>1453</v>
      </c>
      <c r="S924" t="s">
        <v>1449</v>
      </c>
      <c r="T924">
        <f>VLOOKUP(Admissions[[#This Row],[Department]],Departments!A:E,5,FALSE)</f>
        <v>6000</v>
      </c>
      <c r="U924" s="1" t="str">
        <f t="shared" si="28"/>
        <v>Above Benchmark</v>
      </c>
      <c r="V924" s="1">
        <f t="shared" ca="1" si="29"/>
        <v>50</v>
      </c>
      <c r="W924" s="1" t="str">
        <f ca="1">_xlfn.IFS(Admissions[[#This Row],[Patients Age]]&lt;18,"Paediatric",V924&lt;40,"Young Adult",V924&lt;65,"Adult",TRUE,"Senior")</f>
        <v>Adult</v>
      </c>
    </row>
    <row r="925" spans="1:23" x14ac:dyDescent="0.25">
      <c r="A925">
        <v>10319</v>
      </c>
      <c r="B925">
        <v>5291</v>
      </c>
      <c r="C925" s="1" t="s">
        <v>547</v>
      </c>
      <c r="D925" s="1" t="s">
        <v>14</v>
      </c>
      <c r="E925" s="2">
        <v>22981</v>
      </c>
      <c r="F925" s="1" t="s">
        <v>66</v>
      </c>
      <c r="G925" s="1" t="s">
        <v>67</v>
      </c>
      <c r="H925" s="2">
        <v>45332</v>
      </c>
      <c r="I925" s="2">
        <v>45337</v>
      </c>
      <c r="J925">
        <v>5</v>
      </c>
      <c r="K925">
        <v>7334</v>
      </c>
      <c r="L925" s="1" t="s">
        <v>1491</v>
      </c>
      <c r="M925" s="1" t="s">
        <v>37</v>
      </c>
      <c r="N925" s="1" t="s">
        <v>33</v>
      </c>
      <c r="O925" t="s">
        <v>19</v>
      </c>
      <c r="P925">
        <v>1466.8</v>
      </c>
      <c r="Q925" s="1" t="s">
        <v>1492</v>
      </c>
      <c r="R925" s="1" t="s">
        <v>1446</v>
      </c>
      <c r="S925" t="s">
        <v>1447</v>
      </c>
      <c r="T925">
        <f>VLOOKUP(Admissions[[#This Row],[Department]],Departments!A:E,5,FALSE)</f>
        <v>6000</v>
      </c>
      <c r="U925" s="1" t="str">
        <f t="shared" si="28"/>
        <v>Above Benchmark</v>
      </c>
      <c r="V925" s="1">
        <f t="shared" ca="1" si="29"/>
        <v>63</v>
      </c>
      <c r="W925" s="1" t="str">
        <f ca="1">_xlfn.IFS(Admissions[[#This Row],[Patients Age]]&lt;18,"Paediatric",V925&lt;40,"Young Adult",V925&lt;65,"Adult",TRUE,"Senior")</f>
        <v>Adult</v>
      </c>
    </row>
    <row r="926" spans="1:23" x14ac:dyDescent="0.25">
      <c r="A926">
        <v>11760</v>
      </c>
      <c r="B926">
        <v>6304</v>
      </c>
      <c r="C926" s="1" t="s">
        <v>703</v>
      </c>
      <c r="D926" s="1" t="s">
        <v>14</v>
      </c>
      <c r="E926" s="2">
        <v>22053</v>
      </c>
      <c r="F926" s="1" t="s">
        <v>21</v>
      </c>
      <c r="G926" s="1" t="s">
        <v>160</v>
      </c>
      <c r="H926" s="2">
        <v>45498</v>
      </c>
      <c r="I926" s="2">
        <v>45496</v>
      </c>
      <c r="J926">
        <v>-2</v>
      </c>
      <c r="K926">
        <v>15946</v>
      </c>
      <c r="L926" s="1" t="s">
        <v>1494</v>
      </c>
      <c r="M926" s="1" t="s">
        <v>23</v>
      </c>
      <c r="N926" s="1" t="s">
        <v>33</v>
      </c>
      <c r="O926" t="s">
        <v>62</v>
      </c>
      <c r="P926">
        <v>-7973</v>
      </c>
      <c r="Q926" s="1" t="s">
        <v>1492</v>
      </c>
      <c r="R926" s="1" t="s">
        <v>1450</v>
      </c>
      <c r="S926" t="s">
        <v>1449</v>
      </c>
      <c r="T926">
        <f>VLOOKUP(Admissions[[#This Row],[Department]],Departments!A:E,5,FALSE)</f>
        <v>12000</v>
      </c>
      <c r="U926" s="1" t="str">
        <f t="shared" si="28"/>
        <v>Above Benchmark</v>
      </c>
      <c r="V926" s="1">
        <f t="shared" ca="1" si="29"/>
        <v>66</v>
      </c>
      <c r="W926" s="1" t="str">
        <f ca="1">_xlfn.IFS(Admissions[[#This Row],[Patients Age]]&lt;18,"Paediatric",V926&lt;40,"Young Adult",V926&lt;65,"Adult",TRUE,"Senior")</f>
        <v>Senior</v>
      </c>
    </row>
    <row r="927" spans="1:23" x14ac:dyDescent="0.25">
      <c r="A927">
        <v>10527</v>
      </c>
      <c r="B927">
        <v>6199</v>
      </c>
      <c r="C927" s="1" t="s">
        <v>704</v>
      </c>
      <c r="D927" s="1" t="s">
        <v>14</v>
      </c>
      <c r="E927" s="2">
        <v>23529</v>
      </c>
      <c r="F927" s="1" t="s">
        <v>607</v>
      </c>
      <c r="G927" s="1" t="s">
        <v>141</v>
      </c>
      <c r="H927" s="2">
        <v>45354</v>
      </c>
      <c r="I927" s="2">
        <v>45358</v>
      </c>
      <c r="J927">
        <v>4</v>
      </c>
      <c r="K927">
        <v>98750</v>
      </c>
      <c r="L927" s="1" t="s">
        <v>1491</v>
      </c>
      <c r="M927" s="1" t="s">
        <v>79</v>
      </c>
      <c r="N927" s="1" t="s">
        <v>18</v>
      </c>
      <c r="O927" t="s">
        <v>19</v>
      </c>
      <c r="P927">
        <v>24687.5</v>
      </c>
      <c r="Q927" s="1" t="s">
        <v>1492</v>
      </c>
      <c r="R927" s="1" t="s">
        <v>1451</v>
      </c>
      <c r="S927" t="s">
        <v>1447</v>
      </c>
      <c r="T927" t="e">
        <f>VLOOKUP(Admissions[[#This Row],[Department]],Departments!A:E,5,FALSE)</f>
        <v>#N/A</v>
      </c>
      <c r="U927" s="1" t="e">
        <f t="shared" si="28"/>
        <v>#N/A</v>
      </c>
      <c r="V927" s="1">
        <f t="shared" ca="1" si="29"/>
        <v>62</v>
      </c>
      <c r="W927" s="1" t="str">
        <f ca="1">_xlfn.IFS(Admissions[[#This Row],[Patients Age]]&lt;18,"Paediatric",V927&lt;40,"Young Adult",V927&lt;65,"Adult",TRUE,"Senior")</f>
        <v>Adult</v>
      </c>
    </row>
    <row r="928" spans="1:23" x14ac:dyDescent="0.25">
      <c r="A928">
        <v>10289</v>
      </c>
      <c r="B928">
        <v>4747</v>
      </c>
      <c r="C928" s="1" t="s">
        <v>443</v>
      </c>
      <c r="D928" s="1" t="s">
        <v>56</v>
      </c>
      <c r="E928" s="2">
        <v>26547</v>
      </c>
      <c r="F928" s="1" t="s">
        <v>15</v>
      </c>
      <c r="G928" s="1" t="s">
        <v>16</v>
      </c>
      <c r="H928" s="2">
        <v>44930</v>
      </c>
      <c r="I928" s="2">
        <v>44934</v>
      </c>
      <c r="J928">
        <v>4</v>
      </c>
      <c r="K928">
        <v>8489</v>
      </c>
      <c r="L928" s="1" t="s">
        <v>1491</v>
      </c>
      <c r="M928" s="1" t="s">
        <v>17</v>
      </c>
      <c r="N928" s="1" t="s">
        <v>18</v>
      </c>
      <c r="O928" t="s">
        <v>19</v>
      </c>
      <c r="P928">
        <v>2122.25</v>
      </c>
      <c r="Q928" s="1" t="s">
        <v>1492</v>
      </c>
      <c r="R928" s="1" t="s">
        <v>1453</v>
      </c>
      <c r="S928" t="s">
        <v>1449</v>
      </c>
      <c r="T928">
        <f>VLOOKUP(Admissions[[#This Row],[Department]],Departments!A:E,5,FALSE)</f>
        <v>5500</v>
      </c>
      <c r="U928" s="1" t="str">
        <f t="shared" si="28"/>
        <v>Above Benchmark</v>
      </c>
      <c r="V928" s="1">
        <f t="shared" ca="1" si="29"/>
        <v>53</v>
      </c>
      <c r="W928" s="1" t="str">
        <f ca="1">_xlfn.IFS(Admissions[[#This Row],[Patients Age]]&lt;18,"Paediatric",V928&lt;40,"Young Adult",V928&lt;65,"Adult",TRUE,"Senior")</f>
        <v>Adult</v>
      </c>
    </row>
    <row r="929" spans="1:23" x14ac:dyDescent="0.25">
      <c r="A929">
        <v>13871</v>
      </c>
      <c r="B929">
        <v>6599</v>
      </c>
      <c r="C929" s="1" t="s">
        <v>705</v>
      </c>
      <c r="D929" s="1" t="s">
        <v>56</v>
      </c>
      <c r="E929" s="2">
        <v>24845</v>
      </c>
      <c r="F929" s="1" t="s">
        <v>41</v>
      </c>
      <c r="G929" s="1" t="s">
        <v>219</v>
      </c>
      <c r="H929" s="2">
        <v>45127</v>
      </c>
      <c r="I929" s="2">
        <v>45131</v>
      </c>
      <c r="J929">
        <v>4</v>
      </c>
      <c r="K929">
        <v>7483</v>
      </c>
      <c r="L929" s="1" t="s">
        <v>1491</v>
      </c>
      <c r="M929" s="1" t="s">
        <v>43</v>
      </c>
      <c r="N929" s="1" t="s">
        <v>18</v>
      </c>
      <c r="O929" t="s">
        <v>19</v>
      </c>
      <c r="P929">
        <v>1870.75</v>
      </c>
      <c r="Q929" s="1" t="s">
        <v>1492</v>
      </c>
      <c r="R929" s="1" t="s">
        <v>1450</v>
      </c>
      <c r="S929" t="s">
        <v>1449</v>
      </c>
      <c r="T929">
        <f>VLOOKUP(Admissions[[#This Row],[Department]],Departments!A:E,5,FALSE)</f>
        <v>7200</v>
      </c>
      <c r="U929" s="1" t="str">
        <f t="shared" si="28"/>
        <v>Above Benchmark</v>
      </c>
      <c r="V929" s="1">
        <f t="shared" ca="1" si="29"/>
        <v>58</v>
      </c>
      <c r="W929" s="1" t="str">
        <f ca="1">_xlfn.IFS(Admissions[[#This Row],[Patients Age]]&lt;18,"Paediatric",V929&lt;40,"Young Adult",V929&lt;65,"Adult",TRUE,"Senior")</f>
        <v>Adult</v>
      </c>
    </row>
    <row r="930" spans="1:23" x14ac:dyDescent="0.25">
      <c r="A930">
        <v>14586</v>
      </c>
      <c r="B930">
        <v>3700</v>
      </c>
      <c r="C930" s="1" t="s">
        <v>401</v>
      </c>
      <c r="D930" s="1" t="s">
        <v>14</v>
      </c>
      <c r="E930" s="2">
        <v>25918</v>
      </c>
      <c r="F930" s="1" t="s">
        <v>35</v>
      </c>
      <c r="G930" s="1" t="s">
        <v>85</v>
      </c>
      <c r="H930" s="2">
        <v>45251</v>
      </c>
      <c r="I930" s="2">
        <v>45254</v>
      </c>
      <c r="J930">
        <v>3</v>
      </c>
      <c r="K930">
        <v>6412</v>
      </c>
      <c r="L930" s="1" t="s">
        <v>1491</v>
      </c>
      <c r="M930" s="1" t="s">
        <v>75</v>
      </c>
      <c r="N930" s="1" t="s">
        <v>18</v>
      </c>
      <c r="O930" t="s">
        <v>19</v>
      </c>
      <c r="P930">
        <v>2137.3332999999998</v>
      </c>
      <c r="Q930" s="1" t="s">
        <v>1492</v>
      </c>
      <c r="R930" s="1" t="s">
        <v>1452</v>
      </c>
      <c r="S930" t="s">
        <v>1449</v>
      </c>
      <c r="T930">
        <f>VLOOKUP(Admissions[[#This Row],[Department]],Departments!A:E,5,FALSE)</f>
        <v>8500</v>
      </c>
      <c r="U930" s="1" t="str">
        <f t="shared" si="28"/>
        <v>Within Benchmark</v>
      </c>
      <c r="V930" s="1">
        <f t="shared" ca="1" si="29"/>
        <v>55</v>
      </c>
      <c r="W930" s="1" t="str">
        <f ca="1">_xlfn.IFS(Admissions[[#This Row],[Patients Age]]&lt;18,"Paediatric",V930&lt;40,"Young Adult",V930&lt;65,"Adult",TRUE,"Senior")</f>
        <v>Adult</v>
      </c>
    </row>
    <row r="931" spans="1:23" x14ac:dyDescent="0.25">
      <c r="A931">
        <v>11796</v>
      </c>
      <c r="B931">
        <v>5645</v>
      </c>
      <c r="C931" s="1" t="s">
        <v>520</v>
      </c>
      <c r="D931" s="1" t="s">
        <v>14</v>
      </c>
      <c r="E931" s="2">
        <v>17483</v>
      </c>
      <c r="F931" s="1" t="s">
        <v>51</v>
      </c>
      <c r="G931" s="1" t="s">
        <v>113</v>
      </c>
      <c r="H931" s="2">
        <v>44969</v>
      </c>
      <c r="I931" s="2">
        <v>44975</v>
      </c>
      <c r="J931">
        <v>6</v>
      </c>
      <c r="K931">
        <v>10297</v>
      </c>
      <c r="L931" s="1" t="s">
        <v>1491</v>
      </c>
      <c r="M931" s="1" t="s">
        <v>17</v>
      </c>
      <c r="N931" s="1" t="s">
        <v>33</v>
      </c>
      <c r="O931" t="s">
        <v>19</v>
      </c>
      <c r="P931">
        <v>1716.1667</v>
      </c>
      <c r="Q931" s="1" t="s">
        <v>1492</v>
      </c>
      <c r="R931" s="1" t="s">
        <v>1451</v>
      </c>
      <c r="S931" t="s">
        <v>1447</v>
      </c>
      <c r="T931">
        <f>VLOOKUP(Admissions[[#This Row],[Department]],Departments!A:E,5,FALSE)</f>
        <v>6800</v>
      </c>
      <c r="U931" s="1" t="str">
        <f t="shared" si="28"/>
        <v>Above Benchmark</v>
      </c>
      <c r="V931" s="1">
        <f t="shared" ca="1" si="29"/>
        <v>78</v>
      </c>
      <c r="W931" s="1" t="str">
        <f ca="1">_xlfn.IFS(Admissions[[#This Row],[Patients Age]]&lt;18,"Paediatric",V931&lt;40,"Young Adult",V931&lt;65,"Adult",TRUE,"Senior")</f>
        <v>Senior</v>
      </c>
    </row>
    <row r="932" spans="1:23" x14ac:dyDescent="0.25">
      <c r="A932">
        <v>11235</v>
      </c>
      <c r="B932">
        <v>4064</v>
      </c>
      <c r="C932" s="1" t="s">
        <v>663</v>
      </c>
      <c r="D932" s="1" t="s">
        <v>56</v>
      </c>
      <c r="E932" s="2">
        <v>24615</v>
      </c>
      <c r="F932" s="1" t="s">
        <v>21</v>
      </c>
      <c r="G932" s="1" t="s">
        <v>22</v>
      </c>
      <c r="H932" s="2">
        <v>45284</v>
      </c>
      <c r="I932" s="2">
        <v>45291</v>
      </c>
      <c r="J932">
        <v>7</v>
      </c>
      <c r="K932">
        <v>20900</v>
      </c>
      <c r="L932" s="1" t="s">
        <v>1491</v>
      </c>
      <c r="M932" s="1" t="s">
        <v>28</v>
      </c>
      <c r="N932" s="1" t="s">
        <v>18</v>
      </c>
      <c r="O932" t="s">
        <v>19</v>
      </c>
      <c r="P932">
        <v>2985.7143000000001</v>
      </c>
      <c r="Q932" s="1" t="s">
        <v>1492</v>
      </c>
      <c r="R932" s="1" t="s">
        <v>1451</v>
      </c>
      <c r="S932" t="s">
        <v>1447</v>
      </c>
      <c r="T932">
        <f>VLOOKUP(Admissions[[#This Row],[Department]],Departments!A:E,5,FALSE)</f>
        <v>12000</v>
      </c>
      <c r="U932" s="1" t="str">
        <f t="shared" si="28"/>
        <v>Above Benchmark</v>
      </c>
      <c r="V932" s="1">
        <f t="shared" ca="1" si="29"/>
        <v>59</v>
      </c>
      <c r="W932" s="1" t="str">
        <f ca="1">_xlfn.IFS(Admissions[[#This Row],[Patients Age]]&lt;18,"Paediatric",V932&lt;40,"Young Adult",V932&lt;65,"Adult",TRUE,"Senior")</f>
        <v>Adult</v>
      </c>
    </row>
    <row r="933" spans="1:23" x14ac:dyDescent="0.25">
      <c r="A933">
        <v>12419</v>
      </c>
      <c r="B933">
        <v>6275</v>
      </c>
      <c r="C933" s="1" t="s">
        <v>329</v>
      </c>
      <c r="D933" s="1" t="s">
        <v>14</v>
      </c>
      <c r="E933" s="2">
        <v>17763</v>
      </c>
      <c r="F933" s="1" t="s">
        <v>26</v>
      </c>
      <c r="G933" s="1" t="s">
        <v>27</v>
      </c>
      <c r="H933" s="2">
        <v>45286</v>
      </c>
      <c r="I933" s="2">
        <v>45294</v>
      </c>
      <c r="J933">
        <v>8</v>
      </c>
      <c r="K933">
        <v>23628</v>
      </c>
      <c r="L933" s="1" t="s">
        <v>1491</v>
      </c>
      <c r="M933" s="1" t="s">
        <v>28</v>
      </c>
      <c r="N933" s="1" t="s">
        <v>24</v>
      </c>
      <c r="O933" t="s">
        <v>19</v>
      </c>
      <c r="P933">
        <v>2953.5</v>
      </c>
      <c r="Q933" s="1" t="s">
        <v>1492</v>
      </c>
      <c r="R933" s="1" t="s">
        <v>1452</v>
      </c>
      <c r="S933" t="s">
        <v>1449</v>
      </c>
      <c r="T933">
        <f>VLOOKUP(Admissions[[#This Row],[Department]],Departments!A:E,5,FALSE)</f>
        <v>9000</v>
      </c>
      <c r="U933" s="1" t="str">
        <f t="shared" si="28"/>
        <v>Above Benchmark</v>
      </c>
      <c r="V933" s="1">
        <f t="shared" ca="1" si="29"/>
        <v>77</v>
      </c>
      <c r="W933" s="1" t="str">
        <f ca="1">_xlfn.IFS(Admissions[[#This Row],[Patients Age]]&lt;18,"Paediatric",V933&lt;40,"Young Adult",V933&lt;65,"Adult",TRUE,"Senior")</f>
        <v>Senior</v>
      </c>
    </row>
    <row r="934" spans="1:23" x14ac:dyDescent="0.25">
      <c r="A934">
        <v>14631</v>
      </c>
      <c r="B934">
        <v>5977</v>
      </c>
      <c r="C934" s="1" t="s">
        <v>706</v>
      </c>
      <c r="D934" s="1" t="s">
        <v>14</v>
      </c>
      <c r="E934" s="2">
        <v>24846</v>
      </c>
      <c r="F934" s="1" t="s">
        <v>41</v>
      </c>
      <c r="G934" s="1" t="s">
        <v>42</v>
      </c>
      <c r="H934" s="2">
        <v>45649</v>
      </c>
      <c r="I934" s="2">
        <v>45653</v>
      </c>
      <c r="J934">
        <v>4</v>
      </c>
      <c r="K934">
        <v>7385</v>
      </c>
      <c r="L934" s="1" t="s">
        <v>1491</v>
      </c>
      <c r="M934" s="1" t="s">
        <v>121</v>
      </c>
      <c r="N934" s="1" t="s">
        <v>18</v>
      </c>
      <c r="O934" t="s">
        <v>19</v>
      </c>
      <c r="P934">
        <v>1846.25</v>
      </c>
      <c r="Q934" s="1" t="s">
        <v>1492</v>
      </c>
      <c r="R934" s="1" t="s">
        <v>1448</v>
      </c>
      <c r="S934" t="s">
        <v>1449</v>
      </c>
      <c r="T934">
        <f>VLOOKUP(Admissions[[#This Row],[Department]],Departments!A:E,5,FALSE)</f>
        <v>7200</v>
      </c>
      <c r="U934" s="1" t="str">
        <f t="shared" si="28"/>
        <v>Above Benchmark</v>
      </c>
      <c r="V934" s="1">
        <f t="shared" ca="1" si="29"/>
        <v>58</v>
      </c>
      <c r="W934" s="1" t="str">
        <f ca="1">_xlfn.IFS(Admissions[[#This Row],[Patients Age]]&lt;18,"Paediatric",V934&lt;40,"Young Adult",V934&lt;65,"Adult",TRUE,"Senior")</f>
        <v>Adult</v>
      </c>
    </row>
    <row r="935" spans="1:23" x14ac:dyDescent="0.25">
      <c r="A935">
        <v>11555</v>
      </c>
      <c r="B935">
        <v>5085</v>
      </c>
      <c r="C935" s="1" t="s">
        <v>707</v>
      </c>
      <c r="D935" s="1" t="s">
        <v>56</v>
      </c>
      <c r="E935" s="2">
        <v>13979</v>
      </c>
      <c r="F935" s="1" t="s">
        <v>15</v>
      </c>
      <c r="G935" s="1" t="s">
        <v>16</v>
      </c>
      <c r="H935" s="2">
        <v>44995</v>
      </c>
      <c r="I935" s="2">
        <v>44998</v>
      </c>
      <c r="J935">
        <v>3</v>
      </c>
      <c r="K935">
        <v>6429</v>
      </c>
      <c r="L935" s="1" t="s">
        <v>1491</v>
      </c>
      <c r="M935" s="1" t="s">
        <v>81</v>
      </c>
      <c r="N935" s="1" t="s">
        <v>18</v>
      </c>
      <c r="O935" t="s">
        <v>19</v>
      </c>
      <c r="P935">
        <v>2143</v>
      </c>
      <c r="Q935" s="1" t="s">
        <v>1492</v>
      </c>
      <c r="R935" s="1" t="s">
        <v>1454</v>
      </c>
      <c r="S935" t="s">
        <v>1449</v>
      </c>
      <c r="T935">
        <f>VLOOKUP(Admissions[[#This Row],[Department]],Departments!A:E,5,FALSE)</f>
        <v>5500</v>
      </c>
      <c r="U935" s="1" t="str">
        <f t="shared" si="28"/>
        <v>Above Benchmark</v>
      </c>
      <c r="V935" s="1">
        <f t="shared" ca="1" si="29"/>
        <v>88</v>
      </c>
      <c r="W935" s="1" t="str">
        <f ca="1">_xlfn.IFS(Admissions[[#This Row],[Patients Age]]&lt;18,"Paediatric",V935&lt;40,"Young Adult",V935&lt;65,"Adult",TRUE,"Senior")</f>
        <v>Senior</v>
      </c>
    </row>
    <row r="936" spans="1:23" x14ac:dyDescent="0.25">
      <c r="A936">
        <v>15789</v>
      </c>
      <c r="B936">
        <v>6834</v>
      </c>
      <c r="C936" s="1" t="s">
        <v>708</v>
      </c>
      <c r="D936" s="1" t="s">
        <v>14</v>
      </c>
      <c r="E936" s="2">
        <v>24547</v>
      </c>
      <c r="F936" s="1" t="s">
        <v>15</v>
      </c>
      <c r="G936" s="1" t="s">
        <v>48</v>
      </c>
      <c r="H936" s="2">
        <v>45461</v>
      </c>
      <c r="I936" s="2">
        <v>45463</v>
      </c>
      <c r="J936">
        <v>2</v>
      </c>
      <c r="K936">
        <v>3640</v>
      </c>
      <c r="L936" s="1" t="s">
        <v>1491</v>
      </c>
      <c r="M936" s="1" t="s">
        <v>49</v>
      </c>
      <c r="N936" s="1" t="s">
        <v>18</v>
      </c>
      <c r="O936" t="s">
        <v>19</v>
      </c>
      <c r="P936">
        <v>1820</v>
      </c>
      <c r="Q936" s="1" t="s">
        <v>1492</v>
      </c>
      <c r="R936" s="1" t="s">
        <v>1452</v>
      </c>
      <c r="S936" t="s">
        <v>1449</v>
      </c>
      <c r="T936">
        <f>VLOOKUP(Admissions[[#This Row],[Department]],Departments!A:E,5,FALSE)</f>
        <v>5500</v>
      </c>
      <c r="U936" s="1" t="str">
        <f t="shared" si="28"/>
        <v>Within Benchmark</v>
      </c>
      <c r="V936" s="1">
        <f t="shared" ca="1" si="29"/>
        <v>59</v>
      </c>
      <c r="W936" s="1" t="str">
        <f ca="1">_xlfn.IFS(Admissions[[#This Row],[Patients Age]]&lt;18,"Paediatric",V936&lt;40,"Young Adult",V936&lt;65,"Adult",TRUE,"Senior")</f>
        <v>Adult</v>
      </c>
    </row>
    <row r="937" spans="1:23" x14ac:dyDescent="0.25">
      <c r="A937">
        <v>15476</v>
      </c>
      <c r="B937">
        <v>6827</v>
      </c>
      <c r="C937" s="1" t="s">
        <v>510</v>
      </c>
      <c r="D937" s="1" t="s">
        <v>56</v>
      </c>
      <c r="E937" s="2">
        <v>18581</v>
      </c>
      <c r="F937" s="1" t="s">
        <v>51</v>
      </c>
      <c r="G937" s="1" t="s">
        <v>52</v>
      </c>
      <c r="H937" s="2">
        <v>45028</v>
      </c>
      <c r="I937" s="2">
        <v>45033</v>
      </c>
      <c r="J937">
        <v>5</v>
      </c>
      <c r="K937">
        <v>7872</v>
      </c>
      <c r="L937" s="1" t="s">
        <v>1491</v>
      </c>
      <c r="M937" s="1" t="s">
        <v>17</v>
      </c>
      <c r="N937" s="1" t="s">
        <v>18</v>
      </c>
      <c r="O937" t="s">
        <v>19</v>
      </c>
      <c r="P937">
        <v>1574.4</v>
      </c>
      <c r="Q937" s="1" t="s">
        <v>1492</v>
      </c>
      <c r="R937" s="1" t="s">
        <v>1453</v>
      </c>
      <c r="S937" t="s">
        <v>1449</v>
      </c>
      <c r="T937">
        <f>VLOOKUP(Admissions[[#This Row],[Department]],Departments!A:E,5,FALSE)</f>
        <v>6800</v>
      </c>
      <c r="U937" s="1" t="str">
        <f t="shared" si="28"/>
        <v>Above Benchmark</v>
      </c>
      <c r="V937" s="1">
        <f t="shared" ca="1" si="29"/>
        <v>75</v>
      </c>
      <c r="W937" s="1" t="str">
        <f ca="1">_xlfn.IFS(Admissions[[#This Row],[Patients Age]]&lt;18,"Paediatric",V937&lt;40,"Young Adult",V937&lt;65,"Adult",TRUE,"Senior")</f>
        <v>Senior</v>
      </c>
    </row>
    <row r="938" spans="1:23" x14ac:dyDescent="0.25">
      <c r="A938">
        <v>12331</v>
      </c>
      <c r="B938">
        <v>7116</v>
      </c>
      <c r="C938" s="1" t="s">
        <v>568</v>
      </c>
      <c r="D938" s="1" t="s">
        <v>56</v>
      </c>
      <c r="E938" s="2">
        <v>34748</v>
      </c>
      <c r="F938" s="1" t="s">
        <v>26</v>
      </c>
      <c r="G938" s="1" t="s">
        <v>27</v>
      </c>
      <c r="H938" s="2">
        <v>45551</v>
      </c>
      <c r="I938" s="2">
        <v>45558</v>
      </c>
      <c r="J938">
        <v>7</v>
      </c>
      <c r="K938">
        <v>13498</v>
      </c>
      <c r="L938" s="1" t="s">
        <v>1491</v>
      </c>
      <c r="M938" s="1" t="s">
        <v>79</v>
      </c>
      <c r="N938" s="1" t="s">
        <v>18</v>
      </c>
      <c r="O938" t="s">
        <v>19</v>
      </c>
      <c r="P938">
        <v>1928.2856999999999</v>
      </c>
      <c r="Q938" s="1" t="s">
        <v>1492</v>
      </c>
      <c r="R938" s="1" t="s">
        <v>1448</v>
      </c>
      <c r="S938" t="s">
        <v>1449</v>
      </c>
      <c r="T938">
        <f>VLOOKUP(Admissions[[#This Row],[Department]],Departments!A:E,5,FALSE)</f>
        <v>9000</v>
      </c>
      <c r="U938" s="1" t="str">
        <f t="shared" si="28"/>
        <v>Above Benchmark</v>
      </c>
      <c r="V938" s="1">
        <f t="shared" ca="1" si="29"/>
        <v>31</v>
      </c>
      <c r="W938" s="1" t="str">
        <f ca="1">_xlfn.IFS(Admissions[[#This Row],[Patients Age]]&lt;18,"Paediatric",V938&lt;40,"Young Adult",V938&lt;65,"Adult",TRUE,"Senior")</f>
        <v>Young Adult</v>
      </c>
    </row>
    <row r="939" spans="1:23" x14ac:dyDescent="0.25">
      <c r="A939">
        <v>14383</v>
      </c>
      <c r="B939">
        <v>3273</v>
      </c>
      <c r="C939" s="1" t="s">
        <v>204</v>
      </c>
      <c r="D939" s="1" t="s">
        <v>56</v>
      </c>
      <c r="E939" s="2">
        <v>30376</v>
      </c>
      <c r="F939" s="1" t="s">
        <v>26</v>
      </c>
      <c r="G939" s="1" t="s">
        <v>141</v>
      </c>
      <c r="H939" s="2">
        <v>45598</v>
      </c>
      <c r="I939" s="2">
        <v>45603</v>
      </c>
      <c r="J939">
        <v>5</v>
      </c>
      <c r="K939">
        <v>8505</v>
      </c>
      <c r="L939" s="1" t="s">
        <v>1491</v>
      </c>
      <c r="M939" s="1" t="s">
        <v>79</v>
      </c>
      <c r="N939" s="1" t="s">
        <v>18</v>
      </c>
      <c r="O939" t="s">
        <v>19</v>
      </c>
      <c r="P939">
        <v>1701</v>
      </c>
      <c r="Q939" s="1" t="s">
        <v>1492</v>
      </c>
      <c r="R939" s="1" t="s">
        <v>1446</v>
      </c>
      <c r="S939" t="s">
        <v>1447</v>
      </c>
      <c r="T939">
        <f>VLOOKUP(Admissions[[#This Row],[Department]],Departments!A:E,5,FALSE)</f>
        <v>9000</v>
      </c>
      <c r="U939" s="1" t="str">
        <f t="shared" si="28"/>
        <v>Within Benchmark</v>
      </c>
      <c r="V939" s="1">
        <f t="shared" ca="1" si="29"/>
        <v>43</v>
      </c>
      <c r="W939" s="1" t="str">
        <f ca="1">_xlfn.IFS(Admissions[[#This Row],[Patients Age]]&lt;18,"Paediatric",V939&lt;40,"Young Adult",V939&lt;65,"Adult",TRUE,"Senior")</f>
        <v>Adult</v>
      </c>
    </row>
    <row r="940" spans="1:23" x14ac:dyDescent="0.25">
      <c r="A940">
        <v>15888</v>
      </c>
      <c r="B940">
        <v>5438</v>
      </c>
      <c r="C940" s="1" t="s">
        <v>609</v>
      </c>
      <c r="D940" s="1" t="s">
        <v>14</v>
      </c>
      <c r="E940" s="2">
        <v>15634</v>
      </c>
      <c r="F940" s="1" t="s">
        <v>15</v>
      </c>
      <c r="G940" s="1" t="s">
        <v>217</v>
      </c>
      <c r="H940" s="2">
        <v>45608</v>
      </c>
      <c r="I940" s="2">
        <v>45612</v>
      </c>
      <c r="J940">
        <v>4</v>
      </c>
      <c r="K940">
        <v>8592</v>
      </c>
      <c r="L940" s="1" t="s">
        <v>1494</v>
      </c>
      <c r="M940" s="1" t="s">
        <v>49</v>
      </c>
      <c r="N940" s="1" t="s">
        <v>18</v>
      </c>
      <c r="O940" t="s">
        <v>19</v>
      </c>
      <c r="P940">
        <v>2148</v>
      </c>
      <c r="Q940" s="1" t="s">
        <v>1492</v>
      </c>
      <c r="R940" s="1" t="s">
        <v>1452</v>
      </c>
      <c r="S940" t="s">
        <v>1449</v>
      </c>
      <c r="T940">
        <f>VLOOKUP(Admissions[[#This Row],[Department]],Departments!A:E,5,FALSE)</f>
        <v>5500</v>
      </c>
      <c r="U940" s="1" t="str">
        <f t="shared" si="28"/>
        <v>Above Benchmark</v>
      </c>
      <c r="V940" s="1">
        <f t="shared" ca="1" si="29"/>
        <v>83</v>
      </c>
      <c r="W940" s="1" t="str">
        <f ca="1">_xlfn.IFS(Admissions[[#This Row],[Patients Age]]&lt;18,"Paediatric",V940&lt;40,"Young Adult",V940&lt;65,"Adult",TRUE,"Senior")</f>
        <v>Senior</v>
      </c>
    </row>
    <row r="941" spans="1:23" x14ac:dyDescent="0.25">
      <c r="A941">
        <v>12500</v>
      </c>
      <c r="B941">
        <v>5631</v>
      </c>
      <c r="C941" s="1" t="s">
        <v>476</v>
      </c>
      <c r="D941" s="1" t="s">
        <v>14</v>
      </c>
      <c r="E941" s="2">
        <v>28582</v>
      </c>
      <c r="F941" s="1" t="s">
        <v>35</v>
      </c>
      <c r="G941" s="1" t="s">
        <v>36</v>
      </c>
      <c r="H941" s="2">
        <v>45160</v>
      </c>
      <c r="I941" s="2">
        <v>45165</v>
      </c>
      <c r="J941">
        <v>5</v>
      </c>
      <c r="K941">
        <v>14933</v>
      </c>
      <c r="L941" s="1" t="s">
        <v>1491</v>
      </c>
      <c r="M941" s="1" t="s">
        <v>60</v>
      </c>
      <c r="N941" s="1" t="s">
        <v>18</v>
      </c>
      <c r="O941" t="s">
        <v>19</v>
      </c>
      <c r="P941">
        <v>2986.6</v>
      </c>
      <c r="Q941" s="1" t="s">
        <v>1492</v>
      </c>
      <c r="R941" s="1" t="s">
        <v>1452</v>
      </c>
      <c r="S941" t="s">
        <v>1449</v>
      </c>
      <c r="T941">
        <f>VLOOKUP(Admissions[[#This Row],[Department]],Departments!A:E,5,FALSE)</f>
        <v>8500</v>
      </c>
      <c r="U941" s="1" t="str">
        <f t="shared" si="28"/>
        <v>Above Benchmark</v>
      </c>
      <c r="V941" s="1">
        <f t="shared" ca="1" si="29"/>
        <v>48</v>
      </c>
      <c r="W941" s="1" t="str">
        <f ca="1">_xlfn.IFS(Admissions[[#This Row],[Patients Age]]&lt;18,"Paediatric",V941&lt;40,"Young Adult",V941&lt;65,"Adult",TRUE,"Senior")</f>
        <v>Adult</v>
      </c>
    </row>
    <row r="942" spans="1:23" x14ac:dyDescent="0.25">
      <c r="A942">
        <v>14216</v>
      </c>
      <c r="B942">
        <v>3671</v>
      </c>
      <c r="C942" s="1" t="s">
        <v>637</v>
      </c>
      <c r="D942" s="1" t="s">
        <v>56</v>
      </c>
      <c r="E942" s="2">
        <v>42016</v>
      </c>
      <c r="F942" s="1" t="s">
        <v>30</v>
      </c>
      <c r="G942" s="1" t="s">
        <v>110</v>
      </c>
      <c r="H942" s="2">
        <v>45556</v>
      </c>
      <c r="I942" s="2">
        <v>45560</v>
      </c>
      <c r="J942">
        <v>4</v>
      </c>
      <c r="K942">
        <v>4254</v>
      </c>
      <c r="L942" s="1" t="s">
        <v>1491</v>
      </c>
      <c r="M942" s="1" t="s">
        <v>46</v>
      </c>
      <c r="N942" s="1" t="s">
        <v>18</v>
      </c>
      <c r="O942" t="s">
        <v>19</v>
      </c>
      <c r="P942">
        <v>1063.5</v>
      </c>
      <c r="Q942" s="1" t="s">
        <v>1492</v>
      </c>
      <c r="R942" s="1" t="s">
        <v>1446</v>
      </c>
      <c r="S942" t="s">
        <v>1447</v>
      </c>
      <c r="T942">
        <f>VLOOKUP(Admissions[[#This Row],[Department]],Departments!A:E,5,FALSE)</f>
        <v>4500</v>
      </c>
      <c r="U942" s="1" t="str">
        <f t="shared" si="28"/>
        <v>Within Benchmark</v>
      </c>
      <c r="V942" s="1">
        <f t="shared" ca="1" si="29"/>
        <v>11</v>
      </c>
      <c r="W942" s="1" t="str">
        <f ca="1">_xlfn.IFS(Admissions[[#This Row],[Patients Age]]&lt;18,"Paediatric",V942&lt;40,"Young Adult",V942&lt;65,"Adult",TRUE,"Senior")</f>
        <v>Paediatric</v>
      </c>
    </row>
    <row r="943" spans="1:23" x14ac:dyDescent="0.25">
      <c r="A943">
        <v>11157</v>
      </c>
      <c r="B943">
        <v>6371</v>
      </c>
      <c r="C943" s="1" t="s">
        <v>709</v>
      </c>
      <c r="D943" s="1" t="s">
        <v>56</v>
      </c>
      <c r="E943" s="2">
        <v>34079</v>
      </c>
      <c r="F943" s="1" t="s">
        <v>35</v>
      </c>
      <c r="G943" s="1" t="s">
        <v>85</v>
      </c>
      <c r="H943" s="2">
        <v>45074</v>
      </c>
      <c r="I943" s="2">
        <v>45079</v>
      </c>
      <c r="J943">
        <v>5</v>
      </c>
      <c r="K943">
        <v>8678</v>
      </c>
      <c r="L943" s="1" t="s">
        <v>1494</v>
      </c>
      <c r="M943" s="1" t="s">
        <v>60</v>
      </c>
      <c r="N943" s="1" t="s">
        <v>18</v>
      </c>
      <c r="O943" t="s">
        <v>19</v>
      </c>
      <c r="P943">
        <v>1735.6</v>
      </c>
      <c r="Q943" s="1" t="s">
        <v>1492</v>
      </c>
      <c r="R943" s="1" t="s">
        <v>1451</v>
      </c>
      <c r="S943" t="s">
        <v>1447</v>
      </c>
      <c r="T943">
        <f>VLOOKUP(Admissions[[#This Row],[Department]],Departments!A:E,5,FALSE)</f>
        <v>8500</v>
      </c>
      <c r="U943" s="1" t="str">
        <f t="shared" si="28"/>
        <v>Above Benchmark</v>
      </c>
      <c r="V943" s="1">
        <f t="shared" ca="1" si="29"/>
        <v>33</v>
      </c>
      <c r="W943" s="1" t="str">
        <f ca="1">_xlfn.IFS(Admissions[[#This Row],[Patients Age]]&lt;18,"Paediatric",V943&lt;40,"Young Adult",V943&lt;65,"Adult",TRUE,"Senior")</f>
        <v>Young Adult</v>
      </c>
    </row>
    <row r="944" spans="1:23" x14ac:dyDescent="0.25">
      <c r="A944">
        <v>13700</v>
      </c>
      <c r="B944">
        <v>4244</v>
      </c>
      <c r="C944" s="1" t="s">
        <v>520</v>
      </c>
      <c r="D944" s="1" t="s">
        <v>56</v>
      </c>
      <c r="E944" s="2">
        <v>23466</v>
      </c>
      <c r="F944" s="1" t="s">
        <v>66</v>
      </c>
      <c r="G944" s="1" t="s">
        <v>70</v>
      </c>
      <c r="H944" s="2">
        <v>45538</v>
      </c>
      <c r="I944" s="2">
        <v>45541</v>
      </c>
      <c r="J944">
        <v>3</v>
      </c>
      <c r="K944">
        <v>5890</v>
      </c>
      <c r="L944" s="1" t="s">
        <v>1491</v>
      </c>
      <c r="M944" s="1" t="s">
        <v>37</v>
      </c>
      <c r="N944" s="1" t="s">
        <v>24</v>
      </c>
      <c r="O944" t="s">
        <v>19</v>
      </c>
      <c r="P944">
        <v>1963.3333</v>
      </c>
      <c r="Q944" s="1" t="s">
        <v>1492</v>
      </c>
      <c r="R944" s="1" t="s">
        <v>1452</v>
      </c>
      <c r="S944" t="s">
        <v>1449</v>
      </c>
      <c r="T944">
        <f>VLOOKUP(Admissions[[#This Row],[Department]],Departments!A:E,5,FALSE)</f>
        <v>6000</v>
      </c>
      <c r="U944" s="1" t="str">
        <f t="shared" si="28"/>
        <v>Within Benchmark</v>
      </c>
      <c r="V944" s="1">
        <f t="shared" ca="1" si="29"/>
        <v>62</v>
      </c>
      <c r="W944" s="1" t="str">
        <f ca="1">_xlfn.IFS(Admissions[[#This Row],[Patients Age]]&lt;18,"Paediatric",V944&lt;40,"Young Adult",V944&lt;65,"Adult",TRUE,"Senior")</f>
        <v>Adult</v>
      </c>
    </row>
    <row r="945" spans="1:23" x14ac:dyDescent="0.25">
      <c r="A945">
        <v>11944</v>
      </c>
      <c r="B945">
        <v>5884</v>
      </c>
      <c r="C945" s="1" t="s">
        <v>47</v>
      </c>
      <c r="D945" s="1" t="s">
        <v>14</v>
      </c>
      <c r="E945" s="2">
        <v>17985</v>
      </c>
      <c r="F945" s="1" t="s">
        <v>51</v>
      </c>
      <c r="G945" s="1" t="s">
        <v>113</v>
      </c>
      <c r="H945" s="2">
        <v>44962</v>
      </c>
      <c r="I945" s="2">
        <v>44971</v>
      </c>
      <c r="J945">
        <v>9</v>
      </c>
      <c r="K945">
        <v>9340</v>
      </c>
      <c r="L945" s="1" t="s">
        <v>1491</v>
      </c>
      <c r="M945" s="1" t="s">
        <v>53</v>
      </c>
      <c r="N945" s="1" t="s">
        <v>24</v>
      </c>
      <c r="O945" t="s">
        <v>19</v>
      </c>
      <c r="P945">
        <v>1037.7778000000001</v>
      </c>
      <c r="Q945" s="1" t="s">
        <v>1492</v>
      </c>
      <c r="R945" s="1" t="s">
        <v>1451</v>
      </c>
      <c r="S945" t="s">
        <v>1447</v>
      </c>
      <c r="T945">
        <f>VLOOKUP(Admissions[[#This Row],[Department]],Departments!A:E,5,FALSE)</f>
        <v>6800</v>
      </c>
      <c r="U945" s="1" t="str">
        <f t="shared" si="28"/>
        <v>Above Benchmark</v>
      </c>
      <c r="V945" s="1">
        <f t="shared" ca="1" si="29"/>
        <v>77</v>
      </c>
      <c r="W945" s="1" t="str">
        <f ca="1">_xlfn.IFS(Admissions[[#This Row],[Patients Age]]&lt;18,"Paediatric",V945&lt;40,"Young Adult",V945&lt;65,"Adult",TRUE,"Senior")</f>
        <v>Senior</v>
      </c>
    </row>
    <row r="946" spans="1:23" x14ac:dyDescent="0.25">
      <c r="A946">
        <v>13278</v>
      </c>
      <c r="B946">
        <v>4239</v>
      </c>
      <c r="C946" s="1" t="s">
        <v>211</v>
      </c>
      <c r="D946" s="1" t="s">
        <v>56</v>
      </c>
      <c r="E946" s="2">
        <v>33947</v>
      </c>
      <c r="F946" s="1" t="s">
        <v>15</v>
      </c>
      <c r="G946" s="1" t="s">
        <v>48</v>
      </c>
      <c r="H946" s="2">
        <v>45400</v>
      </c>
      <c r="I946" s="2">
        <v>45401</v>
      </c>
      <c r="J946">
        <v>1</v>
      </c>
      <c r="K946">
        <v>3178</v>
      </c>
      <c r="L946" s="1" t="s">
        <v>1491</v>
      </c>
      <c r="M946" s="1" t="s">
        <v>81</v>
      </c>
      <c r="N946" s="1" t="s">
        <v>18</v>
      </c>
      <c r="O946" t="s">
        <v>19</v>
      </c>
      <c r="P946">
        <v>3178</v>
      </c>
      <c r="Q946" s="1" t="s">
        <v>1492</v>
      </c>
      <c r="R946" s="1" t="s">
        <v>1450</v>
      </c>
      <c r="S946" t="s">
        <v>1449</v>
      </c>
      <c r="T946">
        <f>VLOOKUP(Admissions[[#This Row],[Department]],Departments!A:E,5,FALSE)</f>
        <v>5500</v>
      </c>
      <c r="U946" s="1" t="str">
        <f t="shared" si="28"/>
        <v>Within Benchmark</v>
      </c>
      <c r="V946" s="1">
        <f t="shared" ca="1" si="29"/>
        <v>33</v>
      </c>
      <c r="W946" s="1" t="str">
        <f ca="1">_xlfn.IFS(Admissions[[#This Row],[Patients Age]]&lt;18,"Paediatric",V946&lt;40,"Young Adult",V946&lt;65,"Adult",TRUE,"Senior")</f>
        <v>Young Adult</v>
      </c>
    </row>
    <row r="947" spans="1:23" x14ac:dyDescent="0.25">
      <c r="A947">
        <v>13932</v>
      </c>
      <c r="B947">
        <v>7124</v>
      </c>
      <c r="C947" s="1" t="s">
        <v>710</v>
      </c>
      <c r="D947" s="1" t="s">
        <v>14</v>
      </c>
      <c r="E947" s="2">
        <v>15211</v>
      </c>
      <c r="F947" s="1" t="s">
        <v>35</v>
      </c>
      <c r="G947" s="1" t="s">
        <v>83</v>
      </c>
      <c r="H947" s="2">
        <v>44957</v>
      </c>
      <c r="I947" s="2">
        <v>44961</v>
      </c>
      <c r="J947">
        <v>4</v>
      </c>
      <c r="K947">
        <v>6619</v>
      </c>
      <c r="L947" s="1" t="s">
        <v>1491</v>
      </c>
      <c r="M947" s="1" t="s">
        <v>119</v>
      </c>
      <c r="N947" s="1" t="s">
        <v>24</v>
      </c>
      <c r="O947" t="s">
        <v>19</v>
      </c>
      <c r="P947">
        <v>1654.75</v>
      </c>
      <c r="Q947" s="1" t="s">
        <v>1492</v>
      </c>
      <c r="R947" s="1" t="s">
        <v>1452</v>
      </c>
      <c r="S947" t="s">
        <v>1449</v>
      </c>
      <c r="T947">
        <f>VLOOKUP(Admissions[[#This Row],[Department]],Departments!A:E,5,FALSE)</f>
        <v>8500</v>
      </c>
      <c r="U947" s="1" t="str">
        <f t="shared" si="28"/>
        <v>Within Benchmark</v>
      </c>
      <c r="V947" s="1">
        <f t="shared" ca="1" si="29"/>
        <v>84</v>
      </c>
      <c r="W947" s="1" t="str">
        <f ca="1">_xlfn.IFS(Admissions[[#This Row],[Patients Age]]&lt;18,"Paediatric",V947&lt;40,"Young Adult",V947&lt;65,"Adult",TRUE,"Senior")</f>
        <v>Senior</v>
      </c>
    </row>
    <row r="948" spans="1:23" x14ac:dyDescent="0.25">
      <c r="A948">
        <v>11542</v>
      </c>
      <c r="B948">
        <v>4498</v>
      </c>
      <c r="C948" s="1" t="s">
        <v>711</v>
      </c>
      <c r="D948" s="1" t="s">
        <v>14</v>
      </c>
      <c r="E948" s="2">
        <v>16843</v>
      </c>
      <c r="F948" s="1" t="s">
        <v>41</v>
      </c>
      <c r="G948" s="1" t="s">
        <v>72</v>
      </c>
      <c r="H948" s="2">
        <v>45482</v>
      </c>
      <c r="I948" s="2">
        <v>45489</v>
      </c>
      <c r="J948">
        <v>7</v>
      </c>
      <c r="K948">
        <v>8039</v>
      </c>
      <c r="L948" s="1" t="s">
        <v>1491</v>
      </c>
      <c r="M948" s="1" t="s">
        <v>43</v>
      </c>
      <c r="N948" s="1" t="s">
        <v>24</v>
      </c>
      <c r="O948" t="s">
        <v>19</v>
      </c>
      <c r="P948">
        <v>1148.4286</v>
      </c>
      <c r="Q948" s="1" t="s">
        <v>1492</v>
      </c>
      <c r="R948" s="1" t="s">
        <v>1452</v>
      </c>
      <c r="S948" t="s">
        <v>1449</v>
      </c>
      <c r="T948">
        <f>VLOOKUP(Admissions[[#This Row],[Department]],Departments!A:E,5,FALSE)</f>
        <v>7200</v>
      </c>
      <c r="U948" s="1" t="str">
        <f t="shared" si="28"/>
        <v>Above Benchmark</v>
      </c>
      <c r="V948" s="1">
        <f t="shared" ca="1" si="29"/>
        <v>80</v>
      </c>
      <c r="W948" s="1" t="str">
        <f ca="1">_xlfn.IFS(Admissions[[#This Row],[Patients Age]]&lt;18,"Paediatric",V948&lt;40,"Young Adult",V948&lt;65,"Adult",TRUE,"Senior")</f>
        <v>Senior</v>
      </c>
    </row>
    <row r="949" spans="1:23" x14ac:dyDescent="0.25">
      <c r="A949">
        <v>10107</v>
      </c>
      <c r="B949">
        <v>5349</v>
      </c>
      <c r="C949" s="1" t="s">
        <v>712</v>
      </c>
      <c r="D949" s="1" t="s">
        <v>56</v>
      </c>
      <c r="E949" s="2">
        <v>21563</v>
      </c>
      <c r="F949" s="1" t="s">
        <v>41</v>
      </c>
      <c r="G949" s="1" t="s">
        <v>72</v>
      </c>
      <c r="H949" s="2">
        <v>45059</v>
      </c>
      <c r="I949" s="2">
        <v>45067</v>
      </c>
      <c r="J949">
        <v>8</v>
      </c>
      <c r="K949">
        <v>12517</v>
      </c>
      <c r="L949" s="1" t="s">
        <v>1491</v>
      </c>
      <c r="M949" s="1" t="s">
        <v>73</v>
      </c>
      <c r="N949" s="1" t="s">
        <v>18</v>
      </c>
      <c r="O949" t="s">
        <v>19</v>
      </c>
      <c r="P949">
        <v>1564.625</v>
      </c>
      <c r="Q949" s="1" t="s">
        <v>1492</v>
      </c>
      <c r="R949" s="1" t="s">
        <v>1446</v>
      </c>
      <c r="S949" t="s">
        <v>1447</v>
      </c>
      <c r="T949">
        <f>VLOOKUP(Admissions[[#This Row],[Department]],Departments!A:E,5,FALSE)</f>
        <v>7200</v>
      </c>
      <c r="U949" s="1" t="str">
        <f t="shared" si="28"/>
        <v>Above Benchmark</v>
      </c>
      <c r="V949" s="1">
        <f t="shared" ca="1" si="29"/>
        <v>67</v>
      </c>
      <c r="W949" s="1" t="str">
        <f ca="1">_xlfn.IFS(Admissions[[#This Row],[Patients Age]]&lt;18,"Paediatric",V949&lt;40,"Young Adult",V949&lt;65,"Adult",TRUE,"Senior")</f>
        <v>Senior</v>
      </c>
    </row>
    <row r="950" spans="1:23" x14ac:dyDescent="0.25">
      <c r="A950">
        <v>13852</v>
      </c>
      <c r="B950">
        <v>6993</v>
      </c>
      <c r="C950" s="1" t="s">
        <v>662</v>
      </c>
      <c r="D950" s="1" t="s">
        <v>14</v>
      </c>
      <c r="E950" s="2">
        <v>31309</v>
      </c>
      <c r="F950" s="1" t="s">
        <v>51</v>
      </c>
      <c r="G950" s="1" t="s">
        <v>113</v>
      </c>
      <c r="H950" s="2">
        <v>45420</v>
      </c>
      <c r="I950" s="2">
        <v>45421</v>
      </c>
      <c r="J950">
        <v>1</v>
      </c>
      <c r="K950">
        <v>4219</v>
      </c>
      <c r="L950" s="1" t="s">
        <v>1491</v>
      </c>
      <c r="M950" s="1" t="s">
        <v>114</v>
      </c>
      <c r="N950" s="1" t="s">
        <v>18</v>
      </c>
      <c r="O950" t="s">
        <v>19</v>
      </c>
      <c r="P950">
        <v>4219</v>
      </c>
      <c r="Q950" s="1" t="s">
        <v>1492</v>
      </c>
      <c r="R950" s="1" t="s">
        <v>1453</v>
      </c>
      <c r="S950" t="s">
        <v>1449</v>
      </c>
      <c r="T950">
        <f>VLOOKUP(Admissions[[#This Row],[Department]],Departments!A:E,5,FALSE)</f>
        <v>6800</v>
      </c>
      <c r="U950" s="1" t="str">
        <f t="shared" si="28"/>
        <v>Within Benchmark</v>
      </c>
      <c r="V950" s="1">
        <f t="shared" ca="1" si="29"/>
        <v>40</v>
      </c>
      <c r="W950" s="1" t="str">
        <f ca="1">_xlfn.IFS(Admissions[[#This Row],[Patients Age]]&lt;18,"Paediatric",V950&lt;40,"Young Adult",V950&lt;65,"Adult",TRUE,"Senior")</f>
        <v>Adult</v>
      </c>
    </row>
    <row r="951" spans="1:23" x14ac:dyDescent="0.25">
      <c r="A951">
        <v>14652</v>
      </c>
      <c r="B951">
        <v>6828</v>
      </c>
      <c r="C951" s="1" t="s">
        <v>554</v>
      </c>
      <c r="D951" s="1" t="s">
        <v>56</v>
      </c>
      <c r="E951" s="2">
        <v>12809</v>
      </c>
      <c r="F951" s="1" t="s">
        <v>66</v>
      </c>
      <c r="G951" s="1" t="s">
        <v>70</v>
      </c>
      <c r="H951" s="2">
        <v>45504</v>
      </c>
      <c r="I951" s="2">
        <v>45508</v>
      </c>
      <c r="J951">
        <v>4</v>
      </c>
      <c r="K951">
        <v>9208</v>
      </c>
      <c r="L951" s="1" t="s">
        <v>1491</v>
      </c>
      <c r="M951" s="1" t="s">
        <v>68</v>
      </c>
      <c r="N951" s="1" t="s">
        <v>18</v>
      </c>
      <c r="O951" t="s">
        <v>19</v>
      </c>
      <c r="P951">
        <v>2302</v>
      </c>
      <c r="Q951" s="1" t="s">
        <v>1492</v>
      </c>
      <c r="R951" s="1" t="s">
        <v>1453</v>
      </c>
      <c r="S951" t="s">
        <v>1449</v>
      </c>
      <c r="T951">
        <f>VLOOKUP(Admissions[[#This Row],[Department]],Departments!A:E,5,FALSE)</f>
        <v>6000</v>
      </c>
      <c r="U951" s="1" t="str">
        <f t="shared" si="28"/>
        <v>Above Benchmark</v>
      </c>
      <c r="V951" s="1">
        <f t="shared" ca="1" si="29"/>
        <v>91</v>
      </c>
      <c r="W951" s="1" t="str">
        <f ca="1">_xlfn.IFS(Admissions[[#This Row],[Patients Age]]&lt;18,"Paediatric",V951&lt;40,"Young Adult",V951&lt;65,"Adult",TRUE,"Senior")</f>
        <v>Senior</v>
      </c>
    </row>
    <row r="952" spans="1:23" x14ac:dyDescent="0.25">
      <c r="A952">
        <v>11123</v>
      </c>
      <c r="B952">
        <v>6932</v>
      </c>
      <c r="C952" s="1" t="s">
        <v>170</v>
      </c>
      <c r="D952" s="1" t="s">
        <v>14</v>
      </c>
      <c r="E952" s="2">
        <v>23066</v>
      </c>
      <c r="F952" s="1" t="s">
        <v>35</v>
      </c>
      <c r="G952" s="1" t="s">
        <v>85</v>
      </c>
      <c r="H952" s="2">
        <v>45579</v>
      </c>
      <c r="I952" s="2">
        <v>45583</v>
      </c>
      <c r="J952">
        <v>4</v>
      </c>
      <c r="K952">
        <v>4425</v>
      </c>
      <c r="L952" s="1" t="s">
        <v>1491</v>
      </c>
      <c r="M952" s="1" t="s">
        <v>119</v>
      </c>
      <c r="N952" s="1" t="s">
        <v>24</v>
      </c>
      <c r="O952" t="s">
        <v>19</v>
      </c>
      <c r="P952">
        <v>1106.25</v>
      </c>
      <c r="Q952" s="1" t="s">
        <v>1492</v>
      </c>
      <c r="R952" s="1" t="s">
        <v>1448</v>
      </c>
      <c r="S952" t="s">
        <v>1449</v>
      </c>
      <c r="T952">
        <f>VLOOKUP(Admissions[[#This Row],[Department]],Departments!A:E,5,FALSE)</f>
        <v>8500</v>
      </c>
      <c r="U952" s="1" t="str">
        <f t="shared" si="28"/>
        <v>Within Benchmark</v>
      </c>
      <c r="V952" s="1">
        <f t="shared" ca="1" si="29"/>
        <v>63</v>
      </c>
      <c r="W952" s="1" t="str">
        <f ca="1">_xlfn.IFS(Admissions[[#This Row],[Patients Age]]&lt;18,"Paediatric",V952&lt;40,"Young Adult",V952&lt;65,"Adult",TRUE,"Senior")</f>
        <v>Adult</v>
      </c>
    </row>
    <row r="953" spans="1:23" x14ac:dyDescent="0.25">
      <c r="A953">
        <v>12525</v>
      </c>
      <c r="B953">
        <v>5357</v>
      </c>
      <c r="C953" s="1" t="s">
        <v>713</v>
      </c>
      <c r="D953" s="1" t="s">
        <v>56</v>
      </c>
      <c r="E953" s="2">
        <v>23455</v>
      </c>
      <c r="F953" s="1" t="s">
        <v>35</v>
      </c>
      <c r="G953" s="1" t="s">
        <v>36</v>
      </c>
      <c r="H953" s="2">
        <v>45408</v>
      </c>
      <c r="I953" s="2">
        <v>45414</v>
      </c>
      <c r="J953">
        <v>6</v>
      </c>
      <c r="K953">
        <v>9702</v>
      </c>
      <c r="L953" s="1" t="s">
        <v>1491</v>
      </c>
      <c r="M953" s="1" t="s">
        <v>37</v>
      </c>
      <c r="N953" s="1" t="s">
        <v>33</v>
      </c>
      <c r="O953" t="s">
        <v>19</v>
      </c>
      <c r="P953">
        <v>1617</v>
      </c>
      <c r="Q953" s="1" t="s">
        <v>1492</v>
      </c>
      <c r="R953" s="1" t="s">
        <v>1454</v>
      </c>
      <c r="S953" t="s">
        <v>1449</v>
      </c>
      <c r="T953">
        <f>VLOOKUP(Admissions[[#This Row],[Department]],Departments!A:E,5,FALSE)</f>
        <v>8500</v>
      </c>
      <c r="U953" s="1" t="str">
        <f t="shared" si="28"/>
        <v>Above Benchmark</v>
      </c>
      <c r="V953" s="1">
        <f t="shared" ca="1" si="29"/>
        <v>62</v>
      </c>
      <c r="W953" s="1" t="str">
        <f ca="1">_xlfn.IFS(Admissions[[#This Row],[Patients Age]]&lt;18,"Paediatric",V953&lt;40,"Young Adult",V953&lt;65,"Adult",TRUE,"Senior")</f>
        <v>Adult</v>
      </c>
    </row>
    <row r="954" spans="1:23" x14ac:dyDescent="0.25">
      <c r="A954">
        <v>11351</v>
      </c>
      <c r="B954">
        <v>5180</v>
      </c>
      <c r="C954" s="1" t="s">
        <v>714</v>
      </c>
      <c r="D954" s="1" t="s">
        <v>56</v>
      </c>
      <c r="E954" s="2">
        <v>31578</v>
      </c>
      <c r="F954" s="1" t="s">
        <v>15</v>
      </c>
      <c r="G954" s="1" t="s">
        <v>16</v>
      </c>
      <c r="H954" s="2">
        <v>45023</v>
      </c>
      <c r="I954" s="2">
        <v>45024</v>
      </c>
      <c r="J954">
        <v>1</v>
      </c>
      <c r="K954">
        <v>2705</v>
      </c>
      <c r="L954" s="1" t="s">
        <v>1491</v>
      </c>
      <c r="M954" s="1" t="s">
        <v>49</v>
      </c>
      <c r="N954" s="1" t="s">
        <v>33</v>
      </c>
      <c r="O954" t="s">
        <v>19</v>
      </c>
      <c r="P954">
        <v>2705</v>
      </c>
      <c r="Q954" s="1" t="s">
        <v>1492</v>
      </c>
      <c r="R954" s="1" t="s">
        <v>1454</v>
      </c>
      <c r="S954" t="s">
        <v>1449</v>
      </c>
      <c r="T954">
        <f>VLOOKUP(Admissions[[#This Row],[Department]],Departments!A:E,5,FALSE)</f>
        <v>5500</v>
      </c>
      <c r="U954" s="1" t="str">
        <f t="shared" si="28"/>
        <v>Within Benchmark</v>
      </c>
      <c r="V954" s="1">
        <f t="shared" ca="1" si="29"/>
        <v>40</v>
      </c>
      <c r="W954" s="1" t="str">
        <f ca="1">_xlfn.IFS(Admissions[[#This Row],[Patients Age]]&lt;18,"Paediatric",V954&lt;40,"Young Adult",V954&lt;65,"Adult",TRUE,"Senior")</f>
        <v>Adult</v>
      </c>
    </row>
    <row r="955" spans="1:23" x14ac:dyDescent="0.25">
      <c r="A955">
        <v>12977</v>
      </c>
      <c r="B955">
        <v>5161</v>
      </c>
      <c r="C955" s="1" t="s">
        <v>376</v>
      </c>
      <c r="D955" s="1" t="s">
        <v>56</v>
      </c>
      <c r="E955" s="2">
        <v>41702</v>
      </c>
      <c r="F955" s="1" t="s">
        <v>30</v>
      </c>
      <c r="G955" s="1" t="s">
        <v>31</v>
      </c>
      <c r="H955" s="2">
        <v>45231</v>
      </c>
      <c r="I955" s="2">
        <v>45233</v>
      </c>
      <c r="J955">
        <v>2</v>
      </c>
      <c r="K955">
        <v>3346</v>
      </c>
      <c r="L955" s="1" t="s">
        <v>1491</v>
      </c>
      <c r="M955" s="1" t="s">
        <v>81</v>
      </c>
      <c r="N955" s="1" t="s">
        <v>18</v>
      </c>
      <c r="O955" t="s">
        <v>19</v>
      </c>
      <c r="P955">
        <v>1673</v>
      </c>
      <c r="Q955" s="1" t="s">
        <v>1492</v>
      </c>
      <c r="R955" s="1" t="s">
        <v>1453</v>
      </c>
      <c r="S955" t="s">
        <v>1449</v>
      </c>
      <c r="T955">
        <f>VLOOKUP(Admissions[[#This Row],[Department]],Departments!A:E,5,FALSE)</f>
        <v>4500</v>
      </c>
      <c r="U955" s="1" t="str">
        <f t="shared" si="28"/>
        <v>Within Benchmark</v>
      </c>
      <c r="V955" s="1">
        <f t="shared" ca="1" si="29"/>
        <v>12</v>
      </c>
      <c r="W955" s="1" t="str">
        <f ca="1">_xlfn.IFS(Admissions[[#This Row],[Patients Age]]&lt;18,"Paediatric",V955&lt;40,"Young Adult",V955&lt;65,"Adult",TRUE,"Senior")</f>
        <v>Paediatric</v>
      </c>
    </row>
    <row r="956" spans="1:23" x14ac:dyDescent="0.25">
      <c r="A956">
        <v>15749</v>
      </c>
      <c r="B956">
        <v>5898</v>
      </c>
      <c r="C956" s="1" t="s">
        <v>715</v>
      </c>
      <c r="D956" s="1" t="s">
        <v>14</v>
      </c>
      <c r="E956" s="2">
        <v>30483</v>
      </c>
      <c r="F956" s="1" t="s">
        <v>21</v>
      </c>
      <c r="G956" s="1" t="s">
        <v>22</v>
      </c>
      <c r="H956" s="2">
        <v>45001</v>
      </c>
      <c r="I956" s="2">
        <v>45009</v>
      </c>
      <c r="J956">
        <v>8</v>
      </c>
      <c r="K956">
        <v>21514</v>
      </c>
      <c r="L956" s="1" t="s">
        <v>1494</v>
      </c>
      <c r="M956" s="1" t="s">
        <v>23</v>
      </c>
      <c r="N956" s="1" t="s">
        <v>33</v>
      </c>
      <c r="O956" t="s">
        <v>19</v>
      </c>
      <c r="P956">
        <v>2689.25</v>
      </c>
      <c r="Q956" s="1" t="s">
        <v>1492</v>
      </c>
      <c r="R956" s="1" t="s">
        <v>1450</v>
      </c>
      <c r="S956" t="s">
        <v>1449</v>
      </c>
      <c r="T956">
        <f>VLOOKUP(Admissions[[#This Row],[Department]],Departments!A:E,5,FALSE)</f>
        <v>12000</v>
      </c>
      <c r="U956" s="1" t="str">
        <f t="shared" si="28"/>
        <v>Above Benchmark</v>
      </c>
      <c r="V956" s="1">
        <f t="shared" ca="1" si="29"/>
        <v>43</v>
      </c>
      <c r="W956" s="1" t="str">
        <f ca="1">_xlfn.IFS(Admissions[[#This Row],[Patients Age]]&lt;18,"Paediatric",V956&lt;40,"Young Adult",V956&lt;65,"Adult",TRUE,"Senior")</f>
        <v>Adult</v>
      </c>
    </row>
    <row r="957" spans="1:23" x14ac:dyDescent="0.25">
      <c r="A957">
        <v>13081</v>
      </c>
      <c r="B957">
        <v>5417</v>
      </c>
      <c r="C957" s="1" t="s">
        <v>716</v>
      </c>
      <c r="D957" s="1" t="s">
        <v>14</v>
      </c>
      <c r="E957" s="2">
        <v>38937</v>
      </c>
      <c r="F957" s="1" t="s">
        <v>35</v>
      </c>
      <c r="G957" s="1" t="s">
        <v>36</v>
      </c>
      <c r="H957" s="2">
        <v>45117</v>
      </c>
      <c r="I957" s="2">
        <v>45120</v>
      </c>
      <c r="J957">
        <v>3</v>
      </c>
      <c r="K957">
        <v>7487</v>
      </c>
      <c r="L957" s="1" t="s">
        <v>1491</v>
      </c>
      <c r="M957" s="1" t="s">
        <v>37</v>
      </c>
      <c r="N957" s="1" t="s">
        <v>33</v>
      </c>
      <c r="O957" t="s">
        <v>19</v>
      </c>
      <c r="P957">
        <v>2495.6667000000002</v>
      </c>
      <c r="Q957" s="1" t="s">
        <v>1492</v>
      </c>
      <c r="R957" s="1" t="s">
        <v>1448</v>
      </c>
      <c r="S957" t="s">
        <v>1449</v>
      </c>
      <c r="T957">
        <f>VLOOKUP(Admissions[[#This Row],[Department]],Departments!A:E,5,FALSE)</f>
        <v>8500</v>
      </c>
      <c r="U957" s="1" t="str">
        <f t="shared" si="28"/>
        <v>Within Benchmark</v>
      </c>
      <c r="V957" s="1">
        <f t="shared" ca="1" si="29"/>
        <v>19</v>
      </c>
      <c r="W957" s="1" t="str">
        <f ca="1">_xlfn.IFS(Admissions[[#This Row],[Patients Age]]&lt;18,"Paediatric",V957&lt;40,"Young Adult",V957&lt;65,"Adult",TRUE,"Senior")</f>
        <v>Young Adult</v>
      </c>
    </row>
    <row r="958" spans="1:23" x14ac:dyDescent="0.25">
      <c r="A958">
        <v>13563</v>
      </c>
      <c r="B958">
        <v>3079</v>
      </c>
      <c r="C958" s="1" t="s">
        <v>212</v>
      </c>
      <c r="D958" s="1" t="s">
        <v>56</v>
      </c>
      <c r="E958" s="2">
        <v>28061</v>
      </c>
      <c r="F958" s="1" t="s">
        <v>51</v>
      </c>
      <c r="G958" s="1" t="s">
        <v>113</v>
      </c>
      <c r="H958" s="2">
        <v>45032</v>
      </c>
      <c r="I958" s="2">
        <v>45035</v>
      </c>
      <c r="J958">
        <v>3</v>
      </c>
      <c r="K958">
        <v>5276</v>
      </c>
      <c r="L958" s="1" t="s">
        <v>1491</v>
      </c>
      <c r="M958" s="1" t="s">
        <v>17</v>
      </c>
      <c r="N958" s="1" t="s">
        <v>33</v>
      </c>
      <c r="O958" t="s">
        <v>19</v>
      </c>
      <c r="P958">
        <v>1758.6667</v>
      </c>
      <c r="Q958" s="1" t="s">
        <v>1492</v>
      </c>
      <c r="R958" s="1" t="s">
        <v>1451</v>
      </c>
      <c r="S958" t="s">
        <v>1447</v>
      </c>
      <c r="T958">
        <f>VLOOKUP(Admissions[[#This Row],[Department]],Departments!A:E,5,FALSE)</f>
        <v>6800</v>
      </c>
      <c r="U958" s="1" t="str">
        <f t="shared" si="28"/>
        <v>Within Benchmark</v>
      </c>
      <c r="V958" s="1">
        <f t="shared" ca="1" si="29"/>
        <v>49</v>
      </c>
      <c r="W958" s="1" t="str">
        <f ca="1">_xlfn.IFS(Admissions[[#This Row],[Patients Age]]&lt;18,"Paediatric",V958&lt;40,"Young Adult",V958&lt;65,"Adult",TRUE,"Senior")</f>
        <v>Adult</v>
      </c>
    </row>
    <row r="959" spans="1:23" x14ac:dyDescent="0.25">
      <c r="A959">
        <v>11947</v>
      </c>
      <c r="B959">
        <v>5617</v>
      </c>
      <c r="C959" s="1" t="s">
        <v>285</v>
      </c>
      <c r="D959" s="1" t="s">
        <v>56</v>
      </c>
      <c r="E959" s="2">
        <v>37014</v>
      </c>
      <c r="F959" s="1" t="s">
        <v>41</v>
      </c>
      <c r="G959" s="1" t="s">
        <v>42</v>
      </c>
      <c r="H959" s="2">
        <v>45177</v>
      </c>
      <c r="I959" s="2">
        <v>45178</v>
      </c>
      <c r="J959">
        <v>1</v>
      </c>
      <c r="K959">
        <v>4444</v>
      </c>
      <c r="L959" s="1" t="s">
        <v>1491</v>
      </c>
      <c r="M959" s="1" t="s">
        <v>73</v>
      </c>
      <c r="N959" s="1" t="s">
        <v>18</v>
      </c>
      <c r="O959" t="s">
        <v>19</v>
      </c>
      <c r="P959">
        <v>4444</v>
      </c>
      <c r="Q959" s="1" t="s">
        <v>1492</v>
      </c>
      <c r="R959" s="1" t="s">
        <v>1454</v>
      </c>
      <c r="S959" t="s">
        <v>1449</v>
      </c>
      <c r="T959">
        <f>VLOOKUP(Admissions[[#This Row],[Department]],Departments!A:E,5,FALSE)</f>
        <v>7200</v>
      </c>
      <c r="U959" s="1" t="str">
        <f t="shared" si="28"/>
        <v>Within Benchmark</v>
      </c>
      <c r="V959" s="1">
        <f t="shared" ca="1" si="29"/>
        <v>25</v>
      </c>
      <c r="W959" s="1" t="str">
        <f ca="1">_xlfn.IFS(Admissions[[#This Row],[Patients Age]]&lt;18,"Paediatric",V959&lt;40,"Young Adult",V959&lt;65,"Adult",TRUE,"Senior")</f>
        <v>Young Adult</v>
      </c>
    </row>
    <row r="960" spans="1:23" x14ac:dyDescent="0.25">
      <c r="A960">
        <v>12471</v>
      </c>
      <c r="B960">
        <v>4988</v>
      </c>
      <c r="C960" s="1" t="s">
        <v>324</v>
      </c>
      <c r="D960" s="1" t="s">
        <v>56</v>
      </c>
      <c r="E960" s="2">
        <v>43340</v>
      </c>
      <c r="F960" s="1" t="s">
        <v>30</v>
      </c>
      <c r="G960" s="1" t="s">
        <v>58</v>
      </c>
      <c r="H960" s="2">
        <v>45492</v>
      </c>
      <c r="I960" s="2">
        <v>45494</v>
      </c>
      <c r="J960">
        <v>2</v>
      </c>
      <c r="K960">
        <v>1780</v>
      </c>
      <c r="L960" s="1" t="s">
        <v>1491</v>
      </c>
      <c r="M960" s="1" t="s">
        <v>32</v>
      </c>
      <c r="N960" s="1" t="s">
        <v>33</v>
      </c>
      <c r="O960" t="s">
        <v>19</v>
      </c>
      <c r="P960">
        <v>890</v>
      </c>
      <c r="Q960" s="1" t="s">
        <v>1492</v>
      </c>
      <c r="R960" s="1" t="s">
        <v>1454</v>
      </c>
      <c r="S960" t="s">
        <v>1449</v>
      </c>
      <c r="T960">
        <f>VLOOKUP(Admissions[[#This Row],[Department]],Departments!A:E,5,FALSE)</f>
        <v>4500</v>
      </c>
      <c r="U960" s="1" t="str">
        <f t="shared" si="28"/>
        <v>Within Benchmark</v>
      </c>
      <c r="V960" s="1">
        <f t="shared" ca="1" si="29"/>
        <v>7</v>
      </c>
      <c r="W960" s="1" t="str">
        <f ca="1">_xlfn.IFS(Admissions[[#This Row],[Patients Age]]&lt;18,"Paediatric",V960&lt;40,"Young Adult",V960&lt;65,"Adult",TRUE,"Senior")</f>
        <v>Paediatric</v>
      </c>
    </row>
    <row r="961" spans="1:23" x14ac:dyDescent="0.25">
      <c r="A961">
        <v>15386</v>
      </c>
      <c r="B961">
        <v>5168</v>
      </c>
      <c r="C961" s="1" t="s">
        <v>129</v>
      </c>
      <c r="D961" s="1" t="s">
        <v>56</v>
      </c>
      <c r="E961" s="2">
        <v>22536</v>
      </c>
      <c r="F961" s="1" t="s">
        <v>51</v>
      </c>
      <c r="G961" s="1" t="s">
        <v>87</v>
      </c>
      <c r="H961" s="2">
        <v>45427</v>
      </c>
      <c r="I961" s="2">
        <v>45430</v>
      </c>
      <c r="J961">
        <v>3</v>
      </c>
      <c r="K961">
        <v>4053</v>
      </c>
      <c r="L961" s="1" t="s">
        <v>1491</v>
      </c>
      <c r="M961" s="1" t="s">
        <v>53</v>
      </c>
      <c r="N961" s="1" t="s">
        <v>24</v>
      </c>
      <c r="O961" t="s">
        <v>19</v>
      </c>
      <c r="P961">
        <v>1351</v>
      </c>
      <c r="Q961" s="1" t="s">
        <v>1492</v>
      </c>
      <c r="R961" s="1" t="s">
        <v>1453</v>
      </c>
      <c r="S961" t="s">
        <v>1449</v>
      </c>
      <c r="T961">
        <f>VLOOKUP(Admissions[[#This Row],[Department]],Departments!A:E,5,FALSE)</f>
        <v>6800</v>
      </c>
      <c r="U961" s="1" t="str">
        <f t="shared" si="28"/>
        <v>Within Benchmark</v>
      </c>
      <c r="V961" s="1">
        <f t="shared" ca="1" si="29"/>
        <v>64</v>
      </c>
      <c r="W961" s="1" t="str">
        <f ca="1">_xlfn.IFS(Admissions[[#This Row],[Patients Age]]&lt;18,"Paediatric",V961&lt;40,"Young Adult",V961&lt;65,"Adult",TRUE,"Senior")</f>
        <v>Adult</v>
      </c>
    </row>
    <row r="962" spans="1:23" x14ac:dyDescent="0.25">
      <c r="A962">
        <v>14190</v>
      </c>
      <c r="B962">
        <v>3879</v>
      </c>
      <c r="C962" s="1" t="s">
        <v>289</v>
      </c>
      <c r="D962" s="1" t="s">
        <v>14</v>
      </c>
      <c r="E962" s="2">
        <v>24895</v>
      </c>
      <c r="F962" s="1" t="s">
        <v>21</v>
      </c>
      <c r="G962" s="1" t="s">
        <v>160</v>
      </c>
      <c r="H962" s="2">
        <v>45145</v>
      </c>
      <c r="I962" s="2">
        <v>45146</v>
      </c>
      <c r="J962">
        <v>1</v>
      </c>
      <c r="K962">
        <v>10476</v>
      </c>
      <c r="L962" s="1" t="s">
        <v>1494</v>
      </c>
      <c r="M962" s="1" t="s">
        <v>28</v>
      </c>
      <c r="N962" s="1" t="s">
        <v>24</v>
      </c>
      <c r="O962" t="s">
        <v>19</v>
      </c>
      <c r="P962">
        <v>10476</v>
      </c>
      <c r="Q962" s="1" t="s">
        <v>1492</v>
      </c>
      <c r="R962" s="1" t="s">
        <v>1448</v>
      </c>
      <c r="S962" t="s">
        <v>1449</v>
      </c>
      <c r="T962">
        <f>VLOOKUP(Admissions[[#This Row],[Department]],Departments!A:E,5,FALSE)</f>
        <v>12000</v>
      </c>
      <c r="U962" s="1" t="str">
        <f t="shared" ref="U962:U1025" si="30">IF(K962&gt;T962,"Above Benchmark","Within Benchmark")</f>
        <v>Within Benchmark</v>
      </c>
      <c r="V962" s="1">
        <f t="shared" ref="V962:V1025" ca="1" si="31">INT(YEARFRAC(E962,TODAY()))</f>
        <v>58</v>
      </c>
      <c r="W962" s="1" t="str">
        <f ca="1">_xlfn.IFS(Admissions[[#This Row],[Patients Age]]&lt;18,"Paediatric",V962&lt;40,"Young Adult",V962&lt;65,"Adult",TRUE,"Senior")</f>
        <v>Adult</v>
      </c>
    </row>
    <row r="963" spans="1:23" x14ac:dyDescent="0.25">
      <c r="A963">
        <v>12701</v>
      </c>
      <c r="B963">
        <v>3506</v>
      </c>
      <c r="C963" s="1" t="s">
        <v>647</v>
      </c>
      <c r="D963" s="1" t="s">
        <v>56</v>
      </c>
      <c r="E963" s="2">
        <v>31343</v>
      </c>
      <c r="F963" s="1" t="s">
        <v>51</v>
      </c>
      <c r="G963" s="1" t="s">
        <v>87</v>
      </c>
      <c r="H963" s="2">
        <v>45025</v>
      </c>
      <c r="I963" s="2">
        <v>45031</v>
      </c>
      <c r="J963">
        <v>6</v>
      </c>
      <c r="K963">
        <v>7655</v>
      </c>
      <c r="L963" s="1" t="s">
        <v>1494</v>
      </c>
      <c r="M963" s="1" t="s">
        <v>17</v>
      </c>
      <c r="N963" s="1" t="s">
        <v>18</v>
      </c>
      <c r="O963" t="s">
        <v>19</v>
      </c>
      <c r="P963">
        <v>1275.8333</v>
      </c>
      <c r="Q963" s="1" t="s">
        <v>1492</v>
      </c>
      <c r="R963" s="1" t="s">
        <v>1451</v>
      </c>
      <c r="S963" t="s">
        <v>1447</v>
      </c>
      <c r="T963">
        <f>VLOOKUP(Admissions[[#This Row],[Department]],Departments!A:E,5,FALSE)</f>
        <v>6800</v>
      </c>
      <c r="U963" s="1" t="str">
        <f t="shared" si="30"/>
        <v>Above Benchmark</v>
      </c>
      <c r="V963" s="1">
        <f t="shared" ca="1" si="31"/>
        <v>40</v>
      </c>
      <c r="W963" s="1" t="str">
        <f ca="1">_xlfn.IFS(Admissions[[#This Row],[Patients Age]]&lt;18,"Paediatric",V963&lt;40,"Young Adult",V963&lt;65,"Adult",TRUE,"Senior")</f>
        <v>Adult</v>
      </c>
    </row>
    <row r="964" spans="1:23" x14ac:dyDescent="0.25">
      <c r="A964">
        <v>11473</v>
      </c>
      <c r="B964">
        <v>3335</v>
      </c>
      <c r="C964" s="1" t="s">
        <v>717</v>
      </c>
      <c r="D964" s="1" t="s">
        <v>14</v>
      </c>
      <c r="E964" s="2">
        <v>31613</v>
      </c>
      <c r="F964" s="1" t="s">
        <v>41</v>
      </c>
      <c r="G964" s="1" t="s">
        <v>42</v>
      </c>
      <c r="H964" s="2">
        <v>44957</v>
      </c>
      <c r="I964" s="2">
        <v>44964</v>
      </c>
      <c r="J964">
        <v>7</v>
      </c>
      <c r="K964">
        <v>4677</v>
      </c>
      <c r="L964" s="1" t="s">
        <v>1491</v>
      </c>
      <c r="M964" s="1" t="s">
        <v>121</v>
      </c>
      <c r="N964" s="1" t="s">
        <v>18</v>
      </c>
      <c r="O964" t="s">
        <v>19</v>
      </c>
      <c r="P964">
        <v>668.14290000000005</v>
      </c>
      <c r="Q964" s="1" t="s">
        <v>1492</v>
      </c>
      <c r="R964" s="1" t="s">
        <v>1452</v>
      </c>
      <c r="S964" t="s">
        <v>1449</v>
      </c>
      <c r="T964">
        <f>VLOOKUP(Admissions[[#This Row],[Department]],Departments!A:E,5,FALSE)</f>
        <v>7200</v>
      </c>
      <c r="U964" s="1" t="str">
        <f t="shared" si="30"/>
        <v>Within Benchmark</v>
      </c>
      <c r="V964" s="1">
        <f t="shared" ca="1" si="31"/>
        <v>39</v>
      </c>
      <c r="W964" s="1" t="str">
        <f ca="1">_xlfn.IFS(Admissions[[#This Row],[Patients Age]]&lt;18,"Paediatric",V964&lt;40,"Young Adult",V964&lt;65,"Adult",TRUE,"Senior")</f>
        <v>Young Adult</v>
      </c>
    </row>
    <row r="965" spans="1:23" x14ac:dyDescent="0.25">
      <c r="A965">
        <v>11504</v>
      </c>
      <c r="B965">
        <v>4948</v>
      </c>
      <c r="C965" s="1" t="s">
        <v>405</v>
      </c>
      <c r="D965" s="1" t="s">
        <v>56</v>
      </c>
      <c r="E965" s="2">
        <v>16932</v>
      </c>
      <c r="F965" s="1" t="s">
        <v>21</v>
      </c>
      <c r="G965" s="1" t="s">
        <v>22</v>
      </c>
      <c r="H965" s="2">
        <v>45240</v>
      </c>
      <c r="I965" s="2">
        <v>45247</v>
      </c>
      <c r="J965">
        <v>7</v>
      </c>
      <c r="K965">
        <v>21092</v>
      </c>
      <c r="L965" s="1" t="s">
        <v>1491</v>
      </c>
      <c r="M965" s="1" t="s">
        <v>28</v>
      </c>
      <c r="N965" s="1" t="s">
        <v>24</v>
      </c>
      <c r="O965" t="s">
        <v>19</v>
      </c>
      <c r="P965">
        <v>3013.1428999999998</v>
      </c>
      <c r="Q965" s="1" t="s">
        <v>1492</v>
      </c>
      <c r="R965" s="1" t="s">
        <v>1454</v>
      </c>
      <c r="S965" t="s">
        <v>1449</v>
      </c>
      <c r="T965">
        <f>VLOOKUP(Admissions[[#This Row],[Department]],Departments!A:E,5,FALSE)</f>
        <v>12000</v>
      </c>
      <c r="U965" s="1" t="str">
        <f t="shared" si="30"/>
        <v>Above Benchmark</v>
      </c>
      <c r="V965" s="1">
        <f t="shared" ca="1" si="31"/>
        <v>80</v>
      </c>
      <c r="W965" s="1" t="str">
        <f ca="1">_xlfn.IFS(Admissions[[#This Row],[Patients Age]]&lt;18,"Paediatric",V965&lt;40,"Young Adult",V965&lt;65,"Adult",TRUE,"Senior")</f>
        <v>Senior</v>
      </c>
    </row>
    <row r="966" spans="1:23" x14ac:dyDescent="0.25">
      <c r="A966">
        <v>13828</v>
      </c>
      <c r="B966">
        <v>5539</v>
      </c>
      <c r="C966" s="1" t="s">
        <v>718</v>
      </c>
      <c r="D966" s="1" t="s">
        <v>14</v>
      </c>
      <c r="E966" s="2">
        <v>31720</v>
      </c>
      <c r="F966" s="1" t="s">
        <v>21</v>
      </c>
      <c r="G966" s="1" t="s">
        <v>22</v>
      </c>
      <c r="H966" s="2">
        <v>45479</v>
      </c>
      <c r="I966" s="2">
        <v>45486</v>
      </c>
      <c r="J966">
        <v>7</v>
      </c>
      <c r="K966">
        <v>21766</v>
      </c>
      <c r="L966" s="1" t="s">
        <v>1491</v>
      </c>
      <c r="M966" s="1" t="s">
        <v>28</v>
      </c>
      <c r="N966" s="1" t="s">
        <v>18</v>
      </c>
      <c r="O966" t="s">
        <v>19</v>
      </c>
      <c r="P966">
        <v>3109.4286000000002</v>
      </c>
      <c r="Q966" s="1" t="s">
        <v>1492</v>
      </c>
      <c r="R966" s="1" t="s">
        <v>1446</v>
      </c>
      <c r="S966" t="s">
        <v>1447</v>
      </c>
      <c r="T966">
        <f>VLOOKUP(Admissions[[#This Row],[Department]],Departments!A:E,5,FALSE)</f>
        <v>12000</v>
      </c>
      <c r="U966" s="1" t="str">
        <f t="shared" si="30"/>
        <v>Above Benchmark</v>
      </c>
      <c r="V966" s="1">
        <f t="shared" ca="1" si="31"/>
        <v>39</v>
      </c>
      <c r="W966" s="1" t="str">
        <f ca="1">_xlfn.IFS(Admissions[[#This Row],[Patients Age]]&lt;18,"Paediatric",V966&lt;40,"Young Adult",V966&lt;65,"Adult",TRUE,"Senior")</f>
        <v>Young Adult</v>
      </c>
    </row>
    <row r="967" spans="1:23" x14ac:dyDescent="0.25">
      <c r="A967">
        <v>14859</v>
      </c>
      <c r="B967">
        <v>4322</v>
      </c>
      <c r="C967" s="1" t="s">
        <v>719</v>
      </c>
      <c r="D967" s="1" t="s">
        <v>56</v>
      </c>
      <c r="E967" s="2">
        <v>22667</v>
      </c>
      <c r="F967" s="1" t="s">
        <v>51</v>
      </c>
      <c r="G967" s="1" t="s">
        <v>113</v>
      </c>
      <c r="H967" s="2">
        <v>45461</v>
      </c>
      <c r="I967" s="2">
        <v>45471</v>
      </c>
      <c r="J967">
        <v>10</v>
      </c>
      <c r="K967">
        <v>12821</v>
      </c>
      <c r="L967" s="1" t="s">
        <v>1491</v>
      </c>
      <c r="M967" s="1" t="s">
        <v>53</v>
      </c>
      <c r="N967" s="1" t="s">
        <v>33</v>
      </c>
      <c r="O967" t="s">
        <v>19</v>
      </c>
      <c r="P967">
        <v>1282.0999999999999</v>
      </c>
      <c r="Q967" s="1" t="s">
        <v>1492</v>
      </c>
      <c r="R967" s="1" t="s">
        <v>1452</v>
      </c>
      <c r="S967" t="s">
        <v>1449</v>
      </c>
      <c r="T967">
        <f>VLOOKUP(Admissions[[#This Row],[Department]],Departments!A:E,5,FALSE)</f>
        <v>6800</v>
      </c>
      <c r="U967" s="1" t="str">
        <f t="shared" si="30"/>
        <v>Above Benchmark</v>
      </c>
      <c r="V967" s="1">
        <f t="shared" ca="1" si="31"/>
        <v>64</v>
      </c>
      <c r="W967" s="1" t="str">
        <f ca="1">_xlfn.IFS(Admissions[[#This Row],[Patients Age]]&lt;18,"Paediatric",V967&lt;40,"Young Adult",V967&lt;65,"Adult",TRUE,"Senior")</f>
        <v>Adult</v>
      </c>
    </row>
    <row r="968" spans="1:23" x14ac:dyDescent="0.25">
      <c r="A968">
        <v>13754</v>
      </c>
      <c r="B968">
        <v>4421</v>
      </c>
      <c r="C968" s="1" t="s">
        <v>178</v>
      </c>
      <c r="D968" s="1" t="s">
        <v>56</v>
      </c>
      <c r="E968" s="2">
        <v>12356</v>
      </c>
      <c r="F968" s="1" t="s">
        <v>26</v>
      </c>
      <c r="G968" s="1" t="s">
        <v>39</v>
      </c>
      <c r="H968" s="2">
        <v>44932</v>
      </c>
      <c r="I968" s="2">
        <v>44937</v>
      </c>
      <c r="J968">
        <v>5</v>
      </c>
      <c r="K968">
        <v>17578</v>
      </c>
      <c r="L968" s="1" t="s">
        <v>1491</v>
      </c>
      <c r="M968" s="1" t="s">
        <v>28</v>
      </c>
      <c r="N968" s="1" t="s">
        <v>18</v>
      </c>
      <c r="O968" t="s">
        <v>19</v>
      </c>
      <c r="P968">
        <v>3515.6</v>
      </c>
      <c r="Q968" s="1" t="s">
        <v>1492</v>
      </c>
      <c r="R968" s="1" t="s">
        <v>1454</v>
      </c>
      <c r="S968" t="s">
        <v>1449</v>
      </c>
      <c r="T968">
        <f>VLOOKUP(Admissions[[#This Row],[Department]],Departments!A:E,5,FALSE)</f>
        <v>9000</v>
      </c>
      <c r="U968" s="1" t="str">
        <f t="shared" si="30"/>
        <v>Above Benchmark</v>
      </c>
      <c r="V968" s="1">
        <f t="shared" ca="1" si="31"/>
        <v>92</v>
      </c>
      <c r="W968" s="1" t="str">
        <f ca="1">_xlfn.IFS(Admissions[[#This Row],[Patients Age]]&lt;18,"Paediatric",V968&lt;40,"Young Adult",V968&lt;65,"Adult",TRUE,"Senior")</f>
        <v>Senior</v>
      </c>
    </row>
    <row r="969" spans="1:23" x14ac:dyDescent="0.25">
      <c r="A969">
        <v>12939</v>
      </c>
      <c r="B969">
        <v>6125</v>
      </c>
      <c r="C969" s="1" t="s">
        <v>47</v>
      </c>
      <c r="D969" s="1" t="s">
        <v>14</v>
      </c>
      <c r="E969" s="2">
        <v>44549</v>
      </c>
      <c r="F969" s="1" t="s">
        <v>30</v>
      </c>
      <c r="G969" s="1" t="s">
        <v>31</v>
      </c>
      <c r="H969" s="2">
        <v>45260</v>
      </c>
      <c r="I969" s="2">
        <v>45263</v>
      </c>
      <c r="J969">
        <v>3</v>
      </c>
      <c r="K969">
        <v>2726</v>
      </c>
      <c r="L969" s="1" t="s">
        <v>1491</v>
      </c>
      <c r="M969" s="1" t="s">
        <v>46</v>
      </c>
      <c r="N969" s="1" t="s">
        <v>18</v>
      </c>
      <c r="O969" t="s">
        <v>19</v>
      </c>
      <c r="P969">
        <v>908.66669999999999</v>
      </c>
      <c r="Q969" s="1" t="s">
        <v>1492</v>
      </c>
      <c r="R969" s="1" t="s">
        <v>1450</v>
      </c>
      <c r="S969" t="s">
        <v>1449</v>
      </c>
      <c r="T969">
        <f>VLOOKUP(Admissions[[#This Row],[Department]],Departments!A:E,5,FALSE)</f>
        <v>4500</v>
      </c>
      <c r="U969" s="1" t="str">
        <f t="shared" si="30"/>
        <v>Within Benchmark</v>
      </c>
      <c r="V969" s="1">
        <f t="shared" ca="1" si="31"/>
        <v>4</v>
      </c>
      <c r="W969" s="1" t="str">
        <f ca="1">_xlfn.IFS(Admissions[[#This Row],[Patients Age]]&lt;18,"Paediatric",V969&lt;40,"Young Adult",V969&lt;65,"Adult",TRUE,"Senior")</f>
        <v>Paediatric</v>
      </c>
    </row>
    <row r="970" spans="1:23" x14ac:dyDescent="0.25">
      <c r="A970">
        <v>15449</v>
      </c>
      <c r="B970">
        <v>5222</v>
      </c>
      <c r="C970" s="1" t="s">
        <v>720</v>
      </c>
      <c r="D970" s="1" t="s">
        <v>14</v>
      </c>
      <c r="E970" s="2">
        <v>30171</v>
      </c>
      <c r="F970" s="1" t="s">
        <v>66</v>
      </c>
      <c r="G970" s="1" t="s">
        <v>67</v>
      </c>
      <c r="H970" s="2">
        <v>45053</v>
      </c>
      <c r="I970" s="2">
        <v>45057</v>
      </c>
      <c r="J970">
        <v>4</v>
      </c>
      <c r="K970">
        <v>10070</v>
      </c>
      <c r="L970" s="1" t="s">
        <v>1491</v>
      </c>
      <c r="M970" s="1" t="s">
        <v>91</v>
      </c>
      <c r="N970" s="1" t="s">
        <v>33</v>
      </c>
      <c r="O970" t="s">
        <v>19</v>
      </c>
      <c r="P970">
        <v>2517.5</v>
      </c>
      <c r="Q970" s="1" t="s">
        <v>1492</v>
      </c>
      <c r="R970" s="1" t="s">
        <v>1451</v>
      </c>
      <c r="S970" t="s">
        <v>1447</v>
      </c>
      <c r="T970">
        <f>VLOOKUP(Admissions[[#This Row],[Department]],Departments!A:E,5,FALSE)</f>
        <v>6000</v>
      </c>
      <c r="U970" s="1" t="str">
        <f t="shared" si="30"/>
        <v>Above Benchmark</v>
      </c>
      <c r="V970" s="1">
        <f t="shared" ca="1" si="31"/>
        <v>43</v>
      </c>
      <c r="W970" s="1" t="str">
        <f ca="1">_xlfn.IFS(Admissions[[#This Row],[Patients Age]]&lt;18,"Paediatric",V970&lt;40,"Young Adult",V970&lt;65,"Adult",TRUE,"Senior")</f>
        <v>Adult</v>
      </c>
    </row>
    <row r="971" spans="1:23" x14ac:dyDescent="0.25">
      <c r="A971">
        <v>13292</v>
      </c>
      <c r="B971">
        <v>4079</v>
      </c>
      <c r="C971" s="1" t="s">
        <v>90</v>
      </c>
      <c r="D971" s="1" t="s">
        <v>56</v>
      </c>
      <c r="E971" s="2">
        <v>25097</v>
      </c>
      <c r="F971" s="1" t="s">
        <v>35</v>
      </c>
      <c r="G971" s="1" t="s">
        <v>83</v>
      </c>
      <c r="H971" s="2">
        <v>44954</v>
      </c>
      <c r="I971" s="2">
        <v>44958</v>
      </c>
      <c r="J971">
        <v>4</v>
      </c>
      <c r="K971">
        <v>8687</v>
      </c>
      <c r="L971" s="1" t="s">
        <v>1491</v>
      </c>
      <c r="M971" s="1" t="s">
        <v>37</v>
      </c>
      <c r="N971" s="1" t="s">
        <v>18</v>
      </c>
      <c r="O971" t="s">
        <v>19</v>
      </c>
      <c r="P971">
        <v>2171.75</v>
      </c>
      <c r="Q971" s="1" t="s">
        <v>1492</v>
      </c>
      <c r="R971" s="1" t="s">
        <v>1446</v>
      </c>
      <c r="S971" t="s">
        <v>1447</v>
      </c>
      <c r="T971">
        <f>VLOOKUP(Admissions[[#This Row],[Department]],Departments!A:E,5,FALSE)</f>
        <v>8500</v>
      </c>
      <c r="U971" s="1" t="str">
        <f t="shared" si="30"/>
        <v>Above Benchmark</v>
      </c>
      <c r="V971" s="1">
        <f t="shared" ca="1" si="31"/>
        <v>57</v>
      </c>
      <c r="W971" s="1" t="str">
        <f ca="1">_xlfn.IFS(Admissions[[#This Row],[Patients Age]]&lt;18,"Paediatric",V971&lt;40,"Young Adult",V971&lt;65,"Adult",TRUE,"Senior")</f>
        <v>Adult</v>
      </c>
    </row>
    <row r="972" spans="1:23" x14ac:dyDescent="0.25">
      <c r="A972">
        <v>13479</v>
      </c>
      <c r="B972">
        <v>5347</v>
      </c>
      <c r="C972" s="1" t="s">
        <v>95</v>
      </c>
      <c r="D972" s="1" t="s">
        <v>14</v>
      </c>
      <c r="E972" s="2">
        <v>36810</v>
      </c>
      <c r="F972" s="1" t="s">
        <v>51</v>
      </c>
      <c r="G972" s="1" t="s">
        <v>87</v>
      </c>
      <c r="H972" s="2">
        <v>45135</v>
      </c>
      <c r="I972" s="2">
        <v>45136</v>
      </c>
      <c r="J972">
        <v>1</v>
      </c>
      <c r="K972">
        <v>3204</v>
      </c>
      <c r="L972" s="1" t="s">
        <v>1491</v>
      </c>
      <c r="M972" s="1" t="s">
        <v>53</v>
      </c>
      <c r="N972" s="1" t="s">
        <v>18</v>
      </c>
      <c r="O972" t="s">
        <v>19</v>
      </c>
      <c r="P972">
        <v>3204</v>
      </c>
      <c r="Q972" s="1" t="s">
        <v>1492</v>
      </c>
      <c r="R972" s="1" t="s">
        <v>1454</v>
      </c>
      <c r="S972" t="s">
        <v>1449</v>
      </c>
      <c r="T972">
        <f>VLOOKUP(Admissions[[#This Row],[Department]],Departments!A:E,5,FALSE)</f>
        <v>6800</v>
      </c>
      <c r="U972" s="1" t="str">
        <f t="shared" si="30"/>
        <v>Within Benchmark</v>
      </c>
      <c r="V972" s="1">
        <f t="shared" ca="1" si="31"/>
        <v>25</v>
      </c>
      <c r="W972" s="1" t="str">
        <f ca="1">_xlfn.IFS(Admissions[[#This Row],[Patients Age]]&lt;18,"Paediatric",V972&lt;40,"Young Adult",V972&lt;65,"Adult",TRUE,"Senior")</f>
        <v>Young Adult</v>
      </c>
    </row>
    <row r="973" spans="1:23" x14ac:dyDescent="0.25">
      <c r="A973">
        <v>11109</v>
      </c>
      <c r="B973">
        <v>6354</v>
      </c>
      <c r="C973" s="1" t="s">
        <v>176</v>
      </c>
      <c r="D973" s="1" t="s">
        <v>14</v>
      </c>
      <c r="E973" s="2">
        <v>38095</v>
      </c>
      <c r="F973" s="1" t="s">
        <v>26</v>
      </c>
      <c r="G973" s="1" t="s">
        <v>27</v>
      </c>
      <c r="H973" s="2">
        <v>45515</v>
      </c>
      <c r="I973" s="2">
        <v>45520</v>
      </c>
      <c r="J973">
        <v>5</v>
      </c>
      <c r="K973">
        <v>7780</v>
      </c>
      <c r="L973" s="1" t="s">
        <v>1491</v>
      </c>
      <c r="M973" s="1" t="s">
        <v>64</v>
      </c>
      <c r="N973" s="1" t="s">
        <v>24</v>
      </c>
      <c r="O973" t="s">
        <v>19</v>
      </c>
      <c r="P973">
        <v>1556</v>
      </c>
      <c r="Q973" s="1" t="s">
        <v>1492</v>
      </c>
      <c r="R973" s="1" t="s">
        <v>1451</v>
      </c>
      <c r="S973" t="s">
        <v>1447</v>
      </c>
      <c r="T973">
        <f>VLOOKUP(Admissions[[#This Row],[Department]],Departments!A:E,5,FALSE)</f>
        <v>9000</v>
      </c>
      <c r="U973" s="1" t="str">
        <f t="shared" si="30"/>
        <v>Within Benchmark</v>
      </c>
      <c r="V973" s="1">
        <f t="shared" ca="1" si="31"/>
        <v>22</v>
      </c>
      <c r="W973" s="1" t="str">
        <f ca="1">_xlfn.IFS(Admissions[[#This Row],[Patients Age]]&lt;18,"Paediatric",V973&lt;40,"Young Adult",V973&lt;65,"Adult",TRUE,"Senior")</f>
        <v>Young Adult</v>
      </c>
    </row>
    <row r="974" spans="1:23" x14ac:dyDescent="0.25">
      <c r="A974">
        <v>13402</v>
      </c>
      <c r="B974">
        <v>4455</v>
      </c>
      <c r="C974" s="1" t="s">
        <v>664</v>
      </c>
      <c r="D974" s="1" t="s">
        <v>14</v>
      </c>
      <c r="E974" s="2">
        <v>23207</v>
      </c>
      <c r="F974" s="1" t="s">
        <v>35</v>
      </c>
      <c r="G974" s="1" t="s">
        <v>85</v>
      </c>
      <c r="H974" s="2">
        <v>45274</v>
      </c>
      <c r="I974" s="2">
        <v>45279</v>
      </c>
      <c r="J974">
        <v>5</v>
      </c>
      <c r="K974">
        <v>8700</v>
      </c>
      <c r="L974" s="1" t="s">
        <v>1494</v>
      </c>
      <c r="M974" s="1" t="s">
        <v>60</v>
      </c>
      <c r="N974" s="1" t="s">
        <v>18</v>
      </c>
      <c r="O974" t="s">
        <v>19</v>
      </c>
      <c r="P974">
        <v>1740</v>
      </c>
      <c r="Q974" s="1" t="s">
        <v>1492</v>
      </c>
      <c r="R974" s="1" t="s">
        <v>1450</v>
      </c>
      <c r="S974" t="s">
        <v>1449</v>
      </c>
      <c r="T974">
        <f>VLOOKUP(Admissions[[#This Row],[Department]],Departments!A:E,5,FALSE)</f>
        <v>8500</v>
      </c>
      <c r="U974" s="1" t="str">
        <f t="shared" si="30"/>
        <v>Above Benchmark</v>
      </c>
      <c r="V974" s="1">
        <f t="shared" ca="1" si="31"/>
        <v>62</v>
      </c>
      <c r="W974" s="1" t="str">
        <f ca="1">_xlfn.IFS(Admissions[[#This Row],[Patients Age]]&lt;18,"Paediatric",V974&lt;40,"Young Adult",V974&lt;65,"Adult",TRUE,"Senior")</f>
        <v>Adult</v>
      </c>
    </row>
    <row r="975" spans="1:23" x14ac:dyDescent="0.25">
      <c r="A975">
        <v>10271</v>
      </c>
      <c r="B975">
        <v>6219</v>
      </c>
      <c r="C975" s="1" t="s">
        <v>164</v>
      </c>
      <c r="D975" s="1" t="s">
        <v>14</v>
      </c>
      <c r="E975" s="2">
        <v>15505</v>
      </c>
      <c r="F975" s="1" t="s">
        <v>41</v>
      </c>
      <c r="G975" s="1" t="s">
        <v>42</v>
      </c>
      <c r="H975" s="2">
        <v>45025</v>
      </c>
      <c r="I975" s="2">
        <v>45028</v>
      </c>
      <c r="J975">
        <v>3</v>
      </c>
      <c r="K975">
        <v>7959</v>
      </c>
      <c r="L975" s="1" t="s">
        <v>1494</v>
      </c>
      <c r="M975" s="1" t="s">
        <v>73</v>
      </c>
      <c r="N975" s="1" t="s">
        <v>33</v>
      </c>
      <c r="O975" t="s">
        <v>19</v>
      </c>
      <c r="P975">
        <v>2653</v>
      </c>
      <c r="Q975" s="1" t="s">
        <v>1492</v>
      </c>
      <c r="R975" s="1" t="s">
        <v>1451</v>
      </c>
      <c r="S975" t="s">
        <v>1447</v>
      </c>
      <c r="T975">
        <f>VLOOKUP(Admissions[[#This Row],[Department]],Departments!A:E,5,FALSE)</f>
        <v>7200</v>
      </c>
      <c r="U975" s="1" t="str">
        <f t="shared" si="30"/>
        <v>Above Benchmark</v>
      </c>
      <c r="V975" s="1">
        <f t="shared" ca="1" si="31"/>
        <v>84</v>
      </c>
      <c r="W975" s="1" t="str">
        <f ca="1">_xlfn.IFS(Admissions[[#This Row],[Patients Age]]&lt;18,"Paediatric",V975&lt;40,"Young Adult",V975&lt;65,"Adult",TRUE,"Senior")</f>
        <v>Senior</v>
      </c>
    </row>
    <row r="976" spans="1:23" x14ac:dyDescent="0.25">
      <c r="A976">
        <v>11121</v>
      </c>
      <c r="B976">
        <v>5926</v>
      </c>
      <c r="C976" s="1" t="s">
        <v>106</v>
      </c>
      <c r="D976" s="1" t="s">
        <v>14</v>
      </c>
      <c r="E976" s="2">
        <v>17420</v>
      </c>
      <c r="F976" s="1" t="s">
        <v>41</v>
      </c>
      <c r="G976" s="1" t="s">
        <v>42</v>
      </c>
      <c r="H976" s="2">
        <v>44934</v>
      </c>
      <c r="I976" s="2">
        <v>44939</v>
      </c>
      <c r="J976">
        <v>5</v>
      </c>
      <c r="K976">
        <v>11074</v>
      </c>
      <c r="L976" s="1" t="s">
        <v>1491</v>
      </c>
      <c r="M976" s="1" t="s">
        <v>121</v>
      </c>
      <c r="N976" s="1" t="s">
        <v>24</v>
      </c>
      <c r="O976" t="s">
        <v>19</v>
      </c>
      <c r="P976">
        <v>2214.8000000000002</v>
      </c>
      <c r="Q976" s="1" t="s">
        <v>1492</v>
      </c>
      <c r="R976" s="1" t="s">
        <v>1451</v>
      </c>
      <c r="S976" t="s">
        <v>1447</v>
      </c>
      <c r="T976">
        <f>VLOOKUP(Admissions[[#This Row],[Department]],Departments!A:E,5,FALSE)</f>
        <v>7200</v>
      </c>
      <c r="U976" s="1" t="str">
        <f t="shared" si="30"/>
        <v>Above Benchmark</v>
      </c>
      <c r="V976" s="1">
        <f t="shared" ca="1" si="31"/>
        <v>78</v>
      </c>
      <c r="W976" s="1" t="str">
        <f ca="1">_xlfn.IFS(Admissions[[#This Row],[Patients Age]]&lt;18,"Paediatric",V976&lt;40,"Young Adult",V976&lt;65,"Adult",TRUE,"Senior")</f>
        <v>Senior</v>
      </c>
    </row>
    <row r="977" spans="1:23" x14ac:dyDescent="0.25">
      <c r="A977">
        <v>12722</v>
      </c>
      <c r="B977">
        <v>7144</v>
      </c>
      <c r="C977" s="1" t="s">
        <v>624</v>
      </c>
      <c r="D977" s="1" t="s">
        <v>14</v>
      </c>
      <c r="E977" s="2">
        <v>30048</v>
      </c>
      <c r="F977" s="1" t="s">
        <v>26</v>
      </c>
      <c r="G977" s="1" t="s">
        <v>39</v>
      </c>
      <c r="H977" s="2">
        <v>45586</v>
      </c>
      <c r="I977" s="2">
        <v>45593</v>
      </c>
      <c r="J977">
        <v>7</v>
      </c>
      <c r="K977">
        <v>18388</v>
      </c>
      <c r="L977" s="1" t="s">
        <v>1494</v>
      </c>
      <c r="M977" s="1" t="s">
        <v>79</v>
      </c>
      <c r="N977" s="1" t="s">
        <v>18</v>
      </c>
      <c r="O977" t="s">
        <v>19</v>
      </c>
      <c r="P977">
        <v>2626.8571000000002</v>
      </c>
      <c r="Q977" s="1" t="s">
        <v>1492</v>
      </c>
      <c r="R977" s="1" t="s">
        <v>1448</v>
      </c>
      <c r="S977" t="s">
        <v>1449</v>
      </c>
      <c r="T977">
        <f>VLOOKUP(Admissions[[#This Row],[Department]],Departments!A:E,5,FALSE)</f>
        <v>9000</v>
      </c>
      <c r="U977" s="1" t="str">
        <f t="shared" si="30"/>
        <v>Above Benchmark</v>
      </c>
      <c r="V977" s="1">
        <f t="shared" ca="1" si="31"/>
        <v>44</v>
      </c>
      <c r="W977" s="1" t="str">
        <f ca="1">_xlfn.IFS(Admissions[[#This Row],[Patients Age]]&lt;18,"Paediatric",V977&lt;40,"Young Adult",V977&lt;65,"Adult",TRUE,"Senior")</f>
        <v>Adult</v>
      </c>
    </row>
    <row r="978" spans="1:23" x14ac:dyDescent="0.25">
      <c r="A978">
        <v>10385</v>
      </c>
      <c r="B978">
        <v>3555</v>
      </c>
      <c r="C978" s="1" t="s">
        <v>721</v>
      </c>
      <c r="D978" s="1" t="s">
        <v>56</v>
      </c>
      <c r="E978" s="2">
        <v>30639</v>
      </c>
      <c r="F978" s="1" t="s">
        <v>66</v>
      </c>
      <c r="G978" s="1" t="s">
        <v>77</v>
      </c>
      <c r="H978" s="2">
        <v>45320</v>
      </c>
      <c r="I978" s="2">
        <v>45324</v>
      </c>
      <c r="J978">
        <v>4</v>
      </c>
      <c r="K978">
        <v>6815</v>
      </c>
      <c r="L978" s="1" t="s">
        <v>1491</v>
      </c>
      <c r="M978" s="1" t="s">
        <v>91</v>
      </c>
      <c r="N978" s="1" t="s">
        <v>18</v>
      </c>
      <c r="O978" t="s">
        <v>19</v>
      </c>
      <c r="P978">
        <v>1703.75</v>
      </c>
      <c r="Q978" s="1" t="s">
        <v>1492</v>
      </c>
      <c r="R978" s="1" t="s">
        <v>1448</v>
      </c>
      <c r="S978" t="s">
        <v>1449</v>
      </c>
      <c r="T978">
        <f>VLOOKUP(Admissions[[#This Row],[Department]],Departments!A:E,5,FALSE)</f>
        <v>6000</v>
      </c>
      <c r="U978" s="1" t="str">
        <f t="shared" si="30"/>
        <v>Above Benchmark</v>
      </c>
      <c r="V978" s="1">
        <f t="shared" ca="1" si="31"/>
        <v>42</v>
      </c>
      <c r="W978" s="1" t="str">
        <f ca="1">_xlfn.IFS(Admissions[[#This Row],[Patients Age]]&lt;18,"Paediatric",V978&lt;40,"Young Adult",V978&lt;65,"Adult",TRUE,"Senior")</f>
        <v>Adult</v>
      </c>
    </row>
    <row r="979" spans="1:23" x14ac:dyDescent="0.25">
      <c r="A979">
        <v>14294</v>
      </c>
      <c r="B979">
        <v>5569</v>
      </c>
      <c r="C979" s="1" t="s">
        <v>548</v>
      </c>
      <c r="D979" s="1" t="s">
        <v>14</v>
      </c>
      <c r="E979" s="2">
        <v>31714</v>
      </c>
      <c r="F979" s="1" t="s">
        <v>26</v>
      </c>
      <c r="G979" s="1" t="s">
        <v>27</v>
      </c>
      <c r="H979" s="2">
        <v>45509</v>
      </c>
      <c r="I979" s="2">
        <v>45515</v>
      </c>
      <c r="J979">
        <v>6</v>
      </c>
      <c r="K979">
        <v>11723</v>
      </c>
      <c r="L979" s="1" t="s">
        <v>1491</v>
      </c>
      <c r="M979" s="1" t="s">
        <v>79</v>
      </c>
      <c r="N979" s="1" t="s">
        <v>33</v>
      </c>
      <c r="O979" t="s">
        <v>19</v>
      </c>
      <c r="P979">
        <v>1953.8333</v>
      </c>
      <c r="Q979" s="1" t="s">
        <v>1492</v>
      </c>
      <c r="R979" s="1" t="s">
        <v>1448</v>
      </c>
      <c r="S979" t="s">
        <v>1449</v>
      </c>
      <c r="T979">
        <f>VLOOKUP(Admissions[[#This Row],[Department]],Departments!A:E,5,FALSE)</f>
        <v>9000</v>
      </c>
      <c r="U979" s="1" t="str">
        <f t="shared" si="30"/>
        <v>Above Benchmark</v>
      </c>
      <c r="V979" s="1">
        <f t="shared" ca="1" si="31"/>
        <v>39</v>
      </c>
      <c r="W979" s="1" t="str">
        <f ca="1">_xlfn.IFS(Admissions[[#This Row],[Patients Age]]&lt;18,"Paediatric",V979&lt;40,"Young Adult",V979&lt;65,"Adult",TRUE,"Senior")</f>
        <v>Young Adult</v>
      </c>
    </row>
    <row r="980" spans="1:23" x14ac:dyDescent="0.25">
      <c r="A980">
        <v>11358</v>
      </c>
      <c r="B980">
        <v>4420</v>
      </c>
      <c r="C980" s="1" t="s">
        <v>722</v>
      </c>
      <c r="D980" s="1" t="s">
        <v>14</v>
      </c>
      <c r="E980" s="2">
        <v>23622</v>
      </c>
      <c r="F980" s="1" t="s">
        <v>35</v>
      </c>
      <c r="G980" s="1" t="s">
        <v>36</v>
      </c>
      <c r="H980" s="2">
        <v>45484</v>
      </c>
      <c r="I980" s="2">
        <v>45490</v>
      </c>
      <c r="J980">
        <v>6</v>
      </c>
      <c r="K980">
        <v>9389</v>
      </c>
      <c r="L980" s="1" t="s">
        <v>1494</v>
      </c>
      <c r="M980" s="1" t="s">
        <v>119</v>
      </c>
      <c r="N980" s="1" t="s">
        <v>33</v>
      </c>
      <c r="O980" t="s">
        <v>19</v>
      </c>
      <c r="P980">
        <v>1564.8333</v>
      </c>
      <c r="Q980" s="1" t="s">
        <v>1492</v>
      </c>
      <c r="R980" s="1" t="s">
        <v>1450</v>
      </c>
      <c r="S980" t="s">
        <v>1449</v>
      </c>
      <c r="T980">
        <f>VLOOKUP(Admissions[[#This Row],[Department]],Departments!A:E,5,FALSE)</f>
        <v>8500</v>
      </c>
      <c r="U980" s="1" t="str">
        <f t="shared" si="30"/>
        <v>Above Benchmark</v>
      </c>
      <c r="V980" s="1">
        <f t="shared" ca="1" si="31"/>
        <v>61</v>
      </c>
      <c r="W980" s="1" t="str">
        <f ca="1">_xlfn.IFS(Admissions[[#This Row],[Patients Age]]&lt;18,"Paediatric",V980&lt;40,"Young Adult",V980&lt;65,"Adult",TRUE,"Senior")</f>
        <v>Adult</v>
      </c>
    </row>
    <row r="981" spans="1:23" x14ac:dyDescent="0.25">
      <c r="A981">
        <v>14392</v>
      </c>
      <c r="B981">
        <v>4854</v>
      </c>
      <c r="C981" s="1" t="s">
        <v>723</v>
      </c>
      <c r="D981" s="1" t="s">
        <v>14</v>
      </c>
      <c r="E981" s="2">
        <v>24276</v>
      </c>
      <c r="F981" s="1" t="s">
        <v>35</v>
      </c>
      <c r="G981" s="1" t="s">
        <v>83</v>
      </c>
      <c r="H981" s="2">
        <v>45034</v>
      </c>
      <c r="I981" s="2">
        <v>45040</v>
      </c>
      <c r="J981">
        <v>6</v>
      </c>
      <c r="K981">
        <v>7774</v>
      </c>
      <c r="L981" s="1" t="s">
        <v>1491</v>
      </c>
      <c r="M981" s="1" t="s">
        <v>119</v>
      </c>
      <c r="N981" s="1" t="s">
        <v>33</v>
      </c>
      <c r="O981" t="s">
        <v>19</v>
      </c>
      <c r="P981">
        <v>1295.6667</v>
      </c>
      <c r="Q981" s="1" t="s">
        <v>1492</v>
      </c>
      <c r="R981" s="1" t="s">
        <v>1452</v>
      </c>
      <c r="S981" t="s">
        <v>1449</v>
      </c>
      <c r="T981">
        <f>VLOOKUP(Admissions[[#This Row],[Department]],Departments!A:E,5,FALSE)</f>
        <v>8500</v>
      </c>
      <c r="U981" s="1" t="str">
        <f t="shared" si="30"/>
        <v>Within Benchmark</v>
      </c>
      <c r="V981" s="1">
        <f t="shared" ca="1" si="31"/>
        <v>60</v>
      </c>
      <c r="W981" s="1" t="str">
        <f ca="1">_xlfn.IFS(Admissions[[#This Row],[Patients Age]]&lt;18,"Paediatric",V981&lt;40,"Young Adult",V981&lt;65,"Adult",TRUE,"Senior")</f>
        <v>Adult</v>
      </c>
    </row>
    <row r="982" spans="1:23" x14ac:dyDescent="0.25">
      <c r="A982">
        <v>13466</v>
      </c>
      <c r="B982">
        <v>7007</v>
      </c>
      <c r="C982" s="1" t="s">
        <v>153</v>
      </c>
      <c r="D982" s="1" t="s">
        <v>56</v>
      </c>
      <c r="E982" s="2">
        <v>16327</v>
      </c>
      <c r="F982" s="1" t="s">
        <v>21</v>
      </c>
      <c r="G982" s="1" t="s">
        <v>22</v>
      </c>
      <c r="H982" s="2">
        <v>45418</v>
      </c>
      <c r="I982" s="2">
        <v>45428</v>
      </c>
      <c r="J982">
        <v>10</v>
      </c>
      <c r="K982">
        <v>23761</v>
      </c>
      <c r="L982" s="1" t="s">
        <v>1491</v>
      </c>
      <c r="M982" s="1" t="s">
        <v>28</v>
      </c>
      <c r="N982" s="1" t="s">
        <v>18</v>
      </c>
      <c r="O982" t="s">
        <v>19</v>
      </c>
      <c r="P982">
        <v>2376.1</v>
      </c>
      <c r="Q982" s="1" t="s">
        <v>1492</v>
      </c>
      <c r="R982" s="1" t="s">
        <v>1448</v>
      </c>
      <c r="S982" t="s">
        <v>1449</v>
      </c>
      <c r="T982">
        <f>VLOOKUP(Admissions[[#This Row],[Department]],Departments!A:E,5,FALSE)</f>
        <v>12000</v>
      </c>
      <c r="U982" s="1" t="str">
        <f t="shared" si="30"/>
        <v>Above Benchmark</v>
      </c>
      <c r="V982" s="1">
        <f t="shared" ca="1" si="31"/>
        <v>81</v>
      </c>
      <c r="W982" s="1" t="str">
        <f ca="1">_xlfn.IFS(Admissions[[#This Row],[Patients Age]]&lt;18,"Paediatric",V982&lt;40,"Young Adult",V982&lt;65,"Adult",TRUE,"Senior")</f>
        <v>Senior</v>
      </c>
    </row>
    <row r="983" spans="1:23" x14ac:dyDescent="0.25">
      <c r="A983">
        <v>14321</v>
      </c>
      <c r="B983">
        <v>5529</v>
      </c>
      <c r="C983" s="1" t="s">
        <v>724</v>
      </c>
      <c r="D983" s="1" t="s">
        <v>14</v>
      </c>
      <c r="E983" s="2">
        <v>11168</v>
      </c>
      <c r="F983" s="1" t="s">
        <v>35</v>
      </c>
      <c r="G983" s="1" t="s">
        <v>83</v>
      </c>
      <c r="H983" s="2">
        <v>45542</v>
      </c>
      <c r="I983" s="2">
        <v>45552</v>
      </c>
      <c r="J983">
        <v>10</v>
      </c>
      <c r="K983">
        <v>14092</v>
      </c>
      <c r="L983" s="1" t="s">
        <v>1491</v>
      </c>
      <c r="M983" s="1" t="s">
        <v>75</v>
      </c>
      <c r="N983" s="1" t="s">
        <v>18</v>
      </c>
      <c r="O983" t="s">
        <v>19</v>
      </c>
      <c r="P983">
        <v>1409.2</v>
      </c>
      <c r="Q983" s="1" t="s">
        <v>1492</v>
      </c>
      <c r="R983" s="1" t="s">
        <v>1446</v>
      </c>
      <c r="S983" t="s">
        <v>1447</v>
      </c>
      <c r="T983">
        <f>VLOOKUP(Admissions[[#This Row],[Department]],Departments!A:E,5,FALSE)</f>
        <v>8500</v>
      </c>
      <c r="U983" s="1" t="str">
        <f t="shared" si="30"/>
        <v>Above Benchmark</v>
      </c>
      <c r="V983" s="1">
        <f t="shared" ca="1" si="31"/>
        <v>95</v>
      </c>
      <c r="W983" s="1" t="str">
        <f ca="1">_xlfn.IFS(Admissions[[#This Row],[Patients Age]]&lt;18,"Paediatric",V983&lt;40,"Young Adult",V983&lt;65,"Adult",TRUE,"Senior")</f>
        <v>Senior</v>
      </c>
    </row>
    <row r="984" spans="1:23" x14ac:dyDescent="0.25">
      <c r="A984">
        <v>10374</v>
      </c>
      <c r="B984">
        <v>6661</v>
      </c>
      <c r="C984" s="1" t="s">
        <v>561</v>
      </c>
      <c r="D984" s="1" t="s">
        <v>14</v>
      </c>
      <c r="E984" s="2">
        <v>37758</v>
      </c>
      <c r="F984" s="1" t="s">
        <v>66</v>
      </c>
      <c r="G984" s="1" t="s">
        <v>70</v>
      </c>
      <c r="H984" s="2">
        <v>45383</v>
      </c>
      <c r="I984" s="2">
        <v>45386</v>
      </c>
      <c r="J984">
        <v>3</v>
      </c>
      <c r="K984">
        <v>4844</v>
      </c>
      <c r="L984" s="1" t="s">
        <v>1491</v>
      </c>
      <c r="M984" s="1" t="s">
        <v>116</v>
      </c>
      <c r="N984" s="1" t="s">
        <v>33</v>
      </c>
      <c r="O984" t="s">
        <v>19</v>
      </c>
      <c r="P984">
        <v>1614.6667</v>
      </c>
      <c r="Q984" s="1" t="s">
        <v>1492</v>
      </c>
      <c r="R984" s="1" t="s">
        <v>1448</v>
      </c>
      <c r="S984" t="s">
        <v>1449</v>
      </c>
      <c r="T984">
        <f>VLOOKUP(Admissions[[#This Row],[Department]],Departments!A:E,5,FALSE)</f>
        <v>6000</v>
      </c>
      <c r="U984" s="1" t="str">
        <f t="shared" si="30"/>
        <v>Within Benchmark</v>
      </c>
      <c r="V984" s="1">
        <f t="shared" ca="1" si="31"/>
        <v>23</v>
      </c>
      <c r="W984" s="1" t="str">
        <f ca="1">_xlfn.IFS(Admissions[[#This Row],[Patients Age]]&lt;18,"Paediatric",V984&lt;40,"Young Adult",V984&lt;65,"Adult",TRUE,"Senior")</f>
        <v>Young Adult</v>
      </c>
    </row>
    <row r="985" spans="1:23" x14ac:dyDescent="0.25">
      <c r="A985">
        <v>15779</v>
      </c>
      <c r="B985">
        <v>6746</v>
      </c>
      <c r="C985" s="1" t="s">
        <v>525</v>
      </c>
      <c r="D985" s="1" t="s">
        <v>56</v>
      </c>
      <c r="E985" s="2">
        <v>15819</v>
      </c>
      <c r="F985" s="1" t="s">
        <v>15</v>
      </c>
      <c r="G985" s="1" t="s">
        <v>48</v>
      </c>
      <c r="H985" s="2">
        <v>45490</v>
      </c>
      <c r="I985" s="2">
        <v>45492</v>
      </c>
      <c r="J985">
        <v>2</v>
      </c>
      <c r="K985">
        <v>7089</v>
      </c>
      <c r="L985" s="1" t="s">
        <v>1491</v>
      </c>
      <c r="M985" s="1" t="s">
        <v>49</v>
      </c>
      <c r="N985" s="1" t="s">
        <v>33</v>
      </c>
      <c r="O985" t="s">
        <v>19</v>
      </c>
      <c r="P985">
        <v>3544.5</v>
      </c>
      <c r="Q985" s="1" t="s">
        <v>1492</v>
      </c>
      <c r="R985" s="1" t="s">
        <v>1453</v>
      </c>
      <c r="S985" t="s">
        <v>1449</v>
      </c>
      <c r="T985">
        <f>VLOOKUP(Admissions[[#This Row],[Department]],Departments!A:E,5,FALSE)</f>
        <v>5500</v>
      </c>
      <c r="U985" s="1" t="str">
        <f t="shared" si="30"/>
        <v>Above Benchmark</v>
      </c>
      <c r="V985" s="1">
        <f t="shared" ca="1" si="31"/>
        <v>83</v>
      </c>
      <c r="W985" s="1" t="str">
        <f ca="1">_xlfn.IFS(Admissions[[#This Row],[Patients Age]]&lt;18,"Paediatric",V985&lt;40,"Young Adult",V985&lt;65,"Adult",TRUE,"Senior")</f>
        <v>Senior</v>
      </c>
    </row>
    <row r="986" spans="1:23" x14ac:dyDescent="0.25">
      <c r="A986">
        <v>15284</v>
      </c>
      <c r="B986">
        <v>3116</v>
      </c>
      <c r="C986" s="1" t="s">
        <v>618</v>
      </c>
      <c r="D986" s="1" t="s">
        <v>56</v>
      </c>
      <c r="E986" s="2">
        <v>19655</v>
      </c>
      <c r="F986" s="1" t="s">
        <v>26</v>
      </c>
      <c r="G986" s="1" t="s">
        <v>27</v>
      </c>
      <c r="H986" s="2">
        <v>45319</v>
      </c>
      <c r="I986" s="2">
        <v>45331</v>
      </c>
      <c r="J986">
        <v>12</v>
      </c>
      <c r="K986">
        <v>29316</v>
      </c>
      <c r="L986" s="1" t="s">
        <v>1491</v>
      </c>
      <c r="M986" s="1" t="s">
        <v>79</v>
      </c>
      <c r="N986" s="1" t="s">
        <v>33</v>
      </c>
      <c r="O986" t="s">
        <v>19</v>
      </c>
      <c r="P986">
        <v>2443</v>
      </c>
      <c r="Q986" s="1" t="s">
        <v>1492</v>
      </c>
      <c r="R986" s="1" t="s">
        <v>1451</v>
      </c>
      <c r="S986" t="s">
        <v>1447</v>
      </c>
      <c r="T986">
        <f>VLOOKUP(Admissions[[#This Row],[Department]],Departments!A:E,5,FALSE)</f>
        <v>9000</v>
      </c>
      <c r="U986" s="1" t="str">
        <f t="shared" si="30"/>
        <v>Above Benchmark</v>
      </c>
      <c r="V986" s="1">
        <f t="shared" ca="1" si="31"/>
        <v>72</v>
      </c>
      <c r="W986" s="1" t="str">
        <f ca="1">_xlfn.IFS(Admissions[[#This Row],[Patients Age]]&lt;18,"Paediatric",V986&lt;40,"Young Adult",V986&lt;65,"Adult",TRUE,"Senior")</f>
        <v>Senior</v>
      </c>
    </row>
    <row r="987" spans="1:23" x14ac:dyDescent="0.25">
      <c r="A987">
        <v>12351</v>
      </c>
      <c r="B987">
        <v>4885</v>
      </c>
      <c r="C987" s="1" t="s">
        <v>725</v>
      </c>
      <c r="D987" s="1" t="s">
        <v>56</v>
      </c>
      <c r="E987" s="2">
        <v>21872</v>
      </c>
      <c r="F987" s="1" t="s">
        <v>35</v>
      </c>
      <c r="G987" s="1" t="s">
        <v>85</v>
      </c>
      <c r="H987" s="2">
        <v>44949</v>
      </c>
      <c r="I987" s="2">
        <v>44956</v>
      </c>
      <c r="J987">
        <v>7</v>
      </c>
      <c r="K987">
        <v>12221</v>
      </c>
      <c r="L987" s="1" t="s">
        <v>1491</v>
      </c>
      <c r="M987" s="1" t="s">
        <v>37</v>
      </c>
      <c r="N987" s="1" t="s">
        <v>33</v>
      </c>
      <c r="O987" t="s">
        <v>19</v>
      </c>
      <c r="P987">
        <v>1745.8570999999999</v>
      </c>
      <c r="Q987" s="1" t="s">
        <v>1492</v>
      </c>
      <c r="R987" s="1" t="s">
        <v>1448</v>
      </c>
      <c r="S987" t="s">
        <v>1449</v>
      </c>
      <c r="T987">
        <f>VLOOKUP(Admissions[[#This Row],[Department]],Departments!A:E,5,FALSE)</f>
        <v>8500</v>
      </c>
      <c r="U987" s="1" t="str">
        <f t="shared" si="30"/>
        <v>Above Benchmark</v>
      </c>
      <c r="V987" s="1">
        <f t="shared" ca="1" si="31"/>
        <v>66</v>
      </c>
      <c r="W987" s="1" t="str">
        <f ca="1">_xlfn.IFS(Admissions[[#This Row],[Patients Age]]&lt;18,"Paediatric",V987&lt;40,"Young Adult",V987&lt;65,"Adult",TRUE,"Senior")</f>
        <v>Senior</v>
      </c>
    </row>
    <row r="988" spans="1:23" x14ac:dyDescent="0.25">
      <c r="A988">
        <v>14458</v>
      </c>
      <c r="B988">
        <v>3170</v>
      </c>
      <c r="C988" s="1" t="s">
        <v>142</v>
      </c>
      <c r="D988" s="1" t="s">
        <v>14</v>
      </c>
      <c r="E988" s="2">
        <v>30336</v>
      </c>
      <c r="F988" s="1" t="s">
        <v>26</v>
      </c>
      <c r="G988" s="1" t="s">
        <v>141</v>
      </c>
      <c r="H988" s="2">
        <v>45210</v>
      </c>
      <c r="I988" s="2">
        <v>45216</v>
      </c>
      <c r="J988">
        <v>6</v>
      </c>
      <c r="K988">
        <v>12605</v>
      </c>
      <c r="L988" s="1" t="s">
        <v>1491</v>
      </c>
      <c r="M988" s="1" t="s">
        <v>64</v>
      </c>
      <c r="N988" s="1" t="s">
        <v>24</v>
      </c>
      <c r="O988" t="s">
        <v>19</v>
      </c>
      <c r="P988">
        <v>2100.8332999999998</v>
      </c>
      <c r="Q988" s="1" t="s">
        <v>1492</v>
      </c>
      <c r="R988" s="1" t="s">
        <v>1453</v>
      </c>
      <c r="S988" t="s">
        <v>1449</v>
      </c>
      <c r="T988">
        <f>VLOOKUP(Admissions[[#This Row],[Department]],Departments!A:E,5,FALSE)</f>
        <v>9000</v>
      </c>
      <c r="U988" s="1" t="str">
        <f t="shared" si="30"/>
        <v>Above Benchmark</v>
      </c>
      <c r="V988" s="1">
        <f t="shared" ca="1" si="31"/>
        <v>43</v>
      </c>
      <c r="W988" s="1" t="str">
        <f ca="1">_xlfn.IFS(Admissions[[#This Row],[Patients Age]]&lt;18,"Paediatric",V988&lt;40,"Young Adult",V988&lt;65,"Adult",TRUE,"Senior")</f>
        <v>Adult</v>
      </c>
    </row>
    <row r="989" spans="1:23" x14ac:dyDescent="0.25">
      <c r="A989">
        <v>15748</v>
      </c>
      <c r="B989">
        <v>4774</v>
      </c>
      <c r="C989" s="1" t="s">
        <v>726</v>
      </c>
      <c r="D989" s="1" t="s">
        <v>56</v>
      </c>
      <c r="E989" s="2">
        <v>31481</v>
      </c>
      <c r="F989" s="1" t="s">
        <v>26</v>
      </c>
      <c r="G989" s="1" t="s">
        <v>141</v>
      </c>
      <c r="H989" s="2">
        <v>45299</v>
      </c>
      <c r="I989" s="2">
        <v>45309</v>
      </c>
      <c r="J989">
        <v>10</v>
      </c>
      <c r="K989">
        <v>14678</v>
      </c>
      <c r="L989" s="1" t="s">
        <v>1491</v>
      </c>
      <c r="M989" s="1" t="s">
        <v>28</v>
      </c>
      <c r="N989" s="1" t="s">
        <v>18</v>
      </c>
      <c r="O989" t="s">
        <v>19</v>
      </c>
      <c r="P989">
        <v>1467.8</v>
      </c>
      <c r="Q989" s="1" t="s">
        <v>1492</v>
      </c>
      <c r="R989" s="1" t="s">
        <v>1448</v>
      </c>
      <c r="S989" t="s">
        <v>1449</v>
      </c>
      <c r="T989">
        <f>VLOOKUP(Admissions[[#This Row],[Department]],Departments!A:E,5,FALSE)</f>
        <v>9000</v>
      </c>
      <c r="U989" s="1" t="str">
        <f t="shared" si="30"/>
        <v>Above Benchmark</v>
      </c>
      <c r="V989" s="1">
        <f t="shared" ca="1" si="31"/>
        <v>40</v>
      </c>
      <c r="W989" s="1" t="str">
        <f ca="1">_xlfn.IFS(Admissions[[#This Row],[Patients Age]]&lt;18,"Paediatric",V989&lt;40,"Young Adult",V989&lt;65,"Adult",TRUE,"Senior")</f>
        <v>Adult</v>
      </c>
    </row>
    <row r="990" spans="1:23" x14ac:dyDescent="0.25">
      <c r="A990">
        <v>12793</v>
      </c>
      <c r="B990">
        <v>3852</v>
      </c>
      <c r="C990" s="1" t="s">
        <v>202</v>
      </c>
      <c r="D990" s="1" t="s">
        <v>56</v>
      </c>
      <c r="E990" s="2">
        <v>23310</v>
      </c>
      <c r="F990" s="1" t="s">
        <v>15</v>
      </c>
      <c r="G990" s="1" t="s">
        <v>217</v>
      </c>
      <c r="H990" s="2">
        <v>45082</v>
      </c>
      <c r="I990" s="2">
        <v>45084</v>
      </c>
      <c r="J990">
        <v>2</v>
      </c>
      <c r="K990">
        <v>5932</v>
      </c>
      <c r="L990" s="1" t="s">
        <v>1491</v>
      </c>
      <c r="M990" s="1" t="s">
        <v>46</v>
      </c>
      <c r="N990" s="1" t="s">
        <v>18</v>
      </c>
      <c r="O990" t="s">
        <v>19</v>
      </c>
      <c r="P990">
        <v>2966</v>
      </c>
      <c r="Q990" s="1" t="s">
        <v>1492</v>
      </c>
      <c r="R990" s="1" t="s">
        <v>1448</v>
      </c>
      <c r="S990" t="s">
        <v>1449</v>
      </c>
      <c r="T990">
        <f>VLOOKUP(Admissions[[#This Row],[Department]],Departments!A:E,5,FALSE)</f>
        <v>5500</v>
      </c>
      <c r="U990" s="1" t="str">
        <f t="shared" si="30"/>
        <v>Above Benchmark</v>
      </c>
      <c r="V990" s="1">
        <f t="shared" ca="1" si="31"/>
        <v>62</v>
      </c>
      <c r="W990" s="1" t="str">
        <f ca="1">_xlfn.IFS(Admissions[[#This Row],[Patients Age]]&lt;18,"Paediatric",V990&lt;40,"Young Adult",V990&lt;65,"Adult",TRUE,"Senior")</f>
        <v>Adult</v>
      </c>
    </row>
    <row r="991" spans="1:23" x14ac:dyDescent="0.25">
      <c r="A991">
        <v>14443</v>
      </c>
      <c r="B991">
        <v>4670</v>
      </c>
      <c r="C991" s="1" t="s">
        <v>391</v>
      </c>
      <c r="D991" s="1" t="s">
        <v>14</v>
      </c>
      <c r="E991" s="2">
        <v>20342</v>
      </c>
      <c r="F991" s="1" t="s">
        <v>21</v>
      </c>
      <c r="G991" s="1" t="s">
        <v>22</v>
      </c>
      <c r="H991" s="2">
        <v>45333</v>
      </c>
      <c r="I991" s="2">
        <v>45342</v>
      </c>
      <c r="J991">
        <v>9</v>
      </c>
      <c r="K991">
        <v>31018</v>
      </c>
      <c r="L991" s="1" t="s">
        <v>1491</v>
      </c>
      <c r="M991" s="1" t="s">
        <v>23</v>
      </c>
      <c r="N991" s="1" t="s">
        <v>24</v>
      </c>
      <c r="O991" t="s">
        <v>19</v>
      </c>
      <c r="P991">
        <v>3446.4443999999999</v>
      </c>
      <c r="Q991" s="1" t="s">
        <v>1492</v>
      </c>
      <c r="R991" s="1" t="s">
        <v>1451</v>
      </c>
      <c r="S991" t="s">
        <v>1447</v>
      </c>
      <c r="T991">
        <f>VLOOKUP(Admissions[[#This Row],[Department]],Departments!A:E,5,FALSE)</f>
        <v>12000</v>
      </c>
      <c r="U991" s="1" t="str">
        <f t="shared" si="30"/>
        <v>Above Benchmark</v>
      </c>
      <c r="V991" s="1">
        <f t="shared" ca="1" si="31"/>
        <v>70</v>
      </c>
      <c r="W991" s="1" t="str">
        <f ca="1">_xlfn.IFS(Admissions[[#This Row],[Patients Age]]&lt;18,"Paediatric",V991&lt;40,"Young Adult",V991&lt;65,"Adult",TRUE,"Senior")</f>
        <v>Senior</v>
      </c>
    </row>
    <row r="992" spans="1:23" x14ac:dyDescent="0.25">
      <c r="A992">
        <v>12559</v>
      </c>
      <c r="B992">
        <v>3420</v>
      </c>
      <c r="C992" s="1" t="s">
        <v>727</v>
      </c>
      <c r="D992" s="1" t="s">
        <v>56</v>
      </c>
      <c r="E992" s="2">
        <v>36402</v>
      </c>
      <c r="F992" s="1" t="s">
        <v>41</v>
      </c>
      <c r="G992" s="1" t="s">
        <v>42</v>
      </c>
      <c r="H992" s="2">
        <v>45606</v>
      </c>
      <c r="I992" s="2">
        <v>45611</v>
      </c>
      <c r="J992">
        <v>5</v>
      </c>
      <c r="K992">
        <v>7571</v>
      </c>
      <c r="L992" s="1" t="s">
        <v>1491</v>
      </c>
      <c r="M992" s="1" t="s">
        <v>73</v>
      </c>
      <c r="N992" s="1" t="s">
        <v>33</v>
      </c>
      <c r="O992" t="s">
        <v>19</v>
      </c>
      <c r="P992">
        <v>1514.2</v>
      </c>
      <c r="Q992" s="1" t="s">
        <v>1492</v>
      </c>
      <c r="R992" s="1" t="s">
        <v>1451</v>
      </c>
      <c r="S992" t="s">
        <v>1447</v>
      </c>
      <c r="T992">
        <f>VLOOKUP(Admissions[[#This Row],[Department]],Departments!A:E,5,FALSE)</f>
        <v>7200</v>
      </c>
      <c r="U992" s="1" t="str">
        <f t="shared" si="30"/>
        <v>Above Benchmark</v>
      </c>
      <c r="V992" s="1">
        <f t="shared" ca="1" si="31"/>
        <v>26</v>
      </c>
      <c r="W992" s="1" t="str">
        <f ca="1">_xlfn.IFS(Admissions[[#This Row],[Patients Age]]&lt;18,"Paediatric",V992&lt;40,"Young Adult",V992&lt;65,"Adult",TRUE,"Senior")</f>
        <v>Young Adult</v>
      </c>
    </row>
    <row r="993" spans="1:23" x14ac:dyDescent="0.25">
      <c r="A993">
        <v>10556</v>
      </c>
      <c r="B993">
        <v>5479</v>
      </c>
      <c r="C993" s="1" t="s">
        <v>590</v>
      </c>
      <c r="D993" s="1" t="s">
        <v>56</v>
      </c>
      <c r="E993" s="2">
        <v>14101</v>
      </c>
      <c r="F993" s="1" t="s">
        <v>35</v>
      </c>
      <c r="G993" s="1" t="s">
        <v>83</v>
      </c>
      <c r="H993" s="2">
        <v>45317</v>
      </c>
      <c r="I993" s="2">
        <v>45325</v>
      </c>
      <c r="J993">
        <v>8</v>
      </c>
      <c r="K993">
        <v>11615</v>
      </c>
      <c r="L993" s="1" t="s">
        <v>1491</v>
      </c>
      <c r="M993" s="1" t="s">
        <v>37</v>
      </c>
      <c r="N993" s="1" t="s">
        <v>24</v>
      </c>
      <c r="O993" t="s">
        <v>19</v>
      </c>
      <c r="P993">
        <v>1451.875</v>
      </c>
      <c r="Q993" s="1" t="s">
        <v>1492</v>
      </c>
      <c r="R993" s="1" t="s">
        <v>1454</v>
      </c>
      <c r="S993" t="s">
        <v>1449</v>
      </c>
      <c r="T993">
        <f>VLOOKUP(Admissions[[#This Row],[Department]],Departments!A:E,5,FALSE)</f>
        <v>8500</v>
      </c>
      <c r="U993" s="1" t="str">
        <f t="shared" si="30"/>
        <v>Above Benchmark</v>
      </c>
      <c r="V993" s="1">
        <f t="shared" ca="1" si="31"/>
        <v>87</v>
      </c>
      <c r="W993" s="1" t="str">
        <f ca="1">_xlfn.IFS(Admissions[[#This Row],[Patients Age]]&lt;18,"Paediatric",V993&lt;40,"Young Adult",V993&lt;65,"Adult",TRUE,"Senior")</f>
        <v>Senior</v>
      </c>
    </row>
    <row r="994" spans="1:23" x14ac:dyDescent="0.25">
      <c r="A994">
        <v>11443</v>
      </c>
      <c r="B994">
        <v>5945</v>
      </c>
      <c r="C994" s="1" t="s">
        <v>254</v>
      </c>
      <c r="D994" s="1" t="s">
        <v>56</v>
      </c>
      <c r="E994" s="2">
        <v>38599</v>
      </c>
      <c r="F994" s="1" t="s">
        <v>35</v>
      </c>
      <c r="G994" s="1" t="s">
        <v>85</v>
      </c>
      <c r="H994" s="2">
        <v>45069</v>
      </c>
      <c r="I994" s="2">
        <v>45076</v>
      </c>
      <c r="J994">
        <v>7</v>
      </c>
      <c r="K994">
        <v>12332</v>
      </c>
      <c r="L994" s="1" t="s">
        <v>1491</v>
      </c>
      <c r="M994" s="1" t="s">
        <v>60</v>
      </c>
      <c r="N994" s="1" t="s">
        <v>18</v>
      </c>
      <c r="O994" t="s">
        <v>19</v>
      </c>
      <c r="P994">
        <v>1761.7143000000001</v>
      </c>
      <c r="Q994" s="1" t="s">
        <v>1492</v>
      </c>
      <c r="R994" s="1" t="s">
        <v>1452</v>
      </c>
      <c r="S994" t="s">
        <v>1449</v>
      </c>
      <c r="T994">
        <f>VLOOKUP(Admissions[[#This Row],[Department]],Departments!A:E,5,FALSE)</f>
        <v>8500</v>
      </c>
      <c r="U994" s="1" t="str">
        <f t="shared" si="30"/>
        <v>Above Benchmark</v>
      </c>
      <c r="V994" s="1">
        <f t="shared" ca="1" si="31"/>
        <v>20</v>
      </c>
      <c r="W994" s="1" t="str">
        <f ca="1">_xlfn.IFS(Admissions[[#This Row],[Patients Age]]&lt;18,"Paediatric",V994&lt;40,"Young Adult",V994&lt;65,"Adult",TRUE,"Senior")</f>
        <v>Young Adult</v>
      </c>
    </row>
    <row r="995" spans="1:23" x14ac:dyDescent="0.25">
      <c r="A995">
        <v>12514</v>
      </c>
      <c r="B995">
        <v>3325</v>
      </c>
      <c r="C995" s="1" t="s">
        <v>529</v>
      </c>
      <c r="D995" s="1" t="s">
        <v>14</v>
      </c>
      <c r="E995" s="2">
        <v>38286</v>
      </c>
      <c r="F995" s="1" t="s">
        <v>21</v>
      </c>
      <c r="G995" s="1" t="s">
        <v>149</v>
      </c>
      <c r="H995" s="2">
        <v>45230</v>
      </c>
      <c r="I995" s="2">
        <v>45239</v>
      </c>
      <c r="J995">
        <v>9</v>
      </c>
      <c r="K995">
        <v>27774</v>
      </c>
      <c r="L995" s="1" t="s">
        <v>1491</v>
      </c>
      <c r="M995" s="1" t="s">
        <v>28</v>
      </c>
      <c r="N995" s="1" t="s">
        <v>33</v>
      </c>
      <c r="O995" t="s">
        <v>19</v>
      </c>
      <c r="P995">
        <v>3086</v>
      </c>
      <c r="Q995" s="1" t="s">
        <v>1492</v>
      </c>
      <c r="R995" s="1" t="s">
        <v>1452</v>
      </c>
      <c r="S995" t="s">
        <v>1449</v>
      </c>
      <c r="T995">
        <f>VLOOKUP(Admissions[[#This Row],[Department]],Departments!A:E,5,FALSE)</f>
        <v>12000</v>
      </c>
      <c r="U995" s="1" t="str">
        <f t="shared" si="30"/>
        <v>Above Benchmark</v>
      </c>
      <c r="V995" s="1">
        <f t="shared" ca="1" si="31"/>
        <v>21</v>
      </c>
      <c r="W995" s="1" t="str">
        <f ca="1">_xlfn.IFS(Admissions[[#This Row],[Patients Age]]&lt;18,"Paediatric",V995&lt;40,"Young Adult",V995&lt;65,"Adult",TRUE,"Senior")</f>
        <v>Young Adult</v>
      </c>
    </row>
    <row r="996" spans="1:23" x14ac:dyDescent="0.25">
      <c r="A996">
        <v>12288</v>
      </c>
      <c r="B996">
        <v>5035</v>
      </c>
      <c r="C996" s="1" t="s">
        <v>206</v>
      </c>
      <c r="D996" s="1" t="s">
        <v>14</v>
      </c>
      <c r="E996" s="2">
        <v>18301</v>
      </c>
      <c r="F996" s="1" t="s">
        <v>51</v>
      </c>
      <c r="G996" s="1" t="s">
        <v>87</v>
      </c>
      <c r="H996" s="2">
        <v>45022</v>
      </c>
      <c r="I996" s="2">
        <v>45025</v>
      </c>
      <c r="J996">
        <v>3</v>
      </c>
      <c r="K996">
        <v>4104</v>
      </c>
      <c r="L996" s="1" t="s">
        <v>1491</v>
      </c>
      <c r="M996" s="1" t="s">
        <v>53</v>
      </c>
      <c r="N996" s="1" t="s">
        <v>18</v>
      </c>
      <c r="O996" t="s">
        <v>19</v>
      </c>
      <c r="P996">
        <v>1368</v>
      </c>
      <c r="Q996" s="1" t="s">
        <v>1492</v>
      </c>
      <c r="R996" s="1" t="s">
        <v>1450</v>
      </c>
      <c r="S996" t="s">
        <v>1449</v>
      </c>
      <c r="T996">
        <f>VLOOKUP(Admissions[[#This Row],[Department]],Departments!A:E,5,FALSE)</f>
        <v>6800</v>
      </c>
      <c r="U996" s="1" t="str">
        <f t="shared" si="30"/>
        <v>Within Benchmark</v>
      </c>
      <c r="V996" s="1">
        <f t="shared" ca="1" si="31"/>
        <v>76</v>
      </c>
      <c r="W996" s="1" t="str">
        <f ca="1">_xlfn.IFS(Admissions[[#This Row],[Patients Age]]&lt;18,"Paediatric",V996&lt;40,"Young Adult",V996&lt;65,"Adult",TRUE,"Senior")</f>
        <v>Senior</v>
      </c>
    </row>
    <row r="997" spans="1:23" x14ac:dyDescent="0.25">
      <c r="A997">
        <v>14403</v>
      </c>
      <c r="B997">
        <v>4982</v>
      </c>
      <c r="C997" s="1" t="s">
        <v>220</v>
      </c>
      <c r="D997" s="1" t="s">
        <v>14</v>
      </c>
      <c r="E997" s="2">
        <v>35203</v>
      </c>
      <c r="F997" s="1" t="s">
        <v>51</v>
      </c>
      <c r="G997" s="1" t="s">
        <v>113</v>
      </c>
      <c r="H997" s="2">
        <v>45282</v>
      </c>
      <c r="I997" s="2">
        <v>45286</v>
      </c>
      <c r="J997">
        <v>4</v>
      </c>
      <c r="K997">
        <v>4972</v>
      </c>
      <c r="L997" s="1" t="s">
        <v>1491</v>
      </c>
      <c r="M997" s="1" t="s">
        <v>53</v>
      </c>
      <c r="N997" s="1" t="s">
        <v>18</v>
      </c>
      <c r="O997" t="s">
        <v>19</v>
      </c>
      <c r="P997">
        <v>1243</v>
      </c>
      <c r="Q997" s="1" t="s">
        <v>1492</v>
      </c>
      <c r="R997" s="1" t="s">
        <v>1454</v>
      </c>
      <c r="S997" t="s">
        <v>1449</v>
      </c>
      <c r="T997">
        <f>VLOOKUP(Admissions[[#This Row],[Department]],Departments!A:E,5,FALSE)</f>
        <v>6800</v>
      </c>
      <c r="U997" s="1" t="str">
        <f t="shared" si="30"/>
        <v>Within Benchmark</v>
      </c>
      <c r="V997" s="1">
        <f t="shared" ca="1" si="31"/>
        <v>30</v>
      </c>
      <c r="W997" s="1" t="str">
        <f ca="1">_xlfn.IFS(Admissions[[#This Row],[Patients Age]]&lt;18,"Paediatric",V997&lt;40,"Young Adult",V997&lt;65,"Adult",TRUE,"Senior")</f>
        <v>Young Adult</v>
      </c>
    </row>
    <row r="998" spans="1:23" x14ac:dyDescent="0.25">
      <c r="A998">
        <v>10977</v>
      </c>
      <c r="B998">
        <v>4898</v>
      </c>
      <c r="C998" s="1" t="s">
        <v>185</v>
      </c>
      <c r="D998" s="1" t="s">
        <v>14</v>
      </c>
      <c r="E998" s="2">
        <v>32377</v>
      </c>
      <c r="F998" s="1" t="s">
        <v>66</v>
      </c>
      <c r="G998" s="1" t="s">
        <v>77</v>
      </c>
      <c r="H998" s="2">
        <v>45278</v>
      </c>
      <c r="I998" s="2">
        <v>45282</v>
      </c>
      <c r="J998">
        <v>4</v>
      </c>
      <c r="K998">
        <v>3587</v>
      </c>
      <c r="L998" s="1" t="s">
        <v>1491</v>
      </c>
      <c r="M998" s="1" t="s">
        <v>116</v>
      </c>
      <c r="N998" s="1" t="s">
        <v>33</v>
      </c>
      <c r="O998" t="s">
        <v>19</v>
      </c>
      <c r="P998">
        <v>896.75</v>
      </c>
      <c r="Q998" s="1" t="s">
        <v>1492</v>
      </c>
      <c r="R998" s="1" t="s">
        <v>1448</v>
      </c>
      <c r="S998" t="s">
        <v>1449</v>
      </c>
      <c r="T998">
        <f>VLOOKUP(Admissions[[#This Row],[Department]],Departments!A:E,5,FALSE)</f>
        <v>6000</v>
      </c>
      <c r="U998" s="1" t="str">
        <f t="shared" si="30"/>
        <v>Within Benchmark</v>
      </c>
      <c r="V998" s="1">
        <f t="shared" ca="1" si="31"/>
        <v>37</v>
      </c>
      <c r="W998" s="1" t="str">
        <f ca="1">_xlfn.IFS(Admissions[[#This Row],[Patients Age]]&lt;18,"Paediatric",V998&lt;40,"Young Adult",V998&lt;65,"Adult",TRUE,"Senior")</f>
        <v>Young Adult</v>
      </c>
    </row>
    <row r="999" spans="1:23" x14ac:dyDescent="0.25">
      <c r="A999">
        <v>12888</v>
      </c>
      <c r="B999">
        <v>6752</v>
      </c>
      <c r="C999" s="1" t="s">
        <v>562</v>
      </c>
      <c r="D999" s="1" t="s">
        <v>14</v>
      </c>
      <c r="E999" s="2">
        <v>21926</v>
      </c>
      <c r="F999" s="1" t="s">
        <v>66</v>
      </c>
      <c r="G999" s="1" t="s">
        <v>70</v>
      </c>
      <c r="H999" s="2">
        <v>45557</v>
      </c>
      <c r="I999" s="2">
        <v>45560</v>
      </c>
      <c r="J999">
        <v>3</v>
      </c>
      <c r="K999">
        <v>5528</v>
      </c>
      <c r="L999" s="1" t="s">
        <v>1491</v>
      </c>
      <c r="M999" s="1" t="s">
        <v>116</v>
      </c>
      <c r="N999" s="1" t="s">
        <v>18</v>
      </c>
      <c r="O999" t="s">
        <v>19</v>
      </c>
      <c r="P999">
        <v>1842.6667</v>
      </c>
      <c r="Q999" s="1" t="s">
        <v>1492</v>
      </c>
      <c r="R999" s="1" t="s">
        <v>1451</v>
      </c>
      <c r="S999" t="s">
        <v>1447</v>
      </c>
      <c r="T999">
        <f>VLOOKUP(Admissions[[#This Row],[Department]],Departments!A:E,5,FALSE)</f>
        <v>6000</v>
      </c>
      <c r="U999" s="1" t="str">
        <f t="shared" si="30"/>
        <v>Within Benchmark</v>
      </c>
      <c r="V999" s="1">
        <f t="shared" ca="1" si="31"/>
        <v>66</v>
      </c>
      <c r="W999" s="1" t="str">
        <f ca="1">_xlfn.IFS(Admissions[[#This Row],[Patients Age]]&lt;18,"Paediatric",V999&lt;40,"Young Adult",V999&lt;65,"Adult",TRUE,"Senior")</f>
        <v>Senior</v>
      </c>
    </row>
    <row r="1000" spans="1:23" x14ac:dyDescent="0.25">
      <c r="A1000">
        <v>14608</v>
      </c>
      <c r="B1000">
        <v>6927</v>
      </c>
      <c r="C1000" s="1" t="s">
        <v>728</v>
      </c>
      <c r="D1000" s="1" t="s">
        <v>14</v>
      </c>
      <c r="E1000" s="2">
        <v>25838</v>
      </c>
      <c r="F1000" s="1" t="s">
        <v>26</v>
      </c>
      <c r="G1000" s="1" t="s">
        <v>27</v>
      </c>
      <c r="H1000" s="2">
        <v>45598</v>
      </c>
      <c r="I1000" s="2">
        <v>45604</v>
      </c>
      <c r="J1000">
        <v>6</v>
      </c>
      <c r="K1000">
        <v>23303</v>
      </c>
      <c r="L1000" s="1" t="s">
        <v>1491</v>
      </c>
      <c r="M1000" s="1" t="s">
        <v>28</v>
      </c>
      <c r="N1000" s="1" t="s">
        <v>33</v>
      </c>
      <c r="O1000" t="s">
        <v>19</v>
      </c>
      <c r="P1000">
        <v>3883.8332999999998</v>
      </c>
      <c r="Q1000" s="1" t="s">
        <v>1492</v>
      </c>
      <c r="R1000" s="1" t="s">
        <v>1446</v>
      </c>
      <c r="S1000" t="s">
        <v>1447</v>
      </c>
      <c r="T1000">
        <f>VLOOKUP(Admissions[[#This Row],[Department]],Departments!A:E,5,FALSE)</f>
        <v>9000</v>
      </c>
      <c r="U1000" s="1" t="str">
        <f t="shared" si="30"/>
        <v>Above Benchmark</v>
      </c>
      <c r="V1000" s="1">
        <f t="shared" ca="1" si="31"/>
        <v>55</v>
      </c>
      <c r="W1000" s="1" t="str">
        <f ca="1">_xlfn.IFS(Admissions[[#This Row],[Patients Age]]&lt;18,"Paediatric",V1000&lt;40,"Young Adult",V1000&lt;65,"Adult",TRUE,"Senior")</f>
        <v>Adult</v>
      </c>
    </row>
    <row r="1001" spans="1:23" x14ac:dyDescent="0.25">
      <c r="A1001">
        <v>15922</v>
      </c>
      <c r="B1001">
        <v>6012</v>
      </c>
      <c r="C1001" s="1" t="s">
        <v>729</v>
      </c>
      <c r="D1001" s="1" t="s">
        <v>56</v>
      </c>
      <c r="E1001" s="2">
        <v>29651</v>
      </c>
      <c r="F1001" s="1" t="s">
        <v>15</v>
      </c>
      <c r="G1001" s="1" t="s">
        <v>48</v>
      </c>
      <c r="H1001" s="2">
        <v>45471</v>
      </c>
      <c r="I1001" s="2">
        <v>45473</v>
      </c>
      <c r="J1001">
        <v>2</v>
      </c>
      <c r="K1001">
        <v>3346</v>
      </c>
      <c r="L1001" s="1" t="s">
        <v>1494</v>
      </c>
      <c r="M1001" s="1" t="s">
        <v>17</v>
      </c>
      <c r="N1001" s="1" t="s">
        <v>18</v>
      </c>
      <c r="O1001" t="s">
        <v>19</v>
      </c>
      <c r="P1001">
        <v>1673</v>
      </c>
      <c r="Q1001" s="1" t="s">
        <v>1492</v>
      </c>
      <c r="R1001" s="1" t="s">
        <v>1454</v>
      </c>
      <c r="S1001" t="s">
        <v>1449</v>
      </c>
      <c r="T1001">
        <f>VLOOKUP(Admissions[[#This Row],[Department]],Departments!A:E,5,FALSE)</f>
        <v>5500</v>
      </c>
      <c r="U1001" s="1" t="str">
        <f t="shared" si="30"/>
        <v>Within Benchmark</v>
      </c>
      <c r="V1001" s="1">
        <f t="shared" ca="1" si="31"/>
        <v>45</v>
      </c>
      <c r="W1001" s="1" t="str">
        <f ca="1">_xlfn.IFS(Admissions[[#This Row],[Patients Age]]&lt;18,"Paediatric",V1001&lt;40,"Young Adult",V1001&lt;65,"Adult",TRUE,"Senior")</f>
        <v>Adult</v>
      </c>
    </row>
    <row r="1002" spans="1:23" x14ac:dyDescent="0.25">
      <c r="A1002">
        <v>10938</v>
      </c>
      <c r="B1002">
        <v>3083</v>
      </c>
      <c r="C1002" s="1" t="s">
        <v>678</v>
      </c>
      <c r="D1002" s="1" t="s">
        <v>56</v>
      </c>
      <c r="E1002" s="2">
        <v>38038</v>
      </c>
      <c r="F1002" s="1" t="s">
        <v>35</v>
      </c>
      <c r="G1002" s="1" t="s">
        <v>85</v>
      </c>
      <c r="H1002" s="2">
        <v>45558</v>
      </c>
      <c r="I1002" s="2">
        <v>45562</v>
      </c>
      <c r="J1002">
        <v>4</v>
      </c>
      <c r="K1002">
        <v>7248</v>
      </c>
      <c r="L1002" s="1" t="s">
        <v>1491</v>
      </c>
      <c r="M1002" s="1" t="s">
        <v>75</v>
      </c>
      <c r="N1002" s="1" t="s">
        <v>33</v>
      </c>
      <c r="O1002" t="s">
        <v>19</v>
      </c>
      <c r="P1002">
        <v>1812</v>
      </c>
      <c r="Q1002" s="1" t="s">
        <v>1492</v>
      </c>
      <c r="R1002" s="1" t="s">
        <v>1448</v>
      </c>
      <c r="S1002" t="s">
        <v>1449</v>
      </c>
      <c r="T1002">
        <f>VLOOKUP(Admissions[[#This Row],[Department]],Departments!A:E,5,FALSE)</f>
        <v>8500</v>
      </c>
      <c r="U1002" s="1" t="str">
        <f t="shared" si="30"/>
        <v>Within Benchmark</v>
      </c>
      <c r="V1002" s="1">
        <f t="shared" ca="1" si="31"/>
        <v>22</v>
      </c>
      <c r="W1002" s="1" t="str">
        <f ca="1">_xlfn.IFS(Admissions[[#This Row],[Patients Age]]&lt;18,"Paediatric",V1002&lt;40,"Young Adult",V1002&lt;65,"Adult",TRUE,"Senior")</f>
        <v>Young Adult</v>
      </c>
    </row>
    <row r="1003" spans="1:23" x14ac:dyDescent="0.25">
      <c r="A1003">
        <v>13685</v>
      </c>
      <c r="B1003">
        <v>5737</v>
      </c>
      <c r="C1003" s="1" t="s">
        <v>730</v>
      </c>
      <c r="D1003" s="1" t="s">
        <v>14</v>
      </c>
      <c r="E1003" s="2">
        <v>28102</v>
      </c>
      <c r="F1003" s="1" t="s">
        <v>35</v>
      </c>
      <c r="G1003" s="1" t="s">
        <v>36</v>
      </c>
      <c r="H1003" s="2">
        <v>45278</v>
      </c>
      <c r="I1003" s="2">
        <v>45282</v>
      </c>
      <c r="J1003">
        <v>4</v>
      </c>
      <c r="K1003">
        <v>13667</v>
      </c>
      <c r="L1003" s="1" t="s">
        <v>1491</v>
      </c>
      <c r="M1003" s="1" t="s">
        <v>60</v>
      </c>
      <c r="N1003" s="1" t="s">
        <v>33</v>
      </c>
      <c r="O1003" t="s">
        <v>19</v>
      </c>
      <c r="P1003">
        <v>3416.75</v>
      </c>
      <c r="Q1003" s="1" t="s">
        <v>1492</v>
      </c>
      <c r="R1003" s="1" t="s">
        <v>1448</v>
      </c>
      <c r="S1003" t="s">
        <v>1449</v>
      </c>
      <c r="T1003">
        <f>VLOOKUP(Admissions[[#This Row],[Department]],Departments!A:E,5,FALSE)</f>
        <v>8500</v>
      </c>
      <c r="U1003" s="1" t="str">
        <f t="shared" si="30"/>
        <v>Above Benchmark</v>
      </c>
      <c r="V1003" s="1">
        <f t="shared" ca="1" si="31"/>
        <v>49</v>
      </c>
      <c r="W1003" s="1" t="str">
        <f ca="1">_xlfn.IFS(Admissions[[#This Row],[Patients Age]]&lt;18,"Paediatric",V1003&lt;40,"Young Adult",V1003&lt;65,"Adult",TRUE,"Senior")</f>
        <v>Adult</v>
      </c>
    </row>
    <row r="1004" spans="1:23" x14ac:dyDescent="0.25">
      <c r="A1004">
        <v>12829</v>
      </c>
      <c r="B1004">
        <v>7078</v>
      </c>
      <c r="C1004" s="1" t="s">
        <v>731</v>
      </c>
      <c r="D1004" s="1" t="s">
        <v>14</v>
      </c>
      <c r="E1004" s="2">
        <v>18095</v>
      </c>
      <c r="F1004" s="1" t="s">
        <v>15</v>
      </c>
      <c r="G1004" s="1" t="s">
        <v>16</v>
      </c>
      <c r="H1004" s="2">
        <v>44941</v>
      </c>
      <c r="I1004" s="2">
        <v>44944</v>
      </c>
      <c r="J1004">
        <v>3</v>
      </c>
      <c r="K1004">
        <v>4198</v>
      </c>
      <c r="L1004" s="1" t="s">
        <v>1491</v>
      </c>
      <c r="M1004" s="1" t="s">
        <v>49</v>
      </c>
      <c r="N1004" s="1" t="s">
        <v>18</v>
      </c>
      <c r="O1004" t="s">
        <v>19</v>
      </c>
      <c r="P1004">
        <v>1399.3333</v>
      </c>
      <c r="Q1004" s="1" t="s">
        <v>1492</v>
      </c>
      <c r="R1004" s="1" t="s">
        <v>1451</v>
      </c>
      <c r="S1004" t="s">
        <v>1447</v>
      </c>
      <c r="T1004">
        <f>VLOOKUP(Admissions[[#This Row],[Department]],Departments!A:E,5,FALSE)</f>
        <v>5500</v>
      </c>
      <c r="U1004" s="1" t="str">
        <f t="shared" si="30"/>
        <v>Within Benchmark</v>
      </c>
      <c r="V1004" s="1">
        <f t="shared" ca="1" si="31"/>
        <v>76</v>
      </c>
      <c r="W1004" s="1" t="str">
        <f ca="1">_xlfn.IFS(Admissions[[#This Row],[Patients Age]]&lt;18,"Paediatric",V1004&lt;40,"Young Adult",V1004&lt;65,"Adult",TRUE,"Senior")</f>
        <v>Senior</v>
      </c>
    </row>
    <row r="1005" spans="1:23" x14ac:dyDescent="0.25">
      <c r="A1005">
        <v>15909</v>
      </c>
      <c r="B1005">
        <v>5022</v>
      </c>
      <c r="C1005" s="1" t="s">
        <v>283</v>
      </c>
      <c r="D1005" s="1" t="s">
        <v>56</v>
      </c>
      <c r="E1005" s="2">
        <v>16361</v>
      </c>
      <c r="F1005" s="1" t="s">
        <v>35</v>
      </c>
      <c r="G1005" s="1" t="s">
        <v>36</v>
      </c>
      <c r="H1005" s="2">
        <v>45394</v>
      </c>
      <c r="I1005" s="2">
        <v>45403</v>
      </c>
      <c r="J1005">
        <v>9</v>
      </c>
      <c r="K1005">
        <v>15725</v>
      </c>
      <c r="L1005" s="1" t="s">
        <v>1491</v>
      </c>
      <c r="M1005" s="1" t="s">
        <v>75</v>
      </c>
      <c r="N1005" s="1" t="s">
        <v>24</v>
      </c>
      <c r="O1005" t="s">
        <v>19</v>
      </c>
      <c r="P1005">
        <v>1747.2221999999999</v>
      </c>
      <c r="Q1005" s="1" t="s">
        <v>1492</v>
      </c>
      <c r="R1005" s="1" t="s">
        <v>1454</v>
      </c>
      <c r="S1005" t="s">
        <v>1449</v>
      </c>
      <c r="T1005">
        <f>VLOOKUP(Admissions[[#This Row],[Department]],Departments!A:E,5,FALSE)</f>
        <v>8500</v>
      </c>
      <c r="U1005" s="1" t="str">
        <f t="shared" si="30"/>
        <v>Above Benchmark</v>
      </c>
      <c r="V1005" s="1">
        <f t="shared" ca="1" si="31"/>
        <v>81</v>
      </c>
      <c r="W1005" s="1" t="str">
        <f ca="1">_xlfn.IFS(Admissions[[#This Row],[Patients Age]]&lt;18,"Paediatric",V1005&lt;40,"Young Adult",V1005&lt;65,"Adult",TRUE,"Senior")</f>
        <v>Senior</v>
      </c>
    </row>
    <row r="1006" spans="1:23" x14ac:dyDescent="0.25">
      <c r="A1006">
        <v>14785</v>
      </c>
      <c r="B1006">
        <v>5719</v>
      </c>
      <c r="C1006" s="1" t="s">
        <v>732</v>
      </c>
      <c r="D1006" s="1" t="s">
        <v>56</v>
      </c>
      <c r="E1006" s="2">
        <v>24260</v>
      </c>
      <c r="F1006" s="1" t="s">
        <v>35</v>
      </c>
      <c r="G1006" s="1" t="s">
        <v>83</v>
      </c>
      <c r="H1006" s="2">
        <v>45429</v>
      </c>
      <c r="I1006" s="2">
        <v>45435</v>
      </c>
      <c r="J1006">
        <v>6</v>
      </c>
      <c r="K1006">
        <v>15876</v>
      </c>
      <c r="L1006" s="1" t="s">
        <v>1494</v>
      </c>
      <c r="M1006" s="1" t="s">
        <v>60</v>
      </c>
      <c r="N1006" s="1" t="s">
        <v>33</v>
      </c>
      <c r="O1006" t="s">
        <v>19</v>
      </c>
      <c r="P1006">
        <v>2646</v>
      </c>
      <c r="Q1006" s="1" t="s">
        <v>1492</v>
      </c>
      <c r="R1006" s="1" t="s">
        <v>1454</v>
      </c>
      <c r="S1006" t="s">
        <v>1449</v>
      </c>
      <c r="T1006">
        <f>VLOOKUP(Admissions[[#This Row],[Department]],Departments!A:E,5,FALSE)</f>
        <v>8500</v>
      </c>
      <c r="U1006" s="1" t="str">
        <f t="shared" si="30"/>
        <v>Above Benchmark</v>
      </c>
      <c r="V1006" s="1">
        <f t="shared" ca="1" si="31"/>
        <v>60</v>
      </c>
      <c r="W1006" s="1" t="str">
        <f ca="1">_xlfn.IFS(Admissions[[#This Row],[Patients Age]]&lt;18,"Paediatric",V1006&lt;40,"Young Adult",V1006&lt;65,"Adult",TRUE,"Senior")</f>
        <v>Adult</v>
      </c>
    </row>
    <row r="1007" spans="1:23" x14ac:dyDescent="0.25">
      <c r="A1007">
        <v>11680</v>
      </c>
      <c r="B1007">
        <v>6656</v>
      </c>
      <c r="C1007" s="1" t="s">
        <v>399</v>
      </c>
      <c r="D1007" s="1" t="s">
        <v>14</v>
      </c>
      <c r="E1007" s="2">
        <v>32065</v>
      </c>
      <c r="F1007" s="1" t="s">
        <v>21</v>
      </c>
      <c r="G1007" s="1" t="s">
        <v>149</v>
      </c>
      <c r="H1007" s="2">
        <v>45178</v>
      </c>
      <c r="I1007" s="2">
        <v>45184</v>
      </c>
      <c r="J1007">
        <v>6</v>
      </c>
      <c r="K1007">
        <v>13159</v>
      </c>
      <c r="L1007" s="1" t="s">
        <v>1491</v>
      </c>
      <c r="M1007" s="1" t="s">
        <v>209</v>
      </c>
      <c r="N1007" s="1" t="s">
        <v>33</v>
      </c>
      <c r="O1007" t="s">
        <v>19</v>
      </c>
      <c r="P1007">
        <v>2193.1667000000002</v>
      </c>
      <c r="Q1007" s="1" t="s">
        <v>1492</v>
      </c>
      <c r="R1007" s="1" t="s">
        <v>1446</v>
      </c>
      <c r="S1007" t="s">
        <v>1447</v>
      </c>
      <c r="T1007">
        <f>VLOOKUP(Admissions[[#This Row],[Department]],Departments!A:E,5,FALSE)</f>
        <v>12000</v>
      </c>
      <c r="U1007" s="1" t="str">
        <f t="shared" si="30"/>
        <v>Above Benchmark</v>
      </c>
      <c r="V1007" s="1">
        <f t="shared" ca="1" si="31"/>
        <v>38</v>
      </c>
      <c r="W1007" s="1" t="str">
        <f ca="1">_xlfn.IFS(Admissions[[#This Row],[Patients Age]]&lt;18,"Paediatric",V1007&lt;40,"Young Adult",V1007&lt;65,"Adult",TRUE,"Senior")</f>
        <v>Young Adult</v>
      </c>
    </row>
    <row r="1008" spans="1:23" x14ac:dyDescent="0.25">
      <c r="A1008">
        <v>14920</v>
      </c>
      <c r="B1008">
        <v>3150</v>
      </c>
      <c r="C1008" s="1" t="s">
        <v>733</v>
      </c>
      <c r="D1008" s="1" t="s">
        <v>14</v>
      </c>
      <c r="E1008" s="2">
        <v>24267</v>
      </c>
      <c r="F1008" s="1" t="s">
        <v>15</v>
      </c>
      <c r="G1008" s="1" t="s">
        <v>48</v>
      </c>
      <c r="H1008" s="2">
        <v>45449</v>
      </c>
      <c r="I1008" s="2">
        <v>45453</v>
      </c>
      <c r="J1008">
        <v>4</v>
      </c>
      <c r="K1008">
        <v>7030</v>
      </c>
      <c r="L1008" s="1" t="s">
        <v>1491</v>
      </c>
      <c r="M1008" s="1" t="s">
        <v>49</v>
      </c>
      <c r="N1008" s="1" t="s">
        <v>33</v>
      </c>
      <c r="O1008" t="s">
        <v>19</v>
      </c>
      <c r="P1008">
        <v>1757.5</v>
      </c>
      <c r="Q1008" s="1" t="s">
        <v>1492</v>
      </c>
      <c r="R1008" s="1" t="s">
        <v>1450</v>
      </c>
      <c r="S1008" t="s">
        <v>1449</v>
      </c>
      <c r="T1008">
        <f>VLOOKUP(Admissions[[#This Row],[Department]],Departments!A:E,5,FALSE)</f>
        <v>5500</v>
      </c>
      <c r="U1008" s="1" t="str">
        <f t="shared" si="30"/>
        <v>Above Benchmark</v>
      </c>
      <c r="V1008" s="1">
        <f t="shared" ca="1" si="31"/>
        <v>60</v>
      </c>
      <c r="W1008" s="1" t="str">
        <f ca="1">_xlfn.IFS(Admissions[[#This Row],[Patients Age]]&lt;18,"Paediatric",V1008&lt;40,"Young Adult",V1008&lt;65,"Adult",TRUE,"Senior")</f>
        <v>Adult</v>
      </c>
    </row>
    <row r="1009" spans="1:23" x14ac:dyDescent="0.25">
      <c r="A1009">
        <v>10126</v>
      </c>
      <c r="B1009">
        <v>6319</v>
      </c>
      <c r="C1009" s="1" t="s">
        <v>194</v>
      </c>
      <c r="D1009" s="1" t="s">
        <v>56</v>
      </c>
      <c r="E1009" s="2">
        <v>27295</v>
      </c>
      <c r="F1009" s="1" t="s">
        <v>26</v>
      </c>
      <c r="G1009" s="1" t="s">
        <v>27</v>
      </c>
      <c r="H1009" s="2">
        <v>45223</v>
      </c>
      <c r="I1009" s="2">
        <v>45228</v>
      </c>
      <c r="J1009">
        <v>5</v>
      </c>
      <c r="K1009">
        <v>8643</v>
      </c>
      <c r="L1009" s="1" t="s">
        <v>1494</v>
      </c>
      <c r="M1009" s="1" t="s">
        <v>64</v>
      </c>
      <c r="N1009" s="1" t="s">
        <v>18</v>
      </c>
      <c r="O1009" t="s">
        <v>19</v>
      </c>
      <c r="P1009">
        <v>1728.6</v>
      </c>
      <c r="Q1009" s="1" t="s">
        <v>1492</v>
      </c>
      <c r="R1009" s="1" t="s">
        <v>1452</v>
      </c>
      <c r="S1009" t="s">
        <v>1449</v>
      </c>
      <c r="T1009">
        <f>VLOOKUP(Admissions[[#This Row],[Department]],Departments!A:E,5,FALSE)</f>
        <v>9000</v>
      </c>
      <c r="U1009" s="1" t="str">
        <f t="shared" si="30"/>
        <v>Within Benchmark</v>
      </c>
      <c r="V1009" s="1">
        <f t="shared" ca="1" si="31"/>
        <v>51</v>
      </c>
      <c r="W1009" s="1" t="str">
        <f ca="1">_xlfn.IFS(Admissions[[#This Row],[Patients Age]]&lt;18,"Paediatric",V1009&lt;40,"Young Adult",V1009&lt;65,"Adult",TRUE,"Senior")</f>
        <v>Adult</v>
      </c>
    </row>
    <row r="1010" spans="1:23" x14ac:dyDescent="0.25">
      <c r="A1010">
        <v>11166</v>
      </c>
      <c r="B1010">
        <v>7052</v>
      </c>
      <c r="C1010" s="1" t="s">
        <v>734</v>
      </c>
      <c r="D1010" s="1" t="s">
        <v>14</v>
      </c>
      <c r="E1010" s="2">
        <v>28128</v>
      </c>
      <c r="F1010" s="1" t="s">
        <v>15</v>
      </c>
      <c r="G1010" s="1" t="s">
        <v>16</v>
      </c>
      <c r="H1010" s="2">
        <v>45153</v>
      </c>
      <c r="I1010" s="2">
        <v>45156</v>
      </c>
      <c r="J1010">
        <v>3</v>
      </c>
      <c r="K1010">
        <v>4532</v>
      </c>
      <c r="L1010" s="1" t="s">
        <v>1491</v>
      </c>
      <c r="M1010" s="1" t="s">
        <v>46</v>
      </c>
      <c r="N1010" s="1" t="s">
        <v>18</v>
      </c>
      <c r="O1010" t="s">
        <v>19</v>
      </c>
      <c r="P1010">
        <v>1510.6667</v>
      </c>
      <c r="Q1010" s="1" t="s">
        <v>1492</v>
      </c>
      <c r="R1010" s="1" t="s">
        <v>1452</v>
      </c>
      <c r="S1010" t="s">
        <v>1449</v>
      </c>
      <c r="T1010">
        <f>VLOOKUP(Admissions[[#This Row],[Department]],Departments!A:E,5,FALSE)</f>
        <v>5500</v>
      </c>
      <c r="U1010" s="1" t="str">
        <f t="shared" si="30"/>
        <v>Within Benchmark</v>
      </c>
      <c r="V1010" s="1">
        <f t="shared" ca="1" si="31"/>
        <v>49</v>
      </c>
      <c r="W1010" s="1" t="str">
        <f ca="1">_xlfn.IFS(Admissions[[#This Row],[Patients Age]]&lt;18,"Paediatric",V1010&lt;40,"Young Adult",V1010&lt;65,"Adult",TRUE,"Senior")</f>
        <v>Adult</v>
      </c>
    </row>
    <row r="1011" spans="1:23" x14ac:dyDescent="0.25">
      <c r="A1011">
        <v>12576</v>
      </c>
      <c r="B1011">
        <v>5465</v>
      </c>
      <c r="C1011" s="1" t="s">
        <v>735</v>
      </c>
      <c r="D1011" s="1" t="s">
        <v>56</v>
      </c>
      <c r="E1011" s="2">
        <v>26569</v>
      </c>
      <c r="F1011" s="1" t="s">
        <v>15</v>
      </c>
      <c r="G1011" s="1" t="s">
        <v>217</v>
      </c>
      <c r="H1011" s="2">
        <v>45136</v>
      </c>
      <c r="I1011" s="2">
        <v>45138</v>
      </c>
      <c r="J1011">
        <v>2</v>
      </c>
      <c r="K1011">
        <v>6840</v>
      </c>
      <c r="L1011" s="1" t="s">
        <v>1491</v>
      </c>
      <c r="M1011" s="1" t="s">
        <v>608</v>
      </c>
      <c r="N1011" s="1" t="s">
        <v>18</v>
      </c>
      <c r="O1011" t="s">
        <v>19</v>
      </c>
      <c r="P1011">
        <v>3420</v>
      </c>
      <c r="Q1011" s="1" t="s">
        <v>1492</v>
      </c>
      <c r="R1011" s="1" t="s">
        <v>1446</v>
      </c>
      <c r="S1011" t="s">
        <v>1447</v>
      </c>
      <c r="T1011">
        <f>VLOOKUP(Admissions[[#This Row],[Department]],Departments!A:E,5,FALSE)</f>
        <v>5500</v>
      </c>
      <c r="U1011" s="1" t="str">
        <f t="shared" si="30"/>
        <v>Above Benchmark</v>
      </c>
      <c r="V1011" s="1">
        <f t="shared" ca="1" si="31"/>
        <v>53</v>
      </c>
      <c r="W1011" s="1" t="str">
        <f ca="1">_xlfn.IFS(Admissions[[#This Row],[Patients Age]]&lt;18,"Paediatric",V1011&lt;40,"Young Adult",V1011&lt;65,"Adult",TRUE,"Senior")</f>
        <v>Adult</v>
      </c>
    </row>
    <row r="1012" spans="1:23" x14ac:dyDescent="0.25">
      <c r="A1012">
        <v>10075</v>
      </c>
      <c r="B1012">
        <v>6580</v>
      </c>
      <c r="C1012" s="1" t="s">
        <v>240</v>
      </c>
      <c r="D1012" s="1" t="s">
        <v>56</v>
      </c>
      <c r="E1012" s="2">
        <v>37020</v>
      </c>
      <c r="F1012" s="1" t="s">
        <v>51</v>
      </c>
      <c r="G1012" s="1" t="s">
        <v>87</v>
      </c>
      <c r="H1012" s="2">
        <v>45288</v>
      </c>
      <c r="I1012" s="2">
        <v>45291</v>
      </c>
      <c r="J1012">
        <v>3</v>
      </c>
      <c r="K1012">
        <v>6563</v>
      </c>
      <c r="L1012" s="1" t="s">
        <v>1491</v>
      </c>
      <c r="M1012" s="1" t="s">
        <v>53</v>
      </c>
      <c r="N1012" s="1" t="s">
        <v>33</v>
      </c>
      <c r="O1012" t="s">
        <v>19</v>
      </c>
      <c r="P1012">
        <v>2187.6667000000002</v>
      </c>
      <c r="Q1012" s="1" t="s">
        <v>1492</v>
      </c>
      <c r="R1012" s="1" t="s">
        <v>1450</v>
      </c>
      <c r="S1012" t="s">
        <v>1449</v>
      </c>
      <c r="T1012">
        <f>VLOOKUP(Admissions[[#This Row],[Department]],Departments!A:E,5,FALSE)</f>
        <v>6800</v>
      </c>
      <c r="U1012" s="1" t="str">
        <f t="shared" si="30"/>
        <v>Within Benchmark</v>
      </c>
      <c r="V1012" s="1">
        <f t="shared" ca="1" si="31"/>
        <v>25</v>
      </c>
      <c r="W1012" s="1" t="str">
        <f ca="1">_xlfn.IFS(Admissions[[#This Row],[Patients Age]]&lt;18,"Paediatric",V1012&lt;40,"Young Adult",V1012&lt;65,"Adult",TRUE,"Senior")</f>
        <v>Young Adult</v>
      </c>
    </row>
    <row r="1013" spans="1:23" x14ac:dyDescent="0.25">
      <c r="A1013">
        <v>10447</v>
      </c>
      <c r="B1013">
        <v>6663</v>
      </c>
      <c r="C1013" s="1" t="s">
        <v>256</v>
      </c>
      <c r="D1013" s="1" t="s">
        <v>14</v>
      </c>
      <c r="E1013" s="2">
        <v>27359</v>
      </c>
      <c r="F1013" s="1" t="s">
        <v>26</v>
      </c>
      <c r="G1013" s="1" t="s">
        <v>39</v>
      </c>
      <c r="H1013" s="2">
        <v>45207</v>
      </c>
      <c r="I1013" s="2">
        <v>45211</v>
      </c>
      <c r="J1013">
        <v>4</v>
      </c>
      <c r="K1013">
        <v>10511</v>
      </c>
      <c r="L1013" s="1" t="s">
        <v>1494</v>
      </c>
      <c r="M1013" s="1" t="s">
        <v>17</v>
      </c>
      <c r="N1013" s="1" t="s">
        <v>33</v>
      </c>
      <c r="O1013" t="s">
        <v>19</v>
      </c>
      <c r="P1013">
        <v>2627.75</v>
      </c>
      <c r="Q1013" s="1" t="s">
        <v>1492</v>
      </c>
      <c r="R1013" s="1" t="s">
        <v>1451</v>
      </c>
      <c r="S1013" t="s">
        <v>1447</v>
      </c>
      <c r="T1013">
        <f>VLOOKUP(Admissions[[#This Row],[Department]],Departments!A:E,5,FALSE)</f>
        <v>9000</v>
      </c>
      <c r="U1013" s="1" t="str">
        <f t="shared" si="30"/>
        <v>Above Benchmark</v>
      </c>
      <c r="V1013" s="1">
        <f t="shared" ca="1" si="31"/>
        <v>51</v>
      </c>
      <c r="W1013" s="1" t="str">
        <f ca="1">_xlfn.IFS(Admissions[[#This Row],[Patients Age]]&lt;18,"Paediatric",V1013&lt;40,"Young Adult",V1013&lt;65,"Adult",TRUE,"Senior")</f>
        <v>Adult</v>
      </c>
    </row>
    <row r="1014" spans="1:23" x14ac:dyDescent="0.25">
      <c r="A1014">
        <v>15853</v>
      </c>
      <c r="B1014">
        <v>4073</v>
      </c>
      <c r="C1014" s="1" t="s">
        <v>146</v>
      </c>
      <c r="D1014" s="1" t="s">
        <v>14</v>
      </c>
      <c r="E1014" s="2">
        <v>11218</v>
      </c>
      <c r="F1014" s="1" t="s">
        <v>35</v>
      </c>
      <c r="G1014" s="1" t="s">
        <v>83</v>
      </c>
      <c r="H1014" s="2">
        <v>45231</v>
      </c>
      <c r="I1014" s="2">
        <v>45240</v>
      </c>
      <c r="J1014">
        <v>9</v>
      </c>
      <c r="K1014">
        <v>16957</v>
      </c>
      <c r="L1014" s="1" t="s">
        <v>1491</v>
      </c>
      <c r="M1014" s="1" t="s">
        <v>37</v>
      </c>
      <c r="N1014" s="1" t="s">
        <v>33</v>
      </c>
      <c r="O1014" t="s">
        <v>19</v>
      </c>
      <c r="P1014">
        <v>1884.1111000000001</v>
      </c>
      <c r="Q1014" s="1" t="s">
        <v>1492</v>
      </c>
      <c r="R1014" s="1" t="s">
        <v>1453</v>
      </c>
      <c r="S1014" t="s">
        <v>1449</v>
      </c>
      <c r="T1014">
        <f>VLOOKUP(Admissions[[#This Row],[Department]],Departments!A:E,5,FALSE)</f>
        <v>8500</v>
      </c>
      <c r="U1014" s="1" t="str">
        <f t="shared" si="30"/>
        <v>Above Benchmark</v>
      </c>
      <c r="V1014" s="1">
        <f t="shared" ca="1" si="31"/>
        <v>95</v>
      </c>
      <c r="W1014" s="1" t="str">
        <f ca="1">_xlfn.IFS(Admissions[[#This Row],[Patients Age]]&lt;18,"Paediatric",V1014&lt;40,"Young Adult",V1014&lt;65,"Adult",TRUE,"Senior")</f>
        <v>Senior</v>
      </c>
    </row>
    <row r="1015" spans="1:23" x14ac:dyDescent="0.25">
      <c r="A1015">
        <v>14533</v>
      </c>
      <c r="B1015">
        <v>5870</v>
      </c>
      <c r="C1015" s="1" t="s">
        <v>736</v>
      </c>
      <c r="D1015" s="1" t="s">
        <v>14</v>
      </c>
      <c r="E1015" s="2">
        <v>24220</v>
      </c>
      <c r="F1015" s="1" t="s">
        <v>51</v>
      </c>
      <c r="G1015" s="1" t="s">
        <v>113</v>
      </c>
      <c r="H1015" s="2">
        <v>45130</v>
      </c>
      <c r="I1015" s="2">
        <v>45140</v>
      </c>
      <c r="J1015">
        <v>10</v>
      </c>
      <c r="K1015">
        <v>16015</v>
      </c>
      <c r="L1015" s="1" t="s">
        <v>1491</v>
      </c>
      <c r="M1015" s="1" t="s">
        <v>114</v>
      </c>
      <c r="N1015" s="1" t="s">
        <v>33</v>
      </c>
      <c r="O1015" t="s">
        <v>19</v>
      </c>
      <c r="P1015">
        <v>1601.5</v>
      </c>
      <c r="Q1015" s="1" t="s">
        <v>1492</v>
      </c>
      <c r="R1015" s="1" t="s">
        <v>1451</v>
      </c>
      <c r="S1015" t="s">
        <v>1447</v>
      </c>
      <c r="T1015">
        <f>VLOOKUP(Admissions[[#This Row],[Department]],Departments!A:E,5,FALSE)</f>
        <v>6800</v>
      </c>
      <c r="U1015" s="1" t="str">
        <f t="shared" si="30"/>
        <v>Above Benchmark</v>
      </c>
      <c r="V1015" s="1">
        <f t="shared" ca="1" si="31"/>
        <v>60</v>
      </c>
      <c r="W1015" s="1" t="str">
        <f ca="1">_xlfn.IFS(Admissions[[#This Row],[Patients Age]]&lt;18,"Paediatric",V1015&lt;40,"Young Adult",V1015&lt;65,"Adult",TRUE,"Senior")</f>
        <v>Adult</v>
      </c>
    </row>
    <row r="1016" spans="1:23" x14ac:dyDescent="0.25">
      <c r="A1016">
        <v>14080</v>
      </c>
      <c r="B1016">
        <v>5684</v>
      </c>
      <c r="C1016" s="1" t="s">
        <v>737</v>
      </c>
      <c r="D1016" s="1" t="s">
        <v>14</v>
      </c>
      <c r="E1016" s="2">
        <v>35571</v>
      </c>
      <c r="F1016" s="1" t="s">
        <v>15</v>
      </c>
      <c r="G1016" s="1" t="s">
        <v>48</v>
      </c>
      <c r="H1016" s="2">
        <v>45491</v>
      </c>
      <c r="I1016" s="2">
        <v>45494</v>
      </c>
      <c r="J1016">
        <v>3</v>
      </c>
      <c r="K1016">
        <v>3847</v>
      </c>
      <c r="L1016" s="1" t="s">
        <v>1491</v>
      </c>
      <c r="M1016" s="1" t="s">
        <v>81</v>
      </c>
      <c r="N1016" s="1" t="s">
        <v>33</v>
      </c>
      <c r="O1016" t="s">
        <v>19</v>
      </c>
      <c r="P1016">
        <v>1282.3333</v>
      </c>
      <c r="Q1016" s="1" t="s">
        <v>1492</v>
      </c>
      <c r="R1016" s="1" t="s">
        <v>1450</v>
      </c>
      <c r="S1016" t="s">
        <v>1449</v>
      </c>
      <c r="T1016">
        <f>VLOOKUP(Admissions[[#This Row],[Department]],Departments!A:E,5,FALSE)</f>
        <v>5500</v>
      </c>
      <c r="U1016" s="1" t="str">
        <f t="shared" si="30"/>
        <v>Within Benchmark</v>
      </c>
      <c r="V1016" s="1">
        <f t="shared" ca="1" si="31"/>
        <v>29</v>
      </c>
      <c r="W1016" s="1" t="str">
        <f ca="1">_xlfn.IFS(Admissions[[#This Row],[Patients Age]]&lt;18,"Paediatric",V1016&lt;40,"Young Adult",V1016&lt;65,"Adult",TRUE,"Senior")</f>
        <v>Young Adult</v>
      </c>
    </row>
    <row r="1017" spans="1:23" x14ac:dyDescent="0.25">
      <c r="A1017">
        <v>12675</v>
      </c>
      <c r="B1017">
        <v>4745</v>
      </c>
      <c r="C1017" s="1" t="s">
        <v>738</v>
      </c>
      <c r="D1017" s="1" t="s">
        <v>56</v>
      </c>
      <c r="E1017" s="2">
        <v>35543</v>
      </c>
      <c r="F1017" s="1" t="s">
        <v>51</v>
      </c>
      <c r="G1017" s="1" t="s">
        <v>52</v>
      </c>
      <c r="H1017" s="2">
        <v>45017</v>
      </c>
      <c r="I1017" s="2">
        <v>45022</v>
      </c>
      <c r="J1017">
        <v>5</v>
      </c>
      <c r="K1017">
        <v>6046</v>
      </c>
      <c r="L1017" s="1" t="s">
        <v>1491</v>
      </c>
      <c r="M1017" s="1" t="s">
        <v>17</v>
      </c>
      <c r="N1017" s="1" t="s">
        <v>18</v>
      </c>
      <c r="O1017" t="s">
        <v>19</v>
      </c>
      <c r="P1017">
        <v>1209.2</v>
      </c>
      <c r="Q1017" s="1" t="s">
        <v>1492</v>
      </c>
      <c r="R1017" s="1" t="s">
        <v>1446</v>
      </c>
      <c r="S1017" t="s">
        <v>1447</v>
      </c>
      <c r="T1017">
        <f>VLOOKUP(Admissions[[#This Row],[Department]],Departments!A:E,5,FALSE)</f>
        <v>6800</v>
      </c>
      <c r="U1017" s="1" t="str">
        <f t="shared" si="30"/>
        <v>Within Benchmark</v>
      </c>
      <c r="V1017" s="1">
        <f t="shared" ca="1" si="31"/>
        <v>29</v>
      </c>
      <c r="W1017" s="1" t="str">
        <f ca="1">_xlfn.IFS(Admissions[[#This Row],[Patients Age]]&lt;18,"Paediatric",V1017&lt;40,"Young Adult",V1017&lt;65,"Adult",TRUE,"Senior")</f>
        <v>Young Adult</v>
      </c>
    </row>
    <row r="1018" spans="1:23" x14ac:dyDescent="0.25">
      <c r="A1018">
        <v>12174</v>
      </c>
      <c r="B1018">
        <v>3404</v>
      </c>
      <c r="C1018" s="1" t="s">
        <v>693</v>
      </c>
      <c r="D1018" s="1" t="s">
        <v>14</v>
      </c>
      <c r="E1018" s="2">
        <v>13346</v>
      </c>
      <c r="F1018" s="1" t="s">
        <v>26</v>
      </c>
      <c r="G1018" s="1" t="s">
        <v>39</v>
      </c>
      <c r="H1018" s="2">
        <v>44969</v>
      </c>
      <c r="I1018" s="2">
        <v>44975</v>
      </c>
      <c r="J1018">
        <v>6</v>
      </c>
      <c r="K1018">
        <v>21483</v>
      </c>
      <c r="L1018" s="1" t="s">
        <v>1491</v>
      </c>
      <c r="M1018" s="1" t="s">
        <v>79</v>
      </c>
      <c r="N1018" s="1" t="s">
        <v>18</v>
      </c>
      <c r="O1018" t="s">
        <v>19</v>
      </c>
      <c r="P1018">
        <v>3580.5</v>
      </c>
      <c r="Q1018" s="1" t="s">
        <v>1492</v>
      </c>
      <c r="R1018" s="1" t="s">
        <v>1451</v>
      </c>
      <c r="S1018" t="s">
        <v>1447</v>
      </c>
      <c r="T1018">
        <f>VLOOKUP(Admissions[[#This Row],[Department]],Departments!A:E,5,FALSE)</f>
        <v>9000</v>
      </c>
      <c r="U1018" s="1" t="str">
        <f t="shared" si="30"/>
        <v>Above Benchmark</v>
      </c>
      <c r="V1018" s="1">
        <f t="shared" ca="1" si="31"/>
        <v>89</v>
      </c>
      <c r="W1018" s="1" t="str">
        <f ca="1">_xlfn.IFS(Admissions[[#This Row],[Patients Age]]&lt;18,"Paediatric",V1018&lt;40,"Young Adult",V1018&lt;65,"Adult",TRUE,"Senior")</f>
        <v>Senior</v>
      </c>
    </row>
    <row r="1019" spans="1:23" x14ac:dyDescent="0.25">
      <c r="A1019">
        <v>13707</v>
      </c>
      <c r="B1019">
        <v>4665</v>
      </c>
      <c r="C1019" s="1" t="s">
        <v>739</v>
      </c>
      <c r="D1019" s="1" t="s">
        <v>14</v>
      </c>
      <c r="E1019" s="2">
        <v>27476</v>
      </c>
      <c r="F1019" s="1" t="s">
        <v>35</v>
      </c>
      <c r="G1019" s="1" t="s">
        <v>36</v>
      </c>
      <c r="H1019" s="2">
        <v>45449</v>
      </c>
      <c r="I1019" s="2">
        <v>45455</v>
      </c>
      <c r="J1019">
        <v>6</v>
      </c>
      <c r="K1019">
        <v>10524</v>
      </c>
      <c r="L1019" s="1" t="s">
        <v>1491</v>
      </c>
      <c r="M1019" s="1" t="s">
        <v>37</v>
      </c>
      <c r="N1019" s="1" t="s">
        <v>24</v>
      </c>
      <c r="O1019" t="s">
        <v>19</v>
      </c>
      <c r="P1019">
        <v>1754</v>
      </c>
      <c r="Q1019" s="1" t="s">
        <v>1492</v>
      </c>
      <c r="R1019" s="1" t="s">
        <v>1450</v>
      </c>
      <c r="S1019" t="s">
        <v>1449</v>
      </c>
      <c r="T1019">
        <f>VLOOKUP(Admissions[[#This Row],[Department]],Departments!A:E,5,FALSE)</f>
        <v>8500</v>
      </c>
      <c r="U1019" s="1" t="str">
        <f t="shared" si="30"/>
        <v>Above Benchmark</v>
      </c>
      <c r="V1019" s="1">
        <f t="shared" ca="1" si="31"/>
        <v>51</v>
      </c>
      <c r="W1019" s="1" t="str">
        <f ca="1">_xlfn.IFS(Admissions[[#This Row],[Patients Age]]&lt;18,"Paediatric",V1019&lt;40,"Young Adult",V1019&lt;65,"Adult",TRUE,"Senior")</f>
        <v>Adult</v>
      </c>
    </row>
    <row r="1020" spans="1:23" x14ac:dyDescent="0.25">
      <c r="A1020">
        <v>12583</v>
      </c>
      <c r="B1020">
        <v>3588</v>
      </c>
      <c r="C1020" s="1" t="s">
        <v>740</v>
      </c>
      <c r="D1020" s="1" t="s">
        <v>14</v>
      </c>
      <c r="E1020" s="2">
        <v>26083</v>
      </c>
      <c r="F1020" s="1" t="s">
        <v>66</v>
      </c>
      <c r="G1020" s="1" t="s">
        <v>67</v>
      </c>
      <c r="H1020" s="2">
        <v>45502</v>
      </c>
      <c r="I1020" s="2">
        <v>45508</v>
      </c>
      <c r="J1020">
        <v>6</v>
      </c>
      <c r="K1020">
        <v>10308</v>
      </c>
      <c r="L1020" s="1" t="s">
        <v>1491</v>
      </c>
      <c r="M1020" s="1" t="s">
        <v>91</v>
      </c>
      <c r="N1020" s="1" t="s">
        <v>33</v>
      </c>
      <c r="O1020" t="s">
        <v>19</v>
      </c>
      <c r="P1020">
        <v>1718</v>
      </c>
      <c r="Q1020" s="1" t="s">
        <v>1492</v>
      </c>
      <c r="R1020" s="1" t="s">
        <v>1448</v>
      </c>
      <c r="S1020" t="s">
        <v>1449</v>
      </c>
      <c r="T1020">
        <f>VLOOKUP(Admissions[[#This Row],[Department]],Departments!A:E,5,FALSE)</f>
        <v>6000</v>
      </c>
      <c r="U1020" s="1" t="str">
        <f t="shared" si="30"/>
        <v>Above Benchmark</v>
      </c>
      <c r="V1020" s="1">
        <f t="shared" ca="1" si="31"/>
        <v>55</v>
      </c>
      <c r="W1020" s="1" t="str">
        <f ca="1">_xlfn.IFS(Admissions[[#This Row],[Patients Age]]&lt;18,"Paediatric",V1020&lt;40,"Young Adult",V1020&lt;65,"Adult",TRUE,"Senior")</f>
        <v>Adult</v>
      </c>
    </row>
    <row r="1021" spans="1:23" x14ac:dyDescent="0.25">
      <c r="A1021">
        <v>15838</v>
      </c>
      <c r="B1021">
        <v>3086</v>
      </c>
      <c r="C1021" s="1" t="s">
        <v>175</v>
      </c>
      <c r="D1021" s="1" t="s">
        <v>14</v>
      </c>
      <c r="E1021" s="2">
        <v>34204</v>
      </c>
      <c r="F1021" s="1" t="s">
        <v>21</v>
      </c>
      <c r="G1021" s="1" t="s">
        <v>149</v>
      </c>
      <c r="H1021" s="2">
        <v>45513</v>
      </c>
      <c r="I1021" s="2">
        <v>45522</v>
      </c>
      <c r="J1021">
        <v>9</v>
      </c>
      <c r="K1021">
        <v>19752</v>
      </c>
      <c r="L1021" s="1" t="s">
        <v>1491</v>
      </c>
      <c r="M1021" s="1" t="s">
        <v>23</v>
      </c>
      <c r="N1021" s="1" t="s">
        <v>24</v>
      </c>
      <c r="O1021" t="s">
        <v>19</v>
      </c>
      <c r="P1021">
        <v>2194.6667000000002</v>
      </c>
      <c r="Q1021" s="1" t="s">
        <v>1492</v>
      </c>
      <c r="R1021" s="1" t="s">
        <v>1454</v>
      </c>
      <c r="S1021" t="s">
        <v>1449</v>
      </c>
      <c r="T1021">
        <f>VLOOKUP(Admissions[[#This Row],[Department]],Departments!A:E,5,FALSE)</f>
        <v>12000</v>
      </c>
      <c r="U1021" s="1" t="str">
        <f t="shared" si="30"/>
        <v>Above Benchmark</v>
      </c>
      <c r="V1021" s="1">
        <f t="shared" ca="1" si="31"/>
        <v>32</v>
      </c>
      <c r="W1021" s="1" t="str">
        <f ca="1">_xlfn.IFS(Admissions[[#This Row],[Patients Age]]&lt;18,"Paediatric",V1021&lt;40,"Young Adult",V1021&lt;65,"Adult",TRUE,"Senior")</f>
        <v>Young Adult</v>
      </c>
    </row>
    <row r="1022" spans="1:23" x14ac:dyDescent="0.25">
      <c r="A1022">
        <v>14772</v>
      </c>
      <c r="B1022">
        <v>6711</v>
      </c>
      <c r="C1022" s="1" t="s">
        <v>213</v>
      </c>
      <c r="D1022" s="1" t="s">
        <v>14</v>
      </c>
      <c r="E1022" s="2">
        <v>40817</v>
      </c>
      <c r="F1022" s="1" t="s">
        <v>30</v>
      </c>
      <c r="G1022" s="1" t="s">
        <v>31</v>
      </c>
      <c r="H1022" s="2">
        <v>45239</v>
      </c>
      <c r="I1022" s="2">
        <v>45241</v>
      </c>
      <c r="J1022">
        <v>2</v>
      </c>
      <c r="K1022">
        <v>1357</v>
      </c>
      <c r="L1022" s="1" t="s">
        <v>1491</v>
      </c>
      <c r="M1022" s="1" t="s">
        <v>49</v>
      </c>
      <c r="N1022" s="1" t="s">
        <v>33</v>
      </c>
      <c r="O1022" t="s">
        <v>19</v>
      </c>
      <c r="P1022">
        <v>678.5</v>
      </c>
      <c r="Q1022" s="1" t="s">
        <v>1492</v>
      </c>
      <c r="R1022" s="1" t="s">
        <v>1450</v>
      </c>
      <c r="S1022" t="s">
        <v>1449</v>
      </c>
      <c r="T1022">
        <f>VLOOKUP(Admissions[[#This Row],[Department]],Departments!A:E,5,FALSE)</f>
        <v>4500</v>
      </c>
      <c r="U1022" s="1" t="str">
        <f t="shared" si="30"/>
        <v>Within Benchmark</v>
      </c>
      <c r="V1022" s="1">
        <f t="shared" ca="1" si="31"/>
        <v>14</v>
      </c>
      <c r="W1022" s="1" t="str">
        <f ca="1">_xlfn.IFS(Admissions[[#This Row],[Patients Age]]&lt;18,"Paediatric",V1022&lt;40,"Young Adult",V1022&lt;65,"Adult",TRUE,"Senior")</f>
        <v>Paediatric</v>
      </c>
    </row>
    <row r="1023" spans="1:23" x14ac:dyDescent="0.25">
      <c r="A1023">
        <v>14481</v>
      </c>
      <c r="B1023">
        <v>5488</v>
      </c>
      <c r="C1023" s="1" t="s">
        <v>235</v>
      </c>
      <c r="D1023" s="1" t="s">
        <v>56</v>
      </c>
      <c r="E1023" s="2">
        <v>22818</v>
      </c>
      <c r="F1023" s="1" t="s">
        <v>26</v>
      </c>
      <c r="G1023" s="1" t="s">
        <v>27</v>
      </c>
      <c r="H1023" s="2">
        <v>45113</v>
      </c>
      <c r="I1023" s="2">
        <v>45125</v>
      </c>
      <c r="J1023">
        <v>12</v>
      </c>
      <c r="K1023">
        <v>17272</v>
      </c>
      <c r="L1023" s="1" t="s">
        <v>1494</v>
      </c>
      <c r="M1023" s="1" t="s">
        <v>17</v>
      </c>
      <c r="N1023" s="1" t="s">
        <v>18</v>
      </c>
      <c r="O1023" t="s">
        <v>19</v>
      </c>
      <c r="P1023">
        <v>1439.3333</v>
      </c>
      <c r="Q1023" s="1" t="s">
        <v>1492</v>
      </c>
      <c r="R1023" s="1" t="s">
        <v>1450</v>
      </c>
      <c r="S1023" t="s">
        <v>1449</v>
      </c>
      <c r="T1023">
        <f>VLOOKUP(Admissions[[#This Row],[Department]],Departments!A:E,5,FALSE)</f>
        <v>9000</v>
      </c>
      <c r="U1023" s="1" t="str">
        <f t="shared" si="30"/>
        <v>Above Benchmark</v>
      </c>
      <c r="V1023" s="1">
        <f t="shared" ca="1" si="31"/>
        <v>64</v>
      </c>
      <c r="W1023" s="1" t="str">
        <f ca="1">_xlfn.IFS(Admissions[[#This Row],[Patients Age]]&lt;18,"Paediatric",V1023&lt;40,"Young Adult",V1023&lt;65,"Adult",TRUE,"Senior")</f>
        <v>Adult</v>
      </c>
    </row>
    <row r="1024" spans="1:23" x14ac:dyDescent="0.25">
      <c r="A1024">
        <v>13266</v>
      </c>
      <c r="B1024">
        <v>4227</v>
      </c>
      <c r="C1024" s="1" t="s">
        <v>621</v>
      </c>
      <c r="D1024" s="1" t="s">
        <v>56</v>
      </c>
      <c r="E1024" s="2">
        <v>22002</v>
      </c>
      <c r="F1024" s="1" t="s">
        <v>26</v>
      </c>
      <c r="G1024" s="1" t="s">
        <v>39</v>
      </c>
      <c r="H1024" s="2">
        <v>45559</v>
      </c>
      <c r="I1024" s="2">
        <v>45564</v>
      </c>
      <c r="J1024">
        <v>5</v>
      </c>
      <c r="K1024">
        <v>12093</v>
      </c>
      <c r="L1024" s="1" t="s">
        <v>1491</v>
      </c>
      <c r="M1024" s="1" t="s">
        <v>64</v>
      </c>
      <c r="N1024" s="1" t="s">
        <v>18</v>
      </c>
      <c r="O1024" t="s">
        <v>19</v>
      </c>
      <c r="P1024">
        <v>2418.6</v>
      </c>
      <c r="Q1024" s="1" t="s">
        <v>1492</v>
      </c>
      <c r="R1024" s="1" t="s">
        <v>1452</v>
      </c>
      <c r="S1024" t="s">
        <v>1449</v>
      </c>
      <c r="T1024">
        <f>VLOOKUP(Admissions[[#This Row],[Department]],Departments!A:E,5,FALSE)</f>
        <v>9000</v>
      </c>
      <c r="U1024" s="1" t="str">
        <f t="shared" si="30"/>
        <v>Above Benchmark</v>
      </c>
      <c r="V1024" s="1">
        <f t="shared" ca="1" si="31"/>
        <v>66</v>
      </c>
      <c r="W1024" s="1" t="str">
        <f ca="1">_xlfn.IFS(Admissions[[#This Row],[Patients Age]]&lt;18,"Paediatric",V1024&lt;40,"Young Adult",V1024&lt;65,"Adult",TRUE,"Senior")</f>
        <v>Senior</v>
      </c>
    </row>
    <row r="1025" spans="1:23" x14ac:dyDescent="0.25">
      <c r="A1025">
        <v>13397</v>
      </c>
      <c r="B1025">
        <v>6923</v>
      </c>
      <c r="C1025" s="1" t="s">
        <v>458</v>
      </c>
      <c r="D1025" s="1" t="s">
        <v>56</v>
      </c>
      <c r="E1025" s="2">
        <v>22188</v>
      </c>
      <c r="F1025" s="1" t="s">
        <v>26</v>
      </c>
      <c r="G1025" s="1" t="s">
        <v>141</v>
      </c>
      <c r="H1025" s="2">
        <v>45534</v>
      </c>
      <c r="I1025" s="2">
        <v>45542</v>
      </c>
      <c r="J1025">
        <v>8</v>
      </c>
      <c r="K1025">
        <v>25249</v>
      </c>
      <c r="L1025" s="1" t="s">
        <v>1491</v>
      </c>
      <c r="M1025" s="1" t="s">
        <v>79</v>
      </c>
      <c r="N1025" s="1" t="s">
        <v>33</v>
      </c>
      <c r="O1025" t="s">
        <v>19</v>
      </c>
      <c r="P1025">
        <v>3156.125</v>
      </c>
      <c r="Q1025" s="1" t="s">
        <v>1492</v>
      </c>
      <c r="R1025" s="1" t="s">
        <v>1454</v>
      </c>
      <c r="S1025" t="s">
        <v>1449</v>
      </c>
      <c r="T1025">
        <f>VLOOKUP(Admissions[[#This Row],[Department]],Departments!A:E,5,FALSE)</f>
        <v>9000</v>
      </c>
      <c r="U1025" s="1" t="str">
        <f t="shared" si="30"/>
        <v>Above Benchmark</v>
      </c>
      <c r="V1025" s="1">
        <f t="shared" ca="1" si="31"/>
        <v>65</v>
      </c>
      <c r="W1025" s="1" t="str">
        <f ca="1">_xlfn.IFS(Admissions[[#This Row],[Patients Age]]&lt;18,"Paediatric",V1025&lt;40,"Young Adult",V1025&lt;65,"Adult",TRUE,"Senior")</f>
        <v>Senior</v>
      </c>
    </row>
    <row r="1026" spans="1:23" x14ac:dyDescent="0.25">
      <c r="A1026">
        <v>14475</v>
      </c>
      <c r="B1026">
        <v>5475</v>
      </c>
      <c r="C1026" s="1" t="s">
        <v>718</v>
      </c>
      <c r="D1026" s="1" t="s">
        <v>56</v>
      </c>
      <c r="E1026" s="2">
        <v>30345</v>
      </c>
      <c r="F1026" s="1" t="s">
        <v>51</v>
      </c>
      <c r="G1026" s="1" t="s">
        <v>113</v>
      </c>
      <c r="H1026" s="2">
        <v>45251</v>
      </c>
      <c r="I1026" s="2">
        <v>45257</v>
      </c>
      <c r="J1026">
        <v>6</v>
      </c>
      <c r="K1026">
        <v>9228</v>
      </c>
      <c r="L1026" s="1" t="s">
        <v>1491</v>
      </c>
      <c r="M1026" s="1" t="s">
        <v>17</v>
      </c>
      <c r="N1026" s="1" t="s">
        <v>18</v>
      </c>
      <c r="O1026" t="s">
        <v>19</v>
      </c>
      <c r="P1026">
        <v>1538</v>
      </c>
      <c r="Q1026" s="1" t="s">
        <v>1492</v>
      </c>
      <c r="R1026" s="1" t="s">
        <v>1452</v>
      </c>
      <c r="S1026" t="s">
        <v>1449</v>
      </c>
      <c r="T1026">
        <f>VLOOKUP(Admissions[[#This Row],[Department]],Departments!A:E,5,FALSE)</f>
        <v>6800</v>
      </c>
      <c r="U1026" s="1" t="str">
        <f t="shared" ref="U1026:U1089" si="32">IF(K1026&gt;T1026,"Above Benchmark","Within Benchmark")</f>
        <v>Above Benchmark</v>
      </c>
      <c r="V1026" s="1">
        <f t="shared" ref="V1026:V1089" ca="1" si="33">INT(YEARFRAC(E1026,TODAY()))</f>
        <v>43</v>
      </c>
      <c r="W1026" s="1" t="str">
        <f ca="1">_xlfn.IFS(Admissions[[#This Row],[Patients Age]]&lt;18,"Paediatric",V1026&lt;40,"Young Adult",V1026&lt;65,"Adult",TRUE,"Senior")</f>
        <v>Adult</v>
      </c>
    </row>
    <row r="1027" spans="1:23" x14ac:dyDescent="0.25">
      <c r="A1027">
        <v>11973</v>
      </c>
      <c r="B1027">
        <v>5876</v>
      </c>
      <c r="C1027" s="1" t="s">
        <v>194</v>
      </c>
      <c r="D1027" s="1" t="s">
        <v>56</v>
      </c>
      <c r="E1027" s="2">
        <v>16708</v>
      </c>
      <c r="F1027" s="1" t="s">
        <v>51</v>
      </c>
      <c r="G1027" s="1" t="s">
        <v>52</v>
      </c>
      <c r="H1027" s="2">
        <v>45062</v>
      </c>
      <c r="I1027" s="2">
        <v>45072</v>
      </c>
      <c r="J1027">
        <v>10</v>
      </c>
      <c r="K1027">
        <v>6968</v>
      </c>
      <c r="L1027" s="1" t="s">
        <v>1491</v>
      </c>
      <c r="M1027" s="1" t="s">
        <v>17</v>
      </c>
      <c r="N1027" s="1" t="s">
        <v>18</v>
      </c>
      <c r="O1027" t="s">
        <v>19</v>
      </c>
      <c r="P1027">
        <v>696.8</v>
      </c>
      <c r="Q1027" s="1" t="s">
        <v>1492</v>
      </c>
      <c r="R1027" s="1" t="s">
        <v>1452</v>
      </c>
      <c r="S1027" t="s">
        <v>1449</v>
      </c>
      <c r="T1027">
        <f>VLOOKUP(Admissions[[#This Row],[Department]],Departments!A:E,5,FALSE)</f>
        <v>6800</v>
      </c>
      <c r="U1027" s="1" t="str">
        <f t="shared" si="32"/>
        <v>Above Benchmark</v>
      </c>
      <c r="V1027" s="1">
        <f t="shared" ca="1" si="33"/>
        <v>80</v>
      </c>
      <c r="W1027" s="1" t="str">
        <f ca="1">_xlfn.IFS(Admissions[[#This Row],[Patients Age]]&lt;18,"Paediatric",V1027&lt;40,"Young Adult",V1027&lt;65,"Adult",TRUE,"Senior")</f>
        <v>Senior</v>
      </c>
    </row>
    <row r="1028" spans="1:23" x14ac:dyDescent="0.25">
      <c r="A1028">
        <v>13288</v>
      </c>
      <c r="B1028">
        <v>4690</v>
      </c>
      <c r="C1028" s="1" t="s">
        <v>533</v>
      </c>
      <c r="D1028" s="1" t="s">
        <v>56</v>
      </c>
      <c r="E1028" s="2">
        <v>36615</v>
      </c>
      <c r="F1028" s="1" t="s">
        <v>41</v>
      </c>
      <c r="G1028" s="1" t="s">
        <v>72</v>
      </c>
      <c r="H1028" s="2">
        <v>45240</v>
      </c>
      <c r="I1028" s="2">
        <v>45243</v>
      </c>
      <c r="J1028">
        <v>3</v>
      </c>
      <c r="K1028">
        <v>4782</v>
      </c>
      <c r="L1028" s="1" t="s">
        <v>1491</v>
      </c>
      <c r="M1028" s="1" t="s">
        <v>43</v>
      </c>
      <c r="N1028" s="1" t="s">
        <v>18</v>
      </c>
      <c r="O1028" t="s">
        <v>19</v>
      </c>
      <c r="P1028">
        <v>1594</v>
      </c>
      <c r="Q1028" s="1" t="s">
        <v>1492</v>
      </c>
      <c r="R1028" s="1" t="s">
        <v>1454</v>
      </c>
      <c r="S1028" t="s">
        <v>1449</v>
      </c>
      <c r="T1028">
        <f>VLOOKUP(Admissions[[#This Row],[Department]],Departments!A:E,5,FALSE)</f>
        <v>7200</v>
      </c>
      <c r="U1028" s="1" t="str">
        <f t="shared" si="32"/>
        <v>Within Benchmark</v>
      </c>
      <c r="V1028" s="1">
        <f t="shared" ca="1" si="33"/>
        <v>26</v>
      </c>
      <c r="W1028" s="1" t="str">
        <f ca="1">_xlfn.IFS(Admissions[[#This Row],[Patients Age]]&lt;18,"Paediatric",V1028&lt;40,"Young Adult",V1028&lt;65,"Adult",TRUE,"Senior")</f>
        <v>Young Adult</v>
      </c>
    </row>
    <row r="1029" spans="1:23" x14ac:dyDescent="0.25">
      <c r="A1029">
        <v>14569</v>
      </c>
      <c r="B1029">
        <v>6759</v>
      </c>
      <c r="C1029" s="1" t="s">
        <v>99</v>
      </c>
      <c r="D1029" s="1" t="s">
        <v>14</v>
      </c>
      <c r="E1029" s="2">
        <v>21439</v>
      </c>
      <c r="F1029" s="1" t="s">
        <v>26</v>
      </c>
      <c r="G1029" s="1" t="s">
        <v>39</v>
      </c>
      <c r="H1029" s="2">
        <v>45130</v>
      </c>
      <c r="I1029" s="2">
        <v>45140</v>
      </c>
      <c r="J1029">
        <v>10</v>
      </c>
      <c r="K1029">
        <v>27075</v>
      </c>
      <c r="L1029" s="1" t="s">
        <v>1494</v>
      </c>
      <c r="M1029" s="1" t="s">
        <v>79</v>
      </c>
      <c r="N1029" s="1" t="s">
        <v>18</v>
      </c>
      <c r="O1029" t="s">
        <v>19</v>
      </c>
      <c r="P1029">
        <v>2707.5</v>
      </c>
      <c r="Q1029" s="1" t="s">
        <v>1492</v>
      </c>
      <c r="R1029" s="1" t="s">
        <v>1451</v>
      </c>
      <c r="S1029" t="s">
        <v>1447</v>
      </c>
      <c r="T1029">
        <f>VLOOKUP(Admissions[[#This Row],[Department]],Departments!A:E,5,FALSE)</f>
        <v>9000</v>
      </c>
      <c r="U1029" s="1" t="str">
        <f t="shared" si="32"/>
        <v>Above Benchmark</v>
      </c>
      <c r="V1029" s="1">
        <f t="shared" ca="1" si="33"/>
        <v>67</v>
      </c>
      <c r="W1029" s="1" t="str">
        <f ca="1">_xlfn.IFS(Admissions[[#This Row],[Patients Age]]&lt;18,"Paediatric",V1029&lt;40,"Young Adult",V1029&lt;65,"Adult",TRUE,"Senior")</f>
        <v>Senior</v>
      </c>
    </row>
    <row r="1030" spans="1:23" x14ac:dyDescent="0.25">
      <c r="A1030">
        <v>11470</v>
      </c>
      <c r="B1030">
        <v>5058</v>
      </c>
      <c r="C1030" s="1" t="s">
        <v>321</v>
      </c>
      <c r="D1030" s="1" t="s">
        <v>56</v>
      </c>
      <c r="E1030" s="2">
        <v>28468</v>
      </c>
      <c r="F1030" s="1" t="s">
        <v>26</v>
      </c>
      <c r="G1030" s="1" t="s">
        <v>39</v>
      </c>
      <c r="H1030" s="2">
        <v>45063</v>
      </c>
      <c r="I1030" s="2">
        <v>45067</v>
      </c>
      <c r="J1030">
        <v>4</v>
      </c>
      <c r="K1030">
        <v>13001</v>
      </c>
      <c r="L1030" s="1" t="s">
        <v>1491</v>
      </c>
      <c r="M1030" s="1" t="s">
        <v>79</v>
      </c>
      <c r="N1030" s="1" t="s">
        <v>24</v>
      </c>
      <c r="O1030" t="s">
        <v>19</v>
      </c>
      <c r="P1030">
        <v>3250.25</v>
      </c>
      <c r="Q1030" s="1" t="s">
        <v>1492</v>
      </c>
      <c r="R1030" s="1" t="s">
        <v>1453</v>
      </c>
      <c r="S1030" t="s">
        <v>1449</v>
      </c>
      <c r="T1030">
        <f>VLOOKUP(Admissions[[#This Row],[Department]],Departments!A:E,5,FALSE)</f>
        <v>9000</v>
      </c>
      <c r="U1030" s="1" t="str">
        <f t="shared" si="32"/>
        <v>Above Benchmark</v>
      </c>
      <c r="V1030" s="1">
        <f t="shared" ca="1" si="33"/>
        <v>48</v>
      </c>
      <c r="W1030" s="1" t="str">
        <f ca="1">_xlfn.IFS(Admissions[[#This Row],[Patients Age]]&lt;18,"Paediatric",V1030&lt;40,"Young Adult",V1030&lt;65,"Adult",TRUE,"Senior")</f>
        <v>Adult</v>
      </c>
    </row>
    <row r="1031" spans="1:23" x14ac:dyDescent="0.25">
      <c r="A1031">
        <v>12667</v>
      </c>
      <c r="B1031">
        <v>4091</v>
      </c>
      <c r="C1031" s="1" t="s">
        <v>231</v>
      </c>
      <c r="D1031" s="1" t="s">
        <v>14</v>
      </c>
      <c r="E1031" s="2">
        <v>25368</v>
      </c>
      <c r="F1031" s="1" t="s">
        <v>15</v>
      </c>
      <c r="G1031" s="1" t="s">
        <v>217</v>
      </c>
      <c r="H1031" s="2">
        <v>45453</v>
      </c>
      <c r="I1031" s="2">
        <v>45454</v>
      </c>
      <c r="J1031">
        <v>1</v>
      </c>
      <c r="K1031">
        <v>5360</v>
      </c>
      <c r="L1031" s="1" t="s">
        <v>1491</v>
      </c>
      <c r="M1031" s="1" t="s">
        <v>17</v>
      </c>
      <c r="N1031" s="1" t="s">
        <v>33</v>
      </c>
      <c r="O1031" t="s">
        <v>19</v>
      </c>
      <c r="P1031">
        <v>5360</v>
      </c>
      <c r="Q1031" s="1" t="s">
        <v>1492</v>
      </c>
      <c r="R1031" s="1" t="s">
        <v>1448</v>
      </c>
      <c r="S1031" t="s">
        <v>1449</v>
      </c>
      <c r="T1031">
        <f>VLOOKUP(Admissions[[#This Row],[Department]],Departments!A:E,5,FALSE)</f>
        <v>5500</v>
      </c>
      <c r="U1031" s="1" t="str">
        <f t="shared" si="32"/>
        <v>Within Benchmark</v>
      </c>
      <c r="V1031" s="1">
        <f t="shared" ca="1" si="33"/>
        <v>57</v>
      </c>
      <c r="W1031" s="1" t="str">
        <f ca="1">_xlfn.IFS(Admissions[[#This Row],[Patients Age]]&lt;18,"Paediatric",V1031&lt;40,"Young Adult",V1031&lt;65,"Adult",TRUE,"Senior")</f>
        <v>Adult</v>
      </c>
    </row>
    <row r="1032" spans="1:23" x14ac:dyDescent="0.25">
      <c r="A1032">
        <v>10932</v>
      </c>
      <c r="B1032">
        <v>4488</v>
      </c>
      <c r="C1032" s="1" t="s">
        <v>741</v>
      </c>
      <c r="D1032" s="1" t="s">
        <v>56</v>
      </c>
      <c r="E1032" s="2">
        <v>19198</v>
      </c>
      <c r="F1032" s="1" t="s">
        <v>51</v>
      </c>
      <c r="G1032" s="1" t="s">
        <v>113</v>
      </c>
      <c r="H1032" s="2">
        <v>45608</v>
      </c>
      <c r="I1032" s="2">
        <v>45619</v>
      </c>
      <c r="J1032">
        <v>11</v>
      </c>
      <c r="K1032">
        <v>15495</v>
      </c>
      <c r="L1032" s="1" t="s">
        <v>1491</v>
      </c>
      <c r="M1032" s="1" t="s">
        <v>53</v>
      </c>
      <c r="N1032" s="1" t="s">
        <v>33</v>
      </c>
      <c r="O1032" t="s">
        <v>19</v>
      </c>
      <c r="P1032">
        <v>1408.6364000000001</v>
      </c>
      <c r="Q1032" s="1" t="s">
        <v>1492</v>
      </c>
      <c r="R1032" s="1" t="s">
        <v>1452</v>
      </c>
      <c r="S1032" t="s">
        <v>1449</v>
      </c>
      <c r="T1032">
        <f>VLOOKUP(Admissions[[#This Row],[Department]],Departments!A:E,5,FALSE)</f>
        <v>6800</v>
      </c>
      <c r="U1032" s="1" t="str">
        <f t="shared" si="32"/>
        <v>Above Benchmark</v>
      </c>
      <c r="V1032" s="1">
        <f t="shared" ca="1" si="33"/>
        <v>73</v>
      </c>
      <c r="W1032" s="1" t="str">
        <f ca="1">_xlfn.IFS(Admissions[[#This Row],[Patients Age]]&lt;18,"Paediatric",V1032&lt;40,"Young Adult",V1032&lt;65,"Adult",TRUE,"Senior")</f>
        <v>Senior</v>
      </c>
    </row>
    <row r="1033" spans="1:23" x14ac:dyDescent="0.25">
      <c r="A1033">
        <v>10546</v>
      </c>
      <c r="B1033">
        <v>4528</v>
      </c>
      <c r="C1033" s="1" t="s">
        <v>481</v>
      </c>
      <c r="D1033" s="1" t="s">
        <v>14</v>
      </c>
      <c r="E1033" s="2">
        <v>38546</v>
      </c>
      <c r="F1033" s="1" t="s">
        <v>35</v>
      </c>
      <c r="G1033" s="1" t="s">
        <v>36</v>
      </c>
      <c r="H1033" s="2">
        <v>45491</v>
      </c>
      <c r="I1033" s="2">
        <v>45497</v>
      </c>
      <c r="J1033">
        <v>6</v>
      </c>
      <c r="K1033">
        <v>11162</v>
      </c>
      <c r="L1033" s="1" t="s">
        <v>1491</v>
      </c>
      <c r="M1033" s="1" t="s">
        <v>37</v>
      </c>
      <c r="N1033" s="1" t="s">
        <v>24</v>
      </c>
      <c r="O1033" t="s">
        <v>19</v>
      </c>
      <c r="P1033">
        <v>1860.3333</v>
      </c>
      <c r="Q1033" s="1" t="s">
        <v>1492</v>
      </c>
      <c r="R1033" s="1" t="s">
        <v>1450</v>
      </c>
      <c r="S1033" t="s">
        <v>1449</v>
      </c>
      <c r="T1033">
        <f>VLOOKUP(Admissions[[#This Row],[Department]],Departments!A:E,5,FALSE)</f>
        <v>8500</v>
      </c>
      <c r="U1033" s="1" t="str">
        <f t="shared" si="32"/>
        <v>Above Benchmark</v>
      </c>
      <c r="V1033" s="1">
        <f t="shared" ca="1" si="33"/>
        <v>20</v>
      </c>
      <c r="W1033" s="1" t="str">
        <f ca="1">_xlfn.IFS(Admissions[[#This Row],[Patients Age]]&lt;18,"Paediatric",V1033&lt;40,"Young Adult",V1033&lt;65,"Adult",TRUE,"Senior")</f>
        <v>Young Adult</v>
      </c>
    </row>
    <row r="1034" spans="1:23" x14ac:dyDescent="0.25">
      <c r="A1034">
        <v>10410</v>
      </c>
      <c r="B1034">
        <v>5751</v>
      </c>
      <c r="C1034" s="1" t="s">
        <v>484</v>
      </c>
      <c r="D1034" s="1" t="s">
        <v>14</v>
      </c>
      <c r="E1034" s="2">
        <v>24872</v>
      </c>
      <c r="F1034" s="1" t="s">
        <v>51</v>
      </c>
      <c r="G1034" s="1" t="s">
        <v>52</v>
      </c>
      <c r="H1034" s="2">
        <v>45136</v>
      </c>
      <c r="I1034" s="2">
        <v>45138</v>
      </c>
      <c r="J1034">
        <v>2</v>
      </c>
      <c r="K1034">
        <v>5591</v>
      </c>
      <c r="L1034" s="1" t="s">
        <v>1491</v>
      </c>
      <c r="M1034" s="1" t="s">
        <v>17</v>
      </c>
      <c r="N1034" s="1" t="s">
        <v>33</v>
      </c>
      <c r="O1034" t="s">
        <v>19</v>
      </c>
      <c r="P1034">
        <v>2795.5</v>
      </c>
      <c r="Q1034" s="1" t="s">
        <v>1492</v>
      </c>
      <c r="R1034" s="1" t="s">
        <v>1446</v>
      </c>
      <c r="S1034" t="s">
        <v>1447</v>
      </c>
      <c r="T1034">
        <f>VLOOKUP(Admissions[[#This Row],[Department]],Departments!A:E,5,FALSE)</f>
        <v>6800</v>
      </c>
      <c r="U1034" s="1" t="str">
        <f t="shared" si="32"/>
        <v>Within Benchmark</v>
      </c>
      <c r="V1034" s="1">
        <f t="shared" ca="1" si="33"/>
        <v>58</v>
      </c>
      <c r="W1034" s="1" t="str">
        <f ca="1">_xlfn.IFS(Admissions[[#This Row],[Patients Age]]&lt;18,"Paediatric",V1034&lt;40,"Young Adult",V1034&lt;65,"Adult",TRUE,"Senior")</f>
        <v>Adult</v>
      </c>
    </row>
    <row r="1035" spans="1:23" x14ac:dyDescent="0.25">
      <c r="A1035">
        <v>12687</v>
      </c>
      <c r="B1035">
        <v>3686</v>
      </c>
      <c r="C1035" s="1" t="s">
        <v>742</v>
      </c>
      <c r="D1035" s="1" t="s">
        <v>56</v>
      </c>
      <c r="E1035" s="2">
        <v>38497</v>
      </c>
      <c r="F1035" s="1" t="s">
        <v>15</v>
      </c>
      <c r="G1035" s="1" t="s">
        <v>48</v>
      </c>
      <c r="H1035" s="2">
        <v>44995</v>
      </c>
      <c r="I1035" s="2">
        <v>44997</v>
      </c>
      <c r="J1035">
        <v>2</v>
      </c>
      <c r="K1035">
        <v>3481</v>
      </c>
      <c r="L1035" s="1" t="s">
        <v>1491</v>
      </c>
      <c r="M1035" s="1" t="s">
        <v>49</v>
      </c>
      <c r="N1035" s="1" t="s">
        <v>33</v>
      </c>
      <c r="O1035" t="s">
        <v>19</v>
      </c>
      <c r="P1035">
        <v>1740.5</v>
      </c>
      <c r="Q1035" s="1" t="s">
        <v>1492</v>
      </c>
      <c r="R1035" s="1" t="s">
        <v>1454</v>
      </c>
      <c r="S1035" t="s">
        <v>1449</v>
      </c>
      <c r="T1035">
        <f>VLOOKUP(Admissions[[#This Row],[Department]],Departments!A:E,5,FALSE)</f>
        <v>5500</v>
      </c>
      <c r="U1035" s="1" t="str">
        <f t="shared" si="32"/>
        <v>Within Benchmark</v>
      </c>
      <c r="V1035" s="1">
        <f t="shared" ca="1" si="33"/>
        <v>21</v>
      </c>
      <c r="W1035" s="1" t="str">
        <f ca="1">_xlfn.IFS(Admissions[[#This Row],[Patients Age]]&lt;18,"Paediatric",V1035&lt;40,"Young Adult",V1035&lt;65,"Adult",TRUE,"Senior")</f>
        <v>Young Adult</v>
      </c>
    </row>
    <row r="1036" spans="1:23" x14ac:dyDescent="0.25">
      <c r="A1036">
        <v>11753</v>
      </c>
      <c r="B1036">
        <v>5658</v>
      </c>
      <c r="C1036" s="1" t="s">
        <v>743</v>
      </c>
      <c r="D1036" s="1" t="s">
        <v>56</v>
      </c>
      <c r="E1036" s="2">
        <v>20167</v>
      </c>
      <c r="F1036" s="1" t="s">
        <v>35</v>
      </c>
      <c r="G1036" s="1" t="s">
        <v>36</v>
      </c>
      <c r="H1036" s="2">
        <v>45016</v>
      </c>
      <c r="I1036" s="2">
        <v>45021</v>
      </c>
      <c r="J1036">
        <v>5</v>
      </c>
      <c r="K1036">
        <v>13365</v>
      </c>
      <c r="L1036" s="1" t="s">
        <v>1491</v>
      </c>
      <c r="M1036" s="1" t="s">
        <v>60</v>
      </c>
      <c r="N1036" s="1" t="s">
        <v>18</v>
      </c>
      <c r="O1036" t="s">
        <v>19</v>
      </c>
      <c r="P1036">
        <v>2673</v>
      </c>
      <c r="Q1036" s="1" t="s">
        <v>1492</v>
      </c>
      <c r="R1036" s="1" t="s">
        <v>1454</v>
      </c>
      <c r="S1036" t="s">
        <v>1449</v>
      </c>
      <c r="T1036">
        <f>VLOOKUP(Admissions[[#This Row],[Department]],Departments!A:E,5,FALSE)</f>
        <v>8500</v>
      </c>
      <c r="U1036" s="1" t="str">
        <f t="shared" si="32"/>
        <v>Above Benchmark</v>
      </c>
      <c r="V1036" s="1">
        <f t="shared" ca="1" si="33"/>
        <v>71</v>
      </c>
      <c r="W1036" s="1" t="str">
        <f ca="1">_xlfn.IFS(Admissions[[#This Row],[Patients Age]]&lt;18,"Paediatric",V1036&lt;40,"Young Adult",V1036&lt;65,"Adult",TRUE,"Senior")</f>
        <v>Senior</v>
      </c>
    </row>
    <row r="1037" spans="1:23" x14ac:dyDescent="0.25">
      <c r="A1037">
        <v>12968</v>
      </c>
      <c r="B1037">
        <v>5478</v>
      </c>
      <c r="C1037" s="1" t="s">
        <v>630</v>
      </c>
      <c r="D1037" s="1" t="s">
        <v>56</v>
      </c>
      <c r="E1037" s="2">
        <v>26028</v>
      </c>
      <c r="F1037" s="1" t="s">
        <v>66</v>
      </c>
      <c r="G1037" s="1" t="s">
        <v>70</v>
      </c>
      <c r="H1037" s="2">
        <v>45293</v>
      </c>
      <c r="I1037" s="2">
        <v>45297</v>
      </c>
      <c r="J1037">
        <v>4</v>
      </c>
      <c r="K1037">
        <v>8872</v>
      </c>
      <c r="L1037" s="1" t="s">
        <v>1491</v>
      </c>
      <c r="M1037" s="1" t="s">
        <v>68</v>
      </c>
      <c r="N1037" s="1" t="s">
        <v>18</v>
      </c>
      <c r="O1037" t="s">
        <v>19</v>
      </c>
      <c r="P1037">
        <v>2218</v>
      </c>
      <c r="Q1037" s="1" t="s">
        <v>1492</v>
      </c>
      <c r="R1037" s="1" t="s">
        <v>1452</v>
      </c>
      <c r="S1037" t="s">
        <v>1449</v>
      </c>
      <c r="T1037">
        <f>VLOOKUP(Admissions[[#This Row],[Department]],Departments!A:E,5,FALSE)</f>
        <v>6000</v>
      </c>
      <c r="U1037" s="1" t="str">
        <f t="shared" si="32"/>
        <v>Above Benchmark</v>
      </c>
      <c r="V1037" s="1">
        <f t="shared" ca="1" si="33"/>
        <v>55</v>
      </c>
      <c r="W1037" s="1" t="str">
        <f ca="1">_xlfn.IFS(Admissions[[#This Row],[Patients Age]]&lt;18,"Paediatric",V1037&lt;40,"Young Adult",V1037&lt;65,"Adult",TRUE,"Senior")</f>
        <v>Adult</v>
      </c>
    </row>
    <row r="1038" spans="1:23" x14ac:dyDescent="0.25">
      <c r="A1038">
        <v>13570</v>
      </c>
      <c r="B1038">
        <v>4072</v>
      </c>
      <c r="C1038" s="1" t="s">
        <v>314</v>
      </c>
      <c r="D1038" s="1" t="s">
        <v>56</v>
      </c>
      <c r="E1038" s="2">
        <v>40340</v>
      </c>
      <c r="F1038" s="1" t="s">
        <v>30</v>
      </c>
      <c r="G1038" s="1" t="s">
        <v>58</v>
      </c>
      <c r="H1038" s="2">
        <v>45363</v>
      </c>
      <c r="I1038" s="2">
        <v>45366</v>
      </c>
      <c r="J1038">
        <v>3</v>
      </c>
      <c r="K1038">
        <v>999999</v>
      </c>
      <c r="L1038" s="1" t="s">
        <v>1491</v>
      </c>
      <c r="M1038" s="1" t="s">
        <v>46</v>
      </c>
      <c r="N1038" s="1" t="s">
        <v>24</v>
      </c>
      <c r="O1038" t="s">
        <v>19</v>
      </c>
      <c r="P1038">
        <v>333333</v>
      </c>
      <c r="Q1038" s="1" t="s">
        <v>1492</v>
      </c>
      <c r="R1038" s="1" t="s">
        <v>1452</v>
      </c>
      <c r="S1038" t="s">
        <v>1449</v>
      </c>
      <c r="T1038">
        <f>VLOOKUP(Admissions[[#This Row],[Department]],Departments!A:E,5,FALSE)</f>
        <v>4500</v>
      </c>
      <c r="U1038" s="1" t="str">
        <f t="shared" si="32"/>
        <v>Above Benchmark</v>
      </c>
      <c r="V1038" s="1">
        <f t="shared" ca="1" si="33"/>
        <v>16</v>
      </c>
      <c r="W1038" s="1" t="str">
        <f ca="1">_xlfn.IFS(Admissions[[#This Row],[Patients Age]]&lt;18,"Paediatric",V1038&lt;40,"Young Adult",V1038&lt;65,"Adult",TRUE,"Senior")</f>
        <v>Paediatric</v>
      </c>
    </row>
    <row r="1039" spans="1:23" x14ac:dyDescent="0.25">
      <c r="A1039">
        <v>14735</v>
      </c>
      <c r="B1039">
        <v>3316</v>
      </c>
      <c r="C1039" s="1" t="s">
        <v>366</v>
      </c>
      <c r="D1039" s="1" t="s">
        <v>56</v>
      </c>
      <c r="E1039" s="2">
        <v>30252</v>
      </c>
      <c r="F1039" s="1" t="s">
        <v>35</v>
      </c>
      <c r="G1039" s="1" t="s">
        <v>83</v>
      </c>
      <c r="H1039" s="2">
        <v>45355</v>
      </c>
      <c r="I1039" s="2">
        <v>45362</v>
      </c>
      <c r="J1039">
        <v>7</v>
      </c>
      <c r="K1039">
        <v>21755</v>
      </c>
      <c r="L1039" s="1" t="s">
        <v>1494</v>
      </c>
      <c r="M1039" s="1" t="s">
        <v>60</v>
      </c>
      <c r="N1039" s="1" t="s">
        <v>33</v>
      </c>
      <c r="O1039" t="s">
        <v>19</v>
      </c>
      <c r="P1039">
        <v>3107.8571000000002</v>
      </c>
      <c r="Q1039" s="1" t="s">
        <v>1492</v>
      </c>
      <c r="R1039" s="1" t="s">
        <v>1448</v>
      </c>
      <c r="S1039" t="s">
        <v>1449</v>
      </c>
      <c r="T1039">
        <f>VLOOKUP(Admissions[[#This Row],[Department]],Departments!A:E,5,FALSE)</f>
        <v>8500</v>
      </c>
      <c r="U1039" s="1" t="str">
        <f t="shared" si="32"/>
        <v>Above Benchmark</v>
      </c>
      <c r="V1039" s="1">
        <f t="shared" ca="1" si="33"/>
        <v>43</v>
      </c>
      <c r="W1039" s="1" t="str">
        <f ca="1">_xlfn.IFS(Admissions[[#This Row],[Patients Age]]&lt;18,"Paediatric",V1039&lt;40,"Young Adult",V1039&lt;65,"Adult",TRUE,"Senior")</f>
        <v>Adult</v>
      </c>
    </row>
    <row r="1040" spans="1:23" x14ac:dyDescent="0.25">
      <c r="A1040">
        <v>14582</v>
      </c>
      <c r="B1040">
        <v>6263</v>
      </c>
      <c r="C1040" s="1" t="s">
        <v>391</v>
      </c>
      <c r="D1040" s="1" t="s">
        <v>14</v>
      </c>
      <c r="E1040" s="2">
        <v>21141</v>
      </c>
      <c r="F1040" s="1" t="s">
        <v>21</v>
      </c>
      <c r="G1040" s="1" t="s">
        <v>22</v>
      </c>
      <c r="H1040" s="2">
        <v>45339</v>
      </c>
      <c r="I1040" s="2">
        <v>45349</v>
      </c>
      <c r="J1040">
        <v>10</v>
      </c>
      <c r="K1040">
        <v>30816</v>
      </c>
      <c r="L1040" s="1" t="s">
        <v>1491</v>
      </c>
      <c r="M1040" s="1" t="s">
        <v>23</v>
      </c>
      <c r="N1040" s="1" t="s">
        <v>18</v>
      </c>
      <c r="O1040" t="s">
        <v>19</v>
      </c>
      <c r="P1040">
        <v>3081.6</v>
      </c>
      <c r="Q1040" s="1" t="s">
        <v>1492</v>
      </c>
      <c r="R1040" s="1" t="s">
        <v>1446</v>
      </c>
      <c r="S1040" t="s">
        <v>1447</v>
      </c>
      <c r="T1040">
        <f>VLOOKUP(Admissions[[#This Row],[Department]],Departments!A:E,5,FALSE)</f>
        <v>12000</v>
      </c>
      <c r="U1040" s="1" t="str">
        <f t="shared" si="32"/>
        <v>Above Benchmark</v>
      </c>
      <c r="V1040" s="1">
        <f t="shared" ca="1" si="33"/>
        <v>68</v>
      </c>
      <c r="W1040" s="1" t="str">
        <f ca="1">_xlfn.IFS(Admissions[[#This Row],[Patients Age]]&lt;18,"Paediatric",V1040&lt;40,"Young Adult",V1040&lt;65,"Adult",TRUE,"Senior")</f>
        <v>Senior</v>
      </c>
    </row>
    <row r="1041" spans="1:23" x14ac:dyDescent="0.25">
      <c r="A1041">
        <v>12892</v>
      </c>
      <c r="B1041">
        <v>3604</v>
      </c>
      <c r="C1041" s="1" t="s">
        <v>731</v>
      </c>
      <c r="D1041" s="1" t="s">
        <v>14</v>
      </c>
      <c r="E1041" s="2">
        <v>12066</v>
      </c>
      <c r="F1041" s="1" t="s">
        <v>15</v>
      </c>
      <c r="G1041" s="1" t="s">
        <v>48</v>
      </c>
      <c r="H1041" s="2">
        <v>45143</v>
      </c>
      <c r="I1041" s="2">
        <v>45146</v>
      </c>
      <c r="J1041">
        <v>3</v>
      </c>
      <c r="K1041">
        <v>7589</v>
      </c>
      <c r="L1041" s="1" t="s">
        <v>1491</v>
      </c>
      <c r="M1041" s="1" t="s">
        <v>46</v>
      </c>
      <c r="N1041" s="1" t="s">
        <v>18</v>
      </c>
      <c r="O1041" t="s">
        <v>19</v>
      </c>
      <c r="P1041">
        <v>2529.6667000000002</v>
      </c>
      <c r="Q1041" s="1" t="s">
        <v>1492</v>
      </c>
      <c r="R1041" s="1" t="s">
        <v>1446</v>
      </c>
      <c r="S1041" t="s">
        <v>1447</v>
      </c>
      <c r="T1041">
        <f>VLOOKUP(Admissions[[#This Row],[Department]],Departments!A:E,5,FALSE)</f>
        <v>5500</v>
      </c>
      <c r="U1041" s="1" t="str">
        <f t="shared" si="32"/>
        <v>Above Benchmark</v>
      </c>
      <c r="V1041" s="1">
        <f t="shared" ca="1" si="33"/>
        <v>93</v>
      </c>
      <c r="W1041" s="1" t="str">
        <f ca="1">_xlfn.IFS(Admissions[[#This Row],[Patients Age]]&lt;18,"Paediatric",V1041&lt;40,"Young Adult",V1041&lt;65,"Adult",TRUE,"Senior")</f>
        <v>Senior</v>
      </c>
    </row>
    <row r="1042" spans="1:23" x14ac:dyDescent="0.25">
      <c r="A1042">
        <v>15497</v>
      </c>
      <c r="B1042">
        <v>6611</v>
      </c>
      <c r="C1042" s="1" t="s">
        <v>744</v>
      </c>
      <c r="D1042" s="1" t="s">
        <v>56</v>
      </c>
      <c r="E1042" s="2">
        <v>26152</v>
      </c>
      <c r="F1042" s="1" t="s">
        <v>15</v>
      </c>
      <c r="G1042" s="1" t="s">
        <v>48</v>
      </c>
      <c r="H1042" s="2">
        <v>45436</v>
      </c>
      <c r="I1042" s="2">
        <v>45438</v>
      </c>
      <c r="J1042">
        <v>2</v>
      </c>
      <c r="K1042">
        <v>5683</v>
      </c>
      <c r="L1042" s="1" t="s">
        <v>1491</v>
      </c>
      <c r="M1042" s="1" t="s">
        <v>81</v>
      </c>
      <c r="N1042" s="1" t="s">
        <v>24</v>
      </c>
      <c r="O1042" t="s">
        <v>19</v>
      </c>
      <c r="P1042">
        <v>2841.5</v>
      </c>
      <c r="Q1042" s="1" t="s">
        <v>1492</v>
      </c>
      <c r="R1042" s="1" t="s">
        <v>1454</v>
      </c>
      <c r="S1042" t="s">
        <v>1449</v>
      </c>
      <c r="T1042">
        <f>VLOOKUP(Admissions[[#This Row],[Department]],Departments!A:E,5,FALSE)</f>
        <v>5500</v>
      </c>
      <c r="U1042" s="1" t="str">
        <f t="shared" si="32"/>
        <v>Above Benchmark</v>
      </c>
      <c r="V1042" s="1">
        <f t="shared" ca="1" si="33"/>
        <v>54</v>
      </c>
      <c r="W1042" s="1" t="str">
        <f ca="1">_xlfn.IFS(Admissions[[#This Row],[Patients Age]]&lt;18,"Paediatric",V1042&lt;40,"Young Adult",V1042&lt;65,"Adult",TRUE,"Senior")</f>
        <v>Adult</v>
      </c>
    </row>
    <row r="1043" spans="1:23" x14ac:dyDescent="0.25">
      <c r="A1043">
        <v>14249</v>
      </c>
      <c r="B1043">
        <v>6640</v>
      </c>
      <c r="C1043" s="1" t="s">
        <v>745</v>
      </c>
      <c r="D1043" s="1" t="s">
        <v>56</v>
      </c>
      <c r="E1043" s="2">
        <v>18427</v>
      </c>
      <c r="F1043" s="1" t="s">
        <v>41</v>
      </c>
      <c r="G1043" s="1" t="s">
        <v>72</v>
      </c>
      <c r="H1043" s="2">
        <v>45579</v>
      </c>
      <c r="I1043" s="2">
        <v>45586</v>
      </c>
      <c r="J1043">
        <v>7</v>
      </c>
      <c r="K1043">
        <v>13141</v>
      </c>
      <c r="L1043" s="1" t="s">
        <v>1491</v>
      </c>
      <c r="M1043" s="1" t="s">
        <v>49</v>
      </c>
      <c r="N1043" s="1" t="s">
        <v>33</v>
      </c>
      <c r="O1043" t="s">
        <v>19</v>
      </c>
      <c r="P1043">
        <v>1877.2856999999999</v>
      </c>
      <c r="Q1043" s="1" t="s">
        <v>1492</v>
      </c>
      <c r="R1043" s="1" t="s">
        <v>1448</v>
      </c>
      <c r="S1043" t="s">
        <v>1449</v>
      </c>
      <c r="T1043">
        <f>VLOOKUP(Admissions[[#This Row],[Department]],Departments!A:E,5,FALSE)</f>
        <v>7200</v>
      </c>
      <c r="U1043" s="1" t="str">
        <f t="shared" si="32"/>
        <v>Above Benchmark</v>
      </c>
      <c r="V1043" s="1">
        <f t="shared" ca="1" si="33"/>
        <v>76</v>
      </c>
      <c r="W1043" s="1" t="str">
        <f ca="1">_xlfn.IFS(Admissions[[#This Row],[Patients Age]]&lt;18,"Paediatric",V1043&lt;40,"Young Adult",V1043&lt;65,"Adult",TRUE,"Senior")</f>
        <v>Senior</v>
      </c>
    </row>
    <row r="1044" spans="1:23" x14ac:dyDescent="0.25">
      <c r="A1044">
        <v>11735</v>
      </c>
      <c r="B1044">
        <v>6117</v>
      </c>
      <c r="C1044" s="1" t="s">
        <v>465</v>
      </c>
      <c r="D1044" s="1" t="s">
        <v>56</v>
      </c>
      <c r="E1044" s="2">
        <v>32339</v>
      </c>
      <c r="F1044" s="1" t="s">
        <v>26</v>
      </c>
      <c r="G1044" s="1" t="s">
        <v>27</v>
      </c>
      <c r="H1044" s="2">
        <v>45355</v>
      </c>
      <c r="I1044" s="2">
        <v>45361</v>
      </c>
      <c r="J1044">
        <v>6</v>
      </c>
      <c r="K1044">
        <v>7510</v>
      </c>
      <c r="L1044" s="1" t="s">
        <v>1491</v>
      </c>
      <c r="M1044" s="1" t="s">
        <v>28</v>
      </c>
      <c r="N1044" s="1" t="s">
        <v>33</v>
      </c>
      <c r="O1044" t="s">
        <v>19</v>
      </c>
      <c r="P1044">
        <v>1251.6667</v>
      </c>
      <c r="Q1044" s="1" t="s">
        <v>1492</v>
      </c>
      <c r="R1044" s="1" t="s">
        <v>1448</v>
      </c>
      <c r="S1044" t="s">
        <v>1449</v>
      </c>
      <c r="T1044">
        <f>VLOOKUP(Admissions[[#This Row],[Department]],Departments!A:E,5,FALSE)</f>
        <v>9000</v>
      </c>
      <c r="U1044" s="1" t="str">
        <f t="shared" si="32"/>
        <v>Within Benchmark</v>
      </c>
      <c r="V1044" s="1">
        <f t="shared" ca="1" si="33"/>
        <v>37</v>
      </c>
      <c r="W1044" s="1" t="str">
        <f ca="1">_xlfn.IFS(Admissions[[#This Row],[Patients Age]]&lt;18,"Paediatric",V1044&lt;40,"Young Adult",V1044&lt;65,"Adult",TRUE,"Senior")</f>
        <v>Young Adult</v>
      </c>
    </row>
    <row r="1045" spans="1:23" x14ac:dyDescent="0.25">
      <c r="A1045">
        <v>12797</v>
      </c>
      <c r="B1045">
        <v>4884</v>
      </c>
      <c r="C1045" s="1" t="s">
        <v>54</v>
      </c>
      <c r="D1045" s="1" t="s">
        <v>56</v>
      </c>
      <c r="E1045" s="2">
        <v>28057</v>
      </c>
      <c r="F1045" s="1" t="s">
        <v>35</v>
      </c>
      <c r="G1045" s="1" t="s">
        <v>36</v>
      </c>
      <c r="H1045" s="2">
        <v>45118</v>
      </c>
      <c r="I1045" s="2">
        <v>45123</v>
      </c>
      <c r="J1045">
        <v>5</v>
      </c>
      <c r="K1045">
        <v>8687</v>
      </c>
      <c r="L1045" s="1" t="s">
        <v>1491</v>
      </c>
      <c r="M1045" s="1" t="s">
        <v>60</v>
      </c>
      <c r="N1045" s="1" t="s">
        <v>33</v>
      </c>
      <c r="O1045" t="s">
        <v>19</v>
      </c>
      <c r="P1045">
        <v>1737.4</v>
      </c>
      <c r="Q1045" s="1" t="s">
        <v>1492</v>
      </c>
      <c r="R1045" s="1" t="s">
        <v>1452</v>
      </c>
      <c r="S1045" t="s">
        <v>1449</v>
      </c>
      <c r="T1045">
        <f>VLOOKUP(Admissions[[#This Row],[Department]],Departments!A:E,5,FALSE)</f>
        <v>8500</v>
      </c>
      <c r="U1045" s="1" t="str">
        <f t="shared" si="32"/>
        <v>Above Benchmark</v>
      </c>
      <c r="V1045" s="1">
        <f t="shared" ca="1" si="33"/>
        <v>49</v>
      </c>
      <c r="W1045" s="1" t="str">
        <f ca="1">_xlfn.IFS(Admissions[[#This Row],[Patients Age]]&lt;18,"Paediatric",V1045&lt;40,"Young Adult",V1045&lt;65,"Adult",TRUE,"Senior")</f>
        <v>Adult</v>
      </c>
    </row>
    <row r="1046" spans="1:23" x14ac:dyDescent="0.25">
      <c r="A1046">
        <v>15368</v>
      </c>
      <c r="B1046">
        <v>3733</v>
      </c>
      <c r="C1046" s="1" t="s">
        <v>279</v>
      </c>
      <c r="D1046" s="1" t="s">
        <v>56</v>
      </c>
      <c r="E1046" s="2">
        <v>42234</v>
      </c>
      <c r="F1046" s="1" t="s">
        <v>30</v>
      </c>
      <c r="G1046" s="1" t="s">
        <v>110</v>
      </c>
      <c r="H1046" s="2">
        <v>45365</v>
      </c>
      <c r="I1046" s="2">
        <v>45368</v>
      </c>
      <c r="J1046">
        <v>3</v>
      </c>
      <c r="K1046">
        <v>3577</v>
      </c>
      <c r="L1046" s="1" t="s">
        <v>1491</v>
      </c>
      <c r="M1046" s="1" t="s">
        <v>32</v>
      </c>
      <c r="N1046" s="1" t="s">
        <v>33</v>
      </c>
      <c r="O1046" t="s">
        <v>19</v>
      </c>
      <c r="P1046">
        <v>1192.3333</v>
      </c>
      <c r="Q1046" s="1" t="s">
        <v>1492</v>
      </c>
      <c r="R1046" s="1" t="s">
        <v>1450</v>
      </c>
      <c r="S1046" t="s">
        <v>1449</v>
      </c>
      <c r="T1046">
        <f>VLOOKUP(Admissions[[#This Row],[Department]],Departments!A:E,5,FALSE)</f>
        <v>4500</v>
      </c>
      <c r="U1046" s="1" t="str">
        <f t="shared" si="32"/>
        <v>Within Benchmark</v>
      </c>
      <c r="V1046" s="1">
        <f t="shared" ca="1" si="33"/>
        <v>10</v>
      </c>
      <c r="W1046" s="1" t="str">
        <f ca="1">_xlfn.IFS(Admissions[[#This Row],[Patients Age]]&lt;18,"Paediatric",V1046&lt;40,"Young Adult",V1046&lt;65,"Adult",TRUE,"Senior")</f>
        <v>Paediatric</v>
      </c>
    </row>
    <row r="1047" spans="1:23" x14ac:dyDescent="0.25">
      <c r="A1047">
        <v>10466</v>
      </c>
      <c r="B1047">
        <v>3141</v>
      </c>
      <c r="C1047" s="1" t="s">
        <v>90</v>
      </c>
      <c r="D1047" s="1" t="s">
        <v>56</v>
      </c>
      <c r="E1047" s="2">
        <v>13283</v>
      </c>
      <c r="F1047" s="1" t="s">
        <v>15</v>
      </c>
      <c r="G1047" s="1" t="s">
        <v>217</v>
      </c>
      <c r="H1047" s="2">
        <v>45177</v>
      </c>
      <c r="I1047" s="2">
        <v>45183</v>
      </c>
      <c r="J1047">
        <v>6</v>
      </c>
      <c r="K1047">
        <v>18750</v>
      </c>
      <c r="L1047" s="1" t="s">
        <v>1491</v>
      </c>
      <c r="M1047" s="1" t="s">
        <v>81</v>
      </c>
      <c r="N1047" s="1" t="s">
        <v>33</v>
      </c>
      <c r="O1047" t="s">
        <v>19</v>
      </c>
      <c r="P1047">
        <v>3125</v>
      </c>
      <c r="Q1047" s="1" t="s">
        <v>1492</v>
      </c>
      <c r="R1047" s="1" t="s">
        <v>1454</v>
      </c>
      <c r="S1047" t="s">
        <v>1449</v>
      </c>
      <c r="T1047">
        <f>VLOOKUP(Admissions[[#This Row],[Department]],Departments!A:E,5,FALSE)</f>
        <v>5500</v>
      </c>
      <c r="U1047" s="1" t="str">
        <f t="shared" si="32"/>
        <v>Above Benchmark</v>
      </c>
      <c r="V1047" s="1">
        <f t="shared" ca="1" si="33"/>
        <v>90</v>
      </c>
      <c r="W1047" s="1" t="str">
        <f ca="1">_xlfn.IFS(Admissions[[#This Row],[Patients Age]]&lt;18,"Paediatric",V1047&lt;40,"Young Adult",V1047&lt;65,"Adult",TRUE,"Senior")</f>
        <v>Senior</v>
      </c>
    </row>
    <row r="1048" spans="1:23" x14ac:dyDescent="0.25">
      <c r="A1048">
        <v>11608</v>
      </c>
      <c r="B1048">
        <v>3964</v>
      </c>
      <c r="C1048" s="1" t="s">
        <v>287</v>
      </c>
      <c r="D1048" s="1" t="s">
        <v>14</v>
      </c>
      <c r="E1048" s="2">
        <v>37489</v>
      </c>
      <c r="F1048" s="1" t="s">
        <v>15</v>
      </c>
      <c r="G1048" s="1" t="s">
        <v>217</v>
      </c>
      <c r="H1048" s="2">
        <v>45235</v>
      </c>
      <c r="I1048" s="2">
        <v>45237</v>
      </c>
      <c r="J1048">
        <v>2</v>
      </c>
      <c r="K1048">
        <v>5416</v>
      </c>
      <c r="L1048" s="1" t="s">
        <v>1491</v>
      </c>
      <c r="M1048" s="1" t="s">
        <v>17</v>
      </c>
      <c r="N1048" s="1" t="s">
        <v>18</v>
      </c>
      <c r="O1048" t="s">
        <v>19</v>
      </c>
      <c r="P1048">
        <v>2708</v>
      </c>
      <c r="Q1048" s="1" t="s">
        <v>1492</v>
      </c>
      <c r="R1048" s="1" t="s">
        <v>1451</v>
      </c>
      <c r="S1048" t="s">
        <v>1447</v>
      </c>
      <c r="T1048">
        <f>VLOOKUP(Admissions[[#This Row],[Department]],Departments!A:E,5,FALSE)</f>
        <v>5500</v>
      </c>
      <c r="U1048" s="1" t="str">
        <f t="shared" si="32"/>
        <v>Within Benchmark</v>
      </c>
      <c r="V1048" s="1">
        <f t="shared" ca="1" si="33"/>
        <v>23</v>
      </c>
      <c r="W1048" s="1" t="str">
        <f ca="1">_xlfn.IFS(Admissions[[#This Row],[Patients Age]]&lt;18,"Paediatric",V1048&lt;40,"Young Adult",V1048&lt;65,"Adult",TRUE,"Senior")</f>
        <v>Young Adult</v>
      </c>
    </row>
    <row r="1049" spans="1:23" x14ac:dyDescent="0.25">
      <c r="A1049">
        <v>12969</v>
      </c>
      <c r="B1049">
        <v>5953</v>
      </c>
      <c r="C1049" s="1" t="s">
        <v>746</v>
      </c>
      <c r="D1049" s="1" t="s">
        <v>56</v>
      </c>
      <c r="E1049" s="2">
        <v>38742</v>
      </c>
      <c r="F1049" s="1" t="s">
        <v>26</v>
      </c>
      <c r="G1049" s="1" t="s">
        <v>141</v>
      </c>
      <c r="H1049" s="2">
        <v>45520</v>
      </c>
      <c r="I1049" s="2">
        <v>45526</v>
      </c>
      <c r="J1049">
        <v>6</v>
      </c>
      <c r="K1049">
        <v>11730</v>
      </c>
      <c r="L1049" s="1" t="s">
        <v>1491</v>
      </c>
      <c r="M1049" s="1" t="s">
        <v>64</v>
      </c>
      <c r="N1049" s="1" t="s">
        <v>33</v>
      </c>
      <c r="O1049" t="s">
        <v>19</v>
      </c>
      <c r="P1049">
        <v>1955</v>
      </c>
      <c r="Q1049" s="1" t="s">
        <v>1492</v>
      </c>
      <c r="R1049" s="1" t="s">
        <v>1454</v>
      </c>
      <c r="S1049" t="s">
        <v>1449</v>
      </c>
      <c r="T1049">
        <f>VLOOKUP(Admissions[[#This Row],[Department]],Departments!A:E,5,FALSE)</f>
        <v>9000</v>
      </c>
      <c r="U1049" s="1" t="str">
        <f t="shared" si="32"/>
        <v>Above Benchmark</v>
      </c>
      <c r="V1049" s="1">
        <f t="shared" ca="1" si="33"/>
        <v>20</v>
      </c>
      <c r="W1049" s="1" t="str">
        <f ca="1">_xlfn.IFS(Admissions[[#This Row],[Patients Age]]&lt;18,"Paediatric",V1049&lt;40,"Young Adult",V1049&lt;65,"Adult",TRUE,"Senior")</f>
        <v>Young Adult</v>
      </c>
    </row>
    <row r="1050" spans="1:23" x14ac:dyDescent="0.25">
      <c r="A1050">
        <v>12222</v>
      </c>
      <c r="B1050">
        <v>5800</v>
      </c>
      <c r="C1050" s="1" t="s">
        <v>264</v>
      </c>
      <c r="D1050" s="1" t="s">
        <v>56</v>
      </c>
      <c r="E1050" s="2">
        <v>31131</v>
      </c>
      <c r="F1050" s="1" t="s">
        <v>26</v>
      </c>
      <c r="G1050" s="1" t="s">
        <v>39</v>
      </c>
      <c r="H1050" s="2">
        <v>45599</v>
      </c>
      <c r="I1050" s="2">
        <v>45602</v>
      </c>
      <c r="J1050">
        <v>3</v>
      </c>
      <c r="K1050">
        <v>9728</v>
      </c>
      <c r="L1050" s="1" t="s">
        <v>1491</v>
      </c>
      <c r="M1050" s="1" t="s">
        <v>64</v>
      </c>
      <c r="N1050" s="1" t="s">
        <v>18</v>
      </c>
      <c r="O1050" t="s">
        <v>19</v>
      </c>
      <c r="P1050">
        <v>3242.6667000000002</v>
      </c>
      <c r="Q1050" s="1" t="s">
        <v>1492</v>
      </c>
      <c r="R1050" s="1" t="s">
        <v>1451</v>
      </c>
      <c r="S1050" t="s">
        <v>1447</v>
      </c>
      <c r="T1050">
        <f>VLOOKUP(Admissions[[#This Row],[Department]],Departments!A:E,5,FALSE)</f>
        <v>9000</v>
      </c>
      <c r="U1050" s="1" t="str">
        <f t="shared" si="32"/>
        <v>Above Benchmark</v>
      </c>
      <c r="V1050" s="1">
        <f t="shared" ca="1" si="33"/>
        <v>41</v>
      </c>
      <c r="W1050" s="1" t="str">
        <f ca="1">_xlfn.IFS(Admissions[[#This Row],[Patients Age]]&lt;18,"Paediatric",V1050&lt;40,"Young Adult",V1050&lt;65,"Adult",TRUE,"Senior")</f>
        <v>Adult</v>
      </c>
    </row>
    <row r="1051" spans="1:23" x14ac:dyDescent="0.25">
      <c r="A1051">
        <v>13619</v>
      </c>
      <c r="B1051">
        <v>4877</v>
      </c>
      <c r="C1051" s="1" t="s">
        <v>561</v>
      </c>
      <c r="D1051" s="1" t="s">
        <v>56</v>
      </c>
      <c r="E1051" s="2">
        <v>26785</v>
      </c>
      <c r="F1051" s="1" t="s">
        <v>66</v>
      </c>
      <c r="G1051" s="1" t="s">
        <v>77</v>
      </c>
      <c r="H1051" s="2">
        <v>45642</v>
      </c>
      <c r="I1051" s="2">
        <v>45645</v>
      </c>
      <c r="J1051">
        <v>3</v>
      </c>
      <c r="K1051">
        <v>5004</v>
      </c>
      <c r="L1051" s="1" t="s">
        <v>1494</v>
      </c>
      <c r="M1051" s="1" t="s">
        <v>91</v>
      </c>
      <c r="N1051" s="1" t="s">
        <v>18</v>
      </c>
      <c r="O1051" t="s">
        <v>19</v>
      </c>
      <c r="P1051">
        <v>1668</v>
      </c>
      <c r="Q1051" s="1" t="s">
        <v>1492</v>
      </c>
      <c r="R1051" s="1" t="s">
        <v>1448</v>
      </c>
      <c r="S1051" t="s">
        <v>1449</v>
      </c>
      <c r="T1051">
        <f>VLOOKUP(Admissions[[#This Row],[Department]],Departments!A:E,5,FALSE)</f>
        <v>6000</v>
      </c>
      <c r="U1051" s="1" t="str">
        <f t="shared" si="32"/>
        <v>Within Benchmark</v>
      </c>
      <c r="V1051" s="1">
        <f t="shared" ca="1" si="33"/>
        <v>53</v>
      </c>
      <c r="W1051" s="1" t="str">
        <f ca="1">_xlfn.IFS(Admissions[[#This Row],[Patients Age]]&lt;18,"Paediatric",V1051&lt;40,"Young Adult",V1051&lt;65,"Adult",TRUE,"Senior")</f>
        <v>Adult</v>
      </c>
    </row>
    <row r="1052" spans="1:23" x14ac:dyDescent="0.25">
      <c r="A1052">
        <v>10510</v>
      </c>
      <c r="B1052">
        <v>5087</v>
      </c>
      <c r="C1052" s="1" t="s">
        <v>229</v>
      </c>
      <c r="D1052" s="1" t="s">
        <v>56</v>
      </c>
      <c r="E1052" s="2">
        <v>22962</v>
      </c>
      <c r="F1052" s="1" t="s">
        <v>15</v>
      </c>
      <c r="G1052" s="1" t="s">
        <v>48</v>
      </c>
      <c r="H1052" s="2">
        <v>45375</v>
      </c>
      <c r="I1052" s="2">
        <v>45377</v>
      </c>
      <c r="J1052">
        <v>2</v>
      </c>
      <c r="K1052">
        <v>7194</v>
      </c>
      <c r="L1052" s="1" t="s">
        <v>1491</v>
      </c>
      <c r="M1052" s="1" t="s">
        <v>17</v>
      </c>
      <c r="N1052" s="1" t="s">
        <v>33</v>
      </c>
      <c r="O1052" t="s">
        <v>19</v>
      </c>
      <c r="P1052">
        <v>3597</v>
      </c>
      <c r="Q1052" s="1" t="s">
        <v>1492</v>
      </c>
      <c r="R1052" s="1" t="s">
        <v>1451</v>
      </c>
      <c r="S1052" t="s">
        <v>1447</v>
      </c>
      <c r="T1052">
        <f>VLOOKUP(Admissions[[#This Row],[Department]],Departments!A:E,5,FALSE)</f>
        <v>5500</v>
      </c>
      <c r="U1052" s="1" t="str">
        <f t="shared" si="32"/>
        <v>Above Benchmark</v>
      </c>
      <c r="V1052" s="1">
        <f t="shared" ca="1" si="33"/>
        <v>63</v>
      </c>
      <c r="W1052" s="1" t="str">
        <f ca="1">_xlfn.IFS(Admissions[[#This Row],[Patients Age]]&lt;18,"Paediatric",V1052&lt;40,"Young Adult",V1052&lt;65,"Adult",TRUE,"Senior")</f>
        <v>Adult</v>
      </c>
    </row>
    <row r="1053" spans="1:23" x14ac:dyDescent="0.25">
      <c r="A1053">
        <v>15579</v>
      </c>
      <c r="B1053" t="s">
        <v>1495</v>
      </c>
      <c r="C1053" s="1" t="s">
        <v>747</v>
      </c>
      <c r="D1053" s="1" t="s">
        <v>14</v>
      </c>
      <c r="E1053" s="2">
        <v>12935</v>
      </c>
      <c r="F1053" s="1" t="s">
        <v>15</v>
      </c>
      <c r="G1053" s="1" t="s">
        <v>16</v>
      </c>
      <c r="H1053" s="2">
        <v>45003</v>
      </c>
      <c r="I1053" s="2">
        <v>45006</v>
      </c>
      <c r="J1053">
        <v>3</v>
      </c>
      <c r="K1053">
        <v>9767</v>
      </c>
      <c r="L1053" s="1" t="s">
        <v>1494</v>
      </c>
      <c r="M1053" s="1" t="s">
        <v>81</v>
      </c>
      <c r="N1053" s="1" t="s">
        <v>33</v>
      </c>
      <c r="O1053" t="s">
        <v>19</v>
      </c>
      <c r="P1053">
        <v>3255.6667000000002</v>
      </c>
      <c r="Q1053" s="1" t="s">
        <v>1492</v>
      </c>
      <c r="R1053" s="1" t="s">
        <v>1446</v>
      </c>
      <c r="S1053" t="s">
        <v>1447</v>
      </c>
      <c r="T1053">
        <f>VLOOKUP(Admissions[[#This Row],[Department]],Departments!A:E,5,FALSE)</f>
        <v>5500</v>
      </c>
      <c r="U1053" s="1" t="str">
        <f t="shared" si="32"/>
        <v>Above Benchmark</v>
      </c>
      <c r="V1053" s="1">
        <f t="shared" ca="1" si="33"/>
        <v>91</v>
      </c>
      <c r="W1053" s="1" t="str">
        <f ca="1">_xlfn.IFS(Admissions[[#This Row],[Patients Age]]&lt;18,"Paediatric",V1053&lt;40,"Young Adult",V1053&lt;65,"Adult",TRUE,"Senior")</f>
        <v>Senior</v>
      </c>
    </row>
    <row r="1054" spans="1:23" x14ac:dyDescent="0.25">
      <c r="A1054">
        <v>14263</v>
      </c>
      <c r="B1054">
        <v>5418</v>
      </c>
      <c r="C1054" s="1" t="s">
        <v>438</v>
      </c>
      <c r="D1054" s="1" t="s">
        <v>56</v>
      </c>
      <c r="E1054" s="2">
        <v>32165</v>
      </c>
      <c r="F1054" s="1" t="s">
        <v>26</v>
      </c>
      <c r="G1054" s="1" t="s">
        <v>39</v>
      </c>
      <c r="H1054" s="2">
        <v>45279</v>
      </c>
      <c r="I1054" s="2">
        <v>45287</v>
      </c>
      <c r="J1054">
        <v>8</v>
      </c>
      <c r="K1054">
        <v>16117</v>
      </c>
      <c r="L1054" s="1" t="s">
        <v>1491</v>
      </c>
      <c r="M1054" s="1" t="s">
        <v>64</v>
      </c>
      <c r="N1054" s="1" t="s">
        <v>33</v>
      </c>
      <c r="O1054" t="s">
        <v>19</v>
      </c>
      <c r="P1054">
        <v>2014.625</v>
      </c>
      <c r="Q1054" s="1" t="s">
        <v>1492</v>
      </c>
      <c r="R1054" s="1" t="s">
        <v>1452</v>
      </c>
      <c r="S1054" t="s">
        <v>1449</v>
      </c>
      <c r="T1054">
        <f>VLOOKUP(Admissions[[#This Row],[Department]],Departments!A:E,5,FALSE)</f>
        <v>9000</v>
      </c>
      <c r="U1054" s="1" t="str">
        <f t="shared" si="32"/>
        <v>Above Benchmark</v>
      </c>
      <c r="V1054" s="1">
        <f t="shared" ca="1" si="33"/>
        <v>38</v>
      </c>
      <c r="W1054" s="1" t="str">
        <f ca="1">_xlfn.IFS(Admissions[[#This Row],[Patients Age]]&lt;18,"Paediatric",V1054&lt;40,"Young Adult",V1054&lt;65,"Adult",TRUE,"Senior")</f>
        <v>Young Adult</v>
      </c>
    </row>
    <row r="1055" spans="1:23" x14ac:dyDescent="0.25">
      <c r="A1055">
        <v>11919</v>
      </c>
      <c r="B1055">
        <v>6316</v>
      </c>
      <c r="C1055" s="1" t="s">
        <v>204</v>
      </c>
      <c r="D1055" s="1" t="s">
        <v>14</v>
      </c>
      <c r="E1055" s="2">
        <v>36431</v>
      </c>
      <c r="F1055" s="1" t="s">
        <v>26</v>
      </c>
      <c r="G1055" s="1" t="s">
        <v>141</v>
      </c>
      <c r="H1055" s="2">
        <v>45560</v>
      </c>
      <c r="I1055" s="2">
        <v>45567</v>
      </c>
      <c r="J1055">
        <v>7</v>
      </c>
      <c r="K1055">
        <v>11770</v>
      </c>
      <c r="L1055" s="1" t="s">
        <v>1491</v>
      </c>
      <c r="M1055" s="1" t="s">
        <v>64</v>
      </c>
      <c r="N1055" s="1" t="s">
        <v>18</v>
      </c>
      <c r="O1055" t="s">
        <v>19</v>
      </c>
      <c r="P1055">
        <v>1681.4286</v>
      </c>
      <c r="Q1055" s="1" t="s">
        <v>1492</v>
      </c>
      <c r="R1055" s="1" t="s">
        <v>1453</v>
      </c>
      <c r="S1055" t="s">
        <v>1449</v>
      </c>
      <c r="T1055">
        <f>VLOOKUP(Admissions[[#This Row],[Department]],Departments!A:E,5,FALSE)</f>
        <v>9000</v>
      </c>
      <c r="U1055" s="1" t="str">
        <f t="shared" si="32"/>
        <v>Above Benchmark</v>
      </c>
      <c r="V1055" s="1">
        <f t="shared" ca="1" si="33"/>
        <v>26</v>
      </c>
      <c r="W1055" s="1" t="str">
        <f ca="1">_xlfn.IFS(Admissions[[#This Row],[Patients Age]]&lt;18,"Paediatric",V1055&lt;40,"Young Adult",V1055&lt;65,"Adult",TRUE,"Senior")</f>
        <v>Young Adult</v>
      </c>
    </row>
    <row r="1056" spans="1:23" x14ac:dyDescent="0.25">
      <c r="A1056">
        <v>12097</v>
      </c>
      <c r="B1056">
        <v>7136</v>
      </c>
      <c r="C1056" s="1" t="s">
        <v>737</v>
      </c>
      <c r="D1056" s="1" t="s">
        <v>14</v>
      </c>
      <c r="E1056" s="2">
        <v>23958</v>
      </c>
      <c r="F1056" s="1" t="s">
        <v>35</v>
      </c>
      <c r="G1056" s="1" t="s">
        <v>83</v>
      </c>
      <c r="H1056" s="2">
        <v>45029</v>
      </c>
      <c r="I1056" s="2">
        <v>45038</v>
      </c>
      <c r="J1056">
        <v>9</v>
      </c>
      <c r="K1056">
        <v>15271</v>
      </c>
      <c r="L1056" s="1" t="s">
        <v>1491</v>
      </c>
      <c r="M1056" s="1" t="s">
        <v>37</v>
      </c>
      <c r="N1056" s="1" t="s">
        <v>33</v>
      </c>
      <c r="O1056" t="s">
        <v>19</v>
      </c>
      <c r="P1056">
        <v>1696.7778000000001</v>
      </c>
      <c r="Q1056" s="1" t="s">
        <v>1492</v>
      </c>
      <c r="R1056" s="1" t="s">
        <v>1450</v>
      </c>
      <c r="S1056" t="s">
        <v>1449</v>
      </c>
      <c r="T1056">
        <f>VLOOKUP(Admissions[[#This Row],[Department]],Departments!A:E,5,FALSE)</f>
        <v>8500</v>
      </c>
      <c r="U1056" s="1" t="str">
        <f t="shared" si="32"/>
        <v>Above Benchmark</v>
      </c>
      <c r="V1056" s="1">
        <f t="shared" ca="1" si="33"/>
        <v>60</v>
      </c>
      <c r="W1056" s="1" t="str">
        <f ca="1">_xlfn.IFS(Admissions[[#This Row],[Patients Age]]&lt;18,"Paediatric",V1056&lt;40,"Young Adult",V1056&lt;65,"Adult",TRUE,"Senior")</f>
        <v>Adult</v>
      </c>
    </row>
    <row r="1057" spans="1:23" x14ac:dyDescent="0.25">
      <c r="A1057">
        <v>10013</v>
      </c>
      <c r="B1057">
        <v>3391</v>
      </c>
      <c r="C1057" s="1" t="s">
        <v>434</v>
      </c>
      <c r="D1057" s="1" t="s">
        <v>56</v>
      </c>
      <c r="E1057" s="2">
        <v>13627</v>
      </c>
      <c r="F1057" s="1" t="s">
        <v>21</v>
      </c>
      <c r="G1057" s="1" t="s">
        <v>22</v>
      </c>
      <c r="H1057" s="2">
        <v>45176</v>
      </c>
      <c r="I1057" s="2">
        <v>45187</v>
      </c>
      <c r="J1057">
        <v>11</v>
      </c>
      <c r="K1057">
        <v>43382</v>
      </c>
      <c r="L1057" s="1" t="s">
        <v>1491</v>
      </c>
      <c r="M1057" s="1" t="s">
        <v>28</v>
      </c>
      <c r="N1057" s="1" t="s">
        <v>33</v>
      </c>
      <c r="O1057" t="s">
        <v>19</v>
      </c>
      <c r="P1057">
        <v>3943.8182000000002</v>
      </c>
      <c r="Q1057" s="1" t="s">
        <v>1492</v>
      </c>
      <c r="R1057" s="1" t="s">
        <v>1450</v>
      </c>
      <c r="S1057" t="s">
        <v>1449</v>
      </c>
      <c r="T1057">
        <f>VLOOKUP(Admissions[[#This Row],[Department]],Departments!A:E,5,FALSE)</f>
        <v>12000</v>
      </c>
      <c r="U1057" s="1" t="str">
        <f t="shared" si="32"/>
        <v>Above Benchmark</v>
      </c>
      <c r="V1057" s="1">
        <f t="shared" ca="1" si="33"/>
        <v>89</v>
      </c>
      <c r="W1057" s="1" t="str">
        <f ca="1">_xlfn.IFS(Admissions[[#This Row],[Patients Age]]&lt;18,"Paediatric",V1057&lt;40,"Young Adult",V1057&lt;65,"Adult",TRUE,"Senior")</f>
        <v>Senior</v>
      </c>
    </row>
    <row r="1058" spans="1:23" x14ac:dyDescent="0.25">
      <c r="A1058">
        <v>12380</v>
      </c>
      <c r="B1058">
        <v>6236</v>
      </c>
      <c r="C1058" s="1" t="s">
        <v>748</v>
      </c>
      <c r="D1058" s="1" t="s">
        <v>56</v>
      </c>
      <c r="E1058" s="2">
        <v>27642</v>
      </c>
      <c r="F1058" s="1" t="s">
        <v>21</v>
      </c>
      <c r="G1058" s="1" t="s">
        <v>149</v>
      </c>
      <c r="H1058" s="2">
        <v>45257</v>
      </c>
      <c r="I1058" s="2">
        <v>45265</v>
      </c>
      <c r="J1058">
        <v>8</v>
      </c>
      <c r="K1058">
        <v>20762</v>
      </c>
      <c r="L1058" s="1" t="s">
        <v>1491</v>
      </c>
      <c r="M1058" s="1" t="s">
        <v>124</v>
      </c>
      <c r="N1058" s="1" t="s">
        <v>18</v>
      </c>
      <c r="O1058" t="s">
        <v>19</v>
      </c>
      <c r="P1058">
        <v>2595.25</v>
      </c>
      <c r="Q1058" s="1" t="s">
        <v>1492</v>
      </c>
      <c r="R1058" s="1" t="s">
        <v>1448</v>
      </c>
      <c r="S1058" t="s">
        <v>1449</v>
      </c>
      <c r="T1058">
        <f>VLOOKUP(Admissions[[#This Row],[Department]],Departments!A:E,5,FALSE)</f>
        <v>12000</v>
      </c>
      <c r="U1058" s="1" t="str">
        <f t="shared" si="32"/>
        <v>Above Benchmark</v>
      </c>
      <c r="V1058" s="1">
        <f t="shared" ca="1" si="33"/>
        <v>50</v>
      </c>
      <c r="W1058" s="1" t="str">
        <f ca="1">_xlfn.IFS(Admissions[[#This Row],[Patients Age]]&lt;18,"Paediatric",V1058&lt;40,"Young Adult",V1058&lt;65,"Adult",TRUE,"Senior")</f>
        <v>Adult</v>
      </c>
    </row>
    <row r="1059" spans="1:23" x14ac:dyDescent="0.25">
      <c r="A1059">
        <v>12206</v>
      </c>
      <c r="B1059">
        <v>5016</v>
      </c>
      <c r="C1059" s="1" t="s">
        <v>749</v>
      </c>
      <c r="D1059" s="1" t="s">
        <v>14</v>
      </c>
      <c r="E1059" s="2">
        <v>31725</v>
      </c>
      <c r="F1059" s="1" t="s">
        <v>51</v>
      </c>
      <c r="G1059" s="1" t="s">
        <v>87</v>
      </c>
      <c r="H1059" s="2">
        <v>45144</v>
      </c>
      <c r="I1059" s="2">
        <v>45147</v>
      </c>
      <c r="J1059">
        <v>3</v>
      </c>
      <c r="K1059">
        <v>2966</v>
      </c>
      <c r="L1059" s="1" t="s">
        <v>1491</v>
      </c>
      <c r="M1059" s="1" t="s">
        <v>53</v>
      </c>
      <c r="N1059" s="1" t="s">
        <v>33</v>
      </c>
      <c r="O1059" t="s">
        <v>19</v>
      </c>
      <c r="P1059">
        <v>988.66669999999999</v>
      </c>
      <c r="Q1059" s="1" t="s">
        <v>1492</v>
      </c>
      <c r="R1059" s="1" t="s">
        <v>1451</v>
      </c>
      <c r="S1059" t="s">
        <v>1447</v>
      </c>
      <c r="T1059">
        <f>VLOOKUP(Admissions[[#This Row],[Department]],Departments!A:E,5,FALSE)</f>
        <v>6800</v>
      </c>
      <c r="U1059" s="1" t="str">
        <f t="shared" si="32"/>
        <v>Within Benchmark</v>
      </c>
      <c r="V1059" s="1">
        <f t="shared" ca="1" si="33"/>
        <v>39</v>
      </c>
      <c r="W1059" s="1" t="str">
        <f ca="1">_xlfn.IFS(Admissions[[#This Row],[Patients Age]]&lt;18,"Paediatric",V1059&lt;40,"Young Adult",V1059&lt;65,"Adult",TRUE,"Senior")</f>
        <v>Young Adult</v>
      </c>
    </row>
    <row r="1060" spans="1:23" x14ac:dyDescent="0.25">
      <c r="A1060">
        <v>15550</v>
      </c>
      <c r="B1060">
        <v>3779</v>
      </c>
      <c r="C1060" s="1" t="s">
        <v>677</v>
      </c>
      <c r="D1060" s="1" t="s">
        <v>56</v>
      </c>
      <c r="E1060" s="2">
        <v>29410</v>
      </c>
      <c r="F1060" s="1" t="s">
        <v>35</v>
      </c>
      <c r="G1060" s="1" t="s">
        <v>85</v>
      </c>
      <c r="H1060" s="2">
        <v>44983</v>
      </c>
      <c r="I1060" s="2">
        <v>44990</v>
      </c>
      <c r="J1060">
        <v>7</v>
      </c>
      <c r="K1060">
        <v>15884</v>
      </c>
      <c r="L1060" s="1" t="s">
        <v>1491</v>
      </c>
      <c r="M1060" s="1" t="s">
        <v>60</v>
      </c>
      <c r="N1060" s="1" t="s">
        <v>33</v>
      </c>
      <c r="O1060" t="s">
        <v>19</v>
      </c>
      <c r="P1060">
        <v>2269.1428999999998</v>
      </c>
      <c r="Q1060" s="1" t="s">
        <v>1492</v>
      </c>
      <c r="R1060" s="1" t="s">
        <v>1451</v>
      </c>
      <c r="S1060" t="s">
        <v>1447</v>
      </c>
      <c r="T1060">
        <f>VLOOKUP(Admissions[[#This Row],[Department]],Departments!A:E,5,FALSE)</f>
        <v>8500</v>
      </c>
      <c r="U1060" s="1" t="str">
        <f t="shared" si="32"/>
        <v>Above Benchmark</v>
      </c>
      <c r="V1060" s="1">
        <f t="shared" ca="1" si="33"/>
        <v>46</v>
      </c>
      <c r="W1060" s="1" t="str">
        <f ca="1">_xlfn.IFS(Admissions[[#This Row],[Patients Age]]&lt;18,"Paediatric",V1060&lt;40,"Young Adult",V1060&lt;65,"Adult",TRUE,"Senior")</f>
        <v>Adult</v>
      </c>
    </row>
    <row r="1061" spans="1:23" x14ac:dyDescent="0.25">
      <c r="A1061">
        <v>13872</v>
      </c>
      <c r="B1061">
        <v>3902</v>
      </c>
      <c r="C1061" s="1" t="s">
        <v>289</v>
      </c>
      <c r="D1061" s="1" t="s">
        <v>14</v>
      </c>
      <c r="E1061" s="2">
        <v>26962</v>
      </c>
      <c r="F1061" s="1" t="s">
        <v>35</v>
      </c>
      <c r="G1061" s="1" t="s">
        <v>85</v>
      </c>
      <c r="H1061" s="2">
        <v>45451</v>
      </c>
      <c r="I1061" s="2">
        <v>45454</v>
      </c>
      <c r="J1061">
        <v>3</v>
      </c>
      <c r="K1061">
        <v>10264</v>
      </c>
      <c r="L1061" s="1" t="s">
        <v>1491</v>
      </c>
      <c r="M1061" s="1" t="s">
        <v>60</v>
      </c>
      <c r="N1061" s="1" t="s">
        <v>24</v>
      </c>
      <c r="O1061" t="s">
        <v>19</v>
      </c>
      <c r="P1061">
        <v>3421.3332999999998</v>
      </c>
      <c r="Q1061" s="1" t="s">
        <v>1492</v>
      </c>
      <c r="R1061" s="1" t="s">
        <v>1446</v>
      </c>
      <c r="S1061" t="s">
        <v>1447</v>
      </c>
      <c r="T1061">
        <f>VLOOKUP(Admissions[[#This Row],[Department]],Departments!A:E,5,FALSE)</f>
        <v>8500</v>
      </c>
      <c r="U1061" s="1" t="str">
        <f t="shared" si="32"/>
        <v>Above Benchmark</v>
      </c>
      <c r="V1061" s="1">
        <f t="shared" ca="1" si="33"/>
        <v>52</v>
      </c>
      <c r="W1061" s="1" t="str">
        <f ca="1">_xlfn.IFS(Admissions[[#This Row],[Patients Age]]&lt;18,"Paediatric",V1061&lt;40,"Young Adult",V1061&lt;65,"Adult",TRUE,"Senior")</f>
        <v>Adult</v>
      </c>
    </row>
    <row r="1062" spans="1:23" x14ac:dyDescent="0.25">
      <c r="A1062">
        <v>10961</v>
      </c>
      <c r="B1062">
        <v>4893</v>
      </c>
      <c r="C1062" s="1" t="s">
        <v>123</v>
      </c>
      <c r="D1062" s="1" t="s">
        <v>14</v>
      </c>
      <c r="E1062" s="2">
        <v>18394</v>
      </c>
      <c r="F1062" s="1" t="s">
        <v>26</v>
      </c>
      <c r="G1062" s="1" t="s">
        <v>141</v>
      </c>
      <c r="H1062" s="2">
        <v>45189</v>
      </c>
      <c r="I1062" s="2">
        <v>45197</v>
      </c>
      <c r="J1062">
        <v>8</v>
      </c>
      <c r="K1062">
        <v>16891</v>
      </c>
      <c r="L1062" s="1" t="s">
        <v>1491</v>
      </c>
      <c r="M1062" s="1" t="s">
        <v>17</v>
      </c>
      <c r="N1062" s="1" t="s">
        <v>18</v>
      </c>
      <c r="O1062" t="s">
        <v>19</v>
      </c>
      <c r="P1062">
        <v>2111.375</v>
      </c>
      <c r="Q1062" s="1" t="s">
        <v>1492</v>
      </c>
      <c r="R1062" s="1" t="s">
        <v>1453</v>
      </c>
      <c r="S1062" t="s">
        <v>1449</v>
      </c>
      <c r="T1062">
        <f>VLOOKUP(Admissions[[#This Row],[Department]],Departments!A:E,5,FALSE)</f>
        <v>9000</v>
      </c>
      <c r="U1062" s="1" t="str">
        <f t="shared" si="32"/>
        <v>Above Benchmark</v>
      </c>
      <c r="V1062" s="1">
        <f t="shared" ca="1" si="33"/>
        <v>76</v>
      </c>
      <c r="W1062" s="1" t="str">
        <f ca="1">_xlfn.IFS(Admissions[[#This Row],[Patients Age]]&lt;18,"Paediatric",V1062&lt;40,"Young Adult",V1062&lt;65,"Adult",TRUE,"Senior")</f>
        <v>Senior</v>
      </c>
    </row>
    <row r="1063" spans="1:23" x14ac:dyDescent="0.25">
      <c r="A1063">
        <v>11922</v>
      </c>
      <c r="B1063">
        <v>5522</v>
      </c>
      <c r="C1063" s="1" t="s">
        <v>750</v>
      </c>
      <c r="D1063" s="1" t="s">
        <v>14</v>
      </c>
      <c r="E1063" s="2">
        <v>23628</v>
      </c>
      <c r="F1063" s="1" t="s">
        <v>66</v>
      </c>
      <c r="G1063" s="1" t="s">
        <v>77</v>
      </c>
      <c r="H1063" s="2">
        <v>45064</v>
      </c>
      <c r="I1063" s="2">
        <v>45069</v>
      </c>
      <c r="J1063">
        <v>5</v>
      </c>
      <c r="K1063">
        <v>8065</v>
      </c>
      <c r="L1063" s="1" t="s">
        <v>1491</v>
      </c>
      <c r="M1063" s="1" t="s">
        <v>37</v>
      </c>
      <c r="N1063" s="1" t="s">
        <v>33</v>
      </c>
      <c r="O1063" t="s">
        <v>19</v>
      </c>
      <c r="P1063">
        <v>1613</v>
      </c>
      <c r="Q1063" s="1" t="s">
        <v>1492</v>
      </c>
      <c r="R1063" s="1" t="s">
        <v>1450</v>
      </c>
      <c r="S1063" t="s">
        <v>1449</v>
      </c>
      <c r="T1063">
        <f>VLOOKUP(Admissions[[#This Row],[Department]],Departments!A:E,5,FALSE)</f>
        <v>6000</v>
      </c>
      <c r="U1063" s="1" t="str">
        <f t="shared" si="32"/>
        <v>Above Benchmark</v>
      </c>
      <c r="V1063" s="1">
        <f t="shared" ca="1" si="33"/>
        <v>61</v>
      </c>
      <c r="W1063" s="1" t="str">
        <f ca="1">_xlfn.IFS(Admissions[[#This Row],[Patients Age]]&lt;18,"Paediatric",V1063&lt;40,"Young Adult",V1063&lt;65,"Adult",TRUE,"Senior")</f>
        <v>Adult</v>
      </c>
    </row>
    <row r="1064" spans="1:23" x14ac:dyDescent="0.25">
      <c r="A1064">
        <v>11662</v>
      </c>
      <c r="B1064">
        <v>5805</v>
      </c>
      <c r="C1064" s="1" t="s">
        <v>332</v>
      </c>
      <c r="D1064" s="1" t="s">
        <v>56</v>
      </c>
      <c r="E1064" s="2">
        <v>44049</v>
      </c>
      <c r="F1064" s="1" t="s">
        <v>30</v>
      </c>
      <c r="G1064" s="1" t="s">
        <v>110</v>
      </c>
      <c r="H1064" s="2">
        <v>45433</v>
      </c>
      <c r="I1064" s="2">
        <v>45436</v>
      </c>
      <c r="J1064">
        <v>3</v>
      </c>
      <c r="K1064">
        <v>2258</v>
      </c>
      <c r="L1064" s="1" t="s">
        <v>1491</v>
      </c>
      <c r="M1064" s="1" t="s">
        <v>46</v>
      </c>
      <c r="N1064" s="1" t="s">
        <v>33</v>
      </c>
      <c r="O1064" t="s">
        <v>19</v>
      </c>
      <c r="P1064">
        <v>752.66669999999999</v>
      </c>
      <c r="Q1064" s="1" t="s">
        <v>1492</v>
      </c>
      <c r="R1064" s="1" t="s">
        <v>1452</v>
      </c>
      <c r="S1064" t="s">
        <v>1449</v>
      </c>
      <c r="T1064">
        <f>VLOOKUP(Admissions[[#This Row],[Department]],Departments!A:E,5,FALSE)</f>
        <v>4500</v>
      </c>
      <c r="U1064" s="1" t="str">
        <f t="shared" si="32"/>
        <v>Within Benchmark</v>
      </c>
      <c r="V1064" s="1">
        <f t="shared" ca="1" si="33"/>
        <v>5</v>
      </c>
      <c r="W1064" s="1" t="str">
        <f ca="1">_xlfn.IFS(Admissions[[#This Row],[Patients Age]]&lt;18,"Paediatric",V1064&lt;40,"Young Adult",V1064&lt;65,"Adult",TRUE,"Senior")</f>
        <v>Paediatric</v>
      </c>
    </row>
    <row r="1065" spans="1:23" x14ac:dyDescent="0.25">
      <c r="A1065">
        <v>10375</v>
      </c>
      <c r="B1065">
        <v>7073</v>
      </c>
      <c r="C1065" s="1" t="s">
        <v>112</v>
      </c>
      <c r="D1065" s="1" t="s">
        <v>56</v>
      </c>
      <c r="E1065" s="2">
        <v>20900</v>
      </c>
      <c r="F1065" s="1" t="s">
        <v>35</v>
      </c>
      <c r="G1065" s="1" t="s">
        <v>83</v>
      </c>
      <c r="H1065" s="2">
        <v>45496</v>
      </c>
      <c r="I1065" s="2">
        <v>45506</v>
      </c>
      <c r="J1065">
        <v>10</v>
      </c>
      <c r="K1065">
        <v>14566</v>
      </c>
      <c r="L1065" s="1" t="s">
        <v>1491</v>
      </c>
      <c r="M1065" s="1" t="s">
        <v>75</v>
      </c>
      <c r="N1065" s="1" t="s">
        <v>24</v>
      </c>
      <c r="O1065" t="s">
        <v>19</v>
      </c>
      <c r="P1065">
        <v>1456.6</v>
      </c>
      <c r="Q1065" s="1" t="s">
        <v>1492</v>
      </c>
      <c r="R1065" s="1" t="s">
        <v>1452</v>
      </c>
      <c r="S1065" t="s">
        <v>1449</v>
      </c>
      <c r="T1065">
        <f>VLOOKUP(Admissions[[#This Row],[Department]],Departments!A:E,5,FALSE)</f>
        <v>8500</v>
      </c>
      <c r="U1065" s="1" t="str">
        <f t="shared" si="32"/>
        <v>Above Benchmark</v>
      </c>
      <c r="V1065" s="1">
        <f t="shared" ca="1" si="33"/>
        <v>69</v>
      </c>
      <c r="W1065" s="1" t="str">
        <f ca="1">_xlfn.IFS(Admissions[[#This Row],[Patients Age]]&lt;18,"Paediatric",V1065&lt;40,"Young Adult",V1065&lt;65,"Adult",TRUE,"Senior")</f>
        <v>Senior</v>
      </c>
    </row>
    <row r="1066" spans="1:23" x14ac:dyDescent="0.25">
      <c r="A1066">
        <v>11371</v>
      </c>
      <c r="B1066">
        <v>6900</v>
      </c>
      <c r="C1066" s="1" t="s">
        <v>653</v>
      </c>
      <c r="D1066" s="1" t="s">
        <v>14</v>
      </c>
      <c r="E1066" s="2">
        <v>29080</v>
      </c>
      <c r="F1066" s="1" t="s">
        <v>51</v>
      </c>
      <c r="G1066" s="1" t="s">
        <v>87</v>
      </c>
      <c r="H1066" s="2">
        <v>45287</v>
      </c>
      <c r="I1066" s="2">
        <v>45293</v>
      </c>
      <c r="J1066">
        <v>6</v>
      </c>
      <c r="K1066">
        <v>7886</v>
      </c>
      <c r="L1066" s="1" t="s">
        <v>1491</v>
      </c>
      <c r="M1066" s="1" t="s">
        <v>53</v>
      </c>
      <c r="N1066" s="1" t="s">
        <v>33</v>
      </c>
      <c r="O1066" t="s">
        <v>19</v>
      </c>
      <c r="P1066">
        <v>1314.3333</v>
      </c>
      <c r="Q1066" s="1" t="s">
        <v>1492</v>
      </c>
      <c r="R1066" s="1" t="s">
        <v>1453</v>
      </c>
      <c r="S1066" t="s">
        <v>1449</v>
      </c>
      <c r="T1066">
        <f>VLOOKUP(Admissions[[#This Row],[Department]],Departments!A:E,5,FALSE)</f>
        <v>6800</v>
      </c>
      <c r="U1066" s="1" t="str">
        <f t="shared" si="32"/>
        <v>Above Benchmark</v>
      </c>
      <c r="V1066" s="1">
        <f t="shared" ca="1" si="33"/>
        <v>46</v>
      </c>
      <c r="W1066" s="1" t="str">
        <f ca="1">_xlfn.IFS(Admissions[[#This Row],[Patients Age]]&lt;18,"Paediatric",V1066&lt;40,"Young Adult",V1066&lt;65,"Adult",TRUE,"Senior")</f>
        <v>Adult</v>
      </c>
    </row>
    <row r="1067" spans="1:23" x14ac:dyDescent="0.25">
      <c r="A1067">
        <v>14288</v>
      </c>
      <c r="B1067">
        <v>4324</v>
      </c>
      <c r="C1067" s="1" t="s">
        <v>307</v>
      </c>
      <c r="D1067" s="1" t="s">
        <v>14</v>
      </c>
      <c r="E1067" s="2">
        <v>18709</v>
      </c>
      <c r="F1067" s="1" t="s">
        <v>35</v>
      </c>
      <c r="G1067" s="1" t="s">
        <v>85</v>
      </c>
      <c r="H1067" s="2">
        <v>45102</v>
      </c>
      <c r="I1067" s="2">
        <v>45109</v>
      </c>
      <c r="J1067">
        <v>7</v>
      </c>
      <c r="K1067">
        <v>18781</v>
      </c>
      <c r="L1067" s="1" t="s">
        <v>1494</v>
      </c>
      <c r="M1067" s="1" t="s">
        <v>119</v>
      </c>
      <c r="N1067" s="1" t="s">
        <v>18</v>
      </c>
      <c r="O1067" t="s">
        <v>19</v>
      </c>
      <c r="P1067">
        <v>2683</v>
      </c>
      <c r="Q1067" s="1" t="s">
        <v>1492</v>
      </c>
      <c r="R1067" s="1" t="s">
        <v>1451</v>
      </c>
      <c r="S1067" t="s">
        <v>1447</v>
      </c>
      <c r="T1067">
        <f>VLOOKUP(Admissions[[#This Row],[Department]],Departments!A:E,5,FALSE)</f>
        <v>8500</v>
      </c>
      <c r="U1067" s="1" t="str">
        <f t="shared" si="32"/>
        <v>Above Benchmark</v>
      </c>
      <c r="V1067" s="1">
        <f t="shared" ca="1" si="33"/>
        <v>75</v>
      </c>
      <c r="W1067" s="1" t="str">
        <f ca="1">_xlfn.IFS(Admissions[[#This Row],[Patients Age]]&lt;18,"Paediatric",V1067&lt;40,"Young Adult",V1067&lt;65,"Adult",TRUE,"Senior")</f>
        <v>Senior</v>
      </c>
    </row>
    <row r="1068" spans="1:23" x14ac:dyDescent="0.25">
      <c r="A1068">
        <v>13499</v>
      </c>
      <c r="B1068">
        <v>6487</v>
      </c>
      <c r="C1068" s="1" t="s">
        <v>487</v>
      </c>
      <c r="D1068" s="1" t="s">
        <v>56</v>
      </c>
      <c r="E1068" s="2">
        <v>26134</v>
      </c>
      <c r="F1068" s="1" t="s">
        <v>35</v>
      </c>
      <c r="G1068" s="1" t="s">
        <v>85</v>
      </c>
      <c r="H1068" s="2">
        <v>45322</v>
      </c>
      <c r="I1068" s="2">
        <v>45327</v>
      </c>
      <c r="J1068">
        <v>5</v>
      </c>
      <c r="K1068">
        <v>11481</v>
      </c>
      <c r="L1068" s="1" t="s">
        <v>1491</v>
      </c>
      <c r="M1068" s="1" t="s">
        <v>37</v>
      </c>
      <c r="N1068" s="1" t="s">
        <v>18</v>
      </c>
      <c r="O1068" t="s">
        <v>19</v>
      </c>
      <c r="P1068">
        <v>2296.1999999999998</v>
      </c>
      <c r="Q1068" s="1" t="s">
        <v>1492</v>
      </c>
      <c r="R1068" s="1" t="s">
        <v>1453</v>
      </c>
      <c r="S1068" t="s">
        <v>1449</v>
      </c>
      <c r="T1068">
        <f>VLOOKUP(Admissions[[#This Row],[Department]],Departments!A:E,5,FALSE)</f>
        <v>8500</v>
      </c>
      <c r="U1068" s="1" t="str">
        <f t="shared" si="32"/>
        <v>Above Benchmark</v>
      </c>
      <c r="V1068" s="1">
        <f t="shared" ca="1" si="33"/>
        <v>54</v>
      </c>
      <c r="W1068" s="1" t="str">
        <f ca="1">_xlfn.IFS(Admissions[[#This Row],[Patients Age]]&lt;18,"Paediatric",V1068&lt;40,"Young Adult",V1068&lt;65,"Adult",TRUE,"Senior")</f>
        <v>Adult</v>
      </c>
    </row>
    <row r="1069" spans="1:23" x14ac:dyDescent="0.25">
      <c r="A1069">
        <v>10109</v>
      </c>
      <c r="B1069">
        <v>7106</v>
      </c>
      <c r="C1069" s="1" t="s">
        <v>255</v>
      </c>
      <c r="D1069" s="1" t="s">
        <v>56</v>
      </c>
      <c r="E1069" s="2">
        <v>15074</v>
      </c>
      <c r="F1069" s="1" t="s">
        <v>26</v>
      </c>
      <c r="G1069" s="1" t="s">
        <v>27</v>
      </c>
      <c r="H1069" s="2">
        <v>45324</v>
      </c>
      <c r="I1069" s="2">
        <v>45332</v>
      </c>
      <c r="J1069">
        <v>8</v>
      </c>
      <c r="K1069">
        <v>14833</v>
      </c>
      <c r="L1069" s="1" t="s">
        <v>1491</v>
      </c>
      <c r="M1069" s="1" t="s">
        <v>64</v>
      </c>
      <c r="N1069" s="1" t="s">
        <v>33</v>
      </c>
      <c r="O1069" t="s">
        <v>19</v>
      </c>
      <c r="P1069">
        <v>1854.125</v>
      </c>
      <c r="Q1069" s="1" t="s">
        <v>1492</v>
      </c>
      <c r="R1069" s="1" t="s">
        <v>1454</v>
      </c>
      <c r="S1069" t="s">
        <v>1449</v>
      </c>
      <c r="T1069">
        <f>VLOOKUP(Admissions[[#This Row],[Department]],Departments!A:E,5,FALSE)</f>
        <v>9000</v>
      </c>
      <c r="U1069" s="1" t="str">
        <f t="shared" si="32"/>
        <v>Above Benchmark</v>
      </c>
      <c r="V1069" s="1">
        <f t="shared" ca="1" si="33"/>
        <v>85</v>
      </c>
      <c r="W1069" s="1" t="str">
        <f ca="1">_xlfn.IFS(Admissions[[#This Row],[Patients Age]]&lt;18,"Paediatric",V1069&lt;40,"Young Adult",V1069&lt;65,"Adult",TRUE,"Senior")</f>
        <v>Senior</v>
      </c>
    </row>
    <row r="1070" spans="1:23" x14ac:dyDescent="0.25">
      <c r="A1070">
        <v>11495</v>
      </c>
      <c r="B1070">
        <v>4944</v>
      </c>
      <c r="C1070" s="1" t="s">
        <v>751</v>
      </c>
      <c r="D1070" s="1" t="s">
        <v>56</v>
      </c>
      <c r="E1070" s="2">
        <v>20123</v>
      </c>
      <c r="F1070" s="1" t="s">
        <v>66</v>
      </c>
      <c r="G1070" s="1" t="s">
        <v>77</v>
      </c>
      <c r="H1070" s="2">
        <v>45598</v>
      </c>
      <c r="I1070" s="2">
        <v>45604</v>
      </c>
      <c r="J1070">
        <v>6</v>
      </c>
      <c r="K1070">
        <v>10983</v>
      </c>
      <c r="L1070" s="1" t="s">
        <v>1491</v>
      </c>
      <c r="M1070" s="1" t="s">
        <v>37</v>
      </c>
      <c r="N1070" s="1" t="s">
        <v>33</v>
      </c>
      <c r="O1070" t="s">
        <v>19</v>
      </c>
      <c r="P1070">
        <v>1830.5</v>
      </c>
      <c r="Q1070" s="1" t="s">
        <v>1492</v>
      </c>
      <c r="R1070" s="1" t="s">
        <v>1446</v>
      </c>
      <c r="S1070" t="s">
        <v>1447</v>
      </c>
      <c r="T1070">
        <f>VLOOKUP(Admissions[[#This Row],[Department]],Departments!A:E,5,FALSE)</f>
        <v>6000</v>
      </c>
      <c r="U1070" s="1" t="str">
        <f t="shared" si="32"/>
        <v>Above Benchmark</v>
      </c>
      <c r="V1070" s="1">
        <f t="shared" ca="1" si="33"/>
        <v>71</v>
      </c>
      <c r="W1070" s="1" t="str">
        <f ca="1">_xlfn.IFS(Admissions[[#This Row],[Patients Age]]&lt;18,"Paediatric",V1070&lt;40,"Young Adult",V1070&lt;65,"Adult",TRUE,"Senior")</f>
        <v>Senior</v>
      </c>
    </row>
    <row r="1071" spans="1:23" x14ac:dyDescent="0.25">
      <c r="A1071">
        <v>15576</v>
      </c>
      <c r="B1071">
        <v>5473</v>
      </c>
      <c r="C1071" s="1" t="s">
        <v>74</v>
      </c>
      <c r="D1071" s="1" t="s">
        <v>14</v>
      </c>
      <c r="E1071" s="2">
        <v>44340</v>
      </c>
      <c r="F1071" s="1" t="s">
        <v>30</v>
      </c>
      <c r="G1071" s="1" t="s">
        <v>31</v>
      </c>
      <c r="H1071" s="2">
        <v>45422</v>
      </c>
      <c r="I1071" s="2">
        <v>45425</v>
      </c>
      <c r="J1071">
        <v>3</v>
      </c>
      <c r="K1071">
        <v>1996</v>
      </c>
      <c r="L1071" s="1" t="s">
        <v>1491</v>
      </c>
      <c r="M1071" s="1" t="s">
        <v>49</v>
      </c>
      <c r="N1071" s="1" t="s">
        <v>18</v>
      </c>
      <c r="O1071" t="s">
        <v>19</v>
      </c>
      <c r="P1071">
        <v>665.33330000000001</v>
      </c>
      <c r="Q1071" s="1" t="s">
        <v>1492</v>
      </c>
      <c r="R1071" s="1" t="s">
        <v>1454</v>
      </c>
      <c r="S1071" t="s">
        <v>1449</v>
      </c>
      <c r="T1071">
        <f>VLOOKUP(Admissions[[#This Row],[Department]],Departments!A:E,5,FALSE)</f>
        <v>4500</v>
      </c>
      <c r="U1071" s="1" t="str">
        <f t="shared" si="32"/>
        <v>Within Benchmark</v>
      </c>
      <c r="V1071" s="1">
        <f t="shared" ca="1" si="33"/>
        <v>5</v>
      </c>
      <c r="W1071" s="1" t="str">
        <f ca="1">_xlfn.IFS(Admissions[[#This Row],[Patients Age]]&lt;18,"Paediatric",V1071&lt;40,"Young Adult",V1071&lt;65,"Adult",TRUE,"Senior")</f>
        <v>Paediatric</v>
      </c>
    </row>
    <row r="1072" spans="1:23" x14ac:dyDescent="0.25">
      <c r="A1072">
        <v>13547</v>
      </c>
      <c r="B1072">
        <v>5384</v>
      </c>
      <c r="C1072" s="1" t="s">
        <v>752</v>
      </c>
      <c r="D1072" s="1" t="s">
        <v>14</v>
      </c>
      <c r="E1072" s="2">
        <v>35396</v>
      </c>
      <c r="F1072" s="1" t="s">
        <v>15</v>
      </c>
      <c r="G1072" s="1" t="s">
        <v>48</v>
      </c>
      <c r="H1072" s="2">
        <v>45227</v>
      </c>
      <c r="I1072" s="2">
        <v>45228</v>
      </c>
      <c r="J1072">
        <v>1</v>
      </c>
      <c r="K1072">
        <v>3225</v>
      </c>
      <c r="L1072" s="1" t="s">
        <v>1494</v>
      </c>
      <c r="M1072" s="1" t="s">
        <v>17</v>
      </c>
      <c r="N1072" s="1" t="s">
        <v>24</v>
      </c>
      <c r="O1072" t="s">
        <v>19</v>
      </c>
      <c r="P1072">
        <v>3225</v>
      </c>
      <c r="Q1072" s="1" t="s">
        <v>1492</v>
      </c>
      <c r="R1072" s="1" t="s">
        <v>1446</v>
      </c>
      <c r="S1072" t="s">
        <v>1447</v>
      </c>
      <c r="T1072">
        <f>VLOOKUP(Admissions[[#This Row],[Department]],Departments!A:E,5,FALSE)</f>
        <v>5500</v>
      </c>
      <c r="U1072" s="1" t="str">
        <f t="shared" si="32"/>
        <v>Within Benchmark</v>
      </c>
      <c r="V1072" s="1">
        <f t="shared" ca="1" si="33"/>
        <v>29</v>
      </c>
      <c r="W1072" s="1" t="str">
        <f ca="1">_xlfn.IFS(Admissions[[#This Row],[Patients Age]]&lt;18,"Paediatric",V1072&lt;40,"Young Adult",V1072&lt;65,"Adult",TRUE,"Senior")</f>
        <v>Young Adult</v>
      </c>
    </row>
    <row r="1073" spans="1:23" x14ac:dyDescent="0.25">
      <c r="A1073">
        <v>11287</v>
      </c>
      <c r="B1073">
        <v>3983</v>
      </c>
      <c r="C1073" s="1" t="s">
        <v>753</v>
      </c>
      <c r="D1073" s="1" t="s">
        <v>56</v>
      </c>
      <c r="E1073" s="2">
        <v>44728</v>
      </c>
      <c r="F1073" s="1" t="s">
        <v>30</v>
      </c>
      <c r="G1073" s="1" t="s">
        <v>58</v>
      </c>
      <c r="H1073" s="2">
        <v>45194</v>
      </c>
      <c r="I1073" s="2">
        <v>45197</v>
      </c>
      <c r="J1073">
        <v>3</v>
      </c>
      <c r="K1073">
        <v>3369</v>
      </c>
      <c r="L1073" s="1" t="s">
        <v>1491</v>
      </c>
      <c r="M1073" s="1" t="s">
        <v>46</v>
      </c>
      <c r="N1073" s="1" t="s">
        <v>33</v>
      </c>
      <c r="O1073" t="s">
        <v>19</v>
      </c>
      <c r="P1073">
        <v>1123</v>
      </c>
      <c r="Q1073" s="1" t="s">
        <v>1492</v>
      </c>
      <c r="R1073" s="1" t="s">
        <v>1448</v>
      </c>
      <c r="S1073" t="s">
        <v>1449</v>
      </c>
      <c r="T1073">
        <f>VLOOKUP(Admissions[[#This Row],[Department]],Departments!A:E,5,FALSE)</f>
        <v>4500</v>
      </c>
      <c r="U1073" s="1" t="str">
        <f t="shared" si="32"/>
        <v>Within Benchmark</v>
      </c>
      <c r="V1073" s="1">
        <f t="shared" ca="1" si="33"/>
        <v>4</v>
      </c>
      <c r="W1073" s="1" t="str">
        <f ca="1">_xlfn.IFS(Admissions[[#This Row],[Patients Age]]&lt;18,"Paediatric",V1073&lt;40,"Young Adult",V1073&lt;65,"Adult",TRUE,"Senior")</f>
        <v>Paediatric</v>
      </c>
    </row>
    <row r="1074" spans="1:23" x14ac:dyDescent="0.25">
      <c r="A1074">
        <v>13449</v>
      </c>
      <c r="B1074">
        <v>5416</v>
      </c>
      <c r="C1074" s="1" t="s">
        <v>357</v>
      </c>
      <c r="D1074" s="1" t="s">
        <v>14</v>
      </c>
      <c r="E1074" s="2">
        <v>25611</v>
      </c>
      <c r="F1074" s="1" t="s">
        <v>21</v>
      </c>
      <c r="G1074" s="1" t="s">
        <v>149</v>
      </c>
      <c r="H1074" s="2">
        <v>45529</v>
      </c>
      <c r="I1074" s="2">
        <v>45542</v>
      </c>
      <c r="J1074">
        <v>13</v>
      </c>
      <c r="K1074">
        <v>30916</v>
      </c>
      <c r="L1074" s="1" t="s">
        <v>1491</v>
      </c>
      <c r="M1074" s="1" t="s">
        <v>28</v>
      </c>
      <c r="N1074" s="1" t="s">
        <v>18</v>
      </c>
      <c r="O1074" t="s">
        <v>19</v>
      </c>
      <c r="P1074">
        <v>2378.1538</v>
      </c>
      <c r="Q1074" s="1" t="s">
        <v>1492</v>
      </c>
      <c r="R1074" s="1" t="s">
        <v>1451</v>
      </c>
      <c r="S1074" t="s">
        <v>1447</v>
      </c>
      <c r="T1074">
        <f>VLOOKUP(Admissions[[#This Row],[Department]],Departments!A:E,5,FALSE)</f>
        <v>12000</v>
      </c>
      <c r="U1074" s="1" t="str">
        <f t="shared" si="32"/>
        <v>Above Benchmark</v>
      </c>
      <c r="V1074" s="1">
        <f t="shared" ca="1" si="33"/>
        <v>56</v>
      </c>
      <c r="W1074" s="1" t="str">
        <f ca="1">_xlfn.IFS(Admissions[[#This Row],[Patients Age]]&lt;18,"Paediatric",V1074&lt;40,"Young Adult",V1074&lt;65,"Adult",TRUE,"Senior")</f>
        <v>Adult</v>
      </c>
    </row>
    <row r="1075" spans="1:23" x14ac:dyDescent="0.25">
      <c r="A1075">
        <v>13249</v>
      </c>
      <c r="B1075">
        <v>5540</v>
      </c>
      <c r="C1075" s="1" t="s">
        <v>498</v>
      </c>
      <c r="D1075" s="1" t="s">
        <v>14</v>
      </c>
      <c r="E1075" s="2">
        <v>22657</v>
      </c>
      <c r="F1075" s="1" t="s">
        <v>66</v>
      </c>
      <c r="G1075" s="1" t="s">
        <v>77</v>
      </c>
      <c r="H1075" s="2">
        <v>45257</v>
      </c>
      <c r="I1075" s="2">
        <v>45262</v>
      </c>
      <c r="J1075">
        <v>5</v>
      </c>
      <c r="K1075">
        <v>5518</v>
      </c>
      <c r="L1075" s="1" t="s">
        <v>1491</v>
      </c>
      <c r="M1075" s="1" t="s">
        <v>68</v>
      </c>
      <c r="N1075" s="1" t="s">
        <v>33</v>
      </c>
      <c r="O1075" t="s">
        <v>19</v>
      </c>
      <c r="P1075">
        <v>1103.5999999999999</v>
      </c>
      <c r="Q1075" s="1" t="s">
        <v>1492</v>
      </c>
      <c r="R1075" s="1" t="s">
        <v>1448</v>
      </c>
      <c r="S1075" t="s">
        <v>1449</v>
      </c>
      <c r="T1075">
        <f>VLOOKUP(Admissions[[#This Row],[Department]],Departments!A:E,5,FALSE)</f>
        <v>6000</v>
      </c>
      <c r="U1075" s="1" t="str">
        <f t="shared" si="32"/>
        <v>Within Benchmark</v>
      </c>
      <c r="V1075" s="1">
        <f t="shared" ca="1" si="33"/>
        <v>64</v>
      </c>
      <c r="W1075" s="1" t="str">
        <f ca="1">_xlfn.IFS(Admissions[[#This Row],[Patients Age]]&lt;18,"Paediatric",V1075&lt;40,"Young Adult",V1075&lt;65,"Adult",TRUE,"Senior")</f>
        <v>Adult</v>
      </c>
    </row>
    <row r="1076" spans="1:23" x14ac:dyDescent="0.25">
      <c r="A1076">
        <v>11273</v>
      </c>
      <c r="B1076">
        <v>5718</v>
      </c>
      <c r="C1076" s="1" t="s">
        <v>754</v>
      </c>
      <c r="D1076" s="1" t="s">
        <v>14</v>
      </c>
      <c r="E1076" s="2">
        <v>29702</v>
      </c>
      <c r="F1076" s="1" t="s">
        <v>15</v>
      </c>
      <c r="G1076" s="1" t="s">
        <v>48</v>
      </c>
      <c r="H1076" s="2">
        <v>45640</v>
      </c>
      <c r="I1076" s="2">
        <v>45643</v>
      </c>
      <c r="J1076">
        <v>3</v>
      </c>
      <c r="K1076">
        <v>6176</v>
      </c>
      <c r="L1076" s="1" t="s">
        <v>1491</v>
      </c>
      <c r="M1076" s="1" t="s">
        <v>81</v>
      </c>
      <c r="N1076" s="1" t="s">
        <v>18</v>
      </c>
      <c r="O1076" t="s">
        <v>19</v>
      </c>
      <c r="P1076">
        <v>2058.6667000000002</v>
      </c>
      <c r="Q1076" s="1" t="s">
        <v>1492</v>
      </c>
      <c r="R1076" s="1" t="s">
        <v>1446</v>
      </c>
      <c r="S1076" t="s">
        <v>1447</v>
      </c>
      <c r="T1076">
        <f>VLOOKUP(Admissions[[#This Row],[Department]],Departments!A:E,5,FALSE)</f>
        <v>5500</v>
      </c>
      <c r="U1076" s="1" t="str">
        <f t="shared" si="32"/>
        <v>Above Benchmark</v>
      </c>
      <c r="V1076" s="1">
        <f t="shared" ca="1" si="33"/>
        <v>45</v>
      </c>
      <c r="W1076" s="1" t="str">
        <f ca="1">_xlfn.IFS(Admissions[[#This Row],[Patients Age]]&lt;18,"Paediatric",V1076&lt;40,"Young Adult",V1076&lt;65,"Adult",TRUE,"Senior")</f>
        <v>Adult</v>
      </c>
    </row>
    <row r="1077" spans="1:23" x14ac:dyDescent="0.25">
      <c r="A1077">
        <v>10250</v>
      </c>
      <c r="B1077">
        <v>5922</v>
      </c>
      <c r="C1077" s="1" t="s">
        <v>755</v>
      </c>
      <c r="D1077" s="1" t="s">
        <v>14</v>
      </c>
      <c r="E1077" s="2">
        <v>30959</v>
      </c>
      <c r="F1077" s="1" t="s">
        <v>15</v>
      </c>
      <c r="G1077" s="1" t="s">
        <v>16</v>
      </c>
      <c r="H1077" s="2">
        <v>45335</v>
      </c>
      <c r="I1077" s="2">
        <v>45336</v>
      </c>
      <c r="J1077">
        <v>1</v>
      </c>
      <c r="K1077">
        <v>2291</v>
      </c>
      <c r="L1077" s="1" t="s">
        <v>1491</v>
      </c>
      <c r="M1077" s="1" t="s">
        <v>49</v>
      </c>
      <c r="N1077" s="1" t="s">
        <v>24</v>
      </c>
      <c r="O1077" t="s">
        <v>19</v>
      </c>
      <c r="P1077">
        <v>2291</v>
      </c>
      <c r="Q1077" s="1" t="s">
        <v>1492</v>
      </c>
      <c r="R1077" s="1" t="s">
        <v>1452</v>
      </c>
      <c r="S1077" t="s">
        <v>1449</v>
      </c>
      <c r="T1077">
        <f>VLOOKUP(Admissions[[#This Row],[Department]],Departments!A:E,5,FALSE)</f>
        <v>5500</v>
      </c>
      <c r="U1077" s="1" t="str">
        <f t="shared" si="32"/>
        <v>Within Benchmark</v>
      </c>
      <c r="V1077" s="1">
        <f t="shared" ca="1" si="33"/>
        <v>41</v>
      </c>
      <c r="W1077" s="1" t="str">
        <f ca="1">_xlfn.IFS(Admissions[[#This Row],[Patients Age]]&lt;18,"Paediatric",V1077&lt;40,"Young Adult",V1077&lt;65,"Adult",TRUE,"Senior")</f>
        <v>Adult</v>
      </c>
    </row>
    <row r="1078" spans="1:23" x14ac:dyDescent="0.25">
      <c r="A1078">
        <v>15422</v>
      </c>
      <c r="B1078">
        <v>7040</v>
      </c>
      <c r="C1078" s="1" t="s">
        <v>756</v>
      </c>
      <c r="D1078" s="1" t="s">
        <v>56</v>
      </c>
      <c r="E1078" s="2">
        <v>25781</v>
      </c>
      <c r="F1078" s="1" t="s">
        <v>66</v>
      </c>
      <c r="G1078" s="1" t="s">
        <v>77</v>
      </c>
      <c r="H1078" s="2">
        <v>45123</v>
      </c>
      <c r="I1078" s="2">
        <v>45127</v>
      </c>
      <c r="J1078">
        <v>4</v>
      </c>
      <c r="K1078">
        <v>7069</v>
      </c>
      <c r="L1078" s="1" t="s">
        <v>1491</v>
      </c>
      <c r="M1078" s="1" t="s">
        <v>91</v>
      </c>
      <c r="N1078" s="1" t="s">
        <v>33</v>
      </c>
      <c r="O1078" t="s">
        <v>19</v>
      </c>
      <c r="P1078">
        <v>1767.25</v>
      </c>
      <c r="Q1078" s="1" t="s">
        <v>1492</v>
      </c>
      <c r="R1078" s="1" t="s">
        <v>1451</v>
      </c>
      <c r="S1078" t="s">
        <v>1447</v>
      </c>
      <c r="T1078">
        <f>VLOOKUP(Admissions[[#This Row],[Department]],Departments!A:E,5,FALSE)</f>
        <v>6000</v>
      </c>
      <c r="U1078" s="1" t="str">
        <f t="shared" si="32"/>
        <v>Above Benchmark</v>
      </c>
      <c r="V1078" s="1">
        <f t="shared" ca="1" si="33"/>
        <v>55</v>
      </c>
      <c r="W1078" s="1" t="str">
        <f ca="1">_xlfn.IFS(Admissions[[#This Row],[Patients Age]]&lt;18,"Paediatric",V1078&lt;40,"Young Adult",V1078&lt;65,"Adult",TRUE,"Senior")</f>
        <v>Adult</v>
      </c>
    </row>
    <row r="1079" spans="1:23" x14ac:dyDescent="0.25">
      <c r="A1079">
        <v>10180</v>
      </c>
      <c r="B1079">
        <v>3152</v>
      </c>
      <c r="C1079" s="1" t="s">
        <v>93</v>
      </c>
      <c r="D1079" s="1" t="s">
        <v>56</v>
      </c>
      <c r="E1079" s="2">
        <v>24025</v>
      </c>
      <c r="F1079" s="1" t="s">
        <v>21</v>
      </c>
      <c r="G1079" s="1" t="s">
        <v>22</v>
      </c>
      <c r="H1079" s="2">
        <v>45008</v>
      </c>
      <c r="I1079" s="2">
        <v>45019</v>
      </c>
      <c r="J1079">
        <v>11</v>
      </c>
      <c r="K1079">
        <v>35243</v>
      </c>
      <c r="L1079" s="1" t="s">
        <v>1491</v>
      </c>
      <c r="M1079" s="1" t="s">
        <v>23</v>
      </c>
      <c r="N1079" s="1" t="s">
        <v>33</v>
      </c>
      <c r="O1079" t="s">
        <v>19</v>
      </c>
      <c r="P1079">
        <v>3203.9090999999999</v>
      </c>
      <c r="Q1079" s="1" t="s">
        <v>1492</v>
      </c>
      <c r="R1079" s="1" t="s">
        <v>1450</v>
      </c>
      <c r="S1079" t="s">
        <v>1449</v>
      </c>
      <c r="T1079">
        <f>VLOOKUP(Admissions[[#This Row],[Department]],Departments!A:E,5,FALSE)</f>
        <v>12000</v>
      </c>
      <c r="U1079" s="1" t="str">
        <f t="shared" si="32"/>
        <v>Above Benchmark</v>
      </c>
      <c r="V1079" s="1">
        <f t="shared" ca="1" si="33"/>
        <v>60</v>
      </c>
      <c r="W1079" s="1" t="str">
        <f ca="1">_xlfn.IFS(Admissions[[#This Row],[Patients Age]]&lt;18,"Paediatric",V1079&lt;40,"Young Adult",V1079&lt;65,"Adult",TRUE,"Senior")</f>
        <v>Adult</v>
      </c>
    </row>
    <row r="1080" spans="1:23" x14ac:dyDescent="0.25">
      <c r="A1080">
        <v>10244</v>
      </c>
      <c r="B1080">
        <v>5657</v>
      </c>
      <c r="C1080" s="1" t="s">
        <v>488</v>
      </c>
      <c r="D1080" s="1" t="s">
        <v>56</v>
      </c>
      <c r="E1080" s="2">
        <v>32899</v>
      </c>
      <c r="F1080" s="1" t="s">
        <v>41</v>
      </c>
      <c r="G1080" s="1" t="s">
        <v>42</v>
      </c>
      <c r="H1080" s="2">
        <v>45623</v>
      </c>
      <c r="I1080" s="2">
        <v>45626</v>
      </c>
      <c r="J1080">
        <v>3</v>
      </c>
      <c r="K1080">
        <v>6724</v>
      </c>
      <c r="L1080" s="1" t="s">
        <v>1491</v>
      </c>
      <c r="M1080" s="1" t="s">
        <v>73</v>
      </c>
      <c r="N1080" s="1" t="s">
        <v>18</v>
      </c>
      <c r="O1080" t="s">
        <v>19</v>
      </c>
      <c r="P1080">
        <v>2241.3332999999998</v>
      </c>
      <c r="Q1080" s="1" t="s">
        <v>1492</v>
      </c>
      <c r="R1080" s="1" t="s">
        <v>1453</v>
      </c>
      <c r="S1080" t="s">
        <v>1449</v>
      </c>
      <c r="T1080">
        <f>VLOOKUP(Admissions[[#This Row],[Department]],Departments!A:E,5,FALSE)</f>
        <v>7200</v>
      </c>
      <c r="U1080" s="1" t="str">
        <f t="shared" si="32"/>
        <v>Within Benchmark</v>
      </c>
      <c r="V1080" s="1">
        <f t="shared" ca="1" si="33"/>
        <v>36</v>
      </c>
      <c r="W1080" s="1" t="str">
        <f ca="1">_xlfn.IFS(Admissions[[#This Row],[Patients Age]]&lt;18,"Paediatric",V1080&lt;40,"Young Adult",V1080&lt;65,"Adult",TRUE,"Senior")</f>
        <v>Young Adult</v>
      </c>
    </row>
    <row r="1081" spans="1:23" x14ac:dyDescent="0.25">
      <c r="A1081">
        <v>13229</v>
      </c>
      <c r="B1081">
        <v>4616</v>
      </c>
      <c r="C1081" s="1" t="s">
        <v>757</v>
      </c>
      <c r="D1081" s="1" t="s">
        <v>14</v>
      </c>
      <c r="E1081" s="2">
        <v>27320</v>
      </c>
      <c r="F1081" s="1" t="s">
        <v>51</v>
      </c>
      <c r="G1081" s="1" t="s">
        <v>52</v>
      </c>
      <c r="H1081" s="2">
        <v>45355</v>
      </c>
      <c r="I1081" s="2">
        <v>45361</v>
      </c>
      <c r="J1081">
        <v>6</v>
      </c>
      <c r="K1081">
        <v>8089</v>
      </c>
      <c r="L1081" s="1" t="s">
        <v>1491</v>
      </c>
      <c r="M1081" s="1" t="s">
        <v>114</v>
      </c>
      <c r="N1081" s="1" t="s">
        <v>18</v>
      </c>
      <c r="O1081" t="s">
        <v>19</v>
      </c>
      <c r="P1081">
        <v>1348.1667</v>
      </c>
      <c r="Q1081" s="1" t="s">
        <v>1492</v>
      </c>
      <c r="R1081" s="1" t="s">
        <v>1448</v>
      </c>
      <c r="S1081" t="s">
        <v>1449</v>
      </c>
      <c r="T1081">
        <f>VLOOKUP(Admissions[[#This Row],[Department]],Departments!A:E,5,FALSE)</f>
        <v>6800</v>
      </c>
      <c r="U1081" s="1" t="str">
        <f t="shared" si="32"/>
        <v>Above Benchmark</v>
      </c>
      <c r="V1081" s="1">
        <f t="shared" ca="1" si="33"/>
        <v>51</v>
      </c>
      <c r="W1081" s="1" t="str">
        <f ca="1">_xlfn.IFS(Admissions[[#This Row],[Patients Age]]&lt;18,"Paediatric",V1081&lt;40,"Young Adult",V1081&lt;65,"Adult",TRUE,"Senior")</f>
        <v>Adult</v>
      </c>
    </row>
    <row r="1082" spans="1:23" x14ac:dyDescent="0.25">
      <c r="A1082">
        <v>15630</v>
      </c>
      <c r="B1082">
        <v>5020</v>
      </c>
      <c r="C1082" s="1" t="s">
        <v>555</v>
      </c>
      <c r="D1082" s="1" t="s">
        <v>56</v>
      </c>
      <c r="E1082" s="2">
        <v>15792</v>
      </c>
      <c r="F1082" s="1" t="s">
        <v>51</v>
      </c>
      <c r="G1082" s="1" t="s">
        <v>52</v>
      </c>
      <c r="H1082" s="2">
        <v>45591</v>
      </c>
      <c r="I1082" s="2">
        <v>45598</v>
      </c>
      <c r="J1082">
        <v>7</v>
      </c>
      <c r="K1082">
        <v>9246</v>
      </c>
      <c r="L1082" s="1" t="s">
        <v>1491</v>
      </c>
      <c r="M1082" s="1" t="s">
        <v>88</v>
      </c>
      <c r="N1082" s="1" t="s">
        <v>18</v>
      </c>
      <c r="O1082" t="s">
        <v>19</v>
      </c>
      <c r="P1082">
        <v>1320.8570999999999</v>
      </c>
      <c r="Q1082" s="1" t="s">
        <v>1492</v>
      </c>
      <c r="R1082" s="1" t="s">
        <v>1446</v>
      </c>
      <c r="S1082" t="s">
        <v>1447</v>
      </c>
      <c r="T1082">
        <f>VLOOKUP(Admissions[[#This Row],[Department]],Departments!A:E,5,FALSE)</f>
        <v>6800</v>
      </c>
      <c r="U1082" s="1" t="str">
        <f t="shared" si="32"/>
        <v>Above Benchmark</v>
      </c>
      <c r="V1082" s="1">
        <f t="shared" ca="1" si="33"/>
        <v>83</v>
      </c>
      <c r="W1082" s="1" t="str">
        <f ca="1">_xlfn.IFS(Admissions[[#This Row],[Patients Age]]&lt;18,"Paediatric",V1082&lt;40,"Young Adult",V1082&lt;65,"Adult",TRUE,"Senior")</f>
        <v>Senior</v>
      </c>
    </row>
    <row r="1083" spans="1:23" x14ac:dyDescent="0.25">
      <c r="A1083">
        <v>11110</v>
      </c>
      <c r="B1083">
        <v>5003</v>
      </c>
      <c r="C1083" s="1" t="s">
        <v>435</v>
      </c>
      <c r="D1083" s="1" t="s">
        <v>56</v>
      </c>
      <c r="E1083" s="2">
        <v>23240</v>
      </c>
      <c r="F1083" s="1" t="s">
        <v>26</v>
      </c>
      <c r="G1083" s="1" t="s">
        <v>39</v>
      </c>
      <c r="H1083" s="2">
        <v>45510</v>
      </c>
      <c r="I1083" s="2">
        <v>45517</v>
      </c>
      <c r="J1083">
        <v>7</v>
      </c>
      <c r="K1083">
        <v>19900</v>
      </c>
      <c r="L1083" s="1" t="s">
        <v>1491</v>
      </c>
      <c r="M1083" s="1" t="s">
        <v>64</v>
      </c>
      <c r="N1083" s="1" t="s">
        <v>33</v>
      </c>
      <c r="O1083" t="s">
        <v>19</v>
      </c>
      <c r="P1083">
        <v>2842.8571000000002</v>
      </c>
      <c r="Q1083" s="1" t="s">
        <v>1492</v>
      </c>
      <c r="R1083" s="1" t="s">
        <v>1452</v>
      </c>
      <c r="S1083" t="s">
        <v>1449</v>
      </c>
      <c r="T1083">
        <f>VLOOKUP(Admissions[[#This Row],[Department]],Departments!A:E,5,FALSE)</f>
        <v>9000</v>
      </c>
      <c r="U1083" s="1" t="str">
        <f t="shared" si="32"/>
        <v>Above Benchmark</v>
      </c>
      <c r="V1083" s="1">
        <f t="shared" ca="1" si="33"/>
        <v>62</v>
      </c>
      <c r="W1083" s="1" t="str">
        <f ca="1">_xlfn.IFS(Admissions[[#This Row],[Patients Age]]&lt;18,"Paediatric",V1083&lt;40,"Young Adult",V1083&lt;65,"Adult",TRUE,"Senior")</f>
        <v>Adult</v>
      </c>
    </row>
    <row r="1084" spans="1:23" x14ac:dyDescent="0.25">
      <c r="A1084">
        <v>14213</v>
      </c>
      <c r="B1084">
        <v>5754</v>
      </c>
      <c r="C1084" s="1" t="s">
        <v>758</v>
      </c>
      <c r="D1084" s="1" t="s">
        <v>56</v>
      </c>
      <c r="E1084" s="2">
        <v>16636</v>
      </c>
      <c r="F1084" s="1" t="s">
        <v>26</v>
      </c>
      <c r="G1084" s="1" t="s">
        <v>39</v>
      </c>
      <c r="H1084" s="2">
        <v>45346</v>
      </c>
      <c r="I1084" s="2">
        <v>45351</v>
      </c>
      <c r="J1084">
        <v>5</v>
      </c>
      <c r="K1084">
        <v>24051</v>
      </c>
      <c r="L1084" s="1" t="s">
        <v>1491</v>
      </c>
      <c r="M1084" s="1" t="s">
        <v>28</v>
      </c>
      <c r="N1084" s="1" t="s">
        <v>33</v>
      </c>
      <c r="O1084" t="s">
        <v>19</v>
      </c>
      <c r="P1084">
        <v>4810.2</v>
      </c>
      <c r="Q1084" s="1" t="s">
        <v>1492</v>
      </c>
      <c r="R1084" s="1" t="s">
        <v>1446</v>
      </c>
      <c r="S1084" t="s">
        <v>1447</v>
      </c>
      <c r="T1084">
        <f>VLOOKUP(Admissions[[#This Row],[Department]],Departments!A:E,5,FALSE)</f>
        <v>9000</v>
      </c>
      <c r="U1084" s="1" t="str">
        <f t="shared" si="32"/>
        <v>Above Benchmark</v>
      </c>
      <c r="V1084" s="1">
        <f t="shared" ca="1" si="33"/>
        <v>80</v>
      </c>
      <c r="W1084" s="1" t="str">
        <f ca="1">_xlfn.IFS(Admissions[[#This Row],[Patients Age]]&lt;18,"Paediatric",V1084&lt;40,"Young Adult",V1084&lt;65,"Adult",TRUE,"Senior")</f>
        <v>Senior</v>
      </c>
    </row>
    <row r="1085" spans="1:23" x14ac:dyDescent="0.25">
      <c r="A1085">
        <v>11488</v>
      </c>
      <c r="B1085">
        <v>6578</v>
      </c>
      <c r="C1085" s="1" t="s">
        <v>530</v>
      </c>
      <c r="D1085" s="1" t="s">
        <v>56</v>
      </c>
      <c r="E1085" s="2">
        <v>22895</v>
      </c>
      <c r="F1085" s="1" t="s">
        <v>26</v>
      </c>
      <c r="G1085" s="1" t="s">
        <v>141</v>
      </c>
      <c r="H1085" s="2">
        <v>45398</v>
      </c>
      <c r="I1085" s="2">
        <v>45406</v>
      </c>
      <c r="J1085">
        <v>8</v>
      </c>
      <c r="K1085">
        <v>12430</v>
      </c>
      <c r="L1085" s="1" t="s">
        <v>1491</v>
      </c>
      <c r="M1085" s="1" t="s">
        <v>79</v>
      </c>
      <c r="N1085" s="1" t="s">
        <v>18</v>
      </c>
      <c r="O1085" t="s">
        <v>19</v>
      </c>
      <c r="P1085">
        <v>1553.75</v>
      </c>
      <c r="Q1085" s="1" t="s">
        <v>1492</v>
      </c>
      <c r="R1085" s="1" t="s">
        <v>1452</v>
      </c>
      <c r="S1085" t="s">
        <v>1449</v>
      </c>
      <c r="T1085">
        <f>VLOOKUP(Admissions[[#This Row],[Department]],Departments!A:E,5,FALSE)</f>
        <v>9000</v>
      </c>
      <c r="U1085" s="1" t="str">
        <f t="shared" si="32"/>
        <v>Above Benchmark</v>
      </c>
      <c r="V1085" s="1">
        <f t="shared" ca="1" si="33"/>
        <v>63</v>
      </c>
      <c r="W1085" s="1" t="str">
        <f ca="1">_xlfn.IFS(Admissions[[#This Row],[Patients Age]]&lt;18,"Paediatric",V1085&lt;40,"Young Adult",V1085&lt;65,"Adult",TRUE,"Senior")</f>
        <v>Adult</v>
      </c>
    </row>
    <row r="1086" spans="1:23" x14ac:dyDescent="0.25">
      <c r="A1086">
        <v>12921</v>
      </c>
      <c r="B1086">
        <v>5777</v>
      </c>
      <c r="C1086" s="1" t="s">
        <v>759</v>
      </c>
      <c r="D1086" s="1" t="s">
        <v>56</v>
      </c>
      <c r="E1086" s="2">
        <v>23317</v>
      </c>
      <c r="F1086" s="1" t="s">
        <v>51</v>
      </c>
      <c r="G1086" s="1" t="s">
        <v>113</v>
      </c>
      <c r="H1086" s="2">
        <v>45310</v>
      </c>
      <c r="I1086" s="2">
        <v>45315</v>
      </c>
      <c r="J1086">
        <v>5</v>
      </c>
      <c r="K1086">
        <v>6385</v>
      </c>
      <c r="L1086" s="1" t="s">
        <v>1491</v>
      </c>
      <c r="M1086" s="1" t="s">
        <v>53</v>
      </c>
      <c r="N1086" s="1" t="s">
        <v>18</v>
      </c>
      <c r="O1086" t="s">
        <v>19</v>
      </c>
      <c r="P1086">
        <v>1277</v>
      </c>
      <c r="Q1086" s="1" t="s">
        <v>1492</v>
      </c>
      <c r="R1086" s="1" t="s">
        <v>1454</v>
      </c>
      <c r="S1086" t="s">
        <v>1449</v>
      </c>
      <c r="T1086">
        <f>VLOOKUP(Admissions[[#This Row],[Department]],Departments!A:E,5,FALSE)</f>
        <v>6800</v>
      </c>
      <c r="U1086" s="1" t="str">
        <f t="shared" si="32"/>
        <v>Within Benchmark</v>
      </c>
      <c r="V1086" s="1">
        <f t="shared" ca="1" si="33"/>
        <v>62</v>
      </c>
      <c r="W1086" s="1" t="str">
        <f ca="1">_xlfn.IFS(Admissions[[#This Row],[Patients Age]]&lt;18,"Paediatric",V1086&lt;40,"Young Adult",V1086&lt;65,"Adult",TRUE,"Senior")</f>
        <v>Adult</v>
      </c>
    </row>
    <row r="1087" spans="1:23" x14ac:dyDescent="0.25">
      <c r="A1087">
        <v>15398</v>
      </c>
      <c r="B1087">
        <v>5020</v>
      </c>
      <c r="C1087" s="1" t="s">
        <v>555</v>
      </c>
      <c r="D1087" s="1" t="s">
        <v>14</v>
      </c>
      <c r="E1087" s="2">
        <v>15792</v>
      </c>
      <c r="F1087" s="1" t="s">
        <v>51</v>
      </c>
      <c r="G1087" s="1" t="s">
        <v>87</v>
      </c>
      <c r="H1087" s="2">
        <v>45378</v>
      </c>
      <c r="I1087" s="2">
        <v>45384</v>
      </c>
      <c r="J1087">
        <v>6</v>
      </c>
      <c r="K1087">
        <v>7652</v>
      </c>
      <c r="L1087" s="1" t="s">
        <v>1491</v>
      </c>
      <c r="M1087" s="1" t="s">
        <v>53</v>
      </c>
      <c r="N1087" s="1" t="s">
        <v>18</v>
      </c>
      <c r="O1087" t="s">
        <v>19</v>
      </c>
      <c r="P1087">
        <v>1275.3333</v>
      </c>
      <c r="Q1087" s="1" t="s">
        <v>1492</v>
      </c>
      <c r="R1087" s="1" t="s">
        <v>1453</v>
      </c>
      <c r="S1087" t="s">
        <v>1449</v>
      </c>
      <c r="T1087">
        <f>VLOOKUP(Admissions[[#This Row],[Department]],Departments!A:E,5,FALSE)</f>
        <v>6800</v>
      </c>
      <c r="U1087" s="1" t="str">
        <f t="shared" si="32"/>
        <v>Above Benchmark</v>
      </c>
      <c r="V1087" s="1">
        <f t="shared" ca="1" si="33"/>
        <v>83</v>
      </c>
      <c r="W1087" s="1" t="str">
        <f ca="1">_xlfn.IFS(Admissions[[#This Row],[Patients Age]]&lt;18,"Paediatric",V1087&lt;40,"Young Adult",V1087&lt;65,"Adult",TRUE,"Senior")</f>
        <v>Senior</v>
      </c>
    </row>
    <row r="1088" spans="1:23" x14ac:dyDescent="0.25">
      <c r="A1088">
        <v>11599</v>
      </c>
      <c r="B1088">
        <v>4928</v>
      </c>
      <c r="C1088" s="1" t="s">
        <v>760</v>
      </c>
      <c r="D1088" s="1" t="s">
        <v>56</v>
      </c>
      <c r="E1088" s="2">
        <v>38698</v>
      </c>
      <c r="F1088" s="1" t="s">
        <v>51</v>
      </c>
      <c r="G1088" s="1" t="s">
        <v>87</v>
      </c>
      <c r="H1088" s="2">
        <v>45312</v>
      </c>
      <c r="I1088" s="2">
        <v>45314</v>
      </c>
      <c r="J1088">
        <v>2</v>
      </c>
      <c r="K1088">
        <v>5723</v>
      </c>
      <c r="L1088" s="1" t="s">
        <v>1491</v>
      </c>
      <c r="M1088" s="1" t="s">
        <v>114</v>
      </c>
      <c r="N1088" s="1" t="s">
        <v>18</v>
      </c>
      <c r="O1088" t="s">
        <v>19</v>
      </c>
      <c r="P1088">
        <v>2861.5</v>
      </c>
      <c r="Q1088" s="1" t="s">
        <v>1492</v>
      </c>
      <c r="R1088" s="1" t="s">
        <v>1451</v>
      </c>
      <c r="S1088" t="s">
        <v>1447</v>
      </c>
      <c r="T1088">
        <f>VLOOKUP(Admissions[[#This Row],[Department]],Departments!A:E,5,FALSE)</f>
        <v>6800</v>
      </c>
      <c r="U1088" s="1" t="str">
        <f t="shared" si="32"/>
        <v>Within Benchmark</v>
      </c>
      <c r="V1088" s="1">
        <f t="shared" ca="1" si="33"/>
        <v>20</v>
      </c>
      <c r="W1088" s="1" t="str">
        <f ca="1">_xlfn.IFS(Admissions[[#This Row],[Patients Age]]&lt;18,"Paediatric",V1088&lt;40,"Young Adult",V1088&lt;65,"Adult",TRUE,"Senior")</f>
        <v>Young Adult</v>
      </c>
    </row>
    <row r="1089" spans="1:23" x14ac:dyDescent="0.25">
      <c r="A1089">
        <v>14943</v>
      </c>
      <c r="B1089">
        <v>3570</v>
      </c>
      <c r="C1089" s="1" t="s">
        <v>761</v>
      </c>
      <c r="D1089" s="1" t="s">
        <v>56</v>
      </c>
      <c r="E1089" s="2">
        <v>38889</v>
      </c>
      <c r="F1089" s="1" t="s">
        <v>26</v>
      </c>
      <c r="G1089" s="1" t="s">
        <v>27</v>
      </c>
      <c r="H1089" s="2">
        <v>45228</v>
      </c>
      <c r="I1089" s="2">
        <v>45233</v>
      </c>
      <c r="J1089">
        <v>5</v>
      </c>
      <c r="K1089">
        <v>12317</v>
      </c>
      <c r="L1089" s="1" t="s">
        <v>1491</v>
      </c>
      <c r="M1089" s="1" t="s">
        <v>64</v>
      </c>
      <c r="N1089" s="1" t="s">
        <v>18</v>
      </c>
      <c r="O1089" t="s">
        <v>19</v>
      </c>
      <c r="P1089">
        <v>2463.4</v>
      </c>
      <c r="Q1089" s="1" t="s">
        <v>1492</v>
      </c>
      <c r="R1089" s="1" t="s">
        <v>1451</v>
      </c>
      <c r="S1089" t="s">
        <v>1447</v>
      </c>
      <c r="T1089">
        <f>VLOOKUP(Admissions[[#This Row],[Department]],Departments!A:E,5,FALSE)</f>
        <v>9000</v>
      </c>
      <c r="U1089" s="1" t="str">
        <f t="shared" si="32"/>
        <v>Above Benchmark</v>
      </c>
      <c r="V1089" s="1">
        <f t="shared" ca="1" si="33"/>
        <v>20</v>
      </c>
      <c r="W1089" s="1" t="str">
        <f ca="1">_xlfn.IFS(Admissions[[#This Row],[Patients Age]]&lt;18,"Paediatric",V1089&lt;40,"Young Adult",V1089&lt;65,"Adult",TRUE,"Senior")</f>
        <v>Young Adult</v>
      </c>
    </row>
    <row r="1090" spans="1:23" x14ac:dyDescent="0.25">
      <c r="A1090">
        <v>11345</v>
      </c>
      <c r="B1090">
        <v>4313</v>
      </c>
      <c r="C1090" s="1" t="s">
        <v>191</v>
      </c>
      <c r="D1090" s="1" t="s">
        <v>56</v>
      </c>
      <c r="E1090" s="2">
        <v>14480</v>
      </c>
      <c r="F1090" s="1" t="s">
        <v>15</v>
      </c>
      <c r="G1090" s="1" t="s">
        <v>48</v>
      </c>
      <c r="H1090" s="2">
        <v>45417</v>
      </c>
      <c r="I1090" s="2">
        <v>45421</v>
      </c>
      <c r="J1090">
        <v>4</v>
      </c>
      <c r="K1090">
        <v>6975</v>
      </c>
      <c r="L1090" s="1" t="s">
        <v>1491</v>
      </c>
      <c r="M1090" s="1" t="s">
        <v>49</v>
      </c>
      <c r="N1090" s="1" t="s">
        <v>33</v>
      </c>
      <c r="O1090" t="s">
        <v>19</v>
      </c>
      <c r="P1090">
        <v>1743.75</v>
      </c>
      <c r="Q1090" s="1" t="s">
        <v>1492</v>
      </c>
      <c r="R1090" s="1" t="s">
        <v>1451</v>
      </c>
      <c r="S1090" t="s">
        <v>1447</v>
      </c>
      <c r="T1090">
        <f>VLOOKUP(Admissions[[#This Row],[Department]],Departments!A:E,5,FALSE)</f>
        <v>5500</v>
      </c>
      <c r="U1090" s="1" t="str">
        <f t="shared" ref="U1090:U1153" si="34">IF(K1090&gt;T1090,"Above Benchmark","Within Benchmark")</f>
        <v>Above Benchmark</v>
      </c>
      <c r="V1090" s="1">
        <f t="shared" ref="V1090:V1153" ca="1" si="35">INT(YEARFRAC(E1090,TODAY()))</f>
        <v>86</v>
      </c>
      <c r="W1090" s="1" t="str">
        <f ca="1">_xlfn.IFS(Admissions[[#This Row],[Patients Age]]&lt;18,"Paediatric",V1090&lt;40,"Young Adult",V1090&lt;65,"Adult",TRUE,"Senior")</f>
        <v>Senior</v>
      </c>
    </row>
    <row r="1091" spans="1:23" x14ac:dyDescent="0.25">
      <c r="A1091">
        <v>10739</v>
      </c>
      <c r="B1091">
        <v>6952</v>
      </c>
      <c r="C1091" s="1" t="s">
        <v>762</v>
      </c>
      <c r="D1091" s="1" t="s">
        <v>56</v>
      </c>
      <c r="E1091" s="2">
        <v>33480</v>
      </c>
      <c r="F1091" s="1" t="s">
        <v>15</v>
      </c>
      <c r="G1091" s="1" t="s">
        <v>48</v>
      </c>
      <c r="H1091" s="2">
        <v>45573</v>
      </c>
      <c r="I1091" s="2">
        <v>45574</v>
      </c>
      <c r="J1091">
        <v>1</v>
      </c>
      <c r="K1091">
        <v>3329</v>
      </c>
      <c r="L1091" s="1" t="s">
        <v>1491</v>
      </c>
      <c r="M1091" s="1" t="s">
        <v>81</v>
      </c>
      <c r="N1091" s="1" t="s">
        <v>33</v>
      </c>
      <c r="O1091" t="s">
        <v>19</v>
      </c>
      <c r="P1091">
        <v>3329</v>
      </c>
      <c r="Q1091" s="1" t="s">
        <v>1492</v>
      </c>
      <c r="R1091" s="1" t="s">
        <v>1452</v>
      </c>
      <c r="S1091" t="s">
        <v>1449</v>
      </c>
      <c r="T1091">
        <f>VLOOKUP(Admissions[[#This Row],[Department]],Departments!A:E,5,FALSE)</f>
        <v>5500</v>
      </c>
      <c r="U1091" s="1" t="str">
        <f t="shared" si="34"/>
        <v>Within Benchmark</v>
      </c>
      <c r="V1091" s="1">
        <f t="shared" ca="1" si="35"/>
        <v>34</v>
      </c>
      <c r="W1091" s="1" t="str">
        <f ca="1">_xlfn.IFS(Admissions[[#This Row],[Patients Age]]&lt;18,"Paediatric",V1091&lt;40,"Young Adult",V1091&lt;65,"Adult",TRUE,"Senior")</f>
        <v>Young Adult</v>
      </c>
    </row>
    <row r="1092" spans="1:23" x14ac:dyDescent="0.25">
      <c r="A1092">
        <v>14642</v>
      </c>
      <c r="B1092">
        <v>3056</v>
      </c>
      <c r="C1092" s="1" t="s">
        <v>340</v>
      </c>
      <c r="D1092" s="1" t="s">
        <v>56</v>
      </c>
      <c r="E1092" s="2">
        <v>34535</v>
      </c>
      <c r="F1092" s="1" t="s">
        <v>763</v>
      </c>
      <c r="G1092" s="1" t="s">
        <v>72</v>
      </c>
      <c r="H1092" s="2">
        <v>45092</v>
      </c>
      <c r="I1092" s="2">
        <v>45096</v>
      </c>
      <c r="J1092">
        <v>4</v>
      </c>
      <c r="K1092">
        <v>3624</v>
      </c>
      <c r="L1092" s="1" t="s">
        <v>1491</v>
      </c>
      <c r="M1092" s="1" t="s">
        <v>121</v>
      </c>
      <c r="N1092" s="1" t="s">
        <v>18</v>
      </c>
      <c r="O1092" t="s">
        <v>19</v>
      </c>
      <c r="P1092">
        <v>906</v>
      </c>
      <c r="Q1092" s="1" t="s">
        <v>1492</v>
      </c>
      <c r="R1092" s="1" t="s">
        <v>1450</v>
      </c>
      <c r="S1092" t="s">
        <v>1449</v>
      </c>
      <c r="T1092" t="e">
        <f>VLOOKUP(Admissions[[#This Row],[Department]],Departments!A:E,5,FALSE)</f>
        <v>#N/A</v>
      </c>
      <c r="U1092" s="1" t="e">
        <f t="shared" si="34"/>
        <v>#N/A</v>
      </c>
      <c r="V1092" s="1">
        <f t="shared" ca="1" si="35"/>
        <v>31</v>
      </c>
      <c r="W1092" s="1" t="str">
        <f ca="1">_xlfn.IFS(Admissions[[#This Row],[Patients Age]]&lt;18,"Paediatric",V1092&lt;40,"Young Adult",V1092&lt;65,"Adult",TRUE,"Senior")</f>
        <v>Young Adult</v>
      </c>
    </row>
    <row r="1093" spans="1:23" x14ac:dyDescent="0.25">
      <c r="A1093">
        <v>12346</v>
      </c>
      <c r="B1093">
        <v>6149</v>
      </c>
      <c r="C1093" s="1" t="s">
        <v>448</v>
      </c>
      <c r="D1093" s="1" t="s">
        <v>14</v>
      </c>
      <c r="E1093" s="2">
        <v>41548</v>
      </c>
      <c r="F1093" s="1" t="s">
        <v>30</v>
      </c>
      <c r="G1093" s="1" t="s">
        <v>31</v>
      </c>
      <c r="H1093" s="2">
        <v>45287</v>
      </c>
      <c r="I1093" s="2">
        <v>45290</v>
      </c>
      <c r="J1093">
        <v>3</v>
      </c>
      <c r="K1093">
        <v>3152</v>
      </c>
      <c r="L1093" s="1" t="s">
        <v>1491</v>
      </c>
      <c r="M1093" s="1" t="s">
        <v>32</v>
      </c>
      <c r="N1093" s="1" t="s">
        <v>24</v>
      </c>
      <c r="O1093" t="s">
        <v>19</v>
      </c>
      <c r="P1093">
        <v>1050.6667</v>
      </c>
      <c r="Q1093" s="1" t="s">
        <v>1492</v>
      </c>
      <c r="R1093" s="1" t="s">
        <v>1453</v>
      </c>
      <c r="S1093" t="s">
        <v>1449</v>
      </c>
      <c r="T1093">
        <f>VLOOKUP(Admissions[[#This Row],[Department]],Departments!A:E,5,FALSE)</f>
        <v>4500</v>
      </c>
      <c r="U1093" s="1" t="str">
        <f t="shared" si="34"/>
        <v>Within Benchmark</v>
      </c>
      <c r="V1093" s="1">
        <f t="shared" ca="1" si="35"/>
        <v>12</v>
      </c>
      <c r="W1093" s="1" t="str">
        <f ca="1">_xlfn.IFS(Admissions[[#This Row],[Patients Age]]&lt;18,"Paediatric",V1093&lt;40,"Young Adult",V1093&lt;65,"Adult",TRUE,"Senior")</f>
        <v>Paediatric</v>
      </c>
    </row>
    <row r="1094" spans="1:23" x14ac:dyDescent="0.25">
      <c r="A1094">
        <v>10450</v>
      </c>
      <c r="B1094">
        <v>3105</v>
      </c>
      <c r="C1094" s="1" t="s">
        <v>689</v>
      </c>
      <c r="D1094" s="1" t="s">
        <v>56</v>
      </c>
      <c r="E1094" s="2">
        <v>31991</v>
      </c>
      <c r="F1094" s="1" t="s">
        <v>35</v>
      </c>
      <c r="G1094" s="1" t="s">
        <v>83</v>
      </c>
      <c r="H1094" s="2">
        <v>45580</v>
      </c>
      <c r="I1094" s="2">
        <v>45584</v>
      </c>
      <c r="J1094">
        <v>4</v>
      </c>
      <c r="K1094">
        <v>9070</v>
      </c>
      <c r="L1094" s="1" t="s">
        <v>1491</v>
      </c>
      <c r="M1094" s="1" t="s">
        <v>119</v>
      </c>
      <c r="N1094" s="1" t="s">
        <v>24</v>
      </c>
      <c r="O1094" t="s">
        <v>19</v>
      </c>
      <c r="P1094">
        <v>2267.5</v>
      </c>
      <c r="Q1094" s="1" t="s">
        <v>1492</v>
      </c>
      <c r="R1094" s="1" t="s">
        <v>1452</v>
      </c>
      <c r="S1094" t="s">
        <v>1449</v>
      </c>
      <c r="T1094">
        <f>VLOOKUP(Admissions[[#This Row],[Department]],Departments!A:E,5,FALSE)</f>
        <v>8500</v>
      </c>
      <c r="U1094" s="1" t="str">
        <f t="shared" si="34"/>
        <v>Above Benchmark</v>
      </c>
      <c r="V1094" s="1">
        <f t="shared" ca="1" si="35"/>
        <v>38</v>
      </c>
      <c r="W1094" s="1" t="str">
        <f ca="1">_xlfn.IFS(Admissions[[#This Row],[Patients Age]]&lt;18,"Paediatric",V1094&lt;40,"Young Adult",V1094&lt;65,"Adult",TRUE,"Senior")</f>
        <v>Young Adult</v>
      </c>
    </row>
    <row r="1095" spans="1:23" x14ac:dyDescent="0.25">
      <c r="A1095">
        <v>15425</v>
      </c>
      <c r="B1095">
        <v>5909</v>
      </c>
      <c r="C1095" s="1" t="s">
        <v>261</v>
      </c>
      <c r="D1095" s="1" t="s">
        <v>56</v>
      </c>
      <c r="E1095" s="2">
        <v>12804</v>
      </c>
      <c r="F1095" s="1" t="s">
        <v>35</v>
      </c>
      <c r="G1095" s="1" t="s">
        <v>85</v>
      </c>
      <c r="H1095" s="2">
        <v>45214</v>
      </c>
      <c r="I1095" s="2">
        <v>45219</v>
      </c>
      <c r="J1095">
        <v>5</v>
      </c>
      <c r="K1095">
        <v>14999</v>
      </c>
      <c r="L1095" s="1" t="s">
        <v>1491</v>
      </c>
      <c r="M1095" s="1" t="s">
        <v>1461</v>
      </c>
      <c r="N1095" s="1" t="s">
        <v>18</v>
      </c>
      <c r="O1095" t="s">
        <v>19</v>
      </c>
      <c r="P1095">
        <v>2999.8</v>
      </c>
      <c r="Q1095" s="1" t="s">
        <v>1492</v>
      </c>
      <c r="R1095" s="1" t="s">
        <v>1451</v>
      </c>
      <c r="S1095" t="s">
        <v>1447</v>
      </c>
      <c r="T1095">
        <f>VLOOKUP(Admissions[[#This Row],[Department]],Departments!A:E,5,FALSE)</f>
        <v>8500</v>
      </c>
      <c r="U1095" s="1" t="str">
        <f t="shared" si="34"/>
        <v>Above Benchmark</v>
      </c>
      <c r="V1095" s="1">
        <f t="shared" ca="1" si="35"/>
        <v>91</v>
      </c>
      <c r="W1095" s="1" t="str">
        <f ca="1">_xlfn.IFS(Admissions[[#This Row],[Patients Age]]&lt;18,"Paediatric",V1095&lt;40,"Young Adult",V1095&lt;65,"Adult",TRUE,"Senior")</f>
        <v>Senior</v>
      </c>
    </row>
    <row r="1096" spans="1:23" x14ac:dyDescent="0.25">
      <c r="A1096">
        <v>15702</v>
      </c>
      <c r="B1096">
        <v>4770</v>
      </c>
      <c r="C1096" s="1" t="s">
        <v>764</v>
      </c>
      <c r="D1096" s="1" t="s">
        <v>14</v>
      </c>
      <c r="E1096" s="2">
        <v>21943</v>
      </c>
      <c r="F1096" s="1" t="s">
        <v>35</v>
      </c>
      <c r="G1096" s="1" t="s">
        <v>36</v>
      </c>
      <c r="H1096" s="2">
        <v>45599</v>
      </c>
      <c r="I1096" s="2">
        <v>45604</v>
      </c>
      <c r="J1096">
        <v>5</v>
      </c>
      <c r="K1096">
        <v>8305</v>
      </c>
      <c r="L1096" s="1" t="s">
        <v>1491</v>
      </c>
      <c r="M1096" s="1" t="s">
        <v>37</v>
      </c>
      <c r="N1096" s="1" t="s">
        <v>18</v>
      </c>
      <c r="O1096" t="s">
        <v>19</v>
      </c>
      <c r="P1096">
        <v>1661</v>
      </c>
      <c r="Q1096" s="1" t="s">
        <v>1492</v>
      </c>
      <c r="R1096" s="1" t="s">
        <v>1451</v>
      </c>
      <c r="S1096" t="s">
        <v>1447</v>
      </c>
      <c r="T1096">
        <f>VLOOKUP(Admissions[[#This Row],[Department]],Departments!A:E,5,FALSE)</f>
        <v>8500</v>
      </c>
      <c r="U1096" s="1" t="str">
        <f t="shared" si="34"/>
        <v>Within Benchmark</v>
      </c>
      <c r="V1096" s="1">
        <f t="shared" ca="1" si="35"/>
        <v>66</v>
      </c>
      <c r="W1096" s="1" t="str">
        <f ca="1">_xlfn.IFS(Admissions[[#This Row],[Patients Age]]&lt;18,"Paediatric",V1096&lt;40,"Young Adult",V1096&lt;65,"Adult",TRUE,"Senior")</f>
        <v>Senior</v>
      </c>
    </row>
    <row r="1097" spans="1:23" x14ac:dyDescent="0.25">
      <c r="A1097">
        <v>11759</v>
      </c>
      <c r="B1097">
        <v>3337</v>
      </c>
      <c r="C1097" s="1" t="s">
        <v>249</v>
      </c>
      <c r="D1097" s="1" t="s">
        <v>56</v>
      </c>
      <c r="E1097" s="2">
        <v>36425</v>
      </c>
      <c r="F1097" s="1" t="s">
        <v>66</v>
      </c>
      <c r="G1097" s="1" t="s">
        <v>67</v>
      </c>
      <c r="H1097" s="2">
        <v>45308</v>
      </c>
      <c r="I1097" s="2">
        <v>45310</v>
      </c>
      <c r="J1097">
        <v>2</v>
      </c>
      <c r="K1097">
        <v>4453</v>
      </c>
      <c r="L1097" s="1" t="s">
        <v>1491</v>
      </c>
      <c r="M1097" s="1" t="s">
        <v>37</v>
      </c>
      <c r="N1097" s="1" t="s">
        <v>18</v>
      </c>
      <c r="O1097" t="s">
        <v>19</v>
      </c>
      <c r="P1097">
        <v>2226.5</v>
      </c>
      <c r="Q1097" s="1" t="s">
        <v>1492</v>
      </c>
      <c r="R1097" s="1" t="s">
        <v>1453</v>
      </c>
      <c r="S1097" t="s">
        <v>1449</v>
      </c>
      <c r="T1097">
        <f>VLOOKUP(Admissions[[#This Row],[Department]],Departments!A:E,5,FALSE)</f>
        <v>6000</v>
      </c>
      <c r="U1097" s="1" t="str">
        <f t="shared" si="34"/>
        <v>Within Benchmark</v>
      </c>
      <c r="V1097" s="1">
        <f t="shared" ca="1" si="35"/>
        <v>26</v>
      </c>
      <c r="W1097" s="1" t="str">
        <f ca="1">_xlfn.IFS(Admissions[[#This Row],[Patients Age]]&lt;18,"Paediatric",V1097&lt;40,"Young Adult",V1097&lt;65,"Adult",TRUE,"Senior")</f>
        <v>Young Adult</v>
      </c>
    </row>
    <row r="1098" spans="1:23" x14ac:dyDescent="0.25">
      <c r="A1098">
        <v>14247</v>
      </c>
      <c r="B1098">
        <v>3878</v>
      </c>
      <c r="C1098" s="1" t="s">
        <v>765</v>
      </c>
      <c r="D1098" s="1" t="s">
        <v>14</v>
      </c>
      <c r="E1098" s="2">
        <v>37432</v>
      </c>
      <c r="F1098" s="1" t="s">
        <v>35</v>
      </c>
      <c r="G1098" s="1" t="s">
        <v>83</v>
      </c>
      <c r="H1098" s="2">
        <v>45075</v>
      </c>
      <c r="I1098" s="2">
        <v>45081</v>
      </c>
      <c r="J1098">
        <v>6</v>
      </c>
      <c r="K1098">
        <v>9074</v>
      </c>
      <c r="L1098" s="1" t="s">
        <v>1491</v>
      </c>
      <c r="M1098" s="1" t="s">
        <v>37</v>
      </c>
      <c r="N1098" s="1" t="s">
        <v>18</v>
      </c>
      <c r="O1098" t="s">
        <v>19</v>
      </c>
      <c r="P1098">
        <v>1512.3333</v>
      </c>
      <c r="Q1098" s="1" t="s">
        <v>1492</v>
      </c>
      <c r="R1098" s="1" t="s">
        <v>1448</v>
      </c>
      <c r="S1098" t="s">
        <v>1449</v>
      </c>
      <c r="T1098">
        <f>VLOOKUP(Admissions[[#This Row],[Department]],Departments!A:E,5,FALSE)</f>
        <v>8500</v>
      </c>
      <c r="U1098" s="1" t="str">
        <f t="shared" si="34"/>
        <v>Above Benchmark</v>
      </c>
      <c r="V1098" s="1">
        <f t="shared" ca="1" si="35"/>
        <v>24</v>
      </c>
      <c r="W1098" s="1" t="str">
        <f ca="1">_xlfn.IFS(Admissions[[#This Row],[Patients Age]]&lt;18,"Paediatric",V1098&lt;40,"Young Adult",V1098&lt;65,"Adult",TRUE,"Senior")</f>
        <v>Young Adult</v>
      </c>
    </row>
    <row r="1099" spans="1:23" x14ac:dyDescent="0.25">
      <c r="A1099">
        <v>13608</v>
      </c>
      <c r="B1099">
        <v>4059</v>
      </c>
      <c r="C1099" s="1" t="s">
        <v>264</v>
      </c>
      <c r="D1099" s="1" t="s">
        <v>56</v>
      </c>
      <c r="E1099" s="2">
        <v>27359</v>
      </c>
      <c r="F1099" s="1" t="s">
        <v>15</v>
      </c>
      <c r="G1099" s="1" t="s">
        <v>48</v>
      </c>
      <c r="H1099" s="2">
        <v>45190</v>
      </c>
      <c r="I1099" s="2">
        <v>45191</v>
      </c>
      <c r="J1099">
        <v>1</v>
      </c>
      <c r="K1099">
        <v>4622</v>
      </c>
      <c r="L1099" s="1" t="s">
        <v>1491</v>
      </c>
      <c r="M1099" s="1" t="s">
        <v>81</v>
      </c>
      <c r="N1099" s="1" t="s">
        <v>33</v>
      </c>
      <c r="O1099" t="s">
        <v>19</v>
      </c>
      <c r="P1099">
        <v>4622</v>
      </c>
      <c r="Q1099" s="1" t="s">
        <v>1492</v>
      </c>
      <c r="R1099" s="1" t="s">
        <v>1450</v>
      </c>
      <c r="S1099" t="s">
        <v>1449</v>
      </c>
      <c r="T1099">
        <f>VLOOKUP(Admissions[[#This Row],[Department]],Departments!A:E,5,FALSE)</f>
        <v>5500</v>
      </c>
      <c r="U1099" s="1" t="str">
        <f t="shared" si="34"/>
        <v>Within Benchmark</v>
      </c>
      <c r="V1099" s="1">
        <f t="shared" ca="1" si="35"/>
        <v>51</v>
      </c>
      <c r="W1099" s="1" t="str">
        <f ca="1">_xlfn.IFS(Admissions[[#This Row],[Patients Age]]&lt;18,"Paediatric",V1099&lt;40,"Young Adult",V1099&lt;65,"Adult",TRUE,"Senior")</f>
        <v>Adult</v>
      </c>
    </row>
    <row r="1100" spans="1:23" x14ac:dyDescent="0.25">
      <c r="A1100">
        <v>15150</v>
      </c>
      <c r="B1100">
        <v>3249</v>
      </c>
      <c r="C1100" s="1" t="s">
        <v>766</v>
      </c>
      <c r="D1100" s="1" t="s">
        <v>56</v>
      </c>
      <c r="E1100" s="2">
        <v>16063</v>
      </c>
      <c r="F1100" s="1" t="s">
        <v>26</v>
      </c>
      <c r="G1100" s="1" t="s">
        <v>141</v>
      </c>
      <c r="H1100" s="2">
        <v>45527</v>
      </c>
      <c r="I1100" s="2">
        <v>45535</v>
      </c>
      <c r="J1100">
        <v>8</v>
      </c>
      <c r="K1100">
        <v>23980</v>
      </c>
      <c r="L1100" s="1" t="s">
        <v>1491</v>
      </c>
      <c r="M1100" s="1" t="s">
        <v>28</v>
      </c>
      <c r="N1100" s="1" t="s">
        <v>33</v>
      </c>
      <c r="O1100" t="s">
        <v>19</v>
      </c>
      <c r="P1100">
        <v>2997.5</v>
      </c>
      <c r="Q1100" s="1" t="s">
        <v>1492</v>
      </c>
      <c r="R1100" s="1" t="s">
        <v>1454</v>
      </c>
      <c r="S1100" t="s">
        <v>1449</v>
      </c>
      <c r="T1100">
        <f>VLOOKUP(Admissions[[#This Row],[Department]],Departments!A:E,5,FALSE)</f>
        <v>9000</v>
      </c>
      <c r="U1100" s="1" t="str">
        <f t="shared" si="34"/>
        <v>Above Benchmark</v>
      </c>
      <c r="V1100" s="1">
        <f t="shared" ca="1" si="35"/>
        <v>82</v>
      </c>
      <c r="W1100" s="1" t="str">
        <f ca="1">_xlfn.IFS(Admissions[[#This Row],[Patients Age]]&lt;18,"Paediatric",V1100&lt;40,"Young Adult",V1100&lt;65,"Adult",TRUE,"Senior")</f>
        <v>Senior</v>
      </c>
    </row>
    <row r="1101" spans="1:23" x14ac:dyDescent="0.25">
      <c r="A1101">
        <v>13257</v>
      </c>
      <c r="B1101">
        <v>5456</v>
      </c>
      <c r="C1101" s="1" t="s">
        <v>593</v>
      </c>
      <c r="D1101" s="1" t="s">
        <v>56</v>
      </c>
      <c r="E1101" s="2">
        <v>21386</v>
      </c>
      <c r="F1101" s="1" t="s">
        <v>26</v>
      </c>
      <c r="G1101" s="1" t="s">
        <v>39</v>
      </c>
      <c r="H1101" s="2">
        <v>45021</v>
      </c>
      <c r="I1101" s="2">
        <v>45029</v>
      </c>
      <c r="J1101">
        <v>8</v>
      </c>
      <c r="K1101">
        <v>18812</v>
      </c>
      <c r="L1101" s="1" t="s">
        <v>1494</v>
      </c>
      <c r="M1101" s="1" t="s">
        <v>79</v>
      </c>
      <c r="N1101" s="1" t="s">
        <v>33</v>
      </c>
      <c r="O1101" t="s">
        <v>19</v>
      </c>
      <c r="P1101">
        <v>2351.5</v>
      </c>
      <c r="Q1101" s="1" t="s">
        <v>1492</v>
      </c>
      <c r="R1101" s="1" t="s">
        <v>1453</v>
      </c>
      <c r="S1101" t="s">
        <v>1449</v>
      </c>
      <c r="T1101">
        <f>VLOOKUP(Admissions[[#This Row],[Department]],Departments!A:E,5,FALSE)</f>
        <v>9000</v>
      </c>
      <c r="U1101" s="1" t="str">
        <f t="shared" si="34"/>
        <v>Above Benchmark</v>
      </c>
      <c r="V1101" s="1">
        <f t="shared" ca="1" si="35"/>
        <v>67</v>
      </c>
      <c r="W1101" s="1" t="str">
        <f ca="1">_xlfn.IFS(Admissions[[#This Row],[Patients Age]]&lt;18,"Paediatric",V1101&lt;40,"Young Adult",V1101&lt;65,"Adult",TRUE,"Senior")</f>
        <v>Senior</v>
      </c>
    </row>
    <row r="1102" spans="1:23" x14ac:dyDescent="0.25">
      <c r="A1102">
        <v>13403</v>
      </c>
      <c r="B1102">
        <v>3560</v>
      </c>
      <c r="C1102" s="1" t="s">
        <v>767</v>
      </c>
      <c r="D1102" s="1" t="s">
        <v>14</v>
      </c>
      <c r="E1102" s="2">
        <v>38210</v>
      </c>
      <c r="F1102" s="1" t="s">
        <v>21</v>
      </c>
      <c r="G1102" s="1" t="s">
        <v>149</v>
      </c>
      <c r="H1102" s="2">
        <v>45164</v>
      </c>
      <c r="I1102" s="2">
        <v>45173</v>
      </c>
      <c r="J1102">
        <v>9</v>
      </c>
      <c r="K1102">
        <v>20557</v>
      </c>
      <c r="L1102" s="1" t="s">
        <v>1491</v>
      </c>
      <c r="M1102" s="1" t="s">
        <v>124</v>
      </c>
      <c r="N1102" s="1" t="s">
        <v>33</v>
      </c>
      <c r="O1102" t="s">
        <v>19</v>
      </c>
      <c r="P1102">
        <v>2284.1111000000001</v>
      </c>
      <c r="Q1102" s="1" t="s">
        <v>1492</v>
      </c>
      <c r="R1102" s="1" t="s">
        <v>1446</v>
      </c>
      <c r="S1102" t="s">
        <v>1447</v>
      </c>
      <c r="T1102">
        <f>VLOOKUP(Admissions[[#This Row],[Department]],Departments!A:E,5,FALSE)</f>
        <v>12000</v>
      </c>
      <c r="U1102" s="1" t="str">
        <f t="shared" si="34"/>
        <v>Above Benchmark</v>
      </c>
      <c r="V1102" s="1">
        <f t="shared" ca="1" si="35"/>
        <v>21</v>
      </c>
      <c r="W1102" s="1" t="str">
        <f ca="1">_xlfn.IFS(Admissions[[#This Row],[Patients Age]]&lt;18,"Paediatric",V1102&lt;40,"Young Adult",V1102&lt;65,"Adult",TRUE,"Senior")</f>
        <v>Young Adult</v>
      </c>
    </row>
    <row r="1103" spans="1:23" x14ac:dyDescent="0.25">
      <c r="A1103">
        <v>12249</v>
      </c>
      <c r="B1103">
        <v>5157</v>
      </c>
      <c r="C1103" s="1" t="s">
        <v>347</v>
      </c>
      <c r="D1103" s="1" t="s">
        <v>14</v>
      </c>
      <c r="E1103" s="2">
        <v>15637</v>
      </c>
      <c r="F1103" s="1" t="s">
        <v>26</v>
      </c>
      <c r="G1103" s="1" t="s">
        <v>27</v>
      </c>
      <c r="H1103" s="2">
        <v>45060</v>
      </c>
      <c r="I1103" s="2">
        <v>45070</v>
      </c>
      <c r="J1103">
        <v>10</v>
      </c>
      <c r="K1103">
        <v>14232</v>
      </c>
      <c r="L1103" s="1" t="s">
        <v>1491</v>
      </c>
      <c r="M1103" s="1" t="s">
        <v>64</v>
      </c>
      <c r="N1103" s="1" t="s">
        <v>18</v>
      </c>
      <c r="O1103" t="s">
        <v>19</v>
      </c>
      <c r="P1103">
        <v>1423.2</v>
      </c>
      <c r="Q1103" s="1" t="s">
        <v>1492</v>
      </c>
      <c r="R1103" s="1" t="s">
        <v>1451</v>
      </c>
      <c r="S1103" t="s">
        <v>1447</v>
      </c>
      <c r="T1103">
        <f>VLOOKUP(Admissions[[#This Row],[Department]],Departments!A:E,5,FALSE)</f>
        <v>9000</v>
      </c>
      <c r="U1103" s="1" t="str">
        <f t="shared" si="34"/>
        <v>Above Benchmark</v>
      </c>
      <c r="V1103" s="1">
        <f t="shared" ca="1" si="35"/>
        <v>83</v>
      </c>
      <c r="W1103" s="1" t="str">
        <f ca="1">_xlfn.IFS(Admissions[[#This Row],[Patients Age]]&lt;18,"Paediatric",V1103&lt;40,"Young Adult",V1103&lt;65,"Adult",TRUE,"Senior")</f>
        <v>Senior</v>
      </c>
    </row>
    <row r="1104" spans="1:23" x14ac:dyDescent="0.25">
      <c r="A1104">
        <v>15122</v>
      </c>
      <c r="B1104">
        <v>6222</v>
      </c>
      <c r="C1104" s="1" t="s">
        <v>768</v>
      </c>
      <c r="D1104" s="1" t="s">
        <v>14</v>
      </c>
      <c r="E1104" s="2">
        <v>36945</v>
      </c>
      <c r="F1104" s="1" t="s">
        <v>51</v>
      </c>
      <c r="G1104" s="1" t="s">
        <v>87</v>
      </c>
      <c r="H1104" s="2">
        <v>45574</v>
      </c>
      <c r="I1104" s="2">
        <v>45578</v>
      </c>
      <c r="J1104">
        <v>4</v>
      </c>
      <c r="K1104">
        <v>7281</v>
      </c>
      <c r="L1104" s="1" t="s">
        <v>1491</v>
      </c>
      <c r="M1104" s="1" t="s">
        <v>53</v>
      </c>
      <c r="N1104" s="1" t="s">
        <v>33</v>
      </c>
      <c r="O1104" t="s">
        <v>19</v>
      </c>
      <c r="P1104">
        <v>1820.25</v>
      </c>
      <c r="Q1104" s="1" t="s">
        <v>1492</v>
      </c>
      <c r="R1104" s="1" t="s">
        <v>1453</v>
      </c>
      <c r="S1104" t="s">
        <v>1449</v>
      </c>
      <c r="T1104">
        <f>VLOOKUP(Admissions[[#This Row],[Department]],Departments!A:E,5,FALSE)</f>
        <v>6800</v>
      </c>
      <c r="U1104" s="1" t="str">
        <f t="shared" si="34"/>
        <v>Above Benchmark</v>
      </c>
      <c r="V1104" s="1">
        <f t="shared" ca="1" si="35"/>
        <v>25</v>
      </c>
      <c r="W1104" s="1" t="str">
        <f ca="1">_xlfn.IFS(Admissions[[#This Row],[Patients Age]]&lt;18,"Paediatric",V1104&lt;40,"Young Adult",V1104&lt;65,"Adult",TRUE,"Senior")</f>
        <v>Young Adult</v>
      </c>
    </row>
    <row r="1105" spans="1:23" x14ac:dyDescent="0.25">
      <c r="A1105">
        <v>14971</v>
      </c>
      <c r="B1105">
        <v>3476</v>
      </c>
      <c r="C1105" s="1" t="s">
        <v>284</v>
      </c>
      <c r="D1105" s="1" t="s">
        <v>56</v>
      </c>
      <c r="E1105" s="2">
        <v>39529</v>
      </c>
      <c r="F1105" s="1" t="s">
        <v>30</v>
      </c>
      <c r="G1105" s="1" t="s">
        <v>58</v>
      </c>
      <c r="H1105" s="2">
        <v>45589</v>
      </c>
      <c r="I1105" s="2">
        <v>45593</v>
      </c>
      <c r="J1105">
        <v>4</v>
      </c>
      <c r="K1105">
        <v>2377</v>
      </c>
      <c r="L1105" s="1" t="s">
        <v>1491</v>
      </c>
      <c r="M1105" s="1" t="s">
        <v>32</v>
      </c>
      <c r="N1105" s="1" t="s">
        <v>33</v>
      </c>
      <c r="O1105" t="s">
        <v>19</v>
      </c>
      <c r="P1105">
        <v>594.25</v>
      </c>
      <c r="Q1105" s="1" t="s">
        <v>1492</v>
      </c>
      <c r="R1105" s="1" t="s">
        <v>1450</v>
      </c>
      <c r="S1105" t="s">
        <v>1449</v>
      </c>
      <c r="T1105">
        <f>VLOOKUP(Admissions[[#This Row],[Department]],Departments!A:E,5,FALSE)</f>
        <v>4500</v>
      </c>
      <c r="U1105" s="1" t="str">
        <f t="shared" si="34"/>
        <v>Within Benchmark</v>
      </c>
      <c r="V1105" s="1">
        <f t="shared" ca="1" si="35"/>
        <v>18</v>
      </c>
      <c r="W1105" s="1" t="str">
        <f ca="1">_xlfn.IFS(Admissions[[#This Row],[Patients Age]]&lt;18,"Paediatric",V1105&lt;40,"Young Adult",V1105&lt;65,"Adult",TRUE,"Senior")</f>
        <v>Young Adult</v>
      </c>
    </row>
    <row r="1106" spans="1:23" x14ac:dyDescent="0.25">
      <c r="A1106">
        <v>13815</v>
      </c>
      <c r="B1106">
        <v>3363</v>
      </c>
      <c r="C1106" s="1" t="s">
        <v>502</v>
      </c>
      <c r="D1106" s="1" t="s">
        <v>14</v>
      </c>
      <c r="E1106" s="2">
        <v>24633</v>
      </c>
      <c r="F1106" s="1" t="s">
        <v>26</v>
      </c>
      <c r="G1106" s="1" t="s">
        <v>141</v>
      </c>
      <c r="H1106" s="2">
        <v>45452</v>
      </c>
      <c r="I1106" s="2">
        <v>45461</v>
      </c>
      <c r="J1106">
        <v>9</v>
      </c>
      <c r="K1106">
        <v>22719</v>
      </c>
      <c r="L1106" s="1" t="s">
        <v>1494</v>
      </c>
      <c r="M1106" s="1" t="s">
        <v>79</v>
      </c>
      <c r="N1106" s="1" t="s">
        <v>33</v>
      </c>
      <c r="O1106" t="s">
        <v>19</v>
      </c>
      <c r="P1106">
        <v>2524.3332999999998</v>
      </c>
      <c r="Q1106" s="1" t="s">
        <v>1492</v>
      </c>
      <c r="R1106" s="1" t="s">
        <v>1451</v>
      </c>
      <c r="S1106" t="s">
        <v>1447</v>
      </c>
      <c r="T1106">
        <f>VLOOKUP(Admissions[[#This Row],[Department]],Departments!A:E,5,FALSE)</f>
        <v>9000</v>
      </c>
      <c r="U1106" s="1" t="str">
        <f t="shared" si="34"/>
        <v>Above Benchmark</v>
      </c>
      <c r="V1106" s="1">
        <f t="shared" ca="1" si="35"/>
        <v>59</v>
      </c>
      <c r="W1106" s="1" t="str">
        <f ca="1">_xlfn.IFS(Admissions[[#This Row],[Patients Age]]&lt;18,"Paediatric",V1106&lt;40,"Young Adult",V1106&lt;65,"Adult",TRUE,"Senior")</f>
        <v>Adult</v>
      </c>
    </row>
    <row r="1107" spans="1:23" x14ac:dyDescent="0.25">
      <c r="A1107">
        <v>15115</v>
      </c>
      <c r="B1107">
        <v>6315</v>
      </c>
      <c r="C1107" s="1" t="s">
        <v>769</v>
      </c>
      <c r="D1107" s="1" t="s">
        <v>56</v>
      </c>
      <c r="E1107" s="2">
        <v>37192</v>
      </c>
      <c r="F1107" s="1" t="s">
        <v>21</v>
      </c>
      <c r="G1107" s="1" t="s">
        <v>160</v>
      </c>
      <c r="H1107" s="2">
        <v>45482</v>
      </c>
      <c r="I1107" s="2">
        <v>45489</v>
      </c>
      <c r="J1107">
        <v>7</v>
      </c>
      <c r="K1107">
        <v>9888</v>
      </c>
      <c r="L1107" s="1" t="s">
        <v>1491</v>
      </c>
      <c r="M1107" s="1" t="s">
        <v>209</v>
      </c>
      <c r="N1107" s="1" t="s">
        <v>18</v>
      </c>
      <c r="O1107" t="s">
        <v>19</v>
      </c>
      <c r="P1107">
        <v>1412.5714</v>
      </c>
      <c r="Q1107" s="1" t="s">
        <v>1492</v>
      </c>
      <c r="R1107" s="1" t="s">
        <v>1452</v>
      </c>
      <c r="S1107" t="s">
        <v>1449</v>
      </c>
      <c r="T1107">
        <f>VLOOKUP(Admissions[[#This Row],[Department]],Departments!A:E,5,FALSE)</f>
        <v>12000</v>
      </c>
      <c r="U1107" s="1" t="str">
        <f t="shared" si="34"/>
        <v>Within Benchmark</v>
      </c>
      <c r="V1107" s="1">
        <f t="shared" ca="1" si="35"/>
        <v>24</v>
      </c>
      <c r="W1107" s="1" t="str">
        <f ca="1">_xlfn.IFS(Admissions[[#This Row],[Patients Age]]&lt;18,"Paediatric",V1107&lt;40,"Young Adult",V1107&lt;65,"Adult",TRUE,"Senior")</f>
        <v>Young Adult</v>
      </c>
    </row>
    <row r="1108" spans="1:23" x14ac:dyDescent="0.25">
      <c r="A1108">
        <v>13459</v>
      </c>
      <c r="B1108">
        <v>4508</v>
      </c>
      <c r="C1108" s="1" t="s">
        <v>693</v>
      </c>
      <c r="D1108" s="1" t="s">
        <v>56</v>
      </c>
      <c r="E1108" s="2">
        <v>22921</v>
      </c>
      <c r="F1108" s="1" t="s">
        <v>15</v>
      </c>
      <c r="G1108" s="1" t="s">
        <v>48</v>
      </c>
      <c r="H1108" s="2">
        <v>45342</v>
      </c>
      <c r="I1108" s="2">
        <v>45344</v>
      </c>
      <c r="J1108">
        <v>2</v>
      </c>
      <c r="K1108">
        <v>7060</v>
      </c>
      <c r="L1108" s="1" t="s">
        <v>1491</v>
      </c>
      <c r="M1108" s="1" t="s">
        <v>81</v>
      </c>
      <c r="N1108" s="1" t="s">
        <v>33</v>
      </c>
      <c r="O1108" t="s">
        <v>19</v>
      </c>
      <c r="P1108">
        <v>3530</v>
      </c>
      <c r="Q1108" s="1" t="s">
        <v>1492</v>
      </c>
      <c r="R1108" s="1" t="s">
        <v>1452</v>
      </c>
      <c r="S1108" t="s">
        <v>1449</v>
      </c>
      <c r="T1108">
        <f>VLOOKUP(Admissions[[#This Row],[Department]],Departments!A:E,5,FALSE)</f>
        <v>5500</v>
      </c>
      <c r="U1108" s="1" t="str">
        <f t="shared" si="34"/>
        <v>Above Benchmark</v>
      </c>
      <c r="V1108" s="1">
        <f t="shared" ca="1" si="35"/>
        <v>63</v>
      </c>
      <c r="W1108" s="1" t="str">
        <f ca="1">_xlfn.IFS(Admissions[[#This Row],[Patients Age]]&lt;18,"Paediatric",V1108&lt;40,"Young Adult",V1108&lt;65,"Adult",TRUE,"Senior")</f>
        <v>Adult</v>
      </c>
    </row>
    <row r="1109" spans="1:23" x14ac:dyDescent="0.25">
      <c r="A1109">
        <v>12320</v>
      </c>
      <c r="B1109">
        <v>5037</v>
      </c>
      <c r="C1109" s="1" t="s">
        <v>770</v>
      </c>
      <c r="D1109" s="1" t="s">
        <v>56</v>
      </c>
      <c r="E1109" s="2">
        <v>18561</v>
      </c>
      <c r="F1109" s="1" t="s">
        <v>41</v>
      </c>
      <c r="G1109" s="1" t="s">
        <v>42</v>
      </c>
      <c r="H1109" s="2">
        <v>45013</v>
      </c>
      <c r="I1109" s="2">
        <v>45019</v>
      </c>
      <c r="J1109">
        <v>6</v>
      </c>
      <c r="K1109">
        <v>9800</v>
      </c>
      <c r="L1109" s="1" t="s">
        <v>1491</v>
      </c>
      <c r="M1109" s="1" t="s">
        <v>73</v>
      </c>
      <c r="N1109" s="1" t="s">
        <v>33</v>
      </c>
      <c r="O1109" t="s">
        <v>19</v>
      </c>
      <c r="P1109">
        <v>1633.3333</v>
      </c>
      <c r="Q1109" s="1" t="s">
        <v>1492</v>
      </c>
      <c r="R1109" s="1" t="s">
        <v>1452</v>
      </c>
      <c r="S1109" t="s">
        <v>1449</v>
      </c>
      <c r="T1109">
        <f>VLOOKUP(Admissions[[#This Row],[Department]],Departments!A:E,5,FALSE)</f>
        <v>7200</v>
      </c>
      <c r="U1109" s="1" t="str">
        <f t="shared" si="34"/>
        <v>Above Benchmark</v>
      </c>
      <c r="V1109" s="1">
        <f t="shared" ca="1" si="35"/>
        <v>75</v>
      </c>
      <c r="W1109" s="1" t="str">
        <f ca="1">_xlfn.IFS(Admissions[[#This Row],[Patients Age]]&lt;18,"Paediatric",V1109&lt;40,"Young Adult",V1109&lt;65,"Adult",TRUE,"Senior")</f>
        <v>Senior</v>
      </c>
    </row>
    <row r="1110" spans="1:23" x14ac:dyDescent="0.25">
      <c r="A1110">
        <v>13264</v>
      </c>
      <c r="B1110">
        <v>5596</v>
      </c>
      <c r="C1110" s="1" t="s">
        <v>771</v>
      </c>
      <c r="D1110" s="1" t="s">
        <v>14</v>
      </c>
      <c r="E1110" s="2">
        <v>11333</v>
      </c>
      <c r="F1110" s="1" t="s">
        <v>35</v>
      </c>
      <c r="G1110" s="1" t="s">
        <v>83</v>
      </c>
      <c r="H1110" s="2">
        <v>45559</v>
      </c>
      <c r="I1110" s="2">
        <v>45567</v>
      </c>
      <c r="J1110">
        <v>8</v>
      </c>
      <c r="K1110">
        <v>16522</v>
      </c>
      <c r="L1110" s="1" t="s">
        <v>1491</v>
      </c>
      <c r="M1110" s="1" t="s">
        <v>37</v>
      </c>
      <c r="N1110" s="1" t="s">
        <v>18</v>
      </c>
      <c r="O1110" t="s">
        <v>19</v>
      </c>
      <c r="P1110">
        <v>2065.25</v>
      </c>
      <c r="Q1110" s="1" t="s">
        <v>1492</v>
      </c>
      <c r="R1110" s="1" t="s">
        <v>1452</v>
      </c>
      <c r="S1110" t="s">
        <v>1449</v>
      </c>
      <c r="T1110">
        <f>VLOOKUP(Admissions[[#This Row],[Department]],Departments!A:E,5,FALSE)</f>
        <v>8500</v>
      </c>
      <c r="U1110" s="1" t="str">
        <f t="shared" si="34"/>
        <v>Above Benchmark</v>
      </c>
      <c r="V1110" s="1">
        <f t="shared" ca="1" si="35"/>
        <v>95</v>
      </c>
      <c r="W1110" s="1" t="str">
        <f ca="1">_xlfn.IFS(Admissions[[#This Row],[Patients Age]]&lt;18,"Paediatric",V1110&lt;40,"Young Adult",V1110&lt;65,"Adult",TRUE,"Senior")</f>
        <v>Senior</v>
      </c>
    </row>
    <row r="1111" spans="1:23" x14ac:dyDescent="0.25">
      <c r="A1111">
        <v>15138</v>
      </c>
      <c r="B1111">
        <v>6651</v>
      </c>
      <c r="C1111" s="1" t="s">
        <v>772</v>
      </c>
      <c r="D1111" s="1" t="s">
        <v>14</v>
      </c>
      <c r="E1111" s="2">
        <v>27814</v>
      </c>
      <c r="F1111" s="1" t="s">
        <v>26</v>
      </c>
      <c r="G1111" s="1" t="s">
        <v>27</v>
      </c>
      <c r="H1111" s="2">
        <v>45198</v>
      </c>
      <c r="I1111" s="2">
        <v>45203</v>
      </c>
      <c r="J1111">
        <v>5</v>
      </c>
      <c r="K1111">
        <v>19302</v>
      </c>
      <c r="L1111" s="1" t="s">
        <v>1491</v>
      </c>
      <c r="M1111" s="1" t="s">
        <v>79</v>
      </c>
      <c r="N1111" s="1" t="s">
        <v>33</v>
      </c>
      <c r="O1111" t="s">
        <v>19</v>
      </c>
      <c r="P1111">
        <v>3860.4</v>
      </c>
      <c r="Q1111" s="1" t="s">
        <v>1492</v>
      </c>
      <c r="R1111" s="1" t="s">
        <v>1454</v>
      </c>
      <c r="S1111" t="s">
        <v>1449</v>
      </c>
      <c r="T1111">
        <f>VLOOKUP(Admissions[[#This Row],[Department]],Departments!A:E,5,FALSE)</f>
        <v>9000</v>
      </c>
      <c r="U1111" s="1" t="str">
        <f t="shared" si="34"/>
        <v>Above Benchmark</v>
      </c>
      <c r="V1111" s="1">
        <f t="shared" ca="1" si="35"/>
        <v>50</v>
      </c>
      <c r="W1111" s="1" t="str">
        <f ca="1">_xlfn.IFS(Admissions[[#This Row],[Patients Age]]&lt;18,"Paediatric",V1111&lt;40,"Young Adult",V1111&lt;65,"Adult",TRUE,"Senior")</f>
        <v>Adult</v>
      </c>
    </row>
    <row r="1112" spans="1:23" x14ac:dyDescent="0.25">
      <c r="A1112">
        <v>13712</v>
      </c>
      <c r="B1112">
        <v>6983</v>
      </c>
      <c r="C1112" s="1" t="s">
        <v>132</v>
      </c>
      <c r="D1112" s="1" t="s">
        <v>56</v>
      </c>
      <c r="E1112" s="2">
        <v>23500</v>
      </c>
      <c r="F1112" s="1" t="s">
        <v>51</v>
      </c>
      <c r="G1112" s="1" t="s">
        <v>87</v>
      </c>
      <c r="H1112" s="2">
        <v>45282</v>
      </c>
      <c r="I1112" s="2">
        <v>45286</v>
      </c>
      <c r="J1112">
        <v>4</v>
      </c>
      <c r="K1112">
        <v>5844</v>
      </c>
      <c r="L1112" s="1" t="s">
        <v>1491</v>
      </c>
      <c r="M1112" s="1" t="s">
        <v>17</v>
      </c>
      <c r="N1112" s="1" t="s">
        <v>33</v>
      </c>
      <c r="O1112" t="s">
        <v>19</v>
      </c>
      <c r="P1112">
        <v>1461</v>
      </c>
      <c r="Q1112" s="1" t="s">
        <v>1492</v>
      </c>
      <c r="R1112" s="1" t="s">
        <v>1454</v>
      </c>
      <c r="S1112" t="s">
        <v>1449</v>
      </c>
      <c r="T1112">
        <f>VLOOKUP(Admissions[[#This Row],[Department]],Departments!A:E,5,FALSE)</f>
        <v>6800</v>
      </c>
      <c r="U1112" s="1" t="str">
        <f t="shared" si="34"/>
        <v>Within Benchmark</v>
      </c>
      <c r="V1112" s="1">
        <f t="shared" ca="1" si="35"/>
        <v>62</v>
      </c>
      <c r="W1112" s="1" t="str">
        <f ca="1">_xlfn.IFS(Admissions[[#This Row],[Patients Age]]&lt;18,"Paediatric",V1112&lt;40,"Young Adult",V1112&lt;65,"Adult",TRUE,"Senior")</f>
        <v>Adult</v>
      </c>
    </row>
    <row r="1113" spans="1:23" x14ac:dyDescent="0.25">
      <c r="A1113">
        <v>10438</v>
      </c>
      <c r="B1113">
        <v>6607</v>
      </c>
      <c r="C1113" s="1" t="s">
        <v>276</v>
      </c>
      <c r="D1113" s="1" t="s">
        <v>56</v>
      </c>
      <c r="E1113" s="2">
        <v>20549</v>
      </c>
      <c r="F1113" s="1" t="s">
        <v>26</v>
      </c>
      <c r="G1113" s="1" t="s">
        <v>39</v>
      </c>
      <c r="H1113" s="2">
        <v>45023</v>
      </c>
      <c r="I1113" s="2">
        <v>45033</v>
      </c>
      <c r="J1113">
        <v>10</v>
      </c>
      <c r="K1113">
        <v>21289</v>
      </c>
      <c r="L1113" s="1" t="s">
        <v>1491</v>
      </c>
      <c r="M1113" s="1" t="s">
        <v>28</v>
      </c>
      <c r="N1113" s="1" t="s">
        <v>18</v>
      </c>
      <c r="O1113" t="s">
        <v>19</v>
      </c>
      <c r="P1113">
        <v>2128.9</v>
      </c>
      <c r="Q1113" s="1" t="s">
        <v>1492</v>
      </c>
      <c r="R1113" s="1" t="s">
        <v>1454</v>
      </c>
      <c r="S1113" t="s">
        <v>1449</v>
      </c>
      <c r="T1113">
        <f>VLOOKUP(Admissions[[#This Row],[Department]],Departments!A:E,5,FALSE)</f>
        <v>9000</v>
      </c>
      <c r="U1113" s="1" t="str">
        <f t="shared" si="34"/>
        <v>Above Benchmark</v>
      </c>
      <c r="V1113" s="1">
        <f t="shared" ca="1" si="35"/>
        <v>70</v>
      </c>
      <c r="W1113" s="1" t="str">
        <f ca="1">_xlfn.IFS(Admissions[[#This Row],[Patients Age]]&lt;18,"Paediatric",V1113&lt;40,"Young Adult",V1113&lt;65,"Adult",TRUE,"Senior")</f>
        <v>Senior</v>
      </c>
    </row>
    <row r="1114" spans="1:23" x14ac:dyDescent="0.25">
      <c r="A1114">
        <v>15727</v>
      </c>
      <c r="B1114">
        <v>3251</v>
      </c>
      <c r="C1114" s="1" t="s">
        <v>385</v>
      </c>
      <c r="D1114" s="1" t="s">
        <v>14</v>
      </c>
      <c r="E1114" s="2">
        <v>44563</v>
      </c>
      <c r="F1114" s="1" t="s">
        <v>30</v>
      </c>
      <c r="G1114" s="1" t="s">
        <v>110</v>
      </c>
      <c r="H1114" s="2">
        <v>45603</v>
      </c>
      <c r="I1114" s="2">
        <v>45604</v>
      </c>
      <c r="J1114">
        <v>1</v>
      </c>
      <c r="K1114">
        <v>1676</v>
      </c>
      <c r="L1114" s="1" t="s">
        <v>1491</v>
      </c>
      <c r="M1114" s="1" t="s">
        <v>46</v>
      </c>
      <c r="N1114" s="1" t="s">
        <v>18</v>
      </c>
      <c r="O1114" t="s">
        <v>19</v>
      </c>
      <c r="P1114">
        <v>1676</v>
      </c>
      <c r="Q1114" s="1" t="s">
        <v>1492</v>
      </c>
      <c r="R1114" s="1" t="s">
        <v>1450</v>
      </c>
      <c r="S1114" t="s">
        <v>1449</v>
      </c>
      <c r="T1114">
        <f>VLOOKUP(Admissions[[#This Row],[Department]],Departments!A:E,5,FALSE)</f>
        <v>4500</v>
      </c>
      <c r="U1114" s="1" t="str">
        <f t="shared" si="34"/>
        <v>Within Benchmark</v>
      </c>
      <c r="V1114" s="1">
        <f t="shared" ca="1" si="35"/>
        <v>4</v>
      </c>
      <c r="W1114" s="1" t="str">
        <f ca="1">_xlfn.IFS(Admissions[[#This Row],[Patients Age]]&lt;18,"Paediatric",V1114&lt;40,"Young Adult",V1114&lt;65,"Adult",TRUE,"Senior")</f>
        <v>Paediatric</v>
      </c>
    </row>
    <row r="1115" spans="1:23" x14ac:dyDescent="0.25">
      <c r="A1115">
        <v>15514</v>
      </c>
      <c r="B1115">
        <v>3266</v>
      </c>
      <c r="C1115" s="1" t="s">
        <v>773</v>
      </c>
      <c r="D1115" s="1" t="s">
        <v>14</v>
      </c>
      <c r="E1115" s="2">
        <v>25727</v>
      </c>
      <c r="F1115" s="1" t="s">
        <v>35</v>
      </c>
      <c r="G1115" s="1" t="s">
        <v>83</v>
      </c>
      <c r="H1115" s="2">
        <v>45490</v>
      </c>
      <c r="I1115" s="2">
        <v>45492</v>
      </c>
      <c r="J1115">
        <v>2</v>
      </c>
      <c r="K1115">
        <v>6987</v>
      </c>
      <c r="L1115" s="1" t="s">
        <v>1491</v>
      </c>
      <c r="M1115" s="1" t="s">
        <v>37</v>
      </c>
      <c r="N1115" s="1" t="s">
        <v>18</v>
      </c>
      <c r="O1115" t="s">
        <v>19</v>
      </c>
      <c r="P1115">
        <v>3493.5</v>
      </c>
      <c r="Q1115" s="1" t="s">
        <v>1492</v>
      </c>
      <c r="R1115" s="1" t="s">
        <v>1453</v>
      </c>
      <c r="S1115" t="s">
        <v>1449</v>
      </c>
      <c r="T1115">
        <f>VLOOKUP(Admissions[[#This Row],[Department]],Departments!A:E,5,FALSE)</f>
        <v>8500</v>
      </c>
      <c r="U1115" s="1" t="str">
        <f t="shared" si="34"/>
        <v>Within Benchmark</v>
      </c>
      <c r="V1115" s="1">
        <f t="shared" ca="1" si="35"/>
        <v>56</v>
      </c>
      <c r="W1115" s="1" t="str">
        <f ca="1">_xlfn.IFS(Admissions[[#This Row],[Patients Age]]&lt;18,"Paediatric",V1115&lt;40,"Young Adult",V1115&lt;65,"Adult",TRUE,"Senior")</f>
        <v>Adult</v>
      </c>
    </row>
    <row r="1116" spans="1:23" x14ac:dyDescent="0.25">
      <c r="A1116">
        <v>15561</v>
      </c>
      <c r="B1116">
        <v>6005</v>
      </c>
      <c r="C1116" s="1" t="s">
        <v>774</v>
      </c>
      <c r="D1116" s="1" t="s">
        <v>14</v>
      </c>
      <c r="E1116" s="2">
        <v>35583</v>
      </c>
      <c r="F1116" s="1" t="s">
        <v>41</v>
      </c>
      <c r="G1116" s="1" t="s">
        <v>219</v>
      </c>
      <c r="H1116" s="2">
        <v>45193</v>
      </c>
      <c r="I1116" s="2">
        <v>45198</v>
      </c>
      <c r="J1116">
        <v>5</v>
      </c>
      <c r="K1116">
        <v>6118</v>
      </c>
      <c r="L1116" s="1" t="s">
        <v>1491</v>
      </c>
      <c r="M1116" s="1" t="s">
        <v>121</v>
      </c>
      <c r="N1116" s="1" t="s">
        <v>24</v>
      </c>
      <c r="O1116" t="s">
        <v>19</v>
      </c>
      <c r="P1116">
        <v>1223.5999999999999</v>
      </c>
      <c r="Q1116" s="1" t="s">
        <v>1492</v>
      </c>
      <c r="R1116" s="1" t="s">
        <v>1451</v>
      </c>
      <c r="S1116" t="s">
        <v>1447</v>
      </c>
      <c r="T1116">
        <f>VLOOKUP(Admissions[[#This Row],[Department]],Departments!A:E,5,FALSE)</f>
        <v>7200</v>
      </c>
      <c r="U1116" s="1" t="str">
        <f t="shared" si="34"/>
        <v>Within Benchmark</v>
      </c>
      <c r="V1116" s="1">
        <f t="shared" ca="1" si="35"/>
        <v>29</v>
      </c>
      <c r="W1116" s="1" t="str">
        <f ca="1">_xlfn.IFS(Admissions[[#This Row],[Patients Age]]&lt;18,"Paediatric",V1116&lt;40,"Young Adult",V1116&lt;65,"Adult",TRUE,"Senior")</f>
        <v>Young Adult</v>
      </c>
    </row>
    <row r="1117" spans="1:23" x14ac:dyDescent="0.25">
      <c r="A1117">
        <v>14359</v>
      </c>
      <c r="B1117">
        <v>5616</v>
      </c>
      <c r="C1117" s="1" t="s">
        <v>775</v>
      </c>
      <c r="D1117" s="1" t="s">
        <v>14</v>
      </c>
      <c r="E1117" s="2">
        <v>14466</v>
      </c>
      <c r="F1117" s="1" t="s">
        <v>66</v>
      </c>
      <c r="G1117" s="1" t="s">
        <v>67</v>
      </c>
      <c r="H1117" s="2">
        <v>45603</v>
      </c>
      <c r="I1117" s="2">
        <v>45609</v>
      </c>
      <c r="J1117">
        <v>6</v>
      </c>
      <c r="K1117">
        <v>10762</v>
      </c>
      <c r="L1117" s="1" t="s">
        <v>1491</v>
      </c>
      <c r="M1117" s="1" t="s">
        <v>37</v>
      </c>
      <c r="N1117" s="1" t="s">
        <v>18</v>
      </c>
      <c r="O1117" t="s">
        <v>19</v>
      </c>
      <c r="P1117">
        <v>1793.6667</v>
      </c>
      <c r="Q1117" s="1" t="s">
        <v>1492</v>
      </c>
      <c r="R1117" s="1" t="s">
        <v>1450</v>
      </c>
      <c r="S1117" t="s">
        <v>1449</v>
      </c>
      <c r="T1117">
        <f>VLOOKUP(Admissions[[#This Row],[Department]],Departments!A:E,5,FALSE)</f>
        <v>6000</v>
      </c>
      <c r="U1117" s="1" t="str">
        <f t="shared" si="34"/>
        <v>Above Benchmark</v>
      </c>
      <c r="V1117" s="1">
        <f t="shared" ca="1" si="35"/>
        <v>86</v>
      </c>
      <c r="W1117" s="1" t="str">
        <f ca="1">_xlfn.IFS(Admissions[[#This Row],[Patients Age]]&lt;18,"Paediatric",V1117&lt;40,"Young Adult",V1117&lt;65,"Adult",TRUE,"Senior")</f>
        <v>Senior</v>
      </c>
    </row>
    <row r="1118" spans="1:23" x14ac:dyDescent="0.25">
      <c r="A1118">
        <v>10036</v>
      </c>
      <c r="B1118">
        <v>6269</v>
      </c>
      <c r="C1118" s="1" t="s">
        <v>776</v>
      </c>
      <c r="D1118" s="1" t="s">
        <v>56</v>
      </c>
      <c r="E1118" s="2">
        <v>11586</v>
      </c>
      <c r="F1118" s="1" t="s">
        <v>51</v>
      </c>
      <c r="G1118" s="1" t="s">
        <v>113</v>
      </c>
      <c r="H1118" s="2">
        <v>45239</v>
      </c>
      <c r="I1118" s="2">
        <v>45244</v>
      </c>
      <c r="J1118">
        <v>5</v>
      </c>
      <c r="K1118">
        <v>7416</v>
      </c>
      <c r="L1118" s="1" t="s">
        <v>1491</v>
      </c>
      <c r="M1118" s="1" t="s">
        <v>53</v>
      </c>
      <c r="N1118" s="1" t="s">
        <v>18</v>
      </c>
      <c r="O1118" t="s">
        <v>19</v>
      </c>
      <c r="P1118">
        <v>1483.2</v>
      </c>
      <c r="Q1118" s="1" t="s">
        <v>1492</v>
      </c>
      <c r="R1118" s="1" t="s">
        <v>1450</v>
      </c>
      <c r="S1118" t="s">
        <v>1449</v>
      </c>
      <c r="T1118">
        <f>VLOOKUP(Admissions[[#This Row],[Department]],Departments!A:E,5,FALSE)</f>
        <v>6800</v>
      </c>
      <c r="U1118" s="1" t="str">
        <f t="shared" si="34"/>
        <v>Above Benchmark</v>
      </c>
      <c r="V1118" s="1">
        <f t="shared" ca="1" si="35"/>
        <v>94</v>
      </c>
      <c r="W1118" s="1" t="str">
        <f ca="1">_xlfn.IFS(Admissions[[#This Row],[Patients Age]]&lt;18,"Paediatric",V1118&lt;40,"Young Adult",V1118&lt;65,"Adult",TRUE,"Senior")</f>
        <v>Senior</v>
      </c>
    </row>
    <row r="1119" spans="1:23" x14ac:dyDescent="0.25">
      <c r="A1119">
        <v>15694</v>
      </c>
      <c r="B1119">
        <v>4116</v>
      </c>
      <c r="C1119" s="1" t="s">
        <v>434</v>
      </c>
      <c r="D1119" s="1" t="s">
        <v>14</v>
      </c>
      <c r="E1119" s="2">
        <v>32029</v>
      </c>
      <c r="F1119" s="1" t="s">
        <v>35</v>
      </c>
      <c r="G1119" s="1" t="s">
        <v>83</v>
      </c>
      <c r="H1119" s="2">
        <v>45044</v>
      </c>
      <c r="I1119" s="2">
        <v>45051</v>
      </c>
      <c r="J1119">
        <v>7</v>
      </c>
      <c r="K1119">
        <v>15589</v>
      </c>
      <c r="L1119" s="1" t="s">
        <v>1494</v>
      </c>
      <c r="M1119" s="1" t="s">
        <v>60</v>
      </c>
      <c r="N1119" s="1" t="s">
        <v>18</v>
      </c>
      <c r="O1119" t="s">
        <v>19</v>
      </c>
      <c r="P1119">
        <v>2227</v>
      </c>
      <c r="Q1119" s="1" t="s">
        <v>1492</v>
      </c>
      <c r="R1119" s="1" t="s">
        <v>1454</v>
      </c>
      <c r="S1119" t="s">
        <v>1449</v>
      </c>
      <c r="T1119">
        <f>VLOOKUP(Admissions[[#This Row],[Department]],Departments!A:E,5,FALSE)</f>
        <v>8500</v>
      </c>
      <c r="U1119" s="1" t="str">
        <f t="shared" si="34"/>
        <v>Above Benchmark</v>
      </c>
      <c r="V1119" s="1">
        <f t="shared" ca="1" si="35"/>
        <v>38</v>
      </c>
      <c r="W1119" s="1" t="str">
        <f ca="1">_xlfn.IFS(Admissions[[#This Row],[Patients Age]]&lt;18,"Paediatric",V1119&lt;40,"Young Adult",V1119&lt;65,"Adult",TRUE,"Senior")</f>
        <v>Young Adult</v>
      </c>
    </row>
    <row r="1120" spans="1:23" x14ac:dyDescent="0.25">
      <c r="A1120">
        <v>15317</v>
      </c>
      <c r="B1120">
        <v>6562</v>
      </c>
      <c r="C1120" s="1" t="s">
        <v>777</v>
      </c>
      <c r="D1120" s="1" t="s">
        <v>14</v>
      </c>
      <c r="E1120" s="2">
        <v>37971</v>
      </c>
      <c r="F1120" s="1" t="s">
        <v>26</v>
      </c>
      <c r="G1120" s="1" t="s">
        <v>141</v>
      </c>
      <c r="H1120" s="2">
        <v>45222</v>
      </c>
      <c r="I1120" s="2">
        <v>45226</v>
      </c>
      <c r="J1120">
        <v>4</v>
      </c>
      <c r="K1120">
        <v>4928</v>
      </c>
      <c r="L1120" s="1" t="s">
        <v>1491</v>
      </c>
      <c r="M1120" s="1" t="s">
        <v>17</v>
      </c>
      <c r="N1120" s="1" t="s">
        <v>18</v>
      </c>
      <c r="O1120" t="s">
        <v>19</v>
      </c>
      <c r="P1120">
        <v>1232</v>
      </c>
      <c r="Q1120" s="1" t="s">
        <v>1492</v>
      </c>
      <c r="R1120" s="1" t="s">
        <v>1448</v>
      </c>
      <c r="S1120" t="s">
        <v>1449</v>
      </c>
      <c r="T1120">
        <f>VLOOKUP(Admissions[[#This Row],[Department]],Departments!A:E,5,FALSE)</f>
        <v>9000</v>
      </c>
      <c r="U1120" s="1" t="str">
        <f t="shared" si="34"/>
        <v>Within Benchmark</v>
      </c>
      <c r="V1120" s="1">
        <f t="shared" ca="1" si="35"/>
        <v>22</v>
      </c>
      <c r="W1120" s="1" t="str">
        <f ca="1">_xlfn.IFS(Admissions[[#This Row],[Patients Age]]&lt;18,"Paediatric",V1120&lt;40,"Young Adult",V1120&lt;65,"Adult",TRUE,"Senior")</f>
        <v>Young Adult</v>
      </c>
    </row>
    <row r="1121" spans="1:23" x14ac:dyDescent="0.25">
      <c r="A1121">
        <v>10744</v>
      </c>
      <c r="B1121">
        <v>5628</v>
      </c>
      <c r="C1121" s="1" t="s">
        <v>778</v>
      </c>
      <c r="D1121" s="1" t="s">
        <v>14</v>
      </c>
      <c r="E1121" s="2">
        <v>29379</v>
      </c>
      <c r="F1121" s="1" t="s">
        <v>66</v>
      </c>
      <c r="G1121" s="1" t="s">
        <v>67</v>
      </c>
      <c r="H1121" s="2">
        <v>45479</v>
      </c>
      <c r="I1121" s="2">
        <v>45486</v>
      </c>
      <c r="J1121">
        <v>7</v>
      </c>
      <c r="K1121">
        <v>9756</v>
      </c>
      <c r="L1121" s="1" t="s">
        <v>1491</v>
      </c>
      <c r="M1121" s="1" t="s">
        <v>37</v>
      </c>
      <c r="N1121" s="1" t="s">
        <v>18</v>
      </c>
      <c r="O1121" t="s">
        <v>19</v>
      </c>
      <c r="P1121">
        <v>1393.7143000000001</v>
      </c>
      <c r="Q1121" s="1" t="s">
        <v>1492</v>
      </c>
      <c r="R1121" s="1" t="s">
        <v>1446</v>
      </c>
      <c r="S1121" t="s">
        <v>1447</v>
      </c>
      <c r="T1121">
        <f>VLOOKUP(Admissions[[#This Row],[Department]],Departments!A:E,5,FALSE)</f>
        <v>6000</v>
      </c>
      <c r="U1121" s="1" t="str">
        <f t="shared" si="34"/>
        <v>Above Benchmark</v>
      </c>
      <c r="V1121" s="1">
        <f t="shared" ca="1" si="35"/>
        <v>46</v>
      </c>
      <c r="W1121" s="1" t="str">
        <f ca="1">_xlfn.IFS(Admissions[[#This Row],[Patients Age]]&lt;18,"Paediatric",V1121&lt;40,"Young Adult",V1121&lt;65,"Adult",TRUE,"Senior")</f>
        <v>Adult</v>
      </c>
    </row>
    <row r="1122" spans="1:23" x14ac:dyDescent="0.25">
      <c r="A1122">
        <v>13697</v>
      </c>
      <c r="B1122">
        <v>6539</v>
      </c>
      <c r="C1122" s="1" t="s">
        <v>377</v>
      </c>
      <c r="D1122" s="1" t="s">
        <v>56</v>
      </c>
      <c r="E1122" s="2">
        <v>41218</v>
      </c>
      <c r="F1122" s="1" t="s">
        <v>30</v>
      </c>
      <c r="G1122" s="1" t="s">
        <v>31</v>
      </c>
      <c r="H1122" s="2">
        <v>45492</v>
      </c>
      <c r="I1122" s="2">
        <v>45496</v>
      </c>
      <c r="J1122">
        <v>4</v>
      </c>
      <c r="K1122">
        <v>3550</v>
      </c>
      <c r="L1122" s="1" t="s">
        <v>1491</v>
      </c>
      <c r="M1122" s="1" t="s">
        <v>46</v>
      </c>
      <c r="N1122" s="1" t="s">
        <v>18</v>
      </c>
      <c r="O1122" t="s">
        <v>19</v>
      </c>
      <c r="P1122">
        <v>887.5</v>
      </c>
      <c r="Q1122" s="1" t="s">
        <v>1492</v>
      </c>
      <c r="R1122" s="1" t="s">
        <v>1454</v>
      </c>
      <c r="S1122" t="s">
        <v>1449</v>
      </c>
      <c r="T1122">
        <f>VLOOKUP(Admissions[[#This Row],[Department]],Departments!A:E,5,FALSE)</f>
        <v>4500</v>
      </c>
      <c r="U1122" s="1" t="str">
        <f t="shared" si="34"/>
        <v>Within Benchmark</v>
      </c>
      <c r="V1122" s="1">
        <f t="shared" ca="1" si="35"/>
        <v>13</v>
      </c>
      <c r="W1122" s="1" t="str">
        <f ca="1">_xlfn.IFS(Admissions[[#This Row],[Patients Age]]&lt;18,"Paediatric",V1122&lt;40,"Young Adult",V1122&lt;65,"Adult",TRUE,"Senior")</f>
        <v>Paediatric</v>
      </c>
    </row>
    <row r="1123" spans="1:23" x14ac:dyDescent="0.25">
      <c r="A1123">
        <v>12168</v>
      </c>
      <c r="B1123">
        <v>5224</v>
      </c>
      <c r="C1123" s="1" t="s">
        <v>311</v>
      </c>
      <c r="D1123" s="1" t="s">
        <v>14</v>
      </c>
      <c r="E1123" s="2">
        <v>19502</v>
      </c>
      <c r="F1123" s="1" t="s">
        <v>35</v>
      </c>
      <c r="G1123" s="1" t="s">
        <v>85</v>
      </c>
      <c r="H1123" s="2">
        <v>45561</v>
      </c>
      <c r="I1123" s="2">
        <v>45568</v>
      </c>
      <c r="J1123">
        <v>7</v>
      </c>
      <c r="K1123">
        <v>19775</v>
      </c>
      <c r="L1123" s="1" t="s">
        <v>1491</v>
      </c>
      <c r="M1123" s="1" t="s">
        <v>60</v>
      </c>
      <c r="N1123" s="1" t="s">
        <v>18</v>
      </c>
      <c r="O1123" t="s">
        <v>19</v>
      </c>
      <c r="P1123">
        <v>2825</v>
      </c>
      <c r="Q1123" s="1" t="s">
        <v>1492</v>
      </c>
      <c r="R1123" s="1" t="s">
        <v>1450</v>
      </c>
      <c r="S1123" t="s">
        <v>1449</v>
      </c>
      <c r="T1123">
        <f>VLOOKUP(Admissions[[#This Row],[Department]],Departments!A:E,5,FALSE)</f>
        <v>8500</v>
      </c>
      <c r="U1123" s="1" t="str">
        <f t="shared" si="34"/>
        <v>Above Benchmark</v>
      </c>
      <c r="V1123" s="1">
        <f t="shared" ca="1" si="35"/>
        <v>73</v>
      </c>
      <c r="W1123" s="1" t="str">
        <f ca="1">_xlfn.IFS(Admissions[[#This Row],[Patients Age]]&lt;18,"Paediatric",V1123&lt;40,"Young Adult",V1123&lt;65,"Adult",TRUE,"Senior")</f>
        <v>Senior</v>
      </c>
    </row>
    <row r="1124" spans="1:23" x14ac:dyDescent="0.25">
      <c r="A1124">
        <v>10358</v>
      </c>
      <c r="B1124">
        <v>4654</v>
      </c>
      <c r="C1124" s="1" t="s">
        <v>779</v>
      </c>
      <c r="D1124" s="1" t="s">
        <v>56</v>
      </c>
      <c r="E1124" s="2">
        <v>32788</v>
      </c>
      <c r="F1124" s="1" t="s">
        <v>41</v>
      </c>
      <c r="G1124" s="1" t="s">
        <v>42</v>
      </c>
      <c r="H1124" s="2">
        <v>45443</v>
      </c>
      <c r="I1124" s="2">
        <v>45449</v>
      </c>
      <c r="J1124">
        <v>6</v>
      </c>
      <c r="K1124">
        <v>9178</v>
      </c>
      <c r="L1124" s="1" t="s">
        <v>1491</v>
      </c>
      <c r="M1124" s="1" t="s">
        <v>121</v>
      </c>
      <c r="N1124" s="1" t="s">
        <v>33</v>
      </c>
      <c r="O1124" t="s">
        <v>19</v>
      </c>
      <c r="P1124">
        <v>1529.6667</v>
      </c>
      <c r="Q1124" s="1" t="s">
        <v>1492</v>
      </c>
      <c r="R1124" s="1" t="s">
        <v>1454</v>
      </c>
      <c r="S1124" t="s">
        <v>1449</v>
      </c>
      <c r="T1124">
        <f>VLOOKUP(Admissions[[#This Row],[Department]],Departments!A:E,5,FALSE)</f>
        <v>7200</v>
      </c>
      <c r="U1124" s="1" t="str">
        <f t="shared" si="34"/>
        <v>Above Benchmark</v>
      </c>
      <c r="V1124" s="1">
        <f t="shared" ca="1" si="35"/>
        <v>36</v>
      </c>
      <c r="W1124" s="1" t="str">
        <f ca="1">_xlfn.IFS(Admissions[[#This Row],[Patients Age]]&lt;18,"Paediatric",V1124&lt;40,"Young Adult",V1124&lt;65,"Adult",TRUE,"Senior")</f>
        <v>Young Adult</v>
      </c>
    </row>
    <row r="1125" spans="1:23" x14ac:dyDescent="0.25">
      <c r="A1125">
        <v>12357</v>
      </c>
      <c r="B1125">
        <v>4223</v>
      </c>
      <c r="C1125" s="1" t="s">
        <v>780</v>
      </c>
      <c r="D1125" s="1" t="s">
        <v>14</v>
      </c>
      <c r="E1125" s="2">
        <v>36807</v>
      </c>
      <c r="F1125" s="1" t="s">
        <v>35</v>
      </c>
      <c r="G1125" s="1" t="s">
        <v>85</v>
      </c>
      <c r="H1125" s="2">
        <v>45572</v>
      </c>
      <c r="I1125" s="2">
        <v>45577</v>
      </c>
      <c r="J1125">
        <v>5</v>
      </c>
      <c r="K1125">
        <v>10179</v>
      </c>
      <c r="L1125" s="1" t="s">
        <v>1491</v>
      </c>
      <c r="M1125" s="1" t="s">
        <v>37</v>
      </c>
      <c r="N1125" s="1" t="s">
        <v>18</v>
      </c>
      <c r="O1125" t="s">
        <v>19</v>
      </c>
      <c r="P1125">
        <v>2035.8</v>
      </c>
      <c r="Q1125" s="1" t="s">
        <v>1492</v>
      </c>
      <c r="R1125" s="1" t="s">
        <v>1448</v>
      </c>
      <c r="S1125" t="s">
        <v>1449</v>
      </c>
      <c r="T1125">
        <f>VLOOKUP(Admissions[[#This Row],[Department]],Departments!A:E,5,FALSE)</f>
        <v>8500</v>
      </c>
      <c r="U1125" s="1" t="str">
        <f t="shared" si="34"/>
        <v>Above Benchmark</v>
      </c>
      <c r="V1125" s="1">
        <f t="shared" ca="1" si="35"/>
        <v>25</v>
      </c>
      <c r="W1125" s="1" t="str">
        <f ca="1">_xlfn.IFS(Admissions[[#This Row],[Patients Age]]&lt;18,"Paediatric",V1125&lt;40,"Young Adult",V1125&lt;65,"Adult",TRUE,"Senior")</f>
        <v>Young Adult</v>
      </c>
    </row>
    <row r="1126" spans="1:23" x14ac:dyDescent="0.25">
      <c r="A1126">
        <v>11864</v>
      </c>
      <c r="B1126">
        <v>3696</v>
      </c>
      <c r="C1126" s="1" t="s">
        <v>781</v>
      </c>
      <c r="D1126" s="1" t="s">
        <v>56</v>
      </c>
      <c r="E1126" s="2">
        <v>37571</v>
      </c>
      <c r="F1126" s="1" t="s">
        <v>51</v>
      </c>
      <c r="G1126" s="1" t="s">
        <v>113</v>
      </c>
      <c r="H1126" s="2">
        <v>45389</v>
      </c>
      <c r="I1126" s="2">
        <v>45392</v>
      </c>
      <c r="J1126">
        <v>3</v>
      </c>
      <c r="K1126">
        <v>4057</v>
      </c>
      <c r="L1126" s="1" t="s">
        <v>1491</v>
      </c>
      <c r="M1126" s="1" t="s">
        <v>17</v>
      </c>
      <c r="N1126" s="1" t="s">
        <v>33</v>
      </c>
      <c r="O1126" t="s">
        <v>19</v>
      </c>
      <c r="P1126">
        <v>1352.3333</v>
      </c>
      <c r="Q1126" s="1" t="s">
        <v>1492</v>
      </c>
      <c r="R1126" s="1" t="s">
        <v>1451</v>
      </c>
      <c r="S1126" t="s">
        <v>1447</v>
      </c>
      <c r="T1126">
        <f>VLOOKUP(Admissions[[#This Row],[Department]],Departments!A:E,5,FALSE)</f>
        <v>6800</v>
      </c>
      <c r="U1126" s="1" t="str">
        <f t="shared" si="34"/>
        <v>Within Benchmark</v>
      </c>
      <c r="V1126" s="1">
        <f t="shared" ca="1" si="35"/>
        <v>23</v>
      </c>
      <c r="W1126" s="1" t="str">
        <f ca="1">_xlfn.IFS(Admissions[[#This Row],[Patients Age]]&lt;18,"Paediatric",V1126&lt;40,"Young Adult",V1126&lt;65,"Adult",TRUE,"Senior")</f>
        <v>Young Adult</v>
      </c>
    </row>
    <row r="1127" spans="1:23" x14ac:dyDescent="0.25">
      <c r="A1127">
        <v>12767</v>
      </c>
      <c r="B1127">
        <v>7057</v>
      </c>
      <c r="C1127" s="1" t="s">
        <v>284</v>
      </c>
      <c r="D1127" s="1" t="s">
        <v>14</v>
      </c>
      <c r="E1127" s="2">
        <v>27326</v>
      </c>
      <c r="F1127" s="1" t="s">
        <v>26</v>
      </c>
      <c r="G1127" s="1" t="s">
        <v>39</v>
      </c>
      <c r="H1127" s="2">
        <v>45533</v>
      </c>
      <c r="I1127" s="2">
        <v>45538</v>
      </c>
      <c r="J1127">
        <v>5</v>
      </c>
      <c r="K1127">
        <v>15319</v>
      </c>
      <c r="L1127" s="1" t="s">
        <v>1494</v>
      </c>
      <c r="M1127" s="1" t="s">
        <v>28</v>
      </c>
      <c r="N1127" s="1" t="s">
        <v>33</v>
      </c>
      <c r="O1127" t="s">
        <v>19</v>
      </c>
      <c r="P1127">
        <v>3063.8</v>
      </c>
      <c r="Q1127" s="1" t="s">
        <v>1492</v>
      </c>
      <c r="R1127" s="1" t="s">
        <v>1450</v>
      </c>
      <c r="S1127" t="s">
        <v>1449</v>
      </c>
      <c r="T1127">
        <f>VLOOKUP(Admissions[[#This Row],[Department]],Departments!A:E,5,FALSE)</f>
        <v>9000</v>
      </c>
      <c r="U1127" s="1" t="str">
        <f t="shared" si="34"/>
        <v>Above Benchmark</v>
      </c>
      <c r="V1127" s="1">
        <f t="shared" ca="1" si="35"/>
        <v>51</v>
      </c>
      <c r="W1127" s="1" t="str">
        <f ca="1">_xlfn.IFS(Admissions[[#This Row],[Patients Age]]&lt;18,"Paediatric",V1127&lt;40,"Young Adult",V1127&lt;65,"Adult",TRUE,"Senior")</f>
        <v>Adult</v>
      </c>
    </row>
    <row r="1128" spans="1:23" x14ac:dyDescent="0.25">
      <c r="A1128">
        <v>15735</v>
      </c>
      <c r="B1128">
        <v>3265</v>
      </c>
      <c r="C1128" s="1" t="s">
        <v>782</v>
      </c>
      <c r="D1128" s="1" t="s">
        <v>56</v>
      </c>
      <c r="E1128" s="2">
        <v>13811</v>
      </c>
      <c r="F1128" s="1" t="s">
        <v>26</v>
      </c>
      <c r="G1128" s="1" t="s">
        <v>27</v>
      </c>
      <c r="H1128" s="2">
        <v>45055</v>
      </c>
      <c r="I1128" s="2">
        <v>45062</v>
      </c>
      <c r="J1128">
        <v>7</v>
      </c>
      <c r="K1128">
        <v>17608</v>
      </c>
      <c r="L1128" s="1" t="s">
        <v>1491</v>
      </c>
      <c r="M1128" s="1" t="s">
        <v>64</v>
      </c>
      <c r="N1128" s="1" t="s">
        <v>24</v>
      </c>
      <c r="O1128" t="s">
        <v>19</v>
      </c>
      <c r="P1128">
        <v>2515.4286000000002</v>
      </c>
      <c r="Q1128" s="1" t="s">
        <v>1492</v>
      </c>
      <c r="R1128" s="1" t="s">
        <v>1452</v>
      </c>
      <c r="S1128" t="s">
        <v>1449</v>
      </c>
      <c r="T1128">
        <f>VLOOKUP(Admissions[[#This Row],[Department]],Departments!A:E,5,FALSE)</f>
        <v>9000</v>
      </c>
      <c r="U1128" s="1" t="str">
        <f t="shared" si="34"/>
        <v>Above Benchmark</v>
      </c>
      <c r="V1128" s="1">
        <f t="shared" ca="1" si="35"/>
        <v>88</v>
      </c>
      <c r="W1128" s="1" t="str">
        <f ca="1">_xlfn.IFS(Admissions[[#This Row],[Patients Age]]&lt;18,"Paediatric",V1128&lt;40,"Young Adult",V1128&lt;65,"Adult",TRUE,"Senior")</f>
        <v>Senior</v>
      </c>
    </row>
    <row r="1129" spans="1:23" x14ac:dyDescent="0.25">
      <c r="A1129">
        <v>13047</v>
      </c>
      <c r="B1129">
        <v>5798</v>
      </c>
      <c r="C1129" s="1" t="s">
        <v>172</v>
      </c>
      <c r="D1129" s="1" t="s">
        <v>14</v>
      </c>
      <c r="E1129" s="2">
        <v>34742</v>
      </c>
      <c r="F1129" s="1" t="s">
        <v>41</v>
      </c>
      <c r="G1129" s="1" t="s">
        <v>72</v>
      </c>
      <c r="H1129" s="2">
        <v>45111</v>
      </c>
      <c r="I1129" s="2">
        <v>45114</v>
      </c>
      <c r="J1129">
        <v>3</v>
      </c>
      <c r="K1129">
        <v>6994</v>
      </c>
      <c r="L1129" s="1" t="s">
        <v>1491</v>
      </c>
      <c r="M1129" s="1" t="s">
        <v>73</v>
      </c>
      <c r="N1129" s="1" t="s">
        <v>18</v>
      </c>
      <c r="O1129" t="s">
        <v>19</v>
      </c>
      <c r="P1129">
        <v>2331.3332999999998</v>
      </c>
      <c r="Q1129" s="1" t="s">
        <v>1492</v>
      </c>
      <c r="R1129" s="1" t="s">
        <v>1452</v>
      </c>
      <c r="S1129" t="s">
        <v>1449</v>
      </c>
      <c r="T1129">
        <f>VLOOKUP(Admissions[[#This Row],[Department]],Departments!A:E,5,FALSE)</f>
        <v>7200</v>
      </c>
      <c r="U1129" s="1" t="str">
        <f t="shared" si="34"/>
        <v>Within Benchmark</v>
      </c>
      <c r="V1129" s="1">
        <f t="shared" ca="1" si="35"/>
        <v>31</v>
      </c>
      <c r="W1129" s="1" t="str">
        <f ca="1">_xlfn.IFS(Admissions[[#This Row],[Patients Age]]&lt;18,"Paediatric",V1129&lt;40,"Young Adult",V1129&lt;65,"Adult",TRUE,"Senior")</f>
        <v>Young Adult</v>
      </c>
    </row>
    <row r="1130" spans="1:23" x14ac:dyDescent="0.25">
      <c r="A1130">
        <v>10034</v>
      </c>
      <c r="B1130">
        <v>3652</v>
      </c>
      <c r="C1130" s="1" t="s">
        <v>783</v>
      </c>
      <c r="D1130" s="1" t="s">
        <v>14</v>
      </c>
      <c r="E1130" s="2">
        <v>38257</v>
      </c>
      <c r="F1130" s="1" t="s">
        <v>51</v>
      </c>
      <c r="G1130" s="1" t="s">
        <v>87</v>
      </c>
      <c r="H1130" s="2">
        <v>45254</v>
      </c>
      <c r="I1130" s="2">
        <v>45259</v>
      </c>
      <c r="J1130">
        <v>5</v>
      </c>
      <c r="K1130">
        <v>5148</v>
      </c>
      <c r="L1130" s="1" t="s">
        <v>1491</v>
      </c>
      <c r="M1130" s="1" t="s">
        <v>53</v>
      </c>
      <c r="N1130" s="1" t="s">
        <v>18</v>
      </c>
      <c r="O1130" t="s">
        <v>19</v>
      </c>
      <c r="P1130">
        <v>1029.5999999999999</v>
      </c>
      <c r="Q1130" s="1" t="s">
        <v>1492</v>
      </c>
      <c r="R1130" s="1" t="s">
        <v>1454</v>
      </c>
      <c r="S1130" t="s">
        <v>1449</v>
      </c>
      <c r="T1130">
        <f>VLOOKUP(Admissions[[#This Row],[Department]],Departments!A:E,5,FALSE)</f>
        <v>6800</v>
      </c>
      <c r="U1130" s="1" t="str">
        <f t="shared" si="34"/>
        <v>Within Benchmark</v>
      </c>
      <c r="V1130" s="1">
        <f t="shared" ca="1" si="35"/>
        <v>21</v>
      </c>
      <c r="W1130" s="1" t="str">
        <f ca="1">_xlfn.IFS(Admissions[[#This Row],[Patients Age]]&lt;18,"Paediatric",V1130&lt;40,"Young Adult",V1130&lt;65,"Adult",TRUE,"Senior")</f>
        <v>Young Adult</v>
      </c>
    </row>
    <row r="1131" spans="1:23" x14ac:dyDescent="0.25">
      <c r="A1131">
        <v>13602</v>
      </c>
      <c r="B1131">
        <v>5611</v>
      </c>
      <c r="C1131" s="1" t="s">
        <v>550</v>
      </c>
      <c r="D1131" s="1" t="s">
        <v>56</v>
      </c>
      <c r="E1131" s="2">
        <v>16186</v>
      </c>
      <c r="F1131" s="1" t="s">
        <v>21</v>
      </c>
      <c r="G1131" s="1" t="s">
        <v>160</v>
      </c>
      <c r="H1131" s="2">
        <v>45407</v>
      </c>
      <c r="I1131" s="2">
        <v>45420</v>
      </c>
      <c r="J1131">
        <v>13</v>
      </c>
      <c r="K1131">
        <v>26124</v>
      </c>
      <c r="L1131" s="1" t="s">
        <v>1491</v>
      </c>
      <c r="M1131" s="1" t="s">
        <v>209</v>
      </c>
      <c r="N1131" s="1" t="s">
        <v>18</v>
      </c>
      <c r="O1131" t="s">
        <v>19</v>
      </c>
      <c r="P1131">
        <v>2009.5385000000001</v>
      </c>
      <c r="Q1131" s="1" t="s">
        <v>1492</v>
      </c>
      <c r="R1131" s="1" t="s">
        <v>1450</v>
      </c>
      <c r="S1131" t="s">
        <v>1449</v>
      </c>
      <c r="T1131">
        <f>VLOOKUP(Admissions[[#This Row],[Department]],Departments!A:E,5,FALSE)</f>
        <v>12000</v>
      </c>
      <c r="U1131" s="1" t="str">
        <f t="shared" si="34"/>
        <v>Above Benchmark</v>
      </c>
      <c r="V1131" s="1">
        <f t="shared" ca="1" si="35"/>
        <v>82</v>
      </c>
      <c r="W1131" s="1" t="str">
        <f ca="1">_xlfn.IFS(Admissions[[#This Row],[Patients Age]]&lt;18,"Paediatric",V1131&lt;40,"Young Adult",V1131&lt;65,"Adult",TRUE,"Senior")</f>
        <v>Senior</v>
      </c>
    </row>
    <row r="1132" spans="1:23" x14ac:dyDescent="0.25">
      <c r="A1132">
        <v>13969</v>
      </c>
      <c r="B1132">
        <v>5947</v>
      </c>
      <c r="C1132" s="1" t="s">
        <v>784</v>
      </c>
      <c r="D1132" s="1" t="s">
        <v>56</v>
      </c>
      <c r="E1132" s="2">
        <v>12540</v>
      </c>
      <c r="F1132" s="1" t="s">
        <v>41</v>
      </c>
      <c r="G1132" s="1" t="s">
        <v>72</v>
      </c>
      <c r="H1132" s="2">
        <v>45138</v>
      </c>
      <c r="I1132" s="2">
        <v>45146</v>
      </c>
      <c r="J1132">
        <v>8</v>
      </c>
      <c r="K1132">
        <v>17851</v>
      </c>
      <c r="L1132" s="1" t="s">
        <v>1491</v>
      </c>
      <c r="M1132" s="1" t="s">
        <v>73</v>
      </c>
      <c r="N1132" s="1" t="s">
        <v>18</v>
      </c>
      <c r="O1132" t="s">
        <v>19</v>
      </c>
      <c r="P1132">
        <v>2231.375</v>
      </c>
      <c r="Q1132" s="1" t="s">
        <v>1492</v>
      </c>
      <c r="R1132" s="1" t="s">
        <v>1448</v>
      </c>
      <c r="S1132" t="s">
        <v>1449</v>
      </c>
      <c r="T1132">
        <f>VLOOKUP(Admissions[[#This Row],[Department]],Departments!A:E,5,FALSE)</f>
        <v>7200</v>
      </c>
      <c r="U1132" s="1" t="str">
        <f t="shared" si="34"/>
        <v>Above Benchmark</v>
      </c>
      <c r="V1132" s="1">
        <f t="shared" ca="1" si="35"/>
        <v>92</v>
      </c>
      <c r="W1132" s="1" t="str">
        <f ca="1">_xlfn.IFS(Admissions[[#This Row],[Patients Age]]&lt;18,"Paediatric",V1132&lt;40,"Young Adult",V1132&lt;65,"Adult",TRUE,"Senior")</f>
        <v>Senior</v>
      </c>
    </row>
    <row r="1133" spans="1:23" x14ac:dyDescent="0.25">
      <c r="A1133">
        <v>13158</v>
      </c>
      <c r="B1133">
        <v>6018</v>
      </c>
      <c r="C1133" s="1" t="s">
        <v>785</v>
      </c>
      <c r="D1133" s="1" t="s">
        <v>56</v>
      </c>
      <c r="E1133" s="2">
        <v>23463</v>
      </c>
      <c r="F1133" s="1" t="s">
        <v>41</v>
      </c>
      <c r="G1133" s="1" t="s">
        <v>72</v>
      </c>
      <c r="H1133" s="2">
        <v>45563</v>
      </c>
      <c r="I1133" s="2">
        <v>45569</v>
      </c>
      <c r="J1133">
        <v>6</v>
      </c>
      <c r="K1133">
        <v>11720</v>
      </c>
      <c r="L1133" s="1" t="s">
        <v>1494</v>
      </c>
      <c r="M1133" s="1" t="s">
        <v>43</v>
      </c>
      <c r="N1133" s="1" t="s">
        <v>33</v>
      </c>
      <c r="O1133" t="s">
        <v>19</v>
      </c>
      <c r="P1133">
        <v>1953.3333</v>
      </c>
      <c r="Q1133" s="1" t="s">
        <v>1492</v>
      </c>
      <c r="R1133" s="1" t="s">
        <v>1446</v>
      </c>
      <c r="S1133" t="s">
        <v>1447</v>
      </c>
      <c r="T1133">
        <f>VLOOKUP(Admissions[[#This Row],[Department]],Departments!A:E,5,FALSE)</f>
        <v>7200</v>
      </c>
      <c r="U1133" s="1" t="str">
        <f t="shared" si="34"/>
        <v>Above Benchmark</v>
      </c>
      <c r="V1133" s="1">
        <f t="shared" ca="1" si="35"/>
        <v>62</v>
      </c>
      <c r="W1133" s="1" t="str">
        <f ca="1">_xlfn.IFS(Admissions[[#This Row],[Patients Age]]&lt;18,"Paediatric",V1133&lt;40,"Young Adult",V1133&lt;65,"Adult",TRUE,"Senior")</f>
        <v>Adult</v>
      </c>
    </row>
    <row r="1134" spans="1:23" x14ac:dyDescent="0.25">
      <c r="A1134">
        <v>14398</v>
      </c>
      <c r="B1134">
        <v>3355</v>
      </c>
      <c r="C1134" s="1" t="s">
        <v>786</v>
      </c>
      <c r="D1134" s="1" t="s">
        <v>56</v>
      </c>
      <c r="E1134" s="2">
        <v>30733</v>
      </c>
      <c r="F1134" s="1" t="s">
        <v>21</v>
      </c>
      <c r="G1134" s="1" t="s">
        <v>22</v>
      </c>
      <c r="H1134" s="2">
        <v>45144</v>
      </c>
      <c r="I1134" s="2">
        <v>45151</v>
      </c>
      <c r="J1134">
        <v>7</v>
      </c>
      <c r="K1134">
        <v>24018</v>
      </c>
      <c r="L1134" s="1" t="s">
        <v>1491</v>
      </c>
      <c r="M1134" s="1" t="s">
        <v>209</v>
      </c>
      <c r="N1134" s="1" t="s">
        <v>33</v>
      </c>
      <c r="O1134" t="s">
        <v>19</v>
      </c>
      <c r="P1134">
        <v>3431.1428999999998</v>
      </c>
      <c r="Q1134" s="1" t="s">
        <v>1492</v>
      </c>
      <c r="R1134" s="1" t="s">
        <v>1451</v>
      </c>
      <c r="S1134" t="s">
        <v>1447</v>
      </c>
      <c r="T1134">
        <f>VLOOKUP(Admissions[[#This Row],[Department]],Departments!A:E,5,FALSE)</f>
        <v>12000</v>
      </c>
      <c r="U1134" s="1" t="str">
        <f t="shared" si="34"/>
        <v>Above Benchmark</v>
      </c>
      <c r="V1134" s="1">
        <f t="shared" ca="1" si="35"/>
        <v>42</v>
      </c>
      <c r="W1134" s="1" t="str">
        <f ca="1">_xlfn.IFS(Admissions[[#This Row],[Patients Age]]&lt;18,"Paediatric",V1134&lt;40,"Young Adult",V1134&lt;65,"Adult",TRUE,"Senior")</f>
        <v>Adult</v>
      </c>
    </row>
    <row r="1135" spans="1:23" x14ac:dyDescent="0.25">
      <c r="A1135">
        <v>13846</v>
      </c>
      <c r="B1135">
        <v>4432</v>
      </c>
      <c r="C1135" s="1" t="s">
        <v>417</v>
      </c>
      <c r="D1135" s="1" t="s">
        <v>14</v>
      </c>
      <c r="E1135" s="2">
        <v>29124</v>
      </c>
      <c r="F1135" s="1" t="s">
        <v>41</v>
      </c>
      <c r="G1135" s="1" t="s">
        <v>42</v>
      </c>
      <c r="H1135" s="2">
        <v>45117</v>
      </c>
      <c r="I1135" s="2">
        <v>45122</v>
      </c>
      <c r="J1135">
        <v>5</v>
      </c>
      <c r="K1135">
        <v>6465</v>
      </c>
      <c r="L1135" s="1" t="s">
        <v>1491</v>
      </c>
      <c r="M1135" s="1" t="s">
        <v>121</v>
      </c>
      <c r="N1135" s="1" t="s">
        <v>24</v>
      </c>
      <c r="O1135" t="s">
        <v>19</v>
      </c>
      <c r="P1135">
        <v>1293</v>
      </c>
      <c r="Q1135" s="1" t="s">
        <v>1492</v>
      </c>
      <c r="R1135" s="1" t="s">
        <v>1448</v>
      </c>
      <c r="S1135" t="s">
        <v>1449</v>
      </c>
      <c r="T1135">
        <f>VLOOKUP(Admissions[[#This Row],[Department]],Departments!A:E,5,FALSE)</f>
        <v>7200</v>
      </c>
      <c r="U1135" s="1" t="str">
        <f t="shared" si="34"/>
        <v>Within Benchmark</v>
      </c>
      <c r="V1135" s="1">
        <f t="shared" ca="1" si="35"/>
        <v>46</v>
      </c>
      <c r="W1135" s="1" t="str">
        <f ca="1">_xlfn.IFS(Admissions[[#This Row],[Patients Age]]&lt;18,"Paediatric",V1135&lt;40,"Young Adult",V1135&lt;65,"Adult",TRUE,"Senior")</f>
        <v>Adult</v>
      </c>
    </row>
    <row r="1136" spans="1:23" x14ac:dyDescent="0.25">
      <c r="A1136">
        <v>15873</v>
      </c>
      <c r="B1136">
        <v>4521</v>
      </c>
      <c r="C1136" s="1" t="s">
        <v>453</v>
      </c>
      <c r="D1136" s="1" t="s">
        <v>14</v>
      </c>
      <c r="E1136" s="2">
        <v>29022</v>
      </c>
      <c r="F1136" s="1" t="s">
        <v>41</v>
      </c>
      <c r="G1136" s="1" t="s">
        <v>42</v>
      </c>
      <c r="H1136" s="2">
        <v>45465</v>
      </c>
      <c r="I1136" s="2">
        <v>45468</v>
      </c>
      <c r="J1136">
        <v>3</v>
      </c>
      <c r="K1136">
        <v>7003</v>
      </c>
      <c r="L1136" s="1" t="s">
        <v>1491</v>
      </c>
      <c r="M1136" s="1" t="s">
        <v>43</v>
      </c>
      <c r="N1136" s="1" t="s">
        <v>18</v>
      </c>
      <c r="O1136" t="s">
        <v>19</v>
      </c>
      <c r="P1136">
        <v>2334.3332999999998</v>
      </c>
      <c r="Q1136" s="1" t="s">
        <v>1492</v>
      </c>
      <c r="R1136" s="1" t="s">
        <v>1446</v>
      </c>
      <c r="S1136" t="s">
        <v>1447</v>
      </c>
      <c r="T1136">
        <f>VLOOKUP(Admissions[[#This Row],[Department]],Departments!A:E,5,FALSE)</f>
        <v>7200</v>
      </c>
      <c r="U1136" s="1" t="str">
        <f t="shared" si="34"/>
        <v>Within Benchmark</v>
      </c>
      <c r="V1136" s="1">
        <f t="shared" ca="1" si="35"/>
        <v>47</v>
      </c>
      <c r="W1136" s="1" t="str">
        <f ca="1">_xlfn.IFS(Admissions[[#This Row],[Patients Age]]&lt;18,"Paediatric",V1136&lt;40,"Young Adult",V1136&lt;65,"Adult",TRUE,"Senior")</f>
        <v>Adult</v>
      </c>
    </row>
    <row r="1137" spans="1:23" x14ac:dyDescent="0.25">
      <c r="A1137">
        <v>10469</v>
      </c>
      <c r="B1137">
        <v>3709</v>
      </c>
      <c r="C1137" s="1" t="s">
        <v>277</v>
      </c>
      <c r="D1137" s="1" t="s">
        <v>14</v>
      </c>
      <c r="E1137" s="2">
        <v>36056</v>
      </c>
      <c r="F1137" s="1" t="s">
        <v>15</v>
      </c>
      <c r="G1137" s="1" t="s">
        <v>48</v>
      </c>
      <c r="H1137" s="2">
        <v>45365</v>
      </c>
      <c r="I1137" s="2">
        <v>45368</v>
      </c>
      <c r="J1137">
        <v>3</v>
      </c>
      <c r="K1137">
        <v>9441</v>
      </c>
      <c r="L1137" s="1" t="s">
        <v>1491</v>
      </c>
      <c r="M1137" s="1" t="s">
        <v>17</v>
      </c>
      <c r="N1137" s="1" t="s">
        <v>33</v>
      </c>
      <c r="O1137" t="s">
        <v>19</v>
      </c>
      <c r="P1137">
        <v>3147</v>
      </c>
      <c r="Q1137" s="1" t="s">
        <v>1492</v>
      </c>
      <c r="R1137" s="1" t="s">
        <v>1450</v>
      </c>
      <c r="S1137" t="s">
        <v>1449</v>
      </c>
      <c r="T1137">
        <f>VLOOKUP(Admissions[[#This Row],[Department]],Departments!A:E,5,FALSE)</f>
        <v>5500</v>
      </c>
      <c r="U1137" s="1" t="str">
        <f t="shared" si="34"/>
        <v>Above Benchmark</v>
      </c>
      <c r="V1137" s="1">
        <f t="shared" ca="1" si="35"/>
        <v>27</v>
      </c>
      <c r="W1137" s="1" t="str">
        <f ca="1">_xlfn.IFS(Admissions[[#This Row],[Patients Age]]&lt;18,"Paediatric",V1137&lt;40,"Young Adult",V1137&lt;65,"Adult",TRUE,"Senior")</f>
        <v>Young Adult</v>
      </c>
    </row>
    <row r="1138" spans="1:23" x14ac:dyDescent="0.25">
      <c r="A1138">
        <v>15001</v>
      </c>
      <c r="B1138">
        <v>4874</v>
      </c>
      <c r="C1138" s="1" t="s">
        <v>787</v>
      </c>
      <c r="D1138" s="1" t="s">
        <v>14</v>
      </c>
      <c r="E1138" s="2">
        <v>42507</v>
      </c>
      <c r="F1138" s="1" t="s">
        <v>30</v>
      </c>
      <c r="G1138" s="1" t="s">
        <v>31</v>
      </c>
      <c r="H1138" s="2">
        <v>45620</v>
      </c>
      <c r="I1138" s="2">
        <v>45621</v>
      </c>
      <c r="J1138">
        <v>1</v>
      </c>
      <c r="K1138">
        <v>1975</v>
      </c>
      <c r="L1138" s="1" t="s">
        <v>1494</v>
      </c>
      <c r="M1138" s="1" t="s">
        <v>81</v>
      </c>
      <c r="N1138" s="1" t="s">
        <v>18</v>
      </c>
      <c r="O1138" t="s">
        <v>19</v>
      </c>
      <c r="P1138">
        <v>1975</v>
      </c>
      <c r="Q1138" s="1" t="s">
        <v>1492</v>
      </c>
      <c r="R1138" s="1" t="s">
        <v>1451</v>
      </c>
      <c r="S1138" t="s">
        <v>1447</v>
      </c>
      <c r="T1138">
        <f>VLOOKUP(Admissions[[#This Row],[Department]],Departments!A:E,5,FALSE)</f>
        <v>4500</v>
      </c>
      <c r="U1138" s="1" t="str">
        <f t="shared" si="34"/>
        <v>Within Benchmark</v>
      </c>
      <c r="V1138" s="1">
        <f t="shared" ca="1" si="35"/>
        <v>10</v>
      </c>
      <c r="W1138" s="1" t="str">
        <f ca="1">_xlfn.IFS(Admissions[[#This Row],[Patients Age]]&lt;18,"Paediatric",V1138&lt;40,"Young Adult",V1138&lt;65,"Adult",TRUE,"Senior")</f>
        <v>Paediatric</v>
      </c>
    </row>
    <row r="1139" spans="1:23" x14ac:dyDescent="0.25">
      <c r="A1139">
        <v>11930</v>
      </c>
      <c r="B1139">
        <v>6411</v>
      </c>
      <c r="C1139" s="1" t="s">
        <v>788</v>
      </c>
      <c r="D1139" s="1" t="s">
        <v>56</v>
      </c>
      <c r="E1139" s="2">
        <v>36248</v>
      </c>
      <c r="F1139" s="1" t="s">
        <v>35</v>
      </c>
      <c r="G1139" s="1" t="s">
        <v>36</v>
      </c>
      <c r="H1139" s="2">
        <v>45467</v>
      </c>
      <c r="I1139" s="2">
        <v>45477</v>
      </c>
      <c r="J1139">
        <v>10</v>
      </c>
      <c r="K1139">
        <v>6163</v>
      </c>
      <c r="L1139" s="1" t="s">
        <v>1491</v>
      </c>
      <c r="M1139" s="1" t="s">
        <v>75</v>
      </c>
      <c r="N1139" s="1" t="s">
        <v>18</v>
      </c>
      <c r="O1139" t="s">
        <v>19</v>
      </c>
      <c r="P1139">
        <v>616.29999999999995</v>
      </c>
      <c r="Q1139" s="1" t="s">
        <v>1492</v>
      </c>
      <c r="R1139" s="1" t="s">
        <v>1448</v>
      </c>
      <c r="S1139" t="s">
        <v>1449</v>
      </c>
      <c r="T1139">
        <f>VLOOKUP(Admissions[[#This Row],[Department]],Departments!A:E,5,FALSE)</f>
        <v>8500</v>
      </c>
      <c r="U1139" s="1" t="str">
        <f t="shared" si="34"/>
        <v>Within Benchmark</v>
      </c>
      <c r="V1139" s="1">
        <f t="shared" ca="1" si="35"/>
        <v>27</v>
      </c>
      <c r="W1139" s="1" t="str">
        <f ca="1">_xlfn.IFS(Admissions[[#This Row],[Patients Age]]&lt;18,"Paediatric",V1139&lt;40,"Young Adult",V1139&lt;65,"Adult",TRUE,"Senior")</f>
        <v>Young Adult</v>
      </c>
    </row>
    <row r="1140" spans="1:23" x14ac:dyDescent="0.25">
      <c r="A1140">
        <v>15195</v>
      </c>
      <c r="B1140">
        <v>5307</v>
      </c>
      <c r="C1140" s="1" t="s">
        <v>789</v>
      </c>
      <c r="D1140" s="1" t="s">
        <v>14</v>
      </c>
      <c r="E1140" s="2">
        <v>38308</v>
      </c>
      <c r="F1140" s="1" t="s">
        <v>15</v>
      </c>
      <c r="G1140" s="1" t="s">
        <v>16</v>
      </c>
      <c r="H1140" s="2">
        <v>44958</v>
      </c>
      <c r="I1140" s="2">
        <v>44959</v>
      </c>
      <c r="J1140">
        <v>1</v>
      </c>
      <c r="K1140">
        <v>2693</v>
      </c>
      <c r="L1140" s="1" t="s">
        <v>1491</v>
      </c>
      <c r="M1140" s="1" t="s">
        <v>46</v>
      </c>
      <c r="N1140" s="1" t="s">
        <v>33</v>
      </c>
      <c r="O1140" t="s">
        <v>19</v>
      </c>
      <c r="P1140">
        <v>2693</v>
      </c>
      <c r="Q1140" s="1" t="s">
        <v>1492</v>
      </c>
      <c r="R1140" s="1" t="s">
        <v>1453</v>
      </c>
      <c r="S1140" t="s">
        <v>1449</v>
      </c>
      <c r="T1140">
        <f>VLOOKUP(Admissions[[#This Row],[Department]],Departments!A:E,5,FALSE)</f>
        <v>5500</v>
      </c>
      <c r="U1140" s="1" t="str">
        <f t="shared" si="34"/>
        <v>Within Benchmark</v>
      </c>
      <c r="V1140" s="1">
        <f t="shared" ca="1" si="35"/>
        <v>21</v>
      </c>
      <c r="W1140" s="1" t="str">
        <f ca="1">_xlfn.IFS(Admissions[[#This Row],[Patients Age]]&lt;18,"Paediatric",V1140&lt;40,"Young Adult",V1140&lt;65,"Adult",TRUE,"Senior")</f>
        <v>Young Adult</v>
      </c>
    </row>
    <row r="1141" spans="1:23" x14ac:dyDescent="0.25">
      <c r="A1141">
        <v>15382</v>
      </c>
      <c r="B1141">
        <v>6788</v>
      </c>
      <c r="C1141" s="1" t="s">
        <v>425</v>
      </c>
      <c r="D1141" s="1" t="s">
        <v>14</v>
      </c>
      <c r="E1141" s="2">
        <v>33006</v>
      </c>
      <c r="F1141" s="1" t="s">
        <v>21</v>
      </c>
      <c r="G1141" s="1" t="s">
        <v>22</v>
      </c>
      <c r="H1141" s="2">
        <v>45354</v>
      </c>
      <c r="I1141" s="2">
        <v>45358</v>
      </c>
      <c r="J1141">
        <v>4</v>
      </c>
      <c r="K1141">
        <v>12493</v>
      </c>
      <c r="L1141" s="1" t="s">
        <v>1491</v>
      </c>
      <c r="M1141" s="1" t="s">
        <v>28</v>
      </c>
      <c r="N1141" s="1" t="s">
        <v>33</v>
      </c>
      <c r="O1141" t="s">
        <v>19</v>
      </c>
      <c r="P1141">
        <v>3123.25</v>
      </c>
      <c r="Q1141" s="1" t="s">
        <v>1492</v>
      </c>
      <c r="R1141" s="1" t="s">
        <v>1451</v>
      </c>
      <c r="S1141" t="s">
        <v>1447</v>
      </c>
      <c r="T1141">
        <f>VLOOKUP(Admissions[[#This Row],[Department]],Departments!A:E,5,FALSE)</f>
        <v>12000</v>
      </c>
      <c r="U1141" s="1" t="str">
        <f t="shared" si="34"/>
        <v>Above Benchmark</v>
      </c>
      <c r="V1141" s="1">
        <f t="shared" ca="1" si="35"/>
        <v>36</v>
      </c>
      <c r="W1141" s="1" t="str">
        <f ca="1">_xlfn.IFS(Admissions[[#This Row],[Patients Age]]&lt;18,"Paediatric",V1141&lt;40,"Young Adult",V1141&lt;65,"Adult",TRUE,"Senior")</f>
        <v>Young Adult</v>
      </c>
    </row>
    <row r="1142" spans="1:23" x14ac:dyDescent="0.25">
      <c r="A1142">
        <v>11704</v>
      </c>
      <c r="B1142">
        <v>3857</v>
      </c>
      <c r="C1142" s="1" t="s">
        <v>771</v>
      </c>
      <c r="D1142" s="1" t="s">
        <v>56</v>
      </c>
      <c r="E1142" s="2">
        <v>34002</v>
      </c>
      <c r="F1142" s="1" t="s">
        <v>35</v>
      </c>
      <c r="G1142" s="1" t="s">
        <v>85</v>
      </c>
      <c r="H1142" s="2">
        <v>44991</v>
      </c>
      <c r="I1142" s="2">
        <v>44994</v>
      </c>
      <c r="J1142">
        <v>3</v>
      </c>
      <c r="K1142">
        <v>7169</v>
      </c>
      <c r="L1142" s="1" t="s">
        <v>1491</v>
      </c>
      <c r="M1142" s="1" t="s">
        <v>37</v>
      </c>
      <c r="N1142" s="1" t="s">
        <v>18</v>
      </c>
      <c r="O1142" t="s">
        <v>19</v>
      </c>
      <c r="P1142">
        <v>2389.6667000000002</v>
      </c>
      <c r="Q1142" s="1" t="s">
        <v>1492</v>
      </c>
      <c r="R1142" s="1" t="s">
        <v>1448</v>
      </c>
      <c r="S1142" t="s">
        <v>1449</v>
      </c>
      <c r="T1142">
        <f>VLOOKUP(Admissions[[#This Row],[Department]],Departments!A:E,5,FALSE)</f>
        <v>8500</v>
      </c>
      <c r="U1142" s="1" t="str">
        <f t="shared" si="34"/>
        <v>Within Benchmark</v>
      </c>
      <c r="V1142" s="1">
        <f t="shared" ca="1" si="35"/>
        <v>33</v>
      </c>
      <c r="W1142" s="1" t="str">
        <f ca="1">_xlfn.IFS(Admissions[[#This Row],[Patients Age]]&lt;18,"Paediatric",V1142&lt;40,"Young Adult",V1142&lt;65,"Adult",TRUE,"Senior")</f>
        <v>Young Adult</v>
      </c>
    </row>
    <row r="1143" spans="1:23" x14ac:dyDescent="0.25">
      <c r="A1143">
        <v>13568</v>
      </c>
      <c r="B1143">
        <v>4876</v>
      </c>
      <c r="C1143" s="1" t="s">
        <v>215</v>
      </c>
      <c r="D1143" s="1" t="s">
        <v>14</v>
      </c>
      <c r="E1143" s="2">
        <v>23822</v>
      </c>
      <c r="F1143" s="1" t="s">
        <v>66</v>
      </c>
      <c r="G1143" s="1" t="s">
        <v>67</v>
      </c>
      <c r="H1143" s="2">
        <v>45434</v>
      </c>
      <c r="I1143" s="2">
        <v>45437</v>
      </c>
      <c r="J1143">
        <v>3</v>
      </c>
      <c r="K1143">
        <v>5181</v>
      </c>
      <c r="L1143" s="1" t="s">
        <v>1491</v>
      </c>
      <c r="M1143" s="1" t="s">
        <v>91</v>
      </c>
      <c r="N1143" s="1" t="s">
        <v>33</v>
      </c>
      <c r="O1143" t="s">
        <v>19</v>
      </c>
      <c r="P1143">
        <v>1727</v>
      </c>
      <c r="Q1143" s="1" t="s">
        <v>1492</v>
      </c>
      <c r="R1143" s="1" t="s">
        <v>1453</v>
      </c>
      <c r="S1143" t="s">
        <v>1449</v>
      </c>
      <c r="T1143">
        <f>VLOOKUP(Admissions[[#This Row],[Department]],Departments!A:E,5,FALSE)</f>
        <v>6000</v>
      </c>
      <c r="U1143" s="1" t="str">
        <f t="shared" si="34"/>
        <v>Within Benchmark</v>
      </c>
      <c r="V1143" s="1">
        <f t="shared" ca="1" si="35"/>
        <v>61</v>
      </c>
      <c r="W1143" s="1" t="str">
        <f ca="1">_xlfn.IFS(Admissions[[#This Row],[Patients Age]]&lt;18,"Paediatric",V1143&lt;40,"Young Adult",V1143&lt;65,"Adult",TRUE,"Senior")</f>
        <v>Adult</v>
      </c>
    </row>
    <row r="1144" spans="1:23" x14ac:dyDescent="0.25">
      <c r="A1144">
        <v>13094</v>
      </c>
      <c r="B1144">
        <v>4226</v>
      </c>
      <c r="C1144" s="1" t="s">
        <v>273</v>
      </c>
      <c r="D1144" s="1" t="s">
        <v>56</v>
      </c>
      <c r="E1144" s="2">
        <v>13518</v>
      </c>
      <c r="F1144" s="1" t="s">
        <v>15</v>
      </c>
      <c r="G1144" s="1" t="s">
        <v>48</v>
      </c>
      <c r="H1144" s="2">
        <v>45456</v>
      </c>
      <c r="I1144" s="2">
        <v>45460</v>
      </c>
      <c r="J1144">
        <v>4</v>
      </c>
      <c r="K1144">
        <v>7273</v>
      </c>
      <c r="L1144" s="1" t="s">
        <v>1491</v>
      </c>
      <c r="M1144" s="1" t="s">
        <v>49</v>
      </c>
      <c r="N1144" s="1" t="s">
        <v>33</v>
      </c>
      <c r="O1144" t="s">
        <v>19</v>
      </c>
      <c r="P1144">
        <v>1818.25</v>
      </c>
      <c r="Q1144" s="1" t="s">
        <v>1492</v>
      </c>
      <c r="R1144" s="1" t="s">
        <v>1450</v>
      </c>
      <c r="S1144" t="s">
        <v>1449</v>
      </c>
      <c r="T1144">
        <f>VLOOKUP(Admissions[[#This Row],[Department]],Departments!A:E,5,FALSE)</f>
        <v>5500</v>
      </c>
      <c r="U1144" s="1" t="str">
        <f t="shared" si="34"/>
        <v>Above Benchmark</v>
      </c>
      <c r="V1144" s="1">
        <f t="shared" ca="1" si="35"/>
        <v>89</v>
      </c>
      <c r="W1144" s="1" t="str">
        <f ca="1">_xlfn.IFS(Admissions[[#This Row],[Patients Age]]&lt;18,"Paediatric",V1144&lt;40,"Young Adult",V1144&lt;65,"Adult",TRUE,"Senior")</f>
        <v>Senior</v>
      </c>
    </row>
    <row r="1145" spans="1:23" x14ac:dyDescent="0.25">
      <c r="A1145">
        <v>13122</v>
      </c>
      <c r="B1145">
        <v>5992</v>
      </c>
      <c r="C1145" s="1" t="s">
        <v>790</v>
      </c>
      <c r="D1145" s="1" t="s">
        <v>14</v>
      </c>
      <c r="E1145" s="2">
        <v>28962</v>
      </c>
      <c r="F1145" s="1" t="s">
        <v>26</v>
      </c>
      <c r="G1145" s="1" t="s">
        <v>141</v>
      </c>
      <c r="H1145" s="2">
        <v>45506</v>
      </c>
      <c r="I1145" s="2">
        <v>45511</v>
      </c>
      <c r="J1145">
        <v>5</v>
      </c>
      <c r="K1145">
        <v>13365</v>
      </c>
      <c r="L1145" s="1" t="s">
        <v>1491</v>
      </c>
      <c r="M1145" s="1" t="s">
        <v>64</v>
      </c>
      <c r="N1145" s="1" t="s">
        <v>24</v>
      </c>
      <c r="O1145" t="s">
        <v>19</v>
      </c>
      <c r="P1145">
        <v>2673</v>
      </c>
      <c r="Q1145" s="1" t="s">
        <v>1492</v>
      </c>
      <c r="R1145" s="1" t="s">
        <v>1454</v>
      </c>
      <c r="S1145" t="s">
        <v>1449</v>
      </c>
      <c r="T1145">
        <f>VLOOKUP(Admissions[[#This Row],[Department]],Departments!A:E,5,FALSE)</f>
        <v>9000</v>
      </c>
      <c r="U1145" s="1" t="str">
        <f t="shared" si="34"/>
        <v>Above Benchmark</v>
      </c>
      <c r="V1145" s="1">
        <f t="shared" ca="1" si="35"/>
        <v>47</v>
      </c>
      <c r="W1145" s="1" t="str">
        <f ca="1">_xlfn.IFS(Admissions[[#This Row],[Patients Age]]&lt;18,"Paediatric",V1145&lt;40,"Young Adult",V1145&lt;65,"Adult",TRUE,"Senior")</f>
        <v>Adult</v>
      </c>
    </row>
    <row r="1146" spans="1:23" x14ac:dyDescent="0.25">
      <c r="A1146">
        <v>14778</v>
      </c>
      <c r="B1146">
        <v>3821</v>
      </c>
      <c r="C1146" s="1" t="s">
        <v>791</v>
      </c>
      <c r="D1146" s="1" t="s">
        <v>56</v>
      </c>
      <c r="E1146" s="2">
        <v>30939</v>
      </c>
      <c r="F1146" s="1" t="s">
        <v>21</v>
      </c>
      <c r="G1146" s="1" t="s">
        <v>22</v>
      </c>
      <c r="H1146" s="2">
        <v>45262</v>
      </c>
      <c r="I1146" s="2">
        <v>45267</v>
      </c>
      <c r="J1146">
        <v>5</v>
      </c>
      <c r="K1146">
        <v>20576</v>
      </c>
      <c r="L1146" s="1" t="s">
        <v>1491</v>
      </c>
      <c r="M1146" s="1" t="s">
        <v>23</v>
      </c>
      <c r="N1146" s="1" t="s">
        <v>24</v>
      </c>
      <c r="O1146" t="s">
        <v>19</v>
      </c>
      <c r="P1146">
        <v>4115.2</v>
      </c>
      <c r="Q1146" s="1" t="s">
        <v>1492</v>
      </c>
      <c r="R1146" s="1" t="s">
        <v>1446</v>
      </c>
      <c r="S1146" t="s">
        <v>1447</v>
      </c>
      <c r="T1146">
        <f>VLOOKUP(Admissions[[#This Row],[Department]],Departments!A:E,5,FALSE)</f>
        <v>12000</v>
      </c>
      <c r="U1146" s="1" t="str">
        <f t="shared" si="34"/>
        <v>Above Benchmark</v>
      </c>
      <c r="V1146" s="1">
        <f t="shared" ca="1" si="35"/>
        <v>41</v>
      </c>
      <c r="W1146" s="1" t="str">
        <f ca="1">_xlfn.IFS(Admissions[[#This Row],[Patients Age]]&lt;18,"Paediatric",V1146&lt;40,"Young Adult",V1146&lt;65,"Adult",TRUE,"Senior")</f>
        <v>Adult</v>
      </c>
    </row>
    <row r="1147" spans="1:23" x14ac:dyDescent="0.25">
      <c r="A1147">
        <v>14752</v>
      </c>
      <c r="B1147">
        <v>6501</v>
      </c>
      <c r="C1147" s="1" t="s">
        <v>204</v>
      </c>
      <c r="D1147" s="1" t="s">
        <v>56</v>
      </c>
      <c r="E1147" s="2">
        <v>22968</v>
      </c>
      <c r="F1147" s="1" t="s">
        <v>35</v>
      </c>
      <c r="G1147" s="1" t="s">
        <v>36</v>
      </c>
      <c r="H1147" s="2">
        <v>45161</v>
      </c>
      <c r="I1147" s="2">
        <v>45166</v>
      </c>
      <c r="J1147">
        <v>5</v>
      </c>
      <c r="K1147">
        <v>9395</v>
      </c>
      <c r="L1147" s="1" t="s">
        <v>1494</v>
      </c>
      <c r="M1147" s="1" t="s">
        <v>37</v>
      </c>
      <c r="N1147" s="1" t="s">
        <v>33</v>
      </c>
      <c r="O1147" t="s">
        <v>19</v>
      </c>
      <c r="P1147">
        <v>1879</v>
      </c>
      <c r="Q1147" s="1" t="s">
        <v>1492</v>
      </c>
      <c r="R1147" s="1" t="s">
        <v>1453</v>
      </c>
      <c r="S1147" t="s">
        <v>1449</v>
      </c>
      <c r="T1147">
        <f>VLOOKUP(Admissions[[#This Row],[Department]],Departments!A:E,5,FALSE)</f>
        <v>8500</v>
      </c>
      <c r="U1147" s="1" t="str">
        <f t="shared" si="34"/>
        <v>Above Benchmark</v>
      </c>
      <c r="V1147" s="1">
        <f t="shared" ca="1" si="35"/>
        <v>63</v>
      </c>
      <c r="W1147" s="1" t="str">
        <f ca="1">_xlfn.IFS(Admissions[[#This Row],[Patients Age]]&lt;18,"Paediatric",V1147&lt;40,"Young Adult",V1147&lt;65,"Adult",TRUE,"Senior")</f>
        <v>Adult</v>
      </c>
    </row>
    <row r="1148" spans="1:23" x14ac:dyDescent="0.25">
      <c r="A1148">
        <v>11932</v>
      </c>
      <c r="B1148">
        <v>5054</v>
      </c>
      <c r="C1148" s="1" t="s">
        <v>792</v>
      </c>
      <c r="D1148" s="1" t="s">
        <v>56</v>
      </c>
      <c r="E1148" s="2">
        <v>41403</v>
      </c>
      <c r="F1148" s="1" t="s">
        <v>30</v>
      </c>
      <c r="G1148" s="1" t="s">
        <v>31</v>
      </c>
      <c r="H1148" s="2">
        <v>45171</v>
      </c>
      <c r="I1148" s="2">
        <v>45175</v>
      </c>
      <c r="J1148">
        <v>4</v>
      </c>
      <c r="K1148">
        <v>3368</v>
      </c>
      <c r="L1148" s="1" t="s">
        <v>1491</v>
      </c>
      <c r="M1148" s="1" t="s">
        <v>81</v>
      </c>
      <c r="N1148" s="1" t="s">
        <v>18</v>
      </c>
      <c r="O1148" t="s">
        <v>19</v>
      </c>
      <c r="P1148">
        <v>842</v>
      </c>
      <c r="Q1148" s="1" t="s">
        <v>1492</v>
      </c>
      <c r="R1148" s="1" t="s">
        <v>1446</v>
      </c>
      <c r="S1148" t="s">
        <v>1447</v>
      </c>
      <c r="T1148">
        <f>VLOOKUP(Admissions[[#This Row],[Department]],Departments!A:E,5,FALSE)</f>
        <v>4500</v>
      </c>
      <c r="U1148" s="1" t="str">
        <f t="shared" si="34"/>
        <v>Within Benchmark</v>
      </c>
      <c r="V1148" s="1">
        <f t="shared" ca="1" si="35"/>
        <v>13</v>
      </c>
      <c r="W1148" s="1" t="str">
        <f ca="1">_xlfn.IFS(Admissions[[#This Row],[Patients Age]]&lt;18,"Paediatric",V1148&lt;40,"Young Adult",V1148&lt;65,"Adult",TRUE,"Senior")</f>
        <v>Paediatric</v>
      </c>
    </row>
    <row r="1149" spans="1:23" x14ac:dyDescent="0.25">
      <c r="A1149">
        <v>12344</v>
      </c>
      <c r="B1149">
        <v>3134</v>
      </c>
      <c r="C1149" s="1" t="s">
        <v>793</v>
      </c>
      <c r="D1149" s="1" t="s">
        <v>56</v>
      </c>
      <c r="E1149" s="2">
        <v>41820</v>
      </c>
      <c r="F1149" s="1" t="s">
        <v>30</v>
      </c>
      <c r="G1149" s="1" t="s">
        <v>31</v>
      </c>
      <c r="H1149" s="2">
        <v>44990</v>
      </c>
      <c r="I1149" s="2">
        <v>44993</v>
      </c>
      <c r="J1149">
        <v>3</v>
      </c>
      <c r="K1149">
        <v>2731</v>
      </c>
      <c r="L1149" s="1" t="s">
        <v>1491</v>
      </c>
      <c r="M1149" s="1" t="s">
        <v>49</v>
      </c>
      <c r="N1149" s="1" t="s">
        <v>33</v>
      </c>
      <c r="O1149" t="s">
        <v>19</v>
      </c>
      <c r="P1149">
        <v>910.33330000000001</v>
      </c>
      <c r="Q1149" s="1" t="s">
        <v>1492</v>
      </c>
      <c r="R1149" s="1" t="s">
        <v>1451</v>
      </c>
      <c r="S1149" t="s">
        <v>1447</v>
      </c>
      <c r="T1149">
        <f>VLOOKUP(Admissions[[#This Row],[Department]],Departments!A:E,5,FALSE)</f>
        <v>4500</v>
      </c>
      <c r="U1149" s="1" t="str">
        <f t="shared" si="34"/>
        <v>Within Benchmark</v>
      </c>
      <c r="V1149" s="1">
        <f t="shared" ca="1" si="35"/>
        <v>12</v>
      </c>
      <c r="W1149" s="1" t="str">
        <f ca="1">_xlfn.IFS(Admissions[[#This Row],[Patients Age]]&lt;18,"Paediatric",V1149&lt;40,"Young Adult",V1149&lt;65,"Adult",TRUE,"Senior")</f>
        <v>Paediatric</v>
      </c>
    </row>
    <row r="1150" spans="1:23" x14ac:dyDescent="0.25">
      <c r="A1150">
        <v>11683</v>
      </c>
      <c r="B1150">
        <v>5604</v>
      </c>
      <c r="C1150" s="1" t="s">
        <v>572</v>
      </c>
      <c r="D1150" s="1" t="s">
        <v>14</v>
      </c>
      <c r="E1150" s="2">
        <v>35361</v>
      </c>
      <c r="F1150" s="1" t="s">
        <v>21</v>
      </c>
      <c r="G1150" s="1" t="s">
        <v>22</v>
      </c>
      <c r="H1150" s="2">
        <v>45604</v>
      </c>
      <c r="I1150" s="2">
        <v>45610</v>
      </c>
      <c r="J1150">
        <v>6</v>
      </c>
      <c r="K1150">
        <v>18085</v>
      </c>
      <c r="L1150" s="1" t="s">
        <v>1491</v>
      </c>
      <c r="M1150" s="1" t="s">
        <v>23</v>
      </c>
      <c r="N1150" s="1" t="s">
        <v>33</v>
      </c>
      <c r="O1150" t="s">
        <v>19</v>
      </c>
      <c r="P1150">
        <v>3014.1667000000002</v>
      </c>
      <c r="Q1150" s="1" t="s">
        <v>1492</v>
      </c>
      <c r="R1150" s="1" t="s">
        <v>1454</v>
      </c>
      <c r="S1150" t="s">
        <v>1449</v>
      </c>
      <c r="T1150">
        <f>VLOOKUP(Admissions[[#This Row],[Department]],Departments!A:E,5,FALSE)</f>
        <v>12000</v>
      </c>
      <c r="U1150" s="1" t="str">
        <f t="shared" si="34"/>
        <v>Above Benchmark</v>
      </c>
      <c r="V1150" s="1">
        <f t="shared" ca="1" si="35"/>
        <v>29</v>
      </c>
      <c r="W1150" s="1" t="str">
        <f ca="1">_xlfn.IFS(Admissions[[#This Row],[Patients Age]]&lt;18,"Paediatric",V1150&lt;40,"Young Adult",V1150&lt;65,"Adult",TRUE,"Senior")</f>
        <v>Young Adult</v>
      </c>
    </row>
    <row r="1151" spans="1:23" x14ac:dyDescent="0.25">
      <c r="A1151">
        <v>13430</v>
      </c>
      <c r="B1151">
        <v>4857</v>
      </c>
      <c r="C1151" s="1" t="s">
        <v>794</v>
      </c>
      <c r="D1151" s="1" t="s">
        <v>14</v>
      </c>
      <c r="E1151" s="2">
        <v>18295</v>
      </c>
      <c r="F1151" s="1" t="s">
        <v>26</v>
      </c>
      <c r="G1151" s="1" t="s">
        <v>39</v>
      </c>
      <c r="H1151" s="2">
        <v>45427</v>
      </c>
      <c r="I1151" s="2">
        <v>45439</v>
      </c>
      <c r="J1151">
        <v>12</v>
      </c>
      <c r="K1151">
        <v>31294</v>
      </c>
      <c r="L1151" s="1" t="s">
        <v>1491</v>
      </c>
      <c r="M1151" s="1" t="s">
        <v>17</v>
      </c>
      <c r="N1151" s="1" t="s">
        <v>33</v>
      </c>
      <c r="O1151" t="s">
        <v>19</v>
      </c>
      <c r="P1151">
        <v>2607.8332999999998</v>
      </c>
      <c r="Q1151" s="1" t="s">
        <v>1492</v>
      </c>
      <c r="R1151" s="1" t="s">
        <v>1453</v>
      </c>
      <c r="S1151" t="s">
        <v>1449</v>
      </c>
      <c r="T1151">
        <f>VLOOKUP(Admissions[[#This Row],[Department]],Departments!A:E,5,FALSE)</f>
        <v>9000</v>
      </c>
      <c r="U1151" s="1" t="str">
        <f t="shared" si="34"/>
        <v>Above Benchmark</v>
      </c>
      <c r="V1151" s="1">
        <f t="shared" ca="1" si="35"/>
        <v>76</v>
      </c>
      <c r="W1151" s="1" t="str">
        <f ca="1">_xlfn.IFS(Admissions[[#This Row],[Patients Age]]&lt;18,"Paediatric",V1151&lt;40,"Young Adult",V1151&lt;65,"Adult",TRUE,"Senior")</f>
        <v>Senior</v>
      </c>
    </row>
    <row r="1152" spans="1:23" x14ac:dyDescent="0.25">
      <c r="A1152">
        <v>15374</v>
      </c>
      <c r="B1152">
        <v>4373</v>
      </c>
      <c r="C1152" s="1" t="s">
        <v>539</v>
      </c>
      <c r="D1152" s="1" t="s">
        <v>56</v>
      </c>
      <c r="E1152" s="2">
        <v>28184</v>
      </c>
      <c r="F1152" s="1" t="s">
        <v>41</v>
      </c>
      <c r="G1152" s="1" t="s">
        <v>42</v>
      </c>
      <c r="H1152" s="2">
        <v>45459</v>
      </c>
      <c r="I1152" s="2">
        <v>45465</v>
      </c>
      <c r="J1152">
        <v>6</v>
      </c>
      <c r="K1152">
        <v>12637</v>
      </c>
      <c r="L1152" s="1" t="s">
        <v>1491</v>
      </c>
      <c r="M1152" s="1" t="s">
        <v>73</v>
      </c>
      <c r="N1152" s="1" t="s">
        <v>18</v>
      </c>
      <c r="O1152" t="s">
        <v>19</v>
      </c>
      <c r="P1152">
        <v>2106.1667000000002</v>
      </c>
      <c r="Q1152" s="1" t="s">
        <v>1492</v>
      </c>
      <c r="R1152" s="1" t="s">
        <v>1451</v>
      </c>
      <c r="S1152" t="s">
        <v>1447</v>
      </c>
      <c r="T1152">
        <f>VLOOKUP(Admissions[[#This Row],[Department]],Departments!A:E,5,FALSE)</f>
        <v>7200</v>
      </c>
      <c r="U1152" s="1" t="str">
        <f t="shared" si="34"/>
        <v>Above Benchmark</v>
      </c>
      <c r="V1152" s="1">
        <f t="shared" ca="1" si="35"/>
        <v>49</v>
      </c>
      <c r="W1152" s="1" t="str">
        <f ca="1">_xlfn.IFS(Admissions[[#This Row],[Patients Age]]&lt;18,"Paediatric",V1152&lt;40,"Young Adult",V1152&lt;65,"Adult",TRUE,"Senior")</f>
        <v>Adult</v>
      </c>
    </row>
    <row r="1153" spans="1:23" x14ac:dyDescent="0.25">
      <c r="A1153">
        <v>14981</v>
      </c>
      <c r="B1153">
        <v>5063</v>
      </c>
      <c r="C1153" s="1" t="s">
        <v>78</v>
      </c>
      <c r="D1153" s="1" t="s">
        <v>14</v>
      </c>
      <c r="E1153" s="2">
        <v>27949</v>
      </c>
      <c r="F1153" s="1" t="s">
        <v>35</v>
      </c>
      <c r="G1153" s="1" t="s">
        <v>83</v>
      </c>
      <c r="H1153" s="2">
        <v>45235</v>
      </c>
      <c r="I1153" s="2">
        <v>45239</v>
      </c>
      <c r="J1153">
        <v>4</v>
      </c>
      <c r="K1153">
        <v>13917</v>
      </c>
      <c r="L1153" s="1" t="s">
        <v>1491</v>
      </c>
      <c r="M1153" s="1" t="s">
        <v>60</v>
      </c>
      <c r="N1153" s="1" t="s">
        <v>33</v>
      </c>
      <c r="O1153" t="s">
        <v>19</v>
      </c>
      <c r="P1153">
        <v>3479.25</v>
      </c>
      <c r="Q1153" s="1" t="s">
        <v>1492</v>
      </c>
      <c r="R1153" s="1" t="s">
        <v>1451</v>
      </c>
      <c r="S1153" t="s">
        <v>1447</v>
      </c>
      <c r="T1153">
        <f>VLOOKUP(Admissions[[#This Row],[Department]],Departments!A:E,5,FALSE)</f>
        <v>8500</v>
      </c>
      <c r="U1153" s="1" t="str">
        <f t="shared" si="34"/>
        <v>Above Benchmark</v>
      </c>
      <c r="V1153" s="1">
        <f t="shared" ca="1" si="35"/>
        <v>50</v>
      </c>
      <c r="W1153" s="1" t="str">
        <f ca="1">_xlfn.IFS(Admissions[[#This Row],[Patients Age]]&lt;18,"Paediatric",V1153&lt;40,"Young Adult",V1153&lt;65,"Adult",TRUE,"Senior")</f>
        <v>Adult</v>
      </c>
    </row>
    <row r="1154" spans="1:23" x14ac:dyDescent="0.25">
      <c r="A1154">
        <v>10937</v>
      </c>
      <c r="B1154">
        <v>4256</v>
      </c>
      <c r="C1154" s="1" t="s">
        <v>795</v>
      </c>
      <c r="D1154" s="1" t="s">
        <v>56</v>
      </c>
      <c r="E1154" s="2">
        <v>21015</v>
      </c>
      <c r="F1154" s="1" t="s">
        <v>21</v>
      </c>
      <c r="G1154" s="1" t="s">
        <v>149</v>
      </c>
      <c r="H1154" s="2">
        <v>45606</v>
      </c>
      <c r="I1154" s="2">
        <v>45623</v>
      </c>
      <c r="J1154">
        <v>17</v>
      </c>
      <c r="K1154">
        <v>51194</v>
      </c>
      <c r="L1154" s="1" t="s">
        <v>1494</v>
      </c>
      <c r="M1154" s="1" t="s">
        <v>28</v>
      </c>
      <c r="N1154" s="1" t="s">
        <v>18</v>
      </c>
      <c r="O1154" t="s">
        <v>19</v>
      </c>
      <c r="P1154">
        <v>3011.4117999999999</v>
      </c>
      <c r="Q1154" s="1" t="s">
        <v>1492</v>
      </c>
      <c r="R1154" s="1" t="s">
        <v>1451</v>
      </c>
      <c r="S1154" t="s">
        <v>1447</v>
      </c>
      <c r="T1154">
        <f>VLOOKUP(Admissions[[#This Row],[Department]],Departments!A:E,5,FALSE)</f>
        <v>12000</v>
      </c>
      <c r="U1154" s="1" t="str">
        <f t="shared" ref="U1154:U1217" si="36">IF(K1154&gt;T1154,"Above Benchmark","Within Benchmark")</f>
        <v>Above Benchmark</v>
      </c>
      <c r="V1154" s="1">
        <f t="shared" ref="V1154:V1217" ca="1" si="37">INT(YEARFRAC(E1154,TODAY()))</f>
        <v>68</v>
      </c>
      <c r="W1154" s="1" t="str">
        <f ca="1">_xlfn.IFS(Admissions[[#This Row],[Patients Age]]&lt;18,"Paediatric",V1154&lt;40,"Young Adult",V1154&lt;65,"Adult",TRUE,"Senior")</f>
        <v>Senior</v>
      </c>
    </row>
    <row r="1155" spans="1:23" x14ac:dyDescent="0.25">
      <c r="A1155">
        <v>15898</v>
      </c>
      <c r="B1155">
        <v>3686</v>
      </c>
      <c r="C1155" s="1" t="s">
        <v>742</v>
      </c>
      <c r="D1155" s="1" t="s">
        <v>56</v>
      </c>
      <c r="E1155" s="2">
        <v>38497</v>
      </c>
      <c r="F1155" s="1" t="s">
        <v>35</v>
      </c>
      <c r="G1155" s="1" t="s">
        <v>36</v>
      </c>
      <c r="H1155" s="2">
        <v>45049</v>
      </c>
      <c r="I1155" s="2">
        <v>45052</v>
      </c>
      <c r="J1155">
        <v>3</v>
      </c>
      <c r="K1155">
        <v>7034</v>
      </c>
      <c r="L1155" s="1" t="s">
        <v>1491</v>
      </c>
      <c r="M1155" s="1" t="s">
        <v>37</v>
      </c>
      <c r="N1155" s="1" t="s">
        <v>33</v>
      </c>
      <c r="O1155" t="s">
        <v>19</v>
      </c>
      <c r="P1155">
        <v>2344.6667000000002</v>
      </c>
      <c r="Q1155" s="1" t="s">
        <v>1492</v>
      </c>
      <c r="R1155" s="1" t="s">
        <v>1453</v>
      </c>
      <c r="S1155" t="s">
        <v>1449</v>
      </c>
      <c r="T1155">
        <f>VLOOKUP(Admissions[[#This Row],[Department]],Departments!A:E,5,FALSE)</f>
        <v>8500</v>
      </c>
      <c r="U1155" s="1" t="str">
        <f t="shared" si="36"/>
        <v>Within Benchmark</v>
      </c>
      <c r="V1155" s="1">
        <f t="shared" ca="1" si="37"/>
        <v>21</v>
      </c>
      <c r="W1155" s="1" t="str">
        <f ca="1">_xlfn.IFS(Admissions[[#This Row],[Patients Age]]&lt;18,"Paediatric",V1155&lt;40,"Young Adult",V1155&lt;65,"Adult",TRUE,"Senior")</f>
        <v>Young Adult</v>
      </c>
    </row>
    <row r="1156" spans="1:23" x14ac:dyDescent="0.25">
      <c r="A1156">
        <v>10721</v>
      </c>
      <c r="B1156">
        <v>3438</v>
      </c>
      <c r="C1156" s="1" t="s">
        <v>47</v>
      </c>
      <c r="D1156" s="1" t="s">
        <v>56</v>
      </c>
      <c r="E1156" s="2">
        <v>39571</v>
      </c>
      <c r="F1156" s="1" t="s">
        <v>30</v>
      </c>
      <c r="G1156" s="1" t="s">
        <v>31</v>
      </c>
      <c r="H1156" s="2">
        <v>45618</v>
      </c>
      <c r="I1156" s="2">
        <v>45620</v>
      </c>
      <c r="J1156">
        <v>2</v>
      </c>
      <c r="K1156">
        <v>1986</v>
      </c>
      <c r="L1156" s="1" t="s">
        <v>1491</v>
      </c>
      <c r="M1156" s="1" t="s">
        <v>49</v>
      </c>
      <c r="N1156" s="1" t="s">
        <v>18</v>
      </c>
      <c r="O1156" t="s">
        <v>19</v>
      </c>
      <c r="P1156">
        <v>993</v>
      </c>
      <c r="Q1156" s="1" t="s">
        <v>1492</v>
      </c>
      <c r="R1156" s="1" t="s">
        <v>1454</v>
      </c>
      <c r="S1156" t="s">
        <v>1449</v>
      </c>
      <c r="T1156">
        <f>VLOOKUP(Admissions[[#This Row],[Department]],Departments!A:E,5,FALSE)</f>
        <v>4500</v>
      </c>
      <c r="U1156" s="1" t="str">
        <f t="shared" si="36"/>
        <v>Within Benchmark</v>
      </c>
      <c r="V1156" s="1">
        <f t="shared" ca="1" si="37"/>
        <v>18</v>
      </c>
      <c r="W1156" s="1" t="str">
        <f ca="1">_xlfn.IFS(Admissions[[#This Row],[Patients Age]]&lt;18,"Paediatric",V1156&lt;40,"Young Adult",V1156&lt;65,"Adult",TRUE,"Senior")</f>
        <v>Young Adult</v>
      </c>
    </row>
    <row r="1157" spans="1:23" x14ac:dyDescent="0.25">
      <c r="A1157">
        <v>15178</v>
      </c>
      <c r="B1157">
        <v>7112</v>
      </c>
      <c r="C1157" s="1" t="s">
        <v>778</v>
      </c>
      <c r="D1157" s="1" t="s">
        <v>56</v>
      </c>
      <c r="E1157" s="2">
        <v>29329</v>
      </c>
      <c r="F1157" s="1" t="s">
        <v>35</v>
      </c>
      <c r="G1157" s="1" t="s">
        <v>83</v>
      </c>
      <c r="H1157" s="2">
        <v>45398</v>
      </c>
      <c r="I1157" s="2">
        <v>45404</v>
      </c>
      <c r="J1157">
        <v>6</v>
      </c>
      <c r="K1157">
        <v>5914</v>
      </c>
      <c r="L1157" s="1" t="s">
        <v>1491</v>
      </c>
      <c r="M1157" s="1" t="s">
        <v>37</v>
      </c>
      <c r="N1157" s="1" t="s">
        <v>33</v>
      </c>
      <c r="O1157" t="s">
        <v>19</v>
      </c>
      <c r="P1157">
        <v>985.66669999999999</v>
      </c>
      <c r="Q1157" s="1" t="s">
        <v>1492</v>
      </c>
      <c r="R1157" s="1" t="s">
        <v>1452</v>
      </c>
      <c r="S1157" t="s">
        <v>1449</v>
      </c>
      <c r="T1157">
        <f>VLOOKUP(Admissions[[#This Row],[Department]],Departments!A:E,5,FALSE)</f>
        <v>8500</v>
      </c>
      <c r="U1157" s="1" t="str">
        <f t="shared" si="36"/>
        <v>Within Benchmark</v>
      </c>
      <c r="V1157" s="1">
        <f t="shared" ca="1" si="37"/>
        <v>46</v>
      </c>
      <c r="W1157" s="1" t="str">
        <f ca="1">_xlfn.IFS(Admissions[[#This Row],[Patients Age]]&lt;18,"Paediatric",V1157&lt;40,"Young Adult",V1157&lt;65,"Adult",TRUE,"Senior")</f>
        <v>Adult</v>
      </c>
    </row>
    <row r="1158" spans="1:23" x14ac:dyDescent="0.25">
      <c r="A1158">
        <v>15649</v>
      </c>
      <c r="B1158">
        <v>6289</v>
      </c>
      <c r="C1158" s="1" t="s">
        <v>406</v>
      </c>
      <c r="D1158" s="1" t="s">
        <v>56</v>
      </c>
      <c r="E1158" s="2">
        <v>25918</v>
      </c>
      <c r="F1158" s="1" t="s">
        <v>41</v>
      </c>
      <c r="G1158" s="1" t="s">
        <v>72</v>
      </c>
      <c r="H1158" s="2">
        <v>45076</v>
      </c>
      <c r="I1158" s="2">
        <v>45085</v>
      </c>
      <c r="J1158">
        <v>9</v>
      </c>
      <c r="K1158">
        <v>13525</v>
      </c>
      <c r="L1158" s="1" t="s">
        <v>1491</v>
      </c>
      <c r="M1158" s="1" t="s">
        <v>73</v>
      </c>
      <c r="N1158" s="1" t="s">
        <v>33</v>
      </c>
      <c r="O1158" t="s">
        <v>19</v>
      </c>
      <c r="P1158">
        <v>1502.7778000000001</v>
      </c>
      <c r="Q1158" s="1" t="s">
        <v>1492</v>
      </c>
      <c r="R1158" s="1" t="s">
        <v>1452</v>
      </c>
      <c r="S1158" t="s">
        <v>1449</v>
      </c>
      <c r="T1158">
        <f>VLOOKUP(Admissions[[#This Row],[Department]],Departments!A:E,5,FALSE)</f>
        <v>7200</v>
      </c>
      <c r="U1158" s="1" t="str">
        <f t="shared" si="36"/>
        <v>Above Benchmark</v>
      </c>
      <c r="V1158" s="1">
        <f t="shared" ca="1" si="37"/>
        <v>55</v>
      </c>
      <c r="W1158" s="1" t="str">
        <f ca="1">_xlfn.IFS(Admissions[[#This Row],[Patients Age]]&lt;18,"Paediatric",V1158&lt;40,"Young Adult",V1158&lt;65,"Adult",TRUE,"Senior")</f>
        <v>Adult</v>
      </c>
    </row>
    <row r="1159" spans="1:23" x14ac:dyDescent="0.25">
      <c r="A1159">
        <v>14634</v>
      </c>
      <c r="B1159">
        <v>4218</v>
      </c>
      <c r="C1159" s="1" t="s">
        <v>491</v>
      </c>
      <c r="D1159" s="1" t="s">
        <v>56</v>
      </c>
      <c r="E1159" s="2">
        <v>14243</v>
      </c>
      <c r="F1159" s="1" t="s">
        <v>15</v>
      </c>
      <c r="G1159" s="1" t="s">
        <v>48</v>
      </c>
      <c r="H1159" s="2">
        <v>45318</v>
      </c>
      <c r="I1159" s="2">
        <v>45321</v>
      </c>
      <c r="J1159">
        <v>3</v>
      </c>
      <c r="K1159">
        <v>8276</v>
      </c>
      <c r="L1159" s="1" t="s">
        <v>1491</v>
      </c>
      <c r="M1159" s="1" t="s">
        <v>49</v>
      </c>
      <c r="N1159" s="1" t="s">
        <v>33</v>
      </c>
      <c r="O1159" t="s">
        <v>19</v>
      </c>
      <c r="P1159">
        <v>2758.6667000000002</v>
      </c>
      <c r="Q1159" s="1" t="s">
        <v>1492</v>
      </c>
      <c r="R1159" s="1" t="s">
        <v>1446</v>
      </c>
      <c r="S1159" t="s">
        <v>1447</v>
      </c>
      <c r="T1159">
        <f>VLOOKUP(Admissions[[#This Row],[Department]],Departments!A:E,5,FALSE)</f>
        <v>5500</v>
      </c>
      <c r="U1159" s="1" t="str">
        <f t="shared" si="36"/>
        <v>Above Benchmark</v>
      </c>
      <c r="V1159" s="1">
        <f t="shared" ca="1" si="37"/>
        <v>87</v>
      </c>
      <c r="W1159" s="1" t="str">
        <f ca="1">_xlfn.IFS(Admissions[[#This Row],[Patients Age]]&lt;18,"Paediatric",V1159&lt;40,"Young Adult",V1159&lt;65,"Adult",TRUE,"Senior")</f>
        <v>Senior</v>
      </c>
    </row>
    <row r="1160" spans="1:23" x14ac:dyDescent="0.25">
      <c r="A1160">
        <v>12444</v>
      </c>
      <c r="B1160">
        <v>5920</v>
      </c>
      <c r="C1160" s="1" t="s">
        <v>332</v>
      </c>
      <c r="D1160" s="1" t="s">
        <v>56</v>
      </c>
      <c r="E1160" s="2">
        <v>34221</v>
      </c>
      <c r="F1160" s="1" t="s">
        <v>35</v>
      </c>
      <c r="G1160" s="1" t="s">
        <v>36</v>
      </c>
      <c r="H1160" s="2">
        <v>45470</v>
      </c>
      <c r="I1160" s="2">
        <v>45474</v>
      </c>
      <c r="J1160">
        <v>4</v>
      </c>
      <c r="K1160">
        <v>10990</v>
      </c>
      <c r="L1160" s="1" t="s">
        <v>1491</v>
      </c>
      <c r="M1160" s="1" t="s">
        <v>75</v>
      </c>
      <c r="N1160" s="1" t="s">
        <v>33</v>
      </c>
      <c r="O1160" t="s">
        <v>19</v>
      </c>
      <c r="P1160">
        <v>2747.5</v>
      </c>
      <c r="Q1160" s="1" t="s">
        <v>1492</v>
      </c>
      <c r="R1160" s="1" t="s">
        <v>1450</v>
      </c>
      <c r="S1160" t="s">
        <v>1449</v>
      </c>
      <c r="T1160">
        <f>VLOOKUP(Admissions[[#This Row],[Department]],Departments!A:E,5,FALSE)</f>
        <v>8500</v>
      </c>
      <c r="U1160" s="1" t="str">
        <f t="shared" si="36"/>
        <v>Above Benchmark</v>
      </c>
      <c r="V1160" s="1">
        <f t="shared" ca="1" si="37"/>
        <v>32</v>
      </c>
      <c r="W1160" s="1" t="str">
        <f ca="1">_xlfn.IFS(Admissions[[#This Row],[Patients Age]]&lt;18,"Paediatric",V1160&lt;40,"Young Adult",V1160&lt;65,"Adult",TRUE,"Senior")</f>
        <v>Young Adult</v>
      </c>
    </row>
    <row r="1161" spans="1:23" x14ac:dyDescent="0.25">
      <c r="A1161">
        <v>15411</v>
      </c>
      <c r="B1161">
        <v>5520</v>
      </c>
      <c r="C1161" s="1" t="s">
        <v>509</v>
      </c>
      <c r="D1161" s="1" t="s">
        <v>14</v>
      </c>
      <c r="E1161" s="2">
        <v>33610</v>
      </c>
      <c r="F1161" s="1" t="s">
        <v>21</v>
      </c>
      <c r="G1161" s="1" t="s">
        <v>149</v>
      </c>
      <c r="H1161" s="2">
        <v>45631</v>
      </c>
      <c r="I1161" s="2">
        <v>45640</v>
      </c>
      <c r="J1161">
        <v>9</v>
      </c>
      <c r="K1161">
        <v>19220</v>
      </c>
      <c r="L1161" s="1" t="s">
        <v>1491</v>
      </c>
      <c r="M1161" s="1" t="s">
        <v>124</v>
      </c>
      <c r="N1161" s="1" t="s">
        <v>33</v>
      </c>
      <c r="O1161" t="s">
        <v>19</v>
      </c>
      <c r="P1161">
        <v>2135.5556000000001</v>
      </c>
      <c r="Q1161" s="1" t="s">
        <v>1492</v>
      </c>
      <c r="R1161" s="1" t="s">
        <v>1450</v>
      </c>
      <c r="S1161" t="s">
        <v>1449</v>
      </c>
      <c r="T1161">
        <f>VLOOKUP(Admissions[[#This Row],[Department]],Departments!A:E,5,FALSE)</f>
        <v>12000</v>
      </c>
      <c r="U1161" s="1" t="str">
        <f t="shared" si="36"/>
        <v>Above Benchmark</v>
      </c>
      <c r="V1161" s="1">
        <f t="shared" ca="1" si="37"/>
        <v>34</v>
      </c>
      <c r="W1161" s="1" t="str">
        <f ca="1">_xlfn.IFS(Admissions[[#This Row],[Patients Age]]&lt;18,"Paediatric",V1161&lt;40,"Young Adult",V1161&lt;65,"Adult",TRUE,"Senior")</f>
        <v>Young Adult</v>
      </c>
    </row>
    <row r="1162" spans="1:23" x14ac:dyDescent="0.25">
      <c r="A1162">
        <v>15429</v>
      </c>
      <c r="B1162">
        <v>5023</v>
      </c>
      <c r="C1162" s="1" t="s">
        <v>796</v>
      </c>
      <c r="D1162" s="1" t="s">
        <v>14</v>
      </c>
      <c r="E1162" s="2">
        <v>11739</v>
      </c>
      <c r="F1162" s="1" t="s">
        <v>35</v>
      </c>
      <c r="G1162" s="1" t="s">
        <v>85</v>
      </c>
      <c r="H1162" s="2">
        <v>45459</v>
      </c>
      <c r="I1162" s="2">
        <v>45467</v>
      </c>
      <c r="J1162">
        <v>8</v>
      </c>
      <c r="K1162">
        <v>14312</v>
      </c>
      <c r="L1162" s="1" t="s">
        <v>1491</v>
      </c>
      <c r="M1162" s="1" t="s">
        <v>60</v>
      </c>
      <c r="N1162" s="1" t="s">
        <v>33</v>
      </c>
      <c r="O1162" t="s">
        <v>19</v>
      </c>
      <c r="P1162">
        <v>1789</v>
      </c>
      <c r="Q1162" s="1" t="s">
        <v>1492</v>
      </c>
      <c r="R1162" s="1" t="s">
        <v>1451</v>
      </c>
      <c r="S1162" t="s">
        <v>1447</v>
      </c>
      <c r="T1162">
        <f>VLOOKUP(Admissions[[#This Row],[Department]],Departments!A:E,5,FALSE)</f>
        <v>8500</v>
      </c>
      <c r="U1162" s="1" t="str">
        <f t="shared" si="36"/>
        <v>Above Benchmark</v>
      </c>
      <c r="V1162" s="1">
        <f t="shared" ca="1" si="37"/>
        <v>94</v>
      </c>
      <c r="W1162" s="1" t="str">
        <f ca="1">_xlfn.IFS(Admissions[[#This Row],[Patients Age]]&lt;18,"Paediatric",V1162&lt;40,"Young Adult",V1162&lt;65,"Adult",TRUE,"Senior")</f>
        <v>Senior</v>
      </c>
    </row>
    <row r="1163" spans="1:23" x14ac:dyDescent="0.25">
      <c r="A1163">
        <v>13179</v>
      </c>
      <c r="B1163">
        <v>3397</v>
      </c>
      <c r="C1163" s="1" t="s">
        <v>120</v>
      </c>
      <c r="D1163" s="1" t="s">
        <v>14</v>
      </c>
      <c r="E1163" s="2">
        <v>29393</v>
      </c>
      <c r="F1163" s="1" t="s">
        <v>66</v>
      </c>
      <c r="G1163" s="1" t="s">
        <v>77</v>
      </c>
      <c r="H1163" s="2">
        <v>45460</v>
      </c>
      <c r="I1163" s="2">
        <v>45464</v>
      </c>
      <c r="J1163">
        <v>4</v>
      </c>
      <c r="K1163">
        <v>9637</v>
      </c>
      <c r="L1163" s="1" t="s">
        <v>1491</v>
      </c>
      <c r="M1163" s="1" t="s">
        <v>68</v>
      </c>
      <c r="N1163" s="1" t="s">
        <v>18</v>
      </c>
      <c r="O1163" t="s">
        <v>19</v>
      </c>
      <c r="P1163">
        <v>2409.25</v>
      </c>
      <c r="Q1163" s="1" t="s">
        <v>1492</v>
      </c>
      <c r="R1163" s="1" t="s">
        <v>1448</v>
      </c>
      <c r="S1163" t="s">
        <v>1449</v>
      </c>
      <c r="T1163">
        <f>VLOOKUP(Admissions[[#This Row],[Department]],Departments!A:E,5,FALSE)</f>
        <v>6000</v>
      </c>
      <c r="U1163" s="1" t="str">
        <f t="shared" si="36"/>
        <v>Above Benchmark</v>
      </c>
      <c r="V1163" s="1">
        <f t="shared" ca="1" si="37"/>
        <v>46</v>
      </c>
      <c r="W1163" s="1" t="str">
        <f ca="1">_xlfn.IFS(Admissions[[#This Row],[Patients Age]]&lt;18,"Paediatric",V1163&lt;40,"Young Adult",V1163&lt;65,"Adult",TRUE,"Senior")</f>
        <v>Adult</v>
      </c>
    </row>
    <row r="1164" spans="1:23" x14ac:dyDescent="0.25">
      <c r="A1164">
        <v>12114</v>
      </c>
      <c r="B1164">
        <v>6314</v>
      </c>
      <c r="C1164" s="1" t="s">
        <v>335</v>
      </c>
      <c r="D1164" s="1" t="s">
        <v>56</v>
      </c>
      <c r="E1164" s="2">
        <v>27077</v>
      </c>
      <c r="F1164" s="1" t="s">
        <v>66</v>
      </c>
      <c r="G1164" s="1" t="s">
        <v>70</v>
      </c>
      <c r="H1164" s="2">
        <v>45384</v>
      </c>
      <c r="I1164" s="2">
        <v>45390</v>
      </c>
      <c r="J1164">
        <v>6</v>
      </c>
      <c r="K1164">
        <v>6534</v>
      </c>
      <c r="L1164" s="1" t="s">
        <v>1494</v>
      </c>
      <c r="M1164" s="1" t="s">
        <v>116</v>
      </c>
      <c r="N1164" s="1" t="s">
        <v>18</v>
      </c>
      <c r="O1164" t="s">
        <v>19</v>
      </c>
      <c r="P1164">
        <v>1089</v>
      </c>
      <c r="Q1164" s="1" t="s">
        <v>1492</v>
      </c>
      <c r="R1164" s="1" t="s">
        <v>1452</v>
      </c>
      <c r="S1164" t="s">
        <v>1449</v>
      </c>
      <c r="T1164">
        <f>VLOOKUP(Admissions[[#This Row],[Department]],Departments!A:E,5,FALSE)</f>
        <v>6000</v>
      </c>
      <c r="U1164" s="1" t="str">
        <f t="shared" si="36"/>
        <v>Above Benchmark</v>
      </c>
      <c r="V1164" s="1">
        <f t="shared" ca="1" si="37"/>
        <v>52</v>
      </c>
      <c r="W1164" s="1" t="str">
        <f ca="1">_xlfn.IFS(Admissions[[#This Row],[Patients Age]]&lt;18,"Paediatric",V1164&lt;40,"Young Adult",V1164&lt;65,"Adult",TRUE,"Senior")</f>
        <v>Adult</v>
      </c>
    </row>
    <row r="1165" spans="1:23" x14ac:dyDescent="0.25">
      <c r="A1165">
        <v>10985</v>
      </c>
      <c r="B1165">
        <v>5344</v>
      </c>
      <c r="C1165" s="1" t="s">
        <v>797</v>
      </c>
      <c r="D1165" s="1" t="s">
        <v>56</v>
      </c>
      <c r="E1165" s="2">
        <v>17388</v>
      </c>
      <c r="F1165" s="1" t="s">
        <v>35</v>
      </c>
      <c r="G1165" s="1" t="s">
        <v>85</v>
      </c>
      <c r="H1165" s="2">
        <v>45542</v>
      </c>
      <c r="I1165" s="2">
        <v>45550</v>
      </c>
      <c r="J1165">
        <v>8</v>
      </c>
      <c r="K1165">
        <v>16322</v>
      </c>
      <c r="L1165" s="1" t="s">
        <v>1491</v>
      </c>
      <c r="M1165" s="1" t="s">
        <v>119</v>
      </c>
      <c r="N1165" s="1" t="s">
        <v>18</v>
      </c>
      <c r="O1165" t="s">
        <v>19</v>
      </c>
      <c r="P1165">
        <v>2040.25</v>
      </c>
      <c r="Q1165" s="1" t="s">
        <v>1492</v>
      </c>
      <c r="R1165" s="1" t="s">
        <v>1446</v>
      </c>
      <c r="S1165" t="s">
        <v>1447</v>
      </c>
      <c r="T1165">
        <f>VLOOKUP(Admissions[[#This Row],[Department]],Departments!A:E,5,FALSE)</f>
        <v>8500</v>
      </c>
      <c r="U1165" s="1" t="str">
        <f t="shared" si="36"/>
        <v>Above Benchmark</v>
      </c>
      <c r="V1165" s="1">
        <f t="shared" ca="1" si="37"/>
        <v>78</v>
      </c>
      <c r="W1165" s="1" t="str">
        <f ca="1">_xlfn.IFS(Admissions[[#This Row],[Patients Age]]&lt;18,"Paediatric",V1165&lt;40,"Young Adult",V1165&lt;65,"Adult",TRUE,"Senior")</f>
        <v>Senior</v>
      </c>
    </row>
    <row r="1166" spans="1:23" x14ac:dyDescent="0.25">
      <c r="A1166">
        <v>12649</v>
      </c>
      <c r="B1166">
        <v>6107</v>
      </c>
      <c r="C1166" s="1" t="s">
        <v>798</v>
      </c>
      <c r="D1166" s="1" t="s">
        <v>56</v>
      </c>
      <c r="E1166" s="2">
        <v>29352</v>
      </c>
      <c r="F1166" s="1" t="s">
        <v>41</v>
      </c>
      <c r="G1166" s="1" t="s">
        <v>72</v>
      </c>
      <c r="H1166" s="2">
        <v>45154</v>
      </c>
      <c r="I1166" s="2">
        <v>45161</v>
      </c>
      <c r="J1166">
        <v>7</v>
      </c>
      <c r="K1166">
        <v>5726</v>
      </c>
      <c r="L1166" s="1" t="s">
        <v>1494</v>
      </c>
      <c r="M1166" s="1" t="s">
        <v>73</v>
      </c>
      <c r="N1166" s="1" t="s">
        <v>24</v>
      </c>
      <c r="O1166" t="s">
        <v>19</v>
      </c>
      <c r="P1166">
        <v>818</v>
      </c>
      <c r="Q1166" s="1" t="s">
        <v>1492</v>
      </c>
      <c r="R1166" s="1" t="s">
        <v>1453</v>
      </c>
      <c r="S1166" t="s">
        <v>1449</v>
      </c>
      <c r="T1166">
        <f>VLOOKUP(Admissions[[#This Row],[Department]],Departments!A:E,5,FALSE)</f>
        <v>7200</v>
      </c>
      <c r="U1166" s="1" t="str">
        <f t="shared" si="36"/>
        <v>Within Benchmark</v>
      </c>
      <c r="V1166" s="1">
        <f t="shared" ca="1" si="37"/>
        <v>46</v>
      </c>
      <c r="W1166" s="1" t="str">
        <f ca="1">_xlfn.IFS(Admissions[[#This Row],[Patients Age]]&lt;18,"Paediatric",V1166&lt;40,"Young Adult",V1166&lt;65,"Adult",TRUE,"Senior")</f>
        <v>Adult</v>
      </c>
    </row>
    <row r="1167" spans="1:23" x14ac:dyDescent="0.25">
      <c r="A1167">
        <v>10479</v>
      </c>
      <c r="B1167">
        <v>4639</v>
      </c>
      <c r="C1167" s="1" t="s">
        <v>631</v>
      </c>
      <c r="D1167" s="1" t="s">
        <v>14</v>
      </c>
      <c r="E1167" s="2">
        <v>24698</v>
      </c>
      <c r="F1167" s="1" t="s">
        <v>66</v>
      </c>
      <c r="G1167" s="1" t="s">
        <v>77</v>
      </c>
      <c r="H1167" s="2">
        <v>45107</v>
      </c>
      <c r="I1167" s="2">
        <v>45111</v>
      </c>
      <c r="J1167">
        <v>4</v>
      </c>
      <c r="K1167">
        <v>6000</v>
      </c>
      <c r="L1167" s="1" t="s">
        <v>1491</v>
      </c>
      <c r="M1167" s="1" t="s">
        <v>91</v>
      </c>
      <c r="N1167" s="1" t="s">
        <v>24</v>
      </c>
      <c r="O1167" t="s">
        <v>19</v>
      </c>
      <c r="P1167">
        <v>1500</v>
      </c>
      <c r="Q1167" s="1" t="s">
        <v>1492</v>
      </c>
      <c r="R1167" s="1" t="s">
        <v>1454</v>
      </c>
      <c r="S1167" t="s">
        <v>1449</v>
      </c>
      <c r="T1167">
        <f>VLOOKUP(Admissions[[#This Row],[Department]],Departments!A:E,5,FALSE)</f>
        <v>6000</v>
      </c>
      <c r="U1167" s="1" t="str">
        <f t="shared" si="36"/>
        <v>Within Benchmark</v>
      </c>
      <c r="V1167" s="1">
        <f t="shared" ca="1" si="37"/>
        <v>58</v>
      </c>
      <c r="W1167" s="1" t="str">
        <f ca="1">_xlfn.IFS(Admissions[[#This Row],[Patients Age]]&lt;18,"Paediatric",V1167&lt;40,"Young Adult",V1167&lt;65,"Adult",TRUE,"Senior")</f>
        <v>Adult</v>
      </c>
    </row>
    <row r="1168" spans="1:23" x14ac:dyDescent="0.25">
      <c r="A1168">
        <v>13108</v>
      </c>
      <c r="B1168">
        <v>5951</v>
      </c>
      <c r="C1168" s="1" t="s">
        <v>799</v>
      </c>
      <c r="D1168" s="1" t="s">
        <v>56</v>
      </c>
      <c r="E1168" s="2">
        <v>36687</v>
      </c>
      <c r="F1168" s="1" t="s">
        <v>51</v>
      </c>
      <c r="G1168" s="1" t="s">
        <v>87</v>
      </c>
      <c r="H1168" s="2">
        <v>45125</v>
      </c>
      <c r="I1168" s="2">
        <v>45129</v>
      </c>
      <c r="J1168">
        <v>4</v>
      </c>
      <c r="K1168">
        <v>7204</v>
      </c>
      <c r="L1168" s="1" t="s">
        <v>1491</v>
      </c>
      <c r="M1168" s="1" t="s">
        <v>17</v>
      </c>
      <c r="N1168" s="1" t="s">
        <v>33</v>
      </c>
      <c r="O1168" t="s">
        <v>19</v>
      </c>
      <c r="P1168">
        <v>1801</v>
      </c>
      <c r="Q1168" s="1" t="s">
        <v>1492</v>
      </c>
      <c r="R1168" s="1" t="s">
        <v>1452</v>
      </c>
      <c r="S1168" t="s">
        <v>1449</v>
      </c>
      <c r="T1168">
        <f>VLOOKUP(Admissions[[#This Row],[Department]],Departments!A:E,5,FALSE)</f>
        <v>6800</v>
      </c>
      <c r="U1168" s="1" t="str">
        <f t="shared" si="36"/>
        <v>Above Benchmark</v>
      </c>
      <c r="V1168" s="1">
        <f t="shared" ca="1" si="37"/>
        <v>26</v>
      </c>
      <c r="W1168" s="1" t="str">
        <f ca="1">_xlfn.IFS(Admissions[[#This Row],[Patients Age]]&lt;18,"Paediatric",V1168&lt;40,"Young Adult",V1168&lt;65,"Adult",TRUE,"Senior")</f>
        <v>Young Adult</v>
      </c>
    </row>
    <row r="1169" spans="1:23" x14ac:dyDescent="0.25">
      <c r="A1169">
        <v>14908</v>
      </c>
      <c r="B1169">
        <v>6175</v>
      </c>
      <c r="C1169" s="1" t="s">
        <v>800</v>
      </c>
      <c r="D1169" s="1" t="s">
        <v>56</v>
      </c>
      <c r="E1169" s="2">
        <v>25722</v>
      </c>
      <c r="F1169" s="1" t="s">
        <v>66</v>
      </c>
      <c r="G1169" s="1" t="s">
        <v>77</v>
      </c>
      <c r="H1169" s="2">
        <v>45387</v>
      </c>
      <c r="I1169" s="2">
        <v>45391</v>
      </c>
      <c r="J1169">
        <v>4</v>
      </c>
      <c r="K1169">
        <v>6484</v>
      </c>
      <c r="L1169" s="1" t="s">
        <v>1494</v>
      </c>
      <c r="M1169" s="1" t="s">
        <v>116</v>
      </c>
      <c r="N1169" s="1" t="s">
        <v>24</v>
      </c>
      <c r="O1169" t="s">
        <v>19</v>
      </c>
      <c r="P1169">
        <v>1621</v>
      </c>
      <c r="Q1169" s="1" t="s">
        <v>1492</v>
      </c>
      <c r="R1169" s="1" t="s">
        <v>1454</v>
      </c>
      <c r="S1169" t="s">
        <v>1449</v>
      </c>
      <c r="T1169">
        <f>VLOOKUP(Admissions[[#This Row],[Department]],Departments!A:E,5,FALSE)</f>
        <v>6000</v>
      </c>
      <c r="U1169" s="1" t="str">
        <f t="shared" si="36"/>
        <v>Above Benchmark</v>
      </c>
      <c r="V1169" s="1">
        <f t="shared" ca="1" si="37"/>
        <v>56</v>
      </c>
      <c r="W1169" s="1" t="str">
        <f ca="1">_xlfn.IFS(Admissions[[#This Row],[Patients Age]]&lt;18,"Paediatric",V1169&lt;40,"Young Adult",V1169&lt;65,"Adult",TRUE,"Senior")</f>
        <v>Adult</v>
      </c>
    </row>
    <row r="1170" spans="1:23" x14ac:dyDescent="0.25">
      <c r="A1170">
        <v>15413</v>
      </c>
      <c r="B1170">
        <v>5318</v>
      </c>
      <c r="C1170" s="1" t="s">
        <v>801</v>
      </c>
      <c r="D1170" s="1" t="s">
        <v>14</v>
      </c>
      <c r="E1170" s="2">
        <v>35941</v>
      </c>
      <c r="F1170" s="1" t="s">
        <v>21</v>
      </c>
      <c r="G1170" s="1" t="s">
        <v>160</v>
      </c>
      <c r="H1170" s="2">
        <v>45531</v>
      </c>
      <c r="I1170" s="2">
        <v>45542</v>
      </c>
      <c r="J1170">
        <v>11</v>
      </c>
      <c r="K1170">
        <v>36245</v>
      </c>
      <c r="L1170" s="1" t="s">
        <v>1491</v>
      </c>
      <c r="M1170" s="1" t="s">
        <v>23</v>
      </c>
      <c r="N1170" s="1" t="s">
        <v>33</v>
      </c>
      <c r="O1170" t="s">
        <v>19</v>
      </c>
      <c r="P1170">
        <v>3295</v>
      </c>
      <c r="Q1170" s="1" t="s">
        <v>1492</v>
      </c>
      <c r="R1170" s="1" t="s">
        <v>1452</v>
      </c>
      <c r="S1170" t="s">
        <v>1449</v>
      </c>
      <c r="T1170">
        <f>VLOOKUP(Admissions[[#This Row],[Department]],Departments!A:E,5,FALSE)</f>
        <v>12000</v>
      </c>
      <c r="U1170" s="1" t="str">
        <f t="shared" si="36"/>
        <v>Above Benchmark</v>
      </c>
      <c r="V1170" s="1">
        <f t="shared" ca="1" si="37"/>
        <v>28</v>
      </c>
      <c r="W1170" s="1" t="str">
        <f ca="1">_xlfn.IFS(Admissions[[#This Row],[Patients Age]]&lt;18,"Paediatric",V1170&lt;40,"Young Adult",V1170&lt;65,"Adult",TRUE,"Senior")</f>
        <v>Young Adult</v>
      </c>
    </row>
    <row r="1171" spans="1:23" x14ac:dyDescent="0.25">
      <c r="A1171">
        <v>12891</v>
      </c>
      <c r="B1171">
        <v>4509</v>
      </c>
      <c r="C1171" s="1" t="s">
        <v>802</v>
      </c>
      <c r="D1171" s="1" t="s">
        <v>14</v>
      </c>
      <c r="E1171" s="2">
        <v>40660</v>
      </c>
      <c r="F1171" s="1" t="s">
        <v>30</v>
      </c>
      <c r="G1171" s="1" t="s">
        <v>31</v>
      </c>
      <c r="H1171" s="2">
        <v>45334</v>
      </c>
      <c r="I1171" s="2">
        <v>45336</v>
      </c>
      <c r="J1171">
        <v>2</v>
      </c>
      <c r="K1171">
        <v>1782</v>
      </c>
      <c r="L1171" s="1" t="s">
        <v>1491</v>
      </c>
      <c r="M1171" s="1" t="s">
        <v>49</v>
      </c>
      <c r="N1171" s="1" t="s">
        <v>33</v>
      </c>
      <c r="O1171" t="s">
        <v>19</v>
      </c>
      <c r="P1171">
        <v>891</v>
      </c>
      <c r="Q1171" s="1" t="s">
        <v>1492</v>
      </c>
      <c r="R1171" s="1" t="s">
        <v>1448</v>
      </c>
      <c r="S1171" t="s">
        <v>1449</v>
      </c>
      <c r="T1171">
        <f>VLOOKUP(Admissions[[#This Row],[Department]],Departments!A:E,5,FALSE)</f>
        <v>4500</v>
      </c>
      <c r="U1171" s="1" t="str">
        <f t="shared" si="36"/>
        <v>Within Benchmark</v>
      </c>
      <c r="V1171" s="1">
        <f t="shared" ca="1" si="37"/>
        <v>15</v>
      </c>
      <c r="W1171" s="1" t="str">
        <f ca="1">_xlfn.IFS(Admissions[[#This Row],[Patients Age]]&lt;18,"Paediatric",V1171&lt;40,"Young Adult",V1171&lt;65,"Adult",TRUE,"Senior")</f>
        <v>Paediatric</v>
      </c>
    </row>
    <row r="1172" spans="1:23" x14ac:dyDescent="0.25">
      <c r="A1172">
        <v>12498</v>
      </c>
      <c r="B1172">
        <v>3737</v>
      </c>
      <c r="C1172" s="1" t="s">
        <v>422</v>
      </c>
      <c r="D1172" s="1" t="s">
        <v>14</v>
      </c>
      <c r="E1172" s="2">
        <v>36770</v>
      </c>
      <c r="F1172" s="1" t="s">
        <v>35</v>
      </c>
      <c r="G1172" s="1" t="s">
        <v>36</v>
      </c>
      <c r="H1172" s="2">
        <v>45594</v>
      </c>
      <c r="I1172" s="2">
        <v>45602</v>
      </c>
      <c r="J1172">
        <v>8</v>
      </c>
      <c r="K1172">
        <v>9833</v>
      </c>
      <c r="L1172" s="1" t="s">
        <v>1491</v>
      </c>
      <c r="M1172" s="1" t="s">
        <v>37</v>
      </c>
      <c r="N1172" s="1" t="s">
        <v>24</v>
      </c>
      <c r="O1172" t="s">
        <v>19</v>
      </c>
      <c r="P1172">
        <v>1229.125</v>
      </c>
      <c r="Q1172" s="1" t="s">
        <v>1492</v>
      </c>
      <c r="R1172" s="1" t="s">
        <v>1452</v>
      </c>
      <c r="S1172" t="s">
        <v>1449</v>
      </c>
      <c r="T1172">
        <f>VLOOKUP(Admissions[[#This Row],[Department]],Departments!A:E,5,FALSE)</f>
        <v>8500</v>
      </c>
      <c r="U1172" s="1" t="str">
        <f t="shared" si="36"/>
        <v>Above Benchmark</v>
      </c>
      <c r="V1172" s="1">
        <f t="shared" ca="1" si="37"/>
        <v>25</v>
      </c>
      <c r="W1172" s="1" t="str">
        <f ca="1">_xlfn.IFS(Admissions[[#This Row],[Patients Age]]&lt;18,"Paediatric",V1172&lt;40,"Young Adult",V1172&lt;65,"Adult",TRUE,"Senior")</f>
        <v>Young Adult</v>
      </c>
    </row>
    <row r="1173" spans="1:23" x14ac:dyDescent="0.25">
      <c r="A1173">
        <v>13691</v>
      </c>
      <c r="B1173">
        <v>3887</v>
      </c>
      <c r="C1173" s="1" t="s">
        <v>379</v>
      </c>
      <c r="D1173" s="1" t="s">
        <v>14</v>
      </c>
      <c r="E1173" s="2">
        <v>40059</v>
      </c>
      <c r="F1173" s="1" t="s">
        <v>30</v>
      </c>
      <c r="G1173" s="1" t="s">
        <v>110</v>
      </c>
      <c r="H1173" s="2">
        <v>45456</v>
      </c>
      <c r="I1173" s="2">
        <v>45458</v>
      </c>
      <c r="J1173">
        <v>2</v>
      </c>
      <c r="K1173">
        <v>2453</v>
      </c>
      <c r="L1173" s="1" t="s">
        <v>1494</v>
      </c>
      <c r="M1173" s="1" t="s">
        <v>81</v>
      </c>
      <c r="N1173" s="1" t="s">
        <v>33</v>
      </c>
      <c r="O1173" t="s">
        <v>19</v>
      </c>
      <c r="P1173">
        <v>1226.5</v>
      </c>
      <c r="Q1173" s="1" t="s">
        <v>1492</v>
      </c>
      <c r="R1173" s="1" t="s">
        <v>1450</v>
      </c>
      <c r="S1173" t="s">
        <v>1449</v>
      </c>
      <c r="T1173">
        <f>VLOOKUP(Admissions[[#This Row],[Department]],Departments!A:E,5,FALSE)</f>
        <v>4500</v>
      </c>
      <c r="U1173" s="1" t="str">
        <f t="shared" si="36"/>
        <v>Within Benchmark</v>
      </c>
      <c r="V1173" s="1">
        <f t="shared" ca="1" si="37"/>
        <v>16</v>
      </c>
      <c r="W1173" s="1" t="str">
        <f ca="1">_xlfn.IFS(Admissions[[#This Row],[Patients Age]]&lt;18,"Paediatric",V1173&lt;40,"Young Adult",V1173&lt;65,"Adult",TRUE,"Senior")</f>
        <v>Paediatric</v>
      </c>
    </row>
    <row r="1174" spans="1:23" x14ac:dyDescent="0.25">
      <c r="A1174">
        <v>14447</v>
      </c>
      <c r="B1174">
        <v>4816</v>
      </c>
      <c r="C1174" s="1" t="s">
        <v>803</v>
      </c>
      <c r="D1174" s="1" t="s">
        <v>56</v>
      </c>
      <c r="E1174" s="2">
        <v>42093</v>
      </c>
      <c r="F1174" s="1" t="s">
        <v>30</v>
      </c>
      <c r="G1174" s="1" t="s">
        <v>58</v>
      </c>
      <c r="H1174" s="2">
        <v>45553</v>
      </c>
      <c r="I1174" s="2">
        <v>45555</v>
      </c>
      <c r="J1174">
        <v>2</v>
      </c>
      <c r="K1174">
        <v>2673</v>
      </c>
      <c r="L1174" s="1" t="s">
        <v>1491</v>
      </c>
      <c r="M1174" s="1" t="s">
        <v>32</v>
      </c>
      <c r="N1174" s="1" t="s">
        <v>24</v>
      </c>
      <c r="O1174" t="s">
        <v>19</v>
      </c>
      <c r="P1174">
        <v>1336.5</v>
      </c>
      <c r="Q1174" s="1" t="s">
        <v>1492</v>
      </c>
      <c r="R1174" s="1" t="s">
        <v>1453</v>
      </c>
      <c r="S1174" t="s">
        <v>1449</v>
      </c>
      <c r="T1174">
        <f>VLOOKUP(Admissions[[#This Row],[Department]],Departments!A:E,5,FALSE)</f>
        <v>4500</v>
      </c>
      <c r="U1174" s="1" t="str">
        <f t="shared" si="36"/>
        <v>Within Benchmark</v>
      </c>
      <c r="V1174" s="1">
        <f t="shared" ca="1" si="37"/>
        <v>11</v>
      </c>
      <c r="W1174" s="1" t="str">
        <f ca="1">_xlfn.IFS(Admissions[[#This Row],[Patients Age]]&lt;18,"Paediatric",V1174&lt;40,"Young Adult",V1174&lt;65,"Adult",TRUE,"Senior")</f>
        <v>Paediatric</v>
      </c>
    </row>
    <row r="1175" spans="1:23" x14ac:dyDescent="0.25">
      <c r="A1175">
        <v>12192</v>
      </c>
      <c r="B1175">
        <v>3752</v>
      </c>
      <c r="C1175" s="1" t="s">
        <v>98</v>
      </c>
      <c r="D1175" s="1" t="s">
        <v>14</v>
      </c>
      <c r="E1175" s="2">
        <v>26735</v>
      </c>
      <c r="F1175" s="1" t="s">
        <v>15</v>
      </c>
      <c r="G1175" s="1" t="s">
        <v>217</v>
      </c>
      <c r="H1175" s="2">
        <v>45431</v>
      </c>
      <c r="I1175" s="2">
        <v>45433</v>
      </c>
      <c r="J1175">
        <v>2</v>
      </c>
      <c r="K1175">
        <v>4753</v>
      </c>
      <c r="L1175" s="1" t="s">
        <v>1491</v>
      </c>
      <c r="M1175" s="1" t="s">
        <v>46</v>
      </c>
      <c r="N1175" s="1" t="s">
        <v>18</v>
      </c>
      <c r="O1175" t="s">
        <v>19</v>
      </c>
      <c r="P1175">
        <v>2376.5</v>
      </c>
      <c r="Q1175" s="1" t="s">
        <v>1492</v>
      </c>
      <c r="R1175" s="1" t="s">
        <v>1451</v>
      </c>
      <c r="S1175" t="s">
        <v>1447</v>
      </c>
      <c r="T1175">
        <f>VLOOKUP(Admissions[[#This Row],[Department]],Departments!A:E,5,FALSE)</f>
        <v>5500</v>
      </c>
      <c r="U1175" s="1" t="str">
        <f t="shared" si="36"/>
        <v>Within Benchmark</v>
      </c>
      <c r="V1175" s="1">
        <f t="shared" ca="1" si="37"/>
        <v>53</v>
      </c>
      <c r="W1175" s="1" t="str">
        <f ca="1">_xlfn.IFS(Admissions[[#This Row],[Patients Age]]&lt;18,"Paediatric",V1175&lt;40,"Young Adult",V1175&lt;65,"Adult",TRUE,"Senior")</f>
        <v>Adult</v>
      </c>
    </row>
    <row r="1176" spans="1:23" x14ac:dyDescent="0.25">
      <c r="A1176">
        <v>12507</v>
      </c>
      <c r="B1176">
        <v>4451</v>
      </c>
      <c r="C1176" s="1" t="s">
        <v>533</v>
      </c>
      <c r="D1176" s="1" t="s">
        <v>14</v>
      </c>
      <c r="E1176" s="2">
        <v>18185</v>
      </c>
      <c r="F1176" s="1" t="s">
        <v>26</v>
      </c>
      <c r="G1176" s="1" t="s">
        <v>39</v>
      </c>
      <c r="H1176" s="2">
        <v>45372</v>
      </c>
      <c r="I1176" s="2">
        <v>45378</v>
      </c>
      <c r="J1176">
        <v>6</v>
      </c>
      <c r="K1176">
        <v>18139</v>
      </c>
      <c r="L1176" s="1" t="s">
        <v>1491</v>
      </c>
      <c r="M1176" s="1" t="s">
        <v>28</v>
      </c>
      <c r="N1176" s="1" t="s">
        <v>18</v>
      </c>
      <c r="O1176" t="s">
        <v>19</v>
      </c>
      <c r="P1176">
        <v>3023.1667000000002</v>
      </c>
      <c r="Q1176" s="1" t="s">
        <v>1492</v>
      </c>
      <c r="R1176" s="1" t="s">
        <v>1450</v>
      </c>
      <c r="S1176" t="s">
        <v>1449</v>
      </c>
      <c r="T1176">
        <f>VLOOKUP(Admissions[[#This Row],[Department]],Departments!A:E,5,FALSE)</f>
        <v>9000</v>
      </c>
      <c r="U1176" s="1" t="str">
        <f t="shared" si="36"/>
        <v>Above Benchmark</v>
      </c>
      <c r="V1176" s="1">
        <f t="shared" ca="1" si="37"/>
        <v>76</v>
      </c>
      <c r="W1176" s="1" t="str">
        <f ca="1">_xlfn.IFS(Admissions[[#This Row],[Patients Age]]&lt;18,"Paediatric",V1176&lt;40,"Young Adult",V1176&lt;65,"Adult",TRUE,"Senior")</f>
        <v>Senior</v>
      </c>
    </row>
    <row r="1177" spans="1:23" x14ac:dyDescent="0.25">
      <c r="A1177">
        <v>12190</v>
      </c>
      <c r="B1177">
        <v>6157</v>
      </c>
      <c r="C1177" s="1" t="s">
        <v>206</v>
      </c>
      <c r="D1177" s="1" t="s">
        <v>56</v>
      </c>
      <c r="E1177" s="2">
        <v>14067</v>
      </c>
      <c r="F1177" s="1" t="s">
        <v>21</v>
      </c>
      <c r="G1177" s="1" t="s">
        <v>160</v>
      </c>
      <c r="H1177" s="2">
        <v>45183</v>
      </c>
      <c r="I1177" s="2">
        <v>45195</v>
      </c>
      <c r="J1177">
        <v>12</v>
      </c>
      <c r="K1177">
        <v>33379</v>
      </c>
      <c r="L1177" s="1" t="s">
        <v>1491</v>
      </c>
      <c r="M1177" s="1" t="s">
        <v>23</v>
      </c>
      <c r="N1177" s="1" t="s">
        <v>33</v>
      </c>
      <c r="O1177" t="s">
        <v>19</v>
      </c>
      <c r="P1177">
        <v>2781.5832999999998</v>
      </c>
      <c r="Q1177" s="1" t="s">
        <v>1492</v>
      </c>
      <c r="R1177" s="1" t="s">
        <v>1450</v>
      </c>
      <c r="S1177" t="s">
        <v>1449</v>
      </c>
      <c r="T1177">
        <f>VLOOKUP(Admissions[[#This Row],[Department]],Departments!A:E,5,FALSE)</f>
        <v>12000</v>
      </c>
      <c r="U1177" s="1" t="str">
        <f t="shared" si="36"/>
        <v>Above Benchmark</v>
      </c>
      <c r="V1177" s="1">
        <f t="shared" ca="1" si="37"/>
        <v>88</v>
      </c>
      <c r="W1177" s="1" t="str">
        <f ca="1">_xlfn.IFS(Admissions[[#This Row],[Patients Age]]&lt;18,"Paediatric",V1177&lt;40,"Young Adult",V1177&lt;65,"Adult",TRUE,"Senior")</f>
        <v>Senior</v>
      </c>
    </row>
    <row r="1178" spans="1:23" x14ac:dyDescent="0.25">
      <c r="A1178">
        <v>14098</v>
      </c>
      <c r="B1178">
        <v>6520</v>
      </c>
      <c r="C1178" s="1" t="s">
        <v>448</v>
      </c>
      <c r="D1178" s="1" t="s">
        <v>14</v>
      </c>
      <c r="E1178" s="2">
        <v>13439</v>
      </c>
      <c r="F1178" s="1" t="s">
        <v>26</v>
      </c>
      <c r="G1178" s="1" t="s">
        <v>27</v>
      </c>
      <c r="H1178" s="2">
        <v>45453</v>
      </c>
      <c r="I1178" s="2">
        <v>45460</v>
      </c>
      <c r="J1178">
        <v>7</v>
      </c>
      <c r="K1178">
        <v>16493</v>
      </c>
      <c r="L1178" s="1" t="s">
        <v>1494</v>
      </c>
      <c r="M1178" s="1" t="s">
        <v>64</v>
      </c>
      <c r="N1178" s="1" t="s">
        <v>33</v>
      </c>
      <c r="O1178" t="s">
        <v>19</v>
      </c>
      <c r="P1178">
        <v>2356.1428999999998</v>
      </c>
      <c r="Q1178" s="1" t="s">
        <v>1492</v>
      </c>
      <c r="R1178" s="1" t="s">
        <v>1448</v>
      </c>
      <c r="S1178" t="s">
        <v>1449</v>
      </c>
      <c r="T1178">
        <f>VLOOKUP(Admissions[[#This Row],[Department]],Departments!A:E,5,FALSE)</f>
        <v>9000</v>
      </c>
      <c r="U1178" s="1" t="str">
        <f t="shared" si="36"/>
        <v>Above Benchmark</v>
      </c>
      <c r="V1178" s="1">
        <f t="shared" ca="1" si="37"/>
        <v>89</v>
      </c>
      <c r="W1178" s="1" t="str">
        <f ca="1">_xlfn.IFS(Admissions[[#This Row],[Patients Age]]&lt;18,"Paediatric",V1178&lt;40,"Young Adult",V1178&lt;65,"Adult",TRUE,"Senior")</f>
        <v>Senior</v>
      </c>
    </row>
    <row r="1179" spans="1:23" x14ac:dyDescent="0.25">
      <c r="A1179">
        <v>13791</v>
      </c>
      <c r="B1179">
        <v>6078</v>
      </c>
      <c r="C1179" s="1" t="s">
        <v>134</v>
      </c>
      <c r="D1179" s="1" t="s">
        <v>14</v>
      </c>
      <c r="E1179" s="2">
        <v>28159</v>
      </c>
      <c r="F1179" s="1" t="s">
        <v>51</v>
      </c>
      <c r="G1179" s="1" t="s">
        <v>52</v>
      </c>
      <c r="H1179" s="2">
        <v>45271</v>
      </c>
      <c r="I1179" s="2">
        <v>45276</v>
      </c>
      <c r="J1179">
        <v>5</v>
      </c>
      <c r="K1179">
        <v>7504</v>
      </c>
      <c r="L1179" s="1" t="s">
        <v>1491</v>
      </c>
      <c r="M1179" s="1" t="s">
        <v>53</v>
      </c>
      <c r="N1179" s="1" t="s">
        <v>33</v>
      </c>
      <c r="O1179" t="s">
        <v>19</v>
      </c>
      <c r="P1179">
        <v>1500.8</v>
      </c>
      <c r="Q1179" s="1" t="s">
        <v>1492</v>
      </c>
      <c r="R1179" s="1" t="s">
        <v>1448</v>
      </c>
      <c r="S1179" t="s">
        <v>1449</v>
      </c>
      <c r="T1179">
        <f>VLOOKUP(Admissions[[#This Row],[Department]],Departments!A:E,5,FALSE)</f>
        <v>6800</v>
      </c>
      <c r="U1179" s="1" t="str">
        <f t="shared" si="36"/>
        <v>Above Benchmark</v>
      </c>
      <c r="V1179" s="1">
        <f t="shared" ca="1" si="37"/>
        <v>49</v>
      </c>
      <c r="W1179" s="1" t="str">
        <f ca="1">_xlfn.IFS(Admissions[[#This Row],[Patients Age]]&lt;18,"Paediatric",V1179&lt;40,"Young Adult",V1179&lt;65,"Adult",TRUE,"Senior")</f>
        <v>Adult</v>
      </c>
    </row>
    <row r="1180" spans="1:23" x14ac:dyDescent="0.25">
      <c r="A1180">
        <v>10997</v>
      </c>
      <c r="B1180">
        <v>3658</v>
      </c>
      <c r="C1180" s="1" t="s">
        <v>69</v>
      </c>
      <c r="D1180" s="1" t="s">
        <v>14</v>
      </c>
      <c r="E1180" s="2">
        <v>17527</v>
      </c>
      <c r="F1180" s="1" t="s">
        <v>66</v>
      </c>
      <c r="G1180" s="1" t="s">
        <v>77</v>
      </c>
      <c r="H1180" s="2">
        <v>45092</v>
      </c>
      <c r="I1180" s="2">
        <v>45097</v>
      </c>
      <c r="J1180">
        <v>5</v>
      </c>
      <c r="K1180">
        <v>5533</v>
      </c>
      <c r="L1180" s="1" t="s">
        <v>1491</v>
      </c>
      <c r="M1180" s="1" t="s">
        <v>37</v>
      </c>
      <c r="N1180" s="1" t="s">
        <v>24</v>
      </c>
      <c r="O1180" t="s">
        <v>19</v>
      </c>
      <c r="P1180">
        <v>1106.5999999999999</v>
      </c>
      <c r="Q1180" s="1" t="s">
        <v>1492</v>
      </c>
      <c r="R1180" s="1" t="s">
        <v>1450</v>
      </c>
      <c r="S1180" t="s">
        <v>1449</v>
      </c>
      <c r="T1180">
        <f>VLOOKUP(Admissions[[#This Row],[Department]],Departments!A:E,5,FALSE)</f>
        <v>6000</v>
      </c>
      <c r="U1180" s="1" t="str">
        <f t="shared" si="36"/>
        <v>Within Benchmark</v>
      </c>
      <c r="V1180" s="1">
        <f t="shared" ca="1" si="37"/>
        <v>78</v>
      </c>
      <c r="W1180" s="1" t="str">
        <f ca="1">_xlfn.IFS(Admissions[[#This Row],[Patients Age]]&lt;18,"Paediatric",V1180&lt;40,"Young Adult",V1180&lt;65,"Adult",TRUE,"Senior")</f>
        <v>Senior</v>
      </c>
    </row>
    <row r="1181" spans="1:23" x14ac:dyDescent="0.25">
      <c r="A1181">
        <v>12421</v>
      </c>
      <c r="B1181">
        <v>4959</v>
      </c>
      <c r="C1181" s="1" t="s">
        <v>301</v>
      </c>
      <c r="D1181" s="1" t="s">
        <v>56</v>
      </c>
      <c r="E1181" s="2">
        <v>27615</v>
      </c>
      <c r="F1181" s="1" t="s">
        <v>15</v>
      </c>
      <c r="G1181" s="1" t="s">
        <v>48</v>
      </c>
      <c r="H1181" s="2">
        <v>45321</v>
      </c>
      <c r="I1181" s="2">
        <v>45325</v>
      </c>
      <c r="J1181">
        <v>4</v>
      </c>
      <c r="K1181">
        <v>7491</v>
      </c>
      <c r="L1181" s="1" t="s">
        <v>1491</v>
      </c>
      <c r="M1181" s="1" t="s">
        <v>81</v>
      </c>
      <c r="N1181" s="1" t="s">
        <v>24</v>
      </c>
      <c r="O1181" t="s">
        <v>19</v>
      </c>
      <c r="P1181">
        <v>1872.75</v>
      </c>
      <c r="Q1181" s="1" t="s">
        <v>1492</v>
      </c>
      <c r="R1181" s="1" t="s">
        <v>1452</v>
      </c>
      <c r="S1181" t="s">
        <v>1449</v>
      </c>
      <c r="T1181">
        <f>VLOOKUP(Admissions[[#This Row],[Department]],Departments!A:E,5,FALSE)</f>
        <v>5500</v>
      </c>
      <c r="U1181" s="1" t="str">
        <f t="shared" si="36"/>
        <v>Above Benchmark</v>
      </c>
      <c r="V1181" s="1">
        <f t="shared" ca="1" si="37"/>
        <v>50</v>
      </c>
      <c r="W1181" s="1" t="str">
        <f ca="1">_xlfn.IFS(Admissions[[#This Row],[Patients Age]]&lt;18,"Paediatric",V1181&lt;40,"Young Adult",V1181&lt;65,"Adult",TRUE,"Senior")</f>
        <v>Adult</v>
      </c>
    </row>
    <row r="1182" spans="1:23" x14ac:dyDescent="0.25">
      <c r="A1182">
        <v>15676</v>
      </c>
      <c r="B1182">
        <v>6472</v>
      </c>
      <c r="C1182" s="1" t="s">
        <v>655</v>
      </c>
      <c r="D1182" s="1" t="s">
        <v>14</v>
      </c>
      <c r="E1182" s="2">
        <v>26460</v>
      </c>
      <c r="F1182" s="1" t="s">
        <v>15</v>
      </c>
      <c r="G1182" s="1" t="s">
        <v>48</v>
      </c>
      <c r="H1182" s="2">
        <v>45434</v>
      </c>
      <c r="I1182" s="2">
        <v>45435</v>
      </c>
      <c r="J1182">
        <v>1</v>
      </c>
      <c r="K1182">
        <v>2478</v>
      </c>
      <c r="L1182" s="1" t="s">
        <v>1491</v>
      </c>
      <c r="M1182" s="1" t="s">
        <v>81</v>
      </c>
      <c r="N1182" s="1" t="s">
        <v>18</v>
      </c>
      <c r="O1182" t="s">
        <v>19</v>
      </c>
      <c r="P1182">
        <v>2478</v>
      </c>
      <c r="Q1182" s="1" t="s">
        <v>1492</v>
      </c>
      <c r="R1182" s="1" t="s">
        <v>1453</v>
      </c>
      <c r="S1182" t="s">
        <v>1449</v>
      </c>
      <c r="T1182">
        <f>VLOOKUP(Admissions[[#This Row],[Department]],Departments!A:E,5,FALSE)</f>
        <v>5500</v>
      </c>
      <c r="U1182" s="1" t="str">
        <f t="shared" si="36"/>
        <v>Within Benchmark</v>
      </c>
      <c r="V1182" s="1">
        <f t="shared" ca="1" si="37"/>
        <v>54</v>
      </c>
      <c r="W1182" s="1" t="str">
        <f ca="1">_xlfn.IFS(Admissions[[#This Row],[Patients Age]]&lt;18,"Paediatric",V1182&lt;40,"Young Adult",V1182&lt;65,"Adult",TRUE,"Senior")</f>
        <v>Adult</v>
      </c>
    </row>
    <row r="1183" spans="1:23" x14ac:dyDescent="0.25">
      <c r="A1183">
        <v>12364</v>
      </c>
      <c r="B1183">
        <v>4050</v>
      </c>
      <c r="C1183" s="1" t="s">
        <v>389</v>
      </c>
      <c r="D1183" s="1" t="s">
        <v>56</v>
      </c>
      <c r="E1183" s="2">
        <v>24948</v>
      </c>
      <c r="F1183" s="1" t="s">
        <v>35</v>
      </c>
      <c r="G1183" s="1" t="s">
        <v>85</v>
      </c>
      <c r="H1183" s="2">
        <v>44940</v>
      </c>
      <c r="I1183" s="2">
        <v>44943</v>
      </c>
      <c r="J1183">
        <v>3</v>
      </c>
      <c r="K1183">
        <v>5176</v>
      </c>
      <c r="L1183" s="1" t="s">
        <v>1491</v>
      </c>
      <c r="M1183" s="1" t="s">
        <v>37</v>
      </c>
      <c r="N1183" s="1" t="s">
        <v>18</v>
      </c>
      <c r="O1183" t="s">
        <v>19</v>
      </c>
      <c r="P1183">
        <v>1725.3333</v>
      </c>
      <c r="Q1183" s="1" t="s">
        <v>1492</v>
      </c>
      <c r="R1183" s="1" t="s">
        <v>1446</v>
      </c>
      <c r="S1183" t="s">
        <v>1447</v>
      </c>
      <c r="T1183">
        <f>VLOOKUP(Admissions[[#This Row],[Department]],Departments!A:E,5,FALSE)</f>
        <v>8500</v>
      </c>
      <c r="U1183" s="1" t="str">
        <f t="shared" si="36"/>
        <v>Within Benchmark</v>
      </c>
      <c r="V1183" s="1">
        <f t="shared" ca="1" si="37"/>
        <v>58</v>
      </c>
      <c r="W1183" s="1" t="str">
        <f ca="1">_xlfn.IFS(Admissions[[#This Row],[Patients Age]]&lt;18,"Paediatric",V1183&lt;40,"Young Adult",V1183&lt;65,"Adult",TRUE,"Senior")</f>
        <v>Adult</v>
      </c>
    </row>
    <row r="1184" spans="1:23" x14ac:dyDescent="0.25">
      <c r="A1184">
        <v>15129</v>
      </c>
      <c r="B1184">
        <v>6061</v>
      </c>
      <c r="C1184" s="1" t="s">
        <v>460</v>
      </c>
      <c r="D1184" s="1" t="s">
        <v>14</v>
      </c>
      <c r="E1184" s="2">
        <v>22332</v>
      </c>
      <c r="F1184" s="1" t="s">
        <v>21</v>
      </c>
      <c r="G1184" s="1" t="s">
        <v>22</v>
      </c>
      <c r="H1184" s="2">
        <v>45406</v>
      </c>
      <c r="I1184" s="2">
        <v>45414</v>
      </c>
      <c r="J1184">
        <v>8</v>
      </c>
      <c r="K1184">
        <v>23077</v>
      </c>
      <c r="L1184" s="1" t="s">
        <v>1491</v>
      </c>
      <c r="M1184" s="1" t="s">
        <v>28</v>
      </c>
      <c r="N1184" s="1" t="s">
        <v>18</v>
      </c>
      <c r="O1184" t="s">
        <v>19</v>
      </c>
      <c r="P1184">
        <v>2884.625</v>
      </c>
      <c r="Q1184" s="1" t="s">
        <v>1492</v>
      </c>
      <c r="R1184" s="1" t="s">
        <v>1453</v>
      </c>
      <c r="S1184" t="s">
        <v>1449</v>
      </c>
      <c r="T1184">
        <f>VLOOKUP(Admissions[[#This Row],[Department]],Departments!A:E,5,FALSE)</f>
        <v>12000</v>
      </c>
      <c r="U1184" s="1" t="str">
        <f t="shared" si="36"/>
        <v>Above Benchmark</v>
      </c>
      <c r="V1184" s="1">
        <f t="shared" ca="1" si="37"/>
        <v>65</v>
      </c>
      <c r="W1184" s="1" t="str">
        <f ca="1">_xlfn.IFS(Admissions[[#This Row],[Patients Age]]&lt;18,"Paediatric",V1184&lt;40,"Young Adult",V1184&lt;65,"Adult",TRUE,"Senior")</f>
        <v>Senior</v>
      </c>
    </row>
    <row r="1185" spans="1:23" x14ac:dyDescent="0.25">
      <c r="A1185">
        <v>13039</v>
      </c>
      <c r="B1185">
        <v>3724</v>
      </c>
      <c r="C1185" s="1" t="s">
        <v>804</v>
      </c>
      <c r="D1185" s="1" t="s">
        <v>14</v>
      </c>
      <c r="E1185" s="2">
        <v>27856</v>
      </c>
      <c r="F1185" s="1" t="s">
        <v>35</v>
      </c>
      <c r="G1185" s="1" t="s">
        <v>83</v>
      </c>
      <c r="H1185" s="2">
        <v>45422</v>
      </c>
      <c r="I1185" s="2">
        <v>45428</v>
      </c>
      <c r="J1185">
        <v>6</v>
      </c>
      <c r="K1185">
        <v>11221</v>
      </c>
      <c r="L1185" s="1" t="s">
        <v>1491</v>
      </c>
      <c r="M1185" s="1" t="s">
        <v>37</v>
      </c>
      <c r="N1185" s="1" t="s">
        <v>33</v>
      </c>
      <c r="O1185" t="s">
        <v>19</v>
      </c>
      <c r="P1185">
        <v>1870.1667</v>
      </c>
      <c r="Q1185" s="1" t="s">
        <v>1492</v>
      </c>
      <c r="R1185" s="1" t="s">
        <v>1454</v>
      </c>
      <c r="S1185" t="s">
        <v>1449</v>
      </c>
      <c r="T1185">
        <f>VLOOKUP(Admissions[[#This Row],[Department]],Departments!A:E,5,FALSE)</f>
        <v>8500</v>
      </c>
      <c r="U1185" s="1" t="str">
        <f t="shared" si="36"/>
        <v>Above Benchmark</v>
      </c>
      <c r="V1185" s="1">
        <f t="shared" ca="1" si="37"/>
        <v>50</v>
      </c>
      <c r="W1185" s="1" t="str">
        <f ca="1">_xlfn.IFS(Admissions[[#This Row],[Patients Age]]&lt;18,"Paediatric",V1185&lt;40,"Young Adult",V1185&lt;65,"Adult",TRUE,"Senior")</f>
        <v>Adult</v>
      </c>
    </row>
    <row r="1186" spans="1:23" x14ac:dyDescent="0.25">
      <c r="A1186">
        <v>14564</v>
      </c>
      <c r="B1186">
        <v>5622</v>
      </c>
      <c r="C1186" s="1" t="s">
        <v>805</v>
      </c>
      <c r="D1186" s="1" t="s">
        <v>56</v>
      </c>
      <c r="E1186" s="2">
        <v>37961</v>
      </c>
      <c r="F1186" s="1" t="s">
        <v>41</v>
      </c>
      <c r="G1186" s="1" t="s">
        <v>72</v>
      </c>
      <c r="H1186" s="2">
        <v>45187</v>
      </c>
      <c r="I1186" s="2">
        <v>45193</v>
      </c>
      <c r="J1186">
        <v>6</v>
      </c>
      <c r="K1186">
        <v>11159</v>
      </c>
      <c r="L1186" s="1" t="s">
        <v>1491</v>
      </c>
      <c r="M1186" s="1" t="s">
        <v>121</v>
      </c>
      <c r="N1186" s="1" t="s">
        <v>33</v>
      </c>
      <c r="O1186" t="s">
        <v>19</v>
      </c>
      <c r="P1186">
        <v>1859.8333</v>
      </c>
      <c r="Q1186" s="1" t="s">
        <v>1492</v>
      </c>
      <c r="R1186" s="1" t="s">
        <v>1448</v>
      </c>
      <c r="S1186" t="s">
        <v>1449</v>
      </c>
      <c r="T1186">
        <f>VLOOKUP(Admissions[[#This Row],[Department]],Departments!A:E,5,FALSE)</f>
        <v>7200</v>
      </c>
      <c r="U1186" s="1" t="str">
        <f t="shared" si="36"/>
        <v>Above Benchmark</v>
      </c>
      <c r="V1186" s="1">
        <f t="shared" ca="1" si="37"/>
        <v>22</v>
      </c>
      <c r="W1186" s="1" t="str">
        <f ca="1">_xlfn.IFS(Admissions[[#This Row],[Patients Age]]&lt;18,"Paediatric",V1186&lt;40,"Young Adult",V1186&lt;65,"Adult",TRUE,"Senior")</f>
        <v>Young Adult</v>
      </c>
    </row>
    <row r="1187" spans="1:23" x14ac:dyDescent="0.25">
      <c r="A1187">
        <v>13640</v>
      </c>
      <c r="B1187">
        <v>7193</v>
      </c>
      <c r="C1187" s="1" t="s">
        <v>681</v>
      </c>
      <c r="D1187" s="1" t="s">
        <v>56</v>
      </c>
      <c r="E1187" s="2">
        <v>36612</v>
      </c>
      <c r="F1187" s="1" t="s">
        <v>41</v>
      </c>
      <c r="G1187" s="1" t="s">
        <v>42</v>
      </c>
      <c r="H1187" s="2">
        <v>45297</v>
      </c>
      <c r="I1187" s="2">
        <v>45301</v>
      </c>
      <c r="J1187">
        <v>4</v>
      </c>
      <c r="K1187">
        <v>5758</v>
      </c>
      <c r="L1187" s="1" t="s">
        <v>1491</v>
      </c>
      <c r="M1187" s="1" t="s">
        <v>121</v>
      </c>
      <c r="N1187" s="1" t="s">
        <v>18</v>
      </c>
      <c r="O1187" t="s">
        <v>19</v>
      </c>
      <c r="P1187">
        <v>1439.5</v>
      </c>
      <c r="Q1187" s="1" t="s">
        <v>1492</v>
      </c>
      <c r="R1187" s="1" t="s">
        <v>1446</v>
      </c>
      <c r="S1187" t="s">
        <v>1447</v>
      </c>
      <c r="T1187">
        <f>VLOOKUP(Admissions[[#This Row],[Department]],Departments!A:E,5,FALSE)</f>
        <v>7200</v>
      </c>
      <c r="U1187" s="1" t="str">
        <f t="shared" si="36"/>
        <v>Within Benchmark</v>
      </c>
      <c r="V1187" s="1">
        <f t="shared" ca="1" si="37"/>
        <v>26</v>
      </c>
      <c r="W1187" s="1" t="str">
        <f ca="1">_xlfn.IFS(Admissions[[#This Row],[Patients Age]]&lt;18,"Paediatric",V1187&lt;40,"Young Adult",V1187&lt;65,"Adult",TRUE,"Senior")</f>
        <v>Young Adult</v>
      </c>
    </row>
    <row r="1188" spans="1:23" x14ac:dyDescent="0.25">
      <c r="A1188">
        <v>14506</v>
      </c>
      <c r="B1188">
        <v>4816</v>
      </c>
      <c r="C1188" s="1" t="s">
        <v>803</v>
      </c>
      <c r="D1188" s="1" t="s">
        <v>14</v>
      </c>
      <c r="E1188" s="2">
        <v>42093</v>
      </c>
      <c r="F1188" s="1" t="s">
        <v>30</v>
      </c>
      <c r="G1188" s="1" t="s">
        <v>31</v>
      </c>
      <c r="H1188" s="2">
        <v>45256</v>
      </c>
      <c r="I1188" s="2">
        <v>45260</v>
      </c>
      <c r="J1188">
        <v>4</v>
      </c>
      <c r="K1188">
        <v>2515</v>
      </c>
      <c r="L1188" s="1" t="s">
        <v>1491</v>
      </c>
      <c r="M1188" s="1" t="s">
        <v>46</v>
      </c>
      <c r="N1188" s="1" t="s">
        <v>33</v>
      </c>
      <c r="O1188" t="s">
        <v>19</v>
      </c>
      <c r="P1188">
        <v>628.75</v>
      </c>
      <c r="Q1188" s="1" t="s">
        <v>1492</v>
      </c>
      <c r="R1188" s="1" t="s">
        <v>1451</v>
      </c>
      <c r="S1188" t="s">
        <v>1447</v>
      </c>
      <c r="T1188">
        <f>VLOOKUP(Admissions[[#This Row],[Department]],Departments!A:E,5,FALSE)</f>
        <v>4500</v>
      </c>
      <c r="U1188" s="1" t="str">
        <f t="shared" si="36"/>
        <v>Within Benchmark</v>
      </c>
      <c r="V1188" s="1">
        <f t="shared" ca="1" si="37"/>
        <v>11</v>
      </c>
      <c r="W1188" s="1" t="str">
        <f ca="1">_xlfn.IFS(Admissions[[#This Row],[Patients Age]]&lt;18,"Paediatric",V1188&lt;40,"Young Adult",V1188&lt;65,"Adult",TRUE,"Senior")</f>
        <v>Paediatric</v>
      </c>
    </row>
    <row r="1189" spans="1:23" x14ac:dyDescent="0.25">
      <c r="A1189">
        <v>14805</v>
      </c>
      <c r="B1189" t="s">
        <v>1495</v>
      </c>
      <c r="C1189" s="1" t="s">
        <v>595</v>
      </c>
      <c r="D1189" s="1" t="s">
        <v>14</v>
      </c>
      <c r="E1189" s="2">
        <v>23159</v>
      </c>
      <c r="F1189" s="1" t="s">
        <v>51</v>
      </c>
      <c r="G1189" s="1" t="s">
        <v>113</v>
      </c>
      <c r="H1189" s="2">
        <v>45158</v>
      </c>
      <c r="I1189" s="2">
        <v>45163</v>
      </c>
      <c r="J1189">
        <v>5</v>
      </c>
      <c r="K1189">
        <v>5578</v>
      </c>
      <c r="L1189" s="1" t="s">
        <v>1491</v>
      </c>
      <c r="M1189" s="1" t="s">
        <v>88</v>
      </c>
      <c r="N1189" s="1" t="s">
        <v>24</v>
      </c>
      <c r="O1189" t="s">
        <v>19</v>
      </c>
      <c r="P1189">
        <v>1115.5999999999999</v>
      </c>
      <c r="Q1189" s="1" t="s">
        <v>1492</v>
      </c>
      <c r="R1189" s="1" t="s">
        <v>1451</v>
      </c>
      <c r="S1189" t="s">
        <v>1447</v>
      </c>
      <c r="T1189">
        <f>VLOOKUP(Admissions[[#This Row],[Department]],Departments!A:E,5,FALSE)</f>
        <v>6800</v>
      </c>
      <c r="U1189" s="1" t="str">
        <f t="shared" si="36"/>
        <v>Within Benchmark</v>
      </c>
      <c r="V1189" s="1">
        <f t="shared" ca="1" si="37"/>
        <v>63</v>
      </c>
      <c r="W1189" s="1" t="str">
        <f ca="1">_xlfn.IFS(Admissions[[#This Row],[Patients Age]]&lt;18,"Paediatric",V1189&lt;40,"Young Adult",V1189&lt;65,"Adult",TRUE,"Senior")</f>
        <v>Adult</v>
      </c>
    </row>
    <row r="1190" spans="1:23" x14ac:dyDescent="0.25">
      <c r="A1190">
        <v>15338</v>
      </c>
      <c r="B1190">
        <v>3025</v>
      </c>
      <c r="C1190" s="1" t="s">
        <v>806</v>
      </c>
      <c r="D1190" s="1" t="s">
        <v>14</v>
      </c>
      <c r="E1190" s="2">
        <v>28713</v>
      </c>
      <c r="F1190" s="1" t="s">
        <v>66</v>
      </c>
      <c r="G1190" s="1" t="s">
        <v>67</v>
      </c>
      <c r="H1190" s="2">
        <v>45049</v>
      </c>
      <c r="I1190" s="2">
        <v>45054</v>
      </c>
      <c r="J1190">
        <v>5</v>
      </c>
      <c r="K1190">
        <v>8028</v>
      </c>
      <c r="L1190" s="1" t="s">
        <v>1491</v>
      </c>
      <c r="M1190" s="1" t="s">
        <v>91</v>
      </c>
      <c r="N1190" s="1" t="s">
        <v>18</v>
      </c>
      <c r="O1190" t="s">
        <v>19</v>
      </c>
      <c r="P1190">
        <v>1605.6</v>
      </c>
      <c r="Q1190" s="1" t="s">
        <v>1492</v>
      </c>
      <c r="R1190" s="1" t="s">
        <v>1453</v>
      </c>
      <c r="S1190" t="s">
        <v>1449</v>
      </c>
      <c r="T1190">
        <f>VLOOKUP(Admissions[[#This Row],[Department]],Departments!A:E,5,FALSE)</f>
        <v>6000</v>
      </c>
      <c r="U1190" s="1" t="str">
        <f t="shared" si="36"/>
        <v>Above Benchmark</v>
      </c>
      <c r="V1190" s="1">
        <f t="shared" ca="1" si="37"/>
        <v>47</v>
      </c>
      <c r="W1190" s="1" t="str">
        <f ca="1">_xlfn.IFS(Admissions[[#This Row],[Patients Age]]&lt;18,"Paediatric",V1190&lt;40,"Young Adult",V1190&lt;65,"Adult",TRUE,"Senior")</f>
        <v>Adult</v>
      </c>
    </row>
    <row r="1191" spans="1:23" x14ac:dyDescent="0.25">
      <c r="A1191">
        <v>15012</v>
      </c>
      <c r="B1191">
        <v>7045</v>
      </c>
      <c r="C1191" s="1" t="s">
        <v>335</v>
      </c>
      <c r="D1191" s="1" t="s">
        <v>56</v>
      </c>
      <c r="E1191" s="2">
        <v>30267</v>
      </c>
      <c r="F1191" s="1" t="s">
        <v>15</v>
      </c>
      <c r="G1191" s="1" t="s">
        <v>217</v>
      </c>
      <c r="H1191" s="2">
        <v>45622</v>
      </c>
      <c r="I1191" s="2">
        <v>45624</v>
      </c>
      <c r="J1191">
        <v>2</v>
      </c>
      <c r="K1191">
        <v>4879</v>
      </c>
      <c r="L1191" s="1" t="s">
        <v>1491</v>
      </c>
      <c r="M1191" s="1" t="s">
        <v>46</v>
      </c>
      <c r="N1191" s="1" t="s">
        <v>33</v>
      </c>
      <c r="O1191" t="s">
        <v>19</v>
      </c>
      <c r="P1191">
        <v>2439.5</v>
      </c>
      <c r="Q1191" s="1" t="s">
        <v>1492</v>
      </c>
      <c r="R1191" s="1" t="s">
        <v>1452</v>
      </c>
      <c r="S1191" t="s">
        <v>1449</v>
      </c>
      <c r="T1191">
        <f>VLOOKUP(Admissions[[#This Row],[Department]],Departments!A:E,5,FALSE)</f>
        <v>5500</v>
      </c>
      <c r="U1191" s="1" t="str">
        <f t="shared" si="36"/>
        <v>Within Benchmark</v>
      </c>
      <c r="V1191" s="1">
        <f t="shared" ca="1" si="37"/>
        <v>43</v>
      </c>
      <c r="W1191" s="1" t="str">
        <f ca="1">_xlfn.IFS(Admissions[[#This Row],[Patients Age]]&lt;18,"Paediatric",V1191&lt;40,"Young Adult",V1191&lt;65,"Adult",TRUE,"Senior")</f>
        <v>Adult</v>
      </c>
    </row>
    <row r="1192" spans="1:23" x14ac:dyDescent="0.25">
      <c r="A1192">
        <v>13109</v>
      </c>
      <c r="B1192">
        <v>6435</v>
      </c>
      <c r="C1192" s="1" t="s">
        <v>201</v>
      </c>
      <c r="D1192" s="1" t="s">
        <v>56</v>
      </c>
      <c r="E1192" s="2">
        <v>32233</v>
      </c>
      <c r="F1192" s="1" t="s">
        <v>35</v>
      </c>
      <c r="G1192" s="1" t="s">
        <v>36</v>
      </c>
      <c r="H1192" s="2">
        <v>45185</v>
      </c>
      <c r="I1192" s="2">
        <v>45191</v>
      </c>
      <c r="J1192">
        <v>6</v>
      </c>
      <c r="K1192">
        <v>10100</v>
      </c>
      <c r="L1192" s="1" t="s">
        <v>1491</v>
      </c>
      <c r="M1192" s="1" t="s">
        <v>37</v>
      </c>
      <c r="N1192" s="1" t="s">
        <v>18</v>
      </c>
      <c r="O1192" t="s">
        <v>19</v>
      </c>
      <c r="P1192">
        <v>1683.3333</v>
      </c>
      <c r="Q1192" s="1" t="s">
        <v>1492</v>
      </c>
      <c r="R1192" s="1" t="s">
        <v>1446</v>
      </c>
      <c r="S1192" t="s">
        <v>1447</v>
      </c>
      <c r="T1192">
        <f>VLOOKUP(Admissions[[#This Row],[Department]],Departments!A:E,5,FALSE)</f>
        <v>8500</v>
      </c>
      <c r="U1192" s="1" t="str">
        <f t="shared" si="36"/>
        <v>Above Benchmark</v>
      </c>
      <c r="V1192" s="1">
        <f t="shared" ca="1" si="37"/>
        <v>38</v>
      </c>
      <c r="W1192" s="1" t="str">
        <f ca="1">_xlfn.IFS(Admissions[[#This Row],[Patients Age]]&lt;18,"Paediatric",V1192&lt;40,"Young Adult",V1192&lt;65,"Adult",TRUE,"Senior")</f>
        <v>Young Adult</v>
      </c>
    </row>
    <row r="1193" spans="1:23" x14ac:dyDescent="0.25">
      <c r="A1193">
        <v>11307</v>
      </c>
      <c r="B1193">
        <v>6166</v>
      </c>
      <c r="C1193" s="1" t="s">
        <v>807</v>
      </c>
      <c r="D1193" s="1" t="s">
        <v>56</v>
      </c>
      <c r="E1193" s="2">
        <v>38417</v>
      </c>
      <c r="F1193" s="1" t="s">
        <v>15</v>
      </c>
      <c r="G1193" s="1" t="s">
        <v>48</v>
      </c>
      <c r="H1193" s="2">
        <v>45425</v>
      </c>
      <c r="I1193" s="2">
        <v>45426</v>
      </c>
      <c r="J1193">
        <v>1</v>
      </c>
      <c r="K1193">
        <v>4209</v>
      </c>
      <c r="L1193" s="1" t="s">
        <v>1491</v>
      </c>
      <c r="M1193" s="1" t="s">
        <v>17</v>
      </c>
      <c r="N1193" s="1" t="s">
        <v>33</v>
      </c>
      <c r="O1193" t="s">
        <v>19</v>
      </c>
      <c r="P1193">
        <v>4209</v>
      </c>
      <c r="Q1193" s="1" t="s">
        <v>1492</v>
      </c>
      <c r="R1193" s="1" t="s">
        <v>1448</v>
      </c>
      <c r="S1193" t="s">
        <v>1449</v>
      </c>
      <c r="T1193">
        <f>VLOOKUP(Admissions[[#This Row],[Department]],Departments!A:E,5,FALSE)</f>
        <v>5500</v>
      </c>
      <c r="U1193" s="1" t="str">
        <f t="shared" si="36"/>
        <v>Within Benchmark</v>
      </c>
      <c r="V1193" s="1">
        <f t="shared" ca="1" si="37"/>
        <v>21</v>
      </c>
      <c r="W1193" s="1" t="str">
        <f ca="1">_xlfn.IFS(Admissions[[#This Row],[Patients Age]]&lt;18,"Paediatric",V1193&lt;40,"Young Adult",V1193&lt;65,"Adult",TRUE,"Senior")</f>
        <v>Young Adult</v>
      </c>
    </row>
    <row r="1194" spans="1:23" x14ac:dyDescent="0.25">
      <c r="A1194">
        <v>12177</v>
      </c>
      <c r="B1194">
        <v>3579</v>
      </c>
      <c r="C1194" s="1" t="s">
        <v>808</v>
      </c>
      <c r="D1194" s="1" t="s">
        <v>14</v>
      </c>
      <c r="E1194" s="2">
        <v>38961</v>
      </c>
      <c r="F1194" s="1" t="s">
        <v>26</v>
      </c>
      <c r="G1194" s="1" t="s">
        <v>39</v>
      </c>
      <c r="H1194" s="2">
        <v>45362</v>
      </c>
      <c r="I1194" s="2">
        <v>45365</v>
      </c>
      <c r="J1194">
        <v>3</v>
      </c>
      <c r="K1194">
        <v>9987</v>
      </c>
      <c r="L1194" s="1" t="s">
        <v>1494</v>
      </c>
      <c r="M1194" s="1" t="s">
        <v>17</v>
      </c>
      <c r="N1194" s="1" t="s">
        <v>33</v>
      </c>
      <c r="O1194" t="s">
        <v>19</v>
      </c>
      <c r="P1194">
        <v>3329</v>
      </c>
      <c r="Q1194" s="1" t="s">
        <v>1492</v>
      </c>
      <c r="R1194" s="1" t="s">
        <v>1448</v>
      </c>
      <c r="S1194" t="s">
        <v>1449</v>
      </c>
      <c r="T1194">
        <f>VLOOKUP(Admissions[[#This Row],[Department]],Departments!A:E,5,FALSE)</f>
        <v>9000</v>
      </c>
      <c r="U1194" s="1" t="str">
        <f t="shared" si="36"/>
        <v>Above Benchmark</v>
      </c>
      <c r="V1194" s="1">
        <f t="shared" ca="1" si="37"/>
        <v>19</v>
      </c>
      <c r="W1194" s="1" t="str">
        <f ca="1">_xlfn.IFS(Admissions[[#This Row],[Patients Age]]&lt;18,"Paediatric",V1194&lt;40,"Young Adult",V1194&lt;65,"Adult",TRUE,"Senior")</f>
        <v>Young Adult</v>
      </c>
    </row>
    <row r="1195" spans="1:23" x14ac:dyDescent="0.25">
      <c r="A1195">
        <v>13727</v>
      </c>
      <c r="B1195">
        <v>6383</v>
      </c>
      <c r="C1195" s="1" t="s">
        <v>809</v>
      </c>
      <c r="D1195" s="1" t="s">
        <v>56</v>
      </c>
      <c r="E1195" s="2">
        <v>32245</v>
      </c>
      <c r="F1195" s="1" t="s">
        <v>15</v>
      </c>
      <c r="G1195" s="1" t="s">
        <v>48</v>
      </c>
      <c r="H1195" s="2">
        <v>45336</v>
      </c>
      <c r="I1195" s="2">
        <v>45338</v>
      </c>
      <c r="J1195">
        <v>2</v>
      </c>
      <c r="K1195">
        <v>3894</v>
      </c>
      <c r="L1195" s="1" t="s">
        <v>1491</v>
      </c>
      <c r="M1195" s="1" t="s">
        <v>49</v>
      </c>
      <c r="N1195" s="1" t="s">
        <v>33</v>
      </c>
      <c r="O1195" t="s">
        <v>19</v>
      </c>
      <c r="P1195">
        <v>1947</v>
      </c>
      <c r="Q1195" s="1" t="s">
        <v>1492</v>
      </c>
      <c r="R1195" s="1" t="s">
        <v>1453</v>
      </c>
      <c r="S1195" t="s">
        <v>1449</v>
      </c>
      <c r="T1195">
        <f>VLOOKUP(Admissions[[#This Row],[Department]],Departments!A:E,5,FALSE)</f>
        <v>5500</v>
      </c>
      <c r="U1195" s="1" t="str">
        <f t="shared" si="36"/>
        <v>Within Benchmark</v>
      </c>
      <c r="V1195" s="1">
        <f t="shared" ca="1" si="37"/>
        <v>38</v>
      </c>
      <c r="W1195" s="1" t="str">
        <f ca="1">_xlfn.IFS(Admissions[[#This Row],[Patients Age]]&lt;18,"Paediatric",V1195&lt;40,"Young Adult",V1195&lt;65,"Adult",TRUE,"Senior")</f>
        <v>Young Adult</v>
      </c>
    </row>
    <row r="1196" spans="1:23" x14ac:dyDescent="0.25">
      <c r="A1196">
        <v>11657</v>
      </c>
      <c r="B1196">
        <v>6655</v>
      </c>
      <c r="C1196" s="1" t="s">
        <v>317</v>
      </c>
      <c r="D1196" s="1" t="s">
        <v>14</v>
      </c>
      <c r="E1196" s="2">
        <v>34708</v>
      </c>
      <c r="F1196" s="1" t="s">
        <v>21</v>
      </c>
      <c r="G1196" s="1" t="s">
        <v>22</v>
      </c>
      <c r="H1196" s="2">
        <v>45490</v>
      </c>
      <c r="I1196" s="2">
        <v>45500</v>
      </c>
      <c r="J1196">
        <v>10</v>
      </c>
      <c r="K1196">
        <v>28854</v>
      </c>
      <c r="L1196" s="1" t="s">
        <v>1491</v>
      </c>
      <c r="M1196" s="1" t="s">
        <v>28</v>
      </c>
      <c r="N1196" s="1" t="s">
        <v>18</v>
      </c>
      <c r="O1196" t="s">
        <v>19</v>
      </c>
      <c r="P1196">
        <v>2885.4</v>
      </c>
      <c r="Q1196" s="1" t="s">
        <v>1492</v>
      </c>
      <c r="R1196" s="1" t="s">
        <v>1453</v>
      </c>
      <c r="S1196" t="s">
        <v>1449</v>
      </c>
      <c r="T1196">
        <f>VLOOKUP(Admissions[[#This Row],[Department]],Departments!A:E,5,FALSE)</f>
        <v>12000</v>
      </c>
      <c r="U1196" s="1" t="str">
        <f t="shared" si="36"/>
        <v>Above Benchmark</v>
      </c>
      <c r="V1196" s="1">
        <f t="shared" ca="1" si="37"/>
        <v>31</v>
      </c>
      <c r="W1196" s="1" t="str">
        <f ca="1">_xlfn.IFS(Admissions[[#This Row],[Patients Age]]&lt;18,"Paediatric",V1196&lt;40,"Young Adult",V1196&lt;65,"Adult",TRUE,"Senior")</f>
        <v>Young Adult</v>
      </c>
    </row>
    <row r="1197" spans="1:23" x14ac:dyDescent="0.25">
      <c r="A1197">
        <v>10339</v>
      </c>
      <c r="B1197">
        <v>4905</v>
      </c>
      <c r="C1197" s="1" t="s">
        <v>375</v>
      </c>
      <c r="D1197" s="1" t="s">
        <v>14</v>
      </c>
      <c r="E1197" s="2">
        <v>24438</v>
      </c>
      <c r="F1197" s="1" t="s">
        <v>51</v>
      </c>
      <c r="G1197" s="1" t="s">
        <v>52</v>
      </c>
      <c r="H1197" s="2">
        <v>45614</v>
      </c>
      <c r="I1197" s="2">
        <v>45619</v>
      </c>
      <c r="J1197">
        <v>5</v>
      </c>
      <c r="K1197">
        <v>7865</v>
      </c>
      <c r="L1197" s="1" t="s">
        <v>1491</v>
      </c>
      <c r="M1197" s="1" t="s">
        <v>17</v>
      </c>
      <c r="N1197" s="1" t="s">
        <v>18</v>
      </c>
      <c r="O1197" t="s">
        <v>19</v>
      </c>
      <c r="P1197">
        <v>1573</v>
      </c>
      <c r="Q1197" s="1" t="s">
        <v>1492</v>
      </c>
      <c r="R1197" s="1" t="s">
        <v>1448</v>
      </c>
      <c r="S1197" t="s">
        <v>1449</v>
      </c>
      <c r="T1197">
        <f>VLOOKUP(Admissions[[#This Row],[Department]],Departments!A:E,5,FALSE)</f>
        <v>6800</v>
      </c>
      <c r="U1197" s="1" t="str">
        <f t="shared" si="36"/>
        <v>Above Benchmark</v>
      </c>
      <c r="V1197" s="1">
        <f t="shared" ca="1" si="37"/>
        <v>59</v>
      </c>
      <c r="W1197" s="1" t="str">
        <f ca="1">_xlfn.IFS(Admissions[[#This Row],[Patients Age]]&lt;18,"Paediatric",V1197&lt;40,"Young Adult",V1197&lt;65,"Adult",TRUE,"Senior")</f>
        <v>Adult</v>
      </c>
    </row>
    <row r="1198" spans="1:23" x14ac:dyDescent="0.25">
      <c r="A1198">
        <v>11674</v>
      </c>
      <c r="B1198">
        <v>4584</v>
      </c>
      <c r="C1198" s="1" t="s">
        <v>810</v>
      </c>
      <c r="D1198" s="1" t="s">
        <v>14</v>
      </c>
      <c r="E1198" s="2">
        <v>15374</v>
      </c>
      <c r="F1198" s="1" t="s">
        <v>35</v>
      </c>
      <c r="G1198" s="1" t="s">
        <v>83</v>
      </c>
      <c r="H1198" s="2">
        <v>45109</v>
      </c>
      <c r="I1198" s="2">
        <v>45119</v>
      </c>
      <c r="J1198">
        <v>10</v>
      </c>
      <c r="K1198">
        <v>25279</v>
      </c>
      <c r="L1198" s="1" t="s">
        <v>1494</v>
      </c>
      <c r="M1198" s="1" t="s">
        <v>119</v>
      </c>
      <c r="N1198" s="1" t="s">
        <v>18</v>
      </c>
      <c r="O1198" t="s">
        <v>19</v>
      </c>
      <c r="P1198">
        <v>2527.9</v>
      </c>
      <c r="Q1198" s="1" t="s">
        <v>1492</v>
      </c>
      <c r="R1198" s="1" t="s">
        <v>1451</v>
      </c>
      <c r="S1198" t="s">
        <v>1447</v>
      </c>
      <c r="T1198">
        <f>VLOOKUP(Admissions[[#This Row],[Department]],Departments!A:E,5,FALSE)</f>
        <v>8500</v>
      </c>
      <c r="U1198" s="1" t="str">
        <f t="shared" si="36"/>
        <v>Above Benchmark</v>
      </c>
      <c r="V1198" s="1">
        <f t="shared" ca="1" si="37"/>
        <v>84</v>
      </c>
      <c r="W1198" s="1" t="str">
        <f ca="1">_xlfn.IFS(Admissions[[#This Row],[Patients Age]]&lt;18,"Paediatric",V1198&lt;40,"Young Adult",V1198&lt;65,"Adult",TRUE,"Senior")</f>
        <v>Senior</v>
      </c>
    </row>
    <row r="1199" spans="1:23" x14ac:dyDescent="0.25">
      <c r="A1199">
        <v>10890</v>
      </c>
      <c r="B1199">
        <v>3546</v>
      </c>
      <c r="C1199" s="1" t="s">
        <v>195</v>
      </c>
      <c r="D1199" s="1" t="s">
        <v>14</v>
      </c>
      <c r="E1199" s="2">
        <v>23783</v>
      </c>
      <c r="F1199" s="1" t="s">
        <v>26</v>
      </c>
      <c r="G1199" s="1" t="s">
        <v>39</v>
      </c>
      <c r="H1199" s="2">
        <v>45140</v>
      </c>
      <c r="I1199" s="2">
        <v>45147</v>
      </c>
      <c r="J1199">
        <v>7</v>
      </c>
      <c r="K1199">
        <v>11179</v>
      </c>
      <c r="L1199" s="1" t="s">
        <v>1491</v>
      </c>
      <c r="M1199" s="1" t="s">
        <v>79</v>
      </c>
      <c r="N1199" s="1" t="s">
        <v>33</v>
      </c>
      <c r="O1199" t="s">
        <v>19</v>
      </c>
      <c r="P1199">
        <v>1597</v>
      </c>
      <c r="Q1199" s="1" t="s">
        <v>1492</v>
      </c>
      <c r="R1199" s="1" t="s">
        <v>1453</v>
      </c>
      <c r="S1199" t="s">
        <v>1449</v>
      </c>
      <c r="T1199">
        <f>VLOOKUP(Admissions[[#This Row],[Department]],Departments!A:E,5,FALSE)</f>
        <v>9000</v>
      </c>
      <c r="U1199" s="1" t="str">
        <f t="shared" si="36"/>
        <v>Above Benchmark</v>
      </c>
      <c r="V1199" s="1">
        <f t="shared" ca="1" si="37"/>
        <v>61</v>
      </c>
      <c r="W1199" s="1" t="str">
        <f ca="1">_xlfn.IFS(Admissions[[#This Row],[Patients Age]]&lt;18,"Paediatric",V1199&lt;40,"Young Adult",V1199&lt;65,"Adult",TRUE,"Senior")</f>
        <v>Adult</v>
      </c>
    </row>
    <row r="1200" spans="1:23" x14ac:dyDescent="0.25">
      <c r="A1200">
        <v>15206</v>
      </c>
      <c r="B1200">
        <v>4095</v>
      </c>
      <c r="C1200" s="1" t="s">
        <v>78</v>
      </c>
      <c r="D1200" s="1" t="s">
        <v>14</v>
      </c>
      <c r="E1200" s="2">
        <v>20151</v>
      </c>
      <c r="F1200" s="1" t="s">
        <v>15</v>
      </c>
      <c r="G1200" s="1" t="s">
        <v>48</v>
      </c>
      <c r="H1200" s="2">
        <v>45537</v>
      </c>
      <c r="I1200" s="2">
        <v>45540</v>
      </c>
      <c r="J1200">
        <v>3</v>
      </c>
      <c r="K1200">
        <v>6454</v>
      </c>
      <c r="L1200" s="1" t="s">
        <v>1491</v>
      </c>
      <c r="M1200" s="1" t="s">
        <v>46</v>
      </c>
      <c r="N1200" s="1" t="s">
        <v>24</v>
      </c>
      <c r="O1200" t="s">
        <v>19</v>
      </c>
      <c r="P1200">
        <v>2151.3332999999998</v>
      </c>
      <c r="Q1200" s="1" t="s">
        <v>1492</v>
      </c>
      <c r="R1200" s="1" t="s">
        <v>1448</v>
      </c>
      <c r="S1200" t="s">
        <v>1449</v>
      </c>
      <c r="T1200">
        <f>VLOOKUP(Admissions[[#This Row],[Department]],Departments!A:E,5,FALSE)</f>
        <v>5500</v>
      </c>
      <c r="U1200" s="1" t="str">
        <f t="shared" si="36"/>
        <v>Above Benchmark</v>
      </c>
      <c r="V1200" s="1">
        <f t="shared" ca="1" si="37"/>
        <v>71</v>
      </c>
      <c r="W1200" s="1" t="str">
        <f ca="1">_xlfn.IFS(Admissions[[#This Row],[Patients Age]]&lt;18,"Paediatric",V1200&lt;40,"Young Adult",V1200&lt;65,"Adult",TRUE,"Senior")</f>
        <v>Senior</v>
      </c>
    </row>
    <row r="1201" spans="1:23" x14ac:dyDescent="0.25">
      <c r="A1201">
        <v>13916</v>
      </c>
      <c r="B1201">
        <v>6244</v>
      </c>
      <c r="C1201" s="1" t="s">
        <v>564</v>
      </c>
      <c r="D1201" s="1" t="s">
        <v>14</v>
      </c>
      <c r="E1201" s="2">
        <v>24584</v>
      </c>
      <c r="F1201" s="1" t="s">
        <v>15</v>
      </c>
      <c r="G1201" s="1" t="s">
        <v>48</v>
      </c>
      <c r="H1201" s="2">
        <v>45205</v>
      </c>
      <c r="I1201" s="2">
        <v>45207</v>
      </c>
      <c r="J1201">
        <v>2</v>
      </c>
      <c r="K1201">
        <v>6440</v>
      </c>
      <c r="L1201" s="1" t="s">
        <v>1491</v>
      </c>
      <c r="M1201" s="1" t="s">
        <v>81</v>
      </c>
      <c r="N1201" s="1" t="s">
        <v>33</v>
      </c>
      <c r="O1201" t="s">
        <v>19</v>
      </c>
      <c r="P1201">
        <v>3220</v>
      </c>
      <c r="Q1201" s="1" t="s">
        <v>1492</v>
      </c>
      <c r="R1201" s="1" t="s">
        <v>1454</v>
      </c>
      <c r="S1201" t="s">
        <v>1449</v>
      </c>
      <c r="T1201">
        <f>VLOOKUP(Admissions[[#This Row],[Department]],Departments!A:E,5,FALSE)</f>
        <v>5500</v>
      </c>
      <c r="U1201" s="1" t="str">
        <f t="shared" si="36"/>
        <v>Above Benchmark</v>
      </c>
      <c r="V1201" s="1">
        <f t="shared" ca="1" si="37"/>
        <v>59</v>
      </c>
      <c r="W1201" s="1" t="str">
        <f ca="1">_xlfn.IFS(Admissions[[#This Row],[Patients Age]]&lt;18,"Paediatric",V1201&lt;40,"Young Adult",V1201&lt;65,"Adult",TRUE,"Senior")</f>
        <v>Adult</v>
      </c>
    </row>
    <row r="1202" spans="1:23" x14ac:dyDescent="0.25">
      <c r="A1202">
        <v>11016</v>
      </c>
      <c r="B1202">
        <v>6672</v>
      </c>
      <c r="C1202" s="1" t="s">
        <v>555</v>
      </c>
      <c r="D1202" s="1" t="s">
        <v>56</v>
      </c>
      <c r="E1202" s="2">
        <v>38303</v>
      </c>
      <c r="F1202" s="1" t="s">
        <v>26</v>
      </c>
      <c r="G1202" s="1" t="s">
        <v>141</v>
      </c>
      <c r="H1202" s="2">
        <v>45143</v>
      </c>
      <c r="I1202" s="2">
        <v>45149</v>
      </c>
      <c r="J1202">
        <v>6</v>
      </c>
      <c r="K1202">
        <v>21029</v>
      </c>
      <c r="L1202" s="1" t="s">
        <v>1491</v>
      </c>
      <c r="M1202" s="1" t="s">
        <v>28</v>
      </c>
      <c r="N1202" s="1" t="s">
        <v>18</v>
      </c>
      <c r="O1202" t="s">
        <v>19</v>
      </c>
      <c r="P1202">
        <v>3504.8332999999998</v>
      </c>
      <c r="Q1202" s="1" t="s">
        <v>1492</v>
      </c>
      <c r="R1202" s="1" t="s">
        <v>1446</v>
      </c>
      <c r="S1202" t="s">
        <v>1447</v>
      </c>
      <c r="T1202">
        <f>VLOOKUP(Admissions[[#This Row],[Department]],Departments!A:E,5,FALSE)</f>
        <v>9000</v>
      </c>
      <c r="U1202" s="1" t="str">
        <f t="shared" si="36"/>
        <v>Above Benchmark</v>
      </c>
      <c r="V1202" s="1">
        <f t="shared" ca="1" si="37"/>
        <v>21</v>
      </c>
      <c r="W1202" s="1" t="str">
        <f ca="1">_xlfn.IFS(Admissions[[#This Row],[Patients Age]]&lt;18,"Paediatric",V1202&lt;40,"Young Adult",V1202&lt;65,"Adult",TRUE,"Senior")</f>
        <v>Young Adult</v>
      </c>
    </row>
    <row r="1203" spans="1:23" x14ac:dyDescent="0.25">
      <c r="A1203">
        <v>14428</v>
      </c>
      <c r="B1203">
        <v>5240</v>
      </c>
      <c r="C1203" s="1" t="s">
        <v>545</v>
      </c>
      <c r="D1203" s="1" t="s">
        <v>56</v>
      </c>
      <c r="E1203" s="2">
        <v>26491</v>
      </c>
      <c r="F1203" s="1" t="s">
        <v>26</v>
      </c>
      <c r="G1203" s="1" t="s">
        <v>27</v>
      </c>
      <c r="H1203" s="2">
        <v>45581</v>
      </c>
      <c r="I1203" s="2">
        <v>45588</v>
      </c>
      <c r="J1203">
        <v>7</v>
      </c>
      <c r="K1203">
        <v>12708</v>
      </c>
      <c r="L1203" s="1" t="s">
        <v>1491</v>
      </c>
      <c r="M1203" s="1" t="s">
        <v>17</v>
      </c>
      <c r="N1203" s="1" t="s">
        <v>24</v>
      </c>
      <c r="O1203" t="s">
        <v>19</v>
      </c>
      <c r="P1203">
        <v>1815.4286</v>
      </c>
      <c r="Q1203" s="1" t="s">
        <v>1492</v>
      </c>
      <c r="R1203" s="1" t="s">
        <v>1453</v>
      </c>
      <c r="S1203" t="s">
        <v>1449</v>
      </c>
      <c r="T1203">
        <f>VLOOKUP(Admissions[[#This Row],[Department]],Departments!A:E,5,FALSE)</f>
        <v>9000</v>
      </c>
      <c r="U1203" s="1" t="str">
        <f t="shared" si="36"/>
        <v>Above Benchmark</v>
      </c>
      <c r="V1203" s="1">
        <f t="shared" ca="1" si="37"/>
        <v>53</v>
      </c>
      <c r="W1203" s="1" t="str">
        <f ca="1">_xlfn.IFS(Admissions[[#This Row],[Patients Age]]&lt;18,"Paediatric",V1203&lt;40,"Young Adult",V1203&lt;65,"Adult",TRUE,"Senior")</f>
        <v>Adult</v>
      </c>
    </row>
    <row r="1204" spans="1:23" x14ac:dyDescent="0.25">
      <c r="A1204">
        <v>10827</v>
      </c>
      <c r="B1204">
        <v>6541</v>
      </c>
      <c r="C1204" s="1" t="s">
        <v>174</v>
      </c>
      <c r="D1204" s="1" t="s">
        <v>56</v>
      </c>
      <c r="E1204" s="2">
        <v>41062</v>
      </c>
      <c r="F1204" s="1" t="s">
        <v>30</v>
      </c>
      <c r="G1204" s="1" t="s">
        <v>58</v>
      </c>
      <c r="H1204" s="2">
        <v>45302</v>
      </c>
      <c r="I1204" s="2">
        <v>45305</v>
      </c>
      <c r="J1204">
        <v>3</v>
      </c>
      <c r="K1204">
        <v>3480</v>
      </c>
      <c r="L1204" s="1" t="s">
        <v>1491</v>
      </c>
      <c r="M1204" s="1" t="s">
        <v>81</v>
      </c>
      <c r="N1204" s="1" t="s">
        <v>33</v>
      </c>
      <c r="O1204" t="s">
        <v>19</v>
      </c>
      <c r="P1204">
        <v>1160</v>
      </c>
      <c r="Q1204" s="1" t="s">
        <v>1492</v>
      </c>
      <c r="R1204" s="1" t="s">
        <v>1450</v>
      </c>
      <c r="S1204" t="s">
        <v>1449</v>
      </c>
      <c r="T1204">
        <f>VLOOKUP(Admissions[[#This Row],[Department]],Departments!A:E,5,FALSE)</f>
        <v>4500</v>
      </c>
      <c r="U1204" s="1" t="str">
        <f t="shared" si="36"/>
        <v>Within Benchmark</v>
      </c>
      <c r="V1204" s="1">
        <f t="shared" ca="1" si="37"/>
        <v>14</v>
      </c>
      <c r="W1204" s="1" t="str">
        <f ca="1">_xlfn.IFS(Admissions[[#This Row],[Patients Age]]&lt;18,"Paediatric",V1204&lt;40,"Young Adult",V1204&lt;65,"Adult",TRUE,"Senior")</f>
        <v>Paediatric</v>
      </c>
    </row>
    <row r="1205" spans="1:23" x14ac:dyDescent="0.25">
      <c r="A1205">
        <v>11589</v>
      </c>
      <c r="B1205">
        <v>6995</v>
      </c>
      <c r="C1205" s="1" t="s">
        <v>812</v>
      </c>
      <c r="D1205" s="1" t="s">
        <v>14</v>
      </c>
      <c r="E1205" s="2">
        <v>26483</v>
      </c>
      <c r="F1205" s="1" t="s">
        <v>26</v>
      </c>
      <c r="G1205" s="1" t="s">
        <v>39</v>
      </c>
      <c r="H1205" s="2">
        <v>45537</v>
      </c>
      <c r="I1205" s="2">
        <v>45547</v>
      </c>
      <c r="J1205">
        <v>10</v>
      </c>
      <c r="K1205">
        <v>12227</v>
      </c>
      <c r="L1205" s="1" t="s">
        <v>1491</v>
      </c>
      <c r="M1205" s="1" t="s">
        <v>64</v>
      </c>
      <c r="N1205" s="1" t="s">
        <v>24</v>
      </c>
      <c r="O1205" t="s">
        <v>19</v>
      </c>
      <c r="P1205">
        <v>1222.7</v>
      </c>
      <c r="Q1205" s="1" t="s">
        <v>1492</v>
      </c>
      <c r="R1205" s="1" t="s">
        <v>1448</v>
      </c>
      <c r="S1205" t="s">
        <v>1449</v>
      </c>
      <c r="T1205">
        <f>VLOOKUP(Admissions[[#This Row],[Department]],Departments!A:E,5,FALSE)</f>
        <v>9000</v>
      </c>
      <c r="U1205" s="1" t="str">
        <f t="shared" si="36"/>
        <v>Above Benchmark</v>
      </c>
      <c r="V1205" s="1">
        <f t="shared" ca="1" si="37"/>
        <v>54</v>
      </c>
      <c r="W1205" s="1" t="str">
        <f ca="1">_xlfn.IFS(Admissions[[#This Row],[Patients Age]]&lt;18,"Paediatric",V1205&lt;40,"Young Adult",V1205&lt;65,"Adult",TRUE,"Senior")</f>
        <v>Adult</v>
      </c>
    </row>
    <row r="1206" spans="1:23" x14ac:dyDescent="0.25">
      <c r="A1206">
        <v>12350</v>
      </c>
      <c r="B1206">
        <v>3560</v>
      </c>
      <c r="C1206" s="1" t="s">
        <v>767</v>
      </c>
      <c r="D1206" s="1" t="s">
        <v>56</v>
      </c>
      <c r="E1206" s="2">
        <v>38210</v>
      </c>
      <c r="F1206" s="1" t="s">
        <v>21</v>
      </c>
      <c r="G1206" s="1" t="s">
        <v>160</v>
      </c>
      <c r="H1206" s="2">
        <v>45533</v>
      </c>
      <c r="I1206" s="2">
        <v>45538</v>
      </c>
      <c r="J1206">
        <v>5</v>
      </c>
      <c r="K1206">
        <v>20254</v>
      </c>
      <c r="L1206" s="1" t="s">
        <v>1491</v>
      </c>
      <c r="M1206" s="1" t="s">
        <v>23</v>
      </c>
      <c r="N1206" s="1" t="s">
        <v>33</v>
      </c>
      <c r="O1206" t="s">
        <v>19</v>
      </c>
      <c r="P1206">
        <v>4050.8</v>
      </c>
      <c r="Q1206" s="1" t="s">
        <v>1492</v>
      </c>
      <c r="R1206" s="1" t="s">
        <v>1450</v>
      </c>
      <c r="S1206" t="s">
        <v>1449</v>
      </c>
      <c r="T1206">
        <f>VLOOKUP(Admissions[[#This Row],[Department]],Departments!A:E,5,FALSE)</f>
        <v>12000</v>
      </c>
      <c r="U1206" s="1" t="str">
        <f t="shared" si="36"/>
        <v>Above Benchmark</v>
      </c>
      <c r="V1206" s="1">
        <f t="shared" ca="1" si="37"/>
        <v>21</v>
      </c>
      <c r="W1206" s="1" t="str">
        <f ca="1">_xlfn.IFS(Admissions[[#This Row],[Patients Age]]&lt;18,"Paediatric",V1206&lt;40,"Young Adult",V1206&lt;65,"Adult",TRUE,"Senior")</f>
        <v>Young Adult</v>
      </c>
    </row>
    <row r="1207" spans="1:23" x14ac:dyDescent="0.25">
      <c r="A1207">
        <v>12883</v>
      </c>
      <c r="B1207">
        <v>3123</v>
      </c>
      <c r="C1207" s="1" t="s">
        <v>813</v>
      </c>
      <c r="D1207" s="1" t="s">
        <v>14</v>
      </c>
      <c r="E1207" s="2">
        <v>37893</v>
      </c>
      <c r="F1207" s="1" t="s">
        <v>66</v>
      </c>
      <c r="G1207" s="1" t="s">
        <v>70</v>
      </c>
      <c r="H1207" s="2">
        <v>45581</v>
      </c>
      <c r="I1207" s="2">
        <v>45583</v>
      </c>
      <c r="J1207">
        <v>2</v>
      </c>
      <c r="K1207">
        <v>2676</v>
      </c>
      <c r="L1207" s="1" t="s">
        <v>1491</v>
      </c>
      <c r="M1207" s="1" t="s">
        <v>116</v>
      </c>
      <c r="N1207" s="1" t="s">
        <v>18</v>
      </c>
      <c r="O1207" t="s">
        <v>19</v>
      </c>
      <c r="P1207">
        <v>1338</v>
      </c>
      <c r="Q1207" s="1" t="s">
        <v>1492</v>
      </c>
      <c r="R1207" s="1" t="s">
        <v>1453</v>
      </c>
      <c r="S1207" t="s">
        <v>1449</v>
      </c>
      <c r="T1207">
        <f>VLOOKUP(Admissions[[#This Row],[Department]],Departments!A:E,5,FALSE)</f>
        <v>6000</v>
      </c>
      <c r="U1207" s="1" t="str">
        <f t="shared" si="36"/>
        <v>Within Benchmark</v>
      </c>
      <c r="V1207" s="1">
        <f t="shared" ca="1" si="37"/>
        <v>22</v>
      </c>
      <c r="W1207" s="1" t="str">
        <f ca="1">_xlfn.IFS(Admissions[[#This Row],[Patients Age]]&lt;18,"Paediatric",V1207&lt;40,"Young Adult",V1207&lt;65,"Adult",TRUE,"Senior")</f>
        <v>Young Adult</v>
      </c>
    </row>
    <row r="1208" spans="1:23" x14ac:dyDescent="0.25">
      <c r="A1208">
        <v>10868</v>
      </c>
      <c r="B1208">
        <v>4251</v>
      </c>
      <c r="C1208" s="1" t="s">
        <v>602</v>
      </c>
      <c r="D1208" s="1" t="s">
        <v>14</v>
      </c>
      <c r="E1208" s="2">
        <v>24438</v>
      </c>
      <c r="F1208" s="1" t="s">
        <v>51</v>
      </c>
      <c r="G1208" s="1" t="s">
        <v>52</v>
      </c>
      <c r="H1208" s="2">
        <v>44993</v>
      </c>
      <c r="I1208" s="2">
        <v>44997</v>
      </c>
      <c r="J1208">
        <v>4</v>
      </c>
      <c r="K1208">
        <v>5735</v>
      </c>
      <c r="L1208" s="1" t="s">
        <v>1491</v>
      </c>
      <c r="M1208" s="1" t="s">
        <v>17</v>
      </c>
      <c r="N1208" s="1" t="s">
        <v>33</v>
      </c>
      <c r="O1208" t="s">
        <v>19</v>
      </c>
      <c r="P1208">
        <v>1433.75</v>
      </c>
      <c r="Q1208" s="1" t="s">
        <v>1492</v>
      </c>
      <c r="R1208" s="1" t="s">
        <v>1453</v>
      </c>
      <c r="S1208" t="s">
        <v>1449</v>
      </c>
      <c r="T1208">
        <f>VLOOKUP(Admissions[[#This Row],[Department]],Departments!A:E,5,FALSE)</f>
        <v>6800</v>
      </c>
      <c r="U1208" s="1" t="str">
        <f t="shared" si="36"/>
        <v>Within Benchmark</v>
      </c>
      <c r="V1208" s="1">
        <f t="shared" ca="1" si="37"/>
        <v>59</v>
      </c>
      <c r="W1208" s="1" t="str">
        <f ca="1">_xlfn.IFS(Admissions[[#This Row],[Patients Age]]&lt;18,"Paediatric",V1208&lt;40,"Young Adult",V1208&lt;65,"Adult",TRUE,"Senior")</f>
        <v>Adult</v>
      </c>
    </row>
    <row r="1209" spans="1:23" x14ac:dyDescent="0.25">
      <c r="A1209">
        <v>11261</v>
      </c>
      <c r="B1209">
        <v>4881</v>
      </c>
      <c r="C1209" s="1" t="s">
        <v>814</v>
      </c>
      <c r="D1209" s="1" t="s">
        <v>14</v>
      </c>
      <c r="E1209" s="2">
        <v>24362</v>
      </c>
      <c r="F1209" s="1" t="s">
        <v>51</v>
      </c>
      <c r="G1209" s="1" t="s">
        <v>87</v>
      </c>
      <c r="H1209" s="2">
        <v>45303</v>
      </c>
      <c r="I1209" s="2">
        <v>45307</v>
      </c>
      <c r="J1209">
        <v>4</v>
      </c>
      <c r="K1209">
        <v>7049</v>
      </c>
      <c r="L1209" s="1" t="s">
        <v>1491</v>
      </c>
      <c r="M1209" s="1" t="s">
        <v>53</v>
      </c>
      <c r="N1209" s="1" t="s">
        <v>33</v>
      </c>
      <c r="O1209" t="s">
        <v>19</v>
      </c>
      <c r="P1209">
        <v>1762.25</v>
      </c>
      <c r="Q1209" s="1" t="s">
        <v>1492</v>
      </c>
      <c r="R1209" s="1" t="s">
        <v>1454</v>
      </c>
      <c r="S1209" t="s">
        <v>1449</v>
      </c>
      <c r="T1209">
        <f>VLOOKUP(Admissions[[#This Row],[Department]],Departments!A:E,5,FALSE)</f>
        <v>6800</v>
      </c>
      <c r="U1209" s="1" t="str">
        <f t="shared" si="36"/>
        <v>Above Benchmark</v>
      </c>
      <c r="V1209" s="1">
        <f t="shared" ca="1" si="37"/>
        <v>59</v>
      </c>
      <c r="W1209" s="1" t="str">
        <f ca="1">_xlfn.IFS(Admissions[[#This Row],[Patients Age]]&lt;18,"Paediatric",V1209&lt;40,"Young Adult",V1209&lt;65,"Adult",TRUE,"Senior")</f>
        <v>Adult</v>
      </c>
    </row>
    <row r="1210" spans="1:23" x14ac:dyDescent="0.25">
      <c r="A1210">
        <v>15155</v>
      </c>
      <c r="B1210">
        <v>5539</v>
      </c>
      <c r="C1210" s="1" t="s">
        <v>718</v>
      </c>
      <c r="D1210" s="1" t="s">
        <v>56</v>
      </c>
      <c r="E1210" s="2">
        <v>31720</v>
      </c>
      <c r="F1210" s="1" t="s">
        <v>15</v>
      </c>
      <c r="G1210" s="1" t="s">
        <v>48</v>
      </c>
      <c r="H1210" s="2">
        <v>45639</v>
      </c>
      <c r="I1210" s="2">
        <v>45642</v>
      </c>
      <c r="J1210">
        <v>3</v>
      </c>
      <c r="K1210">
        <v>5673</v>
      </c>
      <c r="L1210" s="1" t="s">
        <v>1491</v>
      </c>
      <c r="M1210" s="1" t="s">
        <v>46</v>
      </c>
      <c r="N1210" s="1" t="s">
        <v>24</v>
      </c>
      <c r="O1210" t="s">
        <v>19</v>
      </c>
      <c r="P1210">
        <v>1891</v>
      </c>
      <c r="Q1210" s="1" t="s">
        <v>1492</v>
      </c>
      <c r="R1210" s="1" t="s">
        <v>1454</v>
      </c>
      <c r="S1210" t="s">
        <v>1449</v>
      </c>
      <c r="T1210">
        <f>VLOOKUP(Admissions[[#This Row],[Department]],Departments!A:E,5,FALSE)</f>
        <v>5500</v>
      </c>
      <c r="U1210" s="1" t="str">
        <f t="shared" si="36"/>
        <v>Above Benchmark</v>
      </c>
      <c r="V1210" s="1">
        <f t="shared" ca="1" si="37"/>
        <v>39</v>
      </c>
      <c r="W1210" s="1" t="str">
        <f ca="1">_xlfn.IFS(Admissions[[#This Row],[Patients Age]]&lt;18,"Paediatric",V1210&lt;40,"Young Adult",V1210&lt;65,"Adult",TRUE,"Senior")</f>
        <v>Young Adult</v>
      </c>
    </row>
    <row r="1211" spans="1:23" x14ac:dyDescent="0.25">
      <c r="A1211">
        <v>13422</v>
      </c>
      <c r="B1211">
        <v>6277</v>
      </c>
      <c r="C1211" s="1" t="s">
        <v>815</v>
      </c>
      <c r="D1211" s="1" t="s">
        <v>56</v>
      </c>
      <c r="E1211" s="2">
        <v>30396</v>
      </c>
      <c r="F1211" s="1" t="s">
        <v>51</v>
      </c>
      <c r="G1211" s="1" t="s">
        <v>87</v>
      </c>
      <c r="H1211" s="2">
        <v>44935</v>
      </c>
      <c r="I1211" s="2">
        <v>44943</v>
      </c>
      <c r="J1211">
        <v>8</v>
      </c>
      <c r="K1211">
        <v>9327</v>
      </c>
      <c r="L1211" s="1" t="s">
        <v>1491</v>
      </c>
      <c r="M1211" s="1" t="s">
        <v>114</v>
      </c>
      <c r="N1211" s="1" t="s">
        <v>33</v>
      </c>
      <c r="O1211" t="s">
        <v>19</v>
      </c>
      <c r="P1211">
        <v>1165.875</v>
      </c>
      <c r="Q1211" s="1" t="s">
        <v>1492</v>
      </c>
      <c r="R1211" s="1" t="s">
        <v>1448</v>
      </c>
      <c r="S1211" t="s">
        <v>1449</v>
      </c>
      <c r="T1211">
        <f>VLOOKUP(Admissions[[#This Row],[Department]],Departments!A:E,5,FALSE)</f>
        <v>6800</v>
      </c>
      <c r="U1211" s="1" t="str">
        <f t="shared" si="36"/>
        <v>Above Benchmark</v>
      </c>
      <c r="V1211" s="1">
        <f t="shared" ca="1" si="37"/>
        <v>43</v>
      </c>
      <c r="W1211" s="1" t="str">
        <f ca="1">_xlfn.IFS(Admissions[[#This Row],[Patients Age]]&lt;18,"Paediatric",V1211&lt;40,"Young Adult",V1211&lt;65,"Adult",TRUE,"Senior")</f>
        <v>Adult</v>
      </c>
    </row>
    <row r="1212" spans="1:23" x14ac:dyDescent="0.25">
      <c r="A1212">
        <v>13180</v>
      </c>
      <c r="B1212">
        <v>7188</v>
      </c>
      <c r="C1212" s="1" t="s">
        <v>202</v>
      </c>
      <c r="D1212" s="1" t="s">
        <v>56</v>
      </c>
      <c r="E1212" s="2">
        <v>38507</v>
      </c>
      <c r="F1212" s="1" t="s">
        <v>15</v>
      </c>
      <c r="G1212" s="1" t="s">
        <v>16</v>
      </c>
      <c r="H1212" s="2">
        <v>45557</v>
      </c>
      <c r="I1212" s="2">
        <v>45560</v>
      </c>
      <c r="J1212">
        <v>3</v>
      </c>
      <c r="K1212">
        <v>7868</v>
      </c>
      <c r="L1212" s="1" t="s">
        <v>1491</v>
      </c>
      <c r="M1212" s="1" t="s">
        <v>81</v>
      </c>
      <c r="N1212" s="1" t="s">
        <v>33</v>
      </c>
      <c r="O1212" t="s">
        <v>19</v>
      </c>
      <c r="P1212">
        <v>2622.6667000000002</v>
      </c>
      <c r="Q1212" s="1" t="s">
        <v>1492</v>
      </c>
      <c r="R1212" s="1" t="s">
        <v>1451</v>
      </c>
      <c r="S1212" t="s">
        <v>1447</v>
      </c>
      <c r="T1212">
        <f>VLOOKUP(Admissions[[#This Row],[Department]],Departments!A:E,5,FALSE)</f>
        <v>5500</v>
      </c>
      <c r="U1212" s="1" t="str">
        <f t="shared" si="36"/>
        <v>Above Benchmark</v>
      </c>
      <c r="V1212" s="1">
        <f t="shared" ca="1" si="37"/>
        <v>21</v>
      </c>
      <c r="W1212" s="1" t="str">
        <f ca="1">_xlfn.IFS(Admissions[[#This Row],[Patients Age]]&lt;18,"Paediatric",V1212&lt;40,"Young Adult",V1212&lt;65,"Adult",TRUE,"Senior")</f>
        <v>Young Adult</v>
      </c>
    </row>
    <row r="1213" spans="1:23" x14ac:dyDescent="0.25">
      <c r="A1213">
        <v>10509</v>
      </c>
      <c r="B1213">
        <v>3051</v>
      </c>
      <c r="C1213" s="1" t="s">
        <v>816</v>
      </c>
      <c r="D1213" s="1" t="s">
        <v>56</v>
      </c>
      <c r="E1213" s="2">
        <v>18020</v>
      </c>
      <c r="F1213" s="1" t="s">
        <v>15</v>
      </c>
      <c r="G1213" s="1" t="s">
        <v>48</v>
      </c>
      <c r="H1213" s="2">
        <v>45304</v>
      </c>
      <c r="I1213" s="2">
        <v>45307</v>
      </c>
      <c r="J1213">
        <v>3</v>
      </c>
      <c r="K1213">
        <v>9699</v>
      </c>
      <c r="L1213" s="1" t="s">
        <v>1491</v>
      </c>
      <c r="M1213" s="1" t="s">
        <v>81</v>
      </c>
      <c r="N1213" s="1" t="s">
        <v>33</v>
      </c>
      <c r="O1213" t="s">
        <v>19</v>
      </c>
      <c r="P1213">
        <v>3233</v>
      </c>
      <c r="Q1213" s="1" t="s">
        <v>1492</v>
      </c>
      <c r="R1213" s="1" t="s">
        <v>1446</v>
      </c>
      <c r="S1213" t="s">
        <v>1447</v>
      </c>
      <c r="T1213">
        <f>VLOOKUP(Admissions[[#This Row],[Department]],Departments!A:E,5,FALSE)</f>
        <v>5500</v>
      </c>
      <c r="U1213" s="1" t="str">
        <f t="shared" si="36"/>
        <v>Above Benchmark</v>
      </c>
      <c r="V1213" s="1">
        <f t="shared" ca="1" si="37"/>
        <v>77</v>
      </c>
      <c r="W1213" s="1" t="str">
        <f ca="1">_xlfn.IFS(Admissions[[#This Row],[Patients Age]]&lt;18,"Paediatric",V1213&lt;40,"Young Adult",V1213&lt;65,"Adult",TRUE,"Senior")</f>
        <v>Senior</v>
      </c>
    </row>
    <row r="1214" spans="1:23" x14ac:dyDescent="0.25">
      <c r="A1214">
        <v>12729</v>
      </c>
      <c r="B1214">
        <v>5346</v>
      </c>
      <c r="C1214" s="1" t="s">
        <v>65</v>
      </c>
      <c r="D1214" s="1" t="s">
        <v>56</v>
      </c>
      <c r="E1214" s="2">
        <v>12793</v>
      </c>
      <c r="F1214" s="1" t="s">
        <v>51</v>
      </c>
      <c r="G1214" s="1" t="s">
        <v>113</v>
      </c>
      <c r="H1214" s="2">
        <v>45145</v>
      </c>
      <c r="I1214" s="2">
        <v>45150</v>
      </c>
      <c r="J1214">
        <v>5</v>
      </c>
      <c r="K1214">
        <v>8740</v>
      </c>
      <c r="L1214" s="1" t="s">
        <v>1491</v>
      </c>
      <c r="M1214" s="1" t="s">
        <v>17</v>
      </c>
      <c r="N1214" s="1" t="s">
        <v>18</v>
      </c>
      <c r="O1214" t="s">
        <v>19</v>
      </c>
      <c r="P1214">
        <v>1748</v>
      </c>
      <c r="Q1214" s="1" t="s">
        <v>1492</v>
      </c>
      <c r="R1214" s="1" t="s">
        <v>1448</v>
      </c>
      <c r="S1214" t="s">
        <v>1449</v>
      </c>
      <c r="T1214">
        <f>VLOOKUP(Admissions[[#This Row],[Department]],Departments!A:E,5,FALSE)</f>
        <v>6800</v>
      </c>
      <c r="U1214" s="1" t="str">
        <f t="shared" si="36"/>
        <v>Above Benchmark</v>
      </c>
      <c r="V1214" s="1">
        <f t="shared" ca="1" si="37"/>
        <v>91</v>
      </c>
      <c r="W1214" s="1" t="str">
        <f ca="1">_xlfn.IFS(Admissions[[#This Row],[Patients Age]]&lt;18,"Paediatric",V1214&lt;40,"Young Adult",V1214&lt;65,"Adult",TRUE,"Senior")</f>
        <v>Senior</v>
      </c>
    </row>
    <row r="1215" spans="1:23" x14ac:dyDescent="0.25">
      <c r="A1215">
        <v>11613</v>
      </c>
      <c r="B1215">
        <v>4912</v>
      </c>
      <c r="C1215" s="1" t="s">
        <v>817</v>
      </c>
      <c r="D1215" s="1" t="s">
        <v>14</v>
      </c>
      <c r="E1215" s="2">
        <v>34182</v>
      </c>
      <c r="F1215" s="1" t="s">
        <v>15</v>
      </c>
      <c r="G1215" s="1" t="s">
        <v>48</v>
      </c>
      <c r="H1215" s="2">
        <v>44988</v>
      </c>
      <c r="I1215" s="2">
        <v>44990</v>
      </c>
      <c r="J1215">
        <v>2</v>
      </c>
      <c r="K1215">
        <v>4613</v>
      </c>
      <c r="L1215" s="1" t="s">
        <v>1491</v>
      </c>
      <c r="M1215" s="1" t="s">
        <v>46</v>
      </c>
      <c r="N1215" s="1" t="s">
        <v>24</v>
      </c>
      <c r="O1215" t="s">
        <v>19</v>
      </c>
      <c r="P1215">
        <v>2306.5</v>
      </c>
      <c r="Q1215" s="1" t="s">
        <v>1492</v>
      </c>
      <c r="R1215" s="1" t="s">
        <v>1454</v>
      </c>
      <c r="S1215" t="s">
        <v>1449</v>
      </c>
      <c r="T1215">
        <f>VLOOKUP(Admissions[[#This Row],[Department]],Departments!A:E,5,FALSE)</f>
        <v>5500</v>
      </c>
      <c r="U1215" s="1" t="str">
        <f t="shared" si="36"/>
        <v>Within Benchmark</v>
      </c>
      <c r="V1215" s="1">
        <f t="shared" ca="1" si="37"/>
        <v>32</v>
      </c>
      <c r="W1215" s="1" t="str">
        <f ca="1">_xlfn.IFS(Admissions[[#This Row],[Patients Age]]&lt;18,"Paediatric",V1215&lt;40,"Young Adult",V1215&lt;65,"Adult",TRUE,"Senior")</f>
        <v>Young Adult</v>
      </c>
    </row>
    <row r="1216" spans="1:23" x14ac:dyDescent="0.25">
      <c r="A1216">
        <v>10503</v>
      </c>
      <c r="B1216">
        <v>7137</v>
      </c>
      <c r="C1216" s="1" t="s">
        <v>818</v>
      </c>
      <c r="D1216" s="1" t="s">
        <v>14</v>
      </c>
      <c r="E1216" s="2">
        <v>12138</v>
      </c>
      <c r="F1216" s="1" t="s">
        <v>15</v>
      </c>
      <c r="G1216" s="1" t="s">
        <v>16</v>
      </c>
      <c r="H1216" s="2">
        <v>45405</v>
      </c>
      <c r="I1216" s="2">
        <v>45408</v>
      </c>
      <c r="J1216">
        <v>3</v>
      </c>
      <c r="K1216">
        <v>8276</v>
      </c>
      <c r="L1216" s="1" t="s">
        <v>1491</v>
      </c>
      <c r="M1216" s="1" t="s">
        <v>46</v>
      </c>
      <c r="N1216" s="1" t="s">
        <v>33</v>
      </c>
      <c r="O1216" t="s">
        <v>19</v>
      </c>
      <c r="P1216">
        <v>2758.6667000000002</v>
      </c>
      <c r="Q1216" s="1" t="s">
        <v>1492</v>
      </c>
      <c r="R1216" s="1" t="s">
        <v>1452</v>
      </c>
      <c r="S1216" t="s">
        <v>1449</v>
      </c>
      <c r="T1216">
        <f>VLOOKUP(Admissions[[#This Row],[Department]],Departments!A:E,5,FALSE)</f>
        <v>5500</v>
      </c>
      <c r="U1216" s="1" t="str">
        <f t="shared" si="36"/>
        <v>Above Benchmark</v>
      </c>
      <c r="V1216" s="1">
        <f t="shared" ca="1" si="37"/>
        <v>93</v>
      </c>
      <c r="W1216" s="1" t="str">
        <f ca="1">_xlfn.IFS(Admissions[[#This Row],[Patients Age]]&lt;18,"Paediatric",V1216&lt;40,"Young Adult",V1216&lt;65,"Adult",TRUE,"Senior")</f>
        <v>Senior</v>
      </c>
    </row>
    <row r="1217" spans="1:23" x14ac:dyDescent="0.25">
      <c r="A1217">
        <v>12181</v>
      </c>
      <c r="B1217">
        <v>5063</v>
      </c>
      <c r="C1217" s="1" t="s">
        <v>78</v>
      </c>
      <c r="D1217" s="1" t="s">
        <v>56</v>
      </c>
      <c r="E1217" s="2">
        <v>27949</v>
      </c>
      <c r="F1217" s="1" t="s">
        <v>15</v>
      </c>
      <c r="G1217" s="1" t="s">
        <v>48</v>
      </c>
      <c r="H1217" s="2">
        <v>45020</v>
      </c>
      <c r="I1217" s="2">
        <v>45022</v>
      </c>
      <c r="J1217">
        <v>2</v>
      </c>
      <c r="K1217">
        <v>3652</v>
      </c>
      <c r="L1217" s="1" t="s">
        <v>1494</v>
      </c>
      <c r="M1217" s="1" t="s">
        <v>49</v>
      </c>
      <c r="N1217" s="1" t="s">
        <v>18</v>
      </c>
      <c r="O1217" t="s">
        <v>19</v>
      </c>
      <c r="P1217">
        <v>1826</v>
      </c>
      <c r="Q1217" s="1" t="s">
        <v>1492</v>
      </c>
      <c r="R1217" s="1" t="s">
        <v>1452</v>
      </c>
      <c r="S1217" t="s">
        <v>1449</v>
      </c>
      <c r="T1217">
        <f>VLOOKUP(Admissions[[#This Row],[Department]],Departments!A:E,5,FALSE)</f>
        <v>5500</v>
      </c>
      <c r="U1217" s="1" t="str">
        <f t="shared" si="36"/>
        <v>Within Benchmark</v>
      </c>
      <c r="V1217" s="1">
        <f t="shared" ca="1" si="37"/>
        <v>50</v>
      </c>
      <c r="W1217" s="1" t="str">
        <f ca="1">_xlfn.IFS(Admissions[[#This Row],[Patients Age]]&lt;18,"Paediatric",V1217&lt;40,"Young Adult",V1217&lt;65,"Adult",TRUE,"Senior")</f>
        <v>Adult</v>
      </c>
    </row>
    <row r="1218" spans="1:23" x14ac:dyDescent="0.25">
      <c r="A1218">
        <v>12137</v>
      </c>
      <c r="B1218">
        <v>5888</v>
      </c>
      <c r="C1218" s="1" t="s">
        <v>741</v>
      </c>
      <c r="D1218" s="1" t="s">
        <v>56</v>
      </c>
      <c r="E1218" s="2">
        <v>37954</v>
      </c>
      <c r="F1218" s="1" t="s">
        <v>819</v>
      </c>
      <c r="G1218" s="1" t="s">
        <v>83</v>
      </c>
      <c r="H1218" s="2">
        <v>45362</v>
      </c>
      <c r="I1218" s="2">
        <v>45367</v>
      </c>
      <c r="J1218">
        <v>5</v>
      </c>
      <c r="K1218">
        <v>8496</v>
      </c>
      <c r="L1218" s="1" t="s">
        <v>1491</v>
      </c>
      <c r="M1218" s="1" t="s">
        <v>37</v>
      </c>
      <c r="N1218" s="1" t="s">
        <v>18</v>
      </c>
      <c r="O1218" t="s">
        <v>19</v>
      </c>
      <c r="P1218">
        <v>1699.2</v>
      </c>
      <c r="Q1218" s="1" t="s">
        <v>1492</v>
      </c>
      <c r="R1218" s="1" t="s">
        <v>1448</v>
      </c>
      <c r="S1218" t="s">
        <v>1449</v>
      </c>
      <c r="T1218" t="e">
        <f>VLOOKUP(Admissions[[#This Row],[Department]],Departments!A:E,5,FALSE)</f>
        <v>#N/A</v>
      </c>
      <c r="U1218" s="1" t="e">
        <f t="shared" ref="U1218:U1281" si="38">IF(K1218&gt;T1218,"Above Benchmark","Within Benchmark")</f>
        <v>#N/A</v>
      </c>
      <c r="V1218" s="1">
        <f t="shared" ref="V1218:V1281" ca="1" si="39">INT(YEARFRAC(E1218,TODAY()))</f>
        <v>22</v>
      </c>
      <c r="W1218" s="1" t="str">
        <f ca="1">_xlfn.IFS(Admissions[[#This Row],[Patients Age]]&lt;18,"Paediatric",V1218&lt;40,"Young Adult",V1218&lt;65,"Adult",TRUE,"Senior")</f>
        <v>Young Adult</v>
      </c>
    </row>
    <row r="1219" spans="1:23" x14ac:dyDescent="0.25">
      <c r="A1219">
        <v>15096</v>
      </c>
      <c r="B1219">
        <v>6124</v>
      </c>
      <c r="C1219" s="1" t="s">
        <v>820</v>
      </c>
      <c r="D1219" s="1" t="s">
        <v>56</v>
      </c>
      <c r="E1219" s="2">
        <v>22122</v>
      </c>
      <c r="F1219" s="1" t="s">
        <v>35</v>
      </c>
      <c r="G1219" s="1" t="s">
        <v>36</v>
      </c>
      <c r="H1219" s="2">
        <v>45205</v>
      </c>
      <c r="I1219" s="2">
        <v>45209</v>
      </c>
      <c r="J1219">
        <v>4</v>
      </c>
      <c r="K1219">
        <v>8042</v>
      </c>
      <c r="L1219" s="1" t="s">
        <v>1491</v>
      </c>
      <c r="M1219" s="1" t="s">
        <v>1462</v>
      </c>
      <c r="N1219" s="1" t="s">
        <v>18</v>
      </c>
      <c r="O1219" t="s">
        <v>19</v>
      </c>
      <c r="P1219">
        <v>2010.5</v>
      </c>
      <c r="Q1219" s="1" t="s">
        <v>1492</v>
      </c>
      <c r="R1219" s="1" t="s">
        <v>1454</v>
      </c>
      <c r="S1219" t="s">
        <v>1449</v>
      </c>
      <c r="T1219">
        <f>VLOOKUP(Admissions[[#This Row],[Department]],Departments!A:E,5,FALSE)</f>
        <v>8500</v>
      </c>
      <c r="U1219" s="1" t="str">
        <f t="shared" si="38"/>
        <v>Within Benchmark</v>
      </c>
      <c r="V1219" s="1">
        <f t="shared" ca="1" si="39"/>
        <v>65</v>
      </c>
      <c r="W1219" s="1" t="str">
        <f ca="1">_xlfn.IFS(Admissions[[#This Row],[Patients Age]]&lt;18,"Paediatric",V1219&lt;40,"Young Adult",V1219&lt;65,"Adult",TRUE,"Senior")</f>
        <v>Senior</v>
      </c>
    </row>
    <row r="1220" spans="1:23" x14ac:dyDescent="0.25">
      <c r="A1220">
        <v>10676</v>
      </c>
      <c r="B1220">
        <v>4847</v>
      </c>
      <c r="C1220" s="1" t="s">
        <v>740</v>
      </c>
      <c r="D1220" s="1" t="s">
        <v>56</v>
      </c>
      <c r="E1220" s="2">
        <v>36292</v>
      </c>
      <c r="F1220" s="1" t="s">
        <v>15</v>
      </c>
      <c r="G1220" s="1" t="s">
        <v>16</v>
      </c>
      <c r="H1220" s="2">
        <v>45458</v>
      </c>
      <c r="I1220" s="2">
        <v>45460</v>
      </c>
      <c r="J1220">
        <v>2</v>
      </c>
      <c r="K1220">
        <v>6008</v>
      </c>
      <c r="L1220" s="1" t="s">
        <v>1491</v>
      </c>
      <c r="M1220" s="1" t="s">
        <v>81</v>
      </c>
      <c r="N1220" s="1" t="s">
        <v>18</v>
      </c>
      <c r="O1220" t="s">
        <v>19</v>
      </c>
      <c r="P1220">
        <v>3004</v>
      </c>
      <c r="Q1220" s="1" t="s">
        <v>1492</v>
      </c>
      <c r="R1220" s="1" t="s">
        <v>1446</v>
      </c>
      <c r="S1220" t="s">
        <v>1447</v>
      </c>
      <c r="T1220">
        <f>VLOOKUP(Admissions[[#This Row],[Department]],Departments!A:E,5,FALSE)</f>
        <v>5500</v>
      </c>
      <c r="U1220" s="1" t="str">
        <f t="shared" si="38"/>
        <v>Above Benchmark</v>
      </c>
      <c r="V1220" s="1">
        <f t="shared" ca="1" si="39"/>
        <v>27</v>
      </c>
      <c r="W1220" s="1" t="str">
        <f ca="1">_xlfn.IFS(Admissions[[#This Row],[Patients Age]]&lt;18,"Paediatric",V1220&lt;40,"Young Adult",V1220&lt;65,"Adult",TRUE,"Senior")</f>
        <v>Young Adult</v>
      </c>
    </row>
    <row r="1221" spans="1:23" x14ac:dyDescent="0.25">
      <c r="A1221">
        <v>12603</v>
      </c>
      <c r="B1221">
        <v>6881</v>
      </c>
      <c r="C1221" s="1" t="s">
        <v>527</v>
      </c>
      <c r="D1221" s="1" t="s">
        <v>14</v>
      </c>
      <c r="E1221" s="2">
        <v>12821</v>
      </c>
      <c r="F1221" s="1" t="s">
        <v>15</v>
      </c>
      <c r="G1221" s="1" t="s">
        <v>217</v>
      </c>
      <c r="H1221" s="2">
        <v>45447</v>
      </c>
      <c r="I1221" s="2">
        <v>45449</v>
      </c>
      <c r="J1221">
        <v>2</v>
      </c>
      <c r="K1221">
        <v>7028</v>
      </c>
      <c r="L1221" s="1" t="s">
        <v>1491</v>
      </c>
      <c r="M1221" s="1" t="s">
        <v>46</v>
      </c>
      <c r="N1221" s="1" t="s">
        <v>18</v>
      </c>
      <c r="O1221" t="s">
        <v>19</v>
      </c>
      <c r="P1221">
        <v>3514</v>
      </c>
      <c r="Q1221" s="1" t="s">
        <v>1492</v>
      </c>
      <c r="R1221" s="1" t="s">
        <v>1452</v>
      </c>
      <c r="S1221" t="s">
        <v>1449</v>
      </c>
      <c r="T1221">
        <f>VLOOKUP(Admissions[[#This Row],[Department]],Departments!A:E,5,FALSE)</f>
        <v>5500</v>
      </c>
      <c r="U1221" s="1" t="str">
        <f t="shared" si="38"/>
        <v>Above Benchmark</v>
      </c>
      <c r="V1221" s="1">
        <f t="shared" ca="1" si="39"/>
        <v>91</v>
      </c>
      <c r="W1221" s="1" t="str">
        <f ca="1">_xlfn.IFS(Admissions[[#This Row],[Patients Age]]&lt;18,"Paediatric",V1221&lt;40,"Young Adult",V1221&lt;65,"Adult",TRUE,"Senior")</f>
        <v>Senior</v>
      </c>
    </row>
    <row r="1222" spans="1:23" x14ac:dyDescent="0.25">
      <c r="A1222">
        <v>13851</v>
      </c>
      <c r="B1222">
        <v>4602</v>
      </c>
      <c r="C1222" s="1" t="s">
        <v>362</v>
      </c>
      <c r="D1222" s="1" t="s">
        <v>56</v>
      </c>
      <c r="E1222" s="2">
        <v>29877</v>
      </c>
      <c r="F1222" s="1" t="s">
        <v>51</v>
      </c>
      <c r="G1222" s="1" t="s">
        <v>113</v>
      </c>
      <c r="H1222" s="2">
        <v>45645</v>
      </c>
      <c r="I1222" s="2">
        <v>45652</v>
      </c>
      <c r="J1222">
        <v>7</v>
      </c>
      <c r="K1222">
        <v>7518</v>
      </c>
      <c r="L1222" s="1" t="s">
        <v>1491</v>
      </c>
      <c r="M1222" s="1" t="s">
        <v>53</v>
      </c>
      <c r="N1222" s="1" t="s">
        <v>18</v>
      </c>
      <c r="O1222" t="s">
        <v>19</v>
      </c>
      <c r="P1222">
        <v>1074</v>
      </c>
      <c r="Q1222" s="1" t="s">
        <v>1492</v>
      </c>
      <c r="R1222" s="1" t="s">
        <v>1450</v>
      </c>
      <c r="S1222" t="s">
        <v>1449</v>
      </c>
      <c r="T1222">
        <f>VLOOKUP(Admissions[[#This Row],[Department]],Departments!A:E,5,FALSE)</f>
        <v>6800</v>
      </c>
      <c r="U1222" s="1" t="str">
        <f t="shared" si="38"/>
        <v>Above Benchmark</v>
      </c>
      <c r="V1222" s="1">
        <f t="shared" ca="1" si="39"/>
        <v>44</v>
      </c>
      <c r="W1222" s="1" t="str">
        <f ca="1">_xlfn.IFS(Admissions[[#This Row],[Patients Age]]&lt;18,"Paediatric",V1222&lt;40,"Young Adult",V1222&lt;65,"Adult",TRUE,"Senior")</f>
        <v>Adult</v>
      </c>
    </row>
    <row r="1223" spans="1:23" x14ac:dyDescent="0.25">
      <c r="A1223">
        <v>10696</v>
      </c>
      <c r="B1223">
        <v>4238</v>
      </c>
      <c r="C1223" s="1" t="s">
        <v>821</v>
      </c>
      <c r="D1223" s="1" t="s">
        <v>56</v>
      </c>
      <c r="E1223" s="2">
        <v>17206</v>
      </c>
      <c r="F1223" s="1" t="s">
        <v>21</v>
      </c>
      <c r="G1223" s="1" t="s">
        <v>22</v>
      </c>
      <c r="H1223" s="2">
        <v>45535</v>
      </c>
      <c r="I1223" s="2">
        <v>45545</v>
      </c>
      <c r="J1223">
        <v>10</v>
      </c>
      <c r="K1223">
        <v>26285</v>
      </c>
      <c r="L1223" s="1" t="s">
        <v>1491</v>
      </c>
      <c r="M1223" s="1" t="s">
        <v>23</v>
      </c>
      <c r="N1223" s="1" t="s">
        <v>33</v>
      </c>
      <c r="O1223" t="s">
        <v>19</v>
      </c>
      <c r="P1223">
        <v>2628.5</v>
      </c>
      <c r="Q1223" s="1" t="s">
        <v>1492</v>
      </c>
      <c r="R1223" s="1" t="s">
        <v>1446</v>
      </c>
      <c r="S1223" t="s">
        <v>1447</v>
      </c>
      <c r="T1223">
        <f>VLOOKUP(Admissions[[#This Row],[Department]],Departments!A:E,5,FALSE)</f>
        <v>12000</v>
      </c>
      <c r="U1223" s="1" t="str">
        <f t="shared" si="38"/>
        <v>Above Benchmark</v>
      </c>
      <c r="V1223" s="1">
        <f t="shared" ca="1" si="39"/>
        <v>79</v>
      </c>
      <c r="W1223" s="1" t="str">
        <f ca="1">_xlfn.IFS(Admissions[[#This Row],[Patients Age]]&lt;18,"Paediatric",V1223&lt;40,"Young Adult",V1223&lt;65,"Adult",TRUE,"Senior")</f>
        <v>Senior</v>
      </c>
    </row>
    <row r="1224" spans="1:23" x14ac:dyDescent="0.25">
      <c r="A1224">
        <v>11390</v>
      </c>
      <c r="B1224">
        <v>3609</v>
      </c>
      <c r="C1224" s="1" t="s">
        <v>349</v>
      </c>
      <c r="D1224" s="1" t="s">
        <v>56</v>
      </c>
      <c r="E1224" s="2">
        <v>21373</v>
      </c>
      <c r="F1224" s="1" t="s">
        <v>41</v>
      </c>
      <c r="G1224" s="1" t="s">
        <v>219</v>
      </c>
      <c r="H1224" s="2">
        <v>45247</v>
      </c>
      <c r="I1224" s="2">
        <v>45251</v>
      </c>
      <c r="J1224">
        <v>4</v>
      </c>
      <c r="K1224">
        <v>6897</v>
      </c>
      <c r="L1224" s="1" t="s">
        <v>1494</v>
      </c>
      <c r="M1224" s="1" t="s">
        <v>121</v>
      </c>
      <c r="N1224" s="1" t="s">
        <v>24</v>
      </c>
      <c r="O1224" t="s">
        <v>19</v>
      </c>
      <c r="P1224">
        <v>1724.25</v>
      </c>
      <c r="Q1224" s="1" t="s">
        <v>1492</v>
      </c>
      <c r="R1224" s="1" t="s">
        <v>1454</v>
      </c>
      <c r="S1224" t="s">
        <v>1449</v>
      </c>
      <c r="T1224">
        <f>VLOOKUP(Admissions[[#This Row],[Department]],Departments!A:E,5,FALSE)</f>
        <v>7200</v>
      </c>
      <c r="U1224" s="1" t="str">
        <f t="shared" si="38"/>
        <v>Within Benchmark</v>
      </c>
      <c r="V1224" s="1">
        <f t="shared" ca="1" si="39"/>
        <v>68</v>
      </c>
      <c r="W1224" s="1" t="str">
        <f ca="1">_xlfn.IFS(Admissions[[#This Row],[Patients Age]]&lt;18,"Paediatric",V1224&lt;40,"Young Adult",V1224&lt;65,"Adult",TRUE,"Senior")</f>
        <v>Senior</v>
      </c>
    </row>
    <row r="1225" spans="1:23" x14ac:dyDescent="0.25">
      <c r="A1225">
        <v>12824</v>
      </c>
      <c r="B1225">
        <v>3041</v>
      </c>
      <c r="C1225" s="1" t="s">
        <v>822</v>
      </c>
      <c r="D1225" s="1" t="s">
        <v>56</v>
      </c>
      <c r="E1225" s="2">
        <v>14518</v>
      </c>
      <c r="F1225" s="1" t="s">
        <v>66</v>
      </c>
      <c r="G1225" s="1" t="s">
        <v>70</v>
      </c>
      <c r="H1225" s="2">
        <v>45427</v>
      </c>
      <c r="I1225" s="2">
        <v>45433</v>
      </c>
      <c r="J1225">
        <v>6</v>
      </c>
      <c r="K1225">
        <v>11274</v>
      </c>
      <c r="L1225" s="1" t="s">
        <v>1491</v>
      </c>
      <c r="M1225" s="1" t="s">
        <v>37</v>
      </c>
      <c r="N1225" s="1" t="s">
        <v>33</v>
      </c>
      <c r="O1225" t="s">
        <v>19</v>
      </c>
      <c r="P1225">
        <v>1879</v>
      </c>
      <c r="Q1225" s="1" t="s">
        <v>1492</v>
      </c>
      <c r="R1225" s="1" t="s">
        <v>1453</v>
      </c>
      <c r="S1225" t="s">
        <v>1449</v>
      </c>
      <c r="T1225">
        <f>VLOOKUP(Admissions[[#This Row],[Department]],Departments!A:E,5,FALSE)</f>
        <v>6000</v>
      </c>
      <c r="U1225" s="1" t="str">
        <f t="shared" si="38"/>
        <v>Above Benchmark</v>
      </c>
      <c r="V1225" s="1">
        <f t="shared" ca="1" si="39"/>
        <v>86</v>
      </c>
      <c r="W1225" s="1" t="str">
        <f ca="1">_xlfn.IFS(Admissions[[#This Row],[Patients Age]]&lt;18,"Paediatric",V1225&lt;40,"Young Adult",V1225&lt;65,"Adult",TRUE,"Senior")</f>
        <v>Senior</v>
      </c>
    </row>
    <row r="1226" spans="1:23" x14ac:dyDescent="0.25">
      <c r="A1226">
        <v>13153</v>
      </c>
      <c r="B1226">
        <v>5670</v>
      </c>
      <c r="C1226" s="1" t="s">
        <v>771</v>
      </c>
      <c r="D1226" s="1" t="s">
        <v>56</v>
      </c>
      <c r="E1226" s="2">
        <v>38205</v>
      </c>
      <c r="F1226" s="1" t="s">
        <v>66</v>
      </c>
      <c r="G1226" s="1" t="s">
        <v>70</v>
      </c>
      <c r="H1226" s="2">
        <v>45597</v>
      </c>
      <c r="I1226" s="2">
        <v>45602</v>
      </c>
      <c r="J1226">
        <v>5</v>
      </c>
      <c r="K1226">
        <v>5538</v>
      </c>
      <c r="L1226" s="1" t="s">
        <v>1491</v>
      </c>
      <c r="M1226" s="1" t="s">
        <v>116</v>
      </c>
      <c r="N1226" s="1" t="s">
        <v>33</v>
      </c>
      <c r="O1226" t="s">
        <v>19</v>
      </c>
      <c r="P1226">
        <v>1107.5999999999999</v>
      </c>
      <c r="Q1226" s="1" t="s">
        <v>1492</v>
      </c>
      <c r="R1226" s="1" t="s">
        <v>1454</v>
      </c>
      <c r="S1226" t="s">
        <v>1449</v>
      </c>
      <c r="T1226">
        <f>VLOOKUP(Admissions[[#This Row],[Department]],Departments!A:E,5,FALSE)</f>
        <v>6000</v>
      </c>
      <c r="U1226" s="1" t="str">
        <f t="shared" si="38"/>
        <v>Within Benchmark</v>
      </c>
      <c r="V1226" s="1">
        <f t="shared" ca="1" si="39"/>
        <v>21</v>
      </c>
      <c r="W1226" s="1" t="str">
        <f ca="1">_xlfn.IFS(Admissions[[#This Row],[Patients Age]]&lt;18,"Paediatric",V1226&lt;40,"Young Adult",V1226&lt;65,"Adult",TRUE,"Senior")</f>
        <v>Young Adult</v>
      </c>
    </row>
    <row r="1227" spans="1:23" x14ac:dyDescent="0.25">
      <c r="A1227">
        <v>12078</v>
      </c>
      <c r="B1227">
        <v>5402</v>
      </c>
      <c r="C1227" s="1" t="s">
        <v>823</v>
      </c>
      <c r="D1227" s="1" t="s">
        <v>56</v>
      </c>
      <c r="E1227" s="2">
        <v>34089</v>
      </c>
      <c r="F1227" s="1" t="s">
        <v>15</v>
      </c>
      <c r="G1227" s="1" t="s">
        <v>48</v>
      </c>
      <c r="H1227" s="2">
        <v>45214</v>
      </c>
      <c r="I1227" s="2">
        <v>45215</v>
      </c>
      <c r="J1227">
        <v>1</v>
      </c>
      <c r="K1227">
        <v>2988</v>
      </c>
      <c r="L1227" s="1" t="s">
        <v>1491</v>
      </c>
      <c r="M1227" s="1" t="s">
        <v>81</v>
      </c>
      <c r="N1227" s="1" t="s">
        <v>18</v>
      </c>
      <c r="O1227" t="s">
        <v>19</v>
      </c>
      <c r="P1227">
        <v>2988</v>
      </c>
      <c r="Q1227" s="1" t="s">
        <v>1492</v>
      </c>
      <c r="R1227" s="1" t="s">
        <v>1451</v>
      </c>
      <c r="S1227" t="s">
        <v>1447</v>
      </c>
      <c r="T1227">
        <f>VLOOKUP(Admissions[[#This Row],[Department]],Departments!A:E,5,FALSE)</f>
        <v>5500</v>
      </c>
      <c r="U1227" s="1" t="str">
        <f t="shared" si="38"/>
        <v>Within Benchmark</v>
      </c>
      <c r="V1227" s="1">
        <f t="shared" ca="1" si="39"/>
        <v>33</v>
      </c>
      <c r="W1227" s="1" t="str">
        <f ca="1">_xlfn.IFS(Admissions[[#This Row],[Patients Age]]&lt;18,"Paediatric",V1227&lt;40,"Young Adult",V1227&lt;65,"Adult",TRUE,"Senior")</f>
        <v>Young Adult</v>
      </c>
    </row>
    <row r="1228" spans="1:23" x14ac:dyDescent="0.25">
      <c r="A1228">
        <v>10993</v>
      </c>
      <c r="B1228">
        <v>3281</v>
      </c>
      <c r="C1228" s="1" t="s">
        <v>651</v>
      </c>
      <c r="D1228" s="1" t="s">
        <v>14</v>
      </c>
      <c r="E1228" s="2">
        <v>18099</v>
      </c>
      <c r="F1228" s="1" t="s">
        <v>15</v>
      </c>
      <c r="G1228" s="1" t="s">
        <v>48</v>
      </c>
      <c r="H1228" s="2">
        <v>45536</v>
      </c>
      <c r="I1228" s="2">
        <v>45541</v>
      </c>
      <c r="J1228">
        <v>5</v>
      </c>
      <c r="K1228">
        <v>8574</v>
      </c>
      <c r="L1228" s="1" t="s">
        <v>1491</v>
      </c>
      <c r="M1228" s="1" t="s">
        <v>49</v>
      </c>
      <c r="N1228" s="1" t="s">
        <v>33</v>
      </c>
      <c r="O1228" t="s">
        <v>19</v>
      </c>
      <c r="P1228">
        <v>1714.8</v>
      </c>
      <c r="Q1228" s="1" t="s">
        <v>1492</v>
      </c>
      <c r="R1228" s="1" t="s">
        <v>1451</v>
      </c>
      <c r="S1228" t="s">
        <v>1447</v>
      </c>
      <c r="T1228">
        <f>VLOOKUP(Admissions[[#This Row],[Department]],Departments!A:E,5,FALSE)</f>
        <v>5500</v>
      </c>
      <c r="U1228" s="1" t="str">
        <f t="shared" si="38"/>
        <v>Above Benchmark</v>
      </c>
      <c r="V1228" s="1">
        <f t="shared" ca="1" si="39"/>
        <v>76</v>
      </c>
      <c r="W1228" s="1" t="str">
        <f ca="1">_xlfn.IFS(Admissions[[#This Row],[Patients Age]]&lt;18,"Paediatric",V1228&lt;40,"Young Adult",V1228&lt;65,"Adult",TRUE,"Senior")</f>
        <v>Senior</v>
      </c>
    </row>
    <row r="1229" spans="1:23" x14ac:dyDescent="0.25">
      <c r="A1229">
        <v>11520</v>
      </c>
      <c r="B1229">
        <v>4533</v>
      </c>
      <c r="C1229" s="1" t="s">
        <v>322</v>
      </c>
      <c r="D1229" s="1" t="s">
        <v>56</v>
      </c>
      <c r="E1229" s="2">
        <v>14339</v>
      </c>
      <c r="F1229" s="1" t="s">
        <v>35</v>
      </c>
      <c r="G1229" s="1" t="s">
        <v>36</v>
      </c>
      <c r="H1229" s="2">
        <v>45097</v>
      </c>
      <c r="I1229" s="2">
        <v>45102</v>
      </c>
      <c r="J1229">
        <v>5</v>
      </c>
      <c r="K1229">
        <v>9058</v>
      </c>
      <c r="L1229" s="1" t="s">
        <v>1491</v>
      </c>
      <c r="M1229" s="1" t="s">
        <v>37</v>
      </c>
      <c r="N1229" s="1" t="s">
        <v>33</v>
      </c>
      <c r="O1229" t="s">
        <v>19</v>
      </c>
      <c r="P1229">
        <v>1811.6</v>
      </c>
      <c r="Q1229" s="1" t="s">
        <v>1492</v>
      </c>
      <c r="R1229" s="1" t="s">
        <v>1452</v>
      </c>
      <c r="S1229" t="s">
        <v>1449</v>
      </c>
      <c r="T1229">
        <f>VLOOKUP(Admissions[[#This Row],[Department]],Departments!A:E,5,FALSE)</f>
        <v>8500</v>
      </c>
      <c r="U1229" s="1" t="str">
        <f t="shared" si="38"/>
        <v>Above Benchmark</v>
      </c>
      <c r="V1229" s="1">
        <f t="shared" ca="1" si="39"/>
        <v>87</v>
      </c>
      <c r="W1229" s="1" t="str">
        <f ca="1">_xlfn.IFS(Admissions[[#This Row],[Patients Age]]&lt;18,"Paediatric",V1229&lt;40,"Young Adult",V1229&lt;65,"Adult",TRUE,"Senior")</f>
        <v>Senior</v>
      </c>
    </row>
    <row r="1230" spans="1:23" x14ac:dyDescent="0.25">
      <c r="A1230">
        <v>12239</v>
      </c>
      <c r="B1230">
        <v>5401</v>
      </c>
      <c r="C1230" s="1" t="s">
        <v>824</v>
      </c>
      <c r="D1230" s="1" t="s">
        <v>14</v>
      </c>
      <c r="E1230" s="2">
        <v>27364</v>
      </c>
      <c r="F1230" s="1" t="s">
        <v>35</v>
      </c>
      <c r="G1230" s="1" t="s">
        <v>85</v>
      </c>
      <c r="H1230" s="2">
        <v>45261</v>
      </c>
      <c r="I1230" s="2">
        <v>45268</v>
      </c>
      <c r="J1230">
        <v>7</v>
      </c>
      <c r="K1230">
        <v>18770</v>
      </c>
      <c r="L1230" s="1" t="s">
        <v>1491</v>
      </c>
      <c r="M1230" s="1" t="s">
        <v>119</v>
      </c>
      <c r="N1230" s="1" t="s">
        <v>33</v>
      </c>
      <c r="O1230" t="s">
        <v>19</v>
      </c>
      <c r="P1230">
        <v>2681.4286000000002</v>
      </c>
      <c r="Q1230" s="1" t="s">
        <v>1492</v>
      </c>
      <c r="R1230" s="1" t="s">
        <v>1454</v>
      </c>
      <c r="S1230" t="s">
        <v>1449</v>
      </c>
      <c r="T1230">
        <f>VLOOKUP(Admissions[[#This Row],[Department]],Departments!A:E,5,FALSE)</f>
        <v>8500</v>
      </c>
      <c r="U1230" s="1" t="str">
        <f t="shared" si="38"/>
        <v>Above Benchmark</v>
      </c>
      <c r="V1230" s="1">
        <f t="shared" ca="1" si="39"/>
        <v>51</v>
      </c>
      <c r="W1230" s="1" t="str">
        <f ca="1">_xlfn.IFS(Admissions[[#This Row],[Patients Age]]&lt;18,"Paediatric",V1230&lt;40,"Young Adult",V1230&lt;65,"Adult",TRUE,"Senior")</f>
        <v>Adult</v>
      </c>
    </row>
    <row r="1231" spans="1:23" x14ac:dyDescent="0.25">
      <c r="A1231">
        <v>13793</v>
      </c>
      <c r="B1231">
        <v>4250</v>
      </c>
      <c r="C1231" s="1" t="s">
        <v>825</v>
      </c>
      <c r="D1231" s="1" t="s">
        <v>56</v>
      </c>
      <c r="E1231" s="2">
        <v>24922</v>
      </c>
      <c r="F1231" s="1" t="s">
        <v>51</v>
      </c>
      <c r="G1231" s="1" t="s">
        <v>113</v>
      </c>
      <c r="H1231" s="2">
        <v>44967</v>
      </c>
      <c r="I1231" s="2">
        <v>44975</v>
      </c>
      <c r="J1231">
        <v>8</v>
      </c>
      <c r="K1231">
        <v>12738</v>
      </c>
      <c r="L1231" s="1" t="s">
        <v>1491</v>
      </c>
      <c r="M1231" s="1" t="s">
        <v>53</v>
      </c>
      <c r="N1231" s="1" t="s">
        <v>33</v>
      </c>
      <c r="O1231" t="s">
        <v>19</v>
      </c>
      <c r="P1231">
        <v>1592.25</v>
      </c>
      <c r="Q1231" s="1" t="s">
        <v>1492</v>
      </c>
      <c r="R1231" s="1" t="s">
        <v>1454</v>
      </c>
      <c r="S1231" t="s">
        <v>1449</v>
      </c>
      <c r="T1231">
        <f>VLOOKUP(Admissions[[#This Row],[Department]],Departments!A:E,5,FALSE)</f>
        <v>6800</v>
      </c>
      <c r="U1231" s="1" t="str">
        <f t="shared" si="38"/>
        <v>Above Benchmark</v>
      </c>
      <c r="V1231" s="1">
        <f t="shared" ca="1" si="39"/>
        <v>58</v>
      </c>
      <c r="W1231" s="1" t="str">
        <f ca="1">_xlfn.IFS(Admissions[[#This Row],[Patients Age]]&lt;18,"Paediatric",V1231&lt;40,"Young Adult",V1231&lt;65,"Adult",TRUE,"Senior")</f>
        <v>Adult</v>
      </c>
    </row>
    <row r="1232" spans="1:23" x14ac:dyDescent="0.25">
      <c r="A1232">
        <v>10562</v>
      </c>
      <c r="B1232">
        <v>5206</v>
      </c>
      <c r="C1232" s="1" t="s">
        <v>45</v>
      </c>
      <c r="D1232" s="1" t="s">
        <v>14</v>
      </c>
      <c r="E1232" s="2">
        <v>26619</v>
      </c>
      <c r="F1232" s="1" t="s">
        <v>35</v>
      </c>
      <c r="G1232" s="1" t="s">
        <v>83</v>
      </c>
      <c r="H1232" s="2">
        <v>44990</v>
      </c>
      <c r="I1232" s="2">
        <v>44994</v>
      </c>
      <c r="J1232">
        <v>4</v>
      </c>
      <c r="K1232">
        <v>7091</v>
      </c>
      <c r="L1232" s="1" t="s">
        <v>1491</v>
      </c>
      <c r="M1232" s="1" t="s">
        <v>60</v>
      </c>
      <c r="N1232" s="1" t="s">
        <v>33</v>
      </c>
      <c r="O1232" t="s">
        <v>19</v>
      </c>
      <c r="P1232">
        <v>1772.75</v>
      </c>
      <c r="Q1232" s="1" t="s">
        <v>1492</v>
      </c>
      <c r="R1232" s="1" t="s">
        <v>1451</v>
      </c>
      <c r="S1232" t="s">
        <v>1447</v>
      </c>
      <c r="T1232">
        <f>VLOOKUP(Admissions[[#This Row],[Department]],Departments!A:E,5,FALSE)</f>
        <v>8500</v>
      </c>
      <c r="U1232" s="1" t="str">
        <f t="shared" si="38"/>
        <v>Within Benchmark</v>
      </c>
      <c r="V1232" s="1">
        <f t="shared" ca="1" si="39"/>
        <v>53</v>
      </c>
      <c r="W1232" s="1" t="str">
        <f ca="1">_xlfn.IFS(Admissions[[#This Row],[Patients Age]]&lt;18,"Paediatric",V1232&lt;40,"Young Adult",V1232&lt;65,"Adult",TRUE,"Senior")</f>
        <v>Adult</v>
      </c>
    </row>
    <row r="1233" spans="1:23" x14ac:dyDescent="0.25">
      <c r="A1233">
        <v>15614</v>
      </c>
      <c r="B1233">
        <v>4824</v>
      </c>
      <c r="C1233" s="1" t="s">
        <v>402</v>
      </c>
      <c r="D1233" s="1" t="s">
        <v>14</v>
      </c>
      <c r="E1233" s="2">
        <v>28923</v>
      </c>
      <c r="F1233" s="1" t="s">
        <v>51</v>
      </c>
      <c r="G1233" s="1" t="s">
        <v>113</v>
      </c>
      <c r="H1233" s="2">
        <v>45000</v>
      </c>
      <c r="I1233" s="2">
        <v>45007</v>
      </c>
      <c r="J1233">
        <v>7</v>
      </c>
      <c r="K1233">
        <v>13741</v>
      </c>
      <c r="L1233" s="1" t="s">
        <v>1491</v>
      </c>
      <c r="M1233" s="1" t="s">
        <v>17</v>
      </c>
      <c r="N1233" s="1" t="s">
        <v>33</v>
      </c>
      <c r="O1233" t="s">
        <v>19</v>
      </c>
      <c r="P1233">
        <v>1963</v>
      </c>
      <c r="Q1233" s="1" t="s">
        <v>1492</v>
      </c>
      <c r="R1233" s="1" t="s">
        <v>1453</v>
      </c>
      <c r="S1233" t="s">
        <v>1449</v>
      </c>
      <c r="T1233">
        <f>VLOOKUP(Admissions[[#This Row],[Department]],Departments!A:E,5,FALSE)</f>
        <v>6800</v>
      </c>
      <c r="U1233" s="1" t="str">
        <f t="shared" si="38"/>
        <v>Above Benchmark</v>
      </c>
      <c r="V1233" s="1">
        <f t="shared" ca="1" si="39"/>
        <v>47</v>
      </c>
      <c r="W1233" s="1" t="str">
        <f ca="1">_xlfn.IFS(Admissions[[#This Row],[Patients Age]]&lt;18,"Paediatric",V1233&lt;40,"Young Adult",V1233&lt;65,"Adult",TRUE,"Senior")</f>
        <v>Adult</v>
      </c>
    </row>
    <row r="1234" spans="1:23" x14ac:dyDescent="0.25">
      <c r="A1234">
        <v>11582</v>
      </c>
      <c r="B1234">
        <v>4516</v>
      </c>
      <c r="C1234" s="1" t="s">
        <v>826</v>
      </c>
      <c r="D1234" s="1" t="s">
        <v>56</v>
      </c>
      <c r="E1234" s="2">
        <v>15776</v>
      </c>
      <c r="F1234" s="1" t="s">
        <v>15</v>
      </c>
      <c r="G1234" s="1" t="s">
        <v>48</v>
      </c>
      <c r="H1234" s="2">
        <v>45311</v>
      </c>
      <c r="I1234" s="2">
        <v>45313</v>
      </c>
      <c r="J1234">
        <v>2</v>
      </c>
      <c r="K1234">
        <v>6502</v>
      </c>
      <c r="L1234" s="1" t="s">
        <v>1491</v>
      </c>
      <c r="M1234" s="1" t="s">
        <v>46</v>
      </c>
      <c r="N1234" s="1" t="s">
        <v>18</v>
      </c>
      <c r="O1234" t="s">
        <v>19</v>
      </c>
      <c r="P1234">
        <v>3251</v>
      </c>
      <c r="Q1234" s="1" t="s">
        <v>1492</v>
      </c>
      <c r="R1234" s="1" t="s">
        <v>1446</v>
      </c>
      <c r="S1234" t="s">
        <v>1447</v>
      </c>
      <c r="T1234">
        <f>VLOOKUP(Admissions[[#This Row],[Department]],Departments!A:E,5,FALSE)</f>
        <v>5500</v>
      </c>
      <c r="U1234" s="1" t="str">
        <f t="shared" si="38"/>
        <v>Above Benchmark</v>
      </c>
      <c r="V1234" s="1">
        <f t="shared" ca="1" si="39"/>
        <v>83</v>
      </c>
      <c r="W1234" s="1" t="str">
        <f ca="1">_xlfn.IFS(Admissions[[#This Row],[Patients Age]]&lt;18,"Paediatric",V1234&lt;40,"Young Adult",V1234&lt;65,"Adult",TRUE,"Senior")</f>
        <v>Senior</v>
      </c>
    </row>
    <row r="1235" spans="1:23" x14ac:dyDescent="0.25">
      <c r="A1235">
        <v>10953</v>
      </c>
      <c r="B1235">
        <v>3761</v>
      </c>
      <c r="C1235" s="1" t="s">
        <v>753</v>
      </c>
      <c r="D1235" s="1" t="s">
        <v>14</v>
      </c>
      <c r="E1235" s="2">
        <v>25949</v>
      </c>
      <c r="F1235" s="1" t="s">
        <v>51</v>
      </c>
      <c r="G1235" s="1" t="s">
        <v>87</v>
      </c>
      <c r="H1235" s="2">
        <v>45434</v>
      </c>
      <c r="I1235" s="2">
        <v>45440</v>
      </c>
      <c r="J1235">
        <v>6</v>
      </c>
      <c r="K1235">
        <v>8024</v>
      </c>
      <c r="L1235" s="1" t="s">
        <v>1491</v>
      </c>
      <c r="M1235" s="1" t="s">
        <v>53</v>
      </c>
      <c r="N1235" s="1" t="s">
        <v>18</v>
      </c>
      <c r="O1235" t="s">
        <v>19</v>
      </c>
      <c r="P1235">
        <v>1337.3333</v>
      </c>
      <c r="Q1235" s="1" t="s">
        <v>1492</v>
      </c>
      <c r="R1235" s="1" t="s">
        <v>1453</v>
      </c>
      <c r="S1235" t="s">
        <v>1449</v>
      </c>
      <c r="T1235">
        <f>VLOOKUP(Admissions[[#This Row],[Department]],Departments!A:E,5,FALSE)</f>
        <v>6800</v>
      </c>
      <c r="U1235" s="1" t="str">
        <f t="shared" si="38"/>
        <v>Above Benchmark</v>
      </c>
      <c r="V1235" s="1">
        <f t="shared" ca="1" si="39"/>
        <v>55</v>
      </c>
      <c r="W1235" s="1" t="str">
        <f ca="1">_xlfn.IFS(Admissions[[#This Row],[Patients Age]]&lt;18,"Paediatric",V1235&lt;40,"Young Adult",V1235&lt;65,"Adult",TRUE,"Senior")</f>
        <v>Adult</v>
      </c>
    </row>
    <row r="1236" spans="1:23" x14ac:dyDescent="0.25">
      <c r="A1236">
        <v>12758</v>
      </c>
      <c r="B1236">
        <v>4668</v>
      </c>
      <c r="C1236" s="1" t="s">
        <v>188</v>
      </c>
      <c r="D1236" s="1" t="s">
        <v>14</v>
      </c>
      <c r="E1236" s="2">
        <v>17196</v>
      </c>
      <c r="F1236" s="1" t="s">
        <v>66</v>
      </c>
      <c r="G1236" s="1" t="s">
        <v>67</v>
      </c>
      <c r="H1236" s="2">
        <v>45174</v>
      </c>
      <c r="I1236" s="2">
        <v>45179</v>
      </c>
      <c r="J1236">
        <v>5</v>
      </c>
      <c r="K1236">
        <v>7983</v>
      </c>
      <c r="L1236" s="1" t="s">
        <v>1491</v>
      </c>
      <c r="M1236" s="1" t="s">
        <v>91</v>
      </c>
      <c r="N1236" s="1" t="s">
        <v>18</v>
      </c>
      <c r="O1236" t="s">
        <v>19</v>
      </c>
      <c r="P1236">
        <v>1596.6</v>
      </c>
      <c r="Q1236" s="1" t="s">
        <v>1492</v>
      </c>
      <c r="R1236" s="1" t="s">
        <v>1452</v>
      </c>
      <c r="S1236" t="s">
        <v>1449</v>
      </c>
      <c r="T1236">
        <f>VLOOKUP(Admissions[[#This Row],[Department]],Departments!A:E,5,FALSE)</f>
        <v>6000</v>
      </c>
      <c r="U1236" s="1" t="str">
        <f t="shared" si="38"/>
        <v>Above Benchmark</v>
      </c>
      <c r="V1236" s="1">
        <f t="shared" ca="1" si="39"/>
        <v>79</v>
      </c>
      <c r="W1236" s="1" t="str">
        <f ca="1">_xlfn.IFS(Admissions[[#This Row],[Patients Age]]&lt;18,"Paediatric",V1236&lt;40,"Young Adult",V1236&lt;65,"Adult",TRUE,"Senior")</f>
        <v>Senior</v>
      </c>
    </row>
    <row r="1237" spans="1:23" x14ac:dyDescent="0.25">
      <c r="A1237">
        <v>12629</v>
      </c>
      <c r="B1237">
        <v>3937</v>
      </c>
      <c r="C1237" s="1" t="s">
        <v>827</v>
      </c>
      <c r="D1237" s="1" t="s">
        <v>14</v>
      </c>
      <c r="E1237" s="2">
        <v>21312</v>
      </c>
      <c r="F1237" s="1" t="s">
        <v>15</v>
      </c>
      <c r="G1237" s="1" t="s">
        <v>48</v>
      </c>
      <c r="H1237" s="2">
        <v>45280</v>
      </c>
      <c r="I1237" s="2">
        <v>45284</v>
      </c>
      <c r="J1237">
        <v>4</v>
      </c>
      <c r="K1237">
        <v>9442</v>
      </c>
      <c r="L1237" s="1" t="s">
        <v>1491</v>
      </c>
      <c r="M1237" s="1" t="s">
        <v>46</v>
      </c>
      <c r="N1237" s="1" t="s">
        <v>33</v>
      </c>
      <c r="O1237" t="s">
        <v>19</v>
      </c>
      <c r="P1237">
        <v>2360.5</v>
      </c>
      <c r="Q1237" s="1" t="s">
        <v>1492</v>
      </c>
      <c r="R1237" s="1" t="s">
        <v>1453</v>
      </c>
      <c r="S1237" t="s">
        <v>1449</v>
      </c>
      <c r="T1237">
        <f>VLOOKUP(Admissions[[#This Row],[Department]],Departments!A:E,5,FALSE)</f>
        <v>5500</v>
      </c>
      <c r="U1237" s="1" t="str">
        <f t="shared" si="38"/>
        <v>Above Benchmark</v>
      </c>
      <c r="V1237" s="1">
        <f t="shared" ca="1" si="39"/>
        <v>68</v>
      </c>
      <c r="W1237" s="1" t="str">
        <f ca="1">_xlfn.IFS(Admissions[[#This Row],[Patients Age]]&lt;18,"Paediatric",V1237&lt;40,"Young Adult",V1237&lt;65,"Adult",TRUE,"Senior")</f>
        <v>Senior</v>
      </c>
    </row>
    <row r="1238" spans="1:23" x14ac:dyDescent="0.25">
      <c r="A1238">
        <v>10482</v>
      </c>
      <c r="B1238">
        <v>5881</v>
      </c>
      <c r="C1238" s="1" t="s">
        <v>828</v>
      </c>
      <c r="D1238" s="1" t="s">
        <v>14</v>
      </c>
      <c r="E1238" s="2">
        <v>30805</v>
      </c>
      <c r="F1238" s="1" t="s">
        <v>51</v>
      </c>
      <c r="G1238" s="1" t="s">
        <v>87</v>
      </c>
      <c r="H1238" s="2">
        <v>45088</v>
      </c>
      <c r="I1238" s="2">
        <v>45096</v>
      </c>
      <c r="J1238">
        <v>8</v>
      </c>
      <c r="K1238">
        <v>11725</v>
      </c>
      <c r="L1238" s="1" t="s">
        <v>1491</v>
      </c>
      <c r="M1238" s="1" t="s">
        <v>17</v>
      </c>
      <c r="N1238" s="1" t="s">
        <v>18</v>
      </c>
      <c r="O1238" t="s">
        <v>19</v>
      </c>
      <c r="P1238">
        <v>1465.625</v>
      </c>
      <c r="Q1238" s="1" t="s">
        <v>1492</v>
      </c>
      <c r="R1238" s="1" t="s">
        <v>1451</v>
      </c>
      <c r="S1238" t="s">
        <v>1447</v>
      </c>
      <c r="T1238">
        <f>VLOOKUP(Admissions[[#This Row],[Department]],Departments!A:E,5,FALSE)</f>
        <v>6800</v>
      </c>
      <c r="U1238" s="1" t="str">
        <f t="shared" si="38"/>
        <v>Above Benchmark</v>
      </c>
      <c r="V1238" s="1">
        <f t="shared" ca="1" si="39"/>
        <v>42</v>
      </c>
      <c r="W1238" s="1" t="str">
        <f ca="1">_xlfn.IFS(Admissions[[#This Row],[Patients Age]]&lt;18,"Paediatric",V1238&lt;40,"Young Adult",V1238&lt;65,"Adult",TRUE,"Senior")</f>
        <v>Adult</v>
      </c>
    </row>
    <row r="1239" spans="1:23" x14ac:dyDescent="0.25">
      <c r="A1239">
        <v>14086</v>
      </c>
      <c r="B1239">
        <v>7003</v>
      </c>
      <c r="C1239" s="1" t="s">
        <v>533</v>
      </c>
      <c r="D1239" s="1" t="s">
        <v>56</v>
      </c>
      <c r="E1239" s="2">
        <v>36034</v>
      </c>
      <c r="F1239" s="1" t="s">
        <v>21</v>
      </c>
      <c r="G1239" s="1" t="s">
        <v>22</v>
      </c>
      <c r="H1239" s="2">
        <v>45533</v>
      </c>
      <c r="I1239" s="2">
        <v>45542</v>
      </c>
      <c r="J1239">
        <v>9</v>
      </c>
      <c r="K1239">
        <v>29247</v>
      </c>
      <c r="L1239" s="1" t="s">
        <v>1491</v>
      </c>
      <c r="M1239" s="1" t="s">
        <v>28</v>
      </c>
      <c r="N1239" s="1" t="s">
        <v>33</v>
      </c>
      <c r="O1239" t="s">
        <v>19</v>
      </c>
      <c r="P1239">
        <v>3249.6667000000002</v>
      </c>
      <c r="Q1239" s="1" t="s">
        <v>1492</v>
      </c>
      <c r="R1239" s="1" t="s">
        <v>1450</v>
      </c>
      <c r="S1239" t="s">
        <v>1449</v>
      </c>
      <c r="T1239">
        <f>VLOOKUP(Admissions[[#This Row],[Department]],Departments!A:E,5,FALSE)</f>
        <v>12000</v>
      </c>
      <c r="U1239" s="1" t="str">
        <f t="shared" si="38"/>
        <v>Above Benchmark</v>
      </c>
      <c r="V1239" s="1">
        <f t="shared" ca="1" si="39"/>
        <v>27</v>
      </c>
      <c r="W1239" s="1" t="str">
        <f ca="1">_xlfn.IFS(Admissions[[#This Row],[Patients Age]]&lt;18,"Paediatric",V1239&lt;40,"Young Adult",V1239&lt;65,"Adult",TRUE,"Senior")</f>
        <v>Young Adult</v>
      </c>
    </row>
    <row r="1240" spans="1:23" x14ac:dyDescent="0.25">
      <c r="A1240">
        <v>13200</v>
      </c>
      <c r="B1240">
        <v>5914</v>
      </c>
      <c r="C1240" s="1" t="s">
        <v>829</v>
      </c>
      <c r="D1240" s="1" t="s">
        <v>14</v>
      </c>
      <c r="E1240" s="2">
        <v>38928</v>
      </c>
      <c r="F1240" s="1" t="s">
        <v>51</v>
      </c>
      <c r="G1240" s="1" t="s">
        <v>113</v>
      </c>
      <c r="H1240" s="2">
        <v>45283</v>
      </c>
      <c r="I1240" s="2">
        <v>45287</v>
      </c>
      <c r="J1240">
        <v>4</v>
      </c>
      <c r="K1240">
        <v>4645</v>
      </c>
      <c r="L1240" s="1" t="s">
        <v>1491</v>
      </c>
      <c r="M1240" s="1" t="s">
        <v>53</v>
      </c>
      <c r="N1240" s="1" t="s">
        <v>24</v>
      </c>
      <c r="O1240" t="s">
        <v>19</v>
      </c>
      <c r="P1240">
        <v>1161.25</v>
      </c>
      <c r="Q1240" s="1" t="s">
        <v>1492</v>
      </c>
      <c r="R1240" s="1" t="s">
        <v>1446</v>
      </c>
      <c r="S1240" t="s">
        <v>1447</v>
      </c>
      <c r="T1240">
        <f>VLOOKUP(Admissions[[#This Row],[Department]],Departments!A:E,5,FALSE)</f>
        <v>6800</v>
      </c>
      <c r="U1240" s="1" t="str">
        <f t="shared" si="38"/>
        <v>Within Benchmark</v>
      </c>
      <c r="V1240" s="1">
        <f t="shared" ca="1" si="39"/>
        <v>19</v>
      </c>
      <c r="W1240" s="1" t="str">
        <f ca="1">_xlfn.IFS(Admissions[[#This Row],[Patients Age]]&lt;18,"Paediatric",V1240&lt;40,"Young Adult",V1240&lt;65,"Adult",TRUE,"Senior")</f>
        <v>Young Adult</v>
      </c>
    </row>
    <row r="1241" spans="1:23" x14ac:dyDescent="0.25">
      <c r="A1241">
        <v>13843</v>
      </c>
      <c r="B1241">
        <v>4965</v>
      </c>
      <c r="C1241" s="1" t="s">
        <v>302</v>
      </c>
      <c r="D1241" s="1" t="s">
        <v>56</v>
      </c>
      <c r="E1241" s="2">
        <v>26119</v>
      </c>
      <c r="F1241" s="1" t="s">
        <v>51</v>
      </c>
      <c r="G1241" s="1" t="s">
        <v>52</v>
      </c>
      <c r="H1241" s="2">
        <v>45457</v>
      </c>
      <c r="I1241" s="2">
        <v>45464</v>
      </c>
      <c r="J1241">
        <v>7</v>
      </c>
      <c r="K1241">
        <v>8405</v>
      </c>
      <c r="L1241" s="1" t="s">
        <v>1491</v>
      </c>
      <c r="M1241" s="1" t="s">
        <v>17</v>
      </c>
      <c r="N1241" s="1" t="s">
        <v>18</v>
      </c>
      <c r="O1241" t="s">
        <v>19</v>
      </c>
      <c r="P1241">
        <v>1200.7143000000001</v>
      </c>
      <c r="Q1241" s="1" t="s">
        <v>1492</v>
      </c>
      <c r="R1241" s="1" t="s">
        <v>1454</v>
      </c>
      <c r="S1241" t="s">
        <v>1449</v>
      </c>
      <c r="T1241">
        <f>VLOOKUP(Admissions[[#This Row],[Department]],Departments!A:E,5,FALSE)</f>
        <v>6800</v>
      </c>
      <c r="U1241" s="1" t="str">
        <f t="shared" si="38"/>
        <v>Above Benchmark</v>
      </c>
      <c r="V1241" s="1">
        <f t="shared" ca="1" si="39"/>
        <v>55</v>
      </c>
      <c r="W1241" s="1" t="str">
        <f ca="1">_xlfn.IFS(Admissions[[#This Row],[Patients Age]]&lt;18,"Paediatric",V1241&lt;40,"Young Adult",V1241&lt;65,"Adult",TRUE,"Senior")</f>
        <v>Adult</v>
      </c>
    </row>
    <row r="1242" spans="1:23" x14ac:dyDescent="0.25">
      <c r="A1242">
        <v>10835</v>
      </c>
      <c r="B1242">
        <v>5248</v>
      </c>
      <c r="C1242" s="1" t="s">
        <v>507</v>
      </c>
      <c r="D1242" s="1" t="s">
        <v>14</v>
      </c>
      <c r="E1242" s="2">
        <v>20327</v>
      </c>
      <c r="F1242" s="1" t="s">
        <v>238</v>
      </c>
      <c r="G1242" s="1" t="s">
        <v>70</v>
      </c>
      <c r="H1242" s="2">
        <v>45346</v>
      </c>
      <c r="I1242" s="2">
        <v>45352</v>
      </c>
      <c r="J1242">
        <v>6</v>
      </c>
      <c r="K1242">
        <v>5556</v>
      </c>
      <c r="L1242" s="1" t="s">
        <v>1491</v>
      </c>
      <c r="M1242" s="1" t="s">
        <v>116</v>
      </c>
      <c r="N1242" s="1" t="s">
        <v>33</v>
      </c>
      <c r="O1242" t="s">
        <v>19</v>
      </c>
      <c r="P1242">
        <v>926</v>
      </c>
      <c r="Q1242" s="1" t="s">
        <v>1492</v>
      </c>
      <c r="R1242" s="1" t="s">
        <v>1446</v>
      </c>
      <c r="S1242" t="s">
        <v>1447</v>
      </c>
      <c r="T1242" t="e">
        <f>VLOOKUP(Admissions[[#This Row],[Department]],Departments!A:E,5,FALSE)</f>
        <v>#N/A</v>
      </c>
      <c r="U1242" s="1" t="e">
        <f t="shared" si="38"/>
        <v>#N/A</v>
      </c>
      <c r="V1242" s="1">
        <f t="shared" ca="1" si="39"/>
        <v>70</v>
      </c>
      <c r="W1242" s="1" t="str">
        <f ca="1">_xlfn.IFS(Admissions[[#This Row],[Patients Age]]&lt;18,"Paediatric",V1242&lt;40,"Young Adult",V1242&lt;65,"Adult",TRUE,"Senior")</f>
        <v>Senior</v>
      </c>
    </row>
    <row r="1243" spans="1:23" x14ac:dyDescent="0.25">
      <c r="A1243">
        <v>14623</v>
      </c>
      <c r="B1243">
        <v>6740</v>
      </c>
      <c r="C1243" s="1" t="s">
        <v>224</v>
      </c>
      <c r="D1243" s="1" t="s">
        <v>14</v>
      </c>
      <c r="E1243" s="2">
        <v>41779</v>
      </c>
      <c r="F1243" s="1" t="s">
        <v>30</v>
      </c>
      <c r="G1243" s="1" t="s">
        <v>31</v>
      </c>
      <c r="H1243" s="2">
        <v>45277</v>
      </c>
      <c r="I1243" s="2">
        <v>45280</v>
      </c>
      <c r="J1243">
        <v>3</v>
      </c>
      <c r="K1243">
        <v>3492</v>
      </c>
      <c r="L1243" s="1" t="s">
        <v>1491</v>
      </c>
      <c r="M1243" s="1" t="s">
        <v>81</v>
      </c>
      <c r="N1243" s="1" t="s">
        <v>18</v>
      </c>
      <c r="O1243" t="s">
        <v>19</v>
      </c>
      <c r="P1243">
        <v>1164</v>
      </c>
      <c r="Q1243" s="1" t="s">
        <v>1492</v>
      </c>
      <c r="R1243" s="1" t="s">
        <v>1451</v>
      </c>
      <c r="S1243" t="s">
        <v>1447</v>
      </c>
      <c r="T1243">
        <f>VLOOKUP(Admissions[[#This Row],[Department]],Departments!A:E,5,FALSE)</f>
        <v>4500</v>
      </c>
      <c r="U1243" s="1" t="str">
        <f t="shared" si="38"/>
        <v>Within Benchmark</v>
      </c>
      <c r="V1243" s="1">
        <f t="shared" ca="1" si="39"/>
        <v>12</v>
      </c>
      <c r="W1243" s="1" t="str">
        <f ca="1">_xlfn.IFS(Admissions[[#This Row],[Patients Age]]&lt;18,"Paediatric",V1243&lt;40,"Young Adult",V1243&lt;65,"Adult",TRUE,"Senior")</f>
        <v>Paediatric</v>
      </c>
    </row>
    <row r="1244" spans="1:23" x14ac:dyDescent="0.25">
      <c r="A1244">
        <v>14316</v>
      </c>
      <c r="B1244">
        <v>3984</v>
      </c>
      <c r="C1244" s="1" t="s">
        <v>830</v>
      </c>
      <c r="D1244" s="1" t="s">
        <v>56</v>
      </c>
      <c r="E1244" s="2">
        <v>32878</v>
      </c>
      <c r="F1244" s="1" t="s">
        <v>26</v>
      </c>
      <c r="G1244" s="1" t="s">
        <v>141</v>
      </c>
      <c r="H1244" s="2">
        <v>45305</v>
      </c>
      <c r="I1244" s="2">
        <v>45308</v>
      </c>
      <c r="J1244">
        <v>3</v>
      </c>
      <c r="K1244">
        <v>12761</v>
      </c>
      <c r="L1244" s="1" t="s">
        <v>1491</v>
      </c>
      <c r="M1244" s="1" t="s">
        <v>17</v>
      </c>
      <c r="N1244" s="1" t="s">
        <v>33</v>
      </c>
      <c r="O1244" t="s">
        <v>19</v>
      </c>
      <c r="P1244">
        <v>4253.6666999999998</v>
      </c>
      <c r="Q1244" s="1" t="s">
        <v>1492</v>
      </c>
      <c r="R1244" s="1" t="s">
        <v>1451</v>
      </c>
      <c r="S1244" t="s">
        <v>1447</v>
      </c>
      <c r="T1244">
        <f>VLOOKUP(Admissions[[#This Row],[Department]],Departments!A:E,5,FALSE)</f>
        <v>9000</v>
      </c>
      <c r="U1244" s="1" t="str">
        <f t="shared" si="38"/>
        <v>Above Benchmark</v>
      </c>
      <c r="V1244" s="1">
        <f t="shared" ca="1" si="39"/>
        <v>36</v>
      </c>
      <c r="W1244" s="1" t="str">
        <f ca="1">_xlfn.IFS(Admissions[[#This Row],[Patients Age]]&lt;18,"Paediatric",V1244&lt;40,"Young Adult",V1244&lt;65,"Adult",TRUE,"Senior")</f>
        <v>Young Adult</v>
      </c>
    </row>
    <row r="1245" spans="1:23" x14ac:dyDescent="0.25">
      <c r="A1245">
        <v>14366</v>
      </c>
      <c r="B1245">
        <v>6264</v>
      </c>
      <c r="C1245" s="1" t="s">
        <v>678</v>
      </c>
      <c r="D1245" s="1" t="s">
        <v>14</v>
      </c>
      <c r="E1245" s="2">
        <v>13197</v>
      </c>
      <c r="F1245" s="1" t="s">
        <v>66</v>
      </c>
      <c r="G1245" s="1" t="s">
        <v>70</v>
      </c>
      <c r="H1245" s="2">
        <v>45601</v>
      </c>
      <c r="I1245" s="2">
        <v>45607</v>
      </c>
      <c r="J1245">
        <v>6</v>
      </c>
      <c r="K1245">
        <v>9910</v>
      </c>
      <c r="L1245" s="1" t="s">
        <v>1491</v>
      </c>
      <c r="M1245" s="1" t="s">
        <v>68</v>
      </c>
      <c r="N1245" s="1" t="s">
        <v>18</v>
      </c>
      <c r="O1245" t="s">
        <v>19</v>
      </c>
      <c r="P1245">
        <v>1651.6667</v>
      </c>
      <c r="Q1245" s="1" t="s">
        <v>1492</v>
      </c>
      <c r="R1245" s="1" t="s">
        <v>1452</v>
      </c>
      <c r="S1245" t="s">
        <v>1449</v>
      </c>
      <c r="T1245">
        <f>VLOOKUP(Admissions[[#This Row],[Department]],Departments!A:E,5,FALSE)</f>
        <v>6000</v>
      </c>
      <c r="U1245" s="1" t="str">
        <f t="shared" si="38"/>
        <v>Above Benchmark</v>
      </c>
      <c r="V1245" s="1">
        <f t="shared" ca="1" si="39"/>
        <v>90</v>
      </c>
      <c r="W1245" s="1" t="str">
        <f ca="1">_xlfn.IFS(Admissions[[#This Row],[Patients Age]]&lt;18,"Paediatric",V1245&lt;40,"Young Adult",V1245&lt;65,"Adult",TRUE,"Senior")</f>
        <v>Senior</v>
      </c>
    </row>
    <row r="1246" spans="1:23" x14ac:dyDescent="0.25">
      <c r="A1246">
        <v>11875</v>
      </c>
      <c r="B1246">
        <v>5354</v>
      </c>
      <c r="C1246" s="1" t="s">
        <v>831</v>
      </c>
      <c r="D1246" s="1" t="s">
        <v>14</v>
      </c>
      <c r="E1246" s="2">
        <v>21522</v>
      </c>
      <c r="F1246" s="1" t="s">
        <v>51</v>
      </c>
      <c r="G1246" s="1" t="s">
        <v>52</v>
      </c>
      <c r="H1246" s="2">
        <v>45081</v>
      </c>
      <c r="I1246" s="2">
        <v>45089</v>
      </c>
      <c r="J1246">
        <v>8</v>
      </c>
      <c r="K1246">
        <v>17331</v>
      </c>
      <c r="L1246" s="1" t="s">
        <v>1491</v>
      </c>
      <c r="M1246" s="1" t="s">
        <v>114</v>
      </c>
      <c r="N1246" s="1" t="s">
        <v>33</v>
      </c>
      <c r="O1246" t="s">
        <v>19</v>
      </c>
      <c r="P1246">
        <v>2166.375</v>
      </c>
      <c r="Q1246" s="1" t="s">
        <v>1492</v>
      </c>
      <c r="R1246" s="1" t="s">
        <v>1451</v>
      </c>
      <c r="S1246" t="s">
        <v>1447</v>
      </c>
      <c r="T1246">
        <f>VLOOKUP(Admissions[[#This Row],[Department]],Departments!A:E,5,FALSE)</f>
        <v>6800</v>
      </c>
      <c r="U1246" s="1" t="str">
        <f t="shared" si="38"/>
        <v>Above Benchmark</v>
      </c>
      <c r="V1246" s="1">
        <f t="shared" ca="1" si="39"/>
        <v>67</v>
      </c>
      <c r="W1246" s="1" t="str">
        <f ca="1">_xlfn.IFS(Admissions[[#This Row],[Patients Age]]&lt;18,"Paediatric",V1246&lt;40,"Young Adult",V1246&lt;65,"Adult",TRUE,"Senior")</f>
        <v>Senior</v>
      </c>
    </row>
    <row r="1247" spans="1:23" x14ac:dyDescent="0.25">
      <c r="A1247">
        <v>11439</v>
      </c>
      <c r="B1247">
        <v>5502</v>
      </c>
      <c r="C1247" s="1" t="s">
        <v>832</v>
      </c>
      <c r="D1247" s="1" t="s">
        <v>56</v>
      </c>
      <c r="E1247" s="2">
        <v>22007</v>
      </c>
      <c r="F1247" s="1" t="s">
        <v>35</v>
      </c>
      <c r="G1247" s="1" t="s">
        <v>83</v>
      </c>
      <c r="H1247" s="2">
        <v>45526</v>
      </c>
      <c r="I1247" s="2">
        <v>45527</v>
      </c>
      <c r="J1247">
        <v>1</v>
      </c>
      <c r="K1247">
        <v>6219</v>
      </c>
      <c r="L1247" s="1" t="s">
        <v>1491</v>
      </c>
      <c r="M1247" s="1" t="s">
        <v>60</v>
      </c>
      <c r="N1247" s="1" t="s">
        <v>33</v>
      </c>
      <c r="O1247" t="s">
        <v>19</v>
      </c>
      <c r="P1247">
        <v>6219</v>
      </c>
      <c r="Q1247" s="1" t="s">
        <v>1492</v>
      </c>
      <c r="R1247" s="1" t="s">
        <v>1450</v>
      </c>
      <c r="S1247" t="s">
        <v>1449</v>
      </c>
      <c r="T1247">
        <f>VLOOKUP(Admissions[[#This Row],[Department]],Departments!A:E,5,FALSE)</f>
        <v>8500</v>
      </c>
      <c r="U1247" s="1" t="str">
        <f t="shared" si="38"/>
        <v>Within Benchmark</v>
      </c>
      <c r="V1247" s="1">
        <f t="shared" ca="1" si="39"/>
        <v>66</v>
      </c>
      <c r="W1247" s="1" t="str">
        <f ca="1">_xlfn.IFS(Admissions[[#This Row],[Patients Age]]&lt;18,"Paediatric",V1247&lt;40,"Young Adult",V1247&lt;65,"Adult",TRUE,"Senior")</f>
        <v>Senior</v>
      </c>
    </row>
    <row r="1248" spans="1:23" x14ac:dyDescent="0.25">
      <c r="A1248">
        <v>11631</v>
      </c>
      <c r="B1248">
        <v>4034</v>
      </c>
      <c r="C1248" s="1" t="s">
        <v>536</v>
      </c>
      <c r="D1248" s="1" t="s">
        <v>56</v>
      </c>
      <c r="E1248" s="2">
        <v>26791</v>
      </c>
      <c r="F1248" s="1" t="s">
        <v>66</v>
      </c>
      <c r="G1248" s="1" t="s">
        <v>77</v>
      </c>
      <c r="H1248" s="2">
        <v>45357</v>
      </c>
      <c r="I1248" s="2">
        <v>45363</v>
      </c>
      <c r="J1248">
        <v>6</v>
      </c>
      <c r="K1248">
        <v>5728</v>
      </c>
      <c r="L1248" s="1" t="s">
        <v>1491</v>
      </c>
      <c r="M1248" s="1" t="s">
        <v>91</v>
      </c>
      <c r="N1248" s="1" t="s">
        <v>24</v>
      </c>
      <c r="O1248" t="s">
        <v>19</v>
      </c>
      <c r="P1248">
        <v>954.66669999999999</v>
      </c>
      <c r="Q1248" s="1" t="s">
        <v>1492</v>
      </c>
      <c r="R1248" s="1" t="s">
        <v>1453</v>
      </c>
      <c r="S1248" t="s">
        <v>1449</v>
      </c>
      <c r="T1248">
        <f>VLOOKUP(Admissions[[#This Row],[Department]],Departments!A:E,5,FALSE)</f>
        <v>6000</v>
      </c>
      <c r="U1248" s="1" t="str">
        <f t="shared" si="38"/>
        <v>Within Benchmark</v>
      </c>
      <c r="V1248" s="1">
        <f t="shared" ca="1" si="39"/>
        <v>53</v>
      </c>
      <c r="W1248" s="1" t="str">
        <f ca="1">_xlfn.IFS(Admissions[[#This Row],[Patients Age]]&lt;18,"Paediatric",V1248&lt;40,"Young Adult",V1248&lt;65,"Adult",TRUE,"Senior")</f>
        <v>Adult</v>
      </c>
    </row>
    <row r="1249" spans="1:23" x14ac:dyDescent="0.25">
      <c r="A1249">
        <v>11057</v>
      </c>
      <c r="B1249">
        <v>4311</v>
      </c>
      <c r="C1249" s="1" t="s">
        <v>95</v>
      </c>
      <c r="D1249" s="1" t="s">
        <v>14</v>
      </c>
      <c r="E1249" s="2">
        <v>31703</v>
      </c>
      <c r="F1249" s="1" t="s">
        <v>66</v>
      </c>
      <c r="G1249" s="1" t="s">
        <v>67</v>
      </c>
      <c r="H1249" s="2">
        <v>45056</v>
      </c>
      <c r="I1249" s="2">
        <v>45060</v>
      </c>
      <c r="J1249">
        <v>4</v>
      </c>
      <c r="K1249">
        <v>8328</v>
      </c>
      <c r="L1249" s="1" t="s">
        <v>1491</v>
      </c>
      <c r="M1249" s="1" t="s">
        <v>91</v>
      </c>
      <c r="N1249" s="1" t="s">
        <v>33</v>
      </c>
      <c r="O1249" t="s">
        <v>19</v>
      </c>
      <c r="P1249">
        <v>2082</v>
      </c>
      <c r="Q1249" s="1" t="s">
        <v>1492</v>
      </c>
      <c r="R1249" s="1" t="s">
        <v>1453</v>
      </c>
      <c r="S1249" t="s">
        <v>1449</v>
      </c>
      <c r="T1249">
        <f>VLOOKUP(Admissions[[#This Row],[Department]],Departments!A:E,5,FALSE)</f>
        <v>6000</v>
      </c>
      <c r="U1249" s="1" t="str">
        <f t="shared" si="38"/>
        <v>Above Benchmark</v>
      </c>
      <c r="V1249" s="1">
        <f t="shared" ca="1" si="39"/>
        <v>39</v>
      </c>
      <c r="W1249" s="1" t="str">
        <f ca="1">_xlfn.IFS(Admissions[[#This Row],[Patients Age]]&lt;18,"Paediatric",V1249&lt;40,"Young Adult",V1249&lt;65,"Adult",TRUE,"Senior")</f>
        <v>Young Adult</v>
      </c>
    </row>
    <row r="1250" spans="1:23" x14ac:dyDescent="0.25">
      <c r="A1250">
        <v>13609</v>
      </c>
      <c r="B1250">
        <v>3836</v>
      </c>
      <c r="C1250" s="1" t="s">
        <v>833</v>
      </c>
      <c r="D1250" s="1" t="s">
        <v>56</v>
      </c>
      <c r="E1250" s="2">
        <v>38852</v>
      </c>
      <c r="F1250" s="1" t="s">
        <v>51</v>
      </c>
      <c r="G1250" s="1" t="s">
        <v>113</v>
      </c>
      <c r="H1250" s="2">
        <v>45627</v>
      </c>
      <c r="I1250" s="2">
        <v>45634</v>
      </c>
      <c r="J1250">
        <v>7</v>
      </c>
      <c r="K1250">
        <v>9846</v>
      </c>
      <c r="L1250" s="1" t="s">
        <v>1491</v>
      </c>
      <c r="M1250" s="1" t="s">
        <v>17</v>
      </c>
      <c r="N1250" s="1" t="s">
        <v>33</v>
      </c>
      <c r="O1250" t="s">
        <v>19</v>
      </c>
      <c r="P1250">
        <v>1406.5714</v>
      </c>
      <c r="Q1250" s="1" t="s">
        <v>1492</v>
      </c>
      <c r="R1250" s="1" t="s">
        <v>1451</v>
      </c>
      <c r="S1250" t="s">
        <v>1447</v>
      </c>
      <c r="T1250">
        <f>VLOOKUP(Admissions[[#This Row],[Department]],Departments!A:E,5,FALSE)</f>
        <v>6800</v>
      </c>
      <c r="U1250" s="1" t="str">
        <f t="shared" si="38"/>
        <v>Above Benchmark</v>
      </c>
      <c r="V1250" s="1">
        <f t="shared" ca="1" si="39"/>
        <v>20</v>
      </c>
      <c r="W1250" s="1" t="str">
        <f ca="1">_xlfn.IFS(Admissions[[#This Row],[Patients Age]]&lt;18,"Paediatric",V1250&lt;40,"Young Adult",V1250&lt;65,"Adult",TRUE,"Senior")</f>
        <v>Young Adult</v>
      </c>
    </row>
    <row r="1251" spans="1:23" x14ac:dyDescent="0.25">
      <c r="A1251">
        <v>10930</v>
      </c>
      <c r="B1251">
        <v>4837</v>
      </c>
      <c r="C1251" s="1" t="s">
        <v>570</v>
      </c>
      <c r="D1251" s="1" t="s">
        <v>56</v>
      </c>
      <c r="E1251" s="2">
        <v>12493</v>
      </c>
      <c r="F1251" s="1" t="s">
        <v>21</v>
      </c>
      <c r="G1251" s="1" t="s">
        <v>22</v>
      </c>
      <c r="H1251" s="2">
        <v>45293</v>
      </c>
      <c r="I1251" s="2">
        <v>45306</v>
      </c>
      <c r="J1251">
        <v>13</v>
      </c>
      <c r="K1251">
        <v>39611</v>
      </c>
      <c r="L1251" s="1" t="s">
        <v>1491</v>
      </c>
      <c r="M1251" s="1" t="s">
        <v>28</v>
      </c>
      <c r="N1251" s="1" t="s">
        <v>18</v>
      </c>
      <c r="O1251" t="s">
        <v>19</v>
      </c>
      <c r="P1251">
        <v>3047</v>
      </c>
      <c r="Q1251" s="1" t="s">
        <v>1492</v>
      </c>
      <c r="R1251" s="1" t="s">
        <v>1452</v>
      </c>
      <c r="S1251" t="s">
        <v>1449</v>
      </c>
      <c r="T1251">
        <f>VLOOKUP(Admissions[[#This Row],[Department]],Departments!A:E,5,FALSE)</f>
        <v>12000</v>
      </c>
      <c r="U1251" s="1" t="str">
        <f t="shared" si="38"/>
        <v>Above Benchmark</v>
      </c>
      <c r="V1251" s="1">
        <f t="shared" ca="1" si="39"/>
        <v>92</v>
      </c>
      <c r="W1251" s="1" t="str">
        <f ca="1">_xlfn.IFS(Admissions[[#This Row],[Patients Age]]&lt;18,"Paediatric",V1251&lt;40,"Young Adult",V1251&lt;65,"Adult",TRUE,"Senior")</f>
        <v>Senior</v>
      </c>
    </row>
    <row r="1252" spans="1:23" x14ac:dyDescent="0.25">
      <c r="A1252">
        <v>11222</v>
      </c>
      <c r="B1252">
        <v>5444</v>
      </c>
      <c r="C1252" s="1" t="s">
        <v>834</v>
      </c>
      <c r="D1252" s="1" t="s">
        <v>56</v>
      </c>
      <c r="E1252" s="2">
        <v>20699</v>
      </c>
      <c r="F1252" s="1" t="s">
        <v>51</v>
      </c>
      <c r="G1252" s="1" t="s">
        <v>113</v>
      </c>
      <c r="H1252" s="2">
        <v>45606</v>
      </c>
      <c r="I1252" s="2">
        <v>45615</v>
      </c>
      <c r="J1252">
        <v>9</v>
      </c>
      <c r="K1252">
        <v>12618</v>
      </c>
      <c r="L1252" s="1" t="s">
        <v>1491</v>
      </c>
      <c r="M1252" s="1" t="s">
        <v>53</v>
      </c>
      <c r="N1252" s="1" t="s">
        <v>33</v>
      </c>
      <c r="O1252" t="s">
        <v>19</v>
      </c>
      <c r="P1252">
        <v>1402</v>
      </c>
      <c r="Q1252" s="1" t="s">
        <v>1492</v>
      </c>
      <c r="R1252" s="1" t="s">
        <v>1451</v>
      </c>
      <c r="S1252" t="s">
        <v>1447</v>
      </c>
      <c r="T1252">
        <f>VLOOKUP(Admissions[[#This Row],[Department]],Departments!A:E,5,FALSE)</f>
        <v>6800</v>
      </c>
      <c r="U1252" s="1" t="str">
        <f t="shared" si="38"/>
        <v>Above Benchmark</v>
      </c>
      <c r="V1252" s="1">
        <f t="shared" ca="1" si="39"/>
        <v>69</v>
      </c>
      <c r="W1252" s="1" t="str">
        <f ca="1">_xlfn.IFS(Admissions[[#This Row],[Patients Age]]&lt;18,"Paediatric",V1252&lt;40,"Young Adult",V1252&lt;65,"Adult",TRUE,"Senior")</f>
        <v>Senior</v>
      </c>
    </row>
    <row r="1253" spans="1:23" x14ac:dyDescent="0.25">
      <c r="A1253">
        <v>13170</v>
      </c>
      <c r="B1253">
        <v>5715</v>
      </c>
      <c r="C1253" s="1" t="s">
        <v>289</v>
      </c>
      <c r="D1253" s="1" t="s">
        <v>14</v>
      </c>
      <c r="E1253" s="2">
        <v>26538</v>
      </c>
      <c r="F1253" s="1" t="s">
        <v>15</v>
      </c>
      <c r="G1253" s="1" t="s">
        <v>16</v>
      </c>
      <c r="H1253" s="2">
        <v>45310</v>
      </c>
      <c r="I1253" s="2">
        <v>45315</v>
      </c>
      <c r="J1253">
        <v>5</v>
      </c>
      <c r="K1253">
        <v>6917</v>
      </c>
      <c r="L1253" s="1" t="s">
        <v>1491</v>
      </c>
      <c r="M1253" s="1" t="s">
        <v>81</v>
      </c>
      <c r="N1253" s="1" t="s">
        <v>18</v>
      </c>
      <c r="O1253" t="s">
        <v>19</v>
      </c>
      <c r="P1253">
        <v>1383.4</v>
      </c>
      <c r="Q1253" s="1" t="s">
        <v>1492</v>
      </c>
      <c r="R1253" s="1" t="s">
        <v>1454</v>
      </c>
      <c r="S1253" t="s">
        <v>1449</v>
      </c>
      <c r="T1253">
        <f>VLOOKUP(Admissions[[#This Row],[Department]],Departments!A:E,5,FALSE)</f>
        <v>5500</v>
      </c>
      <c r="U1253" s="1" t="str">
        <f t="shared" si="38"/>
        <v>Above Benchmark</v>
      </c>
      <c r="V1253" s="1">
        <f t="shared" ca="1" si="39"/>
        <v>53</v>
      </c>
      <c r="W1253" s="1" t="str">
        <f ca="1">_xlfn.IFS(Admissions[[#This Row],[Patients Age]]&lt;18,"Paediatric",V1253&lt;40,"Young Adult",V1253&lt;65,"Adult",TRUE,"Senior")</f>
        <v>Adult</v>
      </c>
    </row>
    <row r="1254" spans="1:23" x14ac:dyDescent="0.25">
      <c r="A1254">
        <v>11202</v>
      </c>
      <c r="B1254">
        <v>3546</v>
      </c>
      <c r="C1254" s="1" t="s">
        <v>195</v>
      </c>
      <c r="D1254" s="1" t="s">
        <v>56</v>
      </c>
      <c r="E1254" s="2">
        <v>23783</v>
      </c>
      <c r="F1254" s="1" t="s">
        <v>35</v>
      </c>
      <c r="G1254" s="1" t="s">
        <v>85</v>
      </c>
      <c r="H1254" s="2">
        <v>45370</v>
      </c>
      <c r="I1254" s="2">
        <v>45377</v>
      </c>
      <c r="J1254">
        <v>7</v>
      </c>
      <c r="K1254">
        <v>18190</v>
      </c>
      <c r="L1254" s="1" t="s">
        <v>1491</v>
      </c>
      <c r="M1254" s="1" t="s">
        <v>60</v>
      </c>
      <c r="N1254" s="1" t="s">
        <v>33</v>
      </c>
      <c r="O1254" t="s">
        <v>19</v>
      </c>
      <c r="P1254">
        <v>2598.5713999999998</v>
      </c>
      <c r="Q1254" s="1" t="s">
        <v>1492</v>
      </c>
      <c r="R1254" s="1" t="s">
        <v>1452</v>
      </c>
      <c r="S1254" t="s">
        <v>1449</v>
      </c>
      <c r="T1254">
        <f>VLOOKUP(Admissions[[#This Row],[Department]],Departments!A:E,5,FALSE)</f>
        <v>8500</v>
      </c>
      <c r="U1254" s="1" t="str">
        <f t="shared" si="38"/>
        <v>Above Benchmark</v>
      </c>
      <c r="V1254" s="1">
        <f t="shared" ca="1" si="39"/>
        <v>61</v>
      </c>
      <c r="W1254" s="1" t="str">
        <f ca="1">_xlfn.IFS(Admissions[[#This Row],[Patients Age]]&lt;18,"Paediatric",V1254&lt;40,"Young Adult",V1254&lt;65,"Adult",TRUE,"Senior")</f>
        <v>Adult</v>
      </c>
    </row>
    <row r="1255" spans="1:23" x14ac:dyDescent="0.25">
      <c r="A1255">
        <v>15285</v>
      </c>
      <c r="B1255">
        <v>6427</v>
      </c>
      <c r="C1255" s="1" t="s">
        <v>835</v>
      </c>
      <c r="D1255" s="1" t="s">
        <v>14</v>
      </c>
      <c r="E1255" s="2">
        <v>15098</v>
      </c>
      <c r="F1255" s="1" t="s">
        <v>66</v>
      </c>
      <c r="G1255" s="1" t="s">
        <v>67</v>
      </c>
      <c r="H1255" s="2">
        <v>45611</v>
      </c>
      <c r="I1255" s="2">
        <v>45617</v>
      </c>
      <c r="J1255">
        <v>6</v>
      </c>
      <c r="K1255">
        <v>8267</v>
      </c>
      <c r="L1255" s="1" t="s">
        <v>1491</v>
      </c>
      <c r="M1255" s="1" t="s">
        <v>68</v>
      </c>
      <c r="N1255" s="1" t="s">
        <v>24</v>
      </c>
      <c r="O1255" t="s">
        <v>19</v>
      </c>
      <c r="P1255">
        <v>1377.8333</v>
      </c>
      <c r="Q1255" s="1" t="s">
        <v>1492</v>
      </c>
      <c r="R1255" s="1" t="s">
        <v>1454</v>
      </c>
      <c r="S1255" t="s">
        <v>1449</v>
      </c>
      <c r="T1255">
        <f>VLOOKUP(Admissions[[#This Row],[Department]],Departments!A:E,5,FALSE)</f>
        <v>6000</v>
      </c>
      <c r="U1255" s="1" t="str">
        <f t="shared" si="38"/>
        <v>Above Benchmark</v>
      </c>
      <c r="V1255" s="1">
        <f t="shared" ca="1" si="39"/>
        <v>85</v>
      </c>
      <c r="W1255" s="1" t="str">
        <f ca="1">_xlfn.IFS(Admissions[[#This Row],[Patients Age]]&lt;18,"Paediatric",V1255&lt;40,"Young Adult",V1255&lt;65,"Adult",TRUE,"Senior")</f>
        <v>Senior</v>
      </c>
    </row>
    <row r="1256" spans="1:23" x14ac:dyDescent="0.25">
      <c r="A1256">
        <v>13069</v>
      </c>
      <c r="B1256">
        <v>4427</v>
      </c>
      <c r="C1256" s="1" t="s">
        <v>836</v>
      </c>
      <c r="D1256" s="1" t="s">
        <v>14</v>
      </c>
      <c r="E1256" s="2">
        <v>29820</v>
      </c>
      <c r="F1256" s="1" t="s">
        <v>21</v>
      </c>
      <c r="G1256" s="1" t="s">
        <v>160</v>
      </c>
      <c r="H1256" s="2">
        <v>45410</v>
      </c>
      <c r="I1256" s="2">
        <v>45418</v>
      </c>
      <c r="J1256">
        <v>8</v>
      </c>
      <c r="K1256">
        <v>22315</v>
      </c>
      <c r="L1256" s="1" t="s">
        <v>1491</v>
      </c>
      <c r="M1256" s="1" t="s">
        <v>23</v>
      </c>
      <c r="N1256" s="1" t="s">
        <v>18</v>
      </c>
      <c r="O1256" t="s">
        <v>19</v>
      </c>
      <c r="P1256">
        <v>2789.375</v>
      </c>
      <c r="Q1256" s="1" t="s">
        <v>1492</v>
      </c>
      <c r="R1256" s="1" t="s">
        <v>1451</v>
      </c>
      <c r="S1256" t="s">
        <v>1447</v>
      </c>
      <c r="T1256">
        <f>VLOOKUP(Admissions[[#This Row],[Department]],Departments!A:E,5,FALSE)</f>
        <v>12000</v>
      </c>
      <c r="U1256" s="1" t="str">
        <f t="shared" si="38"/>
        <v>Above Benchmark</v>
      </c>
      <c r="V1256" s="1">
        <f t="shared" ca="1" si="39"/>
        <v>44</v>
      </c>
      <c r="W1256" s="1" t="str">
        <f ca="1">_xlfn.IFS(Admissions[[#This Row],[Patients Age]]&lt;18,"Paediatric",V1256&lt;40,"Young Adult",V1256&lt;65,"Adult",TRUE,"Senior")</f>
        <v>Adult</v>
      </c>
    </row>
    <row r="1257" spans="1:23" x14ac:dyDescent="0.25">
      <c r="A1257">
        <v>11424</v>
      </c>
      <c r="B1257">
        <v>3551</v>
      </c>
      <c r="C1257" s="1" t="s">
        <v>837</v>
      </c>
      <c r="D1257" s="1" t="s">
        <v>56</v>
      </c>
      <c r="E1257" s="2">
        <v>16692</v>
      </c>
      <c r="F1257" s="1" t="s">
        <v>66</v>
      </c>
      <c r="G1257" s="1" t="s">
        <v>70</v>
      </c>
      <c r="H1257" s="2">
        <v>45548</v>
      </c>
      <c r="I1257" s="2">
        <v>45554</v>
      </c>
      <c r="J1257">
        <v>6</v>
      </c>
      <c r="K1257">
        <v>7800</v>
      </c>
      <c r="L1257" s="1" t="s">
        <v>1491</v>
      </c>
      <c r="M1257" s="1" t="s">
        <v>116</v>
      </c>
      <c r="N1257" s="1" t="s">
        <v>18</v>
      </c>
      <c r="O1257" t="s">
        <v>19</v>
      </c>
      <c r="P1257">
        <v>1300</v>
      </c>
      <c r="Q1257" s="1" t="s">
        <v>1492</v>
      </c>
      <c r="R1257" s="1" t="s">
        <v>1454</v>
      </c>
      <c r="S1257" t="s">
        <v>1449</v>
      </c>
      <c r="T1257">
        <f>VLOOKUP(Admissions[[#This Row],[Department]],Departments!A:E,5,FALSE)</f>
        <v>6000</v>
      </c>
      <c r="U1257" s="1" t="str">
        <f t="shared" si="38"/>
        <v>Above Benchmark</v>
      </c>
      <c r="V1257" s="1">
        <f t="shared" ca="1" si="39"/>
        <v>80</v>
      </c>
      <c r="W1257" s="1" t="str">
        <f ca="1">_xlfn.IFS(Admissions[[#This Row],[Patients Age]]&lt;18,"Paediatric",V1257&lt;40,"Young Adult",V1257&lt;65,"Adult",TRUE,"Senior")</f>
        <v>Senior</v>
      </c>
    </row>
    <row r="1258" spans="1:23" x14ac:dyDescent="0.25">
      <c r="A1258">
        <v>14529</v>
      </c>
      <c r="B1258">
        <v>3737</v>
      </c>
      <c r="C1258" s="1" t="s">
        <v>422</v>
      </c>
      <c r="D1258" s="1" t="s">
        <v>14</v>
      </c>
      <c r="E1258" s="2">
        <v>36770</v>
      </c>
      <c r="F1258" s="1" t="s">
        <v>41</v>
      </c>
      <c r="G1258" s="1" t="s">
        <v>72</v>
      </c>
      <c r="H1258" s="2">
        <v>45622</v>
      </c>
      <c r="I1258" s="2">
        <v>45625</v>
      </c>
      <c r="J1258">
        <v>3</v>
      </c>
      <c r="K1258">
        <v>4814</v>
      </c>
      <c r="L1258" s="1" t="s">
        <v>1491</v>
      </c>
      <c r="M1258" s="1" t="s">
        <v>121</v>
      </c>
      <c r="N1258" s="1" t="s">
        <v>33</v>
      </c>
      <c r="O1258" t="s">
        <v>19</v>
      </c>
      <c r="P1258">
        <v>1604.6667</v>
      </c>
      <c r="Q1258" s="1" t="s">
        <v>1492</v>
      </c>
      <c r="R1258" s="1" t="s">
        <v>1452</v>
      </c>
      <c r="S1258" t="s">
        <v>1449</v>
      </c>
      <c r="T1258">
        <f>VLOOKUP(Admissions[[#This Row],[Department]],Departments!A:E,5,FALSE)</f>
        <v>7200</v>
      </c>
      <c r="U1258" s="1" t="str">
        <f t="shared" si="38"/>
        <v>Within Benchmark</v>
      </c>
      <c r="V1258" s="1">
        <f t="shared" ca="1" si="39"/>
        <v>25</v>
      </c>
      <c r="W1258" s="1" t="str">
        <f ca="1">_xlfn.IFS(Admissions[[#This Row],[Patients Age]]&lt;18,"Paediatric",V1258&lt;40,"Young Adult",V1258&lt;65,"Adult",TRUE,"Senior")</f>
        <v>Young Adult</v>
      </c>
    </row>
    <row r="1259" spans="1:23" x14ac:dyDescent="0.25">
      <c r="A1259">
        <v>13984</v>
      </c>
      <c r="B1259">
        <v>6153</v>
      </c>
      <c r="C1259" s="1" t="s">
        <v>838</v>
      </c>
      <c r="D1259" s="1" t="s">
        <v>14</v>
      </c>
      <c r="E1259" s="2">
        <v>39862</v>
      </c>
      <c r="F1259" s="1" t="s">
        <v>30</v>
      </c>
      <c r="G1259" s="1" t="s">
        <v>31</v>
      </c>
      <c r="H1259" s="2">
        <v>45595</v>
      </c>
      <c r="I1259" s="2">
        <v>45597</v>
      </c>
      <c r="J1259">
        <v>2</v>
      </c>
      <c r="K1259">
        <v>1901</v>
      </c>
      <c r="L1259" s="1" t="s">
        <v>1491</v>
      </c>
      <c r="M1259" s="1" t="s">
        <v>32</v>
      </c>
      <c r="N1259" s="1" t="s">
        <v>33</v>
      </c>
      <c r="O1259" t="s">
        <v>19</v>
      </c>
      <c r="P1259">
        <v>950.5</v>
      </c>
      <c r="Q1259" s="1" t="s">
        <v>1492</v>
      </c>
      <c r="R1259" s="1" t="s">
        <v>1453</v>
      </c>
      <c r="S1259" t="s">
        <v>1449</v>
      </c>
      <c r="T1259">
        <f>VLOOKUP(Admissions[[#This Row],[Department]],Departments!A:E,5,FALSE)</f>
        <v>4500</v>
      </c>
      <c r="U1259" s="1" t="str">
        <f t="shared" si="38"/>
        <v>Within Benchmark</v>
      </c>
      <c r="V1259" s="1">
        <f t="shared" ca="1" si="39"/>
        <v>17</v>
      </c>
      <c r="W1259" s="1" t="str">
        <f ca="1">_xlfn.IFS(Admissions[[#This Row],[Patients Age]]&lt;18,"Paediatric",V1259&lt;40,"Young Adult",V1259&lt;65,"Adult",TRUE,"Senior")</f>
        <v>Paediatric</v>
      </c>
    </row>
    <row r="1260" spans="1:23" x14ac:dyDescent="0.25">
      <c r="A1260">
        <v>11868</v>
      </c>
      <c r="B1260">
        <v>4311</v>
      </c>
      <c r="C1260" s="1" t="s">
        <v>95</v>
      </c>
      <c r="D1260" s="1" t="s">
        <v>14</v>
      </c>
      <c r="E1260" s="2">
        <v>31703</v>
      </c>
      <c r="F1260" s="1" t="s">
        <v>41</v>
      </c>
      <c r="G1260" s="1" t="s">
        <v>72</v>
      </c>
      <c r="H1260" s="2">
        <v>45097</v>
      </c>
      <c r="I1260" s="2">
        <v>45099</v>
      </c>
      <c r="J1260">
        <v>2</v>
      </c>
      <c r="K1260">
        <v>7296</v>
      </c>
      <c r="L1260" s="1" t="s">
        <v>1491</v>
      </c>
      <c r="M1260" s="1" t="s">
        <v>73</v>
      </c>
      <c r="N1260" s="1" t="s">
        <v>18</v>
      </c>
      <c r="O1260" t="s">
        <v>19</v>
      </c>
      <c r="P1260">
        <v>3648</v>
      </c>
      <c r="Q1260" s="1" t="s">
        <v>1492</v>
      </c>
      <c r="R1260" s="1" t="s">
        <v>1452</v>
      </c>
      <c r="S1260" t="s">
        <v>1449</v>
      </c>
      <c r="T1260">
        <f>VLOOKUP(Admissions[[#This Row],[Department]],Departments!A:E,5,FALSE)</f>
        <v>7200</v>
      </c>
      <c r="U1260" s="1" t="str">
        <f t="shared" si="38"/>
        <v>Above Benchmark</v>
      </c>
      <c r="V1260" s="1">
        <f t="shared" ca="1" si="39"/>
        <v>39</v>
      </c>
      <c r="W1260" s="1" t="str">
        <f ca="1">_xlfn.IFS(Admissions[[#This Row],[Patients Age]]&lt;18,"Paediatric",V1260&lt;40,"Young Adult",V1260&lt;65,"Adult",TRUE,"Senior")</f>
        <v>Young Adult</v>
      </c>
    </row>
    <row r="1261" spans="1:23" x14ac:dyDescent="0.25">
      <c r="A1261">
        <v>10844</v>
      </c>
      <c r="B1261">
        <v>5049</v>
      </c>
      <c r="C1261" s="1" t="s">
        <v>839</v>
      </c>
      <c r="D1261" s="1" t="s">
        <v>14</v>
      </c>
      <c r="E1261" s="2">
        <v>13912</v>
      </c>
      <c r="F1261" s="1" t="s">
        <v>41</v>
      </c>
      <c r="G1261" s="1" t="s">
        <v>42</v>
      </c>
      <c r="H1261" s="2">
        <v>45416</v>
      </c>
      <c r="I1261" s="2">
        <v>45421</v>
      </c>
      <c r="J1261">
        <v>5</v>
      </c>
      <c r="K1261">
        <v>11013</v>
      </c>
      <c r="L1261" s="1" t="s">
        <v>1491</v>
      </c>
      <c r="M1261" s="1" t="s">
        <v>43</v>
      </c>
      <c r="N1261" s="1" t="s">
        <v>18</v>
      </c>
      <c r="O1261" t="s">
        <v>19</v>
      </c>
      <c r="P1261">
        <v>2202.6</v>
      </c>
      <c r="Q1261" s="1" t="s">
        <v>1492</v>
      </c>
      <c r="R1261" s="1" t="s">
        <v>1446</v>
      </c>
      <c r="S1261" t="s">
        <v>1447</v>
      </c>
      <c r="T1261">
        <f>VLOOKUP(Admissions[[#This Row],[Department]],Departments!A:E,5,FALSE)</f>
        <v>7200</v>
      </c>
      <c r="U1261" s="1" t="str">
        <f t="shared" si="38"/>
        <v>Above Benchmark</v>
      </c>
      <c r="V1261" s="1">
        <f t="shared" ca="1" si="39"/>
        <v>88</v>
      </c>
      <c r="W1261" s="1" t="str">
        <f ca="1">_xlfn.IFS(Admissions[[#This Row],[Patients Age]]&lt;18,"Paediatric",V1261&lt;40,"Young Adult",V1261&lt;65,"Adult",TRUE,"Senior")</f>
        <v>Senior</v>
      </c>
    </row>
    <row r="1262" spans="1:23" x14ac:dyDescent="0.25">
      <c r="A1262">
        <v>10129</v>
      </c>
      <c r="B1262">
        <v>5121</v>
      </c>
      <c r="C1262" s="1" t="s">
        <v>168</v>
      </c>
      <c r="D1262" s="1" t="s">
        <v>56</v>
      </c>
      <c r="E1262" s="2">
        <v>12842</v>
      </c>
      <c r="F1262" s="1" t="s">
        <v>15</v>
      </c>
      <c r="G1262" s="1" t="s">
        <v>16</v>
      </c>
      <c r="H1262" s="2">
        <v>45541</v>
      </c>
      <c r="I1262" s="2">
        <v>45544</v>
      </c>
      <c r="J1262">
        <v>3</v>
      </c>
      <c r="K1262">
        <v>6853</v>
      </c>
      <c r="L1262" s="1" t="s">
        <v>1494</v>
      </c>
      <c r="M1262" s="1" t="s">
        <v>49</v>
      </c>
      <c r="N1262" s="1" t="s">
        <v>33</v>
      </c>
      <c r="O1262" t="s">
        <v>19</v>
      </c>
      <c r="P1262">
        <v>2284.3332999999998</v>
      </c>
      <c r="Q1262" s="1" t="s">
        <v>1492</v>
      </c>
      <c r="R1262" s="1" t="s">
        <v>1454</v>
      </c>
      <c r="S1262" t="s">
        <v>1449</v>
      </c>
      <c r="T1262">
        <f>VLOOKUP(Admissions[[#This Row],[Department]],Departments!A:E,5,FALSE)</f>
        <v>5500</v>
      </c>
      <c r="U1262" s="1" t="str">
        <f t="shared" si="38"/>
        <v>Above Benchmark</v>
      </c>
      <c r="V1262" s="1">
        <f t="shared" ca="1" si="39"/>
        <v>91</v>
      </c>
      <c r="W1262" s="1" t="str">
        <f ca="1">_xlfn.IFS(Admissions[[#This Row],[Patients Age]]&lt;18,"Paediatric",V1262&lt;40,"Young Adult",V1262&lt;65,"Adult",TRUE,"Senior")</f>
        <v>Senior</v>
      </c>
    </row>
    <row r="1263" spans="1:23" x14ac:dyDescent="0.25">
      <c r="A1263">
        <v>13196</v>
      </c>
      <c r="B1263">
        <v>6663</v>
      </c>
      <c r="C1263" s="1" t="s">
        <v>256</v>
      </c>
      <c r="D1263" s="1" t="s">
        <v>56</v>
      </c>
      <c r="E1263" s="2">
        <v>27359</v>
      </c>
      <c r="F1263" s="1" t="s">
        <v>26</v>
      </c>
      <c r="G1263" s="1" t="s">
        <v>141</v>
      </c>
      <c r="H1263" s="2">
        <v>45431</v>
      </c>
      <c r="I1263" s="2">
        <v>45438</v>
      </c>
      <c r="J1263">
        <v>7</v>
      </c>
      <c r="K1263">
        <v>14774</v>
      </c>
      <c r="L1263" s="1" t="s">
        <v>1491</v>
      </c>
      <c r="M1263" s="1" t="s">
        <v>79</v>
      </c>
      <c r="N1263" s="1" t="s">
        <v>33</v>
      </c>
      <c r="O1263" t="s">
        <v>19</v>
      </c>
      <c r="P1263">
        <v>2110.5713999999998</v>
      </c>
      <c r="Q1263" s="1" t="s">
        <v>1492</v>
      </c>
      <c r="R1263" s="1" t="s">
        <v>1451</v>
      </c>
      <c r="S1263" t="s">
        <v>1447</v>
      </c>
      <c r="T1263">
        <f>VLOOKUP(Admissions[[#This Row],[Department]],Departments!A:E,5,FALSE)</f>
        <v>9000</v>
      </c>
      <c r="U1263" s="1" t="str">
        <f t="shared" si="38"/>
        <v>Above Benchmark</v>
      </c>
      <c r="V1263" s="1">
        <f t="shared" ca="1" si="39"/>
        <v>51</v>
      </c>
      <c r="W1263" s="1" t="str">
        <f ca="1">_xlfn.IFS(Admissions[[#This Row],[Patients Age]]&lt;18,"Paediatric",V1263&lt;40,"Young Adult",V1263&lt;65,"Adult",TRUE,"Senior")</f>
        <v>Adult</v>
      </c>
    </row>
    <row r="1264" spans="1:23" x14ac:dyDescent="0.25">
      <c r="A1264">
        <v>12436</v>
      </c>
      <c r="B1264">
        <v>6019</v>
      </c>
      <c r="C1264" s="1" t="s">
        <v>57</v>
      </c>
      <c r="D1264" s="1" t="s">
        <v>14</v>
      </c>
      <c r="E1264" s="2">
        <v>36268</v>
      </c>
      <c r="F1264" s="1" t="s">
        <v>26</v>
      </c>
      <c r="G1264" s="1" t="s">
        <v>141</v>
      </c>
      <c r="H1264" s="2">
        <v>45432</v>
      </c>
      <c r="I1264" s="2">
        <v>45439</v>
      </c>
      <c r="J1264">
        <v>7</v>
      </c>
      <c r="K1264">
        <v>13983</v>
      </c>
      <c r="L1264" s="1" t="s">
        <v>1491</v>
      </c>
      <c r="M1264" s="1" t="s">
        <v>64</v>
      </c>
      <c r="N1264" s="1" t="s">
        <v>18</v>
      </c>
      <c r="O1264" t="s">
        <v>19</v>
      </c>
      <c r="P1264">
        <v>1997.5714</v>
      </c>
      <c r="Q1264" s="1" t="s">
        <v>1492</v>
      </c>
      <c r="R1264" s="1" t="s">
        <v>1448</v>
      </c>
      <c r="S1264" t="s">
        <v>1449</v>
      </c>
      <c r="T1264">
        <f>VLOOKUP(Admissions[[#This Row],[Department]],Departments!A:E,5,FALSE)</f>
        <v>9000</v>
      </c>
      <c r="U1264" s="1" t="str">
        <f t="shared" si="38"/>
        <v>Above Benchmark</v>
      </c>
      <c r="V1264" s="1">
        <f t="shared" ca="1" si="39"/>
        <v>27</v>
      </c>
      <c r="W1264" s="1" t="str">
        <f ca="1">_xlfn.IFS(Admissions[[#This Row],[Patients Age]]&lt;18,"Paediatric",V1264&lt;40,"Young Adult",V1264&lt;65,"Adult",TRUE,"Senior")</f>
        <v>Young Adult</v>
      </c>
    </row>
    <row r="1265" spans="1:23" x14ac:dyDescent="0.25">
      <c r="A1265">
        <v>15435</v>
      </c>
      <c r="B1265">
        <v>5190</v>
      </c>
      <c r="C1265" s="1" t="s">
        <v>469</v>
      </c>
      <c r="D1265" s="1" t="s">
        <v>14</v>
      </c>
      <c r="E1265" s="2">
        <v>39174</v>
      </c>
      <c r="F1265" s="1" t="s">
        <v>30</v>
      </c>
      <c r="G1265" s="1" t="s">
        <v>31</v>
      </c>
      <c r="H1265" s="2">
        <v>45177</v>
      </c>
      <c r="I1265" s="2">
        <v>45180</v>
      </c>
      <c r="J1265">
        <v>3</v>
      </c>
      <c r="K1265">
        <v>1309</v>
      </c>
      <c r="L1265" s="1" t="s">
        <v>1491</v>
      </c>
      <c r="M1265" s="1" t="s">
        <v>32</v>
      </c>
      <c r="N1265" s="1" t="s">
        <v>18</v>
      </c>
      <c r="O1265" t="s">
        <v>19</v>
      </c>
      <c r="P1265">
        <v>436.33330000000001</v>
      </c>
      <c r="Q1265" s="1" t="s">
        <v>1492</v>
      </c>
      <c r="R1265" s="1" t="s">
        <v>1454</v>
      </c>
      <c r="S1265" t="s">
        <v>1449</v>
      </c>
      <c r="T1265">
        <f>VLOOKUP(Admissions[[#This Row],[Department]],Departments!A:E,5,FALSE)</f>
        <v>4500</v>
      </c>
      <c r="U1265" s="1" t="str">
        <f t="shared" si="38"/>
        <v>Within Benchmark</v>
      </c>
      <c r="V1265" s="1">
        <f t="shared" ca="1" si="39"/>
        <v>19</v>
      </c>
      <c r="W1265" s="1" t="str">
        <f ca="1">_xlfn.IFS(Admissions[[#This Row],[Patients Age]]&lt;18,"Paediatric",V1265&lt;40,"Young Adult",V1265&lt;65,"Adult",TRUE,"Senior")</f>
        <v>Young Adult</v>
      </c>
    </row>
    <row r="1266" spans="1:23" x14ac:dyDescent="0.25">
      <c r="A1266">
        <v>13952</v>
      </c>
      <c r="B1266">
        <v>3792</v>
      </c>
      <c r="C1266" s="1" t="s">
        <v>317</v>
      </c>
      <c r="D1266" s="1" t="s">
        <v>14</v>
      </c>
      <c r="E1266" s="2">
        <v>29382</v>
      </c>
      <c r="F1266" s="1" t="s">
        <v>15</v>
      </c>
      <c r="G1266" s="1" t="s">
        <v>48</v>
      </c>
      <c r="H1266" s="2">
        <v>45447</v>
      </c>
      <c r="I1266" s="2">
        <v>45450</v>
      </c>
      <c r="J1266">
        <v>3</v>
      </c>
      <c r="K1266">
        <v>5627</v>
      </c>
      <c r="L1266" s="1" t="s">
        <v>1491</v>
      </c>
      <c r="M1266" s="1" t="s">
        <v>49</v>
      </c>
      <c r="N1266" s="1" t="s">
        <v>33</v>
      </c>
      <c r="O1266" t="s">
        <v>19</v>
      </c>
      <c r="P1266">
        <v>1875.6667</v>
      </c>
      <c r="Q1266" s="1" t="s">
        <v>1492</v>
      </c>
      <c r="R1266" s="1" t="s">
        <v>1452</v>
      </c>
      <c r="S1266" t="s">
        <v>1449</v>
      </c>
      <c r="T1266">
        <f>VLOOKUP(Admissions[[#This Row],[Department]],Departments!A:E,5,FALSE)</f>
        <v>5500</v>
      </c>
      <c r="U1266" s="1" t="str">
        <f t="shared" si="38"/>
        <v>Above Benchmark</v>
      </c>
      <c r="V1266" s="1">
        <f t="shared" ca="1" si="39"/>
        <v>46</v>
      </c>
      <c r="W1266" s="1" t="str">
        <f ca="1">_xlfn.IFS(Admissions[[#This Row],[Patients Age]]&lt;18,"Paediatric",V1266&lt;40,"Young Adult",V1266&lt;65,"Adult",TRUE,"Senior")</f>
        <v>Adult</v>
      </c>
    </row>
    <row r="1267" spans="1:23" x14ac:dyDescent="0.25">
      <c r="A1267">
        <v>13218</v>
      </c>
      <c r="B1267">
        <v>4174</v>
      </c>
      <c r="C1267" s="1" t="s">
        <v>153</v>
      </c>
      <c r="D1267" s="1" t="s">
        <v>56</v>
      </c>
      <c r="E1267" s="2">
        <v>35288</v>
      </c>
      <c r="F1267" s="1" t="s">
        <v>35</v>
      </c>
      <c r="G1267" s="1" t="s">
        <v>36</v>
      </c>
      <c r="H1267" s="2">
        <v>45439</v>
      </c>
      <c r="I1267" s="2">
        <v>45442</v>
      </c>
      <c r="J1267">
        <v>3</v>
      </c>
      <c r="K1267">
        <v>6408</v>
      </c>
      <c r="L1267" s="1" t="s">
        <v>1491</v>
      </c>
      <c r="M1267" s="1" t="s">
        <v>37</v>
      </c>
      <c r="N1267" s="1" t="s">
        <v>18</v>
      </c>
      <c r="O1267" t="s">
        <v>19</v>
      </c>
      <c r="P1267">
        <v>2136</v>
      </c>
      <c r="Q1267" s="1" t="s">
        <v>1492</v>
      </c>
      <c r="R1267" s="1" t="s">
        <v>1448</v>
      </c>
      <c r="S1267" t="s">
        <v>1449</v>
      </c>
      <c r="T1267">
        <f>VLOOKUP(Admissions[[#This Row],[Department]],Departments!A:E,5,FALSE)</f>
        <v>8500</v>
      </c>
      <c r="U1267" s="1" t="str">
        <f t="shared" si="38"/>
        <v>Within Benchmark</v>
      </c>
      <c r="V1267" s="1">
        <f t="shared" ca="1" si="39"/>
        <v>29</v>
      </c>
      <c r="W1267" s="1" t="str">
        <f ca="1">_xlfn.IFS(Admissions[[#This Row],[Patients Age]]&lt;18,"Paediatric",V1267&lt;40,"Young Adult",V1267&lt;65,"Adult",TRUE,"Senior")</f>
        <v>Young Adult</v>
      </c>
    </row>
    <row r="1268" spans="1:23" x14ac:dyDescent="0.25">
      <c r="A1268">
        <v>11024</v>
      </c>
      <c r="B1268">
        <v>7139</v>
      </c>
      <c r="C1268" s="1" t="s">
        <v>123</v>
      </c>
      <c r="D1268" s="1" t="s">
        <v>14</v>
      </c>
      <c r="E1268" s="2">
        <v>13145</v>
      </c>
      <c r="F1268" s="1" t="s">
        <v>15</v>
      </c>
      <c r="G1268" s="1" t="s">
        <v>48</v>
      </c>
      <c r="H1268" s="2">
        <v>45287</v>
      </c>
      <c r="I1268" s="2">
        <v>45290</v>
      </c>
      <c r="J1268">
        <v>3</v>
      </c>
      <c r="K1268">
        <v>4971</v>
      </c>
      <c r="L1268" s="1" t="s">
        <v>1491</v>
      </c>
      <c r="M1268" s="1" t="s">
        <v>49</v>
      </c>
      <c r="N1268" s="1" t="s">
        <v>18</v>
      </c>
      <c r="O1268" t="s">
        <v>19</v>
      </c>
      <c r="P1268">
        <v>1657</v>
      </c>
      <c r="Q1268" s="1" t="s">
        <v>1492</v>
      </c>
      <c r="R1268" s="1" t="s">
        <v>1453</v>
      </c>
      <c r="S1268" t="s">
        <v>1449</v>
      </c>
      <c r="T1268">
        <f>VLOOKUP(Admissions[[#This Row],[Department]],Departments!A:E,5,FALSE)</f>
        <v>5500</v>
      </c>
      <c r="U1268" s="1" t="str">
        <f t="shared" si="38"/>
        <v>Within Benchmark</v>
      </c>
      <c r="V1268" s="1">
        <f t="shared" ca="1" si="39"/>
        <v>90</v>
      </c>
      <c r="W1268" s="1" t="str">
        <f ca="1">_xlfn.IFS(Admissions[[#This Row],[Patients Age]]&lt;18,"Paediatric",V1268&lt;40,"Young Adult",V1268&lt;65,"Adult",TRUE,"Senior")</f>
        <v>Senior</v>
      </c>
    </row>
    <row r="1269" spans="1:23" x14ac:dyDescent="0.25">
      <c r="A1269">
        <v>10791</v>
      </c>
      <c r="B1269">
        <v>5619</v>
      </c>
      <c r="C1269" s="1" t="s">
        <v>840</v>
      </c>
      <c r="D1269" s="1" t="s">
        <v>56</v>
      </c>
      <c r="E1269" s="2">
        <v>17506</v>
      </c>
      <c r="F1269" s="1" t="s">
        <v>26</v>
      </c>
      <c r="G1269" s="1" t="s">
        <v>27</v>
      </c>
      <c r="H1269" s="2">
        <v>45352</v>
      </c>
      <c r="I1269" s="2">
        <v>45358</v>
      </c>
      <c r="J1269">
        <v>6</v>
      </c>
      <c r="K1269">
        <v>115000</v>
      </c>
      <c r="L1269" s="1" t="s">
        <v>1491</v>
      </c>
      <c r="M1269" s="1" t="s">
        <v>28</v>
      </c>
      <c r="N1269" s="1" t="s">
        <v>33</v>
      </c>
      <c r="O1269" t="s">
        <v>19</v>
      </c>
      <c r="P1269">
        <v>19166.666700000002</v>
      </c>
      <c r="Q1269" s="1" t="s">
        <v>1492</v>
      </c>
      <c r="R1269" s="1" t="s">
        <v>1454</v>
      </c>
      <c r="S1269" t="s">
        <v>1449</v>
      </c>
      <c r="T1269">
        <f>VLOOKUP(Admissions[[#This Row],[Department]],Departments!A:E,5,FALSE)</f>
        <v>9000</v>
      </c>
      <c r="U1269" s="1" t="str">
        <f t="shared" si="38"/>
        <v>Above Benchmark</v>
      </c>
      <c r="V1269" s="1">
        <f t="shared" ca="1" si="39"/>
        <v>78</v>
      </c>
      <c r="W1269" s="1" t="str">
        <f ca="1">_xlfn.IFS(Admissions[[#This Row],[Patients Age]]&lt;18,"Paediatric",V1269&lt;40,"Young Adult",V1269&lt;65,"Adult",TRUE,"Senior")</f>
        <v>Senior</v>
      </c>
    </row>
    <row r="1270" spans="1:23" x14ac:dyDescent="0.25">
      <c r="A1270">
        <v>14916</v>
      </c>
      <c r="B1270">
        <v>5655</v>
      </c>
      <c r="C1270" s="1" t="s">
        <v>654</v>
      </c>
      <c r="D1270" s="1" t="s">
        <v>14</v>
      </c>
      <c r="E1270" s="2">
        <v>37681</v>
      </c>
      <c r="F1270" s="1" t="s">
        <v>15</v>
      </c>
      <c r="G1270" s="1" t="s">
        <v>48</v>
      </c>
      <c r="H1270" s="2">
        <v>45439</v>
      </c>
      <c r="I1270" s="2">
        <v>45441</v>
      </c>
      <c r="J1270">
        <v>2</v>
      </c>
      <c r="K1270">
        <v>3400</v>
      </c>
      <c r="L1270" s="1" t="s">
        <v>1491</v>
      </c>
      <c r="M1270" s="1" t="s">
        <v>46</v>
      </c>
      <c r="N1270" s="1" t="s">
        <v>33</v>
      </c>
      <c r="O1270" t="s">
        <v>19</v>
      </c>
      <c r="P1270">
        <v>1700</v>
      </c>
      <c r="Q1270" s="1" t="s">
        <v>1492</v>
      </c>
      <c r="R1270" s="1" t="s">
        <v>1448</v>
      </c>
      <c r="S1270" t="s">
        <v>1449</v>
      </c>
      <c r="T1270">
        <f>VLOOKUP(Admissions[[#This Row],[Department]],Departments!A:E,5,FALSE)</f>
        <v>5500</v>
      </c>
      <c r="U1270" s="1" t="str">
        <f t="shared" si="38"/>
        <v>Within Benchmark</v>
      </c>
      <c r="V1270" s="1">
        <f t="shared" ca="1" si="39"/>
        <v>23</v>
      </c>
      <c r="W1270" s="1" t="str">
        <f ca="1">_xlfn.IFS(Admissions[[#This Row],[Patients Age]]&lt;18,"Paediatric",V1270&lt;40,"Young Adult",V1270&lt;65,"Adult",TRUE,"Senior")</f>
        <v>Young Adult</v>
      </c>
    </row>
    <row r="1271" spans="1:23" x14ac:dyDescent="0.25">
      <c r="A1271">
        <v>14663</v>
      </c>
      <c r="B1271">
        <v>3931</v>
      </c>
      <c r="C1271" s="1" t="s">
        <v>45</v>
      </c>
      <c r="D1271" s="1" t="s">
        <v>14</v>
      </c>
      <c r="E1271" s="2">
        <v>20966</v>
      </c>
      <c r="F1271" s="1" t="s">
        <v>51</v>
      </c>
      <c r="G1271" s="1" t="s">
        <v>113</v>
      </c>
      <c r="H1271" s="2">
        <v>45092</v>
      </c>
      <c r="I1271" s="2">
        <v>45098</v>
      </c>
      <c r="J1271">
        <v>6</v>
      </c>
      <c r="K1271">
        <v>7257</v>
      </c>
      <c r="L1271" s="1" t="s">
        <v>1491</v>
      </c>
      <c r="M1271" s="1" t="s">
        <v>53</v>
      </c>
      <c r="N1271" s="1" t="s">
        <v>33</v>
      </c>
      <c r="O1271" t="s">
        <v>19</v>
      </c>
      <c r="P1271">
        <v>1209.5</v>
      </c>
      <c r="Q1271" s="1" t="s">
        <v>1492</v>
      </c>
      <c r="R1271" s="1" t="s">
        <v>1450</v>
      </c>
      <c r="S1271" t="s">
        <v>1449</v>
      </c>
      <c r="T1271">
        <f>VLOOKUP(Admissions[[#This Row],[Department]],Departments!A:E,5,FALSE)</f>
        <v>6800</v>
      </c>
      <c r="U1271" s="1" t="str">
        <f t="shared" si="38"/>
        <v>Above Benchmark</v>
      </c>
      <c r="V1271" s="1">
        <f t="shared" ca="1" si="39"/>
        <v>69</v>
      </c>
      <c r="W1271" s="1" t="str">
        <f ca="1">_xlfn.IFS(Admissions[[#This Row],[Patients Age]]&lt;18,"Paediatric",V1271&lt;40,"Young Adult",V1271&lt;65,"Adult",TRUE,"Senior")</f>
        <v>Senior</v>
      </c>
    </row>
    <row r="1272" spans="1:23" x14ac:dyDescent="0.25">
      <c r="A1272">
        <v>15306</v>
      </c>
      <c r="B1272">
        <v>4098</v>
      </c>
      <c r="C1272" s="1" t="s">
        <v>543</v>
      </c>
      <c r="D1272" s="1" t="s">
        <v>14</v>
      </c>
      <c r="E1272" s="2">
        <v>20531</v>
      </c>
      <c r="F1272" s="1" t="s">
        <v>35</v>
      </c>
      <c r="G1272" s="1" t="s">
        <v>36</v>
      </c>
      <c r="H1272" s="2">
        <v>45313</v>
      </c>
      <c r="I1272" s="2">
        <v>45318</v>
      </c>
      <c r="J1272">
        <v>5</v>
      </c>
      <c r="K1272">
        <v>12733</v>
      </c>
      <c r="L1272" s="1" t="s">
        <v>1491</v>
      </c>
      <c r="M1272" s="1" t="s">
        <v>37</v>
      </c>
      <c r="N1272" s="1" t="s">
        <v>24</v>
      </c>
      <c r="O1272" t="s">
        <v>19</v>
      </c>
      <c r="P1272">
        <v>2546.6</v>
      </c>
      <c r="Q1272" s="1" t="s">
        <v>1492</v>
      </c>
      <c r="R1272" s="1" t="s">
        <v>1448</v>
      </c>
      <c r="S1272" t="s">
        <v>1449</v>
      </c>
      <c r="T1272">
        <f>VLOOKUP(Admissions[[#This Row],[Department]],Departments!A:E,5,FALSE)</f>
        <v>8500</v>
      </c>
      <c r="U1272" s="1" t="str">
        <f t="shared" si="38"/>
        <v>Above Benchmark</v>
      </c>
      <c r="V1272" s="1">
        <f t="shared" ca="1" si="39"/>
        <v>70</v>
      </c>
      <c r="W1272" s="1" t="str">
        <f ca="1">_xlfn.IFS(Admissions[[#This Row],[Patients Age]]&lt;18,"Paediatric",V1272&lt;40,"Young Adult",V1272&lt;65,"Adult",TRUE,"Senior")</f>
        <v>Senior</v>
      </c>
    </row>
    <row r="1273" spans="1:23" x14ac:dyDescent="0.25">
      <c r="A1273">
        <v>14796</v>
      </c>
      <c r="B1273">
        <v>4893</v>
      </c>
      <c r="C1273" s="1" t="s">
        <v>123</v>
      </c>
      <c r="D1273" s="1" t="s">
        <v>56</v>
      </c>
      <c r="E1273" s="2">
        <v>18394</v>
      </c>
      <c r="F1273" s="1" t="s">
        <v>66</v>
      </c>
      <c r="G1273" s="1" t="s">
        <v>77</v>
      </c>
      <c r="H1273" s="2">
        <v>44929</v>
      </c>
      <c r="I1273" s="2">
        <v>44933</v>
      </c>
      <c r="J1273">
        <v>4</v>
      </c>
      <c r="K1273">
        <v>6585</v>
      </c>
      <c r="L1273" s="1" t="s">
        <v>1491</v>
      </c>
      <c r="M1273" s="1" t="s">
        <v>37</v>
      </c>
      <c r="N1273" s="1" t="s">
        <v>24</v>
      </c>
      <c r="O1273" t="s">
        <v>19</v>
      </c>
      <c r="P1273">
        <v>1646.25</v>
      </c>
      <c r="Q1273" s="1" t="s">
        <v>1492</v>
      </c>
      <c r="R1273" s="1" t="s">
        <v>1452</v>
      </c>
      <c r="S1273" t="s">
        <v>1449</v>
      </c>
      <c r="T1273">
        <f>VLOOKUP(Admissions[[#This Row],[Department]],Departments!A:E,5,FALSE)</f>
        <v>6000</v>
      </c>
      <c r="U1273" s="1" t="str">
        <f t="shared" si="38"/>
        <v>Above Benchmark</v>
      </c>
      <c r="V1273" s="1">
        <f t="shared" ca="1" si="39"/>
        <v>76</v>
      </c>
      <c r="W1273" s="1" t="str">
        <f ca="1">_xlfn.IFS(Admissions[[#This Row],[Patients Age]]&lt;18,"Paediatric",V1273&lt;40,"Young Adult",V1273&lt;65,"Adult",TRUE,"Senior")</f>
        <v>Senior</v>
      </c>
    </row>
    <row r="1274" spans="1:23" x14ac:dyDescent="0.25">
      <c r="A1274">
        <v>13061</v>
      </c>
      <c r="B1274">
        <v>4022</v>
      </c>
      <c r="C1274" s="1" t="s">
        <v>430</v>
      </c>
      <c r="D1274" s="1" t="s">
        <v>56</v>
      </c>
      <c r="E1274" s="2">
        <v>27049</v>
      </c>
      <c r="F1274" s="1" t="s">
        <v>35</v>
      </c>
      <c r="G1274" s="1" t="s">
        <v>36</v>
      </c>
      <c r="H1274" s="2">
        <v>44956</v>
      </c>
      <c r="I1274" s="2">
        <v>44961</v>
      </c>
      <c r="J1274">
        <v>5</v>
      </c>
      <c r="K1274">
        <v>12347</v>
      </c>
      <c r="L1274" s="1" t="s">
        <v>1491</v>
      </c>
      <c r="M1274" s="1" t="s">
        <v>60</v>
      </c>
      <c r="N1274" s="1" t="s">
        <v>33</v>
      </c>
      <c r="O1274" t="s">
        <v>19</v>
      </c>
      <c r="P1274">
        <v>2469.4</v>
      </c>
      <c r="Q1274" s="1" t="s">
        <v>1492</v>
      </c>
      <c r="R1274" s="1" t="s">
        <v>1448</v>
      </c>
      <c r="S1274" t="s">
        <v>1449</v>
      </c>
      <c r="T1274">
        <f>VLOOKUP(Admissions[[#This Row],[Department]],Departments!A:E,5,FALSE)</f>
        <v>8500</v>
      </c>
      <c r="U1274" s="1" t="str">
        <f t="shared" si="38"/>
        <v>Above Benchmark</v>
      </c>
      <c r="V1274" s="1">
        <f t="shared" ca="1" si="39"/>
        <v>52</v>
      </c>
      <c r="W1274" s="1" t="str">
        <f ca="1">_xlfn.IFS(Admissions[[#This Row],[Patients Age]]&lt;18,"Paediatric",V1274&lt;40,"Young Adult",V1274&lt;65,"Adult",TRUE,"Senior")</f>
        <v>Adult</v>
      </c>
    </row>
    <row r="1275" spans="1:23" x14ac:dyDescent="0.25">
      <c r="A1275">
        <v>11701</v>
      </c>
      <c r="B1275">
        <v>5650</v>
      </c>
      <c r="C1275" s="1" t="s">
        <v>841</v>
      </c>
      <c r="D1275" s="1" t="s">
        <v>56</v>
      </c>
      <c r="E1275" s="2">
        <v>37078</v>
      </c>
      <c r="F1275" s="1" t="s">
        <v>35</v>
      </c>
      <c r="G1275" s="1" t="s">
        <v>36</v>
      </c>
      <c r="H1275" s="2">
        <v>45602</v>
      </c>
      <c r="I1275" s="2">
        <v>45608</v>
      </c>
      <c r="J1275">
        <v>6</v>
      </c>
      <c r="K1275">
        <v>14136</v>
      </c>
      <c r="L1275" s="1" t="s">
        <v>1491</v>
      </c>
      <c r="M1275" s="1" t="s">
        <v>119</v>
      </c>
      <c r="N1275" s="1" t="s">
        <v>33</v>
      </c>
      <c r="O1275" t="s">
        <v>19</v>
      </c>
      <c r="P1275">
        <v>2356</v>
      </c>
      <c r="Q1275" s="1" t="s">
        <v>1492</v>
      </c>
      <c r="R1275" s="1" t="s">
        <v>1453</v>
      </c>
      <c r="S1275" t="s">
        <v>1449</v>
      </c>
      <c r="T1275">
        <f>VLOOKUP(Admissions[[#This Row],[Department]],Departments!A:E,5,FALSE)</f>
        <v>8500</v>
      </c>
      <c r="U1275" s="1" t="str">
        <f t="shared" si="38"/>
        <v>Above Benchmark</v>
      </c>
      <c r="V1275" s="1">
        <f t="shared" ca="1" si="39"/>
        <v>25</v>
      </c>
      <c r="W1275" s="1" t="str">
        <f ca="1">_xlfn.IFS(Admissions[[#This Row],[Patients Age]]&lt;18,"Paediatric",V1275&lt;40,"Young Adult",V1275&lt;65,"Adult",TRUE,"Senior")</f>
        <v>Young Adult</v>
      </c>
    </row>
    <row r="1276" spans="1:23" x14ac:dyDescent="0.25">
      <c r="A1276">
        <v>10839</v>
      </c>
      <c r="B1276">
        <v>5050</v>
      </c>
      <c r="C1276" s="1" t="s">
        <v>437</v>
      </c>
      <c r="D1276" s="1" t="s">
        <v>56</v>
      </c>
      <c r="E1276" s="2">
        <v>30684</v>
      </c>
      <c r="F1276" s="1" t="s">
        <v>51</v>
      </c>
      <c r="G1276" s="1" t="s">
        <v>52</v>
      </c>
      <c r="H1276" s="2">
        <v>45564</v>
      </c>
      <c r="I1276" s="2">
        <v>45569</v>
      </c>
      <c r="J1276">
        <v>5</v>
      </c>
      <c r="K1276">
        <v>8061</v>
      </c>
      <c r="L1276" s="1" t="s">
        <v>1491</v>
      </c>
      <c r="M1276" s="1" t="s">
        <v>114</v>
      </c>
      <c r="N1276" s="1" t="s">
        <v>33</v>
      </c>
      <c r="O1276" t="s">
        <v>19</v>
      </c>
      <c r="P1276">
        <v>1612.2</v>
      </c>
      <c r="Q1276" s="1" t="s">
        <v>1492</v>
      </c>
      <c r="R1276" s="1" t="s">
        <v>1451</v>
      </c>
      <c r="S1276" t="s">
        <v>1447</v>
      </c>
      <c r="T1276">
        <f>VLOOKUP(Admissions[[#This Row],[Department]],Departments!A:E,5,FALSE)</f>
        <v>6800</v>
      </c>
      <c r="U1276" s="1" t="str">
        <f t="shared" si="38"/>
        <v>Above Benchmark</v>
      </c>
      <c r="V1276" s="1">
        <f t="shared" ca="1" si="39"/>
        <v>42</v>
      </c>
      <c r="W1276" s="1" t="str">
        <f ca="1">_xlfn.IFS(Admissions[[#This Row],[Patients Age]]&lt;18,"Paediatric",V1276&lt;40,"Young Adult",V1276&lt;65,"Adult",TRUE,"Senior")</f>
        <v>Adult</v>
      </c>
    </row>
    <row r="1277" spans="1:23" x14ac:dyDescent="0.25">
      <c r="A1277">
        <v>11597</v>
      </c>
      <c r="B1277">
        <v>6709</v>
      </c>
      <c r="C1277" s="1" t="s">
        <v>842</v>
      </c>
      <c r="D1277" s="1" t="s">
        <v>56</v>
      </c>
      <c r="E1277" s="2">
        <v>16278</v>
      </c>
      <c r="F1277" s="1" t="s">
        <v>41</v>
      </c>
      <c r="G1277" s="1" t="s">
        <v>72</v>
      </c>
      <c r="H1277" s="2">
        <v>45225</v>
      </c>
      <c r="I1277" s="2">
        <v>45232</v>
      </c>
      <c r="J1277">
        <v>7</v>
      </c>
      <c r="K1277">
        <v>11554</v>
      </c>
      <c r="L1277" s="1" t="s">
        <v>1494</v>
      </c>
      <c r="M1277" s="1" t="s">
        <v>43</v>
      </c>
      <c r="N1277" s="1" t="s">
        <v>18</v>
      </c>
      <c r="O1277" t="s">
        <v>19</v>
      </c>
      <c r="P1277">
        <v>1650.5714</v>
      </c>
      <c r="Q1277" s="1" t="s">
        <v>1492</v>
      </c>
      <c r="R1277" s="1" t="s">
        <v>1450</v>
      </c>
      <c r="S1277" t="s">
        <v>1449</v>
      </c>
      <c r="T1277">
        <f>VLOOKUP(Admissions[[#This Row],[Department]],Departments!A:E,5,FALSE)</f>
        <v>7200</v>
      </c>
      <c r="U1277" s="1" t="str">
        <f t="shared" si="38"/>
        <v>Above Benchmark</v>
      </c>
      <c r="V1277" s="1">
        <f t="shared" ca="1" si="39"/>
        <v>81</v>
      </c>
      <c r="W1277" s="1" t="str">
        <f ca="1">_xlfn.IFS(Admissions[[#This Row],[Patients Age]]&lt;18,"Paediatric",V1277&lt;40,"Young Adult",V1277&lt;65,"Adult",TRUE,"Senior")</f>
        <v>Senior</v>
      </c>
    </row>
    <row r="1278" spans="1:23" x14ac:dyDescent="0.25">
      <c r="A1278">
        <v>15397</v>
      </c>
      <c r="B1278">
        <v>4900</v>
      </c>
      <c r="C1278" s="1" t="s">
        <v>349</v>
      </c>
      <c r="D1278" s="1" t="s">
        <v>56</v>
      </c>
      <c r="E1278" s="2">
        <v>34245</v>
      </c>
      <c r="F1278" s="1" t="s">
        <v>21</v>
      </c>
      <c r="G1278" s="1" t="s">
        <v>160</v>
      </c>
      <c r="H1278" s="2">
        <v>44943</v>
      </c>
      <c r="I1278" s="2">
        <v>44949</v>
      </c>
      <c r="J1278">
        <v>6</v>
      </c>
      <c r="K1278">
        <v>11237</v>
      </c>
      <c r="L1278" s="1" t="s">
        <v>1491</v>
      </c>
      <c r="M1278" s="1" t="s">
        <v>28</v>
      </c>
      <c r="N1278" s="1" t="s">
        <v>18</v>
      </c>
      <c r="O1278" t="s">
        <v>19</v>
      </c>
      <c r="P1278">
        <v>1872.8333</v>
      </c>
      <c r="Q1278" s="1" t="s">
        <v>1492</v>
      </c>
      <c r="R1278" s="1" t="s">
        <v>1452</v>
      </c>
      <c r="S1278" t="s">
        <v>1449</v>
      </c>
      <c r="T1278">
        <f>VLOOKUP(Admissions[[#This Row],[Department]],Departments!A:E,5,FALSE)</f>
        <v>12000</v>
      </c>
      <c r="U1278" s="1" t="str">
        <f t="shared" si="38"/>
        <v>Within Benchmark</v>
      </c>
      <c r="V1278" s="1">
        <f t="shared" ca="1" si="39"/>
        <v>32</v>
      </c>
      <c r="W1278" s="1" t="str">
        <f ca="1">_xlfn.IFS(Admissions[[#This Row],[Patients Age]]&lt;18,"Paediatric",V1278&lt;40,"Young Adult",V1278&lt;65,"Adult",TRUE,"Senior")</f>
        <v>Young Adult</v>
      </c>
    </row>
    <row r="1279" spans="1:23" x14ac:dyDescent="0.25">
      <c r="A1279">
        <v>11707</v>
      </c>
      <c r="B1279">
        <v>4938</v>
      </c>
      <c r="C1279" s="1" t="s">
        <v>843</v>
      </c>
      <c r="D1279" s="1" t="s">
        <v>14</v>
      </c>
      <c r="E1279" s="2">
        <v>11386</v>
      </c>
      <c r="F1279" s="1" t="s">
        <v>51</v>
      </c>
      <c r="G1279" s="1" t="s">
        <v>87</v>
      </c>
      <c r="H1279" s="2">
        <v>45451</v>
      </c>
      <c r="I1279" s="2">
        <v>45456</v>
      </c>
      <c r="J1279">
        <v>5</v>
      </c>
      <c r="K1279">
        <v>5320</v>
      </c>
      <c r="L1279" s="1" t="s">
        <v>1491</v>
      </c>
      <c r="M1279" s="1" t="s">
        <v>17</v>
      </c>
      <c r="N1279" s="1" t="s">
        <v>18</v>
      </c>
      <c r="O1279" t="s">
        <v>19</v>
      </c>
      <c r="P1279">
        <v>1064</v>
      </c>
      <c r="Q1279" s="1" t="s">
        <v>1492</v>
      </c>
      <c r="R1279" s="1" t="s">
        <v>1446</v>
      </c>
      <c r="S1279" t="s">
        <v>1447</v>
      </c>
      <c r="T1279">
        <f>VLOOKUP(Admissions[[#This Row],[Department]],Departments!A:E,5,FALSE)</f>
        <v>6800</v>
      </c>
      <c r="U1279" s="1" t="str">
        <f t="shared" si="38"/>
        <v>Within Benchmark</v>
      </c>
      <c r="V1279" s="1">
        <f t="shared" ca="1" si="39"/>
        <v>95</v>
      </c>
      <c r="W1279" s="1" t="str">
        <f ca="1">_xlfn.IFS(Admissions[[#This Row],[Patients Age]]&lt;18,"Paediatric",V1279&lt;40,"Young Adult",V1279&lt;65,"Adult",TRUE,"Senior")</f>
        <v>Senior</v>
      </c>
    </row>
    <row r="1280" spans="1:23" x14ac:dyDescent="0.25">
      <c r="A1280">
        <v>12955</v>
      </c>
      <c r="B1280">
        <v>4151</v>
      </c>
      <c r="C1280" s="1" t="s">
        <v>453</v>
      </c>
      <c r="D1280" s="1" t="s">
        <v>56</v>
      </c>
      <c r="E1280" s="2">
        <v>31028</v>
      </c>
      <c r="F1280" s="1" t="s">
        <v>21</v>
      </c>
      <c r="G1280" s="1" t="s">
        <v>160</v>
      </c>
      <c r="H1280" s="2">
        <v>45525</v>
      </c>
      <c r="I1280" s="2">
        <v>45531</v>
      </c>
      <c r="J1280">
        <v>6</v>
      </c>
      <c r="K1280">
        <v>22101</v>
      </c>
      <c r="L1280" s="1" t="s">
        <v>1491</v>
      </c>
      <c r="M1280" s="1" t="s">
        <v>209</v>
      </c>
      <c r="N1280" s="1" t="s">
        <v>33</v>
      </c>
      <c r="O1280" t="s">
        <v>19</v>
      </c>
      <c r="P1280">
        <v>3683.5</v>
      </c>
      <c r="Q1280" s="1" t="s">
        <v>1492</v>
      </c>
      <c r="R1280" s="1" t="s">
        <v>1453</v>
      </c>
      <c r="S1280" t="s">
        <v>1449</v>
      </c>
      <c r="T1280">
        <f>VLOOKUP(Admissions[[#This Row],[Department]],Departments!A:E,5,FALSE)</f>
        <v>12000</v>
      </c>
      <c r="U1280" s="1" t="str">
        <f t="shared" si="38"/>
        <v>Above Benchmark</v>
      </c>
      <c r="V1280" s="1">
        <f t="shared" ca="1" si="39"/>
        <v>41</v>
      </c>
      <c r="W1280" s="1" t="str">
        <f ca="1">_xlfn.IFS(Admissions[[#This Row],[Patients Age]]&lt;18,"Paediatric",V1280&lt;40,"Young Adult",V1280&lt;65,"Adult",TRUE,"Senior")</f>
        <v>Adult</v>
      </c>
    </row>
    <row r="1281" spans="1:23" x14ac:dyDescent="0.25">
      <c r="A1281">
        <v>12300</v>
      </c>
      <c r="B1281">
        <v>5510</v>
      </c>
      <c r="C1281" s="1" t="s">
        <v>321</v>
      </c>
      <c r="D1281" s="1" t="s">
        <v>14</v>
      </c>
      <c r="E1281" s="2">
        <v>36100</v>
      </c>
      <c r="F1281" s="1" t="s">
        <v>51</v>
      </c>
      <c r="G1281" s="1" t="s">
        <v>113</v>
      </c>
      <c r="H1281" s="2">
        <v>45347</v>
      </c>
      <c r="I1281" s="2">
        <v>45354</v>
      </c>
      <c r="J1281">
        <v>7</v>
      </c>
      <c r="K1281">
        <v>7341</v>
      </c>
      <c r="L1281" s="1" t="s">
        <v>1491</v>
      </c>
      <c r="M1281" s="1" t="s">
        <v>17</v>
      </c>
      <c r="N1281" s="1" t="s">
        <v>33</v>
      </c>
      <c r="O1281" t="s">
        <v>19</v>
      </c>
      <c r="P1281">
        <v>1048.7143000000001</v>
      </c>
      <c r="Q1281" s="1" t="s">
        <v>1492</v>
      </c>
      <c r="R1281" s="1" t="s">
        <v>1451</v>
      </c>
      <c r="S1281" t="s">
        <v>1447</v>
      </c>
      <c r="T1281">
        <f>VLOOKUP(Admissions[[#This Row],[Department]],Departments!A:E,5,FALSE)</f>
        <v>6800</v>
      </c>
      <c r="U1281" s="1" t="str">
        <f t="shared" si="38"/>
        <v>Above Benchmark</v>
      </c>
      <c r="V1281" s="1">
        <f t="shared" ca="1" si="39"/>
        <v>27</v>
      </c>
      <c r="W1281" s="1" t="str">
        <f ca="1">_xlfn.IFS(Admissions[[#This Row],[Patients Age]]&lt;18,"Paediatric",V1281&lt;40,"Young Adult",V1281&lt;65,"Adult",TRUE,"Senior")</f>
        <v>Young Adult</v>
      </c>
    </row>
    <row r="1282" spans="1:23" x14ac:dyDescent="0.25">
      <c r="A1282">
        <v>13377</v>
      </c>
      <c r="B1282">
        <v>5107</v>
      </c>
      <c r="C1282" s="1" t="s">
        <v>239</v>
      </c>
      <c r="D1282" s="1" t="s">
        <v>14</v>
      </c>
      <c r="E1282" s="2">
        <v>35549</v>
      </c>
      <c r="F1282" s="1" t="s">
        <v>15</v>
      </c>
      <c r="G1282" s="1" t="s">
        <v>217</v>
      </c>
      <c r="H1282" s="2">
        <v>45181</v>
      </c>
      <c r="I1282" s="2">
        <v>45183</v>
      </c>
      <c r="J1282">
        <v>2</v>
      </c>
      <c r="K1282">
        <v>4459</v>
      </c>
      <c r="L1282" s="1" t="s">
        <v>1491</v>
      </c>
      <c r="M1282" s="1" t="s">
        <v>46</v>
      </c>
      <c r="N1282" s="1" t="s">
        <v>18</v>
      </c>
      <c r="O1282" t="s">
        <v>19</v>
      </c>
      <c r="P1282">
        <v>2229.5</v>
      </c>
      <c r="Q1282" s="1" t="s">
        <v>1492</v>
      </c>
      <c r="R1282" s="1" t="s">
        <v>1452</v>
      </c>
      <c r="S1282" t="s">
        <v>1449</v>
      </c>
      <c r="T1282">
        <f>VLOOKUP(Admissions[[#This Row],[Department]],Departments!A:E,5,FALSE)</f>
        <v>5500</v>
      </c>
      <c r="U1282" s="1" t="str">
        <f t="shared" ref="U1282:U1345" si="40">IF(K1282&gt;T1282,"Above Benchmark","Within Benchmark")</f>
        <v>Within Benchmark</v>
      </c>
      <c r="V1282" s="1">
        <f t="shared" ref="V1282:V1345" ca="1" si="41">INT(YEARFRAC(E1282,TODAY()))</f>
        <v>29</v>
      </c>
      <c r="W1282" s="1" t="str">
        <f ca="1">_xlfn.IFS(Admissions[[#This Row],[Patients Age]]&lt;18,"Paediatric",V1282&lt;40,"Young Adult",V1282&lt;65,"Adult",TRUE,"Senior")</f>
        <v>Young Adult</v>
      </c>
    </row>
    <row r="1283" spans="1:23" x14ac:dyDescent="0.25">
      <c r="A1283">
        <v>15301</v>
      </c>
      <c r="B1283">
        <v>5449</v>
      </c>
      <c r="C1283" s="1" t="s">
        <v>231</v>
      </c>
      <c r="D1283" s="1" t="s">
        <v>14</v>
      </c>
      <c r="E1283" s="2">
        <v>41367</v>
      </c>
      <c r="F1283" s="1" t="s">
        <v>30</v>
      </c>
      <c r="G1283" s="1" t="s">
        <v>58</v>
      </c>
      <c r="H1283" s="2">
        <v>44983</v>
      </c>
      <c r="I1283" s="2">
        <v>44986</v>
      </c>
      <c r="J1283">
        <v>3</v>
      </c>
      <c r="K1283">
        <v>2252</v>
      </c>
      <c r="L1283" s="1" t="s">
        <v>1494</v>
      </c>
      <c r="M1283" s="1" t="s">
        <v>49</v>
      </c>
      <c r="N1283" s="1" t="s">
        <v>18</v>
      </c>
      <c r="O1283" t="s">
        <v>19</v>
      </c>
      <c r="P1283">
        <v>750.66669999999999</v>
      </c>
      <c r="Q1283" s="1" t="s">
        <v>1492</v>
      </c>
      <c r="R1283" s="1" t="s">
        <v>1451</v>
      </c>
      <c r="S1283" t="s">
        <v>1447</v>
      </c>
      <c r="T1283">
        <f>VLOOKUP(Admissions[[#This Row],[Department]],Departments!A:E,5,FALSE)</f>
        <v>4500</v>
      </c>
      <c r="U1283" s="1" t="str">
        <f t="shared" si="40"/>
        <v>Within Benchmark</v>
      </c>
      <c r="V1283" s="1">
        <f t="shared" ca="1" si="41"/>
        <v>13</v>
      </c>
      <c r="W1283" s="1" t="str">
        <f ca="1">_xlfn.IFS(Admissions[[#This Row],[Patients Age]]&lt;18,"Paediatric",V1283&lt;40,"Young Adult",V1283&lt;65,"Adult",TRUE,"Senior")</f>
        <v>Paediatric</v>
      </c>
    </row>
    <row r="1284" spans="1:23" x14ac:dyDescent="0.25">
      <c r="A1284">
        <v>15182</v>
      </c>
      <c r="B1284">
        <v>6198</v>
      </c>
      <c r="C1284" s="1" t="s">
        <v>844</v>
      </c>
      <c r="D1284" s="1" t="s">
        <v>56</v>
      </c>
      <c r="E1284" s="2">
        <v>29393</v>
      </c>
      <c r="F1284" s="1" t="s">
        <v>15</v>
      </c>
      <c r="G1284" s="1" t="s">
        <v>48</v>
      </c>
      <c r="H1284" s="2">
        <v>45305</v>
      </c>
      <c r="I1284" s="2">
        <v>45306</v>
      </c>
      <c r="J1284">
        <v>1</v>
      </c>
      <c r="K1284">
        <v>4033</v>
      </c>
      <c r="L1284" s="1" t="s">
        <v>1491</v>
      </c>
      <c r="M1284" s="1" t="s">
        <v>46</v>
      </c>
      <c r="N1284" s="1" t="s">
        <v>33</v>
      </c>
      <c r="O1284" t="s">
        <v>19</v>
      </c>
      <c r="P1284">
        <v>4033</v>
      </c>
      <c r="Q1284" s="1" t="s">
        <v>1492</v>
      </c>
      <c r="R1284" s="1" t="s">
        <v>1451</v>
      </c>
      <c r="S1284" t="s">
        <v>1447</v>
      </c>
      <c r="T1284">
        <f>VLOOKUP(Admissions[[#This Row],[Department]],Departments!A:E,5,FALSE)</f>
        <v>5500</v>
      </c>
      <c r="U1284" s="1" t="str">
        <f t="shared" si="40"/>
        <v>Within Benchmark</v>
      </c>
      <c r="V1284" s="1">
        <f t="shared" ca="1" si="41"/>
        <v>46</v>
      </c>
      <c r="W1284" s="1" t="str">
        <f ca="1">_xlfn.IFS(Admissions[[#This Row],[Patients Age]]&lt;18,"Paediatric",V1284&lt;40,"Young Adult",V1284&lt;65,"Adult",TRUE,"Senior")</f>
        <v>Adult</v>
      </c>
    </row>
    <row r="1285" spans="1:23" x14ac:dyDescent="0.25">
      <c r="A1285">
        <v>11984</v>
      </c>
      <c r="B1285">
        <v>3667</v>
      </c>
      <c r="C1285" s="1" t="s">
        <v>346</v>
      </c>
      <c r="D1285" s="1" t="s">
        <v>14</v>
      </c>
      <c r="E1285" s="2">
        <v>36480</v>
      </c>
      <c r="F1285" s="1" t="s">
        <v>41</v>
      </c>
      <c r="G1285" s="1" t="s">
        <v>219</v>
      </c>
      <c r="H1285" s="2">
        <v>44997</v>
      </c>
      <c r="I1285" s="2">
        <v>45000</v>
      </c>
      <c r="J1285">
        <v>3</v>
      </c>
      <c r="K1285">
        <v>4175</v>
      </c>
      <c r="L1285" s="1" t="s">
        <v>1491</v>
      </c>
      <c r="M1285" s="1" t="s">
        <v>121</v>
      </c>
      <c r="N1285" s="1" t="s">
        <v>33</v>
      </c>
      <c r="O1285" t="s">
        <v>19</v>
      </c>
      <c r="P1285">
        <v>1391.6667</v>
      </c>
      <c r="Q1285" s="1" t="s">
        <v>1492</v>
      </c>
      <c r="R1285" s="1" t="s">
        <v>1451</v>
      </c>
      <c r="S1285" t="s">
        <v>1447</v>
      </c>
      <c r="T1285">
        <f>VLOOKUP(Admissions[[#This Row],[Department]],Departments!A:E,5,FALSE)</f>
        <v>7200</v>
      </c>
      <c r="U1285" s="1" t="str">
        <f t="shared" si="40"/>
        <v>Within Benchmark</v>
      </c>
      <c r="V1285" s="1">
        <f t="shared" ca="1" si="41"/>
        <v>26</v>
      </c>
      <c r="W1285" s="1" t="str">
        <f ca="1">_xlfn.IFS(Admissions[[#This Row],[Patients Age]]&lt;18,"Paediatric",V1285&lt;40,"Young Adult",V1285&lt;65,"Adult",TRUE,"Senior")</f>
        <v>Young Adult</v>
      </c>
    </row>
    <row r="1286" spans="1:23" x14ac:dyDescent="0.25">
      <c r="A1286">
        <v>10597</v>
      </c>
      <c r="B1286">
        <v>7098</v>
      </c>
      <c r="C1286" s="1" t="s">
        <v>845</v>
      </c>
      <c r="D1286" s="1" t="s">
        <v>56</v>
      </c>
      <c r="E1286" s="2">
        <v>17841</v>
      </c>
      <c r="F1286" s="1" t="s">
        <v>66</v>
      </c>
      <c r="G1286" s="1" t="s">
        <v>70</v>
      </c>
      <c r="H1286" s="2">
        <v>45413</v>
      </c>
      <c r="I1286" s="2">
        <v>45419</v>
      </c>
      <c r="J1286">
        <v>6</v>
      </c>
      <c r="K1286">
        <v>12327</v>
      </c>
      <c r="L1286" s="1" t="s">
        <v>1494</v>
      </c>
      <c r="M1286" s="1" t="s">
        <v>68</v>
      </c>
      <c r="N1286" s="1" t="s">
        <v>24</v>
      </c>
      <c r="O1286" t="s">
        <v>19</v>
      </c>
      <c r="P1286">
        <v>2054.5</v>
      </c>
      <c r="Q1286" s="1" t="s">
        <v>1492</v>
      </c>
      <c r="R1286" s="1" t="s">
        <v>1453</v>
      </c>
      <c r="S1286" t="s">
        <v>1449</v>
      </c>
      <c r="T1286">
        <f>VLOOKUP(Admissions[[#This Row],[Department]],Departments!A:E,5,FALSE)</f>
        <v>6000</v>
      </c>
      <c r="U1286" s="1" t="str">
        <f t="shared" si="40"/>
        <v>Above Benchmark</v>
      </c>
      <c r="V1286" s="1">
        <f t="shared" ca="1" si="41"/>
        <v>77</v>
      </c>
      <c r="W1286" s="1" t="str">
        <f ca="1">_xlfn.IFS(Admissions[[#This Row],[Patients Age]]&lt;18,"Paediatric",V1286&lt;40,"Young Adult",V1286&lt;65,"Adult",TRUE,"Senior")</f>
        <v>Senior</v>
      </c>
    </row>
    <row r="1287" spans="1:23" x14ac:dyDescent="0.25">
      <c r="A1287">
        <v>11314</v>
      </c>
      <c r="B1287">
        <v>4614</v>
      </c>
      <c r="C1287" s="1" t="s">
        <v>336</v>
      </c>
      <c r="D1287" s="1" t="s">
        <v>56</v>
      </c>
      <c r="E1287" s="2">
        <v>28769</v>
      </c>
      <c r="F1287" s="1" t="s">
        <v>41</v>
      </c>
      <c r="G1287" s="1" t="s">
        <v>72</v>
      </c>
      <c r="H1287" s="2">
        <v>45626</v>
      </c>
      <c r="I1287" s="2">
        <v>45628</v>
      </c>
      <c r="J1287">
        <v>2</v>
      </c>
      <c r="K1287">
        <v>5489</v>
      </c>
      <c r="L1287" s="1" t="s">
        <v>1491</v>
      </c>
      <c r="M1287" s="1" t="s">
        <v>49</v>
      </c>
      <c r="N1287" s="1" t="s">
        <v>18</v>
      </c>
      <c r="O1287" t="s">
        <v>19</v>
      </c>
      <c r="P1287">
        <v>2744.5</v>
      </c>
      <c r="Q1287" s="1" t="s">
        <v>1492</v>
      </c>
      <c r="R1287" s="1" t="s">
        <v>1446</v>
      </c>
      <c r="S1287" t="s">
        <v>1447</v>
      </c>
      <c r="T1287">
        <f>VLOOKUP(Admissions[[#This Row],[Department]],Departments!A:E,5,FALSE)</f>
        <v>7200</v>
      </c>
      <c r="U1287" s="1" t="str">
        <f t="shared" si="40"/>
        <v>Within Benchmark</v>
      </c>
      <c r="V1287" s="1">
        <f t="shared" ca="1" si="41"/>
        <v>47</v>
      </c>
      <c r="W1287" s="1" t="str">
        <f ca="1">_xlfn.IFS(Admissions[[#This Row],[Patients Age]]&lt;18,"Paediatric",V1287&lt;40,"Young Adult",V1287&lt;65,"Adult",TRUE,"Senior")</f>
        <v>Adult</v>
      </c>
    </row>
    <row r="1288" spans="1:23" x14ac:dyDescent="0.25">
      <c r="A1288">
        <v>14687</v>
      </c>
      <c r="B1288">
        <v>6205</v>
      </c>
      <c r="C1288" s="1" t="s">
        <v>846</v>
      </c>
      <c r="D1288" s="1" t="s">
        <v>56</v>
      </c>
      <c r="E1288" s="2">
        <v>23007</v>
      </c>
      <c r="F1288" s="1" t="s">
        <v>35</v>
      </c>
      <c r="G1288" s="1" t="s">
        <v>36</v>
      </c>
      <c r="H1288" s="2">
        <v>45174</v>
      </c>
      <c r="I1288" s="2">
        <v>45180</v>
      </c>
      <c r="J1288">
        <v>6</v>
      </c>
      <c r="K1288">
        <v>7950</v>
      </c>
      <c r="L1288" s="1" t="s">
        <v>1491</v>
      </c>
      <c r="M1288" s="1" t="s">
        <v>75</v>
      </c>
      <c r="N1288" s="1" t="s">
        <v>33</v>
      </c>
      <c r="O1288" t="s">
        <v>19</v>
      </c>
      <c r="P1288">
        <v>1325</v>
      </c>
      <c r="Q1288" s="1" t="s">
        <v>1492</v>
      </c>
      <c r="R1288" s="1" t="s">
        <v>1452</v>
      </c>
      <c r="S1288" t="s">
        <v>1449</v>
      </c>
      <c r="T1288">
        <f>VLOOKUP(Admissions[[#This Row],[Department]],Departments!A:E,5,FALSE)</f>
        <v>8500</v>
      </c>
      <c r="U1288" s="1" t="str">
        <f t="shared" si="40"/>
        <v>Within Benchmark</v>
      </c>
      <c r="V1288" s="1">
        <f t="shared" ca="1" si="41"/>
        <v>63</v>
      </c>
      <c r="W1288" s="1" t="str">
        <f ca="1">_xlfn.IFS(Admissions[[#This Row],[Patients Age]]&lt;18,"Paediatric",V1288&lt;40,"Young Adult",V1288&lt;65,"Adult",TRUE,"Senior")</f>
        <v>Adult</v>
      </c>
    </row>
    <row r="1289" spans="1:23" x14ac:dyDescent="0.25">
      <c r="A1289">
        <v>11029</v>
      </c>
      <c r="B1289">
        <v>3351</v>
      </c>
      <c r="C1289" s="1" t="s">
        <v>847</v>
      </c>
      <c r="D1289" s="1" t="s">
        <v>14</v>
      </c>
      <c r="E1289" s="2">
        <v>11337</v>
      </c>
      <c r="F1289" s="1" t="s">
        <v>848</v>
      </c>
      <c r="G1289" s="1" t="s">
        <v>48</v>
      </c>
      <c r="H1289" s="2">
        <v>45586</v>
      </c>
      <c r="I1289" s="2">
        <v>45589</v>
      </c>
      <c r="J1289">
        <v>3</v>
      </c>
      <c r="K1289">
        <v>7616</v>
      </c>
      <c r="L1289" s="1" t="s">
        <v>1494</v>
      </c>
      <c r="M1289" s="1" t="s">
        <v>1463</v>
      </c>
      <c r="N1289" s="1" t="s">
        <v>18</v>
      </c>
      <c r="O1289" t="s">
        <v>19</v>
      </c>
      <c r="P1289">
        <v>2538.6667000000002</v>
      </c>
      <c r="Q1289" s="1" t="s">
        <v>1492</v>
      </c>
      <c r="R1289" s="1" t="s">
        <v>1448</v>
      </c>
      <c r="S1289" t="s">
        <v>1449</v>
      </c>
      <c r="T1289" t="e">
        <f>VLOOKUP(Admissions[[#This Row],[Department]],Departments!A:E,5,FALSE)</f>
        <v>#N/A</v>
      </c>
      <c r="U1289" s="1" t="e">
        <f t="shared" si="40"/>
        <v>#N/A</v>
      </c>
      <c r="V1289" s="1">
        <f t="shared" ca="1" si="41"/>
        <v>95</v>
      </c>
      <c r="W1289" s="1" t="str">
        <f ca="1">_xlfn.IFS(Admissions[[#This Row],[Patients Age]]&lt;18,"Paediatric",V1289&lt;40,"Young Adult",V1289&lt;65,"Adult",TRUE,"Senior")</f>
        <v>Senior</v>
      </c>
    </row>
    <row r="1290" spans="1:23" x14ac:dyDescent="0.25">
      <c r="A1290">
        <v>11675</v>
      </c>
      <c r="B1290">
        <v>4130</v>
      </c>
      <c r="C1290" s="1" t="s">
        <v>849</v>
      </c>
      <c r="D1290" s="1" t="s">
        <v>14</v>
      </c>
      <c r="E1290" s="2">
        <v>31999</v>
      </c>
      <c r="F1290" s="1" t="s">
        <v>15</v>
      </c>
      <c r="G1290" s="1" t="s">
        <v>16</v>
      </c>
      <c r="H1290" s="2">
        <v>45647</v>
      </c>
      <c r="I1290" s="2">
        <v>45648</v>
      </c>
      <c r="J1290">
        <v>1</v>
      </c>
      <c r="K1290">
        <v>2861</v>
      </c>
      <c r="L1290" s="1" t="s">
        <v>1494</v>
      </c>
      <c r="M1290" s="1" t="s">
        <v>46</v>
      </c>
      <c r="N1290" s="1" t="s">
        <v>18</v>
      </c>
      <c r="O1290" t="s">
        <v>19</v>
      </c>
      <c r="P1290">
        <v>2861</v>
      </c>
      <c r="Q1290" s="1" t="s">
        <v>1492</v>
      </c>
      <c r="R1290" s="1" t="s">
        <v>1446</v>
      </c>
      <c r="S1290" t="s">
        <v>1447</v>
      </c>
      <c r="T1290">
        <f>VLOOKUP(Admissions[[#This Row],[Department]],Departments!A:E,5,FALSE)</f>
        <v>5500</v>
      </c>
      <c r="U1290" s="1" t="str">
        <f t="shared" si="40"/>
        <v>Within Benchmark</v>
      </c>
      <c r="V1290" s="1">
        <f t="shared" ca="1" si="41"/>
        <v>38</v>
      </c>
      <c r="W1290" s="1" t="str">
        <f ca="1">_xlfn.IFS(Admissions[[#This Row],[Patients Age]]&lt;18,"Paediatric",V1290&lt;40,"Young Adult",V1290&lt;65,"Adult",TRUE,"Senior")</f>
        <v>Young Adult</v>
      </c>
    </row>
    <row r="1291" spans="1:23" x14ac:dyDescent="0.25">
      <c r="A1291">
        <v>10616</v>
      </c>
      <c r="B1291">
        <v>6173</v>
      </c>
      <c r="C1291" s="1" t="s">
        <v>229</v>
      </c>
      <c r="D1291" s="1" t="s">
        <v>56</v>
      </c>
      <c r="E1291" s="2">
        <v>12791</v>
      </c>
      <c r="F1291" s="1" t="s">
        <v>26</v>
      </c>
      <c r="G1291" s="1" t="s">
        <v>39</v>
      </c>
      <c r="H1291" s="2">
        <v>45011</v>
      </c>
      <c r="I1291" s="2">
        <v>45018</v>
      </c>
      <c r="J1291">
        <v>7</v>
      </c>
      <c r="K1291">
        <v>13587</v>
      </c>
      <c r="L1291" s="1" t="s">
        <v>1491</v>
      </c>
      <c r="M1291" s="1" t="s">
        <v>28</v>
      </c>
      <c r="N1291" s="1" t="s">
        <v>24</v>
      </c>
      <c r="O1291" t="s">
        <v>19</v>
      </c>
      <c r="P1291">
        <v>1941</v>
      </c>
      <c r="Q1291" s="1" t="s">
        <v>1492</v>
      </c>
      <c r="R1291" s="1" t="s">
        <v>1451</v>
      </c>
      <c r="S1291" t="s">
        <v>1447</v>
      </c>
      <c r="T1291">
        <f>VLOOKUP(Admissions[[#This Row],[Department]],Departments!A:E,5,FALSE)</f>
        <v>9000</v>
      </c>
      <c r="U1291" s="1" t="str">
        <f t="shared" si="40"/>
        <v>Above Benchmark</v>
      </c>
      <c r="V1291" s="1">
        <f t="shared" ca="1" si="41"/>
        <v>91</v>
      </c>
      <c r="W1291" s="1" t="str">
        <f ca="1">_xlfn.IFS(Admissions[[#This Row],[Patients Age]]&lt;18,"Paediatric",V1291&lt;40,"Young Adult",V1291&lt;65,"Adult",TRUE,"Senior")</f>
        <v>Senior</v>
      </c>
    </row>
    <row r="1292" spans="1:23" x14ac:dyDescent="0.25">
      <c r="A1292">
        <v>15671</v>
      </c>
      <c r="B1292">
        <v>6768</v>
      </c>
      <c r="C1292" s="1" t="s">
        <v>629</v>
      </c>
      <c r="D1292" s="1" t="s">
        <v>56</v>
      </c>
      <c r="E1292" s="2">
        <v>27840</v>
      </c>
      <c r="F1292" s="1" t="s">
        <v>15</v>
      </c>
      <c r="G1292" s="1" t="s">
        <v>16</v>
      </c>
      <c r="H1292" s="2">
        <v>44967</v>
      </c>
      <c r="I1292" s="2">
        <v>44969</v>
      </c>
      <c r="J1292">
        <v>2</v>
      </c>
      <c r="K1292">
        <v>5096</v>
      </c>
      <c r="L1292" s="1" t="s">
        <v>1494</v>
      </c>
      <c r="M1292" s="1" t="s">
        <v>81</v>
      </c>
      <c r="N1292" s="1" t="s">
        <v>18</v>
      </c>
      <c r="O1292" t="s">
        <v>19</v>
      </c>
      <c r="P1292">
        <v>2548</v>
      </c>
      <c r="Q1292" s="1" t="s">
        <v>1492</v>
      </c>
      <c r="R1292" s="1" t="s">
        <v>1454</v>
      </c>
      <c r="S1292" t="s">
        <v>1449</v>
      </c>
      <c r="T1292">
        <f>VLOOKUP(Admissions[[#This Row],[Department]],Departments!A:E,5,FALSE)</f>
        <v>5500</v>
      </c>
      <c r="U1292" s="1" t="str">
        <f t="shared" si="40"/>
        <v>Within Benchmark</v>
      </c>
      <c r="V1292" s="1">
        <f t="shared" ca="1" si="41"/>
        <v>50</v>
      </c>
      <c r="W1292" s="1" t="str">
        <f ca="1">_xlfn.IFS(Admissions[[#This Row],[Patients Age]]&lt;18,"Paediatric",V1292&lt;40,"Young Adult",V1292&lt;65,"Adult",TRUE,"Senior")</f>
        <v>Adult</v>
      </c>
    </row>
    <row r="1293" spans="1:23" x14ac:dyDescent="0.25">
      <c r="A1293">
        <v>14437</v>
      </c>
      <c r="B1293">
        <v>6807</v>
      </c>
      <c r="C1293" s="1" t="s">
        <v>850</v>
      </c>
      <c r="D1293" s="1" t="s">
        <v>56</v>
      </c>
      <c r="E1293" s="2">
        <v>26877</v>
      </c>
      <c r="F1293" s="1" t="s">
        <v>66</v>
      </c>
      <c r="G1293" s="1" t="s">
        <v>77</v>
      </c>
      <c r="H1293" s="2">
        <v>45606</v>
      </c>
      <c r="I1293" s="2">
        <v>45610</v>
      </c>
      <c r="J1293">
        <v>4</v>
      </c>
      <c r="K1293">
        <v>6632</v>
      </c>
      <c r="L1293" s="1" t="s">
        <v>1491</v>
      </c>
      <c r="M1293" s="1" t="s">
        <v>37</v>
      </c>
      <c r="N1293" s="1" t="s">
        <v>18</v>
      </c>
      <c r="O1293" t="s">
        <v>19</v>
      </c>
      <c r="P1293">
        <v>1658</v>
      </c>
      <c r="Q1293" s="1" t="s">
        <v>1492</v>
      </c>
      <c r="R1293" s="1" t="s">
        <v>1451</v>
      </c>
      <c r="S1293" t="s">
        <v>1447</v>
      </c>
      <c r="T1293">
        <f>VLOOKUP(Admissions[[#This Row],[Department]],Departments!A:E,5,FALSE)</f>
        <v>6000</v>
      </c>
      <c r="U1293" s="1" t="str">
        <f t="shared" si="40"/>
        <v>Above Benchmark</v>
      </c>
      <c r="V1293" s="1">
        <f t="shared" ca="1" si="41"/>
        <v>52</v>
      </c>
      <c r="W1293" s="1" t="str">
        <f ca="1">_xlfn.IFS(Admissions[[#This Row],[Patients Age]]&lt;18,"Paediatric",V1293&lt;40,"Young Adult",V1293&lt;65,"Adult",TRUE,"Senior")</f>
        <v>Adult</v>
      </c>
    </row>
    <row r="1294" spans="1:23" x14ac:dyDescent="0.25">
      <c r="A1294">
        <v>11543</v>
      </c>
      <c r="B1294">
        <v>3569</v>
      </c>
      <c r="C1294" s="1" t="s">
        <v>462</v>
      </c>
      <c r="D1294" s="1" t="s">
        <v>14</v>
      </c>
      <c r="E1294" s="2">
        <v>37963</v>
      </c>
      <c r="F1294" s="1" t="s">
        <v>15</v>
      </c>
      <c r="G1294" s="1" t="s">
        <v>48</v>
      </c>
      <c r="H1294" s="2">
        <v>45427</v>
      </c>
      <c r="I1294" s="2">
        <v>45428</v>
      </c>
      <c r="J1294">
        <v>1</v>
      </c>
      <c r="K1294">
        <v>4007</v>
      </c>
      <c r="L1294" s="1" t="s">
        <v>1491</v>
      </c>
      <c r="M1294" s="1" t="s">
        <v>49</v>
      </c>
      <c r="N1294" s="1" t="s">
        <v>18</v>
      </c>
      <c r="O1294" t="s">
        <v>19</v>
      </c>
      <c r="P1294">
        <v>4007</v>
      </c>
      <c r="Q1294" s="1" t="s">
        <v>1492</v>
      </c>
      <c r="R1294" s="1" t="s">
        <v>1453</v>
      </c>
      <c r="S1294" t="s">
        <v>1449</v>
      </c>
      <c r="T1294">
        <f>VLOOKUP(Admissions[[#This Row],[Department]],Departments!A:E,5,FALSE)</f>
        <v>5500</v>
      </c>
      <c r="U1294" s="1" t="str">
        <f t="shared" si="40"/>
        <v>Within Benchmark</v>
      </c>
      <c r="V1294" s="1">
        <f t="shared" ca="1" si="41"/>
        <v>22</v>
      </c>
      <c r="W1294" s="1" t="str">
        <f ca="1">_xlfn.IFS(Admissions[[#This Row],[Patients Age]]&lt;18,"Paediatric",V1294&lt;40,"Young Adult",V1294&lt;65,"Adult",TRUE,"Senior")</f>
        <v>Young Adult</v>
      </c>
    </row>
    <row r="1295" spans="1:23" x14ac:dyDescent="0.25">
      <c r="A1295">
        <v>15864</v>
      </c>
      <c r="B1295">
        <v>5808</v>
      </c>
      <c r="C1295" s="1" t="s">
        <v>851</v>
      </c>
      <c r="D1295" s="1" t="s">
        <v>56</v>
      </c>
      <c r="E1295" s="2">
        <v>13022</v>
      </c>
      <c r="F1295" s="1" t="s">
        <v>21</v>
      </c>
      <c r="G1295" s="1" t="s">
        <v>160</v>
      </c>
      <c r="H1295" s="2">
        <v>45386</v>
      </c>
      <c r="I1295" s="2">
        <v>45393</v>
      </c>
      <c r="J1295">
        <v>7</v>
      </c>
      <c r="K1295">
        <v>28951</v>
      </c>
      <c r="L1295" s="1" t="s">
        <v>1494</v>
      </c>
      <c r="M1295" s="1" t="s">
        <v>209</v>
      </c>
      <c r="N1295" s="1" t="s">
        <v>33</v>
      </c>
      <c r="O1295" t="s">
        <v>19</v>
      </c>
      <c r="P1295">
        <v>4135.8571000000002</v>
      </c>
      <c r="Q1295" s="1" t="s">
        <v>1492</v>
      </c>
      <c r="R1295" s="1" t="s">
        <v>1450</v>
      </c>
      <c r="S1295" t="s">
        <v>1449</v>
      </c>
      <c r="T1295">
        <f>VLOOKUP(Admissions[[#This Row],[Department]],Departments!A:E,5,FALSE)</f>
        <v>12000</v>
      </c>
      <c r="U1295" s="1" t="str">
        <f t="shared" si="40"/>
        <v>Above Benchmark</v>
      </c>
      <c r="V1295" s="1">
        <f t="shared" ca="1" si="41"/>
        <v>90</v>
      </c>
      <c r="W1295" s="1" t="str">
        <f ca="1">_xlfn.IFS(Admissions[[#This Row],[Patients Age]]&lt;18,"Paediatric",V1295&lt;40,"Young Adult",V1295&lt;65,"Adult",TRUE,"Senior")</f>
        <v>Senior</v>
      </c>
    </row>
    <row r="1296" spans="1:23" x14ac:dyDescent="0.25">
      <c r="A1296">
        <v>15376</v>
      </c>
      <c r="B1296">
        <v>5002</v>
      </c>
      <c r="C1296" s="1" t="s">
        <v>839</v>
      </c>
      <c r="D1296" s="1" t="s">
        <v>14</v>
      </c>
      <c r="E1296" s="2">
        <v>30907</v>
      </c>
      <c r="F1296" s="1" t="s">
        <v>21</v>
      </c>
      <c r="G1296" s="1" t="s">
        <v>160</v>
      </c>
      <c r="H1296" s="2">
        <v>45071</v>
      </c>
      <c r="I1296" s="2">
        <v>45075</v>
      </c>
      <c r="J1296">
        <v>4</v>
      </c>
      <c r="K1296">
        <v>18394</v>
      </c>
      <c r="L1296" s="1" t="s">
        <v>1491</v>
      </c>
      <c r="M1296" s="1" t="s">
        <v>23</v>
      </c>
      <c r="N1296" s="1" t="s">
        <v>18</v>
      </c>
      <c r="O1296" t="s">
        <v>19</v>
      </c>
      <c r="P1296">
        <v>4598.5</v>
      </c>
      <c r="Q1296" s="1" t="s">
        <v>1492</v>
      </c>
      <c r="R1296" s="1" t="s">
        <v>1450</v>
      </c>
      <c r="S1296" t="s">
        <v>1449</v>
      </c>
      <c r="T1296">
        <f>VLOOKUP(Admissions[[#This Row],[Department]],Departments!A:E,5,FALSE)</f>
        <v>12000</v>
      </c>
      <c r="U1296" s="1" t="str">
        <f t="shared" si="40"/>
        <v>Above Benchmark</v>
      </c>
      <c r="V1296" s="1">
        <f t="shared" ca="1" si="41"/>
        <v>41</v>
      </c>
      <c r="W1296" s="1" t="str">
        <f ca="1">_xlfn.IFS(Admissions[[#This Row],[Patients Age]]&lt;18,"Paediatric",V1296&lt;40,"Young Adult",V1296&lt;65,"Adult",TRUE,"Senior")</f>
        <v>Adult</v>
      </c>
    </row>
    <row r="1297" spans="1:23" x14ac:dyDescent="0.25">
      <c r="A1297">
        <v>10582</v>
      </c>
      <c r="B1297">
        <v>3267</v>
      </c>
      <c r="C1297" s="1" t="s">
        <v>716</v>
      </c>
      <c r="D1297" s="1" t="s">
        <v>56</v>
      </c>
      <c r="E1297" s="2">
        <v>12687</v>
      </c>
      <c r="F1297" s="1" t="s">
        <v>15</v>
      </c>
      <c r="G1297" s="1" t="s">
        <v>217</v>
      </c>
      <c r="H1297" s="2">
        <v>44963</v>
      </c>
      <c r="I1297" s="2">
        <v>44966</v>
      </c>
      <c r="J1297">
        <v>3</v>
      </c>
      <c r="K1297">
        <v>6744</v>
      </c>
      <c r="L1297" s="1" t="s">
        <v>1491</v>
      </c>
      <c r="M1297" s="1" t="s">
        <v>49</v>
      </c>
      <c r="N1297" s="1" t="s">
        <v>33</v>
      </c>
      <c r="O1297" t="s">
        <v>19</v>
      </c>
      <c r="P1297">
        <v>2248</v>
      </c>
      <c r="Q1297" s="1" t="s">
        <v>1492</v>
      </c>
      <c r="R1297" s="1" t="s">
        <v>1448</v>
      </c>
      <c r="S1297" t="s">
        <v>1449</v>
      </c>
      <c r="T1297">
        <f>VLOOKUP(Admissions[[#This Row],[Department]],Departments!A:E,5,FALSE)</f>
        <v>5500</v>
      </c>
      <c r="U1297" s="1" t="str">
        <f t="shared" si="40"/>
        <v>Above Benchmark</v>
      </c>
      <c r="V1297" s="1">
        <f t="shared" ca="1" si="41"/>
        <v>91</v>
      </c>
      <c r="W1297" s="1" t="str">
        <f ca="1">_xlfn.IFS(Admissions[[#This Row],[Patients Age]]&lt;18,"Paediatric",V1297&lt;40,"Young Adult",V1297&lt;65,"Adult",TRUE,"Senior")</f>
        <v>Senior</v>
      </c>
    </row>
    <row r="1298" spans="1:23" x14ac:dyDescent="0.25">
      <c r="A1298">
        <v>14938</v>
      </c>
      <c r="B1298">
        <v>4514</v>
      </c>
      <c r="C1298" s="1" t="s">
        <v>95</v>
      </c>
      <c r="D1298" s="1" t="s">
        <v>56</v>
      </c>
      <c r="E1298" s="2">
        <v>36189</v>
      </c>
      <c r="F1298" s="1" t="s">
        <v>41</v>
      </c>
      <c r="G1298" s="1" t="s">
        <v>219</v>
      </c>
      <c r="H1298" s="2">
        <v>45546</v>
      </c>
      <c r="I1298" s="2">
        <v>45550</v>
      </c>
      <c r="J1298">
        <v>4</v>
      </c>
      <c r="K1298">
        <v>4255</v>
      </c>
      <c r="L1298" s="1" t="s">
        <v>1491</v>
      </c>
      <c r="M1298" s="1" t="s">
        <v>73</v>
      </c>
      <c r="N1298" s="1" t="s">
        <v>24</v>
      </c>
      <c r="O1298" t="s">
        <v>19</v>
      </c>
      <c r="P1298">
        <v>1063.75</v>
      </c>
      <c r="Q1298" s="1" t="s">
        <v>1492</v>
      </c>
      <c r="R1298" s="1" t="s">
        <v>1453</v>
      </c>
      <c r="S1298" t="s">
        <v>1449</v>
      </c>
      <c r="T1298">
        <f>VLOOKUP(Admissions[[#This Row],[Department]],Departments!A:E,5,FALSE)</f>
        <v>7200</v>
      </c>
      <c r="U1298" s="1" t="str">
        <f t="shared" si="40"/>
        <v>Within Benchmark</v>
      </c>
      <c r="V1298" s="1">
        <f t="shared" ca="1" si="41"/>
        <v>27</v>
      </c>
      <c r="W1298" s="1" t="str">
        <f ca="1">_xlfn.IFS(Admissions[[#This Row],[Patients Age]]&lt;18,"Paediatric",V1298&lt;40,"Young Adult",V1298&lt;65,"Adult",TRUE,"Senior")</f>
        <v>Young Adult</v>
      </c>
    </row>
    <row r="1299" spans="1:23" x14ac:dyDescent="0.25">
      <c r="A1299">
        <v>12065</v>
      </c>
      <c r="B1299">
        <v>7178</v>
      </c>
      <c r="C1299" s="1" t="s">
        <v>674</v>
      </c>
      <c r="D1299" s="1" t="s">
        <v>14</v>
      </c>
      <c r="E1299" s="2">
        <v>13236</v>
      </c>
      <c r="F1299" s="1" t="s">
        <v>21</v>
      </c>
      <c r="G1299" s="1" t="s">
        <v>22</v>
      </c>
      <c r="H1299" s="2">
        <v>45112</v>
      </c>
      <c r="I1299" s="2">
        <v>45123</v>
      </c>
      <c r="J1299">
        <v>11</v>
      </c>
      <c r="K1299">
        <v>35466</v>
      </c>
      <c r="L1299" s="1" t="s">
        <v>1491</v>
      </c>
      <c r="M1299" s="1" t="s">
        <v>23</v>
      </c>
      <c r="N1299" s="1" t="s">
        <v>33</v>
      </c>
      <c r="O1299" t="s">
        <v>19</v>
      </c>
      <c r="P1299">
        <v>3224.1817999999998</v>
      </c>
      <c r="Q1299" s="1" t="s">
        <v>1492</v>
      </c>
      <c r="R1299" s="1" t="s">
        <v>1453</v>
      </c>
      <c r="S1299" t="s">
        <v>1449</v>
      </c>
      <c r="T1299">
        <f>VLOOKUP(Admissions[[#This Row],[Department]],Departments!A:E,5,FALSE)</f>
        <v>12000</v>
      </c>
      <c r="U1299" s="1" t="str">
        <f t="shared" si="40"/>
        <v>Above Benchmark</v>
      </c>
      <c r="V1299" s="1">
        <f t="shared" ca="1" si="41"/>
        <v>90</v>
      </c>
      <c r="W1299" s="1" t="str">
        <f ca="1">_xlfn.IFS(Admissions[[#This Row],[Patients Age]]&lt;18,"Paediatric",V1299&lt;40,"Young Adult",V1299&lt;65,"Adult",TRUE,"Senior")</f>
        <v>Senior</v>
      </c>
    </row>
    <row r="1300" spans="1:23" x14ac:dyDescent="0.25">
      <c r="A1300">
        <v>13907</v>
      </c>
      <c r="B1300">
        <v>3078</v>
      </c>
      <c r="C1300" s="1" t="s">
        <v>852</v>
      </c>
      <c r="D1300" s="1" t="s">
        <v>14</v>
      </c>
      <c r="E1300" s="2">
        <v>18819</v>
      </c>
      <c r="F1300" s="1" t="s">
        <v>35</v>
      </c>
      <c r="G1300" s="1" t="s">
        <v>83</v>
      </c>
      <c r="H1300" s="2">
        <v>45648</v>
      </c>
      <c r="I1300" s="2">
        <v>45655</v>
      </c>
      <c r="J1300">
        <v>7</v>
      </c>
      <c r="K1300">
        <v>15659</v>
      </c>
      <c r="L1300" s="1" t="s">
        <v>1494</v>
      </c>
      <c r="M1300" s="1" t="s">
        <v>119</v>
      </c>
      <c r="N1300" s="1" t="s">
        <v>24</v>
      </c>
      <c r="O1300" t="s">
        <v>19</v>
      </c>
      <c r="P1300">
        <v>2237</v>
      </c>
      <c r="Q1300" s="1" t="s">
        <v>1492</v>
      </c>
      <c r="R1300" s="1" t="s">
        <v>1451</v>
      </c>
      <c r="S1300" t="s">
        <v>1447</v>
      </c>
      <c r="T1300">
        <f>VLOOKUP(Admissions[[#This Row],[Department]],Departments!A:E,5,FALSE)</f>
        <v>8500</v>
      </c>
      <c r="U1300" s="1" t="str">
        <f t="shared" si="40"/>
        <v>Above Benchmark</v>
      </c>
      <c r="V1300" s="1">
        <f t="shared" ca="1" si="41"/>
        <v>74</v>
      </c>
      <c r="W1300" s="1" t="str">
        <f ca="1">_xlfn.IFS(Admissions[[#This Row],[Patients Age]]&lt;18,"Paediatric",V1300&lt;40,"Young Adult",V1300&lt;65,"Adult",TRUE,"Senior")</f>
        <v>Senior</v>
      </c>
    </row>
    <row r="1301" spans="1:23" x14ac:dyDescent="0.25">
      <c r="A1301">
        <v>15666</v>
      </c>
      <c r="B1301">
        <v>5913</v>
      </c>
      <c r="C1301" s="1" t="s">
        <v>431</v>
      </c>
      <c r="D1301" s="1" t="s">
        <v>14</v>
      </c>
      <c r="E1301" s="2">
        <v>25501</v>
      </c>
      <c r="F1301" s="1" t="s">
        <v>66</v>
      </c>
      <c r="G1301" s="1" t="s">
        <v>77</v>
      </c>
      <c r="H1301" s="2">
        <v>45594</v>
      </c>
      <c r="I1301" s="2">
        <v>45601</v>
      </c>
      <c r="J1301">
        <v>7</v>
      </c>
      <c r="K1301">
        <v>10127</v>
      </c>
      <c r="L1301" s="1" t="s">
        <v>1491</v>
      </c>
      <c r="M1301" s="1" t="s">
        <v>37</v>
      </c>
      <c r="N1301" s="1" t="s">
        <v>18</v>
      </c>
      <c r="O1301" t="s">
        <v>19</v>
      </c>
      <c r="P1301">
        <v>1446.7143000000001</v>
      </c>
      <c r="Q1301" s="1" t="s">
        <v>1492</v>
      </c>
      <c r="R1301" s="1" t="s">
        <v>1452</v>
      </c>
      <c r="S1301" t="s">
        <v>1449</v>
      </c>
      <c r="T1301">
        <f>VLOOKUP(Admissions[[#This Row],[Department]],Departments!A:E,5,FALSE)</f>
        <v>6000</v>
      </c>
      <c r="U1301" s="1" t="str">
        <f t="shared" si="40"/>
        <v>Above Benchmark</v>
      </c>
      <c r="V1301" s="1">
        <f t="shared" ca="1" si="41"/>
        <v>56</v>
      </c>
      <c r="W1301" s="1" t="str">
        <f ca="1">_xlfn.IFS(Admissions[[#This Row],[Patients Age]]&lt;18,"Paediatric",V1301&lt;40,"Young Adult",V1301&lt;65,"Adult",TRUE,"Senior")</f>
        <v>Adult</v>
      </c>
    </row>
    <row r="1302" spans="1:23" x14ac:dyDescent="0.25">
      <c r="A1302">
        <v>10322</v>
      </c>
      <c r="B1302">
        <v>4012</v>
      </c>
      <c r="C1302" s="1" t="s">
        <v>853</v>
      </c>
      <c r="D1302" s="1" t="s">
        <v>56</v>
      </c>
      <c r="E1302" s="2">
        <v>27848</v>
      </c>
      <c r="F1302" s="1" t="s">
        <v>21</v>
      </c>
      <c r="G1302" s="1" t="s">
        <v>160</v>
      </c>
      <c r="H1302" s="2">
        <v>45633</v>
      </c>
      <c r="I1302" s="2">
        <v>45638</v>
      </c>
      <c r="J1302">
        <v>5</v>
      </c>
      <c r="K1302">
        <v>18174</v>
      </c>
      <c r="L1302" s="1" t="s">
        <v>1491</v>
      </c>
      <c r="M1302" s="1" t="s">
        <v>124</v>
      </c>
      <c r="N1302" s="1" t="s">
        <v>18</v>
      </c>
      <c r="O1302" t="s">
        <v>19</v>
      </c>
      <c r="P1302">
        <v>3634.8</v>
      </c>
      <c r="Q1302" s="1" t="s">
        <v>1492</v>
      </c>
      <c r="R1302" s="1" t="s">
        <v>1446</v>
      </c>
      <c r="S1302" t="s">
        <v>1447</v>
      </c>
      <c r="T1302">
        <f>VLOOKUP(Admissions[[#This Row],[Department]],Departments!A:E,5,FALSE)</f>
        <v>12000</v>
      </c>
      <c r="U1302" s="1" t="str">
        <f t="shared" si="40"/>
        <v>Above Benchmark</v>
      </c>
      <c r="V1302" s="1">
        <f t="shared" ca="1" si="41"/>
        <v>50</v>
      </c>
      <c r="W1302" s="1" t="str">
        <f ca="1">_xlfn.IFS(Admissions[[#This Row],[Patients Age]]&lt;18,"Paediatric",V1302&lt;40,"Young Adult",V1302&lt;65,"Adult",TRUE,"Senior")</f>
        <v>Adult</v>
      </c>
    </row>
    <row r="1303" spans="1:23" x14ac:dyDescent="0.25">
      <c r="A1303">
        <v>11970</v>
      </c>
      <c r="B1303">
        <v>4532</v>
      </c>
      <c r="C1303" s="1" t="s">
        <v>854</v>
      </c>
      <c r="D1303" s="1" t="s">
        <v>14</v>
      </c>
      <c r="E1303" s="2">
        <v>34639</v>
      </c>
      <c r="F1303" s="1" t="s">
        <v>35</v>
      </c>
      <c r="G1303" s="1" t="s">
        <v>83</v>
      </c>
      <c r="H1303" s="2">
        <v>45496</v>
      </c>
      <c r="I1303" s="2">
        <v>45501</v>
      </c>
      <c r="J1303">
        <v>5</v>
      </c>
      <c r="K1303">
        <v>7201</v>
      </c>
      <c r="L1303" s="1" t="s">
        <v>1494</v>
      </c>
      <c r="M1303" s="1" t="s">
        <v>75</v>
      </c>
      <c r="N1303" s="1" t="s">
        <v>18</v>
      </c>
      <c r="O1303" t="s">
        <v>19</v>
      </c>
      <c r="P1303">
        <v>1440.2</v>
      </c>
      <c r="Q1303" s="1" t="s">
        <v>1492</v>
      </c>
      <c r="R1303" s="1" t="s">
        <v>1452</v>
      </c>
      <c r="S1303" t="s">
        <v>1449</v>
      </c>
      <c r="T1303">
        <f>VLOOKUP(Admissions[[#This Row],[Department]],Departments!A:E,5,FALSE)</f>
        <v>8500</v>
      </c>
      <c r="U1303" s="1" t="str">
        <f t="shared" si="40"/>
        <v>Within Benchmark</v>
      </c>
      <c r="V1303" s="1">
        <f t="shared" ca="1" si="41"/>
        <v>31</v>
      </c>
      <c r="W1303" s="1" t="str">
        <f ca="1">_xlfn.IFS(Admissions[[#This Row],[Patients Age]]&lt;18,"Paediatric",V1303&lt;40,"Young Adult",V1303&lt;65,"Adult",TRUE,"Senior")</f>
        <v>Young Adult</v>
      </c>
    </row>
    <row r="1304" spans="1:23" x14ac:dyDescent="0.25">
      <c r="A1304">
        <v>12942</v>
      </c>
      <c r="B1304">
        <v>6443</v>
      </c>
      <c r="C1304" s="1" t="s">
        <v>251</v>
      </c>
      <c r="D1304" s="1" t="s">
        <v>56</v>
      </c>
      <c r="E1304" s="2">
        <v>35075</v>
      </c>
      <c r="F1304" s="1" t="s">
        <v>41</v>
      </c>
      <c r="G1304" s="1" t="s">
        <v>72</v>
      </c>
      <c r="H1304" s="2">
        <v>45204</v>
      </c>
      <c r="I1304" s="2">
        <v>45208</v>
      </c>
      <c r="J1304">
        <v>4</v>
      </c>
      <c r="K1304">
        <v>3730</v>
      </c>
      <c r="L1304" s="1" t="s">
        <v>1491</v>
      </c>
      <c r="M1304" s="1" t="s">
        <v>49</v>
      </c>
      <c r="N1304" s="1" t="s">
        <v>24</v>
      </c>
      <c r="O1304" t="s">
        <v>19</v>
      </c>
      <c r="P1304">
        <v>932.5</v>
      </c>
      <c r="Q1304" s="1" t="s">
        <v>1492</v>
      </c>
      <c r="R1304" s="1" t="s">
        <v>1450</v>
      </c>
      <c r="S1304" t="s">
        <v>1449</v>
      </c>
      <c r="T1304">
        <f>VLOOKUP(Admissions[[#This Row],[Department]],Departments!A:E,5,FALSE)</f>
        <v>7200</v>
      </c>
      <c r="U1304" s="1" t="str">
        <f t="shared" si="40"/>
        <v>Within Benchmark</v>
      </c>
      <c r="V1304" s="1">
        <f t="shared" ca="1" si="41"/>
        <v>30</v>
      </c>
      <c r="W1304" s="1" t="str">
        <f ca="1">_xlfn.IFS(Admissions[[#This Row],[Patients Age]]&lt;18,"Paediatric",V1304&lt;40,"Young Adult",V1304&lt;65,"Adult",TRUE,"Senior")</f>
        <v>Young Adult</v>
      </c>
    </row>
    <row r="1305" spans="1:23" x14ac:dyDescent="0.25">
      <c r="A1305">
        <v>10158</v>
      </c>
      <c r="B1305">
        <v>5106</v>
      </c>
      <c r="C1305" s="1" t="s">
        <v>855</v>
      </c>
      <c r="D1305" s="1" t="s">
        <v>56</v>
      </c>
      <c r="E1305" s="2">
        <v>42019</v>
      </c>
      <c r="F1305" s="1" t="s">
        <v>30</v>
      </c>
      <c r="G1305" s="1" t="s">
        <v>110</v>
      </c>
      <c r="H1305" s="2">
        <v>45222</v>
      </c>
      <c r="I1305" s="2">
        <v>45223</v>
      </c>
      <c r="J1305">
        <v>1</v>
      </c>
      <c r="K1305">
        <v>2514</v>
      </c>
      <c r="L1305" s="1" t="s">
        <v>1491</v>
      </c>
      <c r="M1305" s="1" t="s">
        <v>81</v>
      </c>
      <c r="N1305" s="1" t="s">
        <v>33</v>
      </c>
      <c r="O1305" t="s">
        <v>19</v>
      </c>
      <c r="P1305">
        <v>2514</v>
      </c>
      <c r="Q1305" s="1" t="s">
        <v>1492</v>
      </c>
      <c r="R1305" s="1" t="s">
        <v>1448</v>
      </c>
      <c r="S1305" t="s">
        <v>1449</v>
      </c>
      <c r="T1305">
        <f>VLOOKUP(Admissions[[#This Row],[Department]],Departments!A:E,5,FALSE)</f>
        <v>4500</v>
      </c>
      <c r="U1305" s="1" t="str">
        <f t="shared" si="40"/>
        <v>Within Benchmark</v>
      </c>
      <c r="V1305" s="1">
        <f t="shared" ca="1" si="41"/>
        <v>11</v>
      </c>
      <c r="W1305" s="1" t="str">
        <f ca="1">_xlfn.IFS(Admissions[[#This Row],[Patients Age]]&lt;18,"Paediatric",V1305&lt;40,"Young Adult",V1305&lt;65,"Adult",TRUE,"Senior")</f>
        <v>Paediatric</v>
      </c>
    </row>
    <row r="1306" spans="1:23" x14ac:dyDescent="0.25">
      <c r="A1306">
        <v>14286</v>
      </c>
      <c r="B1306">
        <v>6943</v>
      </c>
      <c r="C1306" s="1" t="s">
        <v>856</v>
      </c>
      <c r="D1306" s="1" t="s">
        <v>14</v>
      </c>
      <c r="E1306" s="2">
        <v>36363</v>
      </c>
      <c r="F1306" s="1" t="s">
        <v>15</v>
      </c>
      <c r="G1306" s="1" t="s">
        <v>217</v>
      </c>
      <c r="H1306" s="2">
        <v>45348</v>
      </c>
      <c r="I1306" s="2">
        <v>45350</v>
      </c>
      <c r="J1306">
        <v>2</v>
      </c>
      <c r="K1306">
        <v>3245</v>
      </c>
      <c r="L1306" s="1" t="s">
        <v>1494</v>
      </c>
      <c r="M1306" s="1" t="s">
        <v>46</v>
      </c>
      <c r="N1306" s="1" t="s">
        <v>24</v>
      </c>
      <c r="O1306" t="s">
        <v>19</v>
      </c>
      <c r="P1306">
        <v>1622.5</v>
      </c>
      <c r="Q1306" s="1" t="s">
        <v>1492</v>
      </c>
      <c r="R1306" s="1" t="s">
        <v>1448</v>
      </c>
      <c r="S1306" t="s">
        <v>1449</v>
      </c>
      <c r="T1306">
        <f>VLOOKUP(Admissions[[#This Row],[Department]],Departments!A:E,5,FALSE)</f>
        <v>5500</v>
      </c>
      <c r="U1306" s="1" t="str">
        <f t="shared" si="40"/>
        <v>Within Benchmark</v>
      </c>
      <c r="V1306" s="1">
        <f t="shared" ca="1" si="41"/>
        <v>26</v>
      </c>
      <c r="W1306" s="1" t="str">
        <f ca="1">_xlfn.IFS(Admissions[[#This Row],[Patients Age]]&lt;18,"Paediatric",V1306&lt;40,"Young Adult",V1306&lt;65,"Adult",TRUE,"Senior")</f>
        <v>Young Adult</v>
      </c>
    </row>
    <row r="1307" spans="1:23" x14ac:dyDescent="0.25">
      <c r="A1307">
        <v>12924</v>
      </c>
      <c r="B1307">
        <v>5914</v>
      </c>
      <c r="C1307" s="1" t="s">
        <v>829</v>
      </c>
      <c r="D1307" s="1" t="s">
        <v>14</v>
      </c>
      <c r="E1307" s="2">
        <v>38928</v>
      </c>
      <c r="F1307" s="1" t="s">
        <v>35</v>
      </c>
      <c r="G1307" s="1" t="s">
        <v>85</v>
      </c>
      <c r="H1307" s="2">
        <v>45391</v>
      </c>
      <c r="I1307" s="2">
        <v>45399</v>
      </c>
      <c r="J1307">
        <v>8</v>
      </c>
      <c r="K1307">
        <v>12351</v>
      </c>
      <c r="L1307" s="1" t="s">
        <v>1491</v>
      </c>
      <c r="M1307" s="1" t="s">
        <v>75</v>
      </c>
      <c r="N1307" s="1" t="s">
        <v>18</v>
      </c>
      <c r="O1307" t="s">
        <v>19</v>
      </c>
      <c r="P1307">
        <v>1543.875</v>
      </c>
      <c r="Q1307" s="1" t="s">
        <v>1492</v>
      </c>
      <c r="R1307" s="1" t="s">
        <v>1452</v>
      </c>
      <c r="S1307" t="s">
        <v>1449</v>
      </c>
      <c r="T1307">
        <f>VLOOKUP(Admissions[[#This Row],[Department]],Departments!A:E,5,FALSE)</f>
        <v>8500</v>
      </c>
      <c r="U1307" s="1" t="str">
        <f t="shared" si="40"/>
        <v>Above Benchmark</v>
      </c>
      <c r="V1307" s="1">
        <f t="shared" ca="1" si="41"/>
        <v>19</v>
      </c>
      <c r="W1307" s="1" t="str">
        <f ca="1">_xlfn.IFS(Admissions[[#This Row],[Patients Age]]&lt;18,"Paediatric",V1307&lt;40,"Young Adult",V1307&lt;65,"Adult",TRUE,"Senior")</f>
        <v>Young Adult</v>
      </c>
    </row>
    <row r="1308" spans="1:23" x14ac:dyDescent="0.25">
      <c r="A1308">
        <v>15734</v>
      </c>
      <c r="B1308" t="s">
        <v>1495</v>
      </c>
      <c r="C1308" s="1" t="s">
        <v>857</v>
      </c>
      <c r="D1308" s="1" t="s">
        <v>56</v>
      </c>
      <c r="E1308" s="2">
        <v>17666</v>
      </c>
      <c r="F1308" s="1" t="s">
        <v>35</v>
      </c>
      <c r="G1308" s="1" t="s">
        <v>36</v>
      </c>
      <c r="H1308" s="2">
        <v>45499</v>
      </c>
      <c r="I1308" s="2">
        <v>45506</v>
      </c>
      <c r="J1308">
        <v>7</v>
      </c>
      <c r="K1308">
        <v>19324</v>
      </c>
      <c r="L1308" s="1" t="s">
        <v>1491</v>
      </c>
      <c r="M1308" s="1" t="s">
        <v>60</v>
      </c>
      <c r="N1308" s="1" t="s">
        <v>33</v>
      </c>
      <c r="O1308" t="s">
        <v>19</v>
      </c>
      <c r="P1308">
        <v>2760.5713999999998</v>
      </c>
      <c r="Q1308" s="1" t="s">
        <v>1492</v>
      </c>
      <c r="R1308" s="1" t="s">
        <v>1454</v>
      </c>
      <c r="S1308" t="s">
        <v>1449</v>
      </c>
      <c r="T1308">
        <f>VLOOKUP(Admissions[[#This Row],[Department]],Departments!A:E,5,FALSE)</f>
        <v>8500</v>
      </c>
      <c r="U1308" s="1" t="str">
        <f t="shared" si="40"/>
        <v>Above Benchmark</v>
      </c>
      <c r="V1308" s="1">
        <f t="shared" ca="1" si="41"/>
        <v>78</v>
      </c>
      <c r="W1308" s="1" t="str">
        <f ca="1">_xlfn.IFS(Admissions[[#This Row],[Patients Age]]&lt;18,"Paediatric",V1308&lt;40,"Young Adult",V1308&lt;65,"Adult",TRUE,"Senior")</f>
        <v>Senior</v>
      </c>
    </row>
    <row r="1309" spans="1:23" x14ac:dyDescent="0.25">
      <c r="A1309">
        <v>13285</v>
      </c>
      <c r="B1309">
        <v>6050</v>
      </c>
      <c r="C1309" s="1" t="s">
        <v>858</v>
      </c>
      <c r="D1309" s="1" t="s">
        <v>14</v>
      </c>
      <c r="E1309" s="2">
        <v>40992</v>
      </c>
      <c r="F1309" s="1" t="s">
        <v>30</v>
      </c>
      <c r="G1309" s="1" t="s">
        <v>58</v>
      </c>
      <c r="H1309" s="2">
        <v>45414</v>
      </c>
      <c r="I1309" s="2">
        <v>45416</v>
      </c>
      <c r="J1309">
        <v>2</v>
      </c>
      <c r="K1309">
        <v>2566</v>
      </c>
      <c r="L1309" s="1" t="s">
        <v>1491</v>
      </c>
      <c r="M1309" s="1" t="s">
        <v>81</v>
      </c>
      <c r="N1309" s="1" t="s">
        <v>18</v>
      </c>
      <c r="O1309" t="s">
        <v>19</v>
      </c>
      <c r="P1309">
        <v>1283</v>
      </c>
      <c r="Q1309" s="1" t="s">
        <v>1492</v>
      </c>
      <c r="R1309" s="1" t="s">
        <v>1450</v>
      </c>
      <c r="S1309" t="s">
        <v>1449</v>
      </c>
      <c r="T1309">
        <f>VLOOKUP(Admissions[[#This Row],[Department]],Departments!A:E,5,FALSE)</f>
        <v>4500</v>
      </c>
      <c r="U1309" s="1" t="str">
        <f t="shared" si="40"/>
        <v>Within Benchmark</v>
      </c>
      <c r="V1309" s="1">
        <f t="shared" ca="1" si="41"/>
        <v>14</v>
      </c>
      <c r="W1309" s="1" t="str">
        <f ca="1">_xlfn.IFS(Admissions[[#This Row],[Patients Age]]&lt;18,"Paediatric",V1309&lt;40,"Young Adult",V1309&lt;65,"Adult",TRUE,"Senior")</f>
        <v>Paediatric</v>
      </c>
    </row>
    <row r="1310" spans="1:23" x14ac:dyDescent="0.25">
      <c r="A1310">
        <v>13972</v>
      </c>
      <c r="B1310">
        <v>5172</v>
      </c>
      <c r="C1310" s="1" t="s">
        <v>859</v>
      </c>
      <c r="D1310" s="1" t="s">
        <v>14</v>
      </c>
      <c r="E1310" s="2">
        <v>16063</v>
      </c>
      <c r="F1310" s="1" t="s">
        <v>26</v>
      </c>
      <c r="G1310" s="1" t="s">
        <v>39</v>
      </c>
      <c r="H1310" s="2">
        <v>45495</v>
      </c>
      <c r="I1310" s="2">
        <v>45502</v>
      </c>
      <c r="J1310">
        <v>7</v>
      </c>
      <c r="K1310">
        <v>18240</v>
      </c>
      <c r="L1310" s="1" t="s">
        <v>1491</v>
      </c>
      <c r="M1310" s="1" t="s">
        <v>17</v>
      </c>
      <c r="N1310" s="1" t="s">
        <v>33</v>
      </c>
      <c r="O1310" t="s">
        <v>19</v>
      </c>
      <c r="P1310">
        <v>2605.7143000000001</v>
      </c>
      <c r="Q1310" s="1" t="s">
        <v>1492</v>
      </c>
      <c r="R1310" s="1" t="s">
        <v>1448</v>
      </c>
      <c r="S1310" t="s">
        <v>1449</v>
      </c>
      <c r="T1310">
        <f>VLOOKUP(Admissions[[#This Row],[Department]],Departments!A:E,5,FALSE)</f>
        <v>9000</v>
      </c>
      <c r="U1310" s="1" t="str">
        <f t="shared" si="40"/>
        <v>Above Benchmark</v>
      </c>
      <c r="V1310" s="1">
        <f t="shared" ca="1" si="41"/>
        <v>82</v>
      </c>
      <c r="W1310" s="1" t="str">
        <f ca="1">_xlfn.IFS(Admissions[[#This Row],[Patients Age]]&lt;18,"Paediatric",V1310&lt;40,"Young Adult",V1310&lt;65,"Adult",TRUE,"Senior")</f>
        <v>Senior</v>
      </c>
    </row>
    <row r="1311" spans="1:23" x14ac:dyDescent="0.25">
      <c r="A1311">
        <v>15522</v>
      </c>
      <c r="B1311">
        <v>3723</v>
      </c>
      <c r="C1311" s="1" t="s">
        <v>220</v>
      </c>
      <c r="D1311" s="1" t="s">
        <v>56</v>
      </c>
      <c r="E1311" s="2">
        <v>11528</v>
      </c>
      <c r="F1311" s="1" t="s">
        <v>35</v>
      </c>
      <c r="G1311" s="1" t="s">
        <v>83</v>
      </c>
      <c r="H1311" s="2">
        <v>45047</v>
      </c>
      <c r="I1311" s="2">
        <v>45057</v>
      </c>
      <c r="J1311">
        <v>10</v>
      </c>
      <c r="K1311">
        <v>17351</v>
      </c>
      <c r="L1311" s="1" t="s">
        <v>1491</v>
      </c>
      <c r="M1311" s="1" t="s">
        <v>37</v>
      </c>
      <c r="N1311" s="1" t="s">
        <v>18</v>
      </c>
      <c r="O1311" t="s">
        <v>19</v>
      </c>
      <c r="P1311">
        <v>1735.1</v>
      </c>
      <c r="Q1311" s="1" t="s">
        <v>1492</v>
      </c>
      <c r="R1311" s="1" t="s">
        <v>1448</v>
      </c>
      <c r="S1311" t="s">
        <v>1449</v>
      </c>
      <c r="T1311">
        <f>VLOOKUP(Admissions[[#This Row],[Department]],Departments!A:E,5,FALSE)</f>
        <v>8500</v>
      </c>
      <c r="U1311" s="1" t="str">
        <f t="shared" si="40"/>
        <v>Above Benchmark</v>
      </c>
      <c r="V1311" s="1">
        <f t="shared" ca="1" si="41"/>
        <v>94</v>
      </c>
      <c r="W1311" s="1" t="str">
        <f ca="1">_xlfn.IFS(Admissions[[#This Row],[Patients Age]]&lt;18,"Paediatric",V1311&lt;40,"Young Adult",V1311&lt;65,"Adult",TRUE,"Senior")</f>
        <v>Senior</v>
      </c>
    </row>
    <row r="1312" spans="1:23" x14ac:dyDescent="0.25">
      <c r="A1312">
        <v>12686</v>
      </c>
      <c r="B1312">
        <v>5429</v>
      </c>
      <c r="C1312" s="1" t="s">
        <v>589</v>
      </c>
      <c r="D1312" s="1" t="s">
        <v>14</v>
      </c>
      <c r="E1312" s="2">
        <v>26802</v>
      </c>
      <c r="F1312" s="1" t="s">
        <v>51</v>
      </c>
      <c r="G1312" s="1" t="s">
        <v>113</v>
      </c>
      <c r="H1312" s="2">
        <v>45457</v>
      </c>
      <c r="I1312" s="2">
        <v>45462</v>
      </c>
      <c r="J1312">
        <v>5</v>
      </c>
      <c r="K1312">
        <v>7015</v>
      </c>
      <c r="L1312" s="1" t="s">
        <v>1491</v>
      </c>
      <c r="M1312" s="1" t="s">
        <v>88</v>
      </c>
      <c r="N1312" s="1" t="s">
        <v>33</v>
      </c>
      <c r="O1312" t="s">
        <v>19</v>
      </c>
      <c r="P1312">
        <v>1403</v>
      </c>
      <c r="Q1312" s="1" t="s">
        <v>1492</v>
      </c>
      <c r="R1312" s="1" t="s">
        <v>1454</v>
      </c>
      <c r="S1312" t="s">
        <v>1449</v>
      </c>
      <c r="T1312">
        <f>VLOOKUP(Admissions[[#This Row],[Department]],Departments!A:E,5,FALSE)</f>
        <v>6800</v>
      </c>
      <c r="U1312" s="1" t="str">
        <f t="shared" si="40"/>
        <v>Above Benchmark</v>
      </c>
      <c r="V1312" s="1">
        <f t="shared" ca="1" si="41"/>
        <v>53</v>
      </c>
      <c r="W1312" s="1" t="str">
        <f ca="1">_xlfn.IFS(Admissions[[#This Row],[Patients Age]]&lt;18,"Paediatric",V1312&lt;40,"Young Adult",V1312&lt;65,"Adult",TRUE,"Senior")</f>
        <v>Adult</v>
      </c>
    </row>
    <row r="1313" spans="1:23" x14ac:dyDescent="0.25">
      <c r="A1313">
        <v>10761</v>
      </c>
      <c r="B1313">
        <v>3724</v>
      </c>
      <c r="C1313" s="1" t="s">
        <v>804</v>
      </c>
      <c r="D1313" s="1" t="s">
        <v>14</v>
      </c>
      <c r="E1313" s="2">
        <v>27856</v>
      </c>
      <c r="F1313" s="1" t="s">
        <v>51</v>
      </c>
      <c r="G1313" s="1" t="s">
        <v>113</v>
      </c>
      <c r="H1313" s="2">
        <v>45286</v>
      </c>
      <c r="I1313" s="2">
        <v>45287</v>
      </c>
      <c r="J1313">
        <v>1</v>
      </c>
      <c r="K1313">
        <v>4152</v>
      </c>
      <c r="L1313" s="1" t="s">
        <v>1491</v>
      </c>
      <c r="M1313" s="1" t="s">
        <v>17</v>
      </c>
      <c r="N1313" s="1" t="s">
        <v>18</v>
      </c>
      <c r="O1313" t="s">
        <v>19</v>
      </c>
      <c r="P1313">
        <v>4152</v>
      </c>
      <c r="Q1313" s="1" t="s">
        <v>1492</v>
      </c>
      <c r="R1313" s="1" t="s">
        <v>1452</v>
      </c>
      <c r="S1313" t="s">
        <v>1449</v>
      </c>
      <c r="T1313">
        <f>VLOOKUP(Admissions[[#This Row],[Department]],Departments!A:E,5,FALSE)</f>
        <v>6800</v>
      </c>
      <c r="U1313" s="1" t="str">
        <f t="shared" si="40"/>
        <v>Within Benchmark</v>
      </c>
      <c r="V1313" s="1">
        <f t="shared" ca="1" si="41"/>
        <v>50</v>
      </c>
      <c r="W1313" s="1" t="str">
        <f ca="1">_xlfn.IFS(Admissions[[#This Row],[Patients Age]]&lt;18,"Paediatric",V1313&lt;40,"Young Adult",V1313&lt;65,"Adult",TRUE,"Senior")</f>
        <v>Adult</v>
      </c>
    </row>
    <row r="1314" spans="1:23" x14ac:dyDescent="0.25">
      <c r="A1314">
        <v>11959</v>
      </c>
      <c r="B1314">
        <v>6450</v>
      </c>
      <c r="C1314" s="1" t="s">
        <v>476</v>
      </c>
      <c r="D1314" s="1" t="s">
        <v>56</v>
      </c>
      <c r="E1314" s="2">
        <v>33862</v>
      </c>
      <c r="F1314" s="1" t="s">
        <v>51</v>
      </c>
      <c r="G1314" s="1" t="s">
        <v>113</v>
      </c>
      <c r="H1314" s="2">
        <v>44927</v>
      </c>
      <c r="I1314" s="2">
        <v>44930</v>
      </c>
      <c r="J1314">
        <v>3</v>
      </c>
      <c r="K1314">
        <v>4641</v>
      </c>
      <c r="L1314" s="1" t="s">
        <v>1491</v>
      </c>
      <c r="M1314" s="1" t="s">
        <v>53</v>
      </c>
      <c r="N1314" s="1" t="s">
        <v>24</v>
      </c>
      <c r="O1314" t="s">
        <v>19</v>
      </c>
      <c r="P1314">
        <v>1547</v>
      </c>
      <c r="Q1314" s="1" t="s">
        <v>1492</v>
      </c>
      <c r="R1314" s="1" t="s">
        <v>1451</v>
      </c>
      <c r="S1314" t="s">
        <v>1447</v>
      </c>
      <c r="T1314">
        <f>VLOOKUP(Admissions[[#This Row],[Department]],Departments!A:E,5,FALSE)</f>
        <v>6800</v>
      </c>
      <c r="U1314" s="1" t="str">
        <f t="shared" si="40"/>
        <v>Within Benchmark</v>
      </c>
      <c r="V1314" s="1">
        <f t="shared" ca="1" si="41"/>
        <v>33</v>
      </c>
      <c r="W1314" s="1" t="str">
        <f ca="1">_xlfn.IFS(Admissions[[#This Row],[Patients Age]]&lt;18,"Paediatric",V1314&lt;40,"Young Adult",V1314&lt;65,"Adult",TRUE,"Senior")</f>
        <v>Young Adult</v>
      </c>
    </row>
    <row r="1315" spans="1:23" x14ac:dyDescent="0.25">
      <c r="A1315">
        <v>15657</v>
      </c>
      <c r="B1315">
        <v>7134</v>
      </c>
      <c r="C1315" s="1" t="s">
        <v>585</v>
      </c>
      <c r="D1315" s="1" t="s">
        <v>14</v>
      </c>
      <c r="E1315" s="2">
        <v>25807</v>
      </c>
      <c r="F1315" s="1" t="s">
        <v>35</v>
      </c>
      <c r="G1315" s="1" t="s">
        <v>83</v>
      </c>
      <c r="H1315" s="2">
        <v>45294</v>
      </c>
      <c r="I1315" s="2">
        <v>45302</v>
      </c>
      <c r="J1315">
        <v>8</v>
      </c>
      <c r="K1315">
        <v>11963</v>
      </c>
      <c r="L1315" s="1" t="s">
        <v>1491</v>
      </c>
      <c r="M1315" s="1" t="s">
        <v>75</v>
      </c>
      <c r="N1315" s="1" t="s">
        <v>33</v>
      </c>
      <c r="O1315" t="s">
        <v>19</v>
      </c>
      <c r="P1315">
        <v>1495.375</v>
      </c>
      <c r="Q1315" s="1" t="s">
        <v>1492</v>
      </c>
      <c r="R1315" s="1" t="s">
        <v>1453</v>
      </c>
      <c r="S1315" t="s">
        <v>1449</v>
      </c>
      <c r="T1315">
        <f>VLOOKUP(Admissions[[#This Row],[Department]],Departments!A:E,5,FALSE)</f>
        <v>8500</v>
      </c>
      <c r="U1315" s="1" t="str">
        <f t="shared" si="40"/>
        <v>Above Benchmark</v>
      </c>
      <c r="V1315" s="1">
        <f t="shared" ca="1" si="41"/>
        <v>55</v>
      </c>
      <c r="W1315" s="1" t="str">
        <f ca="1">_xlfn.IFS(Admissions[[#This Row],[Patients Age]]&lt;18,"Paediatric",V1315&lt;40,"Young Adult",V1315&lt;65,"Adult",TRUE,"Senior")</f>
        <v>Adult</v>
      </c>
    </row>
    <row r="1316" spans="1:23" x14ac:dyDescent="0.25">
      <c r="A1316">
        <v>10340</v>
      </c>
      <c r="B1316">
        <v>4923</v>
      </c>
      <c r="C1316" s="1" t="s">
        <v>232</v>
      </c>
      <c r="D1316" s="1" t="s">
        <v>14</v>
      </c>
      <c r="E1316" s="2">
        <v>28190</v>
      </c>
      <c r="F1316" s="1" t="s">
        <v>35</v>
      </c>
      <c r="G1316" s="1" t="s">
        <v>83</v>
      </c>
      <c r="H1316" s="2">
        <v>45485</v>
      </c>
      <c r="I1316" s="2">
        <v>45490</v>
      </c>
      <c r="J1316">
        <v>5</v>
      </c>
      <c r="K1316">
        <v>8125</v>
      </c>
      <c r="L1316" s="1" t="s">
        <v>1491</v>
      </c>
      <c r="M1316" s="1" t="s">
        <v>60</v>
      </c>
      <c r="N1316" s="1" t="s">
        <v>24</v>
      </c>
      <c r="O1316" t="s">
        <v>19</v>
      </c>
      <c r="P1316">
        <v>1625</v>
      </c>
      <c r="Q1316" s="1" t="s">
        <v>1492</v>
      </c>
      <c r="R1316" s="1" t="s">
        <v>1454</v>
      </c>
      <c r="S1316" t="s">
        <v>1449</v>
      </c>
      <c r="T1316">
        <f>VLOOKUP(Admissions[[#This Row],[Department]],Departments!A:E,5,FALSE)</f>
        <v>8500</v>
      </c>
      <c r="U1316" s="1" t="str">
        <f t="shared" si="40"/>
        <v>Within Benchmark</v>
      </c>
      <c r="V1316" s="1">
        <f t="shared" ca="1" si="41"/>
        <v>49</v>
      </c>
      <c r="W1316" s="1" t="str">
        <f ca="1">_xlfn.IFS(Admissions[[#This Row],[Patients Age]]&lt;18,"Paediatric",V1316&lt;40,"Young Adult",V1316&lt;65,"Adult",TRUE,"Senior")</f>
        <v>Adult</v>
      </c>
    </row>
    <row r="1317" spans="1:23" x14ac:dyDescent="0.25">
      <c r="A1317">
        <v>10854</v>
      </c>
      <c r="B1317">
        <v>5310</v>
      </c>
      <c r="C1317" s="1" t="s">
        <v>182</v>
      </c>
      <c r="D1317" s="1" t="s">
        <v>56</v>
      </c>
      <c r="E1317" s="2">
        <v>42432</v>
      </c>
      <c r="F1317" s="1" t="s">
        <v>30</v>
      </c>
      <c r="G1317" s="1" t="s">
        <v>110</v>
      </c>
      <c r="H1317" s="2">
        <v>45101</v>
      </c>
      <c r="I1317" s="2">
        <v>45104</v>
      </c>
      <c r="J1317">
        <v>3</v>
      </c>
      <c r="K1317">
        <v>2301</v>
      </c>
      <c r="L1317" s="1" t="s">
        <v>1491</v>
      </c>
      <c r="M1317" s="1" t="s">
        <v>46</v>
      </c>
      <c r="N1317" s="1" t="s">
        <v>24</v>
      </c>
      <c r="O1317" t="s">
        <v>19</v>
      </c>
      <c r="P1317">
        <v>767</v>
      </c>
      <c r="Q1317" s="1" t="s">
        <v>1492</v>
      </c>
      <c r="R1317" s="1" t="s">
        <v>1446</v>
      </c>
      <c r="S1317" t="s">
        <v>1447</v>
      </c>
      <c r="T1317">
        <f>VLOOKUP(Admissions[[#This Row],[Department]],Departments!A:E,5,FALSE)</f>
        <v>4500</v>
      </c>
      <c r="U1317" s="1" t="str">
        <f t="shared" si="40"/>
        <v>Within Benchmark</v>
      </c>
      <c r="V1317" s="1">
        <f t="shared" ca="1" si="41"/>
        <v>10</v>
      </c>
      <c r="W1317" s="1" t="str">
        <f ca="1">_xlfn.IFS(Admissions[[#This Row],[Patients Age]]&lt;18,"Paediatric",V1317&lt;40,"Young Adult",V1317&lt;65,"Adult",TRUE,"Senior")</f>
        <v>Paediatric</v>
      </c>
    </row>
    <row r="1318" spans="1:23" x14ac:dyDescent="0.25">
      <c r="A1318">
        <v>14502</v>
      </c>
      <c r="B1318">
        <v>3030</v>
      </c>
      <c r="C1318" s="1" t="s">
        <v>208</v>
      </c>
      <c r="D1318" s="1" t="s">
        <v>56</v>
      </c>
      <c r="E1318" s="2">
        <v>30831</v>
      </c>
      <c r="F1318" s="1" t="s">
        <v>355</v>
      </c>
      <c r="G1318" s="1" t="s">
        <v>22</v>
      </c>
      <c r="H1318" s="2">
        <v>45628</v>
      </c>
      <c r="I1318" s="2">
        <v>45640</v>
      </c>
      <c r="J1318">
        <v>12</v>
      </c>
      <c r="K1318">
        <v>41973</v>
      </c>
      <c r="L1318" s="1" t="s">
        <v>1491</v>
      </c>
      <c r="M1318" s="1" t="s">
        <v>23</v>
      </c>
      <c r="N1318" s="1" t="s">
        <v>33</v>
      </c>
      <c r="O1318" t="s">
        <v>19</v>
      </c>
      <c r="P1318">
        <v>3497.75</v>
      </c>
      <c r="Q1318" s="1" t="s">
        <v>1492</v>
      </c>
      <c r="R1318" s="1" t="s">
        <v>1448</v>
      </c>
      <c r="S1318" t="s">
        <v>1449</v>
      </c>
      <c r="T1318" t="e">
        <f>VLOOKUP(Admissions[[#This Row],[Department]],Departments!A:E,5,FALSE)</f>
        <v>#N/A</v>
      </c>
      <c r="U1318" s="1" t="e">
        <f t="shared" si="40"/>
        <v>#N/A</v>
      </c>
      <c r="V1318" s="1">
        <f t="shared" ca="1" si="41"/>
        <v>42</v>
      </c>
      <c r="W1318" s="1" t="str">
        <f ca="1">_xlfn.IFS(Admissions[[#This Row],[Patients Age]]&lt;18,"Paediatric",V1318&lt;40,"Young Adult",V1318&lt;65,"Adult",TRUE,"Senior")</f>
        <v>Adult</v>
      </c>
    </row>
    <row r="1319" spans="1:23" x14ac:dyDescent="0.25">
      <c r="A1319">
        <v>11580</v>
      </c>
      <c r="B1319">
        <v>3638</v>
      </c>
      <c r="C1319" s="1" t="s">
        <v>681</v>
      </c>
      <c r="D1319" s="1" t="s">
        <v>56</v>
      </c>
      <c r="E1319" s="2">
        <v>24192</v>
      </c>
      <c r="F1319" s="1" t="s">
        <v>26</v>
      </c>
      <c r="G1319" s="1" t="s">
        <v>27</v>
      </c>
      <c r="H1319" s="2">
        <v>45614</v>
      </c>
      <c r="I1319" s="2">
        <v>45621</v>
      </c>
      <c r="J1319">
        <v>7</v>
      </c>
      <c r="K1319">
        <v>9499</v>
      </c>
      <c r="L1319" s="1" t="s">
        <v>1491</v>
      </c>
      <c r="M1319" s="1" t="s">
        <v>17</v>
      </c>
      <c r="N1319" s="1" t="s">
        <v>18</v>
      </c>
      <c r="O1319" t="s">
        <v>19</v>
      </c>
      <c r="P1319">
        <v>1357</v>
      </c>
      <c r="Q1319" s="1" t="s">
        <v>1492</v>
      </c>
      <c r="R1319" s="1" t="s">
        <v>1448</v>
      </c>
      <c r="S1319" t="s">
        <v>1449</v>
      </c>
      <c r="T1319">
        <f>VLOOKUP(Admissions[[#This Row],[Department]],Departments!A:E,5,FALSE)</f>
        <v>9000</v>
      </c>
      <c r="U1319" s="1" t="str">
        <f t="shared" si="40"/>
        <v>Above Benchmark</v>
      </c>
      <c r="V1319" s="1">
        <f t="shared" ca="1" si="41"/>
        <v>60</v>
      </c>
      <c r="W1319" s="1" t="str">
        <f ca="1">_xlfn.IFS(Admissions[[#This Row],[Patients Age]]&lt;18,"Paediatric",V1319&lt;40,"Young Adult",V1319&lt;65,"Adult",TRUE,"Senior")</f>
        <v>Adult</v>
      </c>
    </row>
    <row r="1320" spans="1:23" x14ac:dyDescent="0.25">
      <c r="A1320">
        <v>10240</v>
      </c>
      <c r="B1320">
        <v>6170</v>
      </c>
      <c r="C1320" s="1" t="s">
        <v>860</v>
      </c>
      <c r="D1320" s="1" t="s">
        <v>14</v>
      </c>
      <c r="E1320" s="2">
        <v>25812</v>
      </c>
      <c r="F1320" s="1" t="s">
        <v>66</v>
      </c>
      <c r="G1320" s="1" t="s">
        <v>70</v>
      </c>
      <c r="H1320" s="2">
        <v>45018</v>
      </c>
      <c r="I1320" s="2">
        <v>45021</v>
      </c>
      <c r="J1320">
        <v>3</v>
      </c>
      <c r="K1320">
        <v>4611</v>
      </c>
      <c r="L1320" s="1" t="s">
        <v>1491</v>
      </c>
      <c r="M1320" s="1" t="s">
        <v>91</v>
      </c>
      <c r="N1320" s="1" t="s">
        <v>24</v>
      </c>
      <c r="O1320" t="s">
        <v>19</v>
      </c>
      <c r="P1320">
        <v>1537</v>
      </c>
      <c r="Q1320" s="1" t="s">
        <v>1492</v>
      </c>
      <c r="R1320" s="1" t="s">
        <v>1451</v>
      </c>
      <c r="S1320" t="s">
        <v>1447</v>
      </c>
      <c r="T1320">
        <f>VLOOKUP(Admissions[[#This Row],[Department]],Departments!A:E,5,FALSE)</f>
        <v>6000</v>
      </c>
      <c r="U1320" s="1" t="str">
        <f t="shared" si="40"/>
        <v>Within Benchmark</v>
      </c>
      <c r="V1320" s="1">
        <f t="shared" ca="1" si="41"/>
        <v>55</v>
      </c>
      <c r="W1320" s="1" t="str">
        <f ca="1">_xlfn.IFS(Admissions[[#This Row],[Patients Age]]&lt;18,"Paediatric",V1320&lt;40,"Young Adult",V1320&lt;65,"Adult",TRUE,"Senior")</f>
        <v>Adult</v>
      </c>
    </row>
    <row r="1321" spans="1:23" x14ac:dyDescent="0.25">
      <c r="A1321">
        <v>13036</v>
      </c>
      <c r="B1321">
        <v>4014</v>
      </c>
      <c r="C1321" s="1" t="s">
        <v>861</v>
      </c>
      <c r="D1321" s="1" t="s">
        <v>56</v>
      </c>
      <c r="E1321" s="2">
        <v>17286</v>
      </c>
      <c r="F1321" s="1" t="s">
        <v>41</v>
      </c>
      <c r="G1321" s="1" t="s">
        <v>72</v>
      </c>
      <c r="H1321" s="2">
        <v>45250</v>
      </c>
      <c r="I1321" s="2">
        <v>45259</v>
      </c>
      <c r="J1321">
        <v>9</v>
      </c>
      <c r="K1321">
        <v>11990</v>
      </c>
      <c r="L1321" s="1" t="s">
        <v>1491</v>
      </c>
      <c r="M1321" s="1" t="s">
        <v>43</v>
      </c>
      <c r="N1321" s="1" t="s">
        <v>24</v>
      </c>
      <c r="O1321" t="s">
        <v>19</v>
      </c>
      <c r="P1321">
        <v>1332.2221999999999</v>
      </c>
      <c r="Q1321" s="1" t="s">
        <v>1492</v>
      </c>
      <c r="R1321" s="1" t="s">
        <v>1448</v>
      </c>
      <c r="S1321" t="s">
        <v>1449</v>
      </c>
      <c r="T1321">
        <f>VLOOKUP(Admissions[[#This Row],[Department]],Departments!A:E,5,FALSE)</f>
        <v>7200</v>
      </c>
      <c r="U1321" s="1" t="str">
        <f t="shared" si="40"/>
        <v>Above Benchmark</v>
      </c>
      <c r="V1321" s="1">
        <f t="shared" ca="1" si="41"/>
        <v>79</v>
      </c>
      <c r="W1321" s="1" t="str">
        <f ca="1">_xlfn.IFS(Admissions[[#This Row],[Patients Age]]&lt;18,"Paediatric",V1321&lt;40,"Young Adult",V1321&lt;65,"Adult",TRUE,"Senior")</f>
        <v>Senior</v>
      </c>
    </row>
    <row r="1322" spans="1:23" x14ac:dyDescent="0.25">
      <c r="A1322">
        <v>11981</v>
      </c>
      <c r="B1322">
        <v>4820</v>
      </c>
      <c r="C1322" s="1" t="s">
        <v>862</v>
      </c>
      <c r="D1322" s="1" t="s">
        <v>14</v>
      </c>
      <c r="E1322" s="2">
        <v>35638</v>
      </c>
      <c r="F1322" s="1" t="s">
        <v>35</v>
      </c>
      <c r="G1322" s="1" t="s">
        <v>85</v>
      </c>
      <c r="H1322" s="2">
        <v>45618</v>
      </c>
      <c r="I1322" s="2">
        <v>45623</v>
      </c>
      <c r="J1322">
        <v>5</v>
      </c>
      <c r="K1322">
        <v>14387</v>
      </c>
      <c r="L1322" s="1" t="s">
        <v>1491</v>
      </c>
      <c r="M1322" s="1" t="s">
        <v>60</v>
      </c>
      <c r="N1322" s="1" t="s">
        <v>33</v>
      </c>
      <c r="O1322" t="s">
        <v>19</v>
      </c>
      <c r="P1322">
        <v>2877.4</v>
      </c>
      <c r="Q1322" s="1" t="s">
        <v>1492</v>
      </c>
      <c r="R1322" s="1" t="s">
        <v>1454</v>
      </c>
      <c r="S1322" t="s">
        <v>1449</v>
      </c>
      <c r="T1322">
        <f>VLOOKUP(Admissions[[#This Row],[Department]],Departments!A:E,5,FALSE)</f>
        <v>8500</v>
      </c>
      <c r="U1322" s="1" t="str">
        <f t="shared" si="40"/>
        <v>Above Benchmark</v>
      </c>
      <c r="V1322" s="1">
        <f t="shared" ca="1" si="41"/>
        <v>28</v>
      </c>
      <c r="W1322" s="1" t="str">
        <f ca="1">_xlfn.IFS(Admissions[[#This Row],[Patients Age]]&lt;18,"Paediatric",V1322&lt;40,"Young Adult",V1322&lt;65,"Adult",TRUE,"Senior")</f>
        <v>Young Adult</v>
      </c>
    </row>
    <row r="1323" spans="1:23" x14ac:dyDescent="0.25">
      <c r="A1323">
        <v>12080</v>
      </c>
      <c r="B1323">
        <v>4913</v>
      </c>
      <c r="C1323" s="1" t="s">
        <v>863</v>
      </c>
      <c r="D1323" s="1" t="s">
        <v>56</v>
      </c>
      <c r="E1323" s="2">
        <v>12381</v>
      </c>
      <c r="F1323" s="1" t="s">
        <v>26</v>
      </c>
      <c r="G1323" s="1" t="s">
        <v>27</v>
      </c>
      <c r="H1323" s="2">
        <v>45198</v>
      </c>
      <c r="I1323" s="2">
        <v>45209</v>
      </c>
      <c r="J1323">
        <v>11</v>
      </c>
      <c r="K1323">
        <v>15169</v>
      </c>
      <c r="L1323" s="1" t="s">
        <v>1491</v>
      </c>
      <c r="M1323" s="1" t="s">
        <v>64</v>
      </c>
      <c r="N1323" s="1" t="s">
        <v>24</v>
      </c>
      <c r="O1323" t="s">
        <v>19</v>
      </c>
      <c r="P1323">
        <v>1379</v>
      </c>
      <c r="Q1323" s="1" t="s">
        <v>1492</v>
      </c>
      <c r="R1323" s="1" t="s">
        <v>1454</v>
      </c>
      <c r="S1323" t="s">
        <v>1449</v>
      </c>
      <c r="T1323">
        <f>VLOOKUP(Admissions[[#This Row],[Department]],Departments!A:E,5,FALSE)</f>
        <v>9000</v>
      </c>
      <c r="U1323" s="1" t="str">
        <f t="shared" si="40"/>
        <v>Above Benchmark</v>
      </c>
      <c r="V1323" s="1">
        <f t="shared" ca="1" si="41"/>
        <v>92</v>
      </c>
      <c r="W1323" s="1" t="str">
        <f ca="1">_xlfn.IFS(Admissions[[#This Row],[Patients Age]]&lt;18,"Paediatric",V1323&lt;40,"Young Adult",V1323&lt;65,"Adult",TRUE,"Senior")</f>
        <v>Senior</v>
      </c>
    </row>
    <row r="1324" spans="1:23" x14ac:dyDescent="0.25">
      <c r="A1324">
        <v>12327</v>
      </c>
      <c r="B1324">
        <v>3621</v>
      </c>
      <c r="C1324" s="1" t="s">
        <v>423</v>
      </c>
      <c r="D1324" s="1" t="s">
        <v>56</v>
      </c>
      <c r="E1324" s="2">
        <v>23786</v>
      </c>
      <c r="F1324" s="1" t="s">
        <v>26</v>
      </c>
      <c r="G1324" s="1" t="s">
        <v>39</v>
      </c>
      <c r="H1324" s="2">
        <v>45464</v>
      </c>
      <c r="I1324" s="2">
        <v>45475</v>
      </c>
      <c r="J1324">
        <v>11</v>
      </c>
      <c r="K1324">
        <v>21354</v>
      </c>
      <c r="L1324" s="1" t="s">
        <v>1491</v>
      </c>
      <c r="M1324" s="1" t="s">
        <v>17</v>
      </c>
      <c r="N1324" s="1" t="s">
        <v>24</v>
      </c>
      <c r="O1324" t="s">
        <v>19</v>
      </c>
      <c r="P1324">
        <v>1941.2727</v>
      </c>
      <c r="Q1324" s="1" t="s">
        <v>1492</v>
      </c>
      <c r="R1324" s="1" t="s">
        <v>1454</v>
      </c>
      <c r="S1324" t="s">
        <v>1449</v>
      </c>
      <c r="T1324">
        <f>VLOOKUP(Admissions[[#This Row],[Department]],Departments!A:E,5,FALSE)</f>
        <v>9000</v>
      </c>
      <c r="U1324" s="1" t="str">
        <f t="shared" si="40"/>
        <v>Above Benchmark</v>
      </c>
      <c r="V1324" s="1">
        <f t="shared" ca="1" si="41"/>
        <v>61</v>
      </c>
      <c r="W1324" s="1" t="str">
        <f ca="1">_xlfn.IFS(Admissions[[#This Row],[Patients Age]]&lt;18,"Paediatric",V1324&lt;40,"Young Adult",V1324&lt;65,"Adult",TRUE,"Senior")</f>
        <v>Adult</v>
      </c>
    </row>
    <row r="1325" spans="1:23" x14ac:dyDescent="0.25">
      <c r="A1325">
        <v>10752</v>
      </c>
      <c r="B1325" t="s">
        <v>1495</v>
      </c>
      <c r="C1325" s="1" t="s">
        <v>659</v>
      </c>
      <c r="D1325" s="1" t="s">
        <v>14</v>
      </c>
      <c r="E1325" s="2">
        <v>15235</v>
      </c>
      <c r="F1325" s="1" t="s">
        <v>41</v>
      </c>
      <c r="G1325" s="1" t="s">
        <v>72</v>
      </c>
      <c r="H1325" s="2">
        <v>45346</v>
      </c>
      <c r="I1325" s="2">
        <v>45354</v>
      </c>
      <c r="J1325">
        <v>8</v>
      </c>
      <c r="K1325">
        <v>8846</v>
      </c>
      <c r="L1325" s="1" t="s">
        <v>1494</v>
      </c>
      <c r="M1325" s="1" t="s">
        <v>121</v>
      </c>
      <c r="N1325" s="1" t="s">
        <v>18</v>
      </c>
      <c r="O1325" t="s">
        <v>19</v>
      </c>
      <c r="P1325">
        <v>1105.75</v>
      </c>
      <c r="Q1325" s="1" t="s">
        <v>1492</v>
      </c>
      <c r="R1325" s="1" t="s">
        <v>1446</v>
      </c>
      <c r="S1325" t="s">
        <v>1447</v>
      </c>
      <c r="T1325">
        <f>VLOOKUP(Admissions[[#This Row],[Department]],Departments!A:E,5,FALSE)</f>
        <v>7200</v>
      </c>
      <c r="U1325" s="1" t="str">
        <f t="shared" si="40"/>
        <v>Above Benchmark</v>
      </c>
      <c r="V1325" s="1">
        <f t="shared" ca="1" si="41"/>
        <v>84</v>
      </c>
      <c r="W1325" s="1" t="str">
        <f ca="1">_xlfn.IFS(Admissions[[#This Row],[Patients Age]]&lt;18,"Paediatric",V1325&lt;40,"Young Adult",V1325&lt;65,"Adult",TRUE,"Senior")</f>
        <v>Senior</v>
      </c>
    </row>
    <row r="1326" spans="1:23" x14ac:dyDescent="0.25">
      <c r="A1326">
        <v>12702</v>
      </c>
      <c r="B1326">
        <v>6390</v>
      </c>
      <c r="C1326" s="1" t="s">
        <v>864</v>
      </c>
      <c r="D1326" s="1" t="s">
        <v>14</v>
      </c>
      <c r="E1326" s="2">
        <v>30947</v>
      </c>
      <c r="F1326" s="1" t="s">
        <v>35</v>
      </c>
      <c r="G1326" s="1" t="s">
        <v>85</v>
      </c>
      <c r="H1326" s="2">
        <v>45181</v>
      </c>
      <c r="I1326" s="2">
        <v>45191</v>
      </c>
      <c r="J1326">
        <v>10</v>
      </c>
      <c r="K1326">
        <v>11870</v>
      </c>
      <c r="L1326" s="1" t="s">
        <v>1491</v>
      </c>
      <c r="M1326" s="1" t="s">
        <v>75</v>
      </c>
      <c r="N1326" s="1" t="s">
        <v>18</v>
      </c>
      <c r="O1326" t="s">
        <v>19</v>
      </c>
      <c r="P1326">
        <v>1187</v>
      </c>
      <c r="Q1326" s="1" t="s">
        <v>1492</v>
      </c>
      <c r="R1326" s="1" t="s">
        <v>1452</v>
      </c>
      <c r="S1326" t="s">
        <v>1449</v>
      </c>
      <c r="T1326">
        <f>VLOOKUP(Admissions[[#This Row],[Department]],Departments!A:E,5,FALSE)</f>
        <v>8500</v>
      </c>
      <c r="U1326" s="1" t="str">
        <f t="shared" si="40"/>
        <v>Above Benchmark</v>
      </c>
      <c r="V1326" s="1">
        <f t="shared" ca="1" si="41"/>
        <v>41</v>
      </c>
      <c r="W1326" s="1" t="str">
        <f ca="1">_xlfn.IFS(Admissions[[#This Row],[Patients Age]]&lt;18,"Paediatric",V1326&lt;40,"Young Adult",V1326&lt;65,"Adult",TRUE,"Senior")</f>
        <v>Adult</v>
      </c>
    </row>
    <row r="1327" spans="1:23" x14ac:dyDescent="0.25">
      <c r="A1327">
        <v>10193</v>
      </c>
      <c r="B1327">
        <v>5975</v>
      </c>
      <c r="C1327" s="1" t="s">
        <v>478</v>
      </c>
      <c r="D1327" s="1" t="s">
        <v>14</v>
      </c>
      <c r="E1327" s="2">
        <v>43885</v>
      </c>
      <c r="F1327" s="1" t="s">
        <v>30</v>
      </c>
      <c r="G1327" s="1" t="s">
        <v>31</v>
      </c>
      <c r="H1327" s="2">
        <v>45595</v>
      </c>
      <c r="I1327" s="2">
        <v>45597</v>
      </c>
      <c r="J1327">
        <v>2</v>
      </c>
      <c r="K1327">
        <v>2459</v>
      </c>
      <c r="L1327" s="1" t="s">
        <v>1491</v>
      </c>
      <c r="M1327" s="1" t="s">
        <v>81</v>
      </c>
      <c r="N1327" s="1" t="s">
        <v>18</v>
      </c>
      <c r="O1327" t="s">
        <v>19</v>
      </c>
      <c r="P1327">
        <v>1229.5</v>
      </c>
      <c r="Q1327" s="1" t="s">
        <v>1492</v>
      </c>
      <c r="R1327" s="1" t="s">
        <v>1453</v>
      </c>
      <c r="S1327" t="s">
        <v>1449</v>
      </c>
      <c r="T1327">
        <f>VLOOKUP(Admissions[[#This Row],[Department]],Departments!A:E,5,FALSE)</f>
        <v>4500</v>
      </c>
      <c r="U1327" s="1" t="str">
        <f t="shared" si="40"/>
        <v>Within Benchmark</v>
      </c>
      <c r="V1327" s="1">
        <f t="shared" ca="1" si="41"/>
        <v>6</v>
      </c>
      <c r="W1327" s="1" t="str">
        <f ca="1">_xlfn.IFS(Admissions[[#This Row],[Patients Age]]&lt;18,"Paediatric",V1327&lt;40,"Young Adult",V1327&lt;65,"Adult",TRUE,"Senior")</f>
        <v>Paediatric</v>
      </c>
    </row>
    <row r="1328" spans="1:23" x14ac:dyDescent="0.25">
      <c r="A1328">
        <v>14667</v>
      </c>
      <c r="B1328">
        <v>6131</v>
      </c>
      <c r="C1328" s="1" t="s">
        <v>309</v>
      </c>
      <c r="D1328" s="1" t="s">
        <v>56</v>
      </c>
      <c r="E1328" s="2">
        <v>36429</v>
      </c>
      <c r="F1328" s="1" t="s">
        <v>26</v>
      </c>
      <c r="G1328" s="1" t="s">
        <v>141</v>
      </c>
      <c r="H1328" s="2">
        <v>45351</v>
      </c>
      <c r="I1328" s="2">
        <v>45361</v>
      </c>
      <c r="J1328">
        <v>10</v>
      </c>
      <c r="K1328">
        <v>14987</v>
      </c>
      <c r="L1328" s="1" t="s">
        <v>1491</v>
      </c>
      <c r="M1328" s="1" t="s">
        <v>17</v>
      </c>
      <c r="N1328" s="1" t="s">
        <v>18</v>
      </c>
      <c r="O1328" t="s">
        <v>19</v>
      </c>
      <c r="P1328">
        <v>1498.7</v>
      </c>
      <c r="Q1328" s="1" t="s">
        <v>1492</v>
      </c>
      <c r="R1328" s="1" t="s">
        <v>1450</v>
      </c>
      <c r="S1328" t="s">
        <v>1449</v>
      </c>
      <c r="T1328">
        <f>VLOOKUP(Admissions[[#This Row],[Department]],Departments!A:E,5,FALSE)</f>
        <v>9000</v>
      </c>
      <c r="U1328" s="1" t="str">
        <f t="shared" si="40"/>
        <v>Above Benchmark</v>
      </c>
      <c r="V1328" s="1">
        <f t="shared" ca="1" si="41"/>
        <v>26</v>
      </c>
      <c r="W1328" s="1" t="str">
        <f ca="1">_xlfn.IFS(Admissions[[#This Row],[Patients Age]]&lt;18,"Paediatric",V1328&lt;40,"Young Adult",V1328&lt;65,"Adult",TRUE,"Senior")</f>
        <v>Young Adult</v>
      </c>
    </row>
    <row r="1329" spans="1:23" x14ac:dyDescent="0.25">
      <c r="A1329">
        <v>12284</v>
      </c>
      <c r="B1329">
        <v>5501</v>
      </c>
      <c r="C1329" s="1" t="s">
        <v>272</v>
      </c>
      <c r="D1329" s="1" t="s">
        <v>56</v>
      </c>
      <c r="E1329" s="2">
        <v>32329</v>
      </c>
      <c r="F1329" s="1" t="s">
        <v>21</v>
      </c>
      <c r="G1329" s="1" t="s">
        <v>22</v>
      </c>
      <c r="H1329" s="2">
        <v>45430</v>
      </c>
      <c r="I1329" s="2">
        <v>45438</v>
      </c>
      <c r="J1329">
        <v>8</v>
      </c>
      <c r="K1329">
        <v>39138</v>
      </c>
      <c r="L1329" s="1" t="s">
        <v>1491</v>
      </c>
      <c r="M1329" s="1" t="s">
        <v>23</v>
      </c>
      <c r="N1329" s="1" t="s">
        <v>33</v>
      </c>
      <c r="O1329" t="s">
        <v>19</v>
      </c>
      <c r="P1329">
        <v>4892.25</v>
      </c>
      <c r="Q1329" s="1" t="s">
        <v>1492</v>
      </c>
      <c r="R1329" s="1" t="s">
        <v>1446</v>
      </c>
      <c r="S1329" t="s">
        <v>1447</v>
      </c>
      <c r="T1329">
        <f>VLOOKUP(Admissions[[#This Row],[Department]],Departments!A:E,5,FALSE)</f>
        <v>12000</v>
      </c>
      <c r="U1329" s="1" t="str">
        <f t="shared" si="40"/>
        <v>Above Benchmark</v>
      </c>
      <c r="V1329" s="1">
        <f t="shared" ca="1" si="41"/>
        <v>38</v>
      </c>
      <c r="W1329" s="1" t="str">
        <f ca="1">_xlfn.IFS(Admissions[[#This Row],[Patients Age]]&lt;18,"Paediatric",V1329&lt;40,"Young Adult",V1329&lt;65,"Adult",TRUE,"Senior")</f>
        <v>Young Adult</v>
      </c>
    </row>
    <row r="1330" spans="1:23" x14ac:dyDescent="0.25">
      <c r="A1330">
        <v>14990</v>
      </c>
      <c r="B1330">
        <v>3861</v>
      </c>
      <c r="C1330" s="1" t="s">
        <v>865</v>
      </c>
      <c r="D1330" s="1" t="s">
        <v>14</v>
      </c>
      <c r="E1330" s="2">
        <v>28280</v>
      </c>
      <c r="F1330" s="1" t="s">
        <v>41</v>
      </c>
      <c r="G1330" s="1" t="s">
        <v>219</v>
      </c>
      <c r="H1330" s="2">
        <v>45577</v>
      </c>
      <c r="I1330" s="2">
        <v>45580</v>
      </c>
      <c r="J1330">
        <v>3</v>
      </c>
      <c r="K1330">
        <v>6749</v>
      </c>
      <c r="L1330" s="1" t="s">
        <v>1491</v>
      </c>
      <c r="M1330" s="1" t="s">
        <v>43</v>
      </c>
      <c r="N1330" s="1" t="s">
        <v>33</v>
      </c>
      <c r="O1330" t="s">
        <v>19</v>
      </c>
      <c r="P1330">
        <v>2249.6667000000002</v>
      </c>
      <c r="Q1330" s="1" t="s">
        <v>1492</v>
      </c>
      <c r="R1330" s="1" t="s">
        <v>1446</v>
      </c>
      <c r="S1330" t="s">
        <v>1447</v>
      </c>
      <c r="T1330">
        <f>VLOOKUP(Admissions[[#This Row],[Department]],Departments!A:E,5,FALSE)</f>
        <v>7200</v>
      </c>
      <c r="U1330" s="1" t="str">
        <f t="shared" si="40"/>
        <v>Within Benchmark</v>
      </c>
      <c r="V1330" s="1">
        <f t="shared" ca="1" si="41"/>
        <v>49</v>
      </c>
      <c r="W1330" s="1" t="str">
        <f ca="1">_xlfn.IFS(Admissions[[#This Row],[Patients Age]]&lt;18,"Paediatric",V1330&lt;40,"Young Adult",V1330&lt;65,"Adult",TRUE,"Senior")</f>
        <v>Adult</v>
      </c>
    </row>
    <row r="1331" spans="1:23" x14ac:dyDescent="0.25">
      <c r="A1331">
        <v>13635</v>
      </c>
      <c r="B1331">
        <v>4718</v>
      </c>
      <c r="C1331" s="1" t="s">
        <v>170</v>
      </c>
      <c r="D1331" s="1" t="s">
        <v>56</v>
      </c>
      <c r="E1331" s="2">
        <v>25568</v>
      </c>
      <c r="F1331" s="1" t="s">
        <v>26</v>
      </c>
      <c r="G1331" s="1" t="s">
        <v>141</v>
      </c>
      <c r="H1331" s="2">
        <v>45504</v>
      </c>
      <c r="I1331" s="2">
        <v>45508</v>
      </c>
      <c r="J1331">
        <v>4</v>
      </c>
      <c r="K1331">
        <v>8238</v>
      </c>
      <c r="L1331" s="1" t="s">
        <v>1491</v>
      </c>
      <c r="M1331" s="1" t="s">
        <v>79</v>
      </c>
      <c r="N1331" s="1" t="s">
        <v>24</v>
      </c>
      <c r="O1331" t="s">
        <v>19</v>
      </c>
      <c r="P1331">
        <v>2059.5</v>
      </c>
      <c r="Q1331" s="1" t="s">
        <v>1492</v>
      </c>
      <c r="R1331" s="1" t="s">
        <v>1453</v>
      </c>
      <c r="S1331" t="s">
        <v>1449</v>
      </c>
      <c r="T1331">
        <f>VLOOKUP(Admissions[[#This Row],[Department]],Departments!A:E,5,FALSE)</f>
        <v>9000</v>
      </c>
      <c r="U1331" s="1" t="str">
        <f t="shared" si="40"/>
        <v>Within Benchmark</v>
      </c>
      <c r="V1331" s="1">
        <f t="shared" ca="1" si="41"/>
        <v>56</v>
      </c>
      <c r="W1331" s="1" t="str">
        <f ca="1">_xlfn.IFS(Admissions[[#This Row],[Patients Age]]&lt;18,"Paediatric",V1331&lt;40,"Young Adult",V1331&lt;65,"Adult",TRUE,"Senior")</f>
        <v>Adult</v>
      </c>
    </row>
    <row r="1332" spans="1:23" x14ac:dyDescent="0.25">
      <c r="A1332">
        <v>15325</v>
      </c>
      <c r="B1332">
        <v>3196</v>
      </c>
      <c r="C1332" s="1" t="s">
        <v>866</v>
      </c>
      <c r="D1332" s="1" t="s">
        <v>56</v>
      </c>
      <c r="E1332" s="2">
        <v>11379</v>
      </c>
      <c r="F1332" s="1" t="s">
        <v>26</v>
      </c>
      <c r="G1332" s="1" t="s">
        <v>141</v>
      </c>
      <c r="H1332" s="2">
        <v>45350</v>
      </c>
      <c r="I1332" s="2">
        <v>45361</v>
      </c>
      <c r="J1332">
        <v>11</v>
      </c>
      <c r="K1332">
        <v>25018</v>
      </c>
      <c r="L1332" s="1" t="s">
        <v>1491</v>
      </c>
      <c r="M1332" s="1" t="s">
        <v>79</v>
      </c>
      <c r="N1332" s="1" t="s">
        <v>18</v>
      </c>
      <c r="O1332" t="s">
        <v>19</v>
      </c>
      <c r="P1332">
        <v>2274.3636000000001</v>
      </c>
      <c r="Q1332" s="1" t="s">
        <v>1492</v>
      </c>
      <c r="R1332" s="1" t="s">
        <v>1453</v>
      </c>
      <c r="S1332" t="s">
        <v>1449</v>
      </c>
      <c r="T1332">
        <f>VLOOKUP(Admissions[[#This Row],[Department]],Departments!A:E,5,FALSE)</f>
        <v>9000</v>
      </c>
      <c r="U1332" s="1" t="str">
        <f t="shared" si="40"/>
        <v>Above Benchmark</v>
      </c>
      <c r="V1332" s="1">
        <f t="shared" ca="1" si="41"/>
        <v>95</v>
      </c>
      <c r="W1332" s="1" t="str">
        <f ca="1">_xlfn.IFS(Admissions[[#This Row],[Patients Age]]&lt;18,"Paediatric",V1332&lt;40,"Young Adult",V1332&lt;65,"Adult",TRUE,"Senior")</f>
        <v>Senior</v>
      </c>
    </row>
    <row r="1333" spans="1:23" x14ac:dyDescent="0.25">
      <c r="A1333">
        <v>13818</v>
      </c>
      <c r="B1333">
        <v>6520</v>
      </c>
      <c r="C1333" s="1" t="s">
        <v>448</v>
      </c>
      <c r="D1333" s="1" t="s">
        <v>56</v>
      </c>
      <c r="E1333" s="2">
        <v>13439</v>
      </c>
      <c r="F1333" s="1" t="s">
        <v>66</v>
      </c>
      <c r="G1333" s="1" t="s">
        <v>67</v>
      </c>
      <c r="H1333" s="2">
        <v>44944</v>
      </c>
      <c r="I1333" s="2">
        <v>44950</v>
      </c>
      <c r="J1333">
        <v>6</v>
      </c>
      <c r="K1333">
        <v>15348</v>
      </c>
      <c r="L1333" s="1" t="s">
        <v>1491</v>
      </c>
      <c r="M1333" s="1" t="s">
        <v>91</v>
      </c>
      <c r="N1333" s="1" t="s">
        <v>33</v>
      </c>
      <c r="O1333" t="s">
        <v>19</v>
      </c>
      <c r="P1333">
        <v>2558</v>
      </c>
      <c r="Q1333" s="1" t="s">
        <v>1492</v>
      </c>
      <c r="R1333" s="1" t="s">
        <v>1453</v>
      </c>
      <c r="S1333" t="s">
        <v>1449</v>
      </c>
      <c r="T1333">
        <f>VLOOKUP(Admissions[[#This Row],[Department]],Departments!A:E,5,FALSE)</f>
        <v>6000</v>
      </c>
      <c r="U1333" s="1" t="str">
        <f t="shared" si="40"/>
        <v>Above Benchmark</v>
      </c>
      <c r="V1333" s="1">
        <f t="shared" ca="1" si="41"/>
        <v>89</v>
      </c>
      <c r="W1333" s="1" t="str">
        <f ca="1">_xlfn.IFS(Admissions[[#This Row],[Patients Age]]&lt;18,"Paediatric",V1333&lt;40,"Young Adult",V1333&lt;65,"Adult",TRUE,"Senior")</f>
        <v>Senior</v>
      </c>
    </row>
    <row r="1334" spans="1:23" x14ac:dyDescent="0.25">
      <c r="A1334">
        <v>15521</v>
      </c>
      <c r="B1334">
        <v>4786</v>
      </c>
      <c r="C1334" s="1" t="s">
        <v>167</v>
      </c>
      <c r="D1334" s="1" t="s">
        <v>14</v>
      </c>
      <c r="E1334" s="2">
        <v>37188</v>
      </c>
      <c r="F1334" s="1" t="s">
        <v>35</v>
      </c>
      <c r="G1334" s="1" t="s">
        <v>36</v>
      </c>
      <c r="H1334" s="2">
        <v>45142</v>
      </c>
      <c r="I1334" s="2">
        <v>45146</v>
      </c>
      <c r="J1334">
        <v>4</v>
      </c>
      <c r="K1334">
        <v>10109</v>
      </c>
      <c r="L1334" s="1" t="s">
        <v>1494</v>
      </c>
      <c r="M1334" s="1" t="s">
        <v>119</v>
      </c>
      <c r="N1334" s="1" t="s">
        <v>33</v>
      </c>
      <c r="O1334" t="s">
        <v>19</v>
      </c>
      <c r="P1334">
        <v>2527.25</v>
      </c>
      <c r="Q1334" s="1" t="s">
        <v>1492</v>
      </c>
      <c r="R1334" s="1" t="s">
        <v>1454</v>
      </c>
      <c r="S1334" t="s">
        <v>1449</v>
      </c>
      <c r="T1334">
        <f>VLOOKUP(Admissions[[#This Row],[Department]],Departments!A:E,5,FALSE)</f>
        <v>8500</v>
      </c>
      <c r="U1334" s="1" t="str">
        <f t="shared" si="40"/>
        <v>Above Benchmark</v>
      </c>
      <c r="V1334" s="1">
        <f t="shared" ca="1" si="41"/>
        <v>24</v>
      </c>
      <c r="W1334" s="1" t="str">
        <f ca="1">_xlfn.IFS(Admissions[[#This Row],[Patients Age]]&lt;18,"Paediatric",V1334&lt;40,"Young Adult",V1334&lt;65,"Adult",TRUE,"Senior")</f>
        <v>Young Adult</v>
      </c>
    </row>
    <row r="1335" spans="1:23" x14ac:dyDescent="0.25">
      <c r="A1335">
        <v>10531</v>
      </c>
      <c r="B1335">
        <v>4551</v>
      </c>
      <c r="C1335" s="1" t="s">
        <v>583</v>
      </c>
      <c r="D1335" s="1" t="s">
        <v>56</v>
      </c>
      <c r="E1335" s="2">
        <v>31156</v>
      </c>
      <c r="F1335" s="1" t="s">
        <v>35</v>
      </c>
      <c r="G1335" s="1" t="s">
        <v>36</v>
      </c>
      <c r="H1335" s="2">
        <v>45133</v>
      </c>
      <c r="I1335" s="2">
        <v>45138</v>
      </c>
      <c r="J1335">
        <v>5</v>
      </c>
      <c r="K1335">
        <v>8831</v>
      </c>
      <c r="L1335" s="1" t="s">
        <v>1494</v>
      </c>
      <c r="M1335" s="1" t="s">
        <v>75</v>
      </c>
      <c r="N1335" s="1" t="s">
        <v>18</v>
      </c>
      <c r="O1335" t="s">
        <v>19</v>
      </c>
      <c r="P1335">
        <v>1766.2</v>
      </c>
      <c r="Q1335" s="1" t="s">
        <v>1492</v>
      </c>
      <c r="R1335" s="1" t="s">
        <v>1453</v>
      </c>
      <c r="S1335" t="s">
        <v>1449</v>
      </c>
      <c r="T1335">
        <f>VLOOKUP(Admissions[[#This Row],[Department]],Departments!A:E,5,FALSE)</f>
        <v>8500</v>
      </c>
      <c r="U1335" s="1" t="str">
        <f t="shared" si="40"/>
        <v>Above Benchmark</v>
      </c>
      <c r="V1335" s="1">
        <f t="shared" ca="1" si="41"/>
        <v>41</v>
      </c>
      <c r="W1335" s="1" t="str">
        <f ca="1">_xlfn.IFS(Admissions[[#This Row],[Patients Age]]&lt;18,"Paediatric",V1335&lt;40,"Young Adult",V1335&lt;65,"Adult",TRUE,"Senior")</f>
        <v>Adult</v>
      </c>
    </row>
    <row r="1336" spans="1:23" x14ac:dyDescent="0.25">
      <c r="A1336">
        <v>14547</v>
      </c>
      <c r="B1336">
        <v>3334</v>
      </c>
      <c r="C1336" s="1" t="s">
        <v>243</v>
      </c>
      <c r="D1336" s="1" t="s">
        <v>56</v>
      </c>
      <c r="E1336" s="2">
        <v>26952</v>
      </c>
      <c r="F1336" s="1" t="s">
        <v>15</v>
      </c>
      <c r="G1336" s="1" t="s">
        <v>217</v>
      </c>
      <c r="H1336" s="2">
        <v>45375</v>
      </c>
      <c r="I1336" s="2">
        <v>45377</v>
      </c>
      <c r="J1336">
        <v>2</v>
      </c>
      <c r="K1336">
        <v>3400</v>
      </c>
      <c r="L1336" s="1" t="s">
        <v>1491</v>
      </c>
      <c r="M1336" s="1" t="s">
        <v>49</v>
      </c>
      <c r="N1336" s="1" t="s">
        <v>18</v>
      </c>
      <c r="O1336" t="s">
        <v>19</v>
      </c>
      <c r="P1336">
        <v>1700</v>
      </c>
      <c r="Q1336" s="1" t="s">
        <v>1492</v>
      </c>
      <c r="R1336" s="1" t="s">
        <v>1451</v>
      </c>
      <c r="S1336" t="s">
        <v>1447</v>
      </c>
      <c r="T1336">
        <f>VLOOKUP(Admissions[[#This Row],[Department]],Departments!A:E,5,FALSE)</f>
        <v>5500</v>
      </c>
      <c r="U1336" s="1" t="str">
        <f t="shared" si="40"/>
        <v>Within Benchmark</v>
      </c>
      <c r="V1336" s="1">
        <f t="shared" ca="1" si="41"/>
        <v>52</v>
      </c>
      <c r="W1336" s="1" t="str">
        <f ca="1">_xlfn.IFS(Admissions[[#This Row],[Patients Age]]&lt;18,"Paediatric",V1336&lt;40,"Young Adult",V1336&lt;65,"Adult",TRUE,"Senior")</f>
        <v>Adult</v>
      </c>
    </row>
    <row r="1337" spans="1:23" x14ac:dyDescent="0.25">
      <c r="A1337">
        <v>12880</v>
      </c>
      <c r="B1337">
        <v>4582</v>
      </c>
      <c r="C1337" s="1" t="s">
        <v>441</v>
      </c>
      <c r="D1337" s="1" t="s">
        <v>56</v>
      </c>
      <c r="E1337" s="2">
        <v>22392</v>
      </c>
      <c r="F1337" s="1" t="s">
        <v>66</v>
      </c>
      <c r="G1337" s="1" t="s">
        <v>67</v>
      </c>
      <c r="H1337" s="2">
        <v>45135</v>
      </c>
      <c r="I1337" s="2">
        <v>45139</v>
      </c>
      <c r="J1337">
        <v>4</v>
      </c>
      <c r="K1337">
        <v>5038</v>
      </c>
      <c r="L1337" s="1" t="s">
        <v>1491</v>
      </c>
      <c r="M1337" s="1" t="s">
        <v>37</v>
      </c>
      <c r="N1337" s="1" t="s">
        <v>33</v>
      </c>
      <c r="O1337" t="s">
        <v>19</v>
      </c>
      <c r="P1337">
        <v>1259.5</v>
      </c>
      <c r="Q1337" s="1" t="s">
        <v>1492</v>
      </c>
      <c r="R1337" s="1" t="s">
        <v>1454</v>
      </c>
      <c r="S1337" t="s">
        <v>1449</v>
      </c>
      <c r="T1337">
        <f>VLOOKUP(Admissions[[#This Row],[Department]],Departments!A:E,5,FALSE)</f>
        <v>6000</v>
      </c>
      <c r="U1337" s="1" t="str">
        <f t="shared" si="40"/>
        <v>Within Benchmark</v>
      </c>
      <c r="V1337" s="1">
        <f t="shared" ca="1" si="41"/>
        <v>65</v>
      </c>
      <c r="W1337" s="1" t="str">
        <f ca="1">_xlfn.IFS(Admissions[[#This Row],[Patients Age]]&lt;18,"Paediatric",V1337&lt;40,"Young Adult",V1337&lt;65,"Adult",TRUE,"Senior")</f>
        <v>Senior</v>
      </c>
    </row>
    <row r="1338" spans="1:23" x14ac:dyDescent="0.25">
      <c r="A1338">
        <v>15770</v>
      </c>
      <c r="B1338">
        <v>6445</v>
      </c>
      <c r="C1338" s="1" t="s">
        <v>585</v>
      </c>
      <c r="D1338" s="1" t="s">
        <v>14</v>
      </c>
      <c r="E1338" s="2">
        <v>14782</v>
      </c>
      <c r="F1338" s="1" t="s">
        <v>41</v>
      </c>
      <c r="G1338" s="1" t="s">
        <v>42</v>
      </c>
      <c r="H1338" s="2">
        <v>45123</v>
      </c>
      <c r="I1338" s="2">
        <v>45128</v>
      </c>
      <c r="J1338">
        <v>5</v>
      </c>
      <c r="K1338">
        <v>14764</v>
      </c>
      <c r="L1338" s="1" t="s">
        <v>1491</v>
      </c>
      <c r="M1338" s="1" t="s">
        <v>73</v>
      </c>
      <c r="N1338" s="1" t="s">
        <v>33</v>
      </c>
      <c r="O1338" t="s">
        <v>19</v>
      </c>
      <c r="P1338">
        <v>2952.8</v>
      </c>
      <c r="Q1338" s="1" t="s">
        <v>1492</v>
      </c>
      <c r="R1338" s="1" t="s">
        <v>1451</v>
      </c>
      <c r="S1338" t="s">
        <v>1447</v>
      </c>
      <c r="T1338">
        <f>VLOOKUP(Admissions[[#This Row],[Department]],Departments!A:E,5,FALSE)</f>
        <v>7200</v>
      </c>
      <c r="U1338" s="1" t="str">
        <f t="shared" si="40"/>
        <v>Above Benchmark</v>
      </c>
      <c r="V1338" s="1">
        <f t="shared" ca="1" si="41"/>
        <v>86</v>
      </c>
      <c r="W1338" s="1" t="str">
        <f ca="1">_xlfn.IFS(Admissions[[#This Row],[Patients Age]]&lt;18,"Paediatric",V1338&lt;40,"Young Adult",V1338&lt;65,"Adult",TRUE,"Senior")</f>
        <v>Senior</v>
      </c>
    </row>
    <row r="1339" spans="1:23" x14ac:dyDescent="0.25">
      <c r="A1339">
        <v>12928</v>
      </c>
      <c r="B1339">
        <v>3287</v>
      </c>
      <c r="C1339" s="1" t="s">
        <v>692</v>
      </c>
      <c r="D1339" s="1" t="s">
        <v>14</v>
      </c>
      <c r="E1339" s="2">
        <v>25692</v>
      </c>
      <c r="F1339" s="1" t="s">
        <v>21</v>
      </c>
      <c r="G1339" s="1" t="s">
        <v>22</v>
      </c>
      <c r="H1339" s="2">
        <v>45303</v>
      </c>
      <c r="I1339" s="2">
        <v>45311</v>
      </c>
      <c r="J1339">
        <v>8</v>
      </c>
      <c r="K1339">
        <v>21851</v>
      </c>
      <c r="L1339" s="1" t="s">
        <v>1491</v>
      </c>
      <c r="M1339" s="1" t="s">
        <v>28</v>
      </c>
      <c r="N1339" s="1" t="s">
        <v>18</v>
      </c>
      <c r="O1339" t="s">
        <v>19</v>
      </c>
      <c r="P1339">
        <v>2731.375</v>
      </c>
      <c r="Q1339" s="1" t="s">
        <v>1492</v>
      </c>
      <c r="R1339" s="1" t="s">
        <v>1454</v>
      </c>
      <c r="S1339" t="s">
        <v>1449</v>
      </c>
      <c r="T1339">
        <f>VLOOKUP(Admissions[[#This Row],[Department]],Departments!A:E,5,FALSE)</f>
        <v>12000</v>
      </c>
      <c r="U1339" s="1" t="str">
        <f t="shared" si="40"/>
        <v>Above Benchmark</v>
      </c>
      <c r="V1339" s="1">
        <f t="shared" ca="1" si="41"/>
        <v>56</v>
      </c>
      <c r="W1339" s="1" t="str">
        <f ca="1">_xlfn.IFS(Admissions[[#This Row],[Patients Age]]&lt;18,"Paediatric",V1339&lt;40,"Young Adult",V1339&lt;65,"Adult",TRUE,"Senior")</f>
        <v>Adult</v>
      </c>
    </row>
    <row r="1340" spans="1:23" x14ac:dyDescent="0.25">
      <c r="A1340">
        <v>15271</v>
      </c>
      <c r="B1340">
        <v>5002</v>
      </c>
      <c r="C1340" s="1" t="s">
        <v>839</v>
      </c>
      <c r="D1340" s="1" t="s">
        <v>14</v>
      </c>
      <c r="E1340" s="2">
        <v>30907</v>
      </c>
      <c r="F1340" s="1" t="s">
        <v>41</v>
      </c>
      <c r="G1340" s="1" t="s">
        <v>42</v>
      </c>
      <c r="H1340" s="2">
        <v>45306</v>
      </c>
      <c r="I1340" s="2">
        <v>45316</v>
      </c>
      <c r="J1340">
        <v>10</v>
      </c>
      <c r="K1340">
        <v>12169</v>
      </c>
      <c r="L1340" s="1" t="s">
        <v>1491</v>
      </c>
      <c r="M1340" s="1" t="s">
        <v>49</v>
      </c>
      <c r="N1340" s="1" t="s">
        <v>33</v>
      </c>
      <c r="O1340" t="s">
        <v>19</v>
      </c>
      <c r="P1340">
        <v>1216.9000000000001</v>
      </c>
      <c r="Q1340" s="1" t="s">
        <v>1492</v>
      </c>
      <c r="R1340" s="1" t="s">
        <v>1448</v>
      </c>
      <c r="S1340" t="s">
        <v>1449</v>
      </c>
      <c r="T1340">
        <f>VLOOKUP(Admissions[[#This Row],[Department]],Departments!A:E,5,FALSE)</f>
        <v>7200</v>
      </c>
      <c r="U1340" s="1" t="str">
        <f t="shared" si="40"/>
        <v>Above Benchmark</v>
      </c>
      <c r="V1340" s="1">
        <f t="shared" ca="1" si="41"/>
        <v>41</v>
      </c>
      <c r="W1340" s="1" t="str">
        <f ca="1">_xlfn.IFS(Admissions[[#This Row],[Patients Age]]&lt;18,"Paediatric",V1340&lt;40,"Young Adult",V1340&lt;65,"Adult",TRUE,"Senior")</f>
        <v>Adult</v>
      </c>
    </row>
    <row r="1341" spans="1:23" x14ac:dyDescent="0.25">
      <c r="A1341">
        <v>11412</v>
      </c>
      <c r="B1341">
        <v>7167</v>
      </c>
      <c r="C1341" s="1" t="s">
        <v>577</v>
      </c>
      <c r="D1341" s="1" t="s">
        <v>14</v>
      </c>
      <c r="E1341" s="2">
        <v>37473</v>
      </c>
      <c r="F1341" s="1" t="s">
        <v>35</v>
      </c>
      <c r="G1341" s="1" t="s">
        <v>83</v>
      </c>
      <c r="H1341" s="2">
        <v>45392</v>
      </c>
      <c r="I1341" s="2">
        <v>45398</v>
      </c>
      <c r="J1341">
        <v>6</v>
      </c>
      <c r="K1341">
        <v>12899</v>
      </c>
      <c r="L1341" s="1" t="s">
        <v>1491</v>
      </c>
      <c r="M1341" s="1" t="s">
        <v>119</v>
      </c>
      <c r="N1341" s="1" t="s">
        <v>33</v>
      </c>
      <c r="O1341" t="s">
        <v>19</v>
      </c>
      <c r="P1341">
        <v>2149.8332999999998</v>
      </c>
      <c r="Q1341" s="1" t="s">
        <v>1492</v>
      </c>
      <c r="R1341" s="1" t="s">
        <v>1453</v>
      </c>
      <c r="S1341" t="s">
        <v>1449</v>
      </c>
      <c r="T1341">
        <f>VLOOKUP(Admissions[[#This Row],[Department]],Departments!A:E,5,FALSE)</f>
        <v>8500</v>
      </c>
      <c r="U1341" s="1" t="str">
        <f t="shared" si="40"/>
        <v>Above Benchmark</v>
      </c>
      <c r="V1341" s="1">
        <f t="shared" ca="1" si="41"/>
        <v>23</v>
      </c>
      <c r="W1341" s="1" t="str">
        <f ca="1">_xlfn.IFS(Admissions[[#This Row],[Patients Age]]&lt;18,"Paediatric",V1341&lt;40,"Young Adult",V1341&lt;65,"Adult",TRUE,"Senior")</f>
        <v>Young Adult</v>
      </c>
    </row>
    <row r="1342" spans="1:23" x14ac:dyDescent="0.25">
      <c r="A1342">
        <v>12414</v>
      </c>
      <c r="B1342">
        <v>5104</v>
      </c>
      <c r="C1342" s="1" t="s">
        <v>867</v>
      </c>
      <c r="D1342" s="1" t="s">
        <v>56</v>
      </c>
      <c r="E1342" s="2">
        <v>22041</v>
      </c>
      <c r="F1342" s="1" t="s">
        <v>41</v>
      </c>
      <c r="G1342" s="1" t="s">
        <v>219</v>
      </c>
      <c r="H1342" s="2">
        <v>45580</v>
      </c>
      <c r="I1342" s="2">
        <v>45584</v>
      </c>
      <c r="J1342">
        <v>4</v>
      </c>
      <c r="K1342">
        <v>3897</v>
      </c>
      <c r="L1342" s="1" t="s">
        <v>1491</v>
      </c>
      <c r="M1342" s="1" t="s">
        <v>121</v>
      </c>
      <c r="N1342" s="1" t="s">
        <v>18</v>
      </c>
      <c r="O1342" t="s">
        <v>19</v>
      </c>
      <c r="P1342">
        <v>974.25</v>
      </c>
      <c r="Q1342" s="1" t="s">
        <v>1492</v>
      </c>
      <c r="R1342" s="1" t="s">
        <v>1452</v>
      </c>
      <c r="S1342" t="s">
        <v>1449</v>
      </c>
      <c r="T1342">
        <f>VLOOKUP(Admissions[[#This Row],[Department]],Departments!A:E,5,FALSE)</f>
        <v>7200</v>
      </c>
      <c r="U1342" s="1" t="str">
        <f t="shared" si="40"/>
        <v>Within Benchmark</v>
      </c>
      <c r="V1342" s="1">
        <f t="shared" ca="1" si="41"/>
        <v>66</v>
      </c>
      <c r="W1342" s="1" t="str">
        <f ca="1">_xlfn.IFS(Admissions[[#This Row],[Patients Age]]&lt;18,"Paediatric",V1342&lt;40,"Young Adult",V1342&lt;65,"Adult",TRUE,"Senior")</f>
        <v>Senior</v>
      </c>
    </row>
    <row r="1343" spans="1:23" x14ac:dyDescent="0.25">
      <c r="A1343">
        <v>10402</v>
      </c>
      <c r="B1343">
        <v>5981</v>
      </c>
      <c r="C1343" s="1" t="s">
        <v>868</v>
      </c>
      <c r="D1343" s="1" t="s">
        <v>14</v>
      </c>
      <c r="E1343" s="2">
        <v>36445</v>
      </c>
      <c r="F1343" s="1" t="s">
        <v>51</v>
      </c>
      <c r="G1343" s="1" t="s">
        <v>113</v>
      </c>
      <c r="H1343" s="2">
        <v>45545</v>
      </c>
      <c r="I1343" s="2">
        <v>45547</v>
      </c>
      <c r="J1343">
        <v>2</v>
      </c>
      <c r="K1343">
        <v>4943</v>
      </c>
      <c r="L1343" s="1" t="s">
        <v>1491</v>
      </c>
      <c r="M1343" s="1" t="s">
        <v>17</v>
      </c>
      <c r="N1343" s="1" t="s">
        <v>33</v>
      </c>
      <c r="O1343" t="s">
        <v>19</v>
      </c>
      <c r="P1343">
        <v>2471.5</v>
      </c>
      <c r="Q1343" s="1" t="s">
        <v>1492</v>
      </c>
      <c r="R1343" s="1" t="s">
        <v>1452</v>
      </c>
      <c r="S1343" t="s">
        <v>1449</v>
      </c>
      <c r="T1343">
        <f>VLOOKUP(Admissions[[#This Row],[Department]],Departments!A:E,5,FALSE)</f>
        <v>6800</v>
      </c>
      <c r="U1343" s="1" t="str">
        <f t="shared" si="40"/>
        <v>Within Benchmark</v>
      </c>
      <c r="V1343" s="1">
        <f t="shared" ca="1" si="41"/>
        <v>26</v>
      </c>
      <c r="W1343" s="1" t="str">
        <f ca="1">_xlfn.IFS(Admissions[[#This Row],[Patients Age]]&lt;18,"Paediatric",V1343&lt;40,"Young Adult",V1343&lt;65,"Adult",TRUE,"Senior")</f>
        <v>Young Adult</v>
      </c>
    </row>
    <row r="1344" spans="1:23" x14ac:dyDescent="0.25">
      <c r="A1344">
        <v>15607</v>
      </c>
      <c r="B1344">
        <v>4914</v>
      </c>
      <c r="C1344" s="1" t="s">
        <v>206</v>
      </c>
      <c r="D1344" s="1" t="s">
        <v>56</v>
      </c>
      <c r="E1344" s="2">
        <v>15153</v>
      </c>
      <c r="F1344" s="1" t="s">
        <v>35</v>
      </c>
      <c r="G1344" s="1" t="s">
        <v>36</v>
      </c>
      <c r="H1344" s="2">
        <v>45311</v>
      </c>
      <c r="I1344" s="2">
        <v>45321</v>
      </c>
      <c r="J1344">
        <v>10</v>
      </c>
      <c r="K1344">
        <v>10687</v>
      </c>
      <c r="L1344" s="1" t="s">
        <v>1494</v>
      </c>
      <c r="M1344" s="1" t="s">
        <v>75</v>
      </c>
      <c r="N1344" s="1" t="s">
        <v>24</v>
      </c>
      <c r="O1344" t="s">
        <v>19</v>
      </c>
      <c r="P1344">
        <v>1068.7</v>
      </c>
      <c r="Q1344" s="1" t="s">
        <v>1492</v>
      </c>
      <c r="R1344" s="1" t="s">
        <v>1446</v>
      </c>
      <c r="S1344" t="s">
        <v>1447</v>
      </c>
      <c r="T1344">
        <f>VLOOKUP(Admissions[[#This Row],[Department]],Departments!A:E,5,FALSE)</f>
        <v>8500</v>
      </c>
      <c r="U1344" s="1" t="str">
        <f t="shared" si="40"/>
        <v>Above Benchmark</v>
      </c>
      <c r="V1344" s="1">
        <f t="shared" ca="1" si="41"/>
        <v>85</v>
      </c>
      <c r="W1344" s="1" t="str">
        <f ca="1">_xlfn.IFS(Admissions[[#This Row],[Patients Age]]&lt;18,"Paediatric",V1344&lt;40,"Young Adult",V1344&lt;65,"Adult",TRUE,"Senior")</f>
        <v>Senior</v>
      </c>
    </row>
    <row r="1345" spans="1:23" x14ac:dyDescent="0.25">
      <c r="A1345">
        <v>10927</v>
      </c>
      <c r="B1345">
        <v>6844</v>
      </c>
      <c r="C1345" s="1" t="s">
        <v>869</v>
      </c>
      <c r="D1345" s="1" t="s">
        <v>56</v>
      </c>
      <c r="E1345" s="2">
        <v>31095</v>
      </c>
      <c r="F1345" s="1" t="s">
        <v>26</v>
      </c>
      <c r="G1345" s="1" t="s">
        <v>39</v>
      </c>
      <c r="H1345" s="2">
        <v>45140</v>
      </c>
      <c r="I1345" s="2">
        <v>45147</v>
      </c>
      <c r="J1345">
        <v>7</v>
      </c>
      <c r="K1345">
        <v>17786</v>
      </c>
      <c r="L1345" s="1" t="s">
        <v>1494</v>
      </c>
      <c r="M1345" s="1" t="s">
        <v>28</v>
      </c>
      <c r="N1345" s="1" t="s">
        <v>33</v>
      </c>
      <c r="O1345" t="s">
        <v>19</v>
      </c>
      <c r="P1345">
        <v>2540.8571000000002</v>
      </c>
      <c r="Q1345" s="1" t="s">
        <v>1492</v>
      </c>
      <c r="R1345" s="1" t="s">
        <v>1453</v>
      </c>
      <c r="S1345" t="s">
        <v>1449</v>
      </c>
      <c r="T1345">
        <f>VLOOKUP(Admissions[[#This Row],[Department]],Departments!A:E,5,FALSE)</f>
        <v>9000</v>
      </c>
      <c r="U1345" s="1" t="str">
        <f t="shared" si="40"/>
        <v>Above Benchmark</v>
      </c>
      <c r="V1345" s="1">
        <f t="shared" ca="1" si="41"/>
        <v>41</v>
      </c>
      <c r="W1345" s="1" t="str">
        <f ca="1">_xlfn.IFS(Admissions[[#This Row],[Patients Age]]&lt;18,"Paediatric",V1345&lt;40,"Young Adult",V1345&lt;65,"Adult",TRUE,"Senior")</f>
        <v>Adult</v>
      </c>
    </row>
    <row r="1346" spans="1:23" x14ac:dyDescent="0.25">
      <c r="A1346">
        <v>14483</v>
      </c>
      <c r="B1346">
        <v>5757</v>
      </c>
      <c r="C1346" s="1" t="s">
        <v>272</v>
      </c>
      <c r="D1346" s="1" t="s">
        <v>56</v>
      </c>
      <c r="E1346" s="2">
        <v>30816</v>
      </c>
      <c r="F1346" s="1" t="s">
        <v>35</v>
      </c>
      <c r="G1346" s="1" t="s">
        <v>36</v>
      </c>
      <c r="H1346" s="2">
        <v>45413</v>
      </c>
      <c r="I1346" s="2">
        <v>45420</v>
      </c>
      <c r="J1346">
        <v>7</v>
      </c>
      <c r="K1346">
        <v>13594</v>
      </c>
      <c r="L1346" s="1" t="s">
        <v>1491</v>
      </c>
      <c r="M1346" s="1" t="s">
        <v>119</v>
      </c>
      <c r="N1346" s="1" t="s">
        <v>18</v>
      </c>
      <c r="O1346" t="s">
        <v>19</v>
      </c>
      <c r="P1346">
        <v>1942</v>
      </c>
      <c r="Q1346" s="1" t="s">
        <v>1492</v>
      </c>
      <c r="R1346" s="1" t="s">
        <v>1453</v>
      </c>
      <c r="S1346" t="s">
        <v>1449</v>
      </c>
      <c r="T1346">
        <f>VLOOKUP(Admissions[[#This Row],[Department]],Departments!A:E,5,FALSE)</f>
        <v>8500</v>
      </c>
      <c r="U1346" s="1" t="str">
        <f t="shared" ref="U1346:U1409" si="42">IF(K1346&gt;T1346,"Above Benchmark","Within Benchmark")</f>
        <v>Above Benchmark</v>
      </c>
      <c r="V1346" s="1">
        <f t="shared" ref="V1346:V1409" ca="1" si="43">INT(YEARFRAC(E1346,TODAY()))</f>
        <v>42</v>
      </c>
      <c r="W1346" s="1" t="str">
        <f ca="1">_xlfn.IFS(Admissions[[#This Row],[Patients Age]]&lt;18,"Paediatric",V1346&lt;40,"Young Adult",V1346&lt;65,"Adult",TRUE,"Senior")</f>
        <v>Adult</v>
      </c>
    </row>
    <row r="1347" spans="1:23" x14ac:dyDescent="0.25">
      <c r="A1347">
        <v>15903</v>
      </c>
      <c r="B1347">
        <v>5081</v>
      </c>
      <c r="C1347" s="1" t="s">
        <v>870</v>
      </c>
      <c r="D1347" s="1" t="s">
        <v>14</v>
      </c>
      <c r="E1347" s="2">
        <v>34737</v>
      </c>
      <c r="F1347" s="1" t="s">
        <v>21</v>
      </c>
      <c r="G1347" s="1" t="s">
        <v>160</v>
      </c>
      <c r="H1347" s="2">
        <v>45099</v>
      </c>
      <c r="I1347" s="2">
        <v>45106</v>
      </c>
      <c r="J1347">
        <v>7</v>
      </c>
      <c r="K1347">
        <v>17620</v>
      </c>
      <c r="L1347" s="1" t="s">
        <v>1491</v>
      </c>
      <c r="M1347" s="1" t="s">
        <v>28</v>
      </c>
      <c r="N1347" s="1" t="s">
        <v>18</v>
      </c>
      <c r="O1347" t="s">
        <v>19</v>
      </c>
      <c r="P1347">
        <v>2517.1428999999998</v>
      </c>
      <c r="Q1347" s="1" t="s">
        <v>1492</v>
      </c>
      <c r="R1347" s="1" t="s">
        <v>1450</v>
      </c>
      <c r="S1347" t="s">
        <v>1449</v>
      </c>
      <c r="T1347">
        <f>VLOOKUP(Admissions[[#This Row],[Department]],Departments!A:E,5,FALSE)</f>
        <v>12000</v>
      </c>
      <c r="U1347" s="1" t="str">
        <f t="shared" si="42"/>
        <v>Above Benchmark</v>
      </c>
      <c r="V1347" s="1">
        <f t="shared" ca="1" si="43"/>
        <v>31</v>
      </c>
      <c r="W1347" s="1" t="str">
        <f ca="1">_xlfn.IFS(Admissions[[#This Row],[Patients Age]]&lt;18,"Paediatric",V1347&lt;40,"Young Adult",V1347&lt;65,"Adult",TRUE,"Senior")</f>
        <v>Young Adult</v>
      </c>
    </row>
    <row r="1348" spans="1:23" x14ac:dyDescent="0.25">
      <c r="A1348">
        <v>14968</v>
      </c>
      <c r="B1348">
        <v>6741</v>
      </c>
      <c r="C1348" s="1" t="s">
        <v>871</v>
      </c>
      <c r="D1348" s="1" t="s">
        <v>56</v>
      </c>
      <c r="E1348" s="2">
        <v>43105</v>
      </c>
      <c r="F1348" s="1" t="s">
        <v>30</v>
      </c>
      <c r="G1348" s="1" t="s">
        <v>31</v>
      </c>
      <c r="H1348" s="2">
        <v>45346</v>
      </c>
      <c r="I1348" s="2">
        <v>45349</v>
      </c>
      <c r="J1348">
        <v>3</v>
      </c>
      <c r="K1348">
        <v>3480</v>
      </c>
      <c r="L1348" s="1" t="s">
        <v>1491</v>
      </c>
      <c r="M1348" s="1" t="s">
        <v>81</v>
      </c>
      <c r="N1348" s="1" t="s">
        <v>33</v>
      </c>
      <c r="O1348" t="s">
        <v>19</v>
      </c>
      <c r="P1348">
        <v>1160</v>
      </c>
      <c r="Q1348" s="1" t="s">
        <v>1492</v>
      </c>
      <c r="R1348" s="1" t="s">
        <v>1446</v>
      </c>
      <c r="S1348" t="s">
        <v>1447</v>
      </c>
      <c r="T1348">
        <f>VLOOKUP(Admissions[[#This Row],[Department]],Departments!A:E,5,FALSE)</f>
        <v>4500</v>
      </c>
      <c r="U1348" s="1" t="str">
        <f t="shared" si="42"/>
        <v>Within Benchmark</v>
      </c>
      <c r="V1348" s="1">
        <f t="shared" ca="1" si="43"/>
        <v>8</v>
      </c>
      <c r="W1348" s="1" t="str">
        <f ca="1">_xlfn.IFS(Admissions[[#This Row],[Patients Age]]&lt;18,"Paediatric",V1348&lt;40,"Young Adult",V1348&lt;65,"Adult",TRUE,"Senior")</f>
        <v>Paediatric</v>
      </c>
    </row>
    <row r="1349" spans="1:23" x14ac:dyDescent="0.25">
      <c r="A1349">
        <v>14839</v>
      </c>
      <c r="B1349">
        <v>5336</v>
      </c>
      <c r="C1349" s="1" t="s">
        <v>135</v>
      </c>
      <c r="D1349" s="1" t="s">
        <v>56</v>
      </c>
      <c r="E1349" s="2">
        <v>30861</v>
      </c>
      <c r="F1349" s="1" t="s">
        <v>21</v>
      </c>
      <c r="G1349" s="1" t="s">
        <v>22</v>
      </c>
      <c r="H1349" s="2">
        <v>45406</v>
      </c>
      <c r="I1349" s="2">
        <v>45413</v>
      </c>
      <c r="J1349">
        <v>7</v>
      </c>
      <c r="K1349">
        <v>31796</v>
      </c>
      <c r="L1349" s="1" t="s">
        <v>1494</v>
      </c>
      <c r="M1349" s="1" t="s">
        <v>23</v>
      </c>
      <c r="N1349" s="1" t="s">
        <v>18</v>
      </c>
      <c r="O1349" t="s">
        <v>19</v>
      </c>
      <c r="P1349">
        <v>4542.2857000000004</v>
      </c>
      <c r="Q1349" s="1" t="s">
        <v>1492</v>
      </c>
      <c r="R1349" s="1" t="s">
        <v>1453</v>
      </c>
      <c r="S1349" t="s">
        <v>1449</v>
      </c>
      <c r="T1349">
        <f>VLOOKUP(Admissions[[#This Row],[Department]],Departments!A:E,5,FALSE)</f>
        <v>12000</v>
      </c>
      <c r="U1349" s="1" t="str">
        <f t="shared" si="42"/>
        <v>Above Benchmark</v>
      </c>
      <c r="V1349" s="1">
        <f t="shared" ca="1" si="43"/>
        <v>42</v>
      </c>
      <c r="W1349" s="1" t="str">
        <f ca="1">_xlfn.IFS(Admissions[[#This Row],[Patients Age]]&lt;18,"Paediatric",V1349&lt;40,"Young Adult",V1349&lt;65,"Adult",TRUE,"Senior")</f>
        <v>Adult</v>
      </c>
    </row>
    <row r="1350" spans="1:23" x14ac:dyDescent="0.25">
      <c r="A1350">
        <v>11716</v>
      </c>
      <c r="B1350">
        <v>5820</v>
      </c>
      <c r="C1350" s="1" t="s">
        <v>872</v>
      </c>
      <c r="D1350" s="1" t="s">
        <v>56</v>
      </c>
      <c r="E1350" s="2">
        <v>27060</v>
      </c>
      <c r="F1350" s="1" t="s">
        <v>66</v>
      </c>
      <c r="G1350" s="1" t="s">
        <v>67</v>
      </c>
      <c r="H1350" s="2">
        <v>45459</v>
      </c>
      <c r="I1350" s="2">
        <v>45462</v>
      </c>
      <c r="J1350">
        <v>3</v>
      </c>
      <c r="K1350">
        <v>5451</v>
      </c>
      <c r="L1350" s="1" t="s">
        <v>1491</v>
      </c>
      <c r="M1350" s="1" t="s">
        <v>68</v>
      </c>
      <c r="N1350" s="1" t="s">
        <v>33</v>
      </c>
      <c r="O1350" t="s">
        <v>19</v>
      </c>
      <c r="P1350">
        <v>1817</v>
      </c>
      <c r="Q1350" s="1" t="s">
        <v>1492</v>
      </c>
      <c r="R1350" s="1" t="s">
        <v>1451</v>
      </c>
      <c r="S1350" t="s">
        <v>1447</v>
      </c>
      <c r="T1350">
        <f>VLOOKUP(Admissions[[#This Row],[Department]],Departments!A:E,5,FALSE)</f>
        <v>6000</v>
      </c>
      <c r="U1350" s="1" t="str">
        <f t="shared" si="42"/>
        <v>Within Benchmark</v>
      </c>
      <c r="V1350" s="1">
        <f t="shared" ca="1" si="43"/>
        <v>52</v>
      </c>
      <c r="W1350" s="1" t="str">
        <f ca="1">_xlfn.IFS(Admissions[[#This Row],[Patients Age]]&lt;18,"Paediatric",V1350&lt;40,"Young Adult",V1350&lt;65,"Adult",TRUE,"Senior")</f>
        <v>Adult</v>
      </c>
    </row>
    <row r="1351" spans="1:23" x14ac:dyDescent="0.25">
      <c r="A1351">
        <v>11646</v>
      </c>
      <c r="B1351">
        <v>6930</v>
      </c>
      <c r="C1351" s="1" t="s">
        <v>873</v>
      </c>
      <c r="D1351" s="1" t="s">
        <v>56</v>
      </c>
      <c r="E1351" s="2">
        <v>22302</v>
      </c>
      <c r="F1351" s="1" t="s">
        <v>35</v>
      </c>
      <c r="G1351" s="1" t="s">
        <v>85</v>
      </c>
      <c r="H1351" s="2">
        <v>44946</v>
      </c>
      <c r="I1351" s="2">
        <v>44951</v>
      </c>
      <c r="J1351">
        <v>5</v>
      </c>
      <c r="K1351">
        <v>7079</v>
      </c>
      <c r="L1351" s="1" t="s">
        <v>1491</v>
      </c>
      <c r="M1351" s="1" t="s">
        <v>119</v>
      </c>
      <c r="N1351" s="1" t="s">
        <v>18</v>
      </c>
      <c r="O1351" t="s">
        <v>19</v>
      </c>
      <c r="P1351">
        <v>1415.8</v>
      </c>
      <c r="Q1351" s="1" t="s">
        <v>1492</v>
      </c>
      <c r="R1351" s="1" t="s">
        <v>1454</v>
      </c>
      <c r="S1351" t="s">
        <v>1449</v>
      </c>
      <c r="T1351">
        <f>VLOOKUP(Admissions[[#This Row],[Department]],Departments!A:E,5,FALSE)</f>
        <v>8500</v>
      </c>
      <c r="U1351" s="1" t="str">
        <f t="shared" si="42"/>
        <v>Within Benchmark</v>
      </c>
      <c r="V1351" s="1">
        <f t="shared" ca="1" si="43"/>
        <v>65</v>
      </c>
      <c r="W1351" s="1" t="str">
        <f ca="1">_xlfn.IFS(Admissions[[#This Row],[Patients Age]]&lt;18,"Paediatric",V1351&lt;40,"Young Adult",V1351&lt;65,"Adult",TRUE,"Senior")</f>
        <v>Senior</v>
      </c>
    </row>
    <row r="1352" spans="1:23" x14ac:dyDescent="0.25">
      <c r="A1352">
        <v>13411</v>
      </c>
      <c r="B1352">
        <v>5519</v>
      </c>
      <c r="C1352" s="1" t="s">
        <v>246</v>
      </c>
      <c r="D1352" s="1" t="s">
        <v>14</v>
      </c>
      <c r="E1352" s="2">
        <v>29397</v>
      </c>
      <c r="F1352" s="1" t="s">
        <v>41</v>
      </c>
      <c r="G1352" s="1" t="s">
        <v>72</v>
      </c>
      <c r="H1352" s="2">
        <v>45460</v>
      </c>
      <c r="I1352" s="2">
        <v>45464</v>
      </c>
      <c r="J1352">
        <v>4</v>
      </c>
      <c r="K1352">
        <v>6042</v>
      </c>
      <c r="L1352" s="1" t="s">
        <v>1491</v>
      </c>
      <c r="M1352" s="1" t="s">
        <v>43</v>
      </c>
      <c r="N1352" s="1" t="s">
        <v>18</v>
      </c>
      <c r="O1352" t="s">
        <v>19</v>
      </c>
      <c r="P1352">
        <v>1510.5</v>
      </c>
      <c r="Q1352" s="1" t="s">
        <v>1492</v>
      </c>
      <c r="R1352" s="1" t="s">
        <v>1448</v>
      </c>
      <c r="S1352" t="s">
        <v>1449</v>
      </c>
      <c r="T1352">
        <f>VLOOKUP(Admissions[[#This Row],[Department]],Departments!A:E,5,FALSE)</f>
        <v>7200</v>
      </c>
      <c r="U1352" s="1" t="str">
        <f t="shared" si="42"/>
        <v>Within Benchmark</v>
      </c>
      <c r="V1352" s="1">
        <f t="shared" ca="1" si="43"/>
        <v>46</v>
      </c>
      <c r="W1352" s="1" t="str">
        <f ca="1">_xlfn.IFS(Admissions[[#This Row],[Patients Age]]&lt;18,"Paediatric",V1352&lt;40,"Young Adult",V1352&lt;65,"Adult",TRUE,"Senior")</f>
        <v>Adult</v>
      </c>
    </row>
    <row r="1353" spans="1:23" x14ac:dyDescent="0.25">
      <c r="A1353">
        <v>15229</v>
      </c>
      <c r="B1353">
        <v>4967</v>
      </c>
      <c r="C1353" s="1" t="s">
        <v>874</v>
      </c>
      <c r="D1353" s="1" t="s">
        <v>14</v>
      </c>
      <c r="E1353" s="2">
        <v>31492</v>
      </c>
      <c r="F1353" s="1" t="s">
        <v>66</v>
      </c>
      <c r="G1353" s="1" t="s">
        <v>77</v>
      </c>
      <c r="H1353" s="2">
        <v>45206</v>
      </c>
      <c r="I1353" s="2">
        <v>45209</v>
      </c>
      <c r="J1353">
        <v>3</v>
      </c>
      <c r="K1353">
        <v>4965</v>
      </c>
      <c r="L1353" s="1" t="s">
        <v>1491</v>
      </c>
      <c r="M1353" s="1" t="s">
        <v>91</v>
      </c>
      <c r="N1353" s="1" t="s">
        <v>18</v>
      </c>
      <c r="O1353" t="s">
        <v>19</v>
      </c>
      <c r="P1353">
        <v>1655</v>
      </c>
      <c r="Q1353" s="1" t="s">
        <v>1492</v>
      </c>
      <c r="R1353" s="1" t="s">
        <v>1446</v>
      </c>
      <c r="S1353" t="s">
        <v>1447</v>
      </c>
      <c r="T1353">
        <f>VLOOKUP(Admissions[[#This Row],[Department]],Departments!A:E,5,FALSE)</f>
        <v>6000</v>
      </c>
      <c r="U1353" s="1" t="str">
        <f t="shared" si="42"/>
        <v>Within Benchmark</v>
      </c>
      <c r="V1353" s="1">
        <f t="shared" ca="1" si="43"/>
        <v>40</v>
      </c>
      <c r="W1353" s="1" t="str">
        <f ca="1">_xlfn.IFS(Admissions[[#This Row],[Patients Age]]&lt;18,"Paediatric",V1353&lt;40,"Young Adult",V1353&lt;65,"Adult",TRUE,"Senior")</f>
        <v>Adult</v>
      </c>
    </row>
    <row r="1354" spans="1:23" x14ac:dyDescent="0.25">
      <c r="A1354">
        <v>14077</v>
      </c>
      <c r="B1354">
        <v>5685</v>
      </c>
      <c r="C1354" s="1" t="s">
        <v>875</v>
      </c>
      <c r="D1354" s="1" t="s">
        <v>56</v>
      </c>
      <c r="E1354" s="2">
        <v>23459</v>
      </c>
      <c r="F1354" s="1" t="s">
        <v>35</v>
      </c>
      <c r="G1354" s="1" t="s">
        <v>36</v>
      </c>
      <c r="H1354" s="2">
        <v>45413</v>
      </c>
      <c r="I1354" s="2">
        <v>45417</v>
      </c>
      <c r="J1354">
        <v>4</v>
      </c>
      <c r="K1354">
        <v>7817</v>
      </c>
      <c r="L1354" s="1" t="s">
        <v>1491</v>
      </c>
      <c r="M1354" s="1" t="s">
        <v>119</v>
      </c>
      <c r="N1354" s="1" t="s">
        <v>18</v>
      </c>
      <c r="O1354" t="s">
        <v>19</v>
      </c>
      <c r="P1354">
        <v>1954.25</v>
      </c>
      <c r="Q1354" s="1" t="s">
        <v>1492</v>
      </c>
      <c r="R1354" s="1" t="s">
        <v>1453</v>
      </c>
      <c r="S1354" t="s">
        <v>1449</v>
      </c>
      <c r="T1354">
        <f>VLOOKUP(Admissions[[#This Row],[Department]],Departments!A:E,5,FALSE)</f>
        <v>8500</v>
      </c>
      <c r="U1354" s="1" t="str">
        <f t="shared" si="42"/>
        <v>Within Benchmark</v>
      </c>
      <c r="V1354" s="1">
        <f t="shared" ca="1" si="43"/>
        <v>62</v>
      </c>
      <c r="W1354" s="1" t="str">
        <f ca="1">_xlfn.IFS(Admissions[[#This Row],[Patients Age]]&lt;18,"Paediatric",V1354&lt;40,"Young Adult",V1354&lt;65,"Adult",TRUE,"Senior")</f>
        <v>Adult</v>
      </c>
    </row>
    <row r="1355" spans="1:23" x14ac:dyDescent="0.25">
      <c r="A1355">
        <v>12986</v>
      </c>
      <c r="B1355">
        <v>7133</v>
      </c>
      <c r="C1355" s="1" t="s">
        <v>391</v>
      </c>
      <c r="D1355" s="1" t="s">
        <v>56</v>
      </c>
      <c r="E1355" s="2">
        <v>29936</v>
      </c>
      <c r="F1355" s="1" t="s">
        <v>66</v>
      </c>
      <c r="G1355" s="1" t="s">
        <v>70</v>
      </c>
      <c r="H1355" s="2">
        <v>45040</v>
      </c>
      <c r="I1355" s="2">
        <v>45044</v>
      </c>
      <c r="J1355">
        <v>4</v>
      </c>
      <c r="K1355">
        <v>7165</v>
      </c>
      <c r="L1355" s="1" t="s">
        <v>1491</v>
      </c>
      <c r="M1355" s="1" t="s">
        <v>116</v>
      </c>
      <c r="N1355" s="1" t="s">
        <v>18</v>
      </c>
      <c r="O1355" t="s">
        <v>19</v>
      </c>
      <c r="P1355">
        <v>1791.25</v>
      </c>
      <c r="Q1355" s="1" t="s">
        <v>1492</v>
      </c>
      <c r="R1355" s="1" t="s">
        <v>1448</v>
      </c>
      <c r="S1355" t="s">
        <v>1449</v>
      </c>
      <c r="T1355">
        <f>VLOOKUP(Admissions[[#This Row],[Department]],Departments!A:E,5,FALSE)</f>
        <v>6000</v>
      </c>
      <c r="U1355" s="1" t="str">
        <f t="shared" si="42"/>
        <v>Above Benchmark</v>
      </c>
      <c r="V1355" s="1">
        <f t="shared" ca="1" si="43"/>
        <v>44</v>
      </c>
      <c r="W1355" s="1" t="str">
        <f ca="1">_xlfn.IFS(Admissions[[#This Row],[Patients Age]]&lt;18,"Paediatric",V1355&lt;40,"Young Adult",V1355&lt;65,"Adult",TRUE,"Senior")</f>
        <v>Adult</v>
      </c>
    </row>
    <row r="1356" spans="1:23" x14ac:dyDescent="0.25">
      <c r="A1356">
        <v>14672</v>
      </c>
      <c r="B1356">
        <v>5109</v>
      </c>
      <c r="C1356" s="1" t="s">
        <v>412</v>
      </c>
      <c r="D1356" s="1" t="s">
        <v>56</v>
      </c>
      <c r="E1356" s="2">
        <v>43480</v>
      </c>
      <c r="F1356" s="1" t="s">
        <v>30</v>
      </c>
      <c r="G1356" s="1" t="s">
        <v>58</v>
      </c>
      <c r="H1356" s="2">
        <v>45157</v>
      </c>
      <c r="I1356" s="2">
        <v>45160</v>
      </c>
      <c r="J1356">
        <v>3</v>
      </c>
      <c r="K1356">
        <v>2641</v>
      </c>
      <c r="L1356" s="1" t="s">
        <v>1491</v>
      </c>
      <c r="M1356" s="1" t="s">
        <v>32</v>
      </c>
      <c r="N1356" s="1" t="s">
        <v>33</v>
      </c>
      <c r="O1356" t="s">
        <v>19</v>
      </c>
      <c r="P1356">
        <v>880.33330000000001</v>
      </c>
      <c r="Q1356" s="1" t="s">
        <v>1492</v>
      </c>
      <c r="R1356" s="1" t="s">
        <v>1446</v>
      </c>
      <c r="S1356" t="s">
        <v>1447</v>
      </c>
      <c r="T1356">
        <f>VLOOKUP(Admissions[[#This Row],[Department]],Departments!A:E,5,FALSE)</f>
        <v>4500</v>
      </c>
      <c r="U1356" s="1" t="str">
        <f t="shared" si="42"/>
        <v>Within Benchmark</v>
      </c>
      <c r="V1356" s="1">
        <f t="shared" ca="1" si="43"/>
        <v>7</v>
      </c>
      <c r="W1356" s="1" t="str">
        <f ca="1">_xlfn.IFS(Admissions[[#This Row],[Patients Age]]&lt;18,"Paediatric",V1356&lt;40,"Young Adult",V1356&lt;65,"Adult",TRUE,"Senior")</f>
        <v>Paediatric</v>
      </c>
    </row>
    <row r="1357" spans="1:23" x14ac:dyDescent="0.25">
      <c r="A1357">
        <v>14653</v>
      </c>
      <c r="B1357">
        <v>6882</v>
      </c>
      <c r="C1357" s="1" t="s">
        <v>876</v>
      </c>
      <c r="D1357" s="1" t="s">
        <v>14</v>
      </c>
      <c r="E1357" s="2">
        <v>26455</v>
      </c>
      <c r="F1357" s="1" t="s">
        <v>26</v>
      </c>
      <c r="G1357" s="1" t="s">
        <v>141</v>
      </c>
      <c r="H1357" s="2">
        <v>45190</v>
      </c>
      <c r="I1357" s="2">
        <v>45193</v>
      </c>
      <c r="J1357">
        <v>3</v>
      </c>
      <c r="K1357">
        <v>7934</v>
      </c>
      <c r="L1357" s="1" t="s">
        <v>1491</v>
      </c>
      <c r="M1357" s="1" t="s">
        <v>64</v>
      </c>
      <c r="N1357" s="1" t="s">
        <v>18</v>
      </c>
      <c r="O1357" t="s">
        <v>19</v>
      </c>
      <c r="P1357">
        <v>2644.6667000000002</v>
      </c>
      <c r="Q1357" s="1" t="s">
        <v>1492</v>
      </c>
      <c r="R1357" s="1" t="s">
        <v>1450</v>
      </c>
      <c r="S1357" t="s">
        <v>1449</v>
      </c>
      <c r="T1357">
        <f>VLOOKUP(Admissions[[#This Row],[Department]],Departments!A:E,5,FALSE)</f>
        <v>9000</v>
      </c>
      <c r="U1357" s="1" t="str">
        <f t="shared" si="42"/>
        <v>Within Benchmark</v>
      </c>
      <c r="V1357" s="1">
        <f t="shared" ca="1" si="43"/>
        <v>54</v>
      </c>
      <c r="W1357" s="1" t="str">
        <f ca="1">_xlfn.IFS(Admissions[[#This Row],[Patients Age]]&lt;18,"Paediatric",V1357&lt;40,"Young Adult",V1357&lt;65,"Adult",TRUE,"Senior")</f>
        <v>Adult</v>
      </c>
    </row>
    <row r="1358" spans="1:23" x14ac:dyDescent="0.25">
      <c r="A1358">
        <v>15242</v>
      </c>
      <c r="B1358">
        <v>3881</v>
      </c>
      <c r="C1358" s="1" t="s">
        <v>177</v>
      </c>
      <c r="D1358" s="1" t="s">
        <v>14</v>
      </c>
      <c r="E1358" s="2">
        <v>20735</v>
      </c>
      <c r="F1358" s="1" t="s">
        <v>15</v>
      </c>
      <c r="G1358" s="1" t="s">
        <v>48</v>
      </c>
      <c r="H1358" s="2">
        <v>45461</v>
      </c>
      <c r="I1358" s="2">
        <v>45464</v>
      </c>
      <c r="J1358">
        <v>3</v>
      </c>
      <c r="K1358">
        <v>9714</v>
      </c>
      <c r="L1358" s="1" t="s">
        <v>1491</v>
      </c>
      <c r="M1358" s="1" t="s">
        <v>17</v>
      </c>
      <c r="N1358" s="1" t="s">
        <v>33</v>
      </c>
      <c r="O1358" t="s">
        <v>19</v>
      </c>
      <c r="P1358">
        <v>3238</v>
      </c>
      <c r="Q1358" s="1" t="s">
        <v>1492</v>
      </c>
      <c r="R1358" s="1" t="s">
        <v>1452</v>
      </c>
      <c r="S1358" t="s">
        <v>1449</v>
      </c>
      <c r="T1358">
        <f>VLOOKUP(Admissions[[#This Row],[Department]],Departments!A:E,5,FALSE)</f>
        <v>5500</v>
      </c>
      <c r="U1358" s="1" t="str">
        <f t="shared" si="42"/>
        <v>Above Benchmark</v>
      </c>
      <c r="V1358" s="1">
        <f t="shared" ca="1" si="43"/>
        <v>69</v>
      </c>
      <c r="W1358" s="1" t="str">
        <f ca="1">_xlfn.IFS(Admissions[[#This Row],[Patients Age]]&lt;18,"Paediatric",V1358&lt;40,"Young Adult",V1358&lt;65,"Adult",TRUE,"Senior")</f>
        <v>Senior</v>
      </c>
    </row>
    <row r="1359" spans="1:23" x14ac:dyDescent="0.25">
      <c r="A1359">
        <v>15528</v>
      </c>
      <c r="B1359">
        <v>6479</v>
      </c>
      <c r="C1359" s="1" t="s">
        <v>508</v>
      </c>
      <c r="D1359" s="1" t="s">
        <v>56</v>
      </c>
      <c r="E1359" s="2">
        <v>39658</v>
      </c>
      <c r="F1359" s="1" t="s">
        <v>30</v>
      </c>
      <c r="G1359" s="1" t="s">
        <v>31</v>
      </c>
      <c r="H1359" s="2">
        <v>45336</v>
      </c>
      <c r="I1359" s="2">
        <v>45339</v>
      </c>
      <c r="J1359">
        <v>3</v>
      </c>
      <c r="K1359">
        <v>3756</v>
      </c>
      <c r="L1359" s="1" t="s">
        <v>1491</v>
      </c>
      <c r="M1359" s="1" t="s">
        <v>81</v>
      </c>
      <c r="N1359" s="1" t="s">
        <v>33</v>
      </c>
      <c r="O1359" t="s">
        <v>19</v>
      </c>
      <c r="P1359">
        <v>1252</v>
      </c>
      <c r="Q1359" s="1" t="s">
        <v>1492</v>
      </c>
      <c r="R1359" s="1" t="s">
        <v>1453</v>
      </c>
      <c r="S1359" t="s">
        <v>1449</v>
      </c>
      <c r="T1359">
        <f>VLOOKUP(Admissions[[#This Row],[Department]],Departments!A:E,5,FALSE)</f>
        <v>4500</v>
      </c>
      <c r="U1359" s="1" t="str">
        <f t="shared" si="42"/>
        <v>Within Benchmark</v>
      </c>
      <c r="V1359" s="1">
        <f t="shared" ca="1" si="43"/>
        <v>17</v>
      </c>
      <c r="W1359" s="1" t="str">
        <f ca="1">_xlfn.IFS(Admissions[[#This Row],[Patients Age]]&lt;18,"Paediatric",V1359&lt;40,"Young Adult",V1359&lt;65,"Adult",TRUE,"Senior")</f>
        <v>Paediatric</v>
      </c>
    </row>
    <row r="1360" spans="1:23" x14ac:dyDescent="0.25">
      <c r="A1360">
        <v>11171</v>
      </c>
      <c r="B1360">
        <v>4092</v>
      </c>
      <c r="C1360" s="1" t="s">
        <v>724</v>
      </c>
      <c r="D1360" s="1" t="s">
        <v>56</v>
      </c>
      <c r="E1360" s="2">
        <v>30673</v>
      </c>
      <c r="F1360" s="1" t="s">
        <v>35</v>
      </c>
      <c r="G1360" s="1" t="s">
        <v>36</v>
      </c>
      <c r="H1360" s="2">
        <v>45136</v>
      </c>
      <c r="I1360" s="2">
        <v>45140</v>
      </c>
      <c r="J1360">
        <v>4</v>
      </c>
      <c r="K1360">
        <v>12763</v>
      </c>
      <c r="L1360" s="1" t="s">
        <v>1491</v>
      </c>
      <c r="M1360" s="1" t="s">
        <v>119</v>
      </c>
      <c r="N1360" s="1" t="s">
        <v>24</v>
      </c>
      <c r="O1360" t="s">
        <v>19</v>
      </c>
      <c r="P1360">
        <v>3190.75</v>
      </c>
      <c r="Q1360" s="1" t="s">
        <v>1492</v>
      </c>
      <c r="R1360" s="1" t="s">
        <v>1446</v>
      </c>
      <c r="S1360" t="s">
        <v>1447</v>
      </c>
      <c r="T1360">
        <f>VLOOKUP(Admissions[[#This Row],[Department]],Departments!A:E,5,FALSE)</f>
        <v>8500</v>
      </c>
      <c r="U1360" s="1" t="str">
        <f t="shared" si="42"/>
        <v>Above Benchmark</v>
      </c>
      <c r="V1360" s="1">
        <f t="shared" ca="1" si="43"/>
        <v>42</v>
      </c>
      <c r="W1360" s="1" t="str">
        <f ca="1">_xlfn.IFS(Admissions[[#This Row],[Patients Age]]&lt;18,"Paediatric",V1360&lt;40,"Young Adult",V1360&lt;65,"Adult",TRUE,"Senior")</f>
        <v>Adult</v>
      </c>
    </row>
    <row r="1361" spans="1:23" x14ac:dyDescent="0.25">
      <c r="A1361">
        <v>13107</v>
      </c>
      <c r="B1361">
        <v>6280</v>
      </c>
      <c r="C1361" s="1" t="s">
        <v>490</v>
      </c>
      <c r="D1361" s="1" t="s">
        <v>56</v>
      </c>
      <c r="E1361" s="2">
        <v>44138</v>
      </c>
      <c r="F1361" s="1" t="s">
        <v>30</v>
      </c>
      <c r="G1361" s="1" t="s">
        <v>110</v>
      </c>
      <c r="H1361" s="2">
        <v>45206</v>
      </c>
      <c r="I1361" s="2">
        <v>45209</v>
      </c>
      <c r="J1361">
        <v>3</v>
      </c>
      <c r="K1361">
        <v>2960</v>
      </c>
      <c r="L1361" s="1" t="s">
        <v>1491</v>
      </c>
      <c r="M1361" s="1" t="s">
        <v>81</v>
      </c>
      <c r="N1361" s="1" t="s">
        <v>24</v>
      </c>
      <c r="O1361" t="s">
        <v>19</v>
      </c>
      <c r="P1361">
        <v>986.66669999999999</v>
      </c>
      <c r="Q1361" s="1" t="s">
        <v>1492</v>
      </c>
      <c r="R1361" s="1" t="s">
        <v>1446</v>
      </c>
      <c r="S1361" t="s">
        <v>1447</v>
      </c>
      <c r="T1361">
        <f>VLOOKUP(Admissions[[#This Row],[Department]],Departments!A:E,5,FALSE)</f>
        <v>4500</v>
      </c>
      <c r="U1361" s="1" t="str">
        <f t="shared" si="42"/>
        <v>Within Benchmark</v>
      </c>
      <c r="V1361" s="1">
        <f t="shared" ca="1" si="43"/>
        <v>5</v>
      </c>
      <c r="W1361" s="1" t="str">
        <f ca="1">_xlfn.IFS(Admissions[[#This Row],[Patients Age]]&lt;18,"Paediatric",V1361&lt;40,"Young Adult",V1361&lt;65,"Adult",TRUE,"Senior")</f>
        <v>Paediatric</v>
      </c>
    </row>
    <row r="1362" spans="1:23" x14ac:dyDescent="0.25">
      <c r="A1362">
        <v>11956</v>
      </c>
      <c r="B1362">
        <v>3782</v>
      </c>
      <c r="C1362" s="1" t="s">
        <v>500</v>
      </c>
      <c r="D1362" s="1" t="s">
        <v>56</v>
      </c>
      <c r="E1362" s="2">
        <v>24384</v>
      </c>
      <c r="F1362" s="1" t="s">
        <v>26</v>
      </c>
      <c r="G1362" s="1" t="s">
        <v>39</v>
      </c>
      <c r="H1362" s="2">
        <v>45472</v>
      </c>
      <c r="I1362" s="2">
        <v>45481</v>
      </c>
      <c r="J1362">
        <v>9</v>
      </c>
      <c r="K1362">
        <v>11503</v>
      </c>
      <c r="L1362" s="1" t="s">
        <v>1491</v>
      </c>
      <c r="M1362" s="1" t="s">
        <v>64</v>
      </c>
      <c r="N1362" s="1" t="s">
        <v>33</v>
      </c>
      <c r="O1362" t="s">
        <v>19</v>
      </c>
      <c r="P1362">
        <v>1278.1111000000001</v>
      </c>
      <c r="Q1362" s="1" t="s">
        <v>1492</v>
      </c>
      <c r="R1362" s="1" t="s">
        <v>1446</v>
      </c>
      <c r="S1362" t="s">
        <v>1447</v>
      </c>
      <c r="T1362">
        <f>VLOOKUP(Admissions[[#This Row],[Department]],Departments!A:E,5,FALSE)</f>
        <v>9000</v>
      </c>
      <c r="U1362" s="1" t="str">
        <f t="shared" si="42"/>
        <v>Above Benchmark</v>
      </c>
      <c r="V1362" s="1">
        <f t="shared" ca="1" si="43"/>
        <v>59</v>
      </c>
      <c r="W1362" s="1" t="str">
        <f ca="1">_xlfn.IFS(Admissions[[#This Row],[Patients Age]]&lt;18,"Paediatric",V1362&lt;40,"Young Adult",V1362&lt;65,"Adult",TRUE,"Senior")</f>
        <v>Adult</v>
      </c>
    </row>
    <row r="1363" spans="1:23" x14ac:dyDescent="0.25">
      <c r="A1363">
        <v>10986</v>
      </c>
      <c r="B1363">
        <v>4334</v>
      </c>
      <c r="C1363" s="1" t="s">
        <v>417</v>
      </c>
      <c r="D1363" s="1" t="s">
        <v>56</v>
      </c>
      <c r="E1363" s="2">
        <v>24087</v>
      </c>
      <c r="F1363" s="1" t="s">
        <v>66</v>
      </c>
      <c r="G1363" s="1" t="s">
        <v>77</v>
      </c>
      <c r="H1363" s="2">
        <v>45227</v>
      </c>
      <c r="I1363" s="2">
        <v>45233</v>
      </c>
      <c r="J1363">
        <v>6</v>
      </c>
      <c r="K1363">
        <v>9604</v>
      </c>
      <c r="L1363" s="1" t="s">
        <v>1491</v>
      </c>
      <c r="M1363" s="1" t="s">
        <v>37</v>
      </c>
      <c r="N1363" s="1" t="s">
        <v>18</v>
      </c>
      <c r="O1363" t="s">
        <v>19</v>
      </c>
      <c r="P1363">
        <v>1600.6667</v>
      </c>
      <c r="Q1363" s="1" t="s">
        <v>1492</v>
      </c>
      <c r="R1363" s="1" t="s">
        <v>1446</v>
      </c>
      <c r="S1363" t="s">
        <v>1447</v>
      </c>
      <c r="T1363">
        <f>VLOOKUP(Admissions[[#This Row],[Department]],Departments!A:E,5,FALSE)</f>
        <v>6000</v>
      </c>
      <c r="U1363" s="1" t="str">
        <f t="shared" si="42"/>
        <v>Above Benchmark</v>
      </c>
      <c r="V1363" s="1">
        <f t="shared" ca="1" si="43"/>
        <v>60</v>
      </c>
      <c r="W1363" s="1" t="str">
        <f ca="1">_xlfn.IFS(Admissions[[#This Row],[Patients Age]]&lt;18,"Paediatric",V1363&lt;40,"Young Adult",V1363&lt;65,"Adult",TRUE,"Senior")</f>
        <v>Adult</v>
      </c>
    </row>
    <row r="1364" spans="1:23" x14ac:dyDescent="0.25">
      <c r="A1364">
        <v>14211</v>
      </c>
      <c r="B1364">
        <v>6386</v>
      </c>
      <c r="C1364" s="1" t="s">
        <v>877</v>
      </c>
      <c r="D1364" s="1" t="s">
        <v>14</v>
      </c>
      <c r="E1364" s="2">
        <v>38458</v>
      </c>
      <c r="F1364" s="1" t="s">
        <v>35</v>
      </c>
      <c r="G1364" s="1" t="s">
        <v>83</v>
      </c>
      <c r="H1364" s="2">
        <v>45459</v>
      </c>
      <c r="I1364" s="2">
        <v>45465</v>
      </c>
      <c r="J1364">
        <v>6</v>
      </c>
      <c r="K1364">
        <v>10589</v>
      </c>
      <c r="L1364" s="1" t="s">
        <v>1491</v>
      </c>
      <c r="M1364" s="1" t="s">
        <v>37</v>
      </c>
      <c r="N1364" s="1" t="s">
        <v>18</v>
      </c>
      <c r="O1364" t="s">
        <v>19</v>
      </c>
      <c r="P1364">
        <v>1764.8333</v>
      </c>
      <c r="Q1364" s="1" t="s">
        <v>1492</v>
      </c>
      <c r="R1364" s="1" t="s">
        <v>1451</v>
      </c>
      <c r="S1364" t="s">
        <v>1447</v>
      </c>
      <c r="T1364">
        <f>VLOOKUP(Admissions[[#This Row],[Department]],Departments!A:E,5,FALSE)</f>
        <v>8500</v>
      </c>
      <c r="U1364" s="1" t="str">
        <f t="shared" si="42"/>
        <v>Above Benchmark</v>
      </c>
      <c r="V1364" s="1">
        <f t="shared" ca="1" si="43"/>
        <v>21</v>
      </c>
      <c r="W1364" s="1" t="str">
        <f ca="1">_xlfn.IFS(Admissions[[#This Row],[Patients Age]]&lt;18,"Paediatric",V1364&lt;40,"Young Adult",V1364&lt;65,"Adult",TRUE,"Senior")</f>
        <v>Young Adult</v>
      </c>
    </row>
    <row r="1365" spans="1:23" x14ac:dyDescent="0.25">
      <c r="A1365">
        <v>10192</v>
      </c>
      <c r="B1365">
        <v>5064</v>
      </c>
      <c r="C1365" s="1" t="s">
        <v>878</v>
      </c>
      <c r="D1365" s="1" t="s">
        <v>56</v>
      </c>
      <c r="E1365" s="2">
        <v>16433</v>
      </c>
      <c r="F1365" s="1" t="s">
        <v>15</v>
      </c>
      <c r="G1365" s="1" t="s">
        <v>48</v>
      </c>
      <c r="H1365" s="2">
        <v>45178</v>
      </c>
      <c r="I1365" s="2">
        <v>45181</v>
      </c>
      <c r="J1365">
        <v>3</v>
      </c>
      <c r="K1365">
        <v>11770</v>
      </c>
      <c r="L1365" s="1" t="s">
        <v>1491</v>
      </c>
      <c r="M1365" s="1" t="s">
        <v>17</v>
      </c>
      <c r="N1365" s="1" t="s">
        <v>24</v>
      </c>
      <c r="O1365" t="s">
        <v>19</v>
      </c>
      <c r="P1365">
        <v>3923.3332999999998</v>
      </c>
      <c r="Q1365" s="1" t="s">
        <v>1492</v>
      </c>
      <c r="R1365" s="1" t="s">
        <v>1446</v>
      </c>
      <c r="S1365" t="s">
        <v>1447</v>
      </c>
      <c r="T1365">
        <f>VLOOKUP(Admissions[[#This Row],[Department]],Departments!A:E,5,FALSE)</f>
        <v>5500</v>
      </c>
      <c r="U1365" s="1" t="str">
        <f t="shared" si="42"/>
        <v>Above Benchmark</v>
      </c>
      <c r="V1365" s="1">
        <f t="shared" ca="1" si="43"/>
        <v>81</v>
      </c>
      <c r="W1365" s="1" t="str">
        <f ca="1">_xlfn.IFS(Admissions[[#This Row],[Patients Age]]&lt;18,"Paediatric",V1365&lt;40,"Young Adult",V1365&lt;65,"Adult",TRUE,"Senior")</f>
        <v>Senior</v>
      </c>
    </row>
    <row r="1366" spans="1:23" x14ac:dyDescent="0.25">
      <c r="A1366">
        <v>12343</v>
      </c>
      <c r="B1366">
        <v>4943</v>
      </c>
      <c r="C1366" s="1" t="s">
        <v>335</v>
      </c>
      <c r="D1366" s="1" t="s">
        <v>14</v>
      </c>
      <c r="E1366" s="2">
        <v>29152</v>
      </c>
      <c r="F1366" s="1" t="s">
        <v>15</v>
      </c>
      <c r="G1366" s="1" t="s">
        <v>48</v>
      </c>
      <c r="H1366" s="2">
        <v>44962</v>
      </c>
      <c r="I1366" s="2">
        <v>44965</v>
      </c>
      <c r="J1366">
        <v>3</v>
      </c>
      <c r="K1366">
        <v>7855</v>
      </c>
      <c r="L1366" s="1" t="s">
        <v>1491</v>
      </c>
      <c r="M1366" s="1" t="s">
        <v>81</v>
      </c>
      <c r="N1366" s="1" t="s">
        <v>33</v>
      </c>
      <c r="O1366" t="s">
        <v>19</v>
      </c>
      <c r="P1366">
        <v>2618.3332999999998</v>
      </c>
      <c r="Q1366" s="1" t="s">
        <v>1492</v>
      </c>
      <c r="R1366" s="1" t="s">
        <v>1451</v>
      </c>
      <c r="S1366" t="s">
        <v>1447</v>
      </c>
      <c r="T1366">
        <f>VLOOKUP(Admissions[[#This Row],[Department]],Departments!A:E,5,FALSE)</f>
        <v>5500</v>
      </c>
      <c r="U1366" s="1" t="str">
        <f t="shared" si="42"/>
        <v>Above Benchmark</v>
      </c>
      <c r="V1366" s="1">
        <f t="shared" ca="1" si="43"/>
        <v>46</v>
      </c>
      <c r="W1366" s="1" t="str">
        <f ca="1">_xlfn.IFS(Admissions[[#This Row],[Patients Age]]&lt;18,"Paediatric",V1366&lt;40,"Young Adult",V1366&lt;65,"Adult",TRUE,"Senior")</f>
        <v>Adult</v>
      </c>
    </row>
    <row r="1367" spans="1:23" x14ac:dyDescent="0.25">
      <c r="A1367">
        <v>15401</v>
      </c>
      <c r="B1367">
        <v>6137</v>
      </c>
      <c r="C1367" s="1" t="s">
        <v>487</v>
      </c>
      <c r="D1367" s="1" t="s">
        <v>56</v>
      </c>
      <c r="E1367" s="2">
        <v>32062</v>
      </c>
      <c r="F1367" s="1" t="s">
        <v>26</v>
      </c>
      <c r="G1367" s="1" t="s">
        <v>39</v>
      </c>
      <c r="H1367" s="2">
        <v>45208</v>
      </c>
      <c r="I1367" s="2">
        <v>45213</v>
      </c>
      <c r="J1367">
        <v>5</v>
      </c>
      <c r="K1367">
        <v>11703</v>
      </c>
      <c r="L1367" s="1" t="s">
        <v>1494</v>
      </c>
      <c r="M1367" s="1" t="s">
        <v>64</v>
      </c>
      <c r="N1367" s="1" t="s">
        <v>18</v>
      </c>
      <c r="O1367" t="s">
        <v>19</v>
      </c>
      <c r="P1367">
        <v>2340.6</v>
      </c>
      <c r="Q1367" s="1" t="s">
        <v>1492</v>
      </c>
      <c r="R1367" s="1" t="s">
        <v>1448</v>
      </c>
      <c r="S1367" t="s">
        <v>1449</v>
      </c>
      <c r="T1367">
        <f>VLOOKUP(Admissions[[#This Row],[Department]],Departments!A:E,5,FALSE)</f>
        <v>9000</v>
      </c>
      <c r="U1367" s="1" t="str">
        <f t="shared" si="42"/>
        <v>Above Benchmark</v>
      </c>
      <c r="V1367" s="1">
        <f t="shared" ca="1" si="43"/>
        <v>38</v>
      </c>
      <c r="W1367" s="1" t="str">
        <f ca="1">_xlfn.IFS(Admissions[[#This Row],[Patients Age]]&lt;18,"Paediatric",V1367&lt;40,"Young Adult",V1367&lt;65,"Adult",TRUE,"Senior")</f>
        <v>Young Adult</v>
      </c>
    </row>
    <row r="1368" spans="1:23" x14ac:dyDescent="0.25">
      <c r="A1368">
        <v>11160</v>
      </c>
      <c r="B1368">
        <v>7127</v>
      </c>
      <c r="C1368" s="1" t="s">
        <v>337</v>
      </c>
      <c r="D1368" s="1" t="s">
        <v>14</v>
      </c>
      <c r="E1368" s="2">
        <v>26440</v>
      </c>
      <c r="F1368" s="1" t="s">
        <v>41</v>
      </c>
      <c r="G1368" s="1" t="s">
        <v>42</v>
      </c>
      <c r="H1368" s="2">
        <v>45555</v>
      </c>
      <c r="I1368" s="2">
        <v>45557</v>
      </c>
      <c r="J1368">
        <v>2</v>
      </c>
      <c r="K1368">
        <v>3898</v>
      </c>
      <c r="L1368" s="1" t="s">
        <v>1491</v>
      </c>
      <c r="M1368" s="1" t="s">
        <v>121</v>
      </c>
      <c r="N1368" s="1" t="s">
        <v>24</v>
      </c>
      <c r="O1368" t="s">
        <v>19</v>
      </c>
      <c r="P1368">
        <v>1949</v>
      </c>
      <c r="Q1368" s="1" t="s">
        <v>1492</v>
      </c>
      <c r="R1368" s="1" t="s">
        <v>1454</v>
      </c>
      <c r="S1368" t="s">
        <v>1449</v>
      </c>
      <c r="T1368">
        <f>VLOOKUP(Admissions[[#This Row],[Department]],Departments!A:E,5,FALSE)</f>
        <v>7200</v>
      </c>
      <c r="U1368" s="1" t="str">
        <f t="shared" si="42"/>
        <v>Within Benchmark</v>
      </c>
      <c r="V1368" s="1">
        <f t="shared" ca="1" si="43"/>
        <v>54</v>
      </c>
      <c r="W1368" s="1" t="str">
        <f ca="1">_xlfn.IFS(Admissions[[#This Row],[Patients Age]]&lt;18,"Paediatric",V1368&lt;40,"Young Adult",V1368&lt;65,"Adult",TRUE,"Senior")</f>
        <v>Adult</v>
      </c>
    </row>
    <row r="1369" spans="1:23" x14ac:dyDescent="0.25">
      <c r="A1369">
        <v>10262</v>
      </c>
      <c r="B1369">
        <v>6901</v>
      </c>
      <c r="C1369" s="1" t="s">
        <v>879</v>
      </c>
      <c r="D1369" s="1" t="s">
        <v>14</v>
      </c>
      <c r="E1369" s="2">
        <v>12851</v>
      </c>
      <c r="F1369" s="1" t="s">
        <v>21</v>
      </c>
      <c r="G1369" s="1" t="s">
        <v>160</v>
      </c>
      <c r="H1369" s="2">
        <v>44980</v>
      </c>
      <c r="I1369" s="2">
        <v>44988</v>
      </c>
      <c r="J1369">
        <v>8</v>
      </c>
      <c r="K1369">
        <v>34393</v>
      </c>
      <c r="L1369" s="1" t="s">
        <v>1491</v>
      </c>
      <c r="M1369" s="1" t="s">
        <v>23</v>
      </c>
      <c r="N1369" s="1" t="s">
        <v>33</v>
      </c>
      <c r="O1369" t="s">
        <v>19</v>
      </c>
      <c r="P1369">
        <v>4299.125</v>
      </c>
      <c r="Q1369" s="1" t="s">
        <v>1492</v>
      </c>
      <c r="R1369" s="1" t="s">
        <v>1450</v>
      </c>
      <c r="S1369" t="s">
        <v>1449</v>
      </c>
      <c r="T1369">
        <f>VLOOKUP(Admissions[[#This Row],[Department]],Departments!A:E,5,FALSE)</f>
        <v>12000</v>
      </c>
      <c r="U1369" s="1" t="str">
        <f t="shared" si="42"/>
        <v>Above Benchmark</v>
      </c>
      <c r="V1369" s="1">
        <f t="shared" ca="1" si="43"/>
        <v>91</v>
      </c>
      <c r="W1369" s="1" t="str">
        <f ca="1">_xlfn.IFS(Admissions[[#This Row],[Patients Age]]&lt;18,"Paediatric",V1369&lt;40,"Young Adult",V1369&lt;65,"Adult",TRUE,"Senior")</f>
        <v>Senior</v>
      </c>
    </row>
    <row r="1370" spans="1:23" x14ac:dyDescent="0.25">
      <c r="A1370">
        <v>11335</v>
      </c>
      <c r="B1370">
        <v>5246</v>
      </c>
      <c r="C1370" s="1" t="s">
        <v>880</v>
      </c>
      <c r="D1370" s="1" t="s">
        <v>14</v>
      </c>
      <c r="E1370" s="2">
        <v>20871</v>
      </c>
      <c r="F1370" s="1" t="s">
        <v>41</v>
      </c>
      <c r="G1370" s="1" t="s">
        <v>219</v>
      </c>
      <c r="H1370" s="2">
        <v>45098</v>
      </c>
      <c r="I1370" s="2">
        <v>45107</v>
      </c>
      <c r="J1370">
        <v>9</v>
      </c>
      <c r="K1370">
        <v>19820</v>
      </c>
      <c r="L1370" s="1" t="s">
        <v>1491</v>
      </c>
      <c r="M1370" s="1" t="s">
        <v>73</v>
      </c>
      <c r="N1370" s="1" t="s">
        <v>33</v>
      </c>
      <c r="O1370" t="s">
        <v>19</v>
      </c>
      <c r="P1370">
        <v>2202.2222000000002</v>
      </c>
      <c r="Q1370" s="1" t="s">
        <v>1492</v>
      </c>
      <c r="R1370" s="1" t="s">
        <v>1453</v>
      </c>
      <c r="S1370" t="s">
        <v>1449</v>
      </c>
      <c r="T1370">
        <f>VLOOKUP(Admissions[[#This Row],[Department]],Departments!A:E,5,FALSE)</f>
        <v>7200</v>
      </c>
      <c r="U1370" s="1" t="str">
        <f t="shared" si="42"/>
        <v>Above Benchmark</v>
      </c>
      <c r="V1370" s="1">
        <f t="shared" ca="1" si="43"/>
        <v>69</v>
      </c>
      <c r="W1370" s="1" t="str">
        <f ca="1">_xlfn.IFS(Admissions[[#This Row],[Patients Age]]&lt;18,"Paediatric",V1370&lt;40,"Young Adult",V1370&lt;65,"Adult",TRUE,"Senior")</f>
        <v>Senior</v>
      </c>
    </row>
    <row r="1371" spans="1:23" x14ac:dyDescent="0.25">
      <c r="A1371">
        <v>12033</v>
      </c>
      <c r="B1371">
        <v>3205</v>
      </c>
      <c r="C1371" s="1" t="s">
        <v>348</v>
      </c>
      <c r="D1371" s="1" t="s">
        <v>56</v>
      </c>
      <c r="E1371" s="2">
        <v>34272</v>
      </c>
      <c r="F1371" s="1" t="s">
        <v>21</v>
      </c>
      <c r="G1371" s="1" t="s">
        <v>160</v>
      </c>
      <c r="H1371" s="2">
        <v>45362</v>
      </c>
      <c r="I1371" s="2">
        <v>45369</v>
      </c>
      <c r="J1371">
        <v>7</v>
      </c>
      <c r="K1371">
        <v>29660</v>
      </c>
      <c r="L1371" s="1" t="s">
        <v>1491</v>
      </c>
      <c r="M1371" s="1" t="s">
        <v>23</v>
      </c>
      <c r="N1371" s="1" t="s">
        <v>33</v>
      </c>
      <c r="O1371" t="s">
        <v>19</v>
      </c>
      <c r="P1371">
        <v>4237.1428999999998</v>
      </c>
      <c r="Q1371" s="1" t="s">
        <v>1492</v>
      </c>
      <c r="R1371" s="1" t="s">
        <v>1448</v>
      </c>
      <c r="S1371" t="s">
        <v>1449</v>
      </c>
      <c r="T1371">
        <f>VLOOKUP(Admissions[[#This Row],[Department]],Departments!A:E,5,FALSE)</f>
        <v>12000</v>
      </c>
      <c r="U1371" s="1" t="str">
        <f t="shared" si="42"/>
        <v>Above Benchmark</v>
      </c>
      <c r="V1371" s="1">
        <f t="shared" ca="1" si="43"/>
        <v>32</v>
      </c>
      <c r="W1371" s="1" t="str">
        <f ca="1">_xlfn.IFS(Admissions[[#This Row],[Patients Age]]&lt;18,"Paediatric",V1371&lt;40,"Young Adult",V1371&lt;65,"Adult",TRUE,"Senior")</f>
        <v>Young Adult</v>
      </c>
    </row>
    <row r="1372" spans="1:23" x14ac:dyDescent="0.25">
      <c r="A1372">
        <v>12081</v>
      </c>
      <c r="B1372">
        <v>4998</v>
      </c>
      <c r="C1372" s="1" t="s">
        <v>339</v>
      </c>
      <c r="D1372" s="1" t="s">
        <v>14</v>
      </c>
      <c r="E1372" s="2">
        <v>23216</v>
      </c>
      <c r="F1372" s="1" t="s">
        <v>66</v>
      </c>
      <c r="G1372" s="1" t="s">
        <v>67</v>
      </c>
      <c r="H1372" s="2">
        <v>45088</v>
      </c>
      <c r="I1372" s="2">
        <v>45089</v>
      </c>
      <c r="J1372">
        <v>1</v>
      </c>
      <c r="K1372">
        <v>4218</v>
      </c>
      <c r="L1372" s="1" t="s">
        <v>1491</v>
      </c>
      <c r="M1372" s="1" t="s">
        <v>91</v>
      </c>
      <c r="N1372" s="1" t="s">
        <v>33</v>
      </c>
      <c r="O1372" t="s">
        <v>19</v>
      </c>
      <c r="P1372">
        <v>4218</v>
      </c>
      <c r="Q1372" s="1" t="s">
        <v>1492</v>
      </c>
      <c r="R1372" s="1" t="s">
        <v>1451</v>
      </c>
      <c r="S1372" t="s">
        <v>1447</v>
      </c>
      <c r="T1372">
        <f>VLOOKUP(Admissions[[#This Row],[Department]],Departments!A:E,5,FALSE)</f>
        <v>6000</v>
      </c>
      <c r="U1372" s="1" t="str">
        <f t="shared" si="42"/>
        <v>Within Benchmark</v>
      </c>
      <c r="V1372" s="1">
        <f t="shared" ca="1" si="43"/>
        <v>62</v>
      </c>
      <c r="W1372" s="1" t="str">
        <f ca="1">_xlfn.IFS(Admissions[[#This Row],[Patients Age]]&lt;18,"Paediatric",V1372&lt;40,"Young Adult",V1372&lt;65,"Adult",TRUE,"Senior")</f>
        <v>Adult</v>
      </c>
    </row>
    <row r="1373" spans="1:23" x14ac:dyDescent="0.25">
      <c r="A1373">
        <v>15790</v>
      </c>
      <c r="B1373">
        <v>6457</v>
      </c>
      <c r="C1373" s="1" t="s">
        <v>881</v>
      </c>
      <c r="D1373" s="1" t="s">
        <v>56</v>
      </c>
      <c r="E1373" s="2">
        <v>15136</v>
      </c>
      <c r="F1373" s="1" t="s">
        <v>15</v>
      </c>
      <c r="G1373" s="1" t="s">
        <v>48</v>
      </c>
      <c r="H1373" s="2">
        <v>45018</v>
      </c>
      <c r="I1373" s="2">
        <v>45021</v>
      </c>
      <c r="J1373">
        <v>3</v>
      </c>
      <c r="K1373">
        <v>10170</v>
      </c>
      <c r="L1373" s="1" t="s">
        <v>1491</v>
      </c>
      <c r="M1373" s="1" t="s">
        <v>17</v>
      </c>
      <c r="N1373" s="1" t="s">
        <v>18</v>
      </c>
      <c r="O1373" t="s">
        <v>19</v>
      </c>
      <c r="P1373">
        <v>3390</v>
      </c>
      <c r="Q1373" s="1" t="s">
        <v>1492</v>
      </c>
      <c r="R1373" s="1" t="s">
        <v>1451</v>
      </c>
      <c r="S1373" t="s">
        <v>1447</v>
      </c>
      <c r="T1373">
        <f>VLOOKUP(Admissions[[#This Row],[Department]],Departments!A:E,5,FALSE)</f>
        <v>5500</v>
      </c>
      <c r="U1373" s="1" t="str">
        <f t="shared" si="42"/>
        <v>Above Benchmark</v>
      </c>
      <c r="V1373" s="1">
        <f t="shared" ca="1" si="43"/>
        <v>85</v>
      </c>
      <c r="W1373" s="1" t="str">
        <f ca="1">_xlfn.IFS(Admissions[[#This Row],[Patients Age]]&lt;18,"Paediatric",V1373&lt;40,"Young Adult",V1373&lt;65,"Adult",TRUE,"Senior")</f>
        <v>Senior</v>
      </c>
    </row>
    <row r="1374" spans="1:23" x14ac:dyDescent="0.25">
      <c r="A1374">
        <v>10132</v>
      </c>
      <c r="B1374">
        <v>3188</v>
      </c>
      <c r="C1374" s="1" t="s">
        <v>402</v>
      </c>
      <c r="D1374" s="1" t="s">
        <v>14</v>
      </c>
      <c r="E1374" s="2">
        <v>15550</v>
      </c>
      <c r="F1374" s="1" t="s">
        <v>15</v>
      </c>
      <c r="G1374" s="1" t="s">
        <v>48</v>
      </c>
      <c r="H1374" s="2">
        <v>45334</v>
      </c>
      <c r="I1374" s="2">
        <v>45339</v>
      </c>
      <c r="J1374">
        <v>5</v>
      </c>
      <c r="K1374">
        <v>11971</v>
      </c>
      <c r="L1374" s="1" t="s">
        <v>1491</v>
      </c>
      <c r="M1374" s="1" t="s">
        <v>49</v>
      </c>
      <c r="N1374" s="1" t="s">
        <v>33</v>
      </c>
      <c r="O1374" t="s">
        <v>19</v>
      </c>
      <c r="P1374">
        <v>2394.1999999999998</v>
      </c>
      <c r="Q1374" s="1" t="s">
        <v>1492</v>
      </c>
      <c r="R1374" s="1" t="s">
        <v>1448</v>
      </c>
      <c r="S1374" t="s">
        <v>1449</v>
      </c>
      <c r="T1374">
        <f>VLOOKUP(Admissions[[#This Row],[Department]],Departments!A:E,5,FALSE)</f>
        <v>5500</v>
      </c>
      <c r="U1374" s="1" t="str">
        <f t="shared" si="42"/>
        <v>Above Benchmark</v>
      </c>
      <c r="V1374" s="1">
        <f t="shared" ca="1" si="43"/>
        <v>83</v>
      </c>
      <c r="W1374" s="1" t="str">
        <f ca="1">_xlfn.IFS(Admissions[[#This Row],[Patients Age]]&lt;18,"Paediatric",V1374&lt;40,"Young Adult",V1374&lt;65,"Adult",TRUE,"Senior")</f>
        <v>Senior</v>
      </c>
    </row>
    <row r="1375" spans="1:23" x14ac:dyDescent="0.25">
      <c r="A1375">
        <v>11927</v>
      </c>
      <c r="B1375">
        <v>4133</v>
      </c>
      <c r="C1375" s="1" t="s">
        <v>254</v>
      </c>
      <c r="D1375" s="1" t="s">
        <v>56</v>
      </c>
      <c r="E1375" s="2">
        <v>27609</v>
      </c>
      <c r="F1375" s="1" t="s">
        <v>21</v>
      </c>
      <c r="G1375" s="1" t="s">
        <v>22</v>
      </c>
      <c r="H1375" s="2">
        <v>45644</v>
      </c>
      <c r="I1375" s="2">
        <v>45655</v>
      </c>
      <c r="J1375">
        <v>11</v>
      </c>
      <c r="K1375">
        <v>34491</v>
      </c>
      <c r="L1375" s="1" t="s">
        <v>1491</v>
      </c>
      <c r="M1375" s="1" t="s">
        <v>209</v>
      </c>
      <c r="N1375" s="1" t="s">
        <v>33</v>
      </c>
      <c r="O1375" t="s">
        <v>19</v>
      </c>
      <c r="P1375">
        <v>3135.5455000000002</v>
      </c>
      <c r="Q1375" s="1" t="s">
        <v>1492</v>
      </c>
      <c r="R1375" s="1" t="s">
        <v>1453</v>
      </c>
      <c r="S1375" t="s">
        <v>1449</v>
      </c>
      <c r="T1375">
        <f>VLOOKUP(Admissions[[#This Row],[Department]],Departments!A:E,5,FALSE)</f>
        <v>12000</v>
      </c>
      <c r="U1375" s="1" t="str">
        <f t="shared" si="42"/>
        <v>Above Benchmark</v>
      </c>
      <c r="V1375" s="1">
        <f t="shared" ca="1" si="43"/>
        <v>50</v>
      </c>
      <c r="W1375" s="1" t="str">
        <f ca="1">_xlfn.IFS(Admissions[[#This Row],[Patients Age]]&lt;18,"Paediatric",V1375&lt;40,"Young Adult",V1375&lt;65,"Adult",TRUE,"Senior")</f>
        <v>Adult</v>
      </c>
    </row>
    <row r="1376" spans="1:23" x14ac:dyDescent="0.25">
      <c r="A1376">
        <v>12999</v>
      </c>
      <c r="B1376">
        <v>5439</v>
      </c>
      <c r="C1376" s="1" t="s">
        <v>858</v>
      </c>
      <c r="D1376" s="1" t="s">
        <v>14</v>
      </c>
      <c r="E1376" s="2">
        <v>32596</v>
      </c>
      <c r="F1376" s="1" t="s">
        <v>26</v>
      </c>
      <c r="G1376" s="1" t="s">
        <v>141</v>
      </c>
      <c r="H1376" s="2">
        <v>45553</v>
      </c>
      <c r="I1376" s="2">
        <v>45557</v>
      </c>
      <c r="J1376">
        <v>4</v>
      </c>
      <c r="K1376">
        <v>12824</v>
      </c>
      <c r="L1376" s="1" t="s">
        <v>1494</v>
      </c>
      <c r="M1376" s="1" t="s">
        <v>79</v>
      </c>
      <c r="N1376" s="1" t="s">
        <v>33</v>
      </c>
      <c r="O1376" t="s">
        <v>19</v>
      </c>
      <c r="P1376">
        <v>3206</v>
      </c>
      <c r="Q1376" s="1" t="s">
        <v>1492</v>
      </c>
      <c r="R1376" s="1" t="s">
        <v>1453</v>
      </c>
      <c r="S1376" t="s">
        <v>1449</v>
      </c>
      <c r="T1376">
        <f>VLOOKUP(Admissions[[#This Row],[Department]],Departments!A:E,5,FALSE)</f>
        <v>9000</v>
      </c>
      <c r="U1376" s="1" t="str">
        <f t="shared" si="42"/>
        <v>Above Benchmark</v>
      </c>
      <c r="V1376" s="1">
        <f t="shared" ca="1" si="43"/>
        <v>37</v>
      </c>
      <c r="W1376" s="1" t="str">
        <f ca="1">_xlfn.IFS(Admissions[[#This Row],[Patients Age]]&lt;18,"Paediatric",V1376&lt;40,"Young Adult",V1376&lt;65,"Adult",TRUE,"Senior")</f>
        <v>Young Adult</v>
      </c>
    </row>
    <row r="1377" spans="1:23" x14ac:dyDescent="0.25">
      <c r="A1377">
        <v>11056</v>
      </c>
      <c r="B1377">
        <v>3752</v>
      </c>
      <c r="C1377" s="1" t="s">
        <v>98</v>
      </c>
      <c r="D1377" s="1" t="s">
        <v>14</v>
      </c>
      <c r="E1377" s="2">
        <v>26735</v>
      </c>
      <c r="F1377" s="1" t="s">
        <v>15</v>
      </c>
      <c r="G1377" s="1" t="s">
        <v>217</v>
      </c>
      <c r="H1377" s="2">
        <v>45200</v>
      </c>
      <c r="I1377" s="2">
        <v>45202</v>
      </c>
      <c r="J1377">
        <v>2</v>
      </c>
      <c r="K1377">
        <v>5352</v>
      </c>
      <c r="L1377" s="1" t="s">
        <v>1491</v>
      </c>
      <c r="M1377" s="1" t="s">
        <v>81</v>
      </c>
      <c r="N1377" s="1" t="s">
        <v>33</v>
      </c>
      <c r="O1377" t="s">
        <v>19</v>
      </c>
      <c r="P1377">
        <v>2676</v>
      </c>
      <c r="Q1377" s="1" t="s">
        <v>1492</v>
      </c>
      <c r="R1377" s="1" t="s">
        <v>1451</v>
      </c>
      <c r="S1377" t="s">
        <v>1447</v>
      </c>
      <c r="T1377">
        <f>VLOOKUP(Admissions[[#This Row],[Department]],Departments!A:E,5,FALSE)</f>
        <v>5500</v>
      </c>
      <c r="U1377" s="1" t="str">
        <f t="shared" si="42"/>
        <v>Within Benchmark</v>
      </c>
      <c r="V1377" s="1">
        <f t="shared" ca="1" si="43"/>
        <v>53</v>
      </c>
      <c r="W1377" s="1" t="str">
        <f ca="1">_xlfn.IFS(Admissions[[#This Row],[Patients Age]]&lt;18,"Paediatric",V1377&lt;40,"Young Adult",V1377&lt;65,"Adult",TRUE,"Senior")</f>
        <v>Adult</v>
      </c>
    </row>
    <row r="1378" spans="1:23" x14ac:dyDescent="0.25">
      <c r="A1378">
        <v>12593</v>
      </c>
      <c r="B1378">
        <v>4246</v>
      </c>
      <c r="C1378" s="1" t="s">
        <v>635</v>
      </c>
      <c r="D1378" s="1" t="s">
        <v>14</v>
      </c>
      <c r="E1378" s="2">
        <v>23262</v>
      </c>
      <c r="F1378" s="1" t="s">
        <v>26</v>
      </c>
      <c r="G1378" s="1" t="s">
        <v>39</v>
      </c>
      <c r="H1378" s="2">
        <v>45131</v>
      </c>
      <c r="I1378" s="2">
        <v>45134</v>
      </c>
      <c r="J1378">
        <v>3</v>
      </c>
      <c r="K1378">
        <v>11469</v>
      </c>
      <c r="L1378" s="1" t="s">
        <v>1491</v>
      </c>
      <c r="M1378" s="1" t="s">
        <v>28</v>
      </c>
      <c r="N1378" s="1" t="s">
        <v>33</v>
      </c>
      <c r="O1378" t="s">
        <v>19</v>
      </c>
      <c r="P1378">
        <v>3823</v>
      </c>
      <c r="Q1378" s="1" t="s">
        <v>1492</v>
      </c>
      <c r="R1378" s="1" t="s">
        <v>1448</v>
      </c>
      <c r="S1378" t="s">
        <v>1449</v>
      </c>
      <c r="T1378">
        <f>VLOOKUP(Admissions[[#This Row],[Department]],Departments!A:E,5,FALSE)</f>
        <v>9000</v>
      </c>
      <c r="U1378" s="1" t="str">
        <f t="shared" si="42"/>
        <v>Above Benchmark</v>
      </c>
      <c r="V1378" s="1">
        <f t="shared" ca="1" si="43"/>
        <v>62</v>
      </c>
      <c r="W1378" s="1" t="str">
        <f ca="1">_xlfn.IFS(Admissions[[#This Row],[Patients Age]]&lt;18,"Paediatric",V1378&lt;40,"Young Adult",V1378&lt;65,"Adult",TRUE,"Senior")</f>
        <v>Adult</v>
      </c>
    </row>
    <row r="1379" spans="1:23" x14ac:dyDescent="0.25">
      <c r="A1379">
        <v>11343</v>
      </c>
      <c r="B1379">
        <v>5617</v>
      </c>
      <c r="C1379" s="1" t="s">
        <v>285</v>
      </c>
      <c r="D1379" s="1" t="s">
        <v>56</v>
      </c>
      <c r="E1379" s="2">
        <v>37014</v>
      </c>
      <c r="F1379" s="1" t="s">
        <v>41</v>
      </c>
      <c r="G1379" s="1" t="s">
        <v>219</v>
      </c>
      <c r="H1379" s="2">
        <v>45342</v>
      </c>
      <c r="I1379" s="2">
        <v>45346</v>
      </c>
      <c r="J1379">
        <v>4</v>
      </c>
      <c r="K1379">
        <v>4624</v>
      </c>
      <c r="L1379" s="1" t="s">
        <v>1491</v>
      </c>
      <c r="M1379" s="1" t="s">
        <v>49</v>
      </c>
      <c r="N1379" s="1" t="s">
        <v>33</v>
      </c>
      <c r="O1379" t="s">
        <v>19</v>
      </c>
      <c r="P1379">
        <v>1156</v>
      </c>
      <c r="Q1379" s="1" t="s">
        <v>1492</v>
      </c>
      <c r="R1379" s="1" t="s">
        <v>1452</v>
      </c>
      <c r="S1379" t="s">
        <v>1449</v>
      </c>
      <c r="T1379">
        <f>VLOOKUP(Admissions[[#This Row],[Department]],Departments!A:E,5,FALSE)</f>
        <v>7200</v>
      </c>
      <c r="U1379" s="1" t="str">
        <f t="shared" si="42"/>
        <v>Within Benchmark</v>
      </c>
      <c r="V1379" s="1">
        <f t="shared" ca="1" si="43"/>
        <v>25</v>
      </c>
      <c r="W1379" s="1" t="str">
        <f ca="1">_xlfn.IFS(Admissions[[#This Row],[Patients Age]]&lt;18,"Paediatric",V1379&lt;40,"Young Adult",V1379&lt;65,"Adult",TRUE,"Senior")</f>
        <v>Young Adult</v>
      </c>
    </row>
    <row r="1380" spans="1:23" x14ac:dyDescent="0.25">
      <c r="A1380">
        <v>14759</v>
      </c>
      <c r="B1380">
        <v>3390</v>
      </c>
      <c r="C1380" s="1" t="s">
        <v>882</v>
      </c>
      <c r="D1380" s="1" t="s">
        <v>14</v>
      </c>
      <c r="E1380" s="2">
        <v>29435</v>
      </c>
      <c r="F1380" s="1" t="s">
        <v>51</v>
      </c>
      <c r="G1380" s="1" t="s">
        <v>52</v>
      </c>
      <c r="H1380" s="2">
        <v>45216</v>
      </c>
      <c r="I1380" s="2">
        <v>45222</v>
      </c>
      <c r="J1380">
        <v>6</v>
      </c>
      <c r="K1380">
        <v>12501</v>
      </c>
      <c r="L1380" s="1" t="s">
        <v>1491</v>
      </c>
      <c r="M1380" s="1" t="s">
        <v>17</v>
      </c>
      <c r="N1380" s="1" t="s">
        <v>33</v>
      </c>
      <c r="O1380" t="s">
        <v>19</v>
      </c>
      <c r="P1380">
        <v>2083.5</v>
      </c>
      <c r="Q1380" s="1" t="s">
        <v>1492</v>
      </c>
      <c r="R1380" s="1" t="s">
        <v>1452</v>
      </c>
      <c r="S1380" t="s">
        <v>1449</v>
      </c>
      <c r="T1380">
        <f>VLOOKUP(Admissions[[#This Row],[Department]],Departments!A:E,5,FALSE)</f>
        <v>6800</v>
      </c>
      <c r="U1380" s="1" t="str">
        <f t="shared" si="42"/>
        <v>Above Benchmark</v>
      </c>
      <c r="V1380" s="1">
        <f t="shared" ca="1" si="43"/>
        <v>45</v>
      </c>
      <c r="W1380" s="1" t="str">
        <f ca="1">_xlfn.IFS(Admissions[[#This Row],[Patients Age]]&lt;18,"Paediatric",V1380&lt;40,"Young Adult",V1380&lt;65,"Adult",TRUE,"Senior")</f>
        <v>Adult</v>
      </c>
    </row>
    <row r="1381" spans="1:23" x14ac:dyDescent="0.25">
      <c r="A1381">
        <v>15870</v>
      </c>
      <c r="B1381">
        <v>4851</v>
      </c>
      <c r="C1381" s="1" t="s">
        <v>547</v>
      </c>
      <c r="D1381" s="1" t="s">
        <v>14</v>
      </c>
      <c r="E1381" s="2">
        <v>24261</v>
      </c>
      <c r="F1381" s="1" t="s">
        <v>51</v>
      </c>
      <c r="G1381" s="1" t="s">
        <v>87</v>
      </c>
      <c r="H1381" s="2">
        <v>45279</v>
      </c>
      <c r="I1381" s="2">
        <v>45288</v>
      </c>
      <c r="J1381">
        <v>9</v>
      </c>
      <c r="K1381">
        <v>14111</v>
      </c>
      <c r="L1381" s="1" t="s">
        <v>1491</v>
      </c>
      <c r="M1381" s="1" t="s">
        <v>53</v>
      </c>
      <c r="N1381" s="1" t="s">
        <v>33</v>
      </c>
      <c r="O1381" t="s">
        <v>19</v>
      </c>
      <c r="P1381">
        <v>1567.8888999999999</v>
      </c>
      <c r="Q1381" s="1" t="s">
        <v>1492</v>
      </c>
      <c r="R1381" s="1" t="s">
        <v>1452</v>
      </c>
      <c r="S1381" t="s">
        <v>1449</v>
      </c>
      <c r="T1381">
        <f>VLOOKUP(Admissions[[#This Row],[Department]],Departments!A:E,5,FALSE)</f>
        <v>6800</v>
      </c>
      <c r="U1381" s="1" t="str">
        <f t="shared" si="42"/>
        <v>Above Benchmark</v>
      </c>
      <c r="V1381" s="1">
        <f t="shared" ca="1" si="43"/>
        <v>60</v>
      </c>
      <c r="W1381" s="1" t="str">
        <f ca="1">_xlfn.IFS(Admissions[[#This Row],[Patients Age]]&lt;18,"Paediatric",V1381&lt;40,"Young Adult",V1381&lt;65,"Adult",TRUE,"Senior")</f>
        <v>Adult</v>
      </c>
    </row>
    <row r="1382" spans="1:23" x14ac:dyDescent="0.25">
      <c r="A1382">
        <v>11379</v>
      </c>
      <c r="B1382">
        <v>4773</v>
      </c>
      <c r="C1382" s="1" t="s">
        <v>411</v>
      </c>
      <c r="D1382" s="1" t="s">
        <v>56</v>
      </c>
      <c r="E1382" s="2">
        <v>22807</v>
      </c>
      <c r="F1382" s="1" t="s">
        <v>21</v>
      </c>
      <c r="G1382" s="1" t="s">
        <v>160</v>
      </c>
      <c r="H1382" s="2">
        <v>45143</v>
      </c>
      <c r="I1382" s="2">
        <v>45153</v>
      </c>
      <c r="J1382">
        <v>10</v>
      </c>
      <c r="K1382">
        <v>23033</v>
      </c>
      <c r="L1382" s="1" t="s">
        <v>1491</v>
      </c>
      <c r="M1382" s="1" t="s">
        <v>28</v>
      </c>
      <c r="N1382" s="1" t="s">
        <v>33</v>
      </c>
      <c r="O1382" t="s">
        <v>19</v>
      </c>
      <c r="P1382">
        <v>2303.3000000000002</v>
      </c>
      <c r="Q1382" s="1" t="s">
        <v>1492</v>
      </c>
      <c r="R1382" s="1" t="s">
        <v>1446</v>
      </c>
      <c r="S1382" t="s">
        <v>1447</v>
      </c>
      <c r="T1382">
        <f>VLOOKUP(Admissions[[#This Row],[Department]],Departments!A:E,5,FALSE)</f>
        <v>12000</v>
      </c>
      <c r="U1382" s="1" t="str">
        <f t="shared" si="42"/>
        <v>Above Benchmark</v>
      </c>
      <c r="V1382" s="1">
        <f t="shared" ca="1" si="43"/>
        <v>64</v>
      </c>
      <c r="W1382" s="1" t="str">
        <f ca="1">_xlfn.IFS(Admissions[[#This Row],[Patients Age]]&lt;18,"Paediatric",V1382&lt;40,"Young Adult",V1382&lt;65,"Adult",TRUE,"Senior")</f>
        <v>Adult</v>
      </c>
    </row>
    <row r="1383" spans="1:23" x14ac:dyDescent="0.25">
      <c r="A1383">
        <v>11380</v>
      </c>
      <c r="B1383">
        <v>6258</v>
      </c>
      <c r="C1383" s="1" t="s">
        <v>359</v>
      </c>
      <c r="D1383" s="1" t="s">
        <v>14</v>
      </c>
      <c r="E1383" s="2">
        <v>40318</v>
      </c>
      <c r="F1383" s="1" t="s">
        <v>30</v>
      </c>
      <c r="G1383" s="1" t="s">
        <v>110</v>
      </c>
      <c r="H1383" s="2">
        <v>45016</v>
      </c>
      <c r="I1383" s="2">
        <v>45018</v>
      </c>
      <c r="J1383">
        <v>2</v>
      </c>
      <c r="K1383">
        <v>2330</v>
      </c>
      <c r="L1383" s="1" t="s">
        <v>1491</v>
      </c>
      <c r="M1383" s="1" t="s">
        <v>46</v>
      </c>
      <c r="N1383" s="1" t="s">
        <v>18</v>
      </c>
      <c r="O1383" t="s">
        <v>19</v>
      </c>
      <c r="P1383">
        <v>1165</v>
      </c>
      <c r="Q1383" s="1" t="s">
        <v>1492</v>
      </c>
      <c r="R1383" s="1" t="s">
        <v>1454</v>
      </c>
      <c r="S1383" t="s">
        <v>1449</v>
      </c>
      <c r="T1383">
        <f>VLOOKUP(Admissions[[#This Row],[Department]],Departments!A:E,5,FALSE)</f>
        <v>4500</v>
      </c>
      <c r="U1383" s="1" t="str">
        <f t="shared" si="42"/>
        <v>Within Benchmark</v>
      </c>
      <c r="V1383" s="1">
        <f t="shared" ca="1" si="43"/>
        <v>16</v>
      </c>
      <c r="W1383" s="1" t="str">
        <f ca="1">_xlfn.IFS(Admissions[[#This Row],[Patients Age]]&lt;18,"Paediatric",V1383&lt;40,"Young Adult",V1383&lt;65,"Adult",TRUE,"Senior")</f>
        <v>Paediatric</v>
      </c>
    </row>
    <row r="1384" spans="1:23" x14ac:dyDescent="0.25">
      <c r="A1384">
        <v>15373</v>
      </c>
      <c r="B1384">
        <v>4567</v>
      </c>
      <c r="C1384" s="1" t="s">
        <v>352</v>
      </c>
      <c r="D1384" s="1" t="s">
        <v>14</v>
      </c>
      <c r="E1384" s="2">
        <v>41158</v>
      </c>
      <c r="F1384" s="1" t="s">
        <v>30</v>
      </c>
      <c r="G1384" s="1" t="s">
        <v>58</v>
      </c>
      <c r="H1384" s="2">
        <v>45284</v>
      </c>
      <c r="I1384" s="2">
        <v>45287</v>
      </c>
      <c r="J1384">
        <v>3</v>
      </c>
      <c r="K1384">
        <v>2137</v>
      </c>
      <c r="L1384" s="1" t="s">
        <v>1491</v>
      </c>
      <c r="M1384" s="1" t="s">
        <v>46</v>
      </c>
      <c r="N1384" s="1" t="s">
        <v>33</v>
      </c>
      <c r="O1384" t="s">
        <v>19</v>
      </c>
      <c r="P1384">
        <v>712.33330000000001</v>
      </c>
      <c r="Q1384" s="1" t="s">
        <v>1492</v>
      </c>
      <c r="R1384" s="1" t="s">
        <v>1451</v>
      </c>
      <c r="S1384" t="s">
        <v>1447</v>
      </c>
      <c r="T1384">
        <f>VLOOKUP(Admissions[[#This Row],[Department]],Departments!A:E,5,FALSE)</f>
        <v>4500</v>
      </c>
      <c r="U1384" s="1" t="str">
        <f t="shared" si="42"/>
        <v>Within Benchmark</v>
      </c>
      <c r="V1384" s="1">
        <f t="shared" ca="1" si="43"/>
        <v>13</v>
      </c>
      <c r="W1384" s="1" t="str">
        <f ca="1">_xlfn.IFS(Admissions[[#This Row],[Patients Age]]&lt;18,"Paediatric",V1384&lt;40,"Young Adult",V1384&lt;65,"Adult",TRUE,"Senior")</f>
        <v>Paediatric</v>
      </c>
    </row>
    <row r="1385" spans="1:23" x14ac:dyDescent="0.25">
      <c r="A1385">
        <v>12886</v>
      </c>
      <c r="B1385">
        <v>3685</v>
      </c>
      <c r="C1385" s="1" t="s">
        <v>793</v>
      </c>
      <c r="D1385" s="1" t="s">
        <v>14</v>
      </c>
      <c r="E1385" s="2">
        <v>18773</v>
      </c>
      <c r="F1385" s="1" t="s">
        <v>633</v>
      </c>
      <c r="G1385" s="1" t="s">
        <v>27</v>
      </c>
      <c r="H1385" s="2">
        <v>45088</v>
      </c>
      <c r="I1385" s="2">
        <v>45096</v>
      </c>
      <c r="J1385">
        <v>8</v>
      </c>
      <c r="K1385">
        <v>13835</v>
      </c>
      <c r="L1385" s="1" t="s">
        <v>1491</v>
      </c>
      <c r="M1385" s="1" t="s">
        <v>79</v>
      </c>
      <c r="N1385" s="1" t="s">
        <v>24</v>
      </c>
      <c r="O1385" t="s">
        <v>19</v>
      </c>
      <c r="P1385">
        <v>1729.375</v>
      </c>
      <c r="Q1385" s="1" t="s">
        <v>1492</v>
      </c>
      <c r="R1385" s="1" t="s">
        <v>1451</v>
      </c>
      <c r="S1385" t="s">
        <v>1447</v>
      </c>
      <c r="T1385" t="e">
        <f>VLOOKUP(Admissions[[#This Row],[Department]],Departments!A:E,5,FALSE)</f>
        <v>#N/A</v>
      </c>
      <c r="U1385" s="1" t="e">
        <f t="shared" si="42"/>
        <v>#N/A</v>
      </c>
      <c r="V1385" s="1">
        <f t="shared" ca="1" si="43"/>
        <v>75</v>
      </c>
      <c r="W1385" s="1" t="str">
        <f ca="1">_xlfn.IFS(Admissions[[#This Row],[Patients Age]]&lt;18,"Paediatric",V1385&lt;40,"Young Adult",V1385&lt;65,"Adult",TRUE,"Senior")</f>
        <v>Senior</v>
      </c>
    </row>
    <row r="1386" spans="1:23" x14ac:dyDescent="0.25">
      <c r="A1386">
        <v>12744</v>
      </c>
      <c r="B1386">
        <v>5036</v>
      </c>
      <c r="C1386" s="1" t="s">
        <v>685</v>
      </c>
      <c r="D1386" s="1" t="s">
        <v>56</v>
      </c>
      <c r="E1386" s="2">
        <v>37793</v>
      </c>
      <c r="F1386" s="1" t="s">
        <v>35</v>
      </c>
      <c r="G1386" s="1" t="s">
        <v>85</v>
      </c>
      <c r="H1386" s="2">
        <v>45530</v>
      </c>
      <c r="I1386" s="2">
        <v>45532</v>
      </c>
      <c r="J1386">
        <v>2</v>
      </c>
      <c r="K1386">
        <v>6176</v>
      </c>
      <c r="L1386" s="1" t="s">
        <v>1494</v>
      </c>
      <c r="M1386" s="1" t="s">
        <v>60</v>
      </c>
      <c r="N1386" s="1" t="s">
        <v>18</v>
      </c>
      <c r="O1386" t="s">
        <v>19</v>
      </c>
      <c r="P1386">
        <v>3088</v>
      </c>
      <c r="Q1386" s="1" t="s">
        <v>1492</v>
      </c>
      <c r="R1386" s="1" t="s">
        <v>1448</v>
      </c>
      <c r="S1386" t="s">
        <v>1449</v>
      </c>
      <c r="T1386">
        <f>VLOOKUP(Admissions[[#This Row],[Department]],Departments!A:E,5,FALSE)</f>
        <v>8500</v>
      </c>
      <c r="U1386" s="1" t="str">
        <f t="shared" si="42"/>
        <v>Within Benchmark</v>
      </c>
      <c r="V1386" s="1">
        <f t="shared" ca="1" si="43"/>
        <v>23</v>
      </c>
      <c r="W1386" s="1" t="str">
        <f ca="1">_xlfn.IFS(Admissions[[#This Row],[Patients Age]]&lt;18,"Paediatric",V1386&lt;40,"Young Adult",V1386&lt;65,"Adult",TRUE,"Senior")</f>
        <v>Young Adult</v>
      </c>
    </row>
    <row r="1387" spans="1:23" x14ac:dyDescent="0.25">
      <c r="A1387">
        <v>11805</v>
      </c>
      <c r="B1387">
        <v>5147</v>
      </c>
      <c r="C1387" s="1" t="s">
        <v>883</v>
      </c>
      <c r="D1387" s="1" t="s">
        <v>14</v>
      </c>
      <c r="E1387" s="2">
        <v>32711</v>
      </c>
      <c r="F1387" s="1" t="s">
        <v>35</v>
      </c>
      <c r="G1387" s="1" t="s">
        <v>36</v>
      </c>
      <c r="H1387" s="2">
        <v>45426</v>
      </c>
      <c r="I1387" s="2">
        <v>45428</v>
      </c>
      <c r="J1387">
        <v>2</v>
      </c>
      <c r="K1387">
        <v>5613</v>
      </c>
      <c r="L1387" s="1" t="s">
        <v>1491</v>
      </c>
      <c r="M1387" s="1" t="s">
        <v>37</v>
      </c>
      <c r="N1387" s="1" t="s">
        <v>33</v>
      </c>
      <c r="O1387" t="s">
        <v>19</v>
      </c>
      <c r="P1387">
        <v>2806.5</v>
      </c>
      <c r="Q1387" s="1" t="s">
        <v>1492</v>
      </c>
      <c r="R1387" s="1" t="s">
        <v>1452</v>
      </c>
      <c r="S1387" t="s">
        <v>1449</v>
      </c>
      <c r="T1387">
        <f>VLOOKUP(Admissions[[#This Row],[Department]],Departments!A:E,5,FALSE)</f>
        <v>8500</v>
      </c>
      <c r="U1387" s="1" t="str">
        <f t="shared" si="42"/>
        <v>Within Benchmark</v>
      </c>
      <c r="V1387" s="1">
        <f t="shared" ca="1" si="43"/>
        <v>36</v>
      </c>
      <c r="W1387" s="1" t="str">
        <f ca="1">_xlfn.IFS(Admissions[[#This Row],[Patients Age]]&lt;18,"Paediatric",V1387&lt;40,"Young Adult",V1387&lt;65,"Adult",TRUE,"Senior")</f>
        <v>Young Adult</v>
      </c>
    </row>
    <row r="1388" spans="1:23" x14ac:dyDescent="0.25">
      <c r="A1388">
        <v>10544</v>
      </c>
      <c r="B1388">
        <v>4827</v>
      </c>
      <c r="C1388" s="1" t="s">
        <v>884</v>
      </c>
      <c r="D1388" s="1" t="s">
        <v>56</v>
      </c>
      <c r="E1388" s="2">
        <v>30283</v>
      </c>
      <c r="F1388" s="1" t="s">
        <v>66</v>
      </c>
      <c r="G1388" s="1" t="s">
        <v>77</v>
      </c>
      <c r="H1388" s="2">
        <v>45028</v>
      </c>
      <c r="I1388" s="2">
        <v>45031</v>
      </c>
      <c r="J1388">
        <v>3</v>
      </c>
      <c r="K1388">
        <v>5981</v>
      </c>
      <c r="L1388" s="1" t="s">
        <v>1491</v>
      </c>
      <c r="M1388" s="1" t="s">
        <v>37</v>
      </c>
      <c r="N1388" s="1" t="s">
        <v>24</v>
      </c>
      <c r="O1388" t="s">
        <v>19</v>
      </c>
      <c r="P1388">
        <v>1993.6667</v>
      </c>
      <c r="Q1388" s="1" t="s">
        <v>1492</v>
      </c>
      <c r="R1388" s="1" t="s">
        <v>1453</v>
      </c>
      <c r="S1388" t="s">
        <v>1449</v>
      </c>
      <c r="T1388">
        <f>VLOOKUP(Admissions[[#This Row],[Department]],Departments!A:E,5,FALSE)</f>
        <v>6000</v>
      </c>
      <c r="U1388" s="1" t="str">
        <f t="shared" si="42"/>
        <v>Within Benchmark</v>
      </c>
      <c r="V1388" s="1">
        <f t="shared" ca="1" si="43"/>
        <v>43</v>
      </c>
      <c r="W1388" s="1" t="str">
        <f ca="1">_xlfn.IFS(Admissions[[#This Row],[Patients Age]]&lt;18,"Paediatric",V1388&lt;40,"Young Adult",V1388&lt;65,"Adult",TRUE,"Senior")</f>
        <v>Adult</v>
      </c>
    </row>
    <row r="1389" spans="1:23" x14ac:dyDescent="0.25">
      <c r="A1389">
        <v>13042</v>
      </c>
      <c r="B1389">
        <v>3302</v>
      </c>
      <c r="C1389" s="1" t="s">
        <v>596</v>
      </c>
      <c r="D1389" s="1" t="s">
        <v>56</v>
      </c>
      <c r="E1389" s="2">
        <v>27451</v>
      </c>
      <c r="F1389" s="1" t="s">
        <v>15</v>
      </c>
      <c r="G1389" s="1" t="s">
        <v>48</v>
      </c>
      <c r="H1389" s="2">
        <v>45018</v>
      </c>
      <c r="I1389" s="2">
        <v>45020</v>
      </c>
      <c r="J1389">
        <v>2</v>
      </c>
      <c r="K1389">
        <v>3308</v>
      </c>
      <c r="L1389" s="1" t="s">
        <v>1491</v>
      </c>
      <c r="M1389" s="1" t="s">
        <v>81</v>
      </c>
      <c r="N1389" s="1" t="s">
        <v>18</v>
      </c>
      <c r="O1389" t="s">
        <v>19</v>
      </c>
      <c r="P1389">
        <v>1654</v>
      </c>
      <c r="Q1389" s="1" t="s">
        <v>1492</v>
      </c>
      <c r="R1389" s="1" t="s">
        <v>1451</v>
      </c>
      <c r="S1389" t="s">
        <v>1447</v>
      </c>
      <c r="T1389">
        <f>VLOOKUP(Admissions[[#This Row],[Department]],Departments!A:E,5,FALSE)</f>
        <v>5500</v>
      </c>
      <c r="U1389" s="1" t="str">
        <f t="shared" si="42"/>
        <v>Within Benchmark</v>
      </c>
      <c r="V1389" s="1">
        <f t="shared" ca="1" si="43"/>
        <v>51</v>
      </c>
      <c r="W1389" s="1" t="str">
        <f ca="1">_xlfn.IFS(Admissions[[#This Row],[Patients Age]]&lt;18,"Paediatric",V1389&lt;40,"Young Adult",V1389&lt;65,"Adult",TRUE,"Senior")</f>
        <v>Adult</v>
      </c>
    </row>
    <row r="1390" spans="1:23" x14ac:dyDescent="0.25">
      <c r="A1390">
        <v>10994</v>
      </c>
      <c r="B1390">
        <v>3675</v>
      </c>
      <c r="C1390" s="1" t="s">
        <v>885</v>
      </c>
      <c r="D1390" s="1" t="s">
        <v>56</v>
      </c>
      <c r="E1390" s="2">
        <v>21053</v>
      </c>
      <c r="F1390" s="1" t="s">
        <v>35</v>
      </c>
      <c r="G1390" s="1" t="s">
        <v>83</v>
      </c>
      <c r="H1390" s="2">
        <v>45632</v>
      </c>
      <c r="I1390" s="2">
        <v>45638</v>
      </c>
      <c r="J1390">
        <v>6</v>
      </c>
      <c r="K1390">
        <v>11844</v>
      </c>
      <c r="L1390" s="1" t="s">
        <v>1491</v>
      </c>
      <c r="M1390" s="1" t="s">
        <v>37</v>
      </c>
      <c r="N1390" s="1" t="s">
        <v>18</v>
      </c>
      <c r="O1390" t="s">
        <v>19</v>
      </c>
      <c r="P1390">
        <v>1974</v>
      </c>
      <c r="Q1390" s="1" t="s">
        <v>1492</v>
      </c>
      <c r="R1390" s="1" t="s">
        <v>1454</v>
      </c>
      <c r="S1390" t="s">
        <v>1449</v>
      </c>
      <c r="T1390">
        <f>VLOOKUP(Admissions[[#This Row],[Department]],Departments!A:E,5,FALSE)</f>
        <v>8500</v>
      </c>
      <c r="U1390" s="1" t="str">
        <f t="shared" si="42"/>
        <v>Above Benchmark</v>
      </c>
      <c r="V1390" s="1">
        <f t="shared" ca="1" si="43"/>
        <v>68</v>
      </c>
      <c r="W1390" s="1" t="str">
        <f ca="1">_xlfn.IFS(Admissions[[#This Row],[Patients Age]]&lt;18,"Paediatric",V1390&lt;40,"Young Adult",V1390&lt;65,"Adult",TRUE,"Senior")</f>
        <v>Senior</v>
      </c>
    </row>
    <row r="1391" spans="1:23" x14ac:dyDescent="0.25">
      <c r="A1391">
        <v>11671</v>
      </c>
      <c r="B1391">
        <v>6608</v>
      </c>
      <c r="C1391" s="1" t="s">
        <v>886</v>
      </c>
      <c r="D1391" s="1" t="s">
        <v>56</v>
      </c>
      <c r="E1391" s="2">
        <v>27225</v>
      </c>
      <c r="F1391" s="1" t="s">
        <v>15</v>
      </c>
      <c r="G1391" s="1" t="s">
        <v>217</v>
      </c>
      <c r="H1391" s="2">
        <v>45317</v>
      </c>
      <c r="I1391" s="2">
        <v>45319</v>
      </c>
      <c r="J1391">
        <v>2</v>
      </c>
      <c r="K1391">
        <v>5499</v>
      </c>
      <c r="L1391" s="1" t="s">
        <v>1494</v>
      </c>
      <c r="M1391" s="1" t="s">
        <v>17</v>
      </c>
      <c r="N1391" s="1" t="s">
        <v>18</v>
      </c>
      <c r="O1391" t="s">
        <v>19</v>
      </c>
      <c r="P1391">
        <v>2749.5</v>
      </c>
      <c r="Q1391" s="1" t="s">
        <v>1492</v>
      </c>
      <c r="R1391" s="1" t="s">
        <v>1454</v>
      </c>
      <c r="S1391" t="s">
        <v>1449</v>
      </c>
      <c r="T1391">
        <f>VLOOKUP(Admissions[[#This Row],[Department]],Departments!A:E,5,FALSE)</f>
        <v>5500</v>
      </c>
      <c r="U1391" s="1" t="str">
        <f t="shared" si="42"/>
        <v>Within Benchmark</v>
      </c>
      <c r="V1391" s="1">
        <f t="shared" ca="1" si="43"/>
        <v>51</v>
      </c>
      <c r="W1391" s="1" t="str">
        <f ca="1">_xlfn.IFS(Admissions[[#This Row],[Patients Age]]&lt;18,"Paediatric",V1391&lt;40,"Young Adult",V1391&lt;65,"Adult",TRUE,"Senior")</f>
        <v>Adult</v>
      </c>
    </row>
    <row r="1392" spans="1:23" x14ac:dyDescent="0.25">
      <c r="A1392">
        <v>14858</v>
      </c>
      <c r="B1392">
        <v>5743</v>
      </c>
      <c r="C1392" s="1" t="s">
        <v>212</v>
      </c>
      <c r="D1392" s="1" t="s">
        <v>14</v>
      </c>
      <c r="E1392" s="2">
        <v>18868</v>
      </c>
      <c r="F1392" s="1" t="s">
        <v>41</v>
      </c>
      <c r="G1392" s="1" t="s">
        <v>219</v>
      </c>
      <c r="H1392" s="2">
        <v>45471</v>
      </c>
      <c r="I1392" s="2">
        <v>45481</v>
      </c>
      <c r="J1392">
        <v>10</v>
      </c>
      <c r="K1392">
        <v>11213</v>
      </c>
      <c r="L1392" s="1" t="s">
        <v>1491</v>
      </c>
      <c r="M1392" s="1" t="s">
        <v>49</v>
      </c>
      <c r="N1392" s="1" t="s">
        <v>18</v>
      </c>
      <c r="O1392" t="s">
        <v>19</v>
      </c>
      <c r="P1392">
        <v>1121.3</v>
      </c>
      <c r="Q1392" s="1" t="s">
        <v>1492</v>
      </c>
      <c r="R1392" s="1" t="s">
        <v>1454</v>
      </c>
      <c r="S1392" t="s">
        <v>1449</v>
      </c>
      <c r="T1392">
        <f>VLOOKUP(Admissions[[#This Row],[Department]],Departments!A:E,5,FALSE)</f>
        <v>7200</v>
      </c>
      <c r="U1392" s="1" t="str">
        <f t="shared" si="42"/>
        <v>Above Benchmark</v>
      </c>
      <c r="V1392" s="1">
        <f t="shared" ca="1" si="43"/>
        <v>74</v>
      </c>
      <c r="W1392" s="1" t="str">
        <f ca="1">_xlfn.IFS(Admissions[[#This Row],[Patients Age]]&lt;18,"Paediatric",V1392&lt;40,"Young Adult",V1392&lt;65,"Adult",TRUE,"Senior")</f>
        <v>Senior</v>
      </c>
    </row>
    <row r="1393" spans="1:23" x14ac:dyDescent="0.25">
      <c r="A1393">
        <v>14738</v>
      </c>
      <c r="B1393">
        <v>4861</v>
      </c>
      <c r="C1393" s="1" t="s">
        <v>887</v>
      </c>
      <c r="D1393" s="1" t="s">
        <v>56</v>
      </c>
      <c r="E1393" s="2">
        <v>44150</v>
      </c>
      <c r="F1393" s="1" t="s">
        <v>30</v>
      </c>
      <c r="G1393" s="1" t="s">
        <v>110</v>
      </c>
      <c r="H1393" s="2">
        <v>45540</v>
      </c>
      <c r="I1393" s="2">
        <v>45543</v>
      </c>
      <c r="J1393">
        <v>3</v>
      </c>
      <c r="K1393">
        <v>2432</v>
      </c>
      <c r="L1393" s="1" t="s">
        <v>1491</v>
      </c>
      <c r="M1393" s="1" t="s">
        <v>46</v>
      </c>
      <c r="N1393" s="1" t="s">
        <v>24</v>
      </c>
      <c r="O1393" t="s">
        <v>19</v>
      </c>
      <c r="P1393">
        <v>810.66669999999999</v>
      </c>
      <c r="Q1393" s="1" t="s">
        <v>1492</v>
      </c>
      <c r="R1393" s="1" t="s">
        <v>1450</v>
      </c>
      <c r="S1393" t="s">
        <v>1449</v>
      </c>
      <c r="T1393">
        <f>VLOOKUP(Admissions[[#This Row],[Department]],Departments!A:E,5,FALSE)</f>
        <v>4500</v>
      </c>
      <c r="U1393" s="1" t="str">
        <f t="shared" si="42"/>
        <v>Within Benchmark</v>
      </c>
      <c r="V1393" s="1">
        <f t="shared" ca="1" si="43"/>
        <v>5</v>
      </c>
      <c r="W1393" s="1" t="str">
        <f ca="1">_xlfn.IFS(Admissions[[#This Row],[Patients Age]]&lt;18,"Paediatric",V1393&lt;40,"Young Adult",V1393&lt;65,"Adult",TRUE,"Senior")</f>
        <v>Paediatric</v>
      </c>
    </row>
    <row r="1394" spans="1:23" x14ac:dyDescent="0.25">
      <c r="A1394">
        <v>15907</v>
      </c>
      <c r="B1394">
        <v>3230</v>
      </c>
      <c r="C1394" s="1" t="s">
        <v>544</v>
      </c>
      <c r="D1394" s="1" t="s">
        <v>14</v>
      </c>
      <c r="E1394" s="2">
        <v>26809</v>
      </c>
      <c r="F1394" s="1" t="s">
        <v>26</v>
      </c>
      <c r="G1394" s="1" t="s">
        <v>141</v>
      </c>
      <c r="H1394" s="2">
        <v>45115</v>
      </c>
      <c r="I1394" s="2">
        <v>45127</v>
      </c>
      <c r="J1394">
        <v>12</v>
      </c>
      <c r="K1394">
        <v>22975</v>
      </c>
      <c r="L1394" s="1" t="s">
        <v>1491</v>
      </c>
      <c r="M1394" s="1" t="s">
        <v>17</v>
      </c>
      <c r="N1394" s="1" t="s">
        <v>33</v>
      </c>
      <c r="O1394" t="s">
        <v>19</v>
      </c>
      <c r="P1394">
        <v>1914.5833</v>
      </c>
      <c r="Q1394" s="1" t="s">
        <v>1492</v>
      </c>
      <c r="R1394" s="1" t="s">
        <v>1446</v>
      </c>
      <c r="S1394" t="s">
        <v>1447</v>
      </c>
      <c r="T1394">
        <f>VLOOKUP(Admissions[[#This Row],[Department]],Departments!A:E,5,FALSE)</f>
        <v>9000</v>
      </c>
      <c r="U1394" s="1" t="str">
        <f t="shared" si="42"/>
        <v>Above Benchmark</v>
      </c>
      <c r="V1394" s="1">
        <f t="shared" ca="1" si="43"/>
        <v>53</v>
      </c>
      <c r="W1394" s="1" t="str">
        <f ca="1">_xlfn.IFS(Admissions[[#This Row],[Patients Age]]&lt;18,"Paediatric",V1394&lt;40,"Young Adult",V1394&lt;65,"Adult",TRUE,"Senior")</f>
        <v>Adult</v>
      </c>
    </row>
    <row r="1395" spans="1:23" x14ac:dyDescent="0.25">
      <c r="A1395">
        <v>14983</v>
      </c>
      <c r="B1395">
        <v>4956</v>
      </c>
      <c r="C1395" s="1" t="s">
        <v>888</v>
      </c>
      <c r="D1395" s="1" t="s">
        <v>14</v>
      </c>
      <c r="E1395" s="2">
        <v>21206</v>
      </c>
      <c r="F1395" s="1" t="s">
        <v>66</v>
      </c>
      <c r="G1395" s="1" t="s">
        <v>77</v>
      </c>
      <c r="H1395" s="2">
        <v>44997</v>
      </c>
      <c r="I1395" s="2">
        <v>45005</v>
      </c>
      <c r="J1395">
        <v>8</v>
      </c>
      <c r="K1395">
        <v>18752</v>
      </c>
      <c r="L1395" s="1" t="s">
        <v>1491</v>
      </c>
      <c r="M1395" s="1" t="s">
        <v>68</v>
      </c>
      <c r="N1395" s="1" t="s">
        <v>18</v>
      </c>
      <c r="O1395" t="s">
        <v>19</v>
      </c>
      <c r="P1395">
        <v>2344</v>
      </c>
      <c r="Q1395" s="1" t="s">
        <v>1492</v>
      </c>
      <c r="R1395" s="1" t="s">
        <v>1451</v>
      </c>
      <c r="S1395" t="s">
        <v>1447</v>
      </c>
      <c r="T1395">
        <f>VLOOKUP(Admissions[[#This Row],[Department]],Departments!A:E,5,FALSE)</f>
        <v>6000</v>
      </c>
      <c r="U1395" s="1" t="str">
        <f t="shared" si="42"/>
        <v>Above Benchmark</v>
      </c>
      <c r="V1395" s="1">
        <f t="shared" ca="1" si="43"/>
        <v>68</v>
      </c>
      <c r="W1395" s="1" t="str">
        <f ca="1">_xlfn.IFS(Admissions[[#This Row],[Patients Age]]&lt;18,"Paediatric",V1395&lt;40,"Young Adult",V1395&lt;65,"Adult",TRUE,"Senior")</f>
        <v>Senior</v>
      </c>
    </row>
    <row r="1396" spans="1:23" x14ac:dyDescent="0.25">
      <c r="A1396">
        <v>13986</v>
      </c>
      <c r="B1396">
        <v>3126</v>
      </c>
      <c r="C1396" s="1" t="s">
        <v>643</v>
      </c>
      <c r="D1396" s="1" t="s">
        <v>56</v>
      </c>
      <c r="E1396" s="2">
        <v>21444</v>
      </c>
      <c r="F1396" s="1" t="s">
        <v>66</v>
      </c>
      <c r="G1396" s="1" t="s">
        <v>67</v>
      </c>
      <c r="H1396" s="2">
        <v>45306</v>
      </c>
      <c r="I1396" s="2">
        <v>45314</v>
      </c>
      <c r="J1396">
        <v>8</v>
      </c>
      <c r="K1396">
        <v>7930</v>
      </c>
      <c r="L1396" s="1" t="s">
        <v>1491</v>
      </c>
      <c r="M1396" s="1" t="s">
        <v>116</v>
      </c>
      <c r="N1396" s="1" t="s">
        <v>18</v>
      </c>
      <c r="O1396" t="s">
        <v>19</v>
      </c>
      <c r="P1396">
        <v>991.25</v>
      </c>
      <c r="Q1396" s="1" t="s">
        <v>1492</v>
      </c>
      <c r="R1396" s="1" t="s">
        <v>1448</v>
      </c>
      <c r="S1396" t="s">
        <v>1449</v>
      </c>
      <c r="T1396">
        <f>VLOOKUP(Admissions[[#This Row],[Department]],Departments!A:E,5,FALSE)</f>
        <v>6000</v>
      </c>
      <c r="U1396" s="1" t="str">
        <f t="shared" si="42"/>
        <v>Above Benchmark</v>
      </c>
      <c r="V1396" s="1">
        <f t="shared" ca="1" si="43"/>
        <v>67</v>
      </c>
      <c r="W1396" s="1" t="str">
        <f ca="1">_xlfn.IFS(Admissions[[#This Row],[Patients Age]]&lt;18,"Paediatric",V1396&lt;40,"Young Adult",V1396&lt;65,"Adult",TRUE,"Senior")</f>
        <v>Senior</v>
      </c>
    </row>
    <row r="1397" spans="1:23" x14ac:dyDescent="0.25">
      <c r="A1397">
        <v>12209</v>
      </c>
      <c r="B1397">
        <v>7146</v>
      </c>
      <c r="C1397" s="1" t="s">
        <v>889</v>
      </c>
      <c r="D1397" s="1" t="s">
        <v>56</v>
      </c>
      <c r="E1397" s="2">
        <v>31314</v>
      </c>
      <c r="F1397" s="1" t="s">
        <v>35</v>
      </c>
      <c r="G1397" s="1" t="s">
        <v>36</v>
      </c>
      <c r="H1397" s="2">
        <v>45315</v>
      </c>
      <c r="I1397" s="2">
        <v>45317</v>
      </c>
      <c r="J1397">
        <v>2</v>
      </c>
      <c r="K1397">
        <v>8177</v>
      </c>
      <c r="L1397" s="1" t="s">
        <v>1494</v>
      </c>
      <c r="M1397" s="1" t="s">
        <v>60</v>
      </c>
      <c r="N1397" s="1" t="s">
        <v>18</v>
      </c>
      <c r="O1397" t="s">
        <v>19</v>
      </c>
      <c r="P1397">
        <v>4088.5</v>
      </c>
      <c r="Q1397" s="1" t="s">
        <v>1492</v>
      </c>
      <c r="R1397" s="1" t="s">
        <v>1453</v>
      </c>
      <c r="S1397" t="s">
        <v>1449</v>
      </c>
      <c r="T1397">
        <f>VLOOKUP(Admissions[[#This Row],[Department]],Departments!A:E,5,FALSE)</f>
        <v>8500</v>
      </c>
      <c r="U1397" s="1" t="str">
        <f t="shared" si="42"/>
        <v>Within Benchmark</v>
      </c>
      <c r="V1397" s="1">
        <f t="shared" ca="1" si="43"/>
        <v>40</v>
      </c>
      <c r="W1397" s="1" t="str">
        <f ca="1">_xlfn.IFS(Admissions[[#This Row],[Patients Age]]&lt;18,"Paediatric",V1397&lt;40,"Young Adult",V1397&lt;65,"Adult",TRUE,"Senior")</f>
        <v>Adult</v>
      </c>
    </row>
    <row r="1398" spans="1:23" x14ac:dyDescent="0.25">
      <c r="A1398">
        <v>14644</v>
      </c>
      <c r="B1398">
        <v>6602</v>
      </c>
      <c r="C1398" s="1" t="s">
        <v>407</v>
      </c>
      <c r="D1398" s="1" t="s">
        <v>56</v>
      </c>
      <c r="E1398" s="2">
        <v>30263</v>
      </c>
      <c r="F1398" s="1" t="s">
        <v>35</v>
      </c>
      <c r="G1398" s="1" t="s">
        <v>36</v>
      </c>
      <c r="H1398" s="2">
        <v>45122</v>
      </c>
      <c r="I1398" s="2">
        <v>45130</v>
      </c>
      <c r="J1398">
        <v>8</v>
      </c>
      <c r="K1398">
        <v>8630</v>
      </c>
      <c r="L1398" s="1" t="s">
        <v>1491</v>
      </c>
      <c r="M1398" s="1" t="s">
        <v>75</v>
      </c>
      <c r="N1398" s="1" t="s">
        <v>33</v>
      </c>
      <c r="O1398" t="s">
        <v>19</v>
      </c>
      <c r="P1398">
        <v>1078.75</v>
      </c>
      <c r="Q1398" s="1" t="s">
        <v>1492</v>
      </c>
      <c r="R1398" s="1" t="s">
        <v>1446</v>
      </c>
      <c r="S1398" t="s">
        <v>1447</v>
      </c>
      <c r="T1398">
        <f>VLOOKUP(Admissions[[#This Row],[Department]],Departments!A:E,5,FALSE)</f>
        <v>8500</v>
      </c>
      <c r="U1398" s="1" t="str">
        <f t="shared" si="42"/>
        <v>Above Benchmark</v>
      </c>
      <c r="V1398" s="1">
        <f t="shared" ca="1" si="43"/>
        <v>43</v>
      </c>
      <c r="W1398" s="1" t="str">
        <f ca="1">_xlfn.IFS(Admissions[[#This Row],[Patients Age]]&lt;18,"Paediatric",V1398&lt;40,"Young Adult",V1398&lt;65,"Adult",TRUE,"Senior")</f>
        <v>Adult</v>
      </c>
    </row>
    <row r="1399" spans="1:23" x14ac:dyDescent="0.25">
      <c r="A1399">
        <v>13681</v>
      </c>
      <c r="B1399">
        <v>3840</v>
      </c>
      <c r="C1399" s="1" t="s">
        <v>115</v>
      </c>
      <c r="D1399" s="1" t="s">
        <v>56</v>
      </c>
      <c r="E1399" s="2">
        <v>28836</v>
      </c>
      <c r="F1399" s="1" t="s">
        <v>26</v>
      </c>
      <c r="G1399" s="1" t="s">
        <v>27</v>
      </c>
      <c r="H1399" s="2">
        <v>44927</v>
      </c>
      <c r="I1399" s="2">
        <v>44932</v>
      </c>
      <c r="J1399">
        <v>5</v>
      </c>
      <c r="K1399">
        <v>12535</v>
      </c>
      <c r="L1399" s="1" t="s">
        <v>1491</v>
      </c>
      <c r="M1399" s="1" t="s">
        <v>64</v>
      </c>
      <c r="N1399" s="1" t="s">
        <v>18</v>
      </c>
      <c r="O1399" t="s">
        <v>19</v>
      </c>
      <c r="P1399">
        <v>2507</v>
      </c>
      <c r="Q1399" s="1" t="s">
        <v>1492</v>
      </c>
      <c r="R1399" s="1" t="s">
        <v>1451</v>
      </c>
      <c r="S1399" t="s">
        <v>1447</v>
      </c>
      <c r="T1399">
        <f>VLOOKUP(Admissions[[#This Row],[Department]],Departments!A:E,5,FALSE)</f>
        <v>9000</v>
      </c>
      <c r="U1399" s="1" t="str">
        <f t="shared" si="42"/>
        <v>Above Benchmark</v>
      </c>
      <c r="V1399" s="1">
        <f t="shared" ca="1" si="43"/>
        <v>47</v>
      </c>
      <c r="W1399" s="1" t="str">
        <f ca="1">_xlfn.IFS(Admissions[[#This Row],[Patients Age]]&lt;18,"Paediatric",V1399&lt;40,"Young Adult",V1399&lt;65,"Adult",TRUE,"Senior")</f>
        <v>Adult</v>
      </c>
    </row>
    <row r="1400" spans="1:23" x14ac:dyDescent="0.25">
      <c r="A1400">
        <v>15876</v>
      </c>
      <c r="B1400">
        <v>4861</v>
      </c>
      <c r="C1400" s="1" t="s">
        <v>887</v>
      </c>
      <c r="D1400" s="1" t="s">
        <v>56</v>
      </c>
      <c r="E1400" s="2">
        <v>44150</v>
      </c>
      <c r="F1400" s="1" t="s">
        <v>30</v>
      </c>
      <c r="G1400" s="1" t="s">
        <v>58</v>
      </c>
      <c r="H1400" s="2">
        <v>44992</v>
      </c>
      <c r="I1400" s="2">
        <v>44993</v>
      </c>
      <c r="J1400">
        <v>1</v>
      </c>
      <c r="K1400">
        <v>1415</v>
      </c>
      <c r="L1400" s="1" t="s">
        <v>1491</v>
      </c>
      <c r="M1400" s="1" t="s">
        <v>49</v>
      </c>
      <c r="N1400" s="1" t="s">
        <v>18</v>
      </c>
      <c r="O1400" t="s">
        <v>19</v>
      </c>
      <c r="P1400">
        <v>1415</v>
      </c>
      <c r="Q1400" s="1" t="s">
        <v>1492</v>
      </c>
      <c r="R1400" s="1" t="s">
        <v>1452</v>
      </c>
      <c r="S1400" t="s">
        <v>1449</v>
      </c>
      <c r="T1400">
        <f>VLOOKUP(Admissions[[#This Row],[Department]],Departments!A:E,5,FALSE)</f>
        <v>4500</v>
      </c>
      <c r="U1400" s="1" t="str">
        <f t="shared" si="42"/>
        <v>Within Benchmark</v>
      </c>
      <c r="V1400" s="1">
        <f t="shared" ca="1" si="43"/>
        <v>5</v>
      </c>
      <c r="W1400" s="1" t="str">
        <f ca="1">_xlfn.IFS(Admissions[[#This Row],[Patients Age]]&lt;18,"Paediatric",V1400&lt;40,"Young Adult",V1400&lt;65,"Adult",TRUE,"Senior")</f>
        <v>Paediatric</v>
      </c>
    </row>
    <row r="1401" spans="1:23" x14ac:dyDescent="0.25">
      <c r="A1401">
        <v>14203</v>
      </c>
      <c r="B1401">
        <v>7149</v>
      </c>
      <c r="C1401" s="1" t="s">
        <v>890</v>
      </c>
      <c r="D1401" s="1" t="s">
        <v>56</v>
      </c>
      <c r="E1401" s="2">
        <v>30099</v>
      </c>
      <c r="F1401" s="1" t="s">
        <v>15</v>
      </c>
      <c r="G1401" s="1" t="s">
        <v>16</v>
      </c>
      <c r="H1401" s="2">
        <v>45496</v>
      </c>
      <c r="I1401" s="2">
        <v>45499</v>
      </c>
      <c r="J1401">
        <v>3</v>
      </c>
      <c r="K1401">
        <v>6497</v>
      </c>
      <c r="L1401" s="1" t="s">
        <v>1494</v>
      </c>
      <c r="M1401" s="1" t="s">
        <v>49</v>
      </c>
      <c r="N1401" s="1" t="s">
        <v>18</v>
      </c>
      <c r="O1401" t="s">
        <v>19</v>
      </c>
      <c r="P1401">
        <v>2165.6667000000002</v>
      </c>
      <c r="Q1401" s="1" t="s">
        <v>1492</v>
      </c>
      <c r="R1401" s="1" t="s">
        <v>1452</v>
      </c>
      <c r="S1401" t="s">
        <v>1449</v>
      </c>
      <c r="T1401">
        <f>VLOOKUP(Admissions[[#This Row],[Department]],Departments!A:E,5,FALSE)</f>
        <v>5500</v>
      </c>
      <c r="U1401" s="1" t="str">
        <f t="shared" si="42"/>
        <v>Above Benchmark</v>
      </c>
      <c r="V1401" s="1">
        <f t="shared" ca="1" si="43"/>
        <v>44</v>
      </c>
      <c r="W1401" s="1" t="str">
        <f ca="1">_xlfn.IFS(Admissions[[#This Row],[Patients Age]]&lt;18,"Paediatric",V1401&lt;40,"Young Adult",V1401&lt;65,"Adult",TRUE,"Senior")</f>
        <v>Adult</v>
      </c>
    </row>
    <row r="1402" spans="1:23" x14ac:dyDescent="0.25">
      <c r="A1402">
        <v>13774</v>
      </c>
      <c r="B1402">
        <v>4235</v>
      </c>
      <c r="C1402" s="1" t="s">
        <v>891</v>
      </c>
      <c r="D1402" s="1" t="s">
        <v>14</v>
      </c>
      <c r="E1402" s="2">
        <v>34213</v>
      </c>
      <c r="F1402" s="1" t="s">
        <v>21</v>
      </c>
      <c r="G1402" s="1" t="s">
        <v>149</v>
      </c>
      <c r="H1402" s="2">
        <v>45518</v>
      </c>
      <c r="I1402" s="2">
        <v>45526</v>
      </c>
      <c r="J1402">
        <v>8</v>
      </c>
      <c r="K1402">
        <v>33021</v>
      </c>
      <c r="L1402" s="1" t="s">
        <v>1491</v>
      </c>
      <c r="M1402" s="1" t="s">
        <v>23</v>
      </c>
      <c r="N1402" s="1" t="s">
        <v>18</v>
      </c>
      <c r="O1402" t="s">
        <v>19</v>
      </c>
      <c r="P1402">
        <v>4127.625</v>
      </c>
      <c r="Q1402" s="1" t="s">
        <v>1492</v>
      </c>
      <c r="R1402" s="1" t="s">
        <v>1453</v>
      </c>
      <c r="S1402" t="s">
        <v>1449</v>
      </c>
      <c r="T1402">
        <f>VLOOKUP(Admissions[[#This Row],[Department]],Departments!A:E,5,FALSE)</f>
        <v>12000</v>
      </c>
      <c r="U1402" s="1" t="str">
        <f t="shared" si="42"/>
        <v>Above Benchmark</v>
      </c>
      <c r="V1402" s="1">
        <f t="shared" ca="1" si="43"/>
        <v>32</v>
      </c>
      <c r="W1402" s="1" t="str">
        <f ca="1">_xlfn.IFS(Admissions[[#This Row],[Patients Age]]&lt;18,"Paediatric",V1402&lt;40,"Young Adult",V1402&lt;65,"Adult",TRUE,"Senior")</f>
        <v>Young Adult</v>
      </c>
    </row>
    <row r="1403" spans="1:23" x14ac:dyDescent="0.25">
      <c r="A1403">
        <v>13205</v>
      </c>
      <c r="B1403">
        <v>3370</v>
      </c>
      <c r="C1403" s="1" t="s">
        <v>892</v>
      </c>
      <c r="D1403" s="1" t="s">
        <v>56</v>
      </c>
      <c r="E1403" s="2">
        <v>43218</v>
      </c>
      <c r="F1403" s="1" t="s">
        <v>30</v>
      </c>
      <c r="G1403" s="1" t="s">
        <v>110</v>
      </c>
      <c r="H1403" s="2">
        <v>45419</v>
      </c>
      <c r="I1403" s="2">
        <v>45422</v>
      </c>
      <c r="J1403">
        <v>3</v>
      </c>
      <c r="K1403">
        <v>3937</v>
      </c>
      <c r="L1403" s="1" t="s">
        <v>1491</v>
      </c>
      <c r="M1403" s="1" t="s">
        <v>46</v>
      </c>
      <c r="N1403" s="1" t="s">
        <v>33</v>
      </c>
      <c r="O1403" t="s">
        <v>19</v>
      </c>
      <c r="P1403">
        <v>1312.3333</v>
      </c>
      <c r="Q1403" s="1" t="s">
        <v>1492</v>
      </c>
      <c r="R1403" s="1" t="s">
        <v>1452</v>
      </c>
      <c r="S1403" t="s">
        <v>1449</v>
      </c>
      <c r="T1403">
        <f>VLOOKUP(Admissions[[#This Row],[Department]],Departments!A:E,5,FALSE)</f>
        <v>4500</v>
      </c>
      <c r="U1403" s="1" t="str">
        <f t="shared" si="42"/>
        <v>Within Benchmark</v>
      </c>
      <c r="V1403" s="1">
        <f t="shared" ca="1" si="43"/>
        <v>8</v>
      </c>
      <c r="W1403" s="1" t="str">
        <f ca="1">_xlfn.IFS(Admissions[[#This Row],[Patients Age]]&lt;18,"Paediatric",V1403&lt;40,"Young Adult",V1403&lt;65,"Adult",TRUE,"Senior")</f>
        <v>Paediatric</v>
      </c>
    </row>
    <row r="1404" spans="1:23" x14ac:dyDescent="0.25">
      <c r="A1404">
        <v>15558</v>
      </c>
      <c r="B1404">
        <v>4430</v>
      </c>
      <c r="C1404" s="1" t="s">
        <v>893</v>
      </c>
      <c r="D1404" s="1" t="s">
        <v>14</v>
      </c>
      <c r="E1404" s="2">
        <v>34066</v>
      </c>
      <c r="F1404" s="1" t="s">
        <v>26</v>
      </c>
      <c r="G1404" s="1" t="s">
        <v>39</v>
      </c>
      <c r="H1404" s="2">
        <v>45637</v>
      </c>
      <c r="I1404" s="2">
        <v>45640</v>
      </c>
      <c r="J1404">
        <v>3</v>
      </c>
      <c r="K1404">
        <v>8868</v>
      </c>
      <c r="L1404" s="1" t="s">
        <v>1491</v>
      </c>
      <c r="M1404" s="1" t="s">
        <v>17</v>
      </c>
      <c r="N1404" s="1" t="s">
        <v>18</v>
      </c>
      <c r="O1404" t="s">
        <v>19</v>
      </c>
      <c r="P1404">
        <v>2956</v>
      </c>
      <c r="Q1404" s="1" t="s">
        <v>1492</v>
      </c>
      <c r="R1404" s="1" t="s">
        <v>1453</v>
      </c>
      <c r="S1404" t="s">
        <v>1449</v>
      </c>
      <c r="T1404">
        <f>VLOOKUP(Admissions[[#This Row],[Department]],Departments!A:E,5,FALSE)</f>
        <v>9000</v>
      </c>
      <c r="U1404" s="1" t="str">
        <f t="shared" si="42"/>
        <v>Within Benchmark</v>
      </c>
      <c r="V1404" s="1">
        <f t="shared" ca="1" si="43"/>
        <v>33</v>
      </c>
      <c r="W1404" s="1" t="str">
        <f ca="1">_xlfn.IFS(Admissions[[#This Row],[Patients Age]]&lt;18,"Paediatric",V1404&lt;40,"Young Adult",V1404&lt;65,"Adult",TRUE,"Senior")</f>
        <v>Young Adult</v>
      </c>
    </row>
    <row r="1405" spans="1:23" x14ac:dyDescent="0.25">
      <c r="A1405">
        <v>13526</v>
      </c>
      <c r="B1405">
        <v>4819</v>
      </c>
      <c r="C1405" s="1" t="s">
        <v>894</v>
      </c>
      <c r="D1405" s="1" t="s">
        <v>14</v>
      </c>
      <c r="E1405" s="2">
        <v>20602</v>
      </c>
      <c r="F1405" s="1" t="s">
        <v>35</v>
      </c>
      <c r="G1405" s="1" t="s">
        <v>85</v>
      </c>
      <c r="H1405" s="2">
        <v>45007</v>
      </c>
      <c r="I1405" s="2">
        <v>45011</v>
      </c>
      <c r="J1405">
        <v>4</v>
      </c>
      <c r="K1405">
        <v>9834</v>
      </c>
      <c r="L1405" s="1" t="s">
        <v>1494</v>
      </c>
      <c r="M1405" s="1" t="s">
        <v>75</v>
      </c>
      <c r="N1405" s="1" t="s">
        <v>33</v>
      </c>
      <c r="O1405" t="s">
        <v>19</v>
      </c>
      <c r="P1405">
        <v>2458.5</v>
      </c>
      <c r="Q1405" s="1" t="s">
        <v>1492</v>
      </c>
      <c r="R1405" s="1" t="s">
        <v>1453</v>
      </c>
      <c r="S1405" t="s">
        <v>1449</v>
      </c>
      <c r="T1405">
        <f>VLOOKUP(Admissions[[#This Row],[Department]],Departments!A:E,5,FALSE)</f>
        <v>8500</v>
      </c>
      <c r="U1405" s="1" t="str">
        <f t="shared" si="42"/>
        <v>Above Benchmark</v>
      </c>
      <c r="V1405" s="1">
        <f t="shared" ca="1" si="43"/>
        <v>70</v>
      </c>
      <c r="W1405" s="1" t="str">
        <f ca="1">_xlfn.IFS(Admissions[[#This Row],[Patients Age]]&lt;18,"Paediatric",V1405&lt;40,"Young Adult",V1405&lt;65,"Adult",TRUE,"Senior")</f>
        <v>Senior</v>
      </c>
    </row>
    <row r="1406" spans="1:23" x14ac:dyDescent="0.25">
      <c r="A1406">
        <v>13798</v>
      </c>
      <c r="B1406">
        <v>3667</v>
      </c>
      <c r="C1406" s="1" t="s">
        <v>346</v>
      </c>
      <c r="D1406" s="1" t="s">
        <v>14</v>
      </c>
      <c r="E1406" s="2">
        <v>36480</v>
      </c>
      <c r="F1406" s="1" t="s">
        <v>15</v>
      </c>
      <c r="G1406" s="1" t="s">
        <v>48</v>
      </c>
      <c r="H1406" s="2">
        <v>45599</v>
      </c>
      <c r="I1406" s="2">
        <v>45600</v>
      </c>
      <c r="J1406">
        <v>1</v>
      </c>
      <c r="K1406">
        <v>2699</v>
      </c>
      <c r="L1406" s="1" t="s">
        <v>1491</v>
      </c>
      <c r="M1406" s="1" t="s">
        <v>46</v>
      </c>
      <c r="N1406" s="1" t="s">
        <v>33</v>
      </c>
      <c r="O1406" t="s">
        <v>19</v>
      </c>
      <c r="P1406">
        <v>2699</v>
      </c>
      <c r="Q1406" s="1" t="s">
        <v>1492</v>
      </c>
      <c r="R1406" s="1" t="s">
        <v>1451</v>
      </c>
      <c r="S1406" t="s">
        <v>1447</v>
      </c>
      <c r="T1406">
        <f>VLOOKUP(Admissions[[#This Row],[Department]],Departments!A:E,5,FALSE)</f>
        <v>5500</v>
      </c>
      <c r="U1406" s="1" t="str">
        <f t="shared" si="42"/>
        <v>Within Benchmark</v>
      </c>
      <c r="V1406" s="1">
        <f t="shared" ca="1" si="43"/>
        <v>26</v>
      </c>
      <c r="W1406" s="1" t="str">
        <f ca="1">_xlfn.IFS(Admissions[[#This Row],[Patients Age]]&lt;18,"Paediatric",V1406&lt;40,"Young Adult",V1406&lt;65,"Adult",TRUE,"Senior")</f>
        <v>Young Adult</v>
      </c>
    </row>
    <row r="1407" spans="1:23" x14ac:dyDescent="0.25">
      <c r="A1407">
        <v>10215</v>
      </c>
      <c r="B1407">
        <v>4454</v>
      </c>
      <c r="C1407" s="1" t="s">
        <v>389</v>
      </c>
      <c r="D1407" s="1" t="s">
        <v>14</v>
      </c>
      <c r="E1407" s="2">
        <v>44919</v>
      </c>
      <c r="F1407" s="1" t="s">
        <v>30</v>
      </c>
      <c r="G1407" s="1" t="s">
        <v>58</v>
      </c>
      <c r="H1407" s="2">
        <v>45259</v>
      </c>
      <c r="I1407" s="2">
        <v>45260</v>
      </c>
      <c r="J1407">
        <v>1</v>
      </c>
      <c r="K1407">
        <v>1901</v>
      </c>
      <c r="L1407" s="1" t="s">
        <v>1491</v>
      </c>
      <c r="M1407" s="1" t="s">
        <v>32</v>
      </c>
      <c r="N1407" s="1" t="s">
        <v>24</v>
      </c>
      <c r="O1407" t="s">
        <v>19</v>
      </c>
      <c r="P1407">
        <v>1901</v>
      </c>
      <c r="Q1407" s="1" t="s">
        <v>1492</v>
      </c>
      <c r="R1407" s="1" t="s">
        <v>1453</v>
      </c>
      <c r="S1407" t="s">
        <v>1449</v>
      </c>
      <c r="T1407">
        <f>VLOOKUP(Admissions[[#This Row],[Department]],Departments!A:E,5,FALSE)</f>
        <v>4500</v>
      </c>
      <c r="U1407" s="1" t="str">
        <f t="shared" si="42"/>
        <v>Within Benchmark</v>
      </c>
      <c r="V1407" s="1">
        <f t="shared" ca="1" si="43"/>
        <v>3</v>
      </c>
      <c r="W1407" s="1" t="str">
        <f ca="1">_xlfn.IFS(Admissions[[#This Row],[Patients Age]]&lt;18,"Paediatric",V1407&lt;40,"Young Adult",V1407&lt;65,"Adult",TRUE,"Senior")</f>
        <v>Paediatric</v>
      </c>
    </row>
    <row r="1408" spans="1:23" x14ac:dyDescent="0.25">
      <c r="A1408">
        <v>14736</v>
      </c>
      <c r="B1408">
        <v>5396</v>
      </c>
      <c r="C1408" s="1" t="s">
        <v>515</v>
      </c>
      <c r="D1408" s="1" t="s">
        <v>56</v>
      </c>
      <c r="E1408" s="2">
        <v>29643</v>
      </c>
      <c r="F1408" s="1" t="s">
        <v>15</v>
      </c>
      <c r="G1408" s="1" t="s">
        <v>48</v>
      </c>
      <c r="H1408" s="2">
        <v>45087</v>
      </c>
      <c r="I1408" s="2">
        <v>45088</v>
      </c>
      <c r="J1408">
        <v>1</v>
      </c>
      <c r="K1408">
        <v>3437</v>
      </c>
      <c r="L1408" s="1" t="s">
        <v>1491</v>
      </c>
      <c r="M1408" s="1" t="s">
        <v>49</v>
      </c>
      <c r="N1408" s="1" t="s">
        <v>24</v>
      </c>
      <c r="O1408" t="s">
        <v>19</v>
      </c>
      <c r="P1408">
        <v>3437</v>
      </c>
      <c r="Q1408" s="1" t="s">
        <v>1492</v>
      </c>
      <c r="R1408" s="1" t="s">
        <v>1446</v>
      </c>
      <c r="S1408" t="s">
        <v>1447</v>
      </c>
      <c r="T1408">
        <f>VLOOKUP(Admissions[[#This Row],[Department]],Departments!A:E,5,FALSE)</f>
        <v>5500</v>
      </c>
      <c r="U1408" s="1" t="str">
        <f t="shared" si="42"/>
        <v>Within Benchmark</v>
      </c>
      <c r="V1408" s="1">
        <f t="shared" ca="1" si="43"/>
        <v>45</v>
      </c>
      <c r="W1408" s="1" t="str">
        <f ca="1">_xlfn.IFS(Admissions[[#This Row],[Patients Age]]&lt;18,"Paediatric",V1408&lt;40,"Young Adult",V1408&lt;65,"Adult",TRUE,"Senior")</f>
        <v>Adult</v>
      </c>
    </row>
    <row r="1409" spans="1:23" x14ac:dyDescent="0.25">
      <c r="A1409">
        <v>15662</v>
      </c>
      <c r="B1409">
        <v>6917</v>
      </c>
      <c r="C1409" s="1" t="s">
        <v>671</v>
      </c>
      <c r="D1409" s="1" t="s">
        <v>14</v>
      </c>
      <c r="E1409" s="2">
        <v>28502</v>
      </c>
      <c r="F1409" s="1" t="s">
        <v>66</v>
      </c>
      <c r="G1409" s="1" t="s">
        <v>77</v>
      </c>
      <c r="H1409" s="2">
        <v>45273</v>
      </c>
      <c r="I1409" s="2">
        <v>45279</v>
      </c>
      <c r="J1409">
        <v>6</v>
      </c>
      <c r="K1409">
        <v>10117</v>
      </c>
      <c r="L1409" s="1" t="s">
        <v>1491</v>
      </c>
      <c r="M1409" s="1" t="s">
        <v>68</v>
      </c>
      <c r="N1409" s="1" t="s">
        <v>18</v>
      </c>
      <c r="O1409" t="s">
        <v>19</v>
      </c>
      <c r="P1409">
        <v>1686.1667</v>
      </c>
      <c r="Q1409" s="1" t="s">
        <v>1492</v>
      </c>
      <c r="R1409" s="1" t="s">
        <v>1453</v>
      </c>
      <c r="S1409" t="s">
        <v>1449</v>
      </c>
      <c r="T1409">
        <f>VLOOKUP(Admissions[[#This Row],[Department]],Departments!A:E,5,FALSE)</f>
        <v>6000</v>
      </c>
      <c r="U1409" s="1" t="str">
        <f t="shared" si="42"/>
        <v>Above Benchmark</v>
      </c>
      <c r="V1409" s="1">
        <f t="shared" ca="1" si="43"/>
        <v>48</v>
      </c>
      <c r="W1409" s="1" t="str">
        <f ca="1">_xlfn.IFS(Admissions[[#This Row],[Patients Age]]&lt;18,"Paediatric",V1409&lt;40,"Young Adult",V1409&lt;65,"Adult",TRUE,"Senior")</f>
        <v>Adult</v>
      </c>
    </row>
    <row r="1410" spans="1:23" x14ac:dyDescent="0.25">
      <c r="A1410">
        <v>14782</v>
      </c>
      <c r="B1410">
        <v>4286</v>
      </c>
      <c r="C1410" s="1" t="s">
        <v>341</v>
      </c>
      <c r="D1410" s="1" t="s">
        <v>14</v>
      </c>
      <c r="E1410" s="2">
        <v>28469</v>
      </c>
      <c r="F1410" s="1" t="s">
        <v>26</v>
      </c>
      <c r="G1410" s="1" t="s">
        <v>141</v>
      </c>
      <c r="H1410" s="2">
        <v>45161</v>
      </c>
      <c r="I1410" s="2">
        <v>45173</v>
      </c>
      <c r="J1410">
        <v>12</v>
      </c>
      <c r="K1410">
        <v>25675</v>
      </c>
      <c r="L1410" s="1" t="s">
        <v>1491</v>
      </c>
      <c r="M1410" s="1" t="s">
        <v>79</v>
      </c>
      <c r="N1410" s="1" t="s">
        <v>33</v>
      </c>
      <c r="O1410" t="s">
        <v>19</v>
      </c>
      <c r="P1410">
        <v>2139.5832999999998</v>
      </c>
      <c r="Q1410" s="1" t="s">
        <v>1492</v>
      </c>
      <c r="R1410" s="1" t="s">
        <v>1453</v>
      </c>
      <c r="S1410" t="s">
        <v>1449</v>
      </c>
      <c r="T1410">
        <f>VLOOKUP(Admissions[[#This Row],[Department]],Departments!A:E,5,FALSE)</f>
        <v>9000</v>
      </c>
      <c r="U1410" s="1" t="str">
        <f t="shared" ref="U1410:U1473" si="44">IF(K1410&gt;T1410,"Above Benchmark","Within Benchmark")</f>
        <v>Above Benchmark</v>
      </c>
      <c r="V1410" s="1">
        <f t="shared" ref="V1410:V1473" ca="1" si="45">INT(YEARFRAC(E1410,TODAY()))</f>
        <v>48</v>
      </c>
      <c r="W1410" s="1" t="str">
        <f ca="1">_xlfn.IFS(Admissions[[#This Row],[Patients Age]]&lt;18,"Paediatric",V1410&lt;40,"Young Adult",V1410&lt;65,"Adult",TRUE,"Senior")</f>
        <v>Adult</v>
      </c>
    </row>
    <row r="1411" spans="1:23" x14ac:dyDescent="0.25">
      <c r="A1411">
        <v>11487</v>
      </c>
      <c r="B1411">
        <v>6501</v>
      </c>
      <c r="C1411" s="1" t="s">
        <v>204</v>
      </c>
      <c r="D1411" s="1" t="s">
        <v>56</v>
      </c>
      <c r="E1411" s="2">
        <v>22968</v>
      </c>
      <c r="F1411" s="1" t="s">
        <v>26</v>
      </c>
      <c r="G1411" s="1" t="s">
        <v>27</v>
      </c>
      <c r="H1411" s="2">
        <v>44961</v>
      </c>
      <c r="I1411" s="2">
        <v>44970</v>
      </c>
      <c r="J1411">
        <v>9</v>
      </c>
      <c r="K1411">
        <v>14387</v>
      </c>
      <c r="L1411" s="1" t="s">
        <v>1494</v>
      </c>
      <c r="M1411" s="1" t="s">
        <v>17</v>
      </c>
      <c r="N1411" s="1" t="s">
        <v>18</v>
      </c>
      <c r="O1411" t="s">
        <v>19</v>
      </c>
      <c r="P1411">
        <v>1598.5555999999999</v>
      </c>
      <c r="Q1411" s="1" t="s">
        <v>1492</v>
      </c>
      <c r="R1411" s="1" t="s">
        <v>1446</v>
      </c>
      <c r="S1411" t="s">
        <v>1447</v>
      </c>
      <c r="T1411">
        <f>VLOOKUP(Admissions[[#This Row],[Department]],Departments!A:E,5,FALSE)</f>
        <v>9000</v>
      </c>
      <c r="U1411" s="1" t="str">
        <f t="shared" si="44"/>
        <v>Above Benchmark</v>
      </c>
      <c r="V1411" s="1">
        <f t="shared" ca="1" si="45"/>
        <v>63</v>
      </c>
      <c r="W1411" s="1" t="str">
        <f ca="1">_xlfn.IFS(Admissions[[#This Row],[Patients Age]]&lt;18,"Paediatric",V1411&lt;40,"Young Adult",V1411&lt;65,"Adult",TRUE,"Senior")</f>
        <v>Adult</v>
      </c>
    </row>
    <row r="1412" spans="1:23" x14ac:dyDescent="0.25">
      <c r="A1412">
        <v>13717</v>
      </c>
      <c r="B1412">
        <v>4977</v>
      </c>
      <c r="C1412" s="1" t="s">
        <v>454</v>
      </c>
      <c r="D1412" s="1" t="s">
        <v>56</v>
      </c>
      <c r="E1412" s="2">
        <v>30930</v>
      </c>
      <c r="F1412" s="1" t="s">
        <v>35</v>
      </c>
      <c r="G1412" s="1" t="s">
        <v>83</v>
      </c>
      <c r="H1412" s="2">
        <v>45233</v>
      </c>
      <c r="I1412" s="2">
        <v>45238</v>
      </c>
      <c r="J1412">
        <v>5</v>
      </c>
      <c r="K1412">
        <v>11748</v>
      </c>
      <c r="L1412" s="1" t="s">
        <v>1491</v>
      </c>
      <c r="M1412" s="1" t="s">
        <v>119</v>
      </c>
      <c r="N1412" s="1" t="s">
        <v>33</v>
      </c>
      <c r="O1412" t="s">
        <v>19</v>
      </c>
      <c r="P1412">
        <v>2349.6</v>
      </c>
      <c r="Q1412" s="1" t="s">
        <v>1492</v>
      </c>
      <c r="R1412" s="1" t="s">
        <v>1454</v>
      </c>
      <c r="S1412" t="s">
        <v>1449</v>
      </c>
      <c r="T1412">
        <f>VLOOKUP(Admissions[[#This Row],[Department]],Departments!A:E,5,FALSE)</f>
        <v>8500</v>
      </c>
      <c r="U1412" s="1" t="str">
        <f t="shared" si="44"/>
        <v>Above Benchmark</v>
      </c>
      <c r="V1412" s="1">
        <f t="shared" ca="1" si="45"/>
        <v>41</v>
      </c>
      <c r="W1412" s="1" t="str">
        <f ca="1">_xlfn.IFS(Admissions[[#This Row],[Patients Age]]&lt;18,"Paediatric",V1412&lt;40,"Young Adult",V1412&lt;65,"Adult",TRUE,"Senior")</f>
        <v>Adult</v>
      </c>
    </row>
    <row r="1413" spans="1:23" x14ac:dyDescent="0.25">
      <c r="A1413">
        <v>12552</v>
      </c>
      <c r="B1413">
        <v>3217</v>
      </c>
      <c r="C1413" s="1" t="s">
        <v>895</v>
      </c>
      <c r="D1413" s="1" t="s">
        <v>14</v>
      </c>
      <c r="E1413" s="2">
        <v>24890</v>
      </c>
      <c r="F1413" s="1" t="s">
        <v>66</v>
      </c>
      <c r="G1413" s="1" t="s">
        <v>67</v>
      </c>
      <c r="H1413" s="2">
        <v>45594</v>
      </c>
      <c r="I1413" s="2">
        <v>45597</v>
      </c>
      <c r="J1413">
        <v>3</v>
      </c>
      <c r="K1413">
        <v>8236</v>
      </c>
      <c r="L1413" s="1" t="s">
        <v>1491</v>
      </c>
      <c r="M1413" s="1" t="s">
        <v>37</v>
      </c>
      <c r="N1413" s="1" t="s">
        <v>24</v>
      </c>
      <c r="O1413" t="s">
        <v>19</v>
      </c>
      <c r="P1413">
        <v>2745.3332999999998</v>
      </c>
      <c r="Q1413" s="1" t="s">
        <v>1492</v>
      </c>
      <c r="R1413" s="1" t="s">
        <v>1452</v>
      </c>
      <c r="S1413" t="s">
        <v>1449</v>
      </c>
      <c r="T1413">
        <f>VLOOKUP(Admissions[[#This Row],[Department]],Departments!A:E,5,FALSE)</f>
        <v>6000</v>
      </c>
      <c r="U1413" s="1" t="str">
        <f t="shared" si="44"/>
        <v>Above Benchmark</v>
      </c>
      <c r="V1413" s="1">
        <f t="shared" ca="1" si="45"/>
        <v>58</v>
      </c>
      <c r="W1413" s="1" t="str">
        <f ca="1">_xlfn.IFS(Admissions[[#This Row],[Patients Age]]&lt;18,"Paediatric",V1413&lt;40,"Young Adult",V1413&lt;65,"Adult",TRUE,"Senior")</f>
        <v>Adult</v>
      </c>
    </row>
    <row r="1414" spans="1:23" x14ac:dyDescent="0.25">
      <c r="A1414">
        <v>13406</v>
      </c>
      <c r="B1414">
        <v>4442</v>
      </c>
      <c r="C1414" s="1" t="s">
        <v>871</v>
      </c>
      <c r="D1414" s="1" t="s">
        <v>14</v>
      </c>
      <c r="E1414" s="2">
        <v>22540</v>
      </c>
      <c r="F1414" s="1" t="s">
        <v>15</v>
      </c>
      <c r="G1414" s="1" t="s">
        <v>48</v>
      </c>
      <c r="H1414" s="2">
        <v>45030</v>
      </c>
      <c r="I1414" s="2">
        <v>45033</v>
      </c>
      <c r="J1414">
        <v>3</v>
      </c>
      <c r="K1414">
        <v>4939</v>
      </c>
      <c r="L1414" s="1" t="s">
        <v>1491</v>
      </c>
      <c r="M1414" s="1" t="s">
        <v>49</v>
      </c>
      <c r="N1414" s="1" t="s">
        <v>18</v>
      </c>
      <c r="O1414" t="s">
        <v>19</v>
      </c>
      <c r="P1414">
        <v>1646.3333</v>
      </c>
      <c r="Q1414" s="1" t="s">
        <v>1492</v>
      </c>
      <c r="R1414" s="1" t="s">
        <v>1454</v>
      </c>
      <c r="S1414" t="s">
        <v>1449</v>
      </c>
      <c r="T1414">
        <f>VLOOKUP(Admissions[[#This Row],[Department]],Departments!A:E,5,FALSE)</f>
        <v>5500</v>
      </c>
      <c r="U1414" s="1" t="str">
        <f t="shared" si="44"/>
        <v>Within Benchmark</v>
      </c>
      <c r="V1414" s="1">
        <f t="shared" ca="1" si="45"/>
        <v>64</v>
      </c>
      <c r="W1414" s="1" t="str">
        <f ca="1">_xlfn.IFS(Admissions[[#This Row],[Patients Age]]&lt;18,"Paediatric",V1414&lt;40,"Young Adult",V1414&lt;65,"Adult",TRUE,"Senior")</f>
        <v>Adult</v>
      </c>
    </row>
    <row r="1415" spans="1:23" x14ac:dyDescent="0.25">
      <c r="A1415">
        <v>14728</v>
      </c>
      <c r="B1415">
        <v>3492</v>
      </c>
      <c r="C1415" s="1" t="s">
        <v>541</v>
      </c>
      <c r="D1415" s="1" t="s">
        <v>14</v>
      </c>
      <c r="E1415" s="2">
        <v>30055</v>
      </c>
      <c r="F1415" s="1" t="s">
        <v>66</v>
      </c>
      <c r="G1415" s="1" t="s">
        <v>77</v>
      </c>
      <c r="H1415" s="2">
        <v>45352</v>
      </c>
      <c r="I1415" s="2">
        <v>45358</v>
      </c>
      <c r="J1415">
        <v>6</v>
      </c>
      <c r="K1415">
        <v>8734</v>
      </c>
      <c r="L1415" s="1" t="s">
        <v>1491</v>
      </c>
      <c r="M1415" s="1" t="s">
        <v>37</v>
      </c>
      <c r="N1415" s="1" t="s">
        <v>33</v>
      </c>
      <c r="O1415" t="s">
        <v>19</v>
      </c>
      <c r="P1415">
        <v>1455.6667</v>
      </c>
      <c r="Q1415" s="1" t="s">
        <v>1492</v>
      </c>
      <c r="R1415" s="1" t="s">
        <v>1454</v>
      </c>
      <c r="S1415" t="s">
        <v>1449</v>
      </c>
      <c r="T1415">
        <f>VLOOKUP(Admissions[[#This Row],[Department]],Departments!A:E,5,FALSE)</f>
        <v>6000</v>
      </c>
      <c r="U1415" s="1" t="str">
        <f t="shared" si="44"/>
        <v>Above Benchmark</v>
      </c>
      <c r="V1415" s="1">
        <f t="shared" ca="1" si="45"/>
        <v>44</v>
      </c>
      <c r="W1415" s="1" t="str">
        <f ca="1">_xlfn.IFS(Admissions[[#This Row],[Patients Age]]&lt;18,"Paediatric",V1415&lt;40,"Young Adult",V1415&lt;65,"Adult",TRUE,"Senior")</f>
        <v>Adult</v>
      </c>
    </row>
    <row r="1416" spans="1:23" x14ac:dyDescent="0.25">
      <c r="A1416">
        <v>13110</v>
      </c>
      <c r="B1416">
        <v>5895</v>
      </c>
      <c r="C1416" s="1" t="s">
        <v>896</v>
      </c>
      <c r="D1416" s="1" t="s">
        <v>56</v>
      </c>
      <c r="E1416" s="2">
        <v>40583</v>
      </c>
      <c r="F1416" s="1" t="s">
        <v>30</v>
      </c>
      <c r="G1416" s="1" t="s">
        <v>31</v>
      </c>
      <c r="H1416" s="2">
        <v>45555</v>
      </c>
      <c r="I1416" s="2">
        <v>45557</v>
      </c>
      <c r="J1416">
        <v>2</v>
      </c>
      <c r="K1416">
        <v>2611</v>
      </c>
      <c r="L1416" s="1" t="s">
        <v>1491</v>
      </c>
      <c r="M1416" s="1" t="s">
        <v>46</v>
      </c>
      <c r="N1416" s="1" t="s">
        <v>33</v>
      </c>
      <c r="O1416" t="s">
        <v>19</v>
      </c>
      <c r="P1416">
        <v>1305.5</v>
      </c>
      <c r="Q1416" s="1" t="s">
        <v>1492</v>
      </c>
      <c r="R1416" s="1" t="s">
        <v>1454</v>
      </c>
      <c r="S1416" t="s">
        <v>1449</v>
      </c>
      <c r="T1416">
        <f>VLOOKUP(Admissions[[#This Row],[Department]],Departments!A:E,5,FALSE)</f>
        <v>4500</v>
      </c>
      <c r="U1416" s="1" t="str">
        <f t="shared" si="44"/>
        <v>Within Benchmark</v>
      </c>
      <c r="V1416" s="1">
        <f t="shared" ca="1" si="45"/>
        <v>15</v>
      </c>
      <c r="W1416" s="1" t="str">
        <f ca="1">_xlfn.IFS(Admissions[[#This Row],[Patients Age]]&lt;18,"Paediatric",V1416&lt;40,"Young Adult",V1416&lt;65,"Adult",TRUE,"Senior")</f>
        <v>Paediatric</v>
      </c>
    </row>
    <row r="1417" spans="1:23" x14ac:dyDescent="0.25">
      <c r="A1417">
        <v>11475</v>
      </c>
      <c r="B1417">
        <v>6219</v>
      </c>
      <c r="C1417" s="1" t="s">
        <v>164</v>
      </c>
      <c r="D1417" s="1" t="s">
        <v>14</v>
      </c>
      <c r="E1417" s="2">
        <v>15505</v>
      </c>
      <c r="F1417" s="1" t="s">
        <v>15</v>
      </c>
      <c r="G1417" s="1" t="s">
        <v>48</v>
      </c>
      <c r="H1417" s="2">
        <v>45396</v>
      </c>
      <c r="I1417" s="2">
        <v>45400</v>
      </c>
      <c r="J1417">
        <v>4</v>
      </c>
      <c r="K1417">
        <v>12163</v>
      </c>
      <c r="L1417" s="1" t="s">
        <v>1491</v>
      </c>
      <c r="M1417" s="1" t="s">
        <v>17</v>
      </c>
      <c r="N1417" s="1" t="s">
        <v>18</v>
      </c>
      <c r="O1417" t="s">
        <v>19</v>
      </c>
      <c r="P1417">
        <v>3040.75</v>
      </c>
      <c r="Q1417" s="1" t="s">
        <v>1492</v>
      </c>
      <c r="R1417" s="1" t="s">
        <v>1451</v>
      </c>
      <c r="S1417" t="s">
        <v>1447</v>
      </c>
      <c r="T1417">
        <f>VLOOKUP(Admissions[[#This Row],[Department]],Departments!A:E,5,FALSE)</f>
        <v>5500</v>
      </c>
      <c r="U1417" s="1" t="str">
        <f t="shared" si="44"/>
        <v>Above Benchmark</v>
      </c>
      <c r="V1417" s="1">
        <f t="shared" ca="1" si="45"/>
        <v>84</v>
      </c>
      <c r="W1417" s="1" t="str">
        <f ca="1">_xlfn.IFS(Admissions[[#This Row],[Patients Age]]&lt;18,"Paediatric",V1417&lt;40,"Young Adult",V1417&lt;65,"Adult",TRUE,"Senior")</f>
        <v>Senior</v>
      </c>
    </row>
    <row r="1418" spans="1:23" x14ac:dyDescent="0.25">
      <c r="A1418">
        <v>10451</v>
      </c>
      <c r="B1418">
        <v>5282</v>
      </c>
      <c r="C1418" s="1" t="s">
        <v>897</v>
      </c>
      <c r="D1418" s="1" t="s">
        <v>14</v>
      </c>
      <c r="E1418" s="2">
        <v>36890</v>
      </c>
      <c r="F1418" s="1" t="s">
        <v>15</v>
      </c>
      <c r="G1418" s="1" t="s">
        <v>48</v>
      </c>
      <c r="H1418" s="2">
        <v>45554</v>
      </c>
      <c r="I1418" s="2">
        <v>45555</v>
      </c>
      <c r="J1418">
        <v>1</v>
      </c>
      <c r="K1418">
        <v>3017</v>
      </c>
      <c r="L1418" s="1" t="s">
        <v>1491</v>
      </c>
      <c r="M1418" s="1" t="s">
        <v>17</v>
      </c>
      <c r="N1418" s="1" t="s">
        <v>33</v>
      </c>
      <c r="O1418" t="s">
        <v>19</v>
      </c>
      <c r="P1418">
        <v>3017</v>
      </c>
      <c r="Q1418" s="1" t="s">
        <v>1492</v>
      </c>
      <c r="R1418" s="1" t="s">
        <v>1450</v>
      </c>
      <c r="S1418" t="s">
        <v>1449</v>
      </c>
      <c r="T1418">
        <f>VLOOKUP(Admissions[[#This Row],[Department]],Departments!A:E,5,FALSE)</f>
        <v>5500</v>
      </c>
      <c r="U1418" s="1" t="str">
        <f t="shared" si="44"/>
        <v>Within Benchmark</v>
      </c>
      <c r="V1418" s="1">
        <f t="shared" ca="1" si="45"/>
        <v>25</v>
      </c>
      <c r="W1418" s="1" t="str">
        <f ca="1">_xlfn.IFS(Admissions[[#This Row],[Patients Age]]&lt;18,"Paediatric",V1418&lt;40,"Young Adult",V1418&lt;65,"Adult",TRUE,"Senior")</f>
        <v>Young Adult</v>
      </c>
    </row>
    <row r="1419" spans="1:23" x14ac:dyDescent="0.25">
      <c r="A1419">
        <v>13309</v>
      </c>
      <c r="B1419">
        <v>3307</v>
      </c>
      <c r="C1419" s="1" t="s">
        <v>898</v>
      </c>
      <c r="D1419" s="1" t="s">
        <v>56</v>
      </c>
      <c r="E1419" s="2">
        <v>16513</v>
      </c>
      <c r="F1419" s="1" t="s">
        <v>26</v>
      </c>
      <c r="G1419" s="1" t="s">
        <v>39</v>
      </c>
      <c r="H1419" s="2">
        <v>45284</v>
      </c>
      <c r="I1419" s="2">
        <v>45295</v>
      </c>
      <c r="J1419">
        <v>11</v>
      </c>
      <c r="K1419">
        <v>34776</v>
      </c>
      <c r="L1419" s="1" t="s">
        <v>1491</v>
      </c>
      <c r="M1419" s="1" t="s">
        <v>79</v>
      </c>
      <c r="N1419" s="1" t="s">
        <v>33</v>
      </c>
      <c r="O1419" t="s">
        <v>19</v>
      </c>
      <c r="P1419">
        <v>3161.4544999999998</v>
      </c>
      <c r="Q1419" s="1" t="s">
        <v>1492</v>
      </c>
      <c r="R1419" s="1" t="s">
        <v>1451</v>
      </c>
      <c r="S1419" t="s">
        <v>1447</v>
      </c>
      <c r="T1419">
        <f>VLOOKUP(Admissions[[#This Row],[Department]],Departments!A:E,5,FALSE)</f>
        <v>9000</v>
      </c>
      <c r="U1419" s="1" t="str">
        <f t="shared" si="44"/>
        <v>Above Benchmark</v>
      </c>
      <c r="V1419" s="1">
        <f t="shared" ca="1" si="45"/>
        <v>81</v>
      </c>
      <c r="W1419" s="1" t="str">
        <f ca="1">_xlfn.IFS(Admissions[[#This Row],[Patients Age]]&lt;18,"Paediatric",V1419&lt;40,"Young Adult",V1419&lt;65,"Adult",TRUE,"Senior")</f>
        <v>Senior</v>
      </c>
    </row>
    <row r="1420" spans="1:23" x14ac:dyDescent="0.25">
      <c r="A1420">
        <v>12677</v>
      </c>
      <c r="B1420">
        <v>3198</v>
      </c>
      <c r="C1420" s="1" t="s">
        <v>597</v>
      </c>
      <c r="D1420" s="1" t="s">
        <v>56</v>
      </c>
      <c r="E1420" s="2">
        <v>28820</v>
      </c>
      <c r="F1420" s="1" t="s">
        <v>35</v>
      </c>
      <c r="G1420" s="1" t="s">
        <v>36</v>
      </c>
      <c r="H1420" s="2">
        <v>45115</v>
      </c>
      <c r="I1420" s="2">
        <v>45122</v>
      </c>
      <c r="J1420">
        <v>7</v>
      </c>
      <c r="K1420">
        <v>9816</v>
      </c>
      <c r="L1420" s="1" t="s">
        <v>1494</v>
      </c>
      <c r="M1420" s="1" t="s">
        <v>60</v>
      </c>
      <c r="N1420" s="1" t="s">
        <v>18</v>
      </c>
      <c r="O1420" t="s">
        <v>19</v>
      </c>
      <c r="P1420">
        <v>1402.2856999999999</v>
      </c>
      <c r="Q1420" s="1" t="s">
        <v>1492</v>
      </c>
      <c r="R1420" s="1" t="s">
        <v>1446</v>
      </c>
      <c r="S1420" t="s">
        <v>1447</v>
      </c>
      <c r="T1420">
        <f>VLOOKUP(Admissions[[#This Row],[Department]],Departments!A:E,5,FALSE)</f>
        <v>8500</v>
      </c>
      <c r="U1420" s="1" t="str">
        <f t="shared" si="44"/>
        <v>Above Benchmark</v>
      </c>
      <c r="V1420" s="1">
        <f t="shared" ca="1" si="45"/>
        <v>47</v>
      </c>
      <c r="W1420" s="1" t="str">
        <f ca="1">_xlfn.IFS(Admissions[[#This Row],[Patients Age]]&lt;18,"Paediatric",V1420&lt;40,"Young Adult",V1420&lt;65,"Adult",TRUE,"Senior")</f>
        <v>Adult</v>
      </c>
    </row>
    <row r="1421" spans="1:23" x14ac:dyDescent="0.25">
      <c r="A1421">
        <v>10496</v>
      </c>
      <c r="B1421">
        <v>3493</v>
      </c>
      <c r="C1421" s="1" t="s">
        <v>899</v>
      </c>
      <c r="D1421" s="1" t="s">
        <v>56</v>
      </c>
      <c r="E1421" s="2">
        <v>44354</v>
      </c>
      <c r="F1421" s="1" t="s">
        <v>30</v>
      </c>
      <c r="G1421" s="1" t="s">
        <v>31</v>
      </c>
      <c r="H1421" s="2">
        <v>45316</v>
      </c>
      <c r="I1421" s="2">
        <v>45319</v>
      </c>
      <c r="J1421">
        <v>3</v>
      </c>
      <c r="K1421">
        <v>3016</v>
      </c>
      <c r="L1421" s="1" t="s">
        <v>1491</v>
      </c>
      <c r="M1421" s="1" t="s">
        <v>46</v>
      </c>
      <c r="N1421" s="1" t="s">
        <v>18</v>
      </c>
      <c r="O1421" t="s">
        <v>19</v>
      </c>
      <c r="P1421">
        <v>1005.3333</v>
      </c>
      <c r="Q1421" s="1" t="s">
        <v>1492</v>
      </c>
      <c r="R1421" s="1" t="s">
        <v>1450</v>
      </c>
      <c r="S1421" t="s">
        <v>1449</v>
      </c>
      <c r="T1421">
        <f>VLOOKUP(Admissions[[#This Row],[Department]],Departments!A:E,5,FALSE)</f>
        <v>4500</v>
      </c>
      <c r="U1421" s="1" t="str">
        <f t="shared" si="44"/>
        <v>Within Benchmark</v>
      </c>
      <c r="V1421" s="1">
        <f t="shared" ca="1" si="45"/>
        <v>5</v>
      </c>
      <c r="W1421" s="1" t="str">
        <f ca="1">_xlfn.IFS(Admissions[[#This Row],[Patients Age]]&lt;18,"Paediatric",V1421&lt;40,"Young Adult",V1421&lt;65,"Adult",TRUE,"Senior")</f>
        <v>Paediatric</v>
      </c>
    </row>
    <row r="1422" spans="1:23" x14ac:dyDescent="0.25">
      <c r="A1422">
        <v>13771</v>
      </c>
      <c r="B1422">
        <v>6999</v>
      </c>
      <c r="C1422" s="1" t="s">
        <v>513</v>
      </c>
      <c r="D1422" s="1" t="s">
        <v>14</v>
      </c>
      <c r="E1422" s="2">
        <v>24777</v>
      </c>
      <c r="F1422" s="1" t="s">
        <v>41</v>
      </c>
      <c r="G1422" s="1" t="s">
        <v>219</v>
      </c>
      <c r="H1422" s="2">
        <v>45593</v>
      </c>
      <c r="I1422" s="2">
        <v>45598</v>
      </c>
      <c r="J1422">
        <v>5</v>
      </c>
      <c r="K1422">
        <v>6529</v>
      </c>
      <c r="L1422" s="1" t="s">
        <v>1491</v>
      </c>
      <c r="M1422" s="1" t="s">
        <v>1464</v>
      </c>
      <c r="N1422" s="1" t="s">
        <v>18</v>
      </c>
      <c r="O1422" t="s">
        <v>19</v>
      </c>
      <c r="P1422">
        <v>1305.8</v>
      </c>
      <c r="Q1422" s="1" t="s">
        <v>1492</v>
      </c>
      <c r="R1422" s="1" t="s">
        <v>1448</v>
      </c>
      <c r="S1422" t="s">
        <v>1449</v>
      </c>
      <c r="T1422">
        <f>VLOOKUP(Admissions[[#This Row],[Department]],Departments!A:E,5,FALSE)</f>
        <v>7200</v>
      </c>
      <c r="U1422" s="1" t="str">
        <f t="shared" si="44"/>
        <v>Within Benchmark</v>
      </c>
      <c r="V1422" s="1">
        <f t="shared" ca="1" si="45"/>
        <v>58</v>
      </c>
      <c r="W1422" s="1" t="str">
        <f ca="1">_xlfn.IFS(Admissions[[#This Row],[Patients Age]]&lt;18,"Paediatric",V1422&lt;40,"Young Adult",V1422&lt;65,"Adult",TRUE,"Senior")</f>
        <v>Adult</v>
      </c>
    </row>
    <row r="1423" spans="1:23" x14ac:dyDescent="0.25">
      <c r="A1423">
        <v>13735</v>
      </c>
      <c r="B1423">
        <v>6162</v>
      </c>
      <c r="C1423" s="1" t="s">
        <v>418</v>
      </c>
      <c r="D1423" s="1" t="s">
        <v>14</v>
      </c>
      <c r="E1423" s="2">
        <v>24417</v>
      </c>
      <c r="F1423" s="1" t="s">
        <v>15</v>
      </c>
      <c r="G1423" s="1" t="s">
        <v>48</v>
      </c>
      <c r="H1423" s="2">
        <v>45371</v>
      </c>
      <c r="I1423" s="2">
        <v>45375</v>
      </c>
      <c r="J1423">
        <v>4</v>
      </c>
      <c r="K1423">
        <v>7221</v>
      </c>
      <c r="L1423" s="1" t="s">
        <v>1491</v>
      </c>
      <c r="M1423" s="1" t="s">
        <v>81</v>
      </c>
      <c r="N1423" s="1" t="s">
        <v>24</v>
      </c>
      <c r="O1423" t="s">
        <v>19</v>
      </c>
      <c r="P1423">
        <v>1805.25</v>
      </c>
      <c r="Q1423" s="1" t="s">
        <v>1492</v>
      </c>
      <c r="R1423" s="1" t="s">
        <v>1453</v>
      </c>
      <c r="S1423" t="s">
        <v>1449</v>
      </c>
      <c r="T1423">
        <f>VLOOKUP(Admissions[[#This Row],[Department]],Departments!A:E,5,FALSE)</f>
        <v>5500</v>
      </c>
      <c r="U1423" s="1" t="str">
        <f t="shared" si="44"/>
        <v>Above Benchmark</v>
      </c>
      <c r="V1423" s="1">
        <f t="shared" ca="1" si="45"/>
        <v>59</v>
      </c>
      <c r="W1423" s="1" t="str">
        <f ca="1">_xlfn.IFS(Admissions[[#This Row],[Patients Age]]&lt;18,"Paediatric",V1423&lt;40,"Young Adult",V1423&lt;65,"Adult",TRUE,"Senior")</f>
        <v>Adult</v>
      </c>
    </row>
    <row r="1424" spans="1:23" x14ac:dyDescent="0.25">
      <c r="A1424">
        <v>12096</v>
      </c>
      <c r="B1424">
        <v>5679</v>
      </c>
      <c r="C1424" s="1" t="s">
        <v>159</v>
      </c>
      <c r="D1424" s="1" t="s">
        <v>56</v>
      </c>
      <c r="E1424" s="2">
        <v>26301</v>
      </c>
      <c r="F1424" s="1" t="s">
        <v>26</v>
      </c>
      <c r="G1424" s="1" t="s">
        <v>27</v>
      </c>
      <c r="H1424" s="2">
        <v>45458</v>
      </c>
      <c r="I1424" s="2">
        <v>45462</v>
      </c>
      <c r="J1424">
        <v>4</v>
      </c>
      <c r="K1424">
        <v>12622</v>
      </c>
      <c r="L1424" s="1" t="s">
        <v>1491</v>
      </c>
      <c r="M1424" s="1" t="s">
        <v>64</v>
      </c>
      <c r="N1424" s="1" t="s">
        <v>18</v>
      </c>
      <c r="O1424" t="s">
        <v>19</v>
      </c>
      <c r="P1424">
        <v>3155.5</v>
      </c>
      <c r="Q1424" s="1" t="s">
        <v>1492</v>
      </c>
      <c r="R1424" s="1" t="s">
        <v>1446</v>
      </c>
      <c r="S1424" t="s">
        <v>1447</v>
      </c>
      <c r="T1424">
        <f>VLOOKUP(Admissions[[#This Row],[Department]],Departments!A:E,5,FALSE)</f>
        <v>9000</v>
      </c>
      <c r="U1424" s="1" t="str">
        <f t="shared" si="44"/>
        <v>Above Benchmark</v>
      </c>
      <c r="V1424" s="1">
        <f t="shared" ca="1" si="45"/>
        <v>54</v>
      </c>
      <c r="W1424" s="1" t="str">
        <f ca="1">_xlfn.IFS(Admissions[[#This Row],[Patients Age]]&lt;18,"Paediatric",V1424&lt;40,"Young Adult",V1424&lt;65,"Adult",TRUE,"Senior")</f>
        <v>Adult</v>
      </c>
    </row>
    <row r="1425" spans="1:23" x14ac:dyDescent="0.25">
      <c r="A1425">
        <v>10976</v>
      </c>
      <c r="B1425">
        <v>3251</v>
      </c>
      <c r="C1425" s="1" t="s">
        <v>385</v>
      </c>
      <c r="D1425" s="1" t="s">
        <v>14</v>
      </c>
      <c r="E1425" s="2">
        <v>44563</v>
      </c>
      <c r="F1425" s="1" t="s">
        <v>30</v>
      </c>
      <c r="G1425" s="1" t="s">
        <v>58</v>
      </c>
      <c r="H1425" s="2">
        <v>45614</v>
      </c>
      <c r="I1425" s="2">
        <v>45616</v>
      </c>
      <c r="J1425">
        <v>2</v>
      </c>
      <c r="K1425">
        <v>999999</v>
      </c>
      <c r="L1425" s="1" t="s">
        <v>1491</v>
      </c>
      <c r="M1425" s="1" t="s">
        <v>32</v>
      </c>
      <c r="N1425" s="1" t="s">
        <v>33</v>
      </c>
      <c r="O1425" t="s">
        <v>19</v>
      </c>
      <c r="P1425">
        <v>499999.5</v>
      </c>
      <c r="Q1425" s="1" t="s">
        <v>1492</v>
      </c>
      <c r="R1425" s="1" t="s">
        <v>1448</v>
      </c>
      <c r="S1425" t="s">
        <v>1449</v>
      </c>
      <c r="T1425">
        <f>VLOOKUP(Admissions[[#This Row],[Department]],Departments!A:E,5,FALSE)</f>
        <v>4500</v>
      </c>
      <c r="U1425" s="1" t="str">
        <f t="shared" si="44"/>
        <v>Above Benchmark</v>
      </c>
      <c r="V1425" s="1">
        <f t="shared" ca="1" si="45"/>
        <v>4</v>
      </c>
      <c r="W1425" s="1" t="str">
        <f ca="1">_xlfn.IFS(Admissions[[#This Row],[Patients Age]]&lt;18,"Paediatric",V1425&lt;40,"Young Adult",V1425&lt;65,"Adult",TRUE,"Senior")</f>
        <v>Paediatric</v>
      </c>
    </row>
    <row r="1426" spans="1:23" x14ac:dyDescent="0.25">
      <c r="A1426">
        <v>13163</v>
      </c>
      <c r="B1426">
        <v>5011</v>
      </c>
      <c r="C1426" s="1" t="s">
        <v>273</v>
      </c>
      <c r="D1426" s="1" t="s">
        <v>14</v>
      </c>
      <c r="E1426" s="2">
        <v>41150</v>
      </c>
      <c r="F1426" s="1" t="s">
        <v>30</v>
      </c>
      <c r="G1426" s="1" t="s">
        <v>110</v>
      </c>
      <c r="H1426" s="2">
        <v>45030</v>
      </c>
      <c r="I1426" s="2">
        <v>45033</v>
      </c>
      <c r="J1426">
        <v>3</v>
      </c>
      <c r="K1426">
        <v>2951</v>
      </c>
      <c r="L1426" s="1" t="s">
        <v>1494</v>
      </c>
      <c r="M1426" s="1" t="s">
        <v>81</v>
      </c>
      <c r="N1426" s="1" t="s">
        <v>33</v>
      </c>
      <c r="O1426" t="s">
        <v>19</v>
      </c>
      <c r="P1426">
        <v>983.66669999999999</v>
      </c>
      <c r="Q1426" s="1" t="s">
        <v>1492</v>
      </c>
      <c r="R1426" s="1" t="s">
        <v>1454</v>
      </c>
      <c r="S1426" t="s">
        <v>1449</v>
      </c>
      <c r="T1426">
        <f>VLOOKUP(Admissions[[#This Row],[Department]],Departments!A:E,5,FALSE)</f>
        <v>4500</v>
      </c>
      <c r="U1426" s="1" t="str">
        <f t="shared" si="44"/>
        <v>Within Benchmark</v>
      </c>
      <c r="V1426" s="1">
        <f t="shared" ca="1" si="45"/>
        <v>13</v>
      </c>
      <c r="W1426" s="1" t="str">
        <f ca="1">_xlfn.IFS(Admissions[[#This Row],[Patients Age]]&lt;18,"Paediatric",V1426&lt;40,"Young Adult",V1426&lt;65,"Adult",TRUE,"Senior")</f>
        <v>Paediatric</v>
      </c>
    </row>
    <row r="1427" spans="1:23" x14ac:dyDescent="0.25">
      <c r="A1427">
        <v>14231</v>
      </c>
      <c r="B1427">
        <v>3104</v>
      </c>
      <c r="C1427" s="1" t="s">
        <v>900</v>
      </c>
      <c r="D1427" s="1" t="s">
        <v>14</v>
      </c>
      <c r="E1427" s="2">
        <v>34870</v>
      </c>
      <c r="F1427" s="1" t="s">
        <v>15</v>
      </c>
      <c r="G1427" s="1" t="s">
        <v>16</v>
      </c>
      <c r="H1427" s="2">
        <v>45180</v>
      </c>
      <c r="I1427" s="2">
        <v>45181</v>
      </c>
      <c r="J1427">
        <v>1</v>
      </c>
      <c r="K1427">
        <v>4131</v>
      </c>
      <c r="L1427" s="1" t="s">
        <v>1491</v>
      </c>
      <c r="M1427" s="1" t="s">
        <v>81</v>
      </c>
      <c r="N1427" s="1" t="s">
        <v>18</v>
      </c>
      <c r="O1427" t="s">
        <v>19</v>
      </c>
      <c r="P1427">
        <v>4131</v>
      </c>
      <c r="Q1427" s="1" t="s">
        <v>1492</v>
      </c>
      <c r="R1427" s="1" t="s">
        <v>1448</v>
      </c>
      <c r="S1427" t="s">
        <v>1449</v>
      </c>
      <c r="T1427">
        <f>VLOOKUP(Admissions[[#This Row],[Department]],Departments!A:E,5,FALSE)</f>
        <v>5500</v>
      </c>
      <c r="U1427" s="1" t="str">
        <f t="shared" si="44"/>
        <v>Within Benchmark</v>
      </c>
      <c r="V1427" s="1">
        <f t="shared" ca="1" si="45"/>
        <v>31</v>
      </c>
      <c r="W1427" s="1" t="str">
        <f ca="1">_xlfn.IFS(Admissions[[#This Row],[Patients Age]]&lt;18,"Paediatric",V1427&lt;40,"Young Adult",V1427&lt;65,"Adult",TRUE,"Senior")</f>
        <v>Young Adult</v>
      </c>
    </row>
    <row r="1428" spans="1:23" x14ac:dyDescent="0.25">
      <c r="A1428">
        <v>12833</v>
      </c>
      <c r="B1428">
        <v>3681</v>
      </c>
      <c r="C1428" s="1" t="s">
        <v>901</v>
      </c>
      <c r="D1428" s="1" t="s">
        <v>14</v>
      </c>
      <c r="E1428" s="2">
        <v>30506</v>
      </c>
      <c r="F1428" s="1" t="s">
        <v>26</v>
      </c>
      <c r="G1428" s="1" t="s">
        <v>27</v>
      </c>
      <c r="H1428" s="2">
        <v>45460</v>
      </c>
      <c r="I1428" s="2">
        <v>45468</v>
      </c>
      <c r="J1428">
        <v>8</v>
      </c>
      <c r="K1428">
        <v>12757</v>
      </c>
      <c r="L1428" s="1" t="s">
        <v>1491</v>
      </c>
      <c r="M1428" s="1" t="s">
        <v>79</v>
      </c>
      <c r="N1428" s="1" t="s">
        <v>33</v>
      </c>
      <c r="O1428" t="s">
        <v>19</v>
      </c>
      <c r="P1428">
        <v>1594.625</v>
      </c>
      <c r="Q1428" s="1" t="s">
        <v>1492</v>
      </c>
      <c r="R1428" s="1" t="s">
        <v>1448</v>
      </c>
      <c r="S1428" t="s">
        <v>1449</v>
      </c>
      <c r="T1428">
        <f>VLOOKUP(Admissions[[#This Row],[Department]],Departments!A:E,5,FALSE)</f>
        <v>9000</v>
      </c>
      <c r="U1428" s="1" t="str">
        <f t="shared" si="44"/>
        <v>Above Benchmark</v>
      </c>
      <c r="V1428" s="1">
        <f t="shared" ca="1" si="45"/>
        <v>42</v>
      </c>
      <c r="W1428" s="1" t="str">
        <f ca="1">_xlfn.IFS(Admissions[[#This Row],[Patients Age]]&lt;18,"Paediatric",V1428&lt;40,"Young Adult",V1428&lt;65,"Adult",TRUE,"Senior")</f>
        <v>Adult</v>
      </c>
    </row>
    <row r="1429" spans="1:23" x14ac:dyDescent="0.25">
      <c r="A1429">
        <v>11446</v>
      </c>
      <c r="B1429">
        <v>5244</v>
      </c>
      <c r="C1429" s="1" t="s">
        <v>698</v>
      </c>
      <c r="D1429" s="1" t="s">
        <v>14</v>
      </c>
      <c r="E1429" s="2">
        <v>24916</v>
      </c>
      <c r="F1429" s="1" t="s">
        <v>35</v>
      </c>
      <c r="G1429" s="1" t="s">
        <v>36</v>
      </c>
      <c r="H1429" s="2">
        <v>45518</v>
      </c>
      <c r="I1429" s="2">
        <v>45527</v>
      </c>
      <c r="J1429">
        <v>9</v>
      </c>
      <c r="K1429">
        <v>18281</v>
      </c>
      <c r="L1429" s="1" t="s">
        <v>1491</v>
      </c>
      <c r="M1429" s="1" t="s">
        <v>37</v>
      </c>
      <c r="N1429" s="1" t="s">
        <v>33</v>
      </c>
      <c r="O1429" t="s">
        <v>19</v>
      </c>
      <c r="P1429">
        <v>2031.2221999999999</v>
      </c>
      <c r="Q1429" s="1" t="s">
        <v>1492</v>
      </c>
      <c r="R1429" s="1" t="s">
        <v>1453</v>
      </c>
      <c r="S1429" t="s">
        <v>1449</v>
      </c>
      <c r="T1429">
        <f>VLOOKUP(Admissions[[#This Row],[Department]],Departments!A:E,5,FALSE)</f>
        <v>8500</v>
      </c>
      <c r="U1429" s="1" t="str">
        <f t="shared" si="44"/>
        <v>Above Benchmark</v>
      </c>
      <c r="V1429" s="1">
        <f t="shared" ca="1" si="45"/>
        <v>58</v>
      </c>
      <c r="W1429" s="1" t="str">
        <f ca="1">_xlfn.IFS(Admissions[[#This Row],[Patients Age]]&lt;18,"Paediatric",V1429&lt;40,"Young Adult",V1429&lt;65,"Adult",TRUE,"Senior")</f>
        <v>Adult</v>
      </c>
    </row>
    <row r="1430" spans="1:23" x14ac:dyDescent="0.25">
      <c r="A1430">
        <v>14238</v>
      </c>
      <c r="B1430">
        <v>5075</v>
      </c>
      <c r="C1430" s="1" t="s">
        <v>310</v>
      </c>
      <c r="D1430" s="1" t="s">
        <v>14</v>
      </c>
      <c r="E1430" s="2">
        <v>25314</v>
      </c>
      <c r="F1430" s="1" t="s">
        <v>51</v>
      </c>
      <c r="G1430" s="1" t="s">
        <v>87</v>
      </c>
      <c r="H1430" s="2">
        <v>45563</v>
      </c>
      <c r="I1430" s="2">
        <v>45573</v>
      </c>
      <c r="J1430">
        <v>10</v>
      </c>
      <c r="K1430">
        <v>11103</v>
      </c>
      <c r="L1430" s="1" t="s">
        <v>1494</v>
      </c>
      <c r="M1430" s="1" t="s">
        <v>88</v>
      </c>
      <c r="N1430" s="1" t="s">
        <v>33</v>
      </c>
      <c r="O1430" t="s">
        <v>19</v>
      </c>
      <c r="P1430">
        <v>1110.3</v>
      </c>
      <c r="Q1430" s="1" t="s">
        <v>1492</v>
      </c>
      <c r="R1430" s="1" t="s">
        <v>1446</v>
      </c>
      <c r="S1430" t="s">
        <v>1447</v>
      </c>
      <c r="T1430">
        <f>VLOOKUP(Admissions[[#This Row],[Department]],Departments!A:E,5,FALSE)</f>
        <v>6800</v>
      </c>
      <c r="U1430" s="1" t="str">
        <f t="shared" si="44"/>
        <v>Above Benchmark</v>
      </c>
      <c r="V1430" s="1">
        <f t="shared" ca="1" si="45"/>
        <v>57</v>
      </c>
      <c r="W1430" s="1" t="str">
        <f ca="1">_xlfn.IFS(Admissions[[#This Row],[Patients Age]]&lt;18,"Paediatric",V1430&lt;40,"Young Adult",V1430&lt;65,"Adult",TRUE,"Senior")</f>
        <v>Adult</v>
      </c>
    </row>
    <row r="1431" spans="1:23" x14ac:dyDescent="0.25">
      <c r="A1431">
        <v>12154</v>
      </c>
      <c r="B1431">
        <v>3908</v>
      </c>
      <c r="C1431" s="1" t="s">
        <v>470</v>
      </c>
      <c r="D1431" s="1" t="s">
        <v>56</v>
      </c>
      <c r="E1431" s="2">
        <v>39436</v>
      </c>
      <c r="F1431" s="1" t="s">
        <v>30</v>
      </c>
      <c r="G1431" s="1" t="s">
        <v>58</v>
      </c>
      <c r="H1431" s="2">
        <v>45141</v>
      </c>
      <c r="I1431" s="2">
        <v>45146</v>
      </c>
      <c r="J1431">
        <v>5</v>
      </c>
      <c r="K1431">
        <v>3718</v>
      </c>
      <c r="L1431" s="1" t="s">
        <v>1491</v>
      </c>
      <c r="M1431" s="1" t="s">
        <v>49</v>
      </c>
      <c r="N1431" s="1" t="s">
        <v>33</v>
      </c>
      <c r="O1431" t="s">
        <v>19</v>
      </c>
      <c r="P1431">
        <v>743.6</v>
      </c>
      <c r="Q1431" s="1" t="s">
        <v>1492</v>
      </c>
      <c r="R1431" s="1" t="s">
        <v>1450</v>
      </c>
      <c r="S1431" t="s">
        <v>1449</v>
      </c>
      <c r="T1431">
        <f>VLOOKUP(Admissions[[#This Row],[Department]],Departments!A:E,5,FALSE)</f>
        <v>4500</v>
      </c>
      <c r="U1431" s="1" t="str">
        <f t="shared" si="44"/>
        <v>Within Benchmark</v>
      </c>
      <c r="V1431" s="1">
        <f t="shared" ca="1" si="45"/>
        <v>18</v>
      </c>
      <c r="W1431" s="1" t="str">
        <f ca="1">_xlfn.IFS(Admissions[[#This Row],[Patients Age]]&lt;18,"Paediatric",V1431&lt;40,"Young Adult",V1431&lt;65,"Adult",TRUE,"Senior")</f>
        <v>Young Adult</v>
      </c>
    </row>
    <row r="1432" spans="1:23" x14ac:dyDescent="0.25">
      <c r="A1432">
        <v>13243</v>
      </c>
      <c r="B1432">
        <v>3770</v>
      </c>
      <c r="C1432" s="1" t="s">
        <v>700</v>
      </c>
      <c r="D1432" s="1" t="s">
        <v>14</v>
      </c>
      <c r="E1432" s="2">
        <v>36535</v>
      </c>
      <c r="F1432" s="1" t="s">
        <v>26</v>
      </c>
      <c r="G1432" s="1" t="s">
        <v>27</v>
      </c>
      <c r="H1432" s="2">
        <v>45447</v>
      </c>
      <c r="I1432" s="2">
        <v>45456</v>
      </c>
      <c r="J1432">
        <v>9</v>
      </c>
      <c r="K1432">
        <v>7846</v>
      </c>
      <c r="L1432" s="1" t="s">
        <v>1491</v>
      </c>
      <c r="M1432" s="1" t="s">
        <v>64</v>
      </c>
      <c r="N1432" s="1" t="s">
        <v>33</v>
      </c>
      <c r="O1432" t="s">
        <v>19</v>
      </c>
      <c r="P1432">
        <v>871.77779999999996</v>
      </c>
      <c r="Q1432" s="1" t="s">
        <v>1492</v>
      </c>
      <c r="R1432" s="1" t="s">
        <v>1452</v>
      </c>
      <c r="S1432" t="s">
        <v>1449</v>
      </c>
      <c r="T1432">
        <f>VLOOKUP(Admissions[[#This Row],[Department]],Departments!A:E,5,FALSE)</f>
        <v>9000</v>
      </c>
      <c r="U1432" s="1" t="str">
        <f t="shared" si="44"/>
        <v>Within Benchmark</v>
      </c>
      <c r="V1432" s="1">
        <f t="shared" ca="1" si="45"/>
        <v>26</v>
      </c>
      <c r="W1432" s="1" t="str">
        <f ca="1">_xlfn.IFS(Admissions[[#This Row],[Patients Age]]&lt;18,"Paediatric",V1432&lt;40,"Young Adult",V1432&lt;65,"Adult",TRUE,"Senior")</f>
        <v>Young Adult</v>
      </c>
    </row>
    <row r="1433" spans="1:23" x14ac:dyDescent="0.25">
      <c r="A1433">
        <v>12912</v>
      </c>
      <c r="B1433">
        <v>3250</v>
      </c>
      <c r="C1433" s="1" t="s">
        <v>902</v>
      </c>
      <c r="D1433" s="1" t="s">
        <v>14</v>
      </c>
      <c r="E1433" s="2">
        <v>16704</v>
      </c>
      <c r="F1433" s="1" t="s">
        <v>26</v>
      </c>
      <c r="G1433" s="1" t="s">
        <v>27</v>
      </c>
      <c r="H1433" s="2">
        <v>44962</v>
      </c>
      <c r="I1433" s="2">
        <v>44971</v>
      </c>
      <c r="J1433">
        <v>9</v>
      </c>
      <c r="K1433">
        <v>14954</v>
      </c>
      <c r="L1433" s="1" t="s">
        <v>1491</v>
      </c>
      <c r="M1433" s="1" t="s">
        <v>17</v>
      </c>
      <c r="N1433" s="1" t="s">
        <v>33</v>
      </c>
      <c r="O1433" t="s">
        <v>19</v>
      </c>
      <c r="P1433">
        <v>1661.5555999999999</v>
      </c>
      <c r="Q1433" s="1" t="s">
        <v>1492</v>
      </c>
      <c r="R1433" s="1" t="s">
        <v>1451</v>
      </c>
      <c r="S1433" t="s">
        <v>1447</v>
      </c>
      <c r="T1433">
        <f>VLOOKUP(Admissions[[#This Row],[Department]],Departments!A:E,5,FALSE)</f>
        <v>9000</v>
      </c>
      <c r="U1433" s="1" t="str">
        <f t="shared" si="44"/>
        <v>Above Benchmark</v>
      </c>
      <c r="V1433" s="1">
        <f t="shared" ca="1" si="45"/>
        <v>80</v>
      </c>
      <c r="W1433" s="1" t="str">
        <f ca="1">_xlfn.IFS(Admissions[[#This Row],[Patients Age]]&lt;18,"Paediatric",V1433&lt;40,"Young Adult",V1433&lt;65,"Adult",TRUE,"Senior")</f>
        <v>Senior</v>
      </c>
    </row>
    <row r="1434" spans="1:23" x14ac:dyDescent="0.25">
      <c r="A1434">
        <v>10766</v>
      </c>
      <c r="B1434">
        <v>6597</v>
      </c>
      <c r="C1434" s="1" t="s">
        <v>571</v>
      </c>
      <c r="D1434" s="1" t="s">
        <v>56</v>
      </c>
      <c r="E1434" s="2">
        <v>23811</v>
      </c>
      <c r="F1434" s="1" t="s">
        <v>35</v>
      </c>
      <c r="G1434" s="1" t="s">
        <v>36</v>
      </c>
      <c r="H1434" s="2">
        <v>45598</v>
      </c>
      <c r="I1434" s="2">
        <v>45607</v>
      </c>
      <c r="J1434">
        <v>9</v>
      </c>
      <c r="K1434">
        <v>16389</v>
      </c>
      <c r="L1434" s="1" t="s">
        <v>1491</v>
      </c>
      <c r="M1434" s="1" t="s">
        <v>119</v>
      </c>
      <c r="N1434" s="1" t="s">
        <v>33</v>
      </c>
      <c r="O1434" t="s">
        <v>19</v>
      </c>
      <c r="P1434">
        <v>1821</v>
      </c>
      <c r="Q1434" s="1" t="s">
        <v>1492</v>
      </c>
      <c r="R1434" s="1" t="s">
        <v>1446</v>
      </c>
      <c r="S1434" t="s">
        <v>1447</v>
      </c>
      <c r="T1434">
        <f>VLOOKUP(Admissions[[#This Row],[Department]],Departments!A:E,5,FALSE)</f>
        <v>8500</v>
      </c>
      <c r="U1434" s="1" t="str">
        <f t="shared" si="44"/>
        <v>Above Benchmark</v>
      </c>
      <c r="V1434" s="1">
        <f t="shared" ca="1" si="45"/>
        <v>61</v>
      </c>
      <c r="W1434" s="1" t="str">
        <f ca="1">_xlfn.IFS(Admissions[[#This Row],[Patients Age]]&lt;18,"Paediatric",V1434&lt;40,"Young Adult",V1434&lt;65,"Adult",TRUE,"Senior")</f>
        <v>Adult</v>
      </c>
    </row>
    <row r="1435" spans="1:23" x14ac:dyDescent="0.25">
      <c r="A1435">
        <v>11879</v>
      </c>
      <c r="B1435">
        <v>3238</v>
      </c>
      <c r="C1435" s="1" t="s">
        <v>903</v>
      </c>
      <c r="D1435" s="1" t="s">
        <v>56</v>
      </c>
      <c r="E1435" s="2">
        <v>11025</v>
      </c>
      <c r="F1435" s="1" t="s">
        <v>15</v>
      </c>
      <c r="G1435" s="1" t="s">
        <v>48</v>
      </c>
      <c r="H1435" s="2">
        <v>45365</v>
      </c>
      <c r="I1435" s="2">
        <v>45361</v>
      </c>
      <c r="J1435">
        <v>-4</v>
      </c>
      <c r="K1435">
        <v>7186</v>
      </c>
      <c r="L1435" s="1" t="s">
        <v>1491</v>
      </c>
      <c r="M1435" s="1" t="s">
        <v>81</v>
      </c>
      <c r="N1435" s="1" t="s">
        <v>18</v>
      </c>
      <c r="O1435" t="s">
        <v>62</v>
      </c>
      <c r="P1435">
        <v>-1796.5</v>
      </c>
      <c r="Q1435" s="1" t="s">
        <v>1492</v>
      </c>
      <c r="R1435" s="1" t="s">
        <v>1450</v>
      </c>
      <c r="S1435" t="s">
        <v>1449</v>
      </c>
      <c r="T1435">
        <f>VLOOKUP(Admissions[[#This Row],[Department]],Departments!A:E,5,FALSE)</f>
        <v>5500</v>
      </c>
      <c r="U1435" s="1" t="str">
        <f t="shared" si="44"/>
        <v>Above Benchmark</v>
      </c>
      <c r="V1435" s="1">
        <f t="shared" ca="1" si="45"/>
        <v>96</v>
      </c>
      <c r="W1435" s="1" t="str">
        <f ca="1">_xlfn.IFS(Admissions[[#This Row],[Patients Age]]&lt;18,"Paediatric",V1435&lt;40,"Young Adult",V1435&lt;65,"Adult",TRUE,"Senior")</f>
        <v>Senior</v>
      </c>
    </row>
    <row r="1436" spans="1:23" x14ac:dyDescent="0.25">
      <c r="A1436">
        <v>10066</v>
      </c>
      <c r="B1436">
        <v>5549</v>
      </c>
      <c r="C1436" s="1" t="s">
        <v>502</v>
      </c>
      <c r="D1436" s="1" t="s">
        <v>56</v>
      </c>
      <c r="E1436" s="2">
        <v>41073</v>
      </c>
      <c r="F1436" s="1" t="s">
        <v>30</v>
      </c>
      <c r="G1436" s="1" t="s">
        <v>31</v>
      </c>
      <c r="H1436" s="2">
        <v>45555</v>
      </c>
      <c r="I1436" s="2">
        <v>45559</v>
      </c>
      <c r="J1436">
        <v>4</v>
      </c>
      <c r="K1436">
        <v>4193</v>
      </c>
      <c r="L1436" s="1" t="s">
        <v>1491</v>
      </c>
      <c r="M1436" s="1" t="s">
        <v>46</v>
      </c>
      <c r="N1436" s="1" t="s">
        <v>33</v>
      </c>
      <c r="O1436" t="s">
        <v>19</v>
      </c>
      <c r="P1436">
        <v>1048.25</v>
      </c>
      <c r="Q1436" s="1" t="s">
        <v>1492</v>
      </c>
      <c r="R1436" s="1" t="s">
        <v>1454</v>
      </c>
      <c r="S1436" t="s">
        <v>1449</v>
      </c>
      <c r="T1436">
        <f>VLOOKUP(Admissions[[#This Row],[Department]],Departments!A:E,5,FALSE)</f>
        <v>4500</v>
      </c>
      <c r="U1436" s="1" t="str">
        <f t="shared" si="44"/>
        <v>Within Benchmark</v>
      </c>
      <c r="V1436" s="1">
        <f t="shared" ca="1" si="45"/>
        <v>14</v>
      </c>
      <c r="W1436" s="1" t="str">
        <f ca="1">_xlfn.IFS(Admissions[[#This Row],[Patients Age]]&lt;18,"Paediatric",V1436&lt;40,"Young Adult",V1436&lt;65,"Adult",TRUE,"Senior")</f>
        <v>Paediatric</v>
      </c>
    </row>
    <row r="1437" spans="1:23" x14ac:dyDescent="0.25">
      <c r="A1437">
        <v>14537</v>
      </c>
      <c r="B1437">
        <v>4391</v>
      </c>
      <c r="C1437" s="1" t="s">
        <v>411</v>
      </c>
      <c r="D1437" s="1" t="s">
        <v>56</v>
      </c>
      <c r="E1437" s="2">
        <v>14004</v>
      </c>
      <c r="F1437" s="1" t="s">
        <v>66</v>
      </c>
      <c r="G1437" s="1" t="s">
        <v>77</v>
      </c>
      <c r="H1437" s="2">
        <v>45187</v>
      </c>
      <c r="I1437" s="2">
        <v>45191</v>
      </c>
      <c r="J1437">
        <v>4</v>
      </c>
      <c r="K1437">
        <v>6536</v>
      </c>
      <c r="L1437" s="1" t="s">
        <v>1491</v>
      </c>
      <c r="M1437" s="1" t="s">
        <v>68</v>
      </c>
      <c r="N1437" s="1" t="s">
        <v>18</v>
      </c>
      <c r="O1437" t="s">
        <v>19</v>
      </c>
      <c r="P1437">
        <v>1634</v>
      </c>
      <c r="Q1437" s="1" t="s">
        <v>1492</v>
      </c>
      <c r="R1437" s="1" t="s">
        <v>1448</v>
      </c>
      <c r="S1437" t="s">
        <v>1449</v>
      </c>
      <c r="T1437">
        <f>VLOOKUP(Admissions[[#This Row],[Department]],Departments!A:E,5,FALSE)</f>
        <v>6000</v>
      </c>
      <c r="U1437" s="1" t="str">
        <f t="shared" si="44"/>
        <v>Above Benchmark</v>
      </c>
      <c r="V1437" s="1">
        <f t="shared" ca="1" si="45"/>
        <v>88</v>
      </c>
      <c r="W1437" s="1" t="str">
        <f ca="1">_xlfn.IFS(Admissions[[#This Row],[Patients Age]]&lt;18,"Paediatric",V1437&lt;40,"Young Adult",V1437&lt;65,"Adult",TRUE,"Senior")</f>
        <v>Senior</v>
      </c>
    </row>
    <row r="1438" spans="1:23" x14ac:dyDescent="0.25">
      <c r="A1438">
        <v>12575</v>
      </c>
      <c r="B1438">
        <v>6112</v>
      </c>
      <c r="C1438" s="1" t="s">
        <v>904</v>
      </c>
      <c r="D1438" s="1" t="s">
        <v>56</v>
      </c>
      <c r="E1438" s="2">
        <v>18891</v>
      </c>
      <c r="F1438" s="1" t="s">
        <v>66</v>
      </c>
      <c r="G1438" s="1" t="s">
        <v>70</v>
      </c>
      <c r="H1438" s="2">
        <v>44969</v>
      </c>
      <c r="I1438" s="2">
        <v>44975</v>
      </c>
      <c r="J1438">
        <v>6</v>
      </c>
      <c r="K1438">
        <v>7478</v>
      </c>
      <c r="L1438" s="1" t="s">
        <v>1494</v>
      </c>
      <c r="M1438" s="1" t="s">
        <v>37</v>
      </c>
      <c r="N1438" s="1" t="s">
        <v>24</v>
      </c>
      <c r="O1438" t="s">
        <v>19</v>
      </c>
      <c r="P1438">
        <v>1246.3333</v>
      </c>
      <c r="Q1438" s="1" t="s">
        <v>1492</v>
      </c>
      <c r="R1438" s="1" t="s">
        <v>1451</v>
      </c>
      <c r="S1438" t="s">
        <v>1447</v>
      </c>
      <c r="T1438">
        <f>VLOOKUP(Admissions[[#This Row],[Department]],Departments!A:E,5,FALSE)</f>
        <v>6000</v>
      </c>
      <c r="U1438" s="1" t="str">
        <f t="shared" si="44"/>
        <v>Above Benchmark</v>
      </c>
      <c r="V1438" s="1">
        <f t="shared" ca="1" si="45"/>
        <v>74</v>
      </c>
      <c r="W1438" s="1" t="str">
        <f ca="1">_xlfn.IFS(Admissions[[#This Row],[Patients Age]]&lt;18,"Paediatric",V1438&lt;40,"Young Adult",V1438&lt;65,"Adult",TRUE,"Senior")</f>
        <v>Senior</v>
      </c>
    </row>
    <row r="1439" spans="1:23" x14ac:dyDescent="0.25">
      <c r="A1439">
        <v>13011</v>
      </c>
      <c r="B1439">
        <v>3700</v>
      </c>
      <c r="C1439" s="1" t="s">
        <v>401</v>
      </c>
      <c r="D1439" s="1" t="s">
        <v>14</v>
      </c>
      <c r="E1439" s="2">
        <v>25918</v>
      </c>
      <c r="F1439" s="1" t="s">
        <v>238</v>
      </c>
      <c r="G1439" s="1" t="s">
        <v>77</v>
      </c>
      <c r="H1439" s="2">
        <v>45455</v>
      </c>
      <c r="I1439" s="2">
        <v>45459</v>
      </c>
      <c r="J1439">
        <v>4</v>
      </c>
      <c r="K1439">
        <v>6824</v>
      </c>
      <c r="L1439" s="1" t="s">
        <v>1491</v>
      </c>
      <c r="M1439" s="1" t="s">
        <v>91</v>
      </c>
      <c r="N1439" s="1" t="s">
        <v>18</v>
      </c>
      <c r="O1439" t="s">
        <v>19</v>
      </c>
      <c r="P1439">
        <v>1706</v>
      </c>
      <c r="Q1439" s="1" t="s">
        <v>1492</v>
      </c>
      <c r="R1439" s="1" t="s">
        <v>1453</v>
      </c>
      <c r="S1439" t="s">
        <v>1449</v>
      </c>
      <c r="T1439" t="e">
        <f>VLOOKUP(Admissions[[#This Row],[Department]],Departments!A:E,5,FALSE)</f>
        <v>#N/A</v>
      </c>
      <c r="U1439" s="1" t="e">
        <f t="shared" si="44"/>
        <v>#N/A</v>
      </c>
      <c r="V1439" s="1">
        <f t="shared" ca="1" si="45"/>
        <v>55</v>
      </c>
      <c r="W1439" s="1" t="str">
        <f ca="1">_xlfn.IFS(Admissions[[#This Row],[Patients Age]]&lt;18,"Paediatric",V1439&lt;40,"Young Adult",V1439&lt;65,"Adult",TRUE,"Senior")</f>
        <v>Adult</v>
      </c>
    </row>
    <row r="1440" spans="1:23" x14ac:dyDescent="0.25">
      <c r="A1440">
        <v>10683</v>
      </c>
      <c r="B1440">
        <v>3432</v>
      </c>
      <c r="C1440" s="1" t="s">
        <v>669</v>
      </c>
      <c r="D1440" s="1" t="s">
        <v>14</v>
      </c>
      <c r="E1440" s="2">
        <v>26459</v>
      </c>
      <c r="F1440" s="1" t="s">
        <v>26</v>
      </c>
      <c r="G1440" s="1" t="s">
        <v>39</v>
      </c>
      <c r="H1440" s="2">
        <v>45296</v>
      </c>
      <c r="I1440" s="2">
        <v>45305</v>
      </c>
      <c r="J1440">
        <v>9</v>
      </c>
      <c r="K1440">
        <v>15995</v>
      </c>
      <c r="L1440" s="1" t="s">
        <v>1491</v>
      </c>
      <c r="M1440" s="1" t="s">
        <v>17</v>
      </c>
      <c r="N1440" s="1" t="s">
        <v>18</v>
      </c>
      <c r="O1440" t="s">
        <v>19</v>
      </c>
      <c r="P1440">
        <v>1777.2221999999999</v>
      </c>
      <c r="Q1440" s="1" t="s">
        <v>1492</v>
      </c>
      <c r="R1440" s="1" t="s">
        <v>1454</v>
      </c>
      <c r="S1440" t="s">
        <v>1449</v>
      </c>
      <c r="T1440">
        <f>VLOOKUP(Admissions[[#This Row],[Department]],Departments!A:E,5,FALSE)</f>
        <v>9000</v>
      </c>
      <c r="U1440" s="1" t="str">
        <f t="shared" si="44"/>
        <v>Above Benchmark</v>
      </c>
      <c r="V1440" s="1">
        <f t="shared" ca="1" si="45"/>
        <v>54</v>
      </c>
      <c r="W1440" s="1" t="str">
        <f ca="1">_xlfn.IFS(Admissions[[#This Row],[Patients Age]]&lt;18,"Paediatric",V1440&lt;40,"Young Adult",V1440&lt;65,"Adult",TRUE,"Senior")</f>
        <v>Adult</v>
      </c>
    </row>
    <row r="1441" spans="1:23" x14ac:dyDescent="0.25">
      <c r="A1441">
        <v>10505</v>
      </c>
      <c r="B1441">
        <v>3775</v>
      </c>
      <c r="C1441" s="1" t="s">
        <v>905</v>
      </c>
      <c r="D1441" s="1" t="s">
        <v>56</v>
      </c>
      <c r="E1441" s="2">
        <v>11646</v>
      </c>
      <c r="F1441" s="1" t="s">
        <v>35</v>
      </c>
      <c r="G1441" s="1" t="s">
        <v>83</v>
      </c>
      <c r="H1441" s="2">
        <v>45554</v>
      </c>
      <c r="I1441" s="2">
        <v>45559</v>
      </c>
      <c r="J1441">
        <v>5</v>
      </c>
      <c r="K1441">
        <v>15517</v>
      </c>
      <c r="L1441" s="1" t="s">
        <v>1491</v>
      </c>
      <c r="M1441" s="1" t="s">
        <v>37</v>
      </c>
      <c r="N1441" s="1" t="s">
        <v>33</v>
      </c>
      <c r="O1441" t="s">
        <v>19</v>
      </c>
      <c r="P1441">
        <v>3103.4</v>
      </c>
      <c r="Q1441" s="1" t="s">
        <v>1492</v>
      </c>
      <c r="R1441" s="1" t="s">
        <v>1450</v>
      </c>
      <c r="S1441" t="s">
        <v>1449</v>
      </c>
      <c r="T1441">
        <f>VLOOKUP(Admissions[[#This Row],[Department]],Departments!A:E,5,FALSE)</f>
        <v>8500</v>
      </c>
      <c r="U1441" s="1" t="str">
        <f t="shared" si="44"/>
        <v>Above Benchmark</v>
      </c>
      <c r="V1441" s="1">
        <f t="shared" ca="1" si="45"/>
        <v>94</v>
      </c>
      <c r="W1441" s="1" t="str">
        <f ca="1">_xlfn.IFS(Admissions[[#This Row],[Patients Age]]&lt;18,"Paediatric",V1441&lt;40,"Young Adult",V1441&lt;65,"Adult",TRUE,"Senior")</f>
        <v>Senior</v>
      </c>
    </row>
    <row r="1442" spans="1:23" x14ac:dyDescent="0.25">
      <c r="A1442">
        <v>13710</v>
      </c>
      <c r="B1442">
        <v>5077</v>
      </c>
      <c r="C1442" s="1" t="s">
        <v>659</v>
      </c>
      <c r="D1442" s="1" t="s">
        <v>56</v>
      </c>
      <c r="E1442" s="2">
        <v>27673</v>
      </c>
      <c r="F1442" s="1" t="s">
        <v>15</v>
      </c>
      <c r="G1442" s="1" t="s">
        <v>16</v>
      </c>
      <c r="H1442" s="2">
        <v>45251</v>
      </c>
      <c r="I1442" s="2">
        <v>45254</v>
      </c>
      <c r="J1442">
        <v>3</v>
      </c>
      <c r="K1442">
        <v>7485</v>
      </c>
      <c r="L1442" s="1" t="s">
        <v>1491</v>
      </c>
      <c r="M1442" s="1" t="s">
        <v>46</v>
      </c>
      <c r="N1442" s="1" t="s">
        <v>18</v>
      </c>
      <c r="O1442" t="s">
        <v>19</v>
      </c>
      <c r="P1442">
        <v>2495</v>
      </c>
      <c r="Q1442" s="1" t="s">
        <v>1492</v>
      </c>
      <c r="R1442" s="1" t="s">
        <v>1452</v>
      </c>
      <c r="S1442" t="s">
        <v>1449</v>
      </c>
      <c r="T1442">
        <f>VLOOKUP(Admissions[[#This Row],[Department]],Departments!A:E,5,FALSE)</f>
        <v>5500</v>
      </c>
      <c r="U1442" s="1" t="str">
        <f t="shared" si="44"/>
        <v>Above Benchmark</v>
      </c>
      <c r="V1442" s="1">
        <f t="shared" ca="1" si="45"/>
        <v>50</v>
      </c>
      <c r="W1442" s="1" t="str">
        <f ca="1">_xlfn.IFS(Admissions[[#This Row],[Patients Age]]&lt;18,"Paediatric",V1442&lt;40,"Young Adult",V1442&lt;65,"Adult",TRUE,"Senior")</f>
        <v>Adult</v>
      </c>
    </row>
    <row r="1443" spans="1:23" x14ac:dyDescent="0.25">
      <c r="A1443">
        <v>10973</v>
      </c>
      <c r="B1443">
        <v>3569</v>
      </c>
      <c r="C1443" s="1" t="s">
        <v>462</v>
      </c>
      <c r="D1443" s="1" t="s">
        <v>56</v>
      </c>
      <c r="E1443" s="2">
        <v>37963</v>
      </c>
      <c r="F1443" s="1" t="s">
        <v>51</v>
      </c>
      <c r="G1443" s="1" t="s">
        <v>113</v>
      </c>
      <c r="H1443" s="2">
        <v>45632</v>
      </c>
      <c r="I1443" s="2">
        <v>45637</v>
      </c>
      <c r="J1443">
        <v>5</v>
      </c>
      <c r="K1443">
        <v>8347</v>
      </c>
      <c r="L1443" s="1" t="s">
        <v>1491</v>
      </c>
      <c r="M1443" s="1" t="s">
        <v>88</v>
      </c>
      <c r="N1443" s="1" t="s">
        <v>18</v>
      </c>
      <c r="O1443" t="s">
        <v>19</v>
      </c>
      <c r="P1443">
        <v>1669.4</v>
      </c>
      <c r="Q1443" s="1" t="s">
        <v>1492</v>
      </c>
      <c r="R1443" s="1" t="s">
        <v>1454</v>
      </c>
      <c r="S1443" t="s">
        <v>1449</v>
      </c>
      <c r="T1443">
        <f>VLOOKUP(Admissions[[#This Row],[Department]],Departments!A:E,5,FALSE)</f>
        <v>6800</v>
      </c>
      <c r="U1443" s="1" t="str">
        <f t="shared" si="44"/>
        <v>Above Benchmark</v>
      </c>
      <c r="V1443" s="1">
        <f t="shared" ca="1" si="45"/>
        <v>22</v>
      </c>
      <c r="W1443" s="1" t="str">
        <f ca="1">_xlfn.IFS(Admissions[[#This Row],[Patients Age]]&lt;18,"Paediatric",V1443&lt;40,"Young Adult",V1443&lt;65,"Adult",TRUE,"Senior")</f>
        <v>Young Adult</v>
      </c>
    </row>
    <row r="1444" spans="1:23" x14ac:dyDescent="0.25">
      <c r="A1444">
        <v>14542</v>
      </c>
      <c r="B1444">
        <v>4128</v>
      </c>
      <c r="C1444" s="1" t="s">
        <v>906</v>
      </c>
      <c r="D1444" s="1" t="s">
        <v>56</v>
      </c>
      <c r="E1444" s="2">
        <v>13379</v>
      </c>
      <c r="F1444" s="1" t="s">
        <v>26</v>
      </c>
      <c r="G1444" s="1" t="s">
        <v>27</v>
      </c>
      <c r="H1444" s="2">
        <v>45560</v>
      </c>
      <c r="I1444" s="2">
        <v>45568</v>
      </c>
      <c r="J1444">
        <v>8</v>
      </c>
      <c r="K1444">
        <v>9823</v>
      </c>
      <c r="L1444" s="1" t="s">
        <v>1491</v>
      </c>
      <c r="M1444" s="1" t="s">
        <v>64</v>
      </c>
      <c r="N1444" s="1" t="s">
        <v>24</v>
      </c>
      <c r="O1444" t="s">
        <v>19</v>
      </c>
      <c r="P1444">
        <v>1227.875</v>
      </c>
      <c r="Q1444" s="1" t="s">
        <v>1492</v>
      </c>
      <c r="R1444" s="1" t="s">
        <v>1453</v>
      </c>
      <c r="S1444" t="s">
        <v>1449</v>
      </c>
      <c r="T1444">
        <f>VLOOKUP(Admissions[[#This Row],[Department]],Departments!A:E,5,FALSE)</f>
        <v>9000</v>
      </c>
      <c r="U1444" s="1" t="str">
        <f t="shared" si="44"/>
        <v>Above Benchmark</v>
      </c>
      <c r="V1444" s="1">
        <f t="shared" ca="1" si="45"/>
        <v>89</v>
      </c>
      <c r="W1444" s="1" t="str">
        <f ca="1">_xlfn.IFS(Admissions[[#This Row],[Patients Age]]&lt;18,"Paediatric",V1444&lt;40,"Young Adult",V1444&lt;65,"Adult",TRUE,"Senior")</f>
        <v>Senior</v>
      </c>
    </row>
    <row r="1445" spans="1:23" x14ac:dyDescent="0.25">
      <c r="A1445">
        <v>12954</v>
      </c>
      <c r="B1445">
        <v>4952</v>
      </c>
      <c r="C1445" s="1" t="s">
        <v>649</v>
      </c>
      <c r="D1445" s="1" t="s">
        <v>56</v>
      </c>
      <c r="E1445" s="2">
        <v>13760</v>
      </c>
      <c r="F1445" s="1" t="s">
        <v>41</v>
      </c>
      <c r="G1445" s="1" t="s">
        <v>42</v>
      </c>
      <c r="H1445" s="2">
        <v>45481</v>
      </c>
      <c r="I1445" s="2">
        <v>45487</v>
      </c>
      <c r="J1445">
        <v>6</v>
      </c>
      <c r="K1445">
        <v>13245</v>
      </c>
      <c r="L1445" s="1" t="s">
        <v>1491</v>
      </c>
      <c r="M1445" s="1" t="s">
        <v>73</v>
      </c>
      <c r="N1445" s="1" t="s">
        <v>33</v>
      </c>
      <c r="O1445" t="s">
        <v>19</v>
      </c>
      <c r="P1445">
        <v>2207.5</v>
      </c>
      <c r="Q1445" s="1" t="s">
        <v>1492</v>
      </c>
      <c r="R1445" s="1" t="s">
        <v>1448</v>
      </c>
      <c r="S1445" t="s">
        <v>1449</v>
      </c>
      <c r="T1445">
        <f>VLOOKUP(Admissions[[#This Row],[Department]],Departments!A:E,5,FALSE)</f>
        <v>7200</v>
      </c>
      <c r="U1445" s="1" t="str">
        <f t="shared" si="44"/>
        <v>Above Benchmark</v>
      </c>
      <c r="V1445" s="1">
        <f t="shared" ca="1" si="45"/>
        <v>88</v>
      </c>
      <c r="W1445" s="1" t="str">
        <f ca="1">_xlfn.IFS(Admissions[[#This Row],[Patients Age]]&lt;18,"Paediatric",V1445&lt;40,"Young Adult",V1445&lt;65,"Adult",TRUE,"Senior")</f>
        <v>Senior</v>
      </c>
    </row>
    <row r="1446" spans="1:23" x14ac:dyDescent="0.25">
      <c r="A1446">
        <v>12118</v>
      </c>
      <c r="B1446">
        <v>3406</v>
      </c>
      <c r="C1446" s="1" t="s">
        <v>625</v>
      </c>
      <c r="D1446" s="1" t="s">
        <v>14</v>
      </c>
      <c r="E1446" s="2">
        <v>12906</v>
      </c>
      <c r="F1446" s="1" t="s">
        <v>35</v>
      </c>
      <c r="G1446" s="1" t="s">
        <v>83</v>
      </c>
      <c r="H1446" s="2">
        <v>45277</v>
      </c>
      <c r="I1446" s="2">
        <v>45283</v>
      </c>
      <c r="J1446">
        <v>6</v>
      </c>
      <c r="K1446">
        <v>12869</v>
      </c>
      <c r="L1446" s="1" t="s">
        <v>1491</v>
      </c>
      <c r="M1446" s="1" t="s">
        <v>75</v>
      </c>
      <c r="N1446" s="1" t="s">
        <v>18</v>
      </c>
      <c r="O1446" t="s">
        <v>19</v>
      </c>
      <c r="P1446">
        <v>2144.8332999999998</v>
      </c>
      <c r="Q1446" s="1" t="s">
        <v>1492</v>
      </c>
      <c r="R1446" s="1" t="s">
        <v>1451</v>
      </c>
      <c r="S1446" t="s">
        <v>1447</v>
      </c>
      <c r="T1446">
        <f>VLOOKUP(Admissions[[#This Row],[Department]],Departments!A:E,5,FALSE)</f>
        <v>8500</v>
      </c>
      <c r="U1446" s="1" t="str">
        <f t="shared" si="44"/>
        <v>Above Benchmark</v>
      </c>
      <c r="V1446" s="1">
        <f t="shared" ca="1" si="45"/>
        <v>91</v>
      </c>
      <c r="W1446" s="1" t="str">
        <f ca="1">_xlfn.IFS(Admissions[[#This Row],[Patients Age]]&lt;18,"Paediatric",V1446&lt;40,"Young Adult",V1446&lt;65,"Adult",TRUE,"Senior")</f>
        <v>Senior</v>
      </c>
    </row>
    <row r="1447" spans="1:23" x14ac:dyDescent="0.25">
      <c r="A1447">
        <v>14343</v>
      </c>
      <c r="B1447">
        <v>4414</v>
      </c>
      <c r="C1447" s="1" t="s">
        <v>646</v>
      </c>
      <c r="D1447" s="1" t="s">
        <v>14</v>
      </c>
      <c r="E1447" s="2">
        <v>19664</v>
      </c>
      <c r="F1447" s="1" t="s">
        <v>26</v>
      </c>
      <c r="G1447" s="1" t="s">
        <v>39</v>
      </c>
      <c r="H1447" s="2">
        <v>45397</v>
      </c>
      <c r="I1447" s="2">
        <v>45407</v>
      </c>
      <c r="J1447">
        <v>10</v>
      </c>
      <c r="K1447">
        <v>20903</v>
      </c>
      <c r="L1447" s="1" t="s">
        <v>1491</v>
      </c>
      <c r="M1447" s="1" t="s">
        <v>17</v>
      </c>
      <c r="N1447" s="1" t="s">
        <v>24</v>
      </c>
      <c r="O1447" t="s">
        <v>19</v>
      </c>
      <c r="P1447">
        <v>2090.3000000000002</v>
      </c>
      <c r="Q1447" s="1" t="s">
        <v>1492</v>
      </c>
      <c r="R1447" s="1" t="s">
        <v>1448</v>
      </c>
      <c r="S1447" t="s">
        <v>1449</v>
      </c>
      <c r="T1447">
        <f>VLOOKUP(Admissions[[#This Row],[Department]],Departments!A:E,5,FALSE)</f>
        <v>9000</v>
      </c>
      <c r="U1447" s="1" t="str">
        <f t="shared" si="44"/>
        <v>Above Benchmark</v>
      </c>
      <c r="V1447" s="1">
        <f t="shared" ca="1" si="45"/>
        <v>72</v>
      </c>
      <c r="W1447" s="1" t="str">
        <f ca="1">_xlfn.IFS(Admissions[[#This Row],[Patients Age]]&lt;18,"Paediatric",V1447&lt;40,"Young Adult",V1447&lt;65,"Adult",TRUE,"Senior")</f>
        <v>Senior</v>
      </c>
    </row>
    <row r="1448" spans="1:23" x14ac:dyDescent="0.25">
      <c r="A1448">
        <v>14611</v>
      </c>
      <c r="B1448">
        <v>4279</v>
      </c>
      <c r="C1448" s="1" t="s">
        <v>139</v>
      </c>
      <c r="D1448" s="1" t="s">
        <v>56</v>
      </c>
      <c r="E1448" s="2">
        <v>18788</v>
      </c>
      <c r="F1448" s="1" t="s">
        <v>51</v>
      </c>
      <c r="G1448" s="1" t="s">
        <v>52</v>
      </c>
      <c r="H1448" s="2">
        <v>45176</v>
      </c>
      <c r="I1448" s="2">
        <v>45182</v>
      </c>
      <c r="J1448">
        <v>6</v>
      </c>
      <c r="K1448">
        <v>10563</v>
      </c>
      <c r="L1448" s="1" t="s">
        <v>1491</v>
      </c>
      <c r="M1448" s="1" t="s">
        <v>114</v>
      </c>
      <c r="N1448" s="1" t="s">
        <v>33</v>
      </c>
      <c r="O1448" t="s">
        <v>19</v>
      </c>
      <c r="P1448">
        <v>1760.5</v>
      </c>
      <c r="Q1448" s="1" t="s">
        <v>1492</v>
      </c>
      <c r="R1448" s="1" t="s">
        <v>1450</v>
      </c>
      <c r="S1448" t="s">
        <v>1449</v>
      </c>
      <c r="T1448">
        <f>VLOOKUP(Admissions[[#This Row],[Department]],Departments!A:E,5,FALSE)</f>
        <v>6800</v>
      </c>
      <c r="U1448" s="1" t="str">
        <f t="shared" si="44"/>
        <v>Above Benchmark</v>
      </c>
      <c r="V1448" s="1">
        <f t="shared" ca="1" si="45"/>
        <v>75</v>
      </c>
      <c r="W1448" s="1" t="str">
        <f ca="1">_xlfn.IFS(Admissions[[#This Row],[Patients Age]]&lt;18,"Paediatric",V1448&lt;40,"Young Adult",V1448&lt;65,"Adult",TRUE,"Senior")</f>
        <v>Senior</v>
      </c>
    </row>
    <row r="1449" spans="1:23" x14ac:dyDescent="0.25">
      <c r="A1449">
        <v>10456</v>
      </c>
      <c r="B1449">
        <v>4399</v>
      </c>
      <c r="C1449" s="1" t="s">
        <v>438</v>
      </c>
      <c r="D1449" s="1" t="s">
        <v>14</v>
      </c>
      <c r="E1449" s="2">
        <v>25640</v>
      </c>
      <c r="F1449" s="1" t="s">
        <v>21</v>
      </c>
      <c r="G1449" s="1" t="s">
        <v>160</v>
      </c>
      <c r="H1449" s="2">
        <v>45384</v>
      </c>
      <c r="I1449" s="2">
        <v>45394</v>
      </c>
      <c r="J1449">
        <v>10</v>
      </c>
      <c r="K1449">
        <v>30195</v>
      </c>
      <c r="L1449" s="1" t="s">
        <v>1494</v>
      </c>
      <c r="M1449" s="1" t="s">
        <v>124</v>
      </c>
      <c r="N1449" s="1" t="s">
        <v>18</v>
      </c>
      <c r="O1449" t="s">
        <v>19</v>
      </c>
      <c r="P1449">
        <v>3019.5</v>
      </c>
      <c r="Q1449" s="1" t="s">
        <v>1492</v>
      </c>
      <c r="R1449" s="1" t="s">
        <v>1452</v>
      </c>
      <c r="S1449" t="s">
        <v>1449</v>
      </c>
      <c r="T1449">
        <f>VLOOKUP(Admissions[[#This Row],[Department]],Departments!A:E,5,FALSE)</f>
        <v>12000</v>
      </c>
      <c r="U1449" s="1" t="str">
        <f t="shared" si="44"/>
        <v>Above Benchmark</v>
      </c>
      <c r="V1449" s="1">
        <f t="shared" ca="1" si="45"/>
        <v>56</v>
      </c>
      <c r="W1449" s="1" t="str">
        <f ca="1">_xlfn.IFS(Admissions[[#This Row],[Patients Age]]&lt;18,"Paediatric",V1449&lt;40,"Young Adult",V1449&lt;65,"Adult",TRUE,"Senior")</f>
        <v>Adult</v>
      </c>
    </row>
    <row r="1450" spans="1:23" x14ac:dyDescent="0.25">
      <c r="A1450">
        <v>13880</v>
      </c>
      <c r="B1450">
        <v>4650</v>
      </c>
      <c r="C1450" s="1" t="s">
        <v>537</v>
      </c>
      <c r="D1450" s="1" t="s">
        <v>14</v>
      </c>
      <c r="E1450" s="2">
        <v>15203</v>
      </c>
      <c r="F1450" s="1" t="s">
        <v>15</v>
      </c>
      <c r="G1450" s="1" t="s">
        <v>48</v>
      </c>
      <c r="H1450" s="2">
        <v>44956</v>
      </c>
      <c r="I1450" s="2">
        <v>44961</v>
      </c>
      <c r="J1450">
        <v>5</v>
      </c>
      <c r="K1450">
        <v>9187</v>
      </c>
      <c r="L1450" s="1" t="s">
        <v>1491</v>
      </c>
      <c r="M1450" s="1" t="s">
        <v>81</v>
      </c>
      <c r="N1450" s="1" t="s">
        <v>33</v>
      </c>
      <c r="O1450" t="s">
        <v>19</v>
      </c>
      <c r="P1450">
        <v>1837.4</v>
      </c>
      <c r="Q1450" s="1" t="s">
        <v>1492</v>
      </c>
      <c r="R1450" s="1" t="s">
        <v>1448</v>
      </c>
      <c r="S1450" t="s">
        <v>1449</v>
      </c>
      <c r="T1450">
        <f>VLOOKUP(Admissions[[#This Row],[Department]],Departments!A:E,5,FALSE)</f>
        <v>5500</v>
      </c>
      <c r="U1450" s="1" t="str">
        <f t="shared" si="44"/>
        <v>Above Benchmark</v>
      </c>
      <c r="V1450" s="1">
        <f t="shared" ca="1" si="45"/>
        <v>84</v>
      </c>
      <c r="W1450" s="1" t="str">
        <f ca="1">_xlfn.IFS(Admissions[[#This Row],[Patients Age]]&lt;18,"Paediatric",V1450&lt;40,"Young Adult",V1450&lt;65,"Adult",TRUE,"Senior")</f>
        <v>Senior</v>
      </c>
    </row>
    <row r="1451" spans="1:23" x14ac:dyDescent="0.25">
      <c r="A1451">
        <v>14991</v>
      </c>
      <c r="B1451">
        <v>5499</v>
      </c>
      <c r="C1451" s="1" t="s">
        <v>907</v>
      </c>
      <c r="D1451" s="1" t="s">
        <v>14</v>
      </c>
      <c r="E1451" s="2">
        <v>24979</v>
      </c>
      <c r="F1451" s="1" t="s">
        <v>41</v>
      </c>
      <c r="G1451" s="1" t="s">
        <v>42</v>
      </c>
      <c r="H1451" s="2">
        <v>44984</v>
      </c>
      <c r="I1451" s="2">
        <v>44990</v>
      </c>
      <c r="J1451">
        <v>6</v>
      </c>
      <c r="K1451">
        <v>8485</v>
      </c>
      <c r="L1451" s="1" t="s">
        <v>1491</v>
      </c>
      <c r="M1451" s="1" t="s">
        <v>121</v>
      </c>
      <c r="N1451" s="1" t="s">
        <v>33</v>
      </c>
      <c r="O1451" t="s">
        <v>19</v>
      </c>
      <c r="P1451">
        <v>1414.1667</v>
      </c>
      <c r="Q1451" s="1" t="s">
        <v>1492</v>
      </c>
      <c r="R1451" s="1" t="s">
        <v>1448</v>
      </c>
      <c r="S1451" t="s">
        <v>1449</v>
      </c>
      <c r="T1451">
        <f>VLOOKUP(Admissions[[#This Row],[Department]],Departments!A:E,5,FALSE)</f>
        <v>7200</v>
      </c>
      <c r="U1451" s="1" t="str">
        <f t="shared" si="44"/>
        <v>Above Benchmark</v>
      </c>
      <c r="V1451" s="1">
        <f t="shared" ca="1" si="45"/>
        <v>58</v>
      </c>
      <c r="W1451" s="1" t="str">
        <f ca="1">_xlfn.IFS(Admissions[[#This Row],[Patients Age]]&lt;18,"Paediatric",V1451&lt;40,"Young Adult",V1451&lt;65,"Adult",TRUE,"Senior")</f>
        <v>Adult</v>
      </c>
    </row>
    <row r="1452" spans="1:23" x14ac:dyDescent="0.25">
      <c r="A1452">
        <v>14018</v>
      </c>
      <c r="B1452">
        <v>6718</v>
      </c>
      <c r="C1452" s="1" t="s">
        <v>208</v>
      </c>
      <c r="D1452" s="1" t="s">
        <v>56</v>
      </c>
      <c r="E1452" s="2">
        <v>36626</v>
      </c>
      <c r="F1452" s="1" t="s">
        <v>51</v>
      </c>
      <c r="G1452" s="1" t="s">
        <v>52</v>
      </c>
      <c r="H1452" s="2">
        <v>45411</v>
      </c>
      <c r="I1452" s="2">
        <v>45417</v>
      </c>
      <c r="J1452">
        <v>6</v>
      </c>
      <c r="K1452">
        <v>8858</v>
      </c>
      <c r="L1452" s="1" t="s">
        <v>1491</v>
      </c>
      <c r="M1452" s="1" t="s">
        <v>17</v>
      </c>
      <c r="N1452" s="1" t="s">
        <v>24</v>
      </c>
      <c r="O1452" t="s">
        <v>19</v>
      </c>
      <c r="P1452">
        <v>1476.3333</v>
      </c>
      <c r="Q1452" s="1" t="s">
        <v>1492</v>
      </c>
      <c r="R1452" s="1" t="s">
        <v>1448</v>
      </c>
      <c r="S1452" t="s">
        <v>1449</v>
      </c>
      <c r="T1452">
        <f>VLOOKUP(Admissions[[#This Row],[Department]],Departments!A:E,5,FALSE)</f>
        <v>6800</v>
      </c>
      <c r="U1452" s="1" t="str">
        <f t="shared" si="44"/>
        <v>Above Benchmark</v>
      </c>
      <c r="V1452" s="1">
        <f t="shared" ca="1" si="45"/>
        <v>26</v>
      </c>
      <c r="W1452" s="1" t="str">
        <f ca="1">_xlfn.IFS(Admissions[[#This Row],[Patients Age]]&lt;18,"Paediatric",V1452&lt;40,"Young Adult",V1452&lt;65,"Adult",TRUE,"Senior")</f>
        <v>Young Adult</v>
      </c>
    </row>
    <row r="1453" spans="1:23" x14ac:dyDescent="0.25">
      <c r="A1453">
        <v>14188</v>
      </c>
      <c r="B1453">
        <v>6623</v>
      </c>
      <c r="C1453" s="1" t="s">
        <v>705</v>
      </c>
      <c r="D1453" s="1" t="s">
        <v>56</v>
      </c>
      <c r="E1453" s="2">
        <v>24137</v>
      </c>
      <c r="F1453" s="1" t="s">
        <v>51</v>
      </c>
      <c r="G1453" s="1" t="s">
        <v>87</v>
      </c>
      <c r="H1453" s="2">
        <v>45086</v>
      </c>
      <c r="I1453" s="2">
        <v>45090</v>
      </c>
      <c r="J1453">
        <v>4</v>
      </c>
      <c r="K1453">
        <v>7611</v>
      </c>
      <c r="L1453" s="1" t="s">
        <v>1494</v>
      </c>
      <c r="M1453" s="1" t="s">
        <v>17</v>
      </c>
      <c r="N1453" s="1" t="s">
        <v>24</v>
      </c>
      <c r="O1453" t="s">
        <v>19</v>
      </c>
      <c r="P1453">
        <v>1902.75</v>
      </c>
      <c r="Q1453" s="1" t="s">
        <v>1492</v>
      </c>
      <c r="R1453" s="1" t="s">
        <v>1454</v>
      </c>
      <c r="S1453" t="s">
        <v>1449</v>
      </c>
      <c r="T1453">
        <f>VLOOKUP(Admissions[[#This Row],[Department]],Departments!A:E,5,FALSE)</f>
        <v>6800</v>
      </c>
      <c r="U1453" s="1" t="str">
        <f t="shared" si="44"/>
        <v>Above Benchmark</v>
      </c>
      <c r="V1453" s="1">
        <f t="shared" ca="1" si="45"/>
        <v>60</v>
      </c>
      <c r="W1453" s="1" t="str">
        <f ca="1">_xlfn.IFS(Admissions[[#This Row],[Patients Age]]&lt;18,"Paediatric",V1453&lt;40,"Young Adult",V1453&lt;65,"Adult",TRUE,"Senior")</f>
        <v>Adult</v>
      </c>
    </row>
    <row r="1454" spans="1:23" x14ac:dyDescent="0.25">
      <c r="A1454">
        <v>11389</v>
      </c>
      <c r="B1454">
        <v>3987</v>
      </c>
      <c r="C1454" s="1" t="s">
        <v>908</v>
      </c>
      <c r="D1454" s="1" t="s">
        <v>56</v>
      </c>
      <c r="E1454" s="2">
        <v>41756</v>
      </c>
      <c r="F1454" s="1" t="s">
        <v>30</v>
      </c>
      <c r="G1454" s="1" t="s">
        <v>110</v>
      </c>
      <c r="H1454" s="2">
        <v>45172</v>
      </c>
      <c r="I1454" s="2">
        <v>45176</v>
      </c>
      <c r="J1454">
        <v>4</v>
      </c>
      <c r="K1454">
        <v>4365</v>
      </c>
      <c r="L1454" s="1" t="s">
        <v>1491</v>
      </c>
      <c r="M1454" s="1" t="s">
        <v>46</v>
      </c>
      <c r="N1454" s="1" t="s">
        <v>18</v>
      </c>
      <c r="O1454" t="s">
        <v>19</v>
      </c>
      <c r="P1454">
        <v>1091.25</v>
      </c>
      <c r="Q1454" s="1" t="s">
        <v>1492</v>
      </c>
      <c r="R1454" s="1" t="s">
        <v>1451</v>
      </c>
      <c r="S1454" t="s">
        <v>1447</v>
      </c>
      <c r="T1454">
        <f>VLOOKUP(Admissions[[#This Row],[Department]],Departments!A:E,5,FALSE)</f>
        <v>4500</v>
      </c>
      <c r="U1454" s="1" t="str">
        <f t="shared" si="44"/>
        <v>Within Benchmark</v>
      </c>
      <c r="V1454" s="1">
        <f t="shared" ca="1" si="45"/>
        <v>12</v>
      </c>
      <c r="W1454" s="1" t="str">
        <f ca="1">_xlfn.IFS(Admissions[[#This Row],[Patients Age]]&lt;18,"Paediatric",V1454&lt;40,"Young Adult",V1454&lt;65,"Adult",TRUE,"Senior")</f>
        <v>Paediatric</v>
      </c>
    </row>
    <row r="1455" spans="1:23" x14ac:dyDescent="0.25">
      <c r="A1455">
        <v>10238</v>
      </c>
      <c r="B1455">
        <v>3858</v>
      </c>
      <c r="C1455" s="1" t="s">
        <v>592</v>
      </c>
      <c r="D1455" s="1" t="s">
        <v>56</v>
      </c>
      <c r="E1455" s="2">
        <v>32054</v>
      </c>
      <c r="F1455" s="1" t="s">
        <v>15</v>
      </c>
      <c r="G1455" s="1" t="s">
        <v>16</v>
      </c>
      <c r="H1455" s="2">
        <v>45106</v>
      </c>
      <c r="I1455" s="2">
        <v>45108</v>
      </c>
      <c r="J1455">
        <v>2</v>
      </c>
      <c r="K1455">
        <v>5657</v>
      </c>
      <c r="L1455" s="1" t="s">
        <v>1494</v>
      </c>
      <c r="M1455" s="1" t="s">
        <v>17</v>
      </c>
      <c r="N1455" s="1" t="s">
        <v>33</v>
      </c>
      <c r="O1455" t="s">
        <v>19</v>
      </c>
      <c r="P1455">
        <v>2828.5</v>
      </c>
      <c r="Q1455" s="1" t="s">
        <v>1492</v>
      </c>
      <c r="R1455" s="1" t="s">
        <v>1450</v>
      </c>
      <c r="S1455" t="s">
        <v>1449</v>
      </c>
      <c r="T1455">
        <f>VLOOKUP(Admissions[[#This Row],[Department]],Departments!A:E,5,FALSE)</f>
        <v>5500</v>
      </c>
      <c r="U1455" s="1" t="str">
        <f t="shared" si="44"/>
        <v>Above Benchmark</v>
      </c>
      <c r="V1455" s="1">
        <f t="shared" ca="1" si="45"/>
        <v>38</v>
      </c>
      <c r="W1455" s="1" t="str">
        <f ca="1">_xlfn.IFS(Admissions[[#This Row],[Patients Age]]&lt;18,"Paediatric",V1455&lt;40,"Young Adult",V1455&lt;65,"Adult",TRUE,"Senior")</f>
        <v>Young Adult</v>
      </c>
    </row>
    <row r="1456" spans="1:23" x14ac:dyDescent="0.25">
      <c r="A1456">
        <v>15927</v>
      </c>
      <c r="B1456">
        <v>4643</v>
      </c>
      <c r="C1456" s="1" t="s">
        <v>280</v>
      </c>
      <c r="D1456" s="1" t="s">
        <v>14</v>
      </c>
      <c r="E1456" s="2">
        <v>24953</v>
      </c>
      <c r="F1456" s="1" t="s">
        <v>35</v>
      </c>
      <c r="G1456" s="1" t="s">
        <v>36</v>
      </c>
      <c r="H1456" s="2">
        <v>45003</v>
      </c>
      <c r="I1456" s="2">
        <v>45010</v>
      </c>
      <c r="J1456">
        <v>7</v>
      </c>
      <c r="K1456">
        <v>16192</v>
      </c>
      <c r="L1456" s="1" t="s">
        <v>1491</v>
      </c>
      <c r="M1456" s="1" t="s">
        <v>119</v>
      </c>
      <c r="N1456" s="1" t="s">
        <v>33</v>
      </c>
      <c r="O1456" t="s">
        <v>19</v>
      </c>
      <c r="P1456">
        <v>2313.1428999999998</v>
      </c>
      <c r="Q1456" s="1" t="s">
        <v>1492</v>
      </c>
      <c r="R1456" s="1" t="s">
        <v>1446</v>
      </c>
      <c r="S1456" t="s">
        <v>1447</v>
      </c>
      <c r="T1456">
        <f>VLOOKUP(Admissions[[#This Row],[Department]],Departments!A:E,5,FALSE)</f>
        <v>8500</v>
      </c>
      <c r="U1456" s="1" t="str">
        <f t="shared" si="44"/>
        <v>Above Benchmark</v>
      </c>
      <c r="V1456" s="1">
        <f t="shared" ca="1" si="45"/>
        <v>58</v>
      </c>
      <c r="W1456" s="1" t="str">
        <f ca="1">_xlfn.IFS(Admissions[[#This Row],[Patients Age]]&lt;18,"Paediatric",V1456&lt;40,"Young Adult",V1456&lt;65,"Adult",TRUE,"Senior")</f>
        <v>Adult</v>
      </c>
    </row>
    <row r="1457" spans="1:23" x14ac:dyDescent="0.25">
      <c r="A1457">
        <v>14747</v>
      </c>
      <c r="B1457">
        <v>4591</v>
      </c>
      <c r="C1457" s="1" t="s">
        <v>909</v>
      </c>
      <c r="D1457" s="1" t="s">
        <v>56</v>
      </c>
      <c r="E1457" s="2">
        <v>11558</v>
      </c>
      <c r="F1457" s="1" t="s">
        <v>35</v>
      </c>
      <c r="G1457" s="1" t="s">
        <v>85</v>
      </c>
      <c r="H1457" s="2">
        <v>45386</v>
      </c>
      <c r="I1457" s="2">
        <v>45395</v>
      </c>
      <c r="J1457">
        <v>9</v>
      </c>
      <c r="K1457">
        <v>19491</v>
      </c>
      <c r="L1457" s="1" t="s">
        <v>1491</v>
      </c>
      <c r="M1457" s="1" t="s">
        <v>37</v>
      </c>
      <c r="N1457" s="1" t="s">
        <v>33</v>
      </c>
      <c r="O1457" t="s">
        <v>19</v>
      </c>
      <c r="P1457">
        <v>2165.6667000000002</v>
      </c>
      <c r="Q1457" s="1" t="s">
        <v>1492</v>
      </c>
      <c r="R1457" s="1" t="s">
        <v>1450</v>
      </c>
      <c r="S1457" t="s">
        <v>1449</v>
      </c>
      <c r="T1457">
        <f>VLOOKUP(Admissions[[#This Row],[Department]],Departments!A:E,5,FALSE)</f>
        <v>8500</v>
      </c>
      <c r="U1457" s="1" t="str">
        <f t="shared" si="44"/>
        <v>Above Benchmark</v>
      </c>
      <c r="V1457" s="1">
        <f t="shared" ca="1" si="45"/>
        <v>94</v>
      </c>
      <c r="W1457" s="1" t="str">
        <f ca="1">_xlfn.IFS(Admissions[[#This Row],[Patients Age]]&lt;18,"Paediatric",V1457&lt;40,"Young Adult",V1457&lt;65,"Adult",TRUE,"Senior")</f>
        <v>Senior</v>
      </c>
    </row>
    <row r="1458" spans="1:23" x14ac:dyDescent="0.25">
      <c r="A1458">
        <v>14372</v>
      </c>
      <c r="B1458">
        <v>3241</v>
      </c>
      <c r="C1458" s="1" t="s">
        <v>688</v>
      </c>
      <c r="D1458" s="1" t="s">
        <v>56</v>
      </c>
      <c r="E1458" s="2">
        <v>35960</v>
      </c>
      <c r="F1458" s="1" t="s">
        <v>35</v>
      </c>
      <c r="G1458" s="1" t="s">
        <v>36</v>
      </c>
      <c r="H1458" s="2">
        <v>45506</v>
      </c>
      <c r="I1458" s="2">
        <v>45513</v>
      </c>
      <c r="J1458">
        <v>7</v>
      </c>
      <c r="K1458">
        <v>10290</v>
      </c>
      <c r="L1458" s="1" t="s">
        <v>1491</v>
      </c>
      <c r="M1458" s="1" t="s">
        <v>75</v>
      </c>
      <c r="N1458" s="1" t="s">
        <v>24</v>
      </c>
      <c r="O1458" t="s">
        <v>19</v>
      </c>
      <c r="P1458">
        <v>1470</v>
      </c>
      <c r="Q1458" s="1" t="s">
        <v>1492</v>
      </c>
      <c r="R1458" s="1" t="s">
        <v>1454</v>
      </c>
      <c r="S1458" t="s">
        <v>1449</v>
      </c>
      <c r="T1458">
        <f>VLOOKUP(Admissions[[#This Row],[Department]],Departments!A:E,5,FALSE)</f>
        <v>8500</v>
      </c>
      <c r="U1458" s="1" t="str">
        <f t="shared" si="44"/>
        <v>Above Benchmark</v>
      </c>
      <c r="V1458" s="1">
        <f t="shared" ca="1" si="45"/>
        <v>28</v>
      </c>
      <c r="W1458" s="1" t="str">
        <f ca="1">_xlfn.IFS(Admissions[[#This Row],[Patients Age]]&lt;18,"Paediatric",V1458&lt;40,"Young Adult",V1458&lt;65,"Adult",TRUE,"Senior")</f>
        <v>Young Adult</v>
      </c>
    </row>
    <row r="1459" spans="1:23" x14ac:dyDescent="0.25">
      <c r="A1459">
        <v>10911</v>
      </c>
      <c r="B1459">
        <v>4174</v>
      </c>
      <c r="C1459" s="1" t="s">
        <v>153</v>
      </c>
      <c r="D1459" s="1" t="s">
        <v>56</v>
      </c>
      <c r="E1459" s="2">
        <v>35288</v>
      </c>
      <c r="F1459" s="1" t="s">
        <v>35</v>
      </c>
      <c r="G1459" s="1" t="s">
        <v>85</v>
      </c>
      <c r="H1459" s="2">
        <v>45435</v>
      </c>
      <c r="I1459" s="2">
        <v>45441</v>
      </c>
      <c r="J1459">
        <v>6</v>
      </c>
      <c r="K1459">
        <v>10938</v>
      </c>
      <c r="L1459" s="1" t="s">
        <v>1491</v>
      </c>
      <c r="M1459" s="1" t="s">
        <v>37</v>
      </c>
      <c r="N1459" s="1" t="s">
        <v>33</v>
      </c>
      <c r="O1459" t="s">
        <v>19</v>
      </c>
      <c r="P1459">
        <v>1823</v>
      </c>
      <c r="Q1459" s="1" t="s">
        <v>1492</v>
      </c>
      <c r="R1459" s="1" t="s">
        <v>1450</v>
      </c>
      <c r="S1459" t="s">
        <v>1449</v>
      </c>
      <c r="T1459">
        <f>VLOOKUP(Admissions[[#This Row],[Department]],Departments!A:E,5,FALSE)</f>
        <v>8500</v>
      </c>
      <c r="U1459" s="1" t="str">
        <f t="shared" si="44"/>
        <v>Above Benchmark</v>
      </c>
      <c r="V1459" s="1">
        <f t="shared" ca="1" si="45"/>
        <v>29</v>
      </c>
      <c r="W1459" s="1" t="str">
        <f ca="1">_xlfn.IFS(Admissions[[#This Row],[Patients Age]]&lt;18,"Paediatric",V1459&lt;40,"Young Adult",V1459&lt;65,"Adult",TRUE,"Senior")</f>
        <v>Young Adult</v>
      </c>
    </row>
    <row r="1460" spans="1:23" x14ac:dyDescent="0.25">
      <c r="A1460">
        <v>10163</v>
      </c>
      <c r="B1460">
        <v>3355</v>
      </c>
      <c r="C1460" s="1" t="s">
        <v>786</v>
      </c>
      <c r="D1460" s="1" t="s">
        <v>14</v>
      </c>
      <c r="E1460" s="2">
        <v>30733</v>
      </c>
      <c r="F1460" s="1" t="s">
        <v>26</v>
      </c>
      <c r="G1460" s="1" t="s">
        <v>27</v>
      </c>
      <c r="H1460" s="2">
        <v>45090</v>
      </c>
      <c r="I1460" s="2">
        <v>45098</v>
      </c>
      <c r="J1460">
        <v>8</v>
      </c>
      <c r="K1460">
        <v>17206</v>
      </c>
      <c r="L1460" s="1" t="s">
        <v>1491</v>
      </c>
      <c r="M1460" s="1" t="s">
        <v>79</v>
      </c>
      <c r="N1460" s="1" t="s">
        <v>24</v>
      </c>
      <c r="O1460" t="s">
        <v>19</v>
      </c>
      <c r="P1460">
        <v>2150.75</v>
      </c>
      <c r="Q1460" s="1" t="s">
        <v>1492</v>
      </c>
      <c r="R1460" s="1" t="s">
        <v>1452</v>
      </c>
      <c r="S1460" t="s">
        <v>1449</v>
      </c>
      <c r="T1460">
        <f>VLOOKUP(Admissions[[#This Row],[Department]],Departments!A:E,5,FALSE)</f>
        <v>9000</v>
      </c>
      <c r="U1460" s="1" t="str">
        <f t="shared" si="44"/>
        <v>Above Benchmark</v>
      </c>
      <c r="V1460" s="1">
        <f t="shared" ca="1" si="45"/>
        <v>42</v>
      </c>
      <c r="W1460" s="1" t="str">
        <f ca="1">_xlfn.IFS(Admissions[[#This Row],[Patients Age]]&lt;18,"Paediatric",V1460&lt;40,"Young Adult",V1460&lt;65,"Adult",TRUE,"Senior")</f>
        <v>Adult</v>
      </c>
    </row>
    <row r="1461" spans="1:23" x14ac:dyDescent="0.25">
      <c r="A1461">
        <v>12964</v>
      </c>
      <c r="B1461">
        <v>5292</v>
      </c>
      <c r="C1461" s="1" t="s">
        <v>910</v>
      </c>
      <c r="D1461" s="1" t="s">
        <v>14</v>
      </c>
      <c r="E1461" s="2">
        <v>27713</v>
      </c>
      <c r="F1461" s="1" t="s">
        <v>26</v>
      </c>
      <c r="G1461" s="1" t="s">
        <v>27</v>
      </c>
      <c r="H1461" s="2">
        <v>45616</v>
      </c>
      <c r="I1461" s="2">
        <v>45622</v>
      </c>
      <c r="J1461">
        <v>6</v>
      </c>
      <c r="K1461">
        <v>14307</v>
      </c>
      <c r="L1461" s="1" t="s">
        <v>1491</v>
      </c>
      <c r="M1461" s="1" t="s">
        <v>79</v>
      </c>
      <c r="N1461" s="1" t="s">
        <v>24</v>
      </c>
      <c r="O1461" t="s">
        <v>19</v>
      </c>
      <c r="P1461">
        <v>2384.5</v>
      </c>
      <c r="Q1461" s="1" t="s">
        <v>1492</v>
      </c>
      <c r="R1461" s="1" t="s">
        <v>1453</v>
      </c>
      <c r="S1461" t="s">
        <v>1449</v>
      </c>
      <c r="T1461">
        <f>VLOOKUP(Admissions[[#This Row],[Department]],Departments!A:E,5,FALSE)</f>
        <v>9000</v>
      </c>
      <c r="U1461" s="1" t="str">
        <f t="shared" si="44"/>
        <v>Above Benchmark</v>
      </c>
      <c r="V1461" s="1">
        <f t="shared" ca="1" si="45"/>
        <v>50</v>
      </c>
      <c r="W1461" s="1" t="str">
        <f ca="1">_xlfn.IFS(Admissions[[#This Row],[Patients Age]]&lt;18,"Paediatric",V1461&lt;40,"Young Adult",V1461&lt;65,"Adult",TRUE,"Senior")</f>
        <v>Adult</v>
      </c>
    </row>
    <row r="1462" spans="1:23" x14ac:dyDescent="0.25">
      <c r="A1462">
        <v>12299</v>
      </c>
      <c r="B1462">
        <v>5768</v>
      </c>
      <c r="C1462" s="1" t="s">
        <v>328</v>
      </c>
      <c r="D1462" s="1" t="s">
        <v>56</v>
      </c>
      <c r="E1462" s="2">
        <v>12192</v>
      </c>
      <c r="F1462" s="1" t="s">
        <v>15</v>
      </c>
      <c r="G1462" s="1" t="s">
        <v>16</v>
      </c>
      <c r="H1462" s="2">
        <v>45621</v>
      </c>
      <c r="I1462" s="2">
        <v>45625</v>
      </c>
      <c r="J1462">
        <v>4</v>
      </c>
      <c r="K1462">
        <v>6304</v>
      </c>
      <c r="L1462" s="1" t="s">
        <v>1491</v>
      </c>
      <c r="M1462" s="1" t="s">
        <v>81</v>
      </c>
      <c r="N1462" s="1" t="s">
        <v>24</v>
      </c>
      <c r="O1462" t="s">
        <v>19</v>
      </c>
      <c r="P1462">
        <v>1576</v>
      </c>
      <c r="Q1462" s="1" t="s">
        <v>1492</v>
      </c>
      <c r="R1462" s="1" t="s">
        <v>1448</v>
      </c>
      <c r="S1462" t="s">
        <v>1449</v>
      </c>
      <c r="T1462">
        <f>VLOOKUP(Admissions[[#This Row],[Department]],Departments!A:E,5,FALSE)</f>
        <v>5500</v>
      </c>
      <c r="U1462" s="1" t="str">
        <f t="shared" si="44"/>
        <v>Above Benchmark</v>
      </c>
      <c r="V1462" s="1">
        <f t="shared" ca="1" si="45"/>
        <v>93</v>
      </c>
      <c r="W1462" s="1" t="str">
        <f ca="1">_xlfn.IFS(Admissions[[#This Row],[Patients Age]]&lt;18,"Paediatric",V1462&lt;40,"Young Adult",V1462&lt;65,"Adult",TRUE,"Senior")</f>
        <v>Senior</v>
      </c>
    </row>
    <row r="1463" spans="1:23" x14ac:dyDescent="0.25">
      <c r="A1463">
        <v>11833</v>
      </c>
      <c r="B1463">
        <v>3838</v>
      </c>
      <c r="C1463" s="1" t="s">
        <v>271</v>
      </c>
      <c r="D1463" s="1" t="s">
        <v>56</v>
      </c>
      <c r="E1463" s="2">
        <v>36352</v>
      </c>
      <c r="F1463" s="1" t="s">
        <v>35</v>
      </c>
      <c r="G1463" s="1" t="s">
        <v>83</v>
      </c>
      <c r="H1463" s="2">
        <v>45056</v>
      </c>
      <c r="I1463" s="2">
        <v>45060</v>
      </c>
      <c r="J1463">
        <v>4</v>
      </c>
      <c r="K1463">
        <v>9272</v>
      </c>
      <c r="L1463" s="1" t="s">
        <v>1491</v>
      </c>
      <c r="M1463" s="1" t="s">
        <v>60</v>
      </c>
      <c r="N1463" s="1" t="s">
        <v>33</v>
      </c>
      <c r="O1463" t="s">
        <v>19</v>
      </c>
      <c r="P1463">
        <v>2318</v>
      </c>
      <c r="Q1463" s="1" t="s">
        <v>1492</v>
      </c>
      <c r="R1463" s="1" t="s">
        <v>1453</v>
      </c>
      <c r="S1463" t="s">
        <v>1449</v>
      </c>
      <c r="T1463">
        <f>VLOOKUP(Admissions[[#This Row],[Department]],Departments!A:E,5,FALSE)</f>
        <v>8500</v>
      </c>
      <c r="U1463" s="1" t="str">
        <f t="shared" si="44"/>
        <v>Above Benchmark</v>
      </c>
      <c r="V1463" s="1">
        <f t="shared" ca="1" si="45"/>
        <v>26</v>
      </c>
      <c r="W1463" s="1" t="str">
        <f ca="1">_xlfn.IFS(Admissions[[#This Row],[Patients Age]]&lt;18,"Paediatric",V1463&lt;40,"Young Adult",V1463&lt;65,"Adult",TRUE,"Senior")</f>
        <v>Young Adult</v>
      </c>
    </row>
    <row r="1464" spans="1:23" x14ac:dyDescent="0.25">
      <c r="A1464">
        <v>15008</v>
      </c>
      <c r="B1464">
        <v>7053</v>
      </c>
      <c r="C1464" s="1" t="s">
        <v>911</v>
      </c>
      <c r="D1464" s="1" t="s">
        <v>14</v>
      </c>
      <c r="E1464" s="2">
        <v>34069</v>
      </c>
      <c r="F1464" s="1" t="s">
        <v>66</v>
      </c>
      <c r="G1464" s="1" t="s">
        <v>77</v>
      </c>
      <c r="H1464" s="2">
        <v>45431</v>
      </c>
      <c r="I1464" s="2">
        <v>45435</v>
      </c>
      <c r="J1464">
        <v>4</v>
      </c>
      <c r="K1464">
        <v>6058</v>
      </c>
      <c r="L1464" s="1" t="s">
        <v>1494</v>
      </c>
      <c r="M1464" s="1" t="s">
        <v>37</v>
      </c>
      <c r="N1464" s="1" t="s">
        <v>18</v>
      </c>
      <c r="O1464" t="s">
        <v>19</v>
      </c>
      <c r="P1464">
        <v>1514.5</v>
      </c>
      <c r="Q1464" s="1" t="s">
        <v>1492</v>
      </c>
      <c r="R1464" s="1" t="s">
        <v>1451</v>
      </c>
      <c r="S1464" t="s">
        <v>1447</v>
      </c>
      <c r="T1464">
        <f>VLOOKUP(Admissions[[#This Row],[Department]],Departments!A:E,5,FALSE)</f>
        <v>6000</v>
      </c>
      <c r="U1464" s="1" t="str">
        <f t="shared" si="44"/>
        <v>Above Benchmark</v>
      </c>
      <c r="V1464" s="1">
        <f t="shared" ca="1" si="45"/>
        <v>33</v>
      </c>
      <c r="W1464" s="1" t="str">
        <f ca="1">_xlfn.IFS(Admissions[[#This Row],[Patients Age]]&lt;18,"Paediatric",V1464&lt;40,"Young Adult",V1464&lt;65,"Adult",TRUE,"Senior")</f>
        <v>Young Adult</v>
      </c>
    </row>
    <row r="1465" spans="1:23" x14ac:dyDescent="0.25">
      <c r="A1465">
        <v>13994</v>
      </c>
      <c r="B1465">
        <v>4791</v>
      </c>
      <c r="C1465" s="1" t="s">
        <v>232</v>
      </c>
      <c r="D1465" s="1" t="s">
        <v>14</v>
      </c>
      <c r="E1465" s="2">
        <v>42507</v>
      </c>
      <c r="F1465" s="1" t="s">
        <v>30</v>
      </c>
      <c r="G1465" s="1" t="s">
        <v>110</v>
      </c>
      <c r="H1465" s="2">
        <v>44930</v>
      </c>
      <c r="I1465" s="2">
        <v>44932</v>
      </c>
      <c r="J1465">
        <v>2</v>
      </c>
      <c r="K1465">
        <v>3572</v>
      </c>
      <c r="L1465" s="1" t="s">
        <v>1491</v>
      </c>
      <c r="M1465" s="1" t="s">
        <v>81</v>
      </c>
      <c r="N1465" s="1" t="s">
        <v>18</v>
      </c>
      <c r="O1465" t="s">
        <v>19</v>
      </c>
      <c r="P1465">
        <v>1786</v>
      </c>
      <c r="Q1465" s="1" t="s">
        <v>1492</v>
      </c>
      <c r="R1465" s="1" t="s">
        <v>1453</v>
      </c>
      <c r="S1465" t="s">
        <v>1449</v>
      </c>
      <c r="T1465">
        <f>VLOOKUP(Admissions[[#This Row],[Department]],Departments!A:E,5,FALSE)</f>
        <v>4500</v>
      </c>
      <c r="U1465" s="1" t="str">
        <f t="shared" si="44"/>
        <v>Within Benchmark</v>
      </c>
      <c r="V1465" s="1">
        <f t="shared" ca="1" si="45"/>
        <v>10</v>
      </c>
      <c r="W1465" s="1" t="str">
        <f ca="1">_xlfn.IFS(Admissions[[#This Row],[Patients Age]]&lt;18,"Paediatric",V1465&lt;40,"Young Adult",V1465&lt;65,"Adult",TRUE,"Senior")</f>
        <v>Paediatric</v>
      </c>
    </row>
    <row r="1466" spans="1:23" x14ac:dyDescent="0.25">
      <c r="A1466">
        <v>13165</v>
      </c>
      <c r="B1466">
        <v>5138</v>
      </c>
      <c r="C1466" s="1" t="s">
        <v>183</v>
      </c>
      <c r="D1466" s="1" t="s">
        <v>56</v>
      </c>
      <c r="E1466" s="2">
        <v>32966</v>
      </c>
      <c r="F1466" s="1" t="s">
        <v>21</v>
      </c>
      <c r="G1466" s="1" t="s">
        <v>22</v>
      </c>
      <c r="H1466" s="2">
        <v>45622</v>
      </c>
      <c r="I1466" s="2">
        <v>45626</v>
      </c>
      <c r="J1466">
        <v>4</v>
      </c>
      <c r="K1466">
        <v>19512</v>
      </c>
      <c r="L1466" s="1" t="s">
        <v>1491</v>
      </c>
      <c r="M1466" s="1" t="s">
        <v>28</v>
      </c>
      <c r="N1466" s="1" t="s">
        <v>33</v>
      </c>
      <c r="O1466" t="s">
        <v>19</v>
      </c>
      <c r="P1466">
        <v>4878</v>
      </c>
      <c r="Q1466" s="1" t="s">
        <v>1492</v>
      </c>
      <c r="R1466" s="1" t="s">
        <v>1452</v>
      </c>
      <c r="S1466" t="s">
        <v>1449</v>
      </c>
      <c r="T1466">
        <f>VLOOKUP(Admissions[[#This Row],[Department]],Departments!A:E,5,FALSE)</f>
        <v>12000</v>
      </c>
      <c r="U1466" s="1" t="str">
        <f t="shared" si="44"/>
        <v>Above Benchmark</v>
      </c>
      <c r="V1466" s="1">
        <f t="shared" ca="1" si="45"/>
        <v>36</v>
      </c>
      <c r="W1466" s="1" t="str">
        <f ca="1">_xlfn.IFS(Admissions[[#This Row],[Patients Age]]&lt;18,"Paediatric",V1466&lt;40,"Young Adult",V1466&lt;65,"Adult",TRUE,"Senior")</f>
        <v>Young Adult</v>
      </c>
    </row>
    <row r="1467" spans="1:23" x14ac:dyDescent="0.25">
      <c r="A1467">
        <v>14291</v>
      </c>
      <c r="B1467">
        <v>3747</v>
      </c>
      <c r="C1467" s="1" t="s">
        <v>20</v>
      </c>
      <c r="D1467" s="1" t="s">
        <v>14</v>
      </c>
      <c r="E1467" s="2">
        <v>13253</v>
      </c>
      <c r="F1467" s="1" t="s">
        <v>35</v>
      </c>
      <c r="G1467" s="1" t="s">
        <v>83</v>
      </c>
      <c r="H1467" s="2">
        <v>45318</v>
      </c>
      <c r="I1467" s="2">
        <v>45327</v>
      </c>
      <c r="J1467">
        <v>9</v>
      </c>
      <c r="K1467">
        <v>21007</v>
      </c>
      <c r="L1467" s="1" t="s">
        <v>1491</v>
      </c>
      <c r="M1467" s="1" t="s">
        <v>37</v>
      </c>
      <c r="N1467" s="1" t="s">
        <v>24</v>
      </c>
      <c r="O1467" t="s">
        <v>19</v>
      </c>
      <c r="P1467">
        <v>2334.1111000000001</v>
      </c>
      <c r="Q1467" s="1" t="s">
        <v>1492</v>
      </c>
      <c r="R1467" s="1" t="s">
        <v>1446</v>
      </c>
      <c r="S1467" t="s">
        <v>1447</v>
      </c>
      <c r="T1467">
        <f>VLOOKUP(Admissions[[#This Row],[Department]],Departments!A:E,5,FALSE)</f>
        <v>8500</v>
      </c>
      <c r="U1467" s="1" t="str">
        <f t="shared" si="44"/>
        <v>Above Benchmark</v>
      </c>
      <c r="V1467" s="1">
        <f t="shared" ca="1" si="45"/>
        <v>90</v>
      </c>
      <c r="W1467" s="1" t="str">
        <f ca="1">_xlfn.IFS(Admissions[[#This Row],[Patients Age]]&lt;18,"Paediatric",V1467&lt;40,"Young Adult",V1467&lt;65,"Adult",TRUE,"Senior")</f>
        <v>Senior</v>
      </c>
    </row>
    <row r="1468" spans="1:23" x14ac:dyDescent="0.25">
      <c r="A1468">
        <v>11929</v>
      </c>
      <c r="B1468">
        <v>3894</v>
      </c>
      <c r="C1468" s="1" t="s">
        <v>912</v>
      </c>
      <c r="D1468" s="1" t="s">
        <v>56</v>
      </c>
      <c r="E1468" s="2">
        <v>24352</v>
      </c>
      <c r="F1468" s="1" t="s">
        <v>35</v>
      </c>
      <c r="G1468" s="1" t="s">
        <v>36</v>
      </c>
      <c r="H1468" s="2">
        <v>45268</v>
      </c>
      <c r="I1468" s="2">
        <v>45271</v>
      </c>
      <c r="J1468">
        <v>3</v>
      </c>
      <c r="K1468">
        <v>9201</v>
      </c>
      <c r="L1468" s="1" t="s">
        <v>1491</v>
      </c>
      <c r="M1468" s="1" t="s">
        <v>119</v>
      </c>
      <c r="N1468" s="1" t="s">
        <v>18</v>
      </c>
      <c r="O1468" t="s">
        <v>19</v>
      </c>
      <c r="P1468">
        <v>3067</v>
      </c>
      <c r="Q1468" s="1" t="s">
        <v>1492</v>
      </c>
      <c r="R1468" s="1" t="s">
        <v>1454</v>
      </c>
      <c r="S1468" t="s">
        <v>1449</v>
      </c>
      <c r="T1468">
        <f>VLOOKUP(Admissions[[#This Row],[Department]],Departments!A:E,5,FALSE)</f>
        <v>8500</v>
      </c>
      <c r="U1468" s="1" t="str">
        <f t="shared" si="44"/>
        <v>Above Benchmark</v>
      </c>
      <c r="V1468" s="1">
        <f t="shared" ca="1" si="45"/>
        <v>59</v>
      </c>
      <c r="W1468" s="1" t="str">
        <f ca="1">_xlfn.IFS(Admissions[[#This Row],[Patients Age]]&lt;18,"Paediatric",V1468&lt;40,"Young Adult",V1468&lt;65,"Adult",TRUE,"Senior")</f>
        <v>Adult</v>
      </c>
    </row>
    <row r="1469" spans="1:23" x14ac:dyDescent="0.25">
      <c r="A1469">
        <v>14140</v>
      </c>
      <c r="B1469">
        <v>7081</v>
      </c>
      <c r="C1469" s="1" t="s">
        <v>909</v>
      </c>
      <c r="D1469" s="1" t="s">
        <v>56</v>
      </c>
      <c r="E1469" s="2">
        <v>30746</v>
      </c>
      <c r="F1469" s="1" t="s">
        <v>41</v>
      </c>
      <c r="G1469" s="1" t="s">
        <v>72</v>
      </c>
      <c r="H1469" s="2">
        <v>45615</v>
      </c>
      <c r="I1469" s="2">
        <v>45622</v>
      </c>
      <c r="J1469">
        <v>7</v>
      </c>
      <c r="K1469">
        <v>12399</v>
      </c>
      <c r="L1469" s="1" t="s">
        <v>1491</v>
      </c>
      <c r="M1469" s="1" t="s">
        <v>43</v>
      </c>
      <c r="N1469" s="1" t="s">
        <v>33</v>
      </c>
      <c r="O1469" t="s">
        <v>19</v>
      </c>
      <c r="P1469">
        <v>1771.2856999999999</v>
      </c>
      <c r="Q1469" s="1" t="s">
        <v>1492</v>
      </c>
      <c r="R1469" s="1" t="s">
        <v>1452</v>
      </c>
      <c r="S1469" t="s">
        <v>1449</v>
      </c>
      <c r="T1469">
        <f>VLOOKUP(Admissions[[#This Row],[Department]],Departments!A:E,5,FALSE)</f>
        <v>7200</v>
      </c>
      <c r="U1469" s="1" t="str">
        <f t="shared" si="44"/>
        <v>Above Benchmark</v>
      </c>
      <c r="V1469" s="1">
        <f t="shared" ca="1" si="45"/>
        <v>42</v>
      </c>
      <c r="W1469" s="1" t="str">
        <f ca="1">_xlfn.IFS(Admissions[[#This Row],[Patients Age]]&lt;18,"Paediatric",V1469&lt;40,"Young Adult",V1469&lt;65,"Adult",TRUE,"Senior")</f>
        <v>Adult</v>
      </c>
    </row>
    <row r="1470" spans="1:23" x14ac:dyDescent="0.25">
      <c r="A1470">
        <v>10876</v>
      </c>
      <c r="B1470">
        <v>5254</v>
      </c>
      <c r="C1470" s="1" t="s">
        <v>486</v>
      </c>
      <c r="D1470" s="1" t="s">
        <v>56</v>
      </c>
      <c r="E1470" s="2">
        <v>22640</v>
      </c>
      <c r="F1470" s="1" t="s">
        <v>15</v>
      </c>
      <c r="G1470" s="1" t="s">
        <v>217</v>
      </c>
      <c r="H1470" s="2">
        <v>45395</v>
      </c>
      <c r="I1470" s="2">
        <v>45396</v>
      </c>
      <c r="J1470">
        <v>1</v>
      </c>
      <c r="K1470">
        <v>3208</v>
      </c>
      <c r="L1470" s="1" t="s">
        <v>1491</v>
      </c>
      <c r="M1470" s="1" t="s">
        <v>46</v>
      </c>
      <c r="N1470" s="1" t="s">
        <v>33</v>
      </c>
      <c r="O1470" t="s">
        <v>19</v>
      </c>
      <c r="P1470">
        <v>3208</v>
      </c>
      <c r="Q1470" s="1" t="s">
        <v>1492</v>
      </c>
      <c r="R1470" s="1" t="s">
        <v>1446</v>
      </c>
      <c r="S1470" t="s">
        <v>1447</v>
      </c>
      <c r="T1470">
        <f>VLOOKUP(Admissions[[#This Row],[Department]],Departments!A:E,5,FALSE)</f>
        <v>5500</v>
      </c>
      <c r="U1470" s="1" t="str">
        <f t="shared" si="44"/>
        <v>Within Benchmark</v>
      </c>
      <c r="V1470" s="1">
        <f t="shared" ca="1" si="45"/>
        <v>64</v>
      </c>
      <c r="W1470" s="1" t="str">
        <f ca="1">_xlfn.IFS(Admissions[[#This Row],[Patients Age]]&lt;18,"Paediatric",V1470&lt;40,"Young Adult",V1470&lt;65,"Adult",TRUE,"Senior")</f>
        <v>Adult</v>
      </c>
    </row>
    <row r="1471" spans="1:23" x14ac:dyDescent="0.25">
      <c r="A1471">
        <v>11336</v>
      </c>
      <c r="B1471">
        <v>6985</v>
      </c>
      <c r="C1471" s="1" t="s">
        <v>913</v>
      </c>
      <c r="D1471" s="1" t="s">
        <v>14</v>
      </c>
      <c r="E1471" s="2">
        <v>27051</v>
      </c>
      <c r="F1471" s="1" t="s">
        <v>35</v>
      </c>
      <c r="G1471" s="1" t="s">
        <v>85</v>
      </c>
      <c r="H1471" s="2">
        <v>45498</v>
      </c>
      <c r="I1471" s="2">
        <v>45503</v>
      </c>
      <c r="J1471">
        <v>5</v>
      </c>
      <c r="K1471">
        <v>17598</v>
      </c>
      <c r="L1471" s="1" t="s">
        <v>1491</v>
      </c>
      <c r="M1471" s="1" t="s">
        <v>60</v>
      </c>
      <c r="N1471" s="1" t="s">
        <v>33</v>
      </c>
      <c r="O1471" t="s">
        <v>19</v>
      </c>
      <c r="P1471">
        <v>3519.6</v>
      </c>
      <c r="Q1471" s="1" t="s">
        <v>1492</v>
      </c>
      <c r="R1471" s="1" t="s">
        <v>1450</v>
      </c>
      <c r="S1471" t="s">
        <v>1449</v>
      </c>
      <c r="T1471">
        <f>VLOOKUP(Admissions[[#This Row],[Department]],Departments!A:E,5,FALSE)</f>
        <v>8500</v>
      </c>
      <c r="U1471" s="1" t="str">
        <f t="shared" si="44"/>
        <v>Above Benchmark</v>
      </c>
      <c r="V1471" s="1">
        <f t="shared" ca="1" si="45"/>
        <v>52</v>
      </c>
      <c r="W1471" s="1" t="str">
        <f ca="1">_xlfn.IFS(Admissions[[#This Row],[Patients Age]]&lt;18,"Paediatric",V1471&lt;40,"Young Adult",V1471&lt;65,"Adult",TRUE,"Senior")</f>
        <v>Adult</v>
      </c>
    </row>
    <row r="1472" spans="1:23" x14ac:dyDescent="0.25">
      <c r="A1472">
        <v>14881</v>
      </c>
      <c r="B1472">
        <v>6169</v>
      </c>
      <c r="C1472" s="1" t="s">
        <v>914</v>
      </c>
      <c r="D1472" s="1" t="s">
        <v>56</v>
      </c>
      <c r="E1472" s="2">
        <v>26544</v>
      </c>
      <c r="F1472" s="1" t="s">
        <v>15</v>
      </c>
      <c r="G1472" s="1" t="s">
        <v>217</v>
      </c>
      <c r="H1472" s="2">
        <v>45334</v>
      </c>
      <c r="I1472" s="2">
        <v>45337</v>
      </c>
      <c r="J1472">
        <v>3</v>
      </c>
      <c r="K1472">
        <v>5558</v>
      </c>
      <c r="L1472" s="1" t="s">
        <v>1491</v>
      </c>
      <c r="M1472" s="1" t="s">
        <v>49</v>
      </c>
      <c r="N1472" s="1" t="s">
        <v>18</v>
      </c>
      <c r="O1472" t="s">
        <v>19</v>
      </c>
      <c r="P1472">
        <v>1852.6667</v>
      </c>
      <c r="Q1472" s="1" t="s">
        <v>1492</v>
      </c>
      <c r="R1472" s="1" t="s">
        <v>1448</v>
      </c>
      <c r="S1472" t="s">
        <v>1449</v>
      </c>
      <c r="T1472">
        <f>VLOOKUP(Admissions[[#This Row],[Department]],Departments!A:E,5,FALSE)</f>
        <v>5500</v>
      </c>
      <c r="U1472" s="1" t="str">
        <f t="shared" si="44"/>
        <v>Above Benchmark</v>
      </c>
      <c r="V1472" s="1">
        <f t="shared" ca="1" si="45"/>
        <v>53</v>
      </c>
      <c r="W1472" s="1" t="str">
        <f ca="1">_xlfn.IFS(Admissions[[#This Row],[Patients Age]]&lt;18,"Paediatric",V1472&lt;40,"Young Adult",V1472&lt;65,"Adult",TRUE,"Senior")</f>
        <v>Adult</v>
      </c>
    </row>
    <row r="1473" spans="1:23" x14ac:dyDescent="0.25">
      <c r="A1473">
        <v>12074</v>
      </c>
      <c r="B1473">
        <v>5177</v>
      </c>
      <c r="C1473" s="1" t="s">
        <v>915</v>
      </c>
      <c r="D1473" s="1" t="s">
        <v>56</v>
      </c>
      <c r="E1473" s="2">
        <v>38501</v>
      </c>
      <c r="F1473" s="1" t="s">
        <v>35</v>
      </c>
      <c r="G1473" s="1" t="s">
        <v>85</v>
      </c>
      <c r="H1473" s="2">
        <v>45595</v>
      </c>
      <c r="I1473" s="2">
        <v>45603</v>
      </c>
      <c r="J1473">
        <v>8</v>
      </c>
      <c r="K1473">
        <v>15749</v>
      </c>
      <c r="L1473" s="1" t="s">
        <v>1491</v>
      </c>
      <c r="M1473" s="1" t="s">
        <v>119</v>
      </c>
      <c r="N1473" s="1" t="s">
        <v>18</v>
      </c>
      <c r="O1473" t="s">
        <v>19</v>
      </c>
      <c r="P1473">
        <v>1968.625</v>
      </c>
      <c r="Q1473" s="1" t="s">
        <v>1492</v>
      </c>
      <c r="R1473" s="1" t="s">
        <v>1453</v>
      </c>
      <c r="S1473" t="s">
        <v>1449</v>
      </c>
      <c r="T1473">
        <f>VLOOKUP(Admissions[[#This Row],[Department]],Departments!A:E,5,FALSE)</f>
        <v>8500</v>
      </c>
      <c r="U1473" s="1" t="str">
        <f t="shared" si="44"/>
        <v>Above Benchmark</v>
      </c>
      <c r="V1473" s="1">
        <f t="shared" ca="1" si="45"/>
        <v>21</v>
      </c>
      <c r="W1473" s="1" t="str">
        <f ca="1">_xlfn.IFS(Admissions[[#This Row],[Patients Age]]&lt;18,"Paediatric",V1473&lt;40,"Young Adult",V1473&lt;65,"Adult",TRUE,"Senior")</f>
        <v>Young Adult</v>
      </c>
    </row>
    <row r="1474" spans="1:23" x14ac:dyDescent="0.25">
      <c r="A1474">
        <v>13410</v>
      </c>
      <c r="B1474">
        <v>6513</v>
      </c>
      <c r="C1474" s="1" t="s">
        <v>916</v>
      </c>
      <c r="D1474" s="1" t="s">
        <v>14</v>
      </c>
      <c r="E1474" s="2">
        <v>21273</v>
      </c>
      <c r="F1474" s="1" t="s">
        <v>35</v>
      </c>
      <c r="G1474" s="1" t="s">
        <v>85</v>
      </c>
      <c r="H1474" s="2">
        <v>45382</v>
      </c>
      <c r="I1474" s="2">
        <v>45391</v>
      </c>
      <c r="J1474">
        <v>9</v>
      </c>
      <c r="K1474">
        <v>17343</v>
      </c>
      <c r="L1474" s="1" t="s">
        <v>1491</v>
      </c>
      <c r="M1474" s="1" t="s">
        <v>75</v>
      </c>
      <c r="N1474" s="1" t="s">
        <v>33</v>
      </c>
      <c r="O1474" t="s">
        <v>19</v>
      </c>
      <c r="P1474">
        <v>1927</v>
      </c>
      <c r="Q1474" s="1" t="s">
        <v>1492</v>
      </c>
      <c r="R1474" s="1" t="s">
        <v>1451</v>
      </c>
      <c r="S1474" t="s">
        <v>1447</v>
      </c>
      <c r="T1474">
        <f>VLOOKUP(Admissions[[#This Row],[Department]],Departments!A:E,5,FALSE)</f>
        <v>8500</v>
      </c>
      <c r="U1474" s="1" t="str">
        <f t="shared" ref="U1474:U1537" si="46">IF(K1474&gt;T1474,"Above Benchmark","Within Benchmark")</f>
        <v>Above Benchmark</v>
      </c>
      <c r="V1474" s="1">
        <f t="shared" ref="V1474:V1537" ca="1" si="47">INT(YEARFRAC(E1474,TODAY()))</f>
        <v>68</v>
      </c>
      <c r="W1474" s="1" t="str">
        <f ca="1">_xlfn.IFS(Admissions[[#This Row],[Patients Age]]&lt;18,"Paediatric",V1474&lt;40,"Young Adult",V1474&lt;65,"Adult",TRUE,"Senior")</f>
        <v>Senior</v>
      </c>
    </row>
    <row r="1475" spans="1:23" x14ac:dyDescent="0.25">
      <c r="A1475">
        <v>14388</v>
      </c>
      <c r="B1475">
        <v>6618</v>
      </c>
      <c r="C1475" s="1" t="s">
        <v>244</v>
      </c>
      <c r="D1475" s="1" t="s">
        <v>56</v>
      </c>
      <c r="E1475" s="2">
        <v>30644</v>
      </c>
      <c r="F1475" s="1" t="s">
        <v>15</v>
      </c>
      <c r="G1475" s="1" t="s">
        <v>16</v>
      </c>
      <c r="H1475" s="2">
        <v>45584</v>
      </c>
      <c r="I1475" s="2">
        <v>45586</v>
      </c>
      <c r="J1475">
        <v>2</v>
      </c>
      <c r="K1475">
        <v>6825</v>
      </c>
      <c r="L1475" s="1" t="s">
        <v>1491</v>
      </c>
      <c r="M1475" s="1" t="s">
        <v>17</v>
      </c>
      <c r="N1475" s="1" t="s">
        <v>33</v>
      </c>
      <c r="O1475" t="s">
        <v>19</v>
      </c>
      <c r="P1475">
        <v>3412.5</v>
      </c>
      <c r="Q1475" s="1" t="s">
        <v>1492</v>
      </c>
      <c r="R1475" s="1" t="s">
        <v>1446</v>
      </c>
      <c r="S1475" t="s">
        <v>1447</v>
      </c>
      <c r="T1475">
        <f>VLOOKUP(Admissions[[#This Row],[Department]],Departments!A:E,5,FALSE)</f>
        <v>5500</v>
      </c>
      <c r="U1475" s="1" t="str">
        <f t="shared" si="46"/>
        <v>Above Benchmark</v>
      </c>
      <c r="V1475" s="1">
        <f t="shared" ca="1" si="47"/>
        <v>42</v>
      </c>
      <c r="W1475" s="1" t="str">
        <f ca="1">_xlfn.IFS(Admissions[[#This Row],[Patients Age]]&lt;18,"Paediatric",V1475&lt;40,"Young Adult",V1475&lt;65,"Adult",TRUE,"Senior")</f>
        <v>Adult</v>
      </c>
    </row>
    <row r="1476" spans="1:23" x14ac:dyDescent="0.25">
      <c r="A1476">
        <v>11291</v>
      </c>
      <c r="B1476">
        <v>6211</v>
      </c>
      <c r="C1476" s="1" t="s">
        <v>869</v>
      </c>
      <c r="D1476" s="1" t="s">
        <v>14</v>
      </c>
      <c r="E1476" s="2">
        <v>26850</v>
      </c>
      <c r="F1476" s="1" t="s">
        <v>35</v>
      </c>
      <c r="G1476" s="1" t="s">
        <v>36</v>
      </c>
      <c r="H1476" s="2">
        <v>45307</v>
      </c>
      <c r="I1476" s="2">
        <v>45312</v>
      </c>
      <c r="J1476">
        <v>5</v>
      </c>
      <c r="K1476">
        <v>16001</v>
      </c>
      <c r="L1476" s="1" t="s">
        <v>1491</v>
      </c>
      <c r="M1476" s="1" t="s">
        <v>60</v>
      </c>
      <c r="N1476" s="1" t="s">
        <v>33</v>
      </c>
      <c r="O1476" t="s">
        <v>19</v>
      </c>
      <c r="P1476">
        <v>3200.2</v>
      </c>
      <c r="Q1476" s="1" t="s">
        <v>1492</v>
      </c>
      <c r="R1476" s="1" t="s">
        <v>1452</v>
      </c>
      <c r="S1476" t="s">
        <v>1449</v>
      </c>
      <c r="T1476">
        <f>VLOOKUP(Admissions[[#This Row],[Department]],Departments!A:E,5,FALSE)</f>
        <v>8500</v>
      </c>
      <c r="U1476" s="1" t="str">
        <f t="shared" si="46"/>
        <v>Above Benchmark</v>
      </c>
      <c r="V1476" s="1">
        <f t="shared" ca="1" si="47"/>
        <v>53</v>
      </c>
      <c r="W1476" s="1" t="str">
        <f ca="1">_xlfn.IFS(Admissions[[#This Row],[Patients Age]]&lt;18,"Paediatric",V1476&lt;40,"Young Adult",V1476&lt;65,"Adult",TRUE,"Senior")</f>
        <v>Adult</v>
      </c>
    </row>
    <row r="1477" spans="1:23" x14ac:dyDescent="0.25">
      <c r="A1477">
        <v>10842</v>
      </c>
      <c r="B1477">
        <v>4335</v>
      </c>
      <c r="C1477" s="1" t="s">
        <v>917</v>
      </c>
      <c r="D1477" s="1" t="s">
        <v>56</v>
      </c>
      <c r="E1477" s="2">
        <v>31549</v>
      </c>
      <c r="F1477" s="1" t="s">
        <v>66</v>
      </c>
      <c r="G1477" s="1" t="s">
        <v>67</v>
      </c>
      <c r="H1477" s="2">
        <v>45364</v>
      </c>
      <c r="I1477" s="2">
        <v>45368</v>
      </c>
      <c r="J1477">
        <v>4</v>
      </c>
      <c r="K1477">
        <v>4778</v>
      </c>
      <c r="L1477" s="1" t="s">
        <v>1491</v>
      </c>
      <c r="M1477" s="1" t="s">
        <v>37</v>
      </c>
      <c r="N1477" s="1" t="s">
        <v>18</v>
      </c>
      <c r="O1477" t="s">
        <v>19</v>
      </c>
      <c r="P1477">
        <v>1194.5</v>
      </c>
      <c r="Q1477" s="1" t="s">
        <v>1492</v>
      </c>
      <c r="R1477" s="1" t="s">
        <v>1453</v>
      </c>
      <c r="S1477" t="s">
        <v>1449</v>
      </c>
      <c r="T1477">
        <f>VLOOKUP(Admissions[[#This Row],[Department]],Departments!A:E,5,FALSE)</f>
        <v>6000</v>
      </c>
      <c r="U1477" s="1" t="str">
        <f t="shared" si="46"/>
        <v>Within Benchmark</v>
      </c>
      <c r="V1477" s="1">
        <f t="shared" ca="1" si="47"/>
        <v>40</v>
      </c>
      <c r="W1477" s="1" t="str">
        <f ca="1">_xlfn.IFS(Admissions[[#This Row],[Patients Age]]&lt;18,"Paediatric",V1477&lt;40,"Young Adult",V1477&lt;65,"Adult",TRUE,"Senior")</f>
        <v>Adult</v>
      </c>
    </row>
    <row r="1478" spans="1:23" x14ac:dyDescent="0.25">
      <c r="A1478">
        <v>11911</v>
      </c>
      <c r="B1478">
        <v>4571</v>
      </c>
      <c r="C1478" s="1" t="s">
        <v>855</v>
      </c>
      <c r="D1478" s="1" t="s">
        <v>14</v>
      </c>
      <c r="E1478" s="2">
        <v>26978</v>
      </c>
      <c r="F1478" s="1" t="s">
        <v>41</v>
      </c>
      <c r="G1478" s="1" t="s">
        <v>42</v>
      </c>
      <c r="H1478" s="2">
        <v>45174</v>
      </c>
      <c r="I1478" s="2">
        <v>45180</v>
      </c>
      <c r="J1478">
        <v>6</v>
      </c>
      <c r="K1478">
        <v>8831</v>
      </c>
      <c r="L1478" s="1" t="s">
        <v>1491</v>
      </c>
      <c r="M1478" s="1" t="s">
        <v>49</v>
      </c>
      <c r="N1478" s="1" t="s">
        <v>18</v>
      </c>
      <c r="O1478" t="s">
        <v>19</v>
      </c>
      <c r="P1478">
        <v>1471.8333</v>
      </c>
      <c r="Q1478" s="1" t="s">
        <v>1492</v>
      </c>
      <c r="R1478" s="1" t="s">
        <v>1452</v>
      </c>
      <c r="S1478" t="s">
        <v>1449</v>
      </c>
      <c r="T1478">
        <f>VLOOKUP(Admissions[[#This Row],[Department]],Departments!A:E,5,FALSE)</f>
        <v>7200</v>
      </c>
      <c r="U1478" s="1" t="str">
        <f t="shared" si="46"/>
        <v>Above Benchmark</v>
      </c>
      <c r="V1478" s="1">
        <f t="shared" ca="1" si="47"/>
        <v>52</v>
      </c>
      <c r="W1478" s="1" t="str">
        <f ca="1">_xlfn.IFS(Admissions[[#This Row],[Patients Age]]&lt;18,"Paediatric",V1478&lt;40,"Young Adult",V1478&lt;65,"Adult",TRUE,"Senior")</f>
        <v>Adult</v>
      </c>
    </row>
    <row r="1479" spans="1:23" x14ac:dyDescent="0.25">
      <c r="A1479">
        <v>13037</v>
      </c>
      <c r="B1479">
        <v>3808</v>
      </c>
      <c r="C1479" s="1" t="s">
        <v>511</v>
      </c>
      <c r="D1479" s="1" t="s">
        <v>14</v>
      </c>
      <c r="E1479" s="2">
        <v>39222</v>
      </c>
      <c r="F1479" s="1" t="s">
        <v>30</v>
      </c>
      <c r="G1479" s="1" t="s">
        <v>31</v>
      </c>
      <c r="H1479" s="2">
        <v>45557</v>
      </c>
      <c r="I1479" s="2">
        <v>45560</v>
      </c>
      <c r="J1479">
        <v>3</v>
      </c>
      <c r="K1479">
        <v>3246</v>
      </c>
      <c r="L1479" s="1" t="s">
        <v>1491</v>
      </c>
      <c r="M1479" s="1" t="s">
        <v>81</v>
      </c>
      <c r="N1479" s="1" t="s">
        <v>18</v>
      </c>
      <c r="O1479" t="s">
        <v>19</v>
      </c>
      <c r="P1479">
        <v>1082</v>
      </c>
      <c r="Q1479" s="1" t="s">
        <v>1492</v>
      </c>
      <c r="R1479" s="1" t="s">
        <v>1451</v>
      </c>
      <c r="S1479" t="s">
        <v>1447</v>
      </c>
      <c r="T1479">
        <f>VLOOKUP(Admissions[[#This Row],[Department]],Departments!A:E,5,FALSE)</f>
        <v>4500</v>
      </c>
      <c r="U1479" s="1" t="str">
        <f t="shared" si="46"/>
        <v>Within Benchmark</v>
      </c>
      <c r="V1479" s="1">
        <f t="shared" ca="1" si="47"/>
        <v>19</v>
      </c>
      <c r="W1479" s="1" t="str">
        <f ca="1">_xlfn.IFS(Admissions[[#This Row],[Patients Age]]&lt;18,"Paediatric",V1479&lt;40,"Young Adult",V1479&lt;65,"Adult",TRUE,"Senior")</f>
        <v>Young Adult</v>
      </c>
    </row>
    <row r="1480" spans="1:23" x14ac:dyDescent="0.25">
      <c r="A1480">
        <v>15805</v>
      </c>
      <c r="B1480">
        <v>6473</v>
      </c>
      <c r="C1480" s="1" t="s">
        <v>858</v>
      </c>
      <c r="D1480" s="1" t="s">
        <v>56</v>
      </c>
      <c r="E1480" s="2">
        <v>22766</v>
      </c>
      <c r="F1480" s="1" t="s">
        <v>15</v>
      </c>
      <c r="G1480" s="1" t="s">
        <v>217</v>
      </c>
      <c r="H1480" s="2">
        <v>45034</v>
      </c>
      <c r="I1480" s="2">
        <v>45036</v>
      </c>
      <c r="J1480">
        <v>2</v>
      </c>
      <c r="K1480">
        <v>3932</v>
      </c>
      <c r="L1480" s="1" t="s">
        <v>1491</v>
      </c>
      <c r="M1480" s="1" t="s">
        <v>46</v>
      </c>
      <c r="N1480" s="1" t="s">
        <v>18</v>
      </c>
      <c r="O1480" t="s">
        <v>19</v>
      </c>
      <c r="P1480">
        <v>1966</v>
      </c>
      <c r="Q1480" s="1" t="s">
        <v>1492</v>
      </c>
      <c r="R1480" s="1" t="s">
        <v>1452</v>
      </c>
      <c r="S1480" t="s">
        <v>1449</v>
      </c>
      <c r="T1480">
        <f>VLOOKUP(Admissions[[#This Row],[Department]],Departments!A:E,5,FALSE)</f>
        <v>5500</v>
      </c>
      <c r="U1480" s="1" t="str">
        <f t="shared" si="46"/>
        <v>Within Benchmark</v>
      </c>
      <c r="V1480" s="1">
        <f t="shared" ca="1" si="47"/>
        <v>64</v>
      </c>
      <c r="W1480" s="1" t="str">
        <f ca="1">_xlfn.IFS(Admissions[[#This Row],[Patients Age]]&lt;18,"Paediatric",V1480&lt;40,"Young Adult",V1480&lt;65,"Adult",TRUE,"Senior")</f>
        <v>Adult</v>
      </c>
    </row>
    <row r="1481" spans="1:23" x14ac:dyDescent="0.25">
      <c r="A1481">
        <v>11147</v>
      </c>
      <c r="B1481">
        <v>6424</v>
      </c>
      <c r="C1481" s="1" t="s">
        <v>918</v>
      </c>
      <c r="D1481" s="1" t="s">
        <v>56</v>
      </c>
      <c r="E1481" s="2">
        <v>34042</v>
      </c>
      <c r="F1481" s="1" t="s">
        <v>66</v>
      </c>
      <c r="G1481" s="1" t="s">
        <v>67</v>
      </c>
      <c r="H1481" s="2">
        <v>45102</v>
      </c>
      <c r="I1481" s="2">
        <v>45105</v>
      </c>
      <c r="J1481">
        <v>3</v>
      </c>
      <c r="K1481">
        <v>3566</v>
      </c>
      <c r="L1481" s="1" t="s">
        <v>1491</v>
      </c>
      <c r="M1481" s="1" t="s">
        <v>37</v>
      </c>
      <c r="N1481" s="1" t="s">
        <v>24</v>
      </c>
      <c r="O1481" t="s">
        <v>19</v>
      </c>
      <c r="P1481">
        <v>1188.6667</v>
      </c>
      <c r="Q1481" s="1" t="s">
        <v>1492</v>
      </c>
      <c r="R1481" s="1" t="s">
        <v>1451</v>
      </c>
      <c r="S1481" t="s">
        <v>1447</v>
      </c>
      <c r="T1481">
        <f>VLOOKUP(Admissions[[#This Row],[Department]],Departments!A:E,5,FALSE)</f>
        <v>6000</v>
      </c>
      <c r="U1481" s="1" t="str">
        <f t="shared" si="46"/>
        <v>Within Benchmark</v>
      </c>
      <c r="V1481" s="1">
        <f t="shared" ca="1" si="47"/>
        <v>33</v>
      </c>
      <c r="W1481" s="1" t="str">
        <f ca="1">_xlfn.IFS(Admissions[[#This Row],[Patients Age]]&lt;18,"Paediatric",V1481&lt;40,"Young Adult",V1481&lt;65,"Adult",TRUE,"Senior")</f>
        <v>Young Adult</v>
      </c>
    </row>
    <row r="1482" spans="1:23" x14ac:dyDescent="0.25">
      <c r="A1482">
        <v>12714</v>
      </c>
      <c r="B1482">
        <v>3006</v>
      </c>
      <c r="C1482" s="1" t="s">
        <v>670</v>
      </c>
      <c r="D1482" s="1" t="s">
        <v>14</v>
      </c>
      <c r="E1482" s="2">
        <v>29592</v>
      </c>
      <c r="F1482" s="1" t="s">
        <v>51</v>
      </c>
      <c r="G1482" s="1" t="s">
        <v>113</v>
      </c>
      <c r="H1482" s="2">
        <v>45551</v>
      </c>
      <c r="I1482" s="2">
        <v>45554</v>
      </c>
      <c r="J1482">
        <v>3</v>
      </c>
      <c r="K1482">
        <v>4481</v>
      </c>
      <c r="L1482" s="1" t="s">
        <v>1491</v>
      </c>
      <c r="M1482" s="1" t="s">
        <v>53</v>
      </c>
      <c r="N1482" s="1" t="s">
        <v>24</v>
      </c>
      <c r="O1482" t="s">
        <v>19</v>
      </c>
      <c r="P1482">
        <v>1493.6667</v>
      </c>
      <c r="Q1482" s="1" t="s">
        <v>1492</v>
      </c>
      <c r="R1482" s="1" t="s">
        <v>1448</v>
      </c>
      <c r="S1482" t="s">
        <v>1449</v>
      </c>
      <c r="T1482">
        <f>VLOOKUP(Admissions[[#This Row],[Department]],Departments!A:E,5,FALSE)</f>
        <v>6800</v>
      </c>
      <c r="U1482" s="1" t="str">
        <f t="shared" si="46"/>
        <v>Within Benchmark</v>
      </c>
      <c r="V1482" s="1">
        <f t="shared" ca="1" si="47"/>
        <v>45</v>
      </c>
      <c r="W1482" s="1" t="str">
        <f ca="1">_xlfn.IFS(Admissions[[#This Row],[Patients Age]]&lt;18,"Paediatric",V1482&lt;40,"Young Adult",V1482&lt;65,"Adult",TRUE,"Senior")</f>
        <v>Adult</v>
      </c>
    </row>
    <row r="1483" spans="1:23" x14ac:dyDescent="0.25">
      <c r="A1483">
        <v>15877</v>
      </c>
      <c r="B1483">
        <v>5760</v>
      </c>
      <c r="C1483" s="1" t="s">
        <v>312</v>
      </c>
      <c r="D1483" s="1" t="s">
        <v>56</v>
      </c>
      <c r="E1483" s="2">
        <v>38185</v>
      </c>
      <c r="F1483" s="1" t="s">
        <v>66</v>
      </c>
      <c r="G1483" s="1" t="s">
        <v>70</v>
      </c>
      <c r="H1483" s="2">
        <v>45031</v>
      </c>
      <c r="I1483" s="2">
        <v>45033</v>
      </c>
      <c r="J1483">
        <v>2</v>
      </c>
      <c r="K1483">
        <v>3072</v>
      </c>
      <c r="L1483" s="1" t="s">
        <v>1494</v>
      </c>
      <c r="M1483" s="1" t="s">
        <v>116</v>
      </c>
      <c r="N1483" s="1" t="s">
        <v>24</v>
      </c>
      <c r="O1483" t="s">
        <v>19</v>
      </c>
      <c r="P1483">
        <v>1536</v>
      </c>
      <c r="Q1483" s="1" t="s">
        <v>1492</v>
      </c>
      <c r="R1483" s="1" t="s">
        <v>1446</v>
      </c>
      <c r="S1483" t="s">
        <v>1447</v>
      </c>
      <c r="T1483">
        <f>VLOOKUP(Admissions[[#This Row],[Department]],Departments!A:E,5,FALSE)</f>
        <v>6000</v>
      </c>
      <c r="U1483" s="1" t="str">
        <f t="shared" si="46"/>
        <v>Within Benchmark</v>
      </c>
      <c r="V1483" s="1">
        <f t="shared" ca="1" si="47"/>
        <v>21</v>
      </c>
      <c r="W1483" s="1" t="str">
        <f ca="1">_xlfn.IFS(Admissions[[#This Row],[Patients Age]]&lt;18,"Paediatric",V1483&lt;40,"Young Adult",V1483&lt;65,"Adult",TRUE,"Senior")</f>
        <v>Young Adult</v>
      </c>
    </row>
    <row r="1484" spans="1:23" x14ac:dyDescent="0.25">
      <c r="A1484">
        <v>14301</v>
      </c>
      <c r="B1484">
        <v>7093</v>
      </c>
      <c r="C1484" s="1" t="s">
        <v>241</v>
      </c>
      <c r="D1484" s="1" t="s">
        <v>56</v>
      </c>
      <c r="E1484" s="2">
        <v>23439</v>
      </c>
      <c r="F1484" s="1" t="s">
        <v>41</v>
      </c>
      <c r="G1484" s="1" t="s">
        <v>42</v>
      </c>
      <c r="H1484" s="2">
        <v>45381</v>
      </c>
      <c r="I1484" s="2">
        <v>45385</v>
      </c>
      <c r="J1484">
        <v>4</v>
      </c>
      <c r="K1484">
        <v>6145</v>
      </c>
      <c r="L1484" s="1" t="s">
        <v>1491</v>
      </c>
      <c r="M1484" s="1" t="s">
        <v>121</v>
      </c>
      <c r="N1484" s="1" t="s">
        <v>33</v>
      </c>
      <c r="O1484" t="s">
        <v>19</v>
      </c>
      <c r="P1484">
        <v>1536.25</v>
      </c>
      <c r="Q1484" s="1" t="s">
        <v>1492</v>
      </c>
      <c r="R1484" s="1" t="s">
        <v>1446</v>
      </c>
      <c r="S1484" t="s">
        <v>1447</v>
      </c>
      <c r="T1484">
        <f>VLOOKUP(Admissions[[#This Row],[Department]],Departments!A:E,5,FALSE)</f>
        <v>7200</v>
      </c>
      <c r="U1484" s="1" t="str">
        <f t="shared" si="46"/>
        <v>Within Benchmark</v>
      </c>
      <c r="V1484" s="1">
        <f t="shared" ca="1" si="47"/>
        <v>62</v>
      </c>
      <c r="W1484" s="1" t="str">
        <f ca="1">_xlfn.IFS(Admissions[[#This Row],[Patients Age]]&lt;18,"Paediatric",V1484&lt;40,"Young Adult",V1484&lt;65,"Adult",TRUE,"Senior")</f>
        <v>Adult</v>
      </c>
    </row>
    <row r="1485" spans="1:23" x14ac:dyDescent="0.25">
      <c r="A1485">
        <v>10750</v>
      </c>
      <c r="B1485">
        <v>5125</v>
      </c>
      <c r="C1485" s="1" t="s">
        <v>467</v>
      </c>
      <c r="D1485" s="1" t="s">
        <v>56</v>
      </c>
      <c r="E1485" s="2">
        <v>18419</v>
      </c>
      <c r="F1485" s="1" t="s">
        <v>66</v>
      </c>
      <c r="G1485" s="1" t="s">
        <v>77</v>
      </c>
      <c r="H1485" s="2">
        <v>45586</v>
      </c>
      <c r="I1485" s="2">
        <v>45590</v>
      </c>
      <c r="J1485">
        <v>4</v>
      </c>
      <c r="K1485">
        <v>7566</v>
      </c>
      <c r="L1485" s="1" t="s">
        <v>1491</v>
      </c>
      <c r="M1485" s="1" t="s">
        <v>116</v>
      </c>
      <c r="N1485" s="1" t="s">
        <v>24</v>
      </c>
      <c r="O1485" t="s">
        <v>19</v>
      </c>
      <c r="P1485">
        <v>1891.5</v>
      </c>
      <c r="Q1485" s="1" t="s">
        <v>1492</v>
      </c>
      <c r="R1485" s="1" t="s">
        <v>1448</v>
      </c>
      <c r="S1485" t="s">
        <v>1449</v>
      </c>
      <c r="T1485">
        <f>VLOOKUP(Admissions[[#This Row],[Department]],Departments!A:E,5,FALSE)</f>
        <v>6000</v>
      </c>
      <c r="U1485" s="1" t="str">
        <f t="shared" si="46"/>
        <v>Above Benchmark</v>
      </c>
      <c r="V1485" s="1">
        <f t="shared" ca="1" si="47"/>
        <v>76</v>
      </c>
      <c r="W1485" s="1" t="str">
        <f ca="1">_xlfn.IFS(Admissions[[#This Row],[Patients Age]]&lt;18,"Paediatric",V1485&lt;40,"Young Adult",V1485&lt;65,"Adult",TRUE,"Senior")</f>
        <v>Senior</v>
      </c>
    </row>
    <row r="1486" spans="1:23" x14ac:dyDescent="0.25">
      <c r="A1486">
        <v>13825</v>
      </c>
      <c r="B1486">
        <v>3048</v>
      </c>
      <c r="C1486" s="1" t="s">
        <v>919</v>
      </c>
      <c r="D1486" s="1" t="s">
        <v>14</v>
      </c>
      <c r="E1486" s="2">
        <v>22734</v>
      </c>
      <c r="F1486" s="1" t="s">
        <v>15</v>
      </c>
      <c r="G1486" s="1" t="s">
        <v>48</v>
      </c>
      <c r="H1486" s="2">
        <v>45077</v>
      </c>
      <c r="I1486" s="2">
        <v>45079</v>
      </c>
      <c r="J1486">
        <v>2</v>
      </c>
      <c r="K1486">
        <v>3582</v>
      </c>
      <c r="L1486" s="1" t="s">
        <v>1491</v>
      </c>
      <c r="M1486" s="1" t="s">
        <v>49</v>
      </c>
      <c r="N1486" s="1" t="s">
        <v>33</v>
      </c>
      <c r="O1486" t="s">
        <v>19</v>
      </c>
      <c r="P1486">
        <v>1791</v>
      </c>
      <c r="Q1486" s="1" t="s">
        <v>1492</v>
      </c>
      <c r="R1486" s="1" t="s">
        <v>1453</v>
      </c>
      <c r="S1486" t="s">
        <v>1449</v>
      </c>
      <c r="T1486">
        <f>VLOOKUP(Admissions[[#This Row],[Department]],Departments!A:E,5,FALSE)</f>
        <v>5500</v>
      </c>
      <c r="U1486" s="1" t="str">
        <f t="shared" si="46"/>
        <v>Within Benchmark</v>
      </c>
      <c r="V1486" s="1">
        <f t="shared" ca="1" si="47"/>
        <v>64</v>
      </c>
      <c r="W1486" s="1" t="str">
        <f ca="1">_xlfn.IFS(Admissions[[#This Row],[Patients Age]]&lt;18,"Paediatric",V1486&lt;40,"Young Adult",V1486&lt;65,"Adult",TRUE,"Senior")</f>
        <v>Adult</v>
      </c>
    </row>
    <row r="1487" spans="1:23" x14ac:dyDescent="0.25">
      <c r="A1487">
        <v>11398</v>
      </c>
      <c r="B1487">
        <v>5127</v>
      </c>
      <c r="C1487" s="1" t="s">
        <v>285</v>
      </c>
      <c r="D1487" s="1" t="s">
        <v>14</v>
      </c>
      <c r="E1487" s="2">
        <v>33962</v>
      </c>
      <c r="F1487" s="1" t="s">
        <v>51</v>
      </c>
      <c r="G1487" s="1" t="s">
        <v>87</v>
      </c>
      <c r="H1487" s="2">
        <v>45386</v>
      </c>
      <c r="I1487" s="2">
        <v>45392</v>
      </c>
      <c r="J1487">
        <v>6</v>
      </c>
      <c r="K1487">
        <v>7012</v>
      </c>
      <c r="L1487" s="1" t="s">
        <v>1491</v>
      </c>
      <c r="M1487" s="1" t="s">
        <v>53</v>
      </c>
      <c r="N1487" s="1" t="s">
        <v>33</v>
      </c>
      <c r="O1487" t="s">
        <v>19</v>
      </c>
      <c r="P1487">
        <v>1168.6667</v>
      </c>
      <c r="Q1487" s="1" t="s">
        <v>1492</v>
      </c>
      <c r="R1487" s="1" t="s">
        <v>1450</v>
      </c>
      <c r="S1487" t="s">
        <v>1449</v>
      </c>
      <c r="T1487">
        <f>VLOOKUP(Admissions[[#This Row],[Department]],Departments!A:E,5,FALSE)</f>
        <v>6800</v>
      </c>
      <c r="U1487" s="1" t="str">
        <f t="shared" si="46"/>
        <v>Above Benchmark</v>
      </c>
      <c r="V1487" s="1">
        <f t="shared" ca="1" si="47"/>
        <v>33</v>
      </c>
      <c r="W1487" s="1" t="str">
        <f ca="1">_xlfn.IFS(Admissions[[#This Row],[Patients Age]]&lt;18,"Paediatric",V1487&lt;40,"Young Adult",V1487&lt;65,"Adult",TRUE,"Senior")</f>
        <v>Young Adult</v>
      </c>
    </row>
    <row r="1488" spans="1:23" x14ac:dyDescent="0.25">
      <c r="A1488">
        <v>11321</v>
      </c>
      <c r="B1488">
        <v>3183</v>
      </c>
      <c r="C1488" s="1" t="s">
        <v>554</v>
      </c>
      <c r="D1488" s="1" t="s">
        <v>56</v>
      </c>
      <c r="E1488" s="2">
        <v>23240</v>
      </c>
      <c r="F1488" s="1" t="s">
        <v>51</v>
      </c>
      <c r="G1488" s="1" t="s">
        <v>52</v>
      </c>
      <c r="H1488" s="2">
        <v>45375</v>
      </c>
      <c r="I1488" s="2">
        <v>45379</v>
      </c>
      <c r="J1488">
        <v>4</v>
      </c>
      <c r="K1488">
        <v>5245</v>
      </c>
      <c r="L1488" s="1" t="s">
        <v>1491</v>
      </c>
      <c r="M1488" s="1" t="s">
        <v>114</v>
      </c>
      <c r="N1488" s="1" t="s">
        <v>33</v>
      </c>
      <c r="O1488" t="s">
        <v>19</v>
      </c>
      <c r="P1488">
        <v>1311.25</v>
      </c>
      <c r="Q1488" s="1" t="s">
        <v>1492</v>
      </c>
      <c r="R1488" s="1" t="s">
        <v>1451</v>
      </c>
      <c r="S1488" t="s">
        <v>1447</v>
      </c>
      <c r="T1488">
        <f>VLOOKUP(Admissions[[#This Row],[Department]],Departments!A:E,5,FALSE)</f>
        <v>6800</v>
      </c>
      <c r="U1488" s="1" t="str">
        <f t="shared" si="46"/>
        <v>Within Benchmark</v>
      </c>
      <c r="V1488" s="1">
        <f t="shared" ca="1" si="47"/>
        <v>62</v>
      </c>
      <c r="W1488" s="1" t="str">
        <f ca="1">_xlfn.IFS(Admissions[[#This Row],[Patients Age]]&lt;18,"Paediatric",V1488&lt;40,"Young Adult",V1488&lt;65,"Adult",TRUE,"Senior")</f>
        <v>Adult</v>
      </c>
    </row>
    <row r="1489" spans="1:23" x14ac:dyDescent="0.25">
      <c r="A1489">
        <v>14308</v>
      </c>
      <c r="B1489">
        <v>4158</v>
      </c>
      <c r="C1489" s="1" t="s">
        <v>366</v>
      </c>
      <c r="D1489" s="1" t="s">
        <v>14</v>
      </c>
      <c r="E1489" s="2">
        <v>22493</v>
      </c>
      <c r="F1489" s="1" t="s">
        <v>51</v>
      </c>
      <c r="G1489" s="1" t="s">
        <v>52</v>
      </c>
      <c r="H1489" s="2">
        <v>45201</v>
      </c>
      <c r="I1489" s="2">
        <v>45208</v>
      </c>
      <c r="J1489">
        <v>7</v>
      </c>
      <c r="K1489">
        <v>7571</v>
      </c>
      <c r="L1489" s="1" t="s">
        <v>1491</v>
      </c>
      <c r="M1489" s="1" t="s">
        <v>88</v>
      </c>
      <c r="N1489" s="1" t="s">
        <v>18</v>
      </c>
      <c r="O1489" t="s">
        <v>19</v>
      </c>
      <c r="P1489">
        <v>1081.5714</v>
      </c>
      <c r="Q1489" s="1" t="s">
        <v>1492</v>
      </c>
      <c r="R1489" s="1" t="s">
        <v>1448</v>
      </c>
      <c r="S1489" t="s">
        <v>1449</v>
      </c>
      <c r="T1489">
        <f>VLOOKUP(Admissions[[#This Row],[Department]],Departments!A:E,5,FALSE)</f>
        <v>6800</v>
      </c>
      <c r="U1489" s="1" t="str">
        <f t="shared" si="46"/>
        <v>Above Benchmark</v>
      </c>
      <c r="V1489" s="1">
        <f t="shared" ca="1" si="47"/>
        <v>64</v>
      </c>
      <c r="W1489" s="1" t="str">
        <f ca="1">_xlfn.IFS(Admissions[[#This Row],[Patients Age]]&lt;18,"Paediatric",V1489&lt;40,"Young Adult",V1489&lt;65,"Adult",TRUE,"Senior")</f>
        <v>Adult</v>
      </c>
    </row>
    <row r="1490" spans="1:23" x14ac:dyDescent="0.25">
      <c r="A1490">
        <v>14347</v>
      </c>
      <c r="B1490">
        <v>4504</v>
      </c>
      <c r="C1490" s="1" t="s">
        <v>920</v>
      </c>
      <c r="D1490" s="1" t="s">
        <v>56</v>
      </c>
      <c r="E1490" s="2">
        <v>15200</v>
      </c>
      <c r="F1490" s="1" t="s">
        <v>41</v>
      </c>
      <c r="G1490" s="1" t="s">
        <v>42</v>
      </c>
      <c r="H1490" s="2">
        <v>45439</v>
      </c>
      <c r="I1490" s="2">
        <v>45443</v>
      </c>
      <c r="J1490">
        <v>4</v>
      </c>
      <c r="K1490">
        <v>10185</v>
      </c>
      <c r="L1490" s="1" t="s">
        <v>1491</v>
      </c>
      <c r="M1490" s="1" t="s">
        <v>43</v>
      </c>
      <c r="N1490" s="1" t="s">
        <v>33</v>
      </c>
      <c r="O1490" t="s">
        <v>19</v>
      </c>
      <c r="P1490">
        <v>2546.25</v>
      </c>
      <c r="Q1490" s="1" t="s">
        <v>1492</v>
      </c>
      <c r="R1490" s="1" t="s">
        <v>1448</v>
      </c>
      <c r="S1490" t="s">
        <v>1449</v>
      </c>
      <c r="T1490">
        <f>VLOOKUP(Admissions[[#This Row],[Department]],Departments!A:E,5,FALSE)</f>
        <v>7200</v>
      </c>
      <c r="U1490" s="1" t="str">
        <f t="shared" si="46"/>
        <v>Above Benchmark</v>
      </c>
      <c r="V1490" s="1">
        <f t="shared" ca="1" si="47"/>
        <v>84</v>
      </c>
      <c r="W1490" s="1" t="str">
        <f ca="1">_xlfn.IFS(Admissions[[#This Row],[Patients Age]]&lt;18,"Paediatric",V1490&lt;40,"Young Adult",V1490&lt;65,"Adult",TRUE,"Senior")</f>
        <v>Senior</v>
      </c>
    </row>
    <row r="1491" spans="1:23" x14ac:dyDescent="0.25">
      <c r="A1491">
        <v>14354</v>
      </c>
      <c r="B1491">
        <v>3523</v>
      </c>
      <c r="C1491" s="1" t="s">
        <v>487</v>
      </c>
      <c r="D1491" s="1" t="s">
        <v>14</v>
      </c>
      <c r="E1491" s="2">
        <v>12732</v>
      </c>
      <c r="F1491" s="1" t="s">
        <v>21</v>
      </c>
      <c r="G1491" s="1" t="s">
        <v>160</v>
      </c>
      <c r="H1491" s="2">
        <v>45446</v>
      </c>
      <c r="I1491" s="2">
        <v>45458</v>
      </c>
      <c r="J1491">
        <v>12</v>
      </c>
      <c r="K1491">
        <v>44432</v>
      </c>
      <c r="L1491" s="1" t="s">
        <v>1491</v>
      </c>
      <c r="M1491" s="1" t="s">
        <v>23</v>
      </c>
      <c r="N1491" s="1" t="s">
        <v>24</v>
      </c>
      <c r="O1491" t="s">
        <v>19</v>
      </c>
      <c r="P1491">
        <v>3702.6667000000002</v>
      </c>
      <c r="Q1491" s="1" t="s">
        <v>1492</v>
      </c>
      <c r="R1491" s="1" t="s">
        <v>1448</v>
      </c>
      <c r="S1491" t="s">
        <v>1449</v>
      </c>
      <c r="T1491">
        <f>VLOOKUP(Admissions[[#This Row],[Department]],Departments!A:E,5,FALSE)</f>
        <v>12000</v>
      </c>
      <c r="U1491" s="1" t="str">
        <f t="shared" si="46"/>
        <v>Above Benchmark</v>
      </c>
      <c r="V1491" s="1">
        <f t="shared" ca="1" si="47"/>
        <v>91</v>
      </c>
      <c r="W1491" s="1" t="str">
        <f ca="1">_xlfn.IFS(Admissions[[#This Row],[Patients Age]]&lt;18,"Paediatric",V1491&lt;40,"Young Adult",V1491&lt;65,"Adult",TRUE,"Senior")</f>
        <v>Senior</v>
      </c>
    </row>
    <row r="1492" spans="1:23" x14ac:dyDescent="0.25">
      <c r="A1492">
        <v>12378</v>
      </c>
      <c r="B1492">
        <v>5059</v>
      </c>
      <c r="C1492" s="1" t="s">
        <v>921</v>
      </c>
      <c r="D1492" s="1" t="s">
        <v>56</v>
      </c>
      <c r="E1492" s="2">
        <v>22460</v>
      </c>
      <c r="F1492" s="1" t="s">
        <v>15</v>
      </c>
      <c r="G1492" s="1" t="s">
        <v>217</v>
      </c>
      <c r="H1492" s="2">
        <v>45174</v>
      </c>
      <c r="I1492" s="2">
        <v>45177</v>
      </c>
      <c r="J1492">
        <v>3</v>
      </c>
      <c r="K1492">
        <v>7173</v>
      </c>
      <c r="L1492" s="1" t="s">
        <v>1491</v>
      </c>
      <c r="M1492" s="1" t="s">
        <v>81</v>
      </c>
      <c r="N1492" s="1" t="s">
        <v>24</v>
      </c>
      <c r="O1492" t="s">
        <v>19</v>
      </c>
      <c r="P1492">
        <v>2391</v>
      </c>
      <c r="Q1492" s="1" t="s">
        <v>1492</v>
      </c>
      <c r="R1492" s="1" t="s">
        <v>1452</v>
      </c>
      <c r="S1492" t="s">
        <v>1449</v>
      </c>
      <c r="T1492">
        <f>VLOOKUP(Admissions[[#This Row],[Department]],Departments!A:E,5,FALSE)</f>
        <v>5500</v>
      </c>
      <c r="U1492" s="1" t="str">
        <f t="shared" si="46"/>
        <v>Above Benchmark</v>
      </c>
      <c r="V1492" s="1">
        <f t="shared" ca="1" si="47"/>
        <v>65</v>
      </c>
      <c r="W1492" s="1" t="str">
        <f ca="1">_xlfn.IFS(Admissions[[#This Row],[Patients Age]]&lt;18,"Paediatric",V1492&lt;40,"Young Adult",V1492&lt;65,"Adult",TRUE,"Senior")</f>
        <v>Senior</v>
      </c>
    </row>
    <row r="1493" spans="1:23" x14ac:dyDescent="0.25">
      <c r="A1493">
        <v>10415</v>
      </c>
      <c r="B1493">
        <v>6180</v>
      </c>
      <c r="C1493" s="1" t="s">
        <v>922</v>
      </c>
      <c r="D1493" s="1" t="s">
        <v>56</v>
      </c>
      <c r="E1493" s="2">
        <v>31468</v>
      </c>
      <c r="F1493" s="1" t="s">
        <v>66</v>
      </c>
      <c r="G1493" s="1" t="s">
        <v>70</v>
      </c>
      <c r="H1493" s="2">
        <v>45504</v>
      </c>
      <c r="I1493" s="2">
        <v>45509</v>
      </c>
      <c r="J1493">
        <v>5</v>
      </c>
      <c r="K1493">
        <v>5467</v>
      </c>
      <c r="L1493" s="1" t="s">
        <v>1491</v>
      </c>
      <c r="M1493" s="1" t="s">
        <v>37</v>
      </c>
      <c r="N1493" s="1" t="s">
        <v>24</v>
      </c>
      <c r="O1493" t="s">
        <v>19</v>
      </c>
      <c r="P1493">
        <v>1093.4000000000001</v>
      </c>
      <c r="Q1493" s="1" t="s">
        <v>1492</v>
      </c>
      <c r="R1493" s="1" t="s">
        <v>1453</v>
      </c>
      <c r="S1493" t="s">
        <v>1449</v>
      </c>
      <c r="T1493">
        <f>VLOOKUP(Admissions[[#This Row],[Department]],Departments!A:E,5,FALSE)</f>
        <v>6000</v>
      </c>
      <c r="U1493" s="1" t="str">
        <f t="shared" si="46"/>
        <v>Within Benchmark</v>
      </c>
      <c r="V1493" s="1">
        <f t="shared" ca="1" si="47"/>
        <v>40</v>
      </c>
      <c r="W1493" s="1" t="str">
        <f ca="1">_xlfn.IFS(Admissions[[#This Row],[Patients Age]]&lt;18,"Paediatric",V1493&lt;40,"Young Adult",V1493&lt;65,"Adult",TRUE,"Senior")</f>
        <v>Adult</v>
      </c>
    </row>
    <row r="1494" spans="1:23" x14ac:dyDescent="0.25">
      <c r="A1494">
        <v>11061</v>
      </c>
      <c r="B1494">
        <v>3415</v>
      </c>
      <c r="C1494" s="1" t="s">
        <v>923</v>
      </c>
      <c r="D1494" s="1" t="s">
        <v>56</v>
      </c>
      <c r="E1494" s="2">
        <v>16895</v>
      </c>
      <c r="F1494" s="1" t="s">
        <v>26</v>
      </c>
      <c r="G1494" s="1" t="s">
        <v>141</v>
      </c>
      <c r="H1494" s="2">
        <v>45544</v>
      </c>
      <c r="I1494" s="2">
        <v>45553</v>
      </c>
      <c r="J1494">
        <v>9</v>
      </c>
      <c r="K1494">
        <v>11806</v>
      </c>
      <c r="L1494" s="1" t="s">
        <v>1491</v>
      </c>
      <c r="M1494" s="1" t="s">
        <v>28</v>
      </c>
      <c r="N1494" s="1" t="s">
        <v>18</v>
      </c>
      <c r="O1494" t="s">
        <v>19</v>
      </c>
      <c r="P1494">
        <v>1311.7778000000001</v>
      </c>
      <c r="Q1494" s="1" t="s">
        <v>1492</v>
      </c>
      <c r="R1494" s="1" t="s">
        <v>1448</v>
      </c>
      <c r="S1494" t="s">
        <v>1449</v>
      </c>
      <c r="T1494">
        <f>VLOOKUP(Admissions[[#This Row],[Department]],Departments!A:E,5,FALSE)</f>
        <v>9000</v>
      </c>
      <c r="U1494" s="1" t="str">
        <f t="shared" si="46"/>
        <v>Above Benchmark</v>
      </c>
      <c r="V1494" s="1">
        <f t="shared" ca="1" si="47"/>
        <v>80</v>
      </c>
      <c r="W1494" s="1" t="str">
        <f ca="1">_xlfn.IFS(Admissions[[#This Row],[Patients Age]]&lt;18,"Paediatric",V1494&lt;40,"Young Adult",V1494&lt;65,"Adult",TRUE,"Senior")</f>
        <v>Senior</v>
      </c>
    </row>
    <row r="1495" spans="1:23" x14ac:dyDescent="0.25">
      <c r="A1495">
        <v>12278</v>
      </c>
      <c r="B1495">
        <v>7152</v>
      </c>
      <c r="C1495" s="1" t="s">
        <v>424</v>
      </c>
      <c r="D1495" s="1" t="s">
        <v>56</v>
      </c>
      <c r="E1495" s="2">
        <v>27546</v>
      </c>
      <c r="F1495" s="1" t="s">
        <v>21</v>
      </c>
      <c r="G1495" s="1" t="s">
        <v>22</v>
      </c>
      <c r="H1495" s="2">
        <v>45350</v>
      </c>
      <c r="I1495" s="2">
        <v>45359</v>
      </c>
      <c r="J1495">
        <v>9</v>
      </c>
      <c r="K1495">
        <v>35086</v>
      </c>
      <c r="L1495" s="1" t="s">
        <v>1491</v>
      </c>
      <c r="M1495" s="1" t="s">
        <v>28</v>
      </c>
      <c r="N1495" s="1" t="s">
        <v>18</v>
      </c>
      <c r="O1495" t="s">
        <v>19</v>
      </c>
      <c r="P1495">
        <v>3898.4443999999999</v>
      </c>
      <c r="Q1495" s="1" t="s">
        <v>1492</v>
      </c>
      <c r="R1495" s="1" t="s">
        <v>1453</v>
      </c>
      <c r="S1495" t="s">
        <v>1449</v>
      </c>
      <c r="T1495">
        <f>VLOOKUP(Admissions[[#This Row],[Department]],Departments!A:E,5,FALSE)</f>
        <v>12000</v>
      </c>
      <c r="U1495" s="1" t="str">
        <f t="shared" si="46"/>
        <v>Above Benchmark</v>
      </c>
      <c r="V1495" s="1">
        <f t="shared" ca="1" si="47"/>
        <v>51</v>
      </c>
      <c r="W1495" s="1" t="str">
        <f ca="1">_xlfn.IFS(Admissions[[#This Row],[Patients Age]]&lt;18,"Paediatric",V1495&lt;40,"Young Adult",V1495&lt;65,"Adult",TRUE,"Senior")</f>
        <v>Adult</v>
      </c>
    </row>
    <row r="1496" spans="1:23" x14ac:dyDescent="0.25">
      <c r="A1496">
        <v>11623</v>
      </c>
      <c r="B1496">
        <v>5474</v>
      </c>
      <c r="C1496" s="1" t="s">
        <v>924</v>
      </c>
      <c r="D1496" s="1" t="s">
        <v>14</v>
      </c>
      <c r="E1496" s="2">
        <v>29766</v>
      </c>
      <c r="F1496" s="1" t="s">
        <v>26</v>
      </c>
      <c r="G1496" s="1" t="s">
        <v>39</v>
      </c>
      <c r="H1496" s="2">
        <v>45327</v>
      </c>
      <c r="I1496" s="2">
        <v>45333</v>
      </c>
      <c r="J1496">
        <v>6</v>
      </c>
      <c r="K1496">
        <v>14865</v>
      </c>
      <c r="L1496" s="1" t="s">
        <v>1491</v>
      </c>
      <c r="M1496" s="1" t="s">
        <v>79</v>
      </c>
      <c r="N1496" s="1" t="s">
        <v>18</v>
      </c>
      <c r="O1496" t="s">
        <v>19</v>
      </c>
      <c r="P1496">
        <v>2477.5</v>
      </c>
      <c r="Q1496" s="1" t="s">
        <v>1492</v>
      </c>
      <c r="R1496" s="1" t="s">
        <v>1448</v>
      </c>
      <c r="S1496" t="s">
        <v>1449</v>
      </c>
      <c r="T1496">
        <f>VLOOKUP(Admissions[[#This Row],[Department]],Departments!A:E,5,FALSE)</f>
        <v>9000</v>
      </c>
      <c r="U1496" s="1" t="str">
        <f t="shared" si="46"/>
        <v>Above Benchmark</v>
      </c>
      <c r="V1496" s="1">
        <f t="shared" ca="1" si="47"/>
        <v>45</v>
      </c>
      <c r="W1496" s="1" t="str">
        <f ca="1">_xlfn.IFS(Admissions[[#This Row],[Patients Age]]&lt;18,"Paediatric",V1496&lt;40,"Young Adult",V1496&lt;65,"Adult",TRUE,"Senior")</f>
        <v>Adult</v>
      </c>
    </row>
    <row r="1497" spans="1:23" x14ac:dyDescent="0.25">
      <c r="A1497">
        <v>15842</v>
      </c>
      <c r="B1497">
        <v>3294</v>
      </c>
      <c r="C1497" s="1" t="s">
        <v>666</v>
      </c>
      <c r="D1497" s="1" t="s">
        <v>14</v>
      </c>
      <c r="E1497" s="2">
        <v>26725</v>
      </c>
      <c r="F1497" s="1" t="s">
        <v>26</v>
      </c>
      <c r="G1497" s="1" t="s">
        <v>141</v>
      </c>
      <c r="H1497" s="2">
        <v>45576</v>
      </c>
      <c r="I1497" s="2">
        <v>45587</v>
      </c>
      <c r="J1497">
        <v>11</v>
      </c>
      <c r="K1497">
        <v>23661</v>
      </c>
      <c r="L1497" s="1" t="s">
        <v>1491</v>
      </c>
      <c r="M1497" s="1" t="s">
        <v>79</v>
      </c>
      <c r="N1497" s="1" t="s">
        <v>33</v>
      </c>
      <c r="O1497" t="s">
        <v>19</v>
      </c>
      <c r="P1497">
        <v>2151</v>
      </c>
      <c r="Q1497" s="1" t="s">
        <v>1492</v>
      </c>
      <c r="R1497" s="1" t="s">
        <v>1454</v>
      </c>
      <c r="S1497" t="s">
        <v>1449</v>
      </c>
      <c r="T1497">
        <f>VLOOKUP(Admissions[[#This Row],[Department]],Departments!A:E,5,FALSE)</f>
        <v>9000</v>
      </c>
      <c r="U1497" s="1" t="str">
        <f t="shared" si="46"/>
        <v>Above Benchmark</v>
      </c>
      <c r="V1497" s="1">
        <f t="shared" ca="1" si="47"/>
        <v>53</v>
      </c>
      <c r="W1497" s="1" t="str">
        <f ca="1">_xlfn.IFS(Admissions[[#This Row],[Patients Age]]&lt;18,"Paediatric",V1497&lt;40,"Young Adult",V1497&lt;65,"Adult",TRUE,"Senior")</f>
        <v>Adult</v>
      </c>
    </row>
    <row r="1498" spans="1:23" x14ac:dyDescent="0.25">
      <c r="A1498">
        <v>13998</v>
      </c>
      <c r="B1498">
        <v>4970</v>
      </c>
      <c r="C1498" s="1" t="s">
        <v>925</v>
      </c>
      <c r="D1498" s="1" t="s">
        <v>56</v>
      </c>
      <c r="E1498" s="2">
        <v>34698</v>
      </c>
      <c r="F1498" s="1" t="s">
        <v>41</v>
      </c>
      <c r="G1498" s="1" t="s">
        <v>72</v>
      </c>
      <c r="H1498" s="2">
        <v>45052</v>
      </c>
      <c r="I1498" s="2">
        <v>45055</v>
      </c>
      <c r="J1498">
        <v>3</v>
      </c>
      <c r="K1498">
        <v>8285</v>
      </c>
      <c r="L1498" s="1" t="s">
        <v>1491</v>
      </c>
      <c r="M1498" s="1" t="s">
        <v>73</v>
      </c>
      <c r="N1498" s="1" t="s">
        <v>24</v>
      </c>
      <c r="O1498" t="s">
        <v>19</v>
      </c>
      <c r="P1498">
        <v>2761.6667000000002</v>
      </c>
      <c r="Q1498" s="1" t="s">
        <v>1492</v>
      </c>
      <c r="R1498" s="1" t="s">
        <v>1446</v>
      </c>
      <c r="S1498" t="s">
        <v>1447</v>
      </c>
      <c r="T1498">
        <f>VLOOKUP(Admissions[[#This Row],[Department]],Departments!A:E,5,FALSE)</f>
        <v>7200</v>
      </c>
      <c r="U1498" s="1" t="str">
        <f t="shared" si="46"/>
        <v>Above Benchmark</v>
      </c>
      <c r="V1498" s="1">
        <f t="shared" ca="1" si="47"/>
        <v>31</v>
      </c>
      <c r="W1498" s="1" t="str">
        <f ca="1">_xlfn.IFS(Admissions[[#This Row],[Patients Age]]&lt;18,"Paediatric",V1498&lt;40,"Young Adult",V1498&lt;65,"Adult",TRUE,"Senior")</f>
        <v>Young Adult</v>
      </c>
    </row>
    <row r="1499" spans="1:23" x14ac:dyDescent="0.25">
      <c r="A1499">
        <v>10936</v>
      </c>
      <c r="B1499">
        <v>5365</v>
      </c>
      <c r="C1499" s="1" t="s">
        <v>926</v>
      </c>
      <c r="D1499" s="1" t="s">
        <v>56</v>
      </c>
      <c r="E1499" s="2">
        <v>12743</v>
      </c>
      <c r="F1499" s="1" t="s">
        <v>66</v>
      </c>
      <c r="G1499" s="1" t="s">
        <v>67</v>
      </c>
      <c r="H1499" s="2">
        <v>45068</v>
      </c>
      <c r="I1499" s="2">
        <v>45071</v>
      </c>
      <c r="J1499">
        <v>3</v>
      </c>
      <c r="K1499">
        <v>6985</v>
      </c>
      <c r="L1499" s="1" t="s">
        <v>1491</v>
      </c>
      <c r="M1499" s="1" t="s">
        <v>37</v>
      </c>
      <c r="N1499" s="1" t="s">
        <v>18</v>
      </c>
      <c r="O1499" t="s">
        <v>19</v>
      </c>
      <c r="P1499">
        <v>2328.3332999999998</v>
      </c>
      <c r="Q1499" s="1" t="s">
        <v>1492</v>
      </c>
      <c r="R1499" s="1" t="s">
        <v>1448</v>
      </c>
      <c r="S1499" t="s">
        <v>1449</v>
      </c>
      <c r="T1499">
        <f>VLOOKUP(Admissions[[#This Row],[Department]],Departments!A:E,5,FALSE)</f>
        <v>6000</v>
      </c>
      <c r="U1499" s="1" t="str">
        <f t="shared" si="46"/>
        <v>Above Benchmark</v>
      </c>
      <c r="V1499" s="1">
        <f t="shared" ca="1" si="47"/>
        <v>91</v>
      </c>
      <c r="W1499" s="1" t="str">
        <f ca="1">_xlfn.IFS(Admissions[[#This Row],[Patients Age]]&lt;18,"Paediatric",V1499&lt;40,"Young Adult",V1499&lt;65,"Adult",TRUE,"Senior")</f>
        <v>Senior</v>
      </c>
    </row>
    <row r="1500" spans="1:23" x14ac:dyDescent="0.25">
      <c r="A1500">
        <v>11835</v>
      </c>
      <c r="B1500">
        <v>4420</v>
      </c>
      <c r="C1500" s="1" t="s">
        <v>722</v>
      </c>
      <c r="D1500" s="1" t="s">
        <v>14</v>
      </c>
      <c r="E1500" s="2">
        <v>23622</v>
      </c>
      <c r="F1500" s="1" t="s">
        <v>35</v>
      </c>
      <c r="G1500" s="1" t="s">
        <v>36</v>
      </c>
      <c r="H1500" s="2">
        <v>45316</v>
      </c>
      <c r="I1500" s="2">
        <v>45321</v>
      </c>
      <c r="J1500">
        <v>5</v>
      </c>
      <c r="K1500">
        <v>12514</v>
      </c>
      <c r="L1500" s="1" t="s">
        <v>1494</v>
      </c>
      <c r="M1500" s="1" t="s">
        <v>119</v>
      </c>
      <c r="N1500" s="1" t="s">
        <v>33</v>
      </c>
      <c r="O1500" t="s">
        <v>19</v>
      </c>
      <c r="P1500">
        <v>2502.8000000000002</v>
      </c>
      <c r="Q1500" s="1" t="s">
        <v>1492</v>
      </c>
      <c r="R1500" s="1" t="s">
        <v>1450</v>
      </c>
      <c r="S1500" t="s">
        <v>1449</v>
      </c>
      <c r="T1500">
        <f>VLOOKUP(Admissions[[#This Row],[Department]],Departments!A:E,5,FALSE)</f>
        <v>8500</v>
      </c>
      <c r="U1500" s="1" t="str">
        <f t="shared" si="46"/>
        <v>Above Benchmark</v>
      </c>
      <c r="V1500" s="1">
        <f t="shared" ca="1" si="47"/>
        <v>61</v>
      </c>
      <c r="W1500" s="1" t="str">
        <f ca="1">_xlfn.IFS(Admissions[[#This Row],[Patients Age]]&lt;18,"Paediatric",V1500&lt;40,"Young Adult",V1500&lt;65,"Adult",TRUE,"Senior")</f>
        <v>Adult</v>
      </c>
    </row>
    <row r="1501" spans="1:23" x14ac:dyDescent="0.25">
      <c r="A1501">
        <v>15469</v>
      </c>
      <c r="B1501">
        <v>3236</v>
      </c>
      <c r="C1501" s="1" t="s">
        <v>486</v>
      </c>
      <c r="D1501" s="1" t="s">
        <v>56</v>
      </c>
      <c r="E1501" s="2">
        <v>38663</v>
      </c>
      <c r="F1501" s="1" t="s">
        <v>26</v>
      </c>
      <c r="G1501" s="1" t="s">
        <v>27</v>
      </c>
      <c r="H1501" s="2">
        <v>45404</v>
      </c>
      <c r="I1501" s="2">
        <v>45413</v>
      </c>
      <c r="J1501">
        <v>9</v>
      </c>
      <c r="K1501">
        <v>20934</v>
      </c>
      <c r="L1501" s="1" t="s">
        <v>1491</v>
      </c>
      <c r="M1501" s="1" t="s">
        <v>28</v>
      </c>
      <c r="N1501" s="1" t="s">
        <v>18</v>
      </c>
      <c r="O1501" t="s">
        <v>19</v>
      </c>
      <c r="P1501">
        <v>2326</v>
      </c>
      <c r="Q1501" s="1" t="s">
        <v>1492</v>
      </c>
      <c r="R1501" s="1" t="s">
        <v>1448</v>
      </c>
      <c r="S1501" t="s">
        <v>1449</v>
      </c>
      <c r="T1501">
        <f>VLOOKUP(Admissions[[#This Row],[Department]],Departments!A:E,5,FALSE)</f>
        <v>9000</v>
      </c>
      <c r="U1501" s="1" t="str">
        <f t="shared" si="46"/>
        <v>Above Benchmark</v>
      </c>
      <c r="V1501" s="1">
        <f t="shared" ca="1" si="47"/>
        <v>20</v>
      </c>
      <c r="W1501" s="1" t="str">
        <f ca="1">_xlfn.IFS(Admissions[[#This Row],[Patients Age]]&lt;18,"Paediatric",V1501&lt;40,"Young Adult",V1501&lt;65,"Adult",TRUE,"Senior")</f>
        <v>Young Adult</v>
      </c>
    </row>
    <row r="1502" spans="1:23" x14ac:dyDescent="0.25">
      <c r="A1502">
        <v>13838</v>
      </c>
      <c r="B1502">
        <v>3857</v>
      </c>
      <c r="C1502" s="1" t="s">
        <v>771</v>
      </c>
      <c r="D1502" s="1" t="s">
        <v>14</v>
      </c>
      <c r="E1502" s="2">
        <v>34002</v>
      </c>
      <c r="F1502" s="1" t="s">
        <v>35</v>
      </c>
      <c r="G1502" s="1" t="s">
        <v>83</v>
      </c>
      <c r="H1502" s="2">
        <v>45468</v>
      </c>
      <c r="I1502" s="2">
        <v>45474</v>
      </c>
      <c r="J1502">
        <v>6</v>
      </c>
      <c r="K1502">
        <v>13275</v>
      </c>
      <c r="L1502" s="1" t="s">
        <v>1491</v>
      </c>
      <c r="M1502" s="1" t="s">
        <v>60</v>
      </c>
      <c r="N1502" s="1" t="s">
        <v>33</v>
      </c>
      <c r="O1502" t="s">
        <v>19</v>
      </c>
      <c r="P1502">
        <v>2212.5</v>
      </c>
      <c r="Q1502" s="1" t="s">
        <v>1492</v>
      </c>
      <c r="R1502" s="1" t="s">
        <v>1452</v>
      </c>
      <c r="S1502" t="s">
        <v>1449</v>
      </c>
      <c r="T1502">
        <f>VLOOKUP(Admissions[[#This Row],[Department]],Departments!A:E,5,FALSE)</f>
        <v>8500</v>
      </c>
      <c r="U1502" s="1" t="str">
        <f t="shared" si="46"/>
        <v>Above Benchmark</v>
      </c>
      <c r="V1502" s="1">
        <f t="shared" ca="1" si="47"/>
        <v>33</v>
      </c>
      <c r="W1502" s="1" t="str">
        <f ca="1">_xlfn.IFS(Admissions[[#This Row],[Patients Age]]&lt;18,"Paediatric",V1502&lt;40,"Young Adult",V1502&lt;65,"Adult",TRUE,"Senior")</f>
        <v>Young Adult</v>
      </c>
    </row>
    <row r="1503" spans="1:23" x14ac:dyDescent="0.25">
      <c r="A1503">
        <v>15808</v>
      </c>
      <c r="B1503">
        <v>6653</v>
      </c>
      <c r="C1503" s="1" t="s">
        <v>430</v>
      </c>
      <c r="D1503" s="1" t="s">
        <v>56</v>
      </c>
      <c r="E1503" s="2">
        <v>29099</v>
      </c>
      <c r="F1503" s="1" t="s">
        <v>35</v>
      </c>
      <c r="G1503" s="1" t="s">
        <v>83</v>
      </c>
      <c r="H1503" s="2">
        <v>45329</v>
      </c>
      <c r="I1503" s="2">
        <v>45336</v>
      </c>
      <c r="J1503">
        <v>7</v>
      </c>
      <c r="K1503">
        <v>14705</v>
      </c>
      <c r="L1503" s="1" t="s">
        <v>1491</v>
      </c>
      <c r="M1503" s="1" t="s">
        <v>60</v>
      </c>
      <c r="N1503" s="1" t="s">
        <v>18</v>
      </c>
      <c r="O1503" t="s">
        <v>19</v>
      </c>
      <c r="P1503">
        <v>2100.7143000000001</v>
      </c>
      <c r="Q1503" s="1" t="s">
        <v>1492</v>
      </c>
      <c r="R1503" s="1" t="s">
        <v>1453</v>
      </c>
      <c r="S1503" t="s">
        <v>1449</v>
      </c>
      <c r="T1503">
        <f>VLOOKUP(Admissions[[#This Row],[Department]],Departments!A:E,5,FALSE)</f>
        <v>8500</v>
      </c>
      <c r="U1503" s="1" t="str">
        <f t="shared" si="46"/>
        <v>Above Benchmark</v>
      </c>
      <c r="V1503" s="1">
        <f t="shared" ca="1" si="47"/>
        <v>46</v>
      </c>
      <c r="W1503" s="1" t="str">
        <f ca="1">_xlfn.IFS(Admissions[[#This Row],[Patients Age]]&lt;18,"Paediatric",V1503&lt;40,"Young Adult",V1503&lt;65,"Adult",TRUE,"Senior")</f>
        <v>Adult</v>
      </c>
    </row>
    <row r="1504" spans="1:23" x14ac:dyDescent="0.25">
      <c r="A1504">
        <v>13898</v>
      </c>
      <c r="B1504">
        <v>5016</v>
      </c>
      <c r="C1504" s="1" t="s">
        <v>749</v>
      </c>
      <c r="D1504" s="1" t="s">
        <v>14</v>
      </c>
      <c r="E1504" s="2">
        <v>31725</v>
      </c>
      <c r="F1504" s="1" t="s">
        <v>41</v>
      </c>
      <c r="G1504" s="1" t="s">
        <v>219</v>
      </c>
      <c r="H1504" s="2">
        <v>45243</v>
      </c>
      <c r="I1504" s="2">
        <v>45246</v>
      </c>
      <c r="J1504">
        <v>3</v>
      </c>
      <c r="K1504">
        <v>3674</v>
      </c>
      <c r="L1504" s="1" t="s">
        <v>1491</v>
      </c>
      <c r="M1504" s="1" t="s">
        <v>121</v>
      </c>
      <c r="N1504" s="1" t="s">
        <v>33</v>
      </c>
      <c r="O1504" t="s">
        <v>19</v>
      </c>
      <c r="P1504">
        <v>1224.6667</v>
      </c>
      <c r="Q1504" s="1" t="s">
        <v>1492</v>
      </c>
      <c r="R1504" s="1" t="s">
        <v>1448</v>
      </c>
      <c r="S1504" t="s">
        <v>1449</v>
      </c>
      <c r="T1504">
        <f>VLOOKUP(Admissions[[#This Row],[Department]],Departments!A:E,5,FALSE)</f>
        <v>7200</v>
      </c>
      <c r="U1504" s="1" t="str">
        <f t="shared" si="46"/>
        <v>Within Benchmark</v>
      </c>
      <c r="V1504" s="1">
        <f t="shared" ca="1" si="47"/>
        <v>39</v>
      </c>
      <c r="W1504" s="1" t="str">
        <f ca="1">_xlfn.IFS(Admissions[[#This Row],[Patients Age]]&lt;18,"Paediatric",V1504&lt;40,"Young Adult",V1504&lt;65,"Adult",TRUE,"Senior")</f>
        <v>Young Adult</v>
      </c>
    </row>
    <row r="1505" spans="1:23" x14ac:dyDescent="0.25">
      <c r="A1505">
        <v>14741</v>
      </c>
      <c r="B1505">
        <v>4519</v>
      </c>
      <c r="C1505" s="1" t="s">
        <v>927</v>
      </c>
      <c r="D1505" s="1" t="s">
        <v>56</v>
      </c>
      <c r="E1505" s="2">
        <v>23596</v>
      </c>
      <c r="F1505" s="1" t="s">
        <v>15</v>
      </c>
      <c r="G1505" s="1" t="s">
        <v>48</v>
      </c>
      <c r="H1505" s="2">
        <v>45166</v>
      </c>
      <c r="I1505" s="2">
        <v>45167</v>
      </c>
      <c r="J1505">
        <v>1</v>
      </c>
      <c r="K1505">
        <v>3623</v>
      </c>
      <c r="L1505" s="1" t="s">
        <v>1494</v>
      </c>
      <c r="M1505" s="1" t="s">
        <v>46</v>
      </c>
      <c r="N1505" s="1" t="s">
        <v>33</v>
      </c>
      <c r="O1505" t="s">
        <v>19</v>
      </c>
      <c r="P1505">
        <v>3623</v>
      </c>
      <c r="Q1505" s="1" t="s">
        <v>1492</v>
      </c>
      <c r="R1505" s="1" t="s">
        <v>1448</v>
      </c>
      <c r="S1505" t="s">
        <v>1449</v>
      </c>
      <c r="T1505">
        <f>VLOOKUP(Admissions[[#This Row],[Department]],Departments!A:E,5,FALSE)</f>
        <v>5500</v>
      </c>
      <c r="U1505" s="1" t="str">
        <f t="shared" si="46"/>
        <v>Within Benchmark</v>
      </c>
      <c r="V1505" s="1">
        <f t="shared" ca="1" si="47"/>
        <v>61</v>
      </c>
      <c r="W1505" s="1" t="str">
        <f ca="1">_xlfn.IFS(Admissions[[#This Row],[Patients Age]]&lt;18,"Paediatric",V1505&lt;40,"Young Adult",V1505&lt;65,"Adult",TRUE,"Senior")</f>
        <v>Adult</v>
      </c>
    </row>
    <row r="1506" spans="1:23" x14ac:dyDescent="0.25">
      <c r="A1506">
        <v>14432</v>
      </c>
      <c r="B1506">
        <v>3238</v>
      </c>
      <c r="C1506" s="1" t="s">
        <v>903</v>
      </c>
      <c r="D1506" s="1" t="s">
        <v>56</v>
      </c>
      <c r="E1506" s="2">
        <v>11025</v>
      </c>
      <c r="F1506" s="1" t="s">
        <v>15</v>
      </c>
      <c r="G1506" s="1" t="s">
        <v>48</v>
      </c>
      <c r="H1506" s="2">
        <v>45407</v>
      </c>
      <c r="I1506" s="2">
        <v>45409</v>
      </c>
      <c r="J1506">
        <v>2</v>
      </c>
      <c r="K1506">
        <v>7429</v>
      </c>
      <c r="L1506" s="1" t="s">
        <v>1491</v>
      </c>
      <c r="M1506" s="1" t="s">
        <v>81</v>
      </c>
      <c r="N1506" s="1" t="s">
        <v>18</v>
      </c>
      <c r="O1506" t="s">
        <v>19</v>
      </c>
      <c r="P1506">
        <v>3714.5</v>
      </c>
      <c r="Q1506" s="1" t="s">
        <v>1492</v>
      </c>
      <c r="R1506" s="1" t="s">
        <v>1450</v>
      </c>
      <c r="S1506" t="s">
        <v>1449</v>
      </c>
      <c r="T1506">
        <f>VLOOKUP(Admissions[[#This Row],[Department]],Departments!A:E,5,FALSE)</f>
        <v>5500</v>
      </c>
      <c r="U1506" s="1" t="str">
        <f t="shared" si="46"/>
        <v>Above Benchmark</v>
      </c>
      <c r="V1506" s="1">
        <f t="shared" ca="1" si="47"/>
        <v>96</v>
      </c>
      <c r="W1506" s="1" t="str">
        <f ca="1">_xlfn.IFS(Admissions[[#This Row],[Patients Age]]&lt;18,"Paediatric",V1506&lt;40,"Young Adult",V1506&lt;65,"Adult",TRUE,"Senior")</f>
        <v>Senior</v>
      </c>
    </row>
    <row r="1507" spans="1:23" x14ac:dyDescent="0.25">
      <c r="A1507">
        <v>13927</v>
      </c>
      <c r="B1507">
        <v>5320</v>
      </c>
      <c r="C1507" s="1" t="s">
        <v>928</v>
      </c>
      <c r="D1507" s="1" t="s">
        <v>56</v>
      </c>
      <c r="E1507" s="2">
        <v>26735</v>
      </c>
      <c r="F1507" s="1" t="s">
        <v>26</v>
      </c>
      <c r="G1507" s="1" t="s">
        <v>27</v>
      </c>
      <c r="H1507" s="2">
        <v>45045</v>
      </c>
      <c r="I1507" s="2">
        <v>45050</v>
      </c>
      <c r="J1507">
        <v>5</v>
      </c>
      <c r="K1507">
        <v>9752</v>
      </c>
      <c r="L1507" s="1" t="s">
        <v>1491</v>
      </c>
      <c r="M1507" s="1" t="s">
        <v>17</v>
      </c>
      <c r="N1507" s="1" t="s">
        <v>18</v>
      </c>
      <c r="O1507" t="s">
        <v>19</v>
      </c>
      <c r="P1507">
        <v>1950.4</v>
      </c>
      <c r="Q1507" s="1" t="s">
        <v>1492</v>
      </c>
      <c r="R1507" s="1" t="s">
        <v>1446</v>
      </c>
      <c r="S1507" t="s">
        <v>1447</v>
      </c>
      <c r="T1507">
        <f>VLOOKUP(Admissions[[#This Row],[Department]],Departments!A:E,5,FALSE)</f>
        <v>9000</v>
      </c>
      <c r="U1507" s="1" t="str">
        <f t="shared" si="46"/>
        <v>Above Benchmark</v>
      </c>
      <c r="V1507" s="1">
        <f t="shared" ca="1" si="47"/>
        <v>53</v>
      </c>
      <c r="W1507" s="1" t="str">
        <f ca="1">_xlfn.IFS(Admissions[[#This Row],[Patients Age]]&lt;18,"Paediatric",V1507&lt;40,"Young Adult",V1507&lt;65,"Adult",TRUE,"Senior")</f>
        <v>Adult</v>
      </c>
    </row>
    <row r="1508" spans="1:23" x14ac:dyDescent="0.25">
      <c r="A1508">
        <v>10443</v>
      </c>
      <c r="B1508">
        <v>5909</v>
      </c>
      <c r="C1508" s="1" t="s">
        <v>261</v>
      </c>
      <c r="D1508" s="1" t="s">
        <v>14</v>
      </c>
      <c r="E1508" s="2">
        <v>12804</v>
      </c>
      <c r="F1508" s="1" t="s">
        <v>41</v>
      </c>
      <c r="G1508" s="1" t="s">
        <v>219</v>
      </c>
      <c r="H1508" s="2">
        <v>45451</v>
      </c>
      <c r="I1508" s="2">
        <v>45456</v>
      </c>
      <c r="J1508">
        <v>5</v>
      </c>
      <c r="K1508">
        <v>11260</v>
      </c>
      <c r="L1508" s="1" t="s">
        <v>1491</v>
      </c>
      <c r="M1508" s="1" t="s">
        <v>73</v>
      </c>
      <c r="N1508" s="1" t="s">
        <v>33</v>
      </c>
      <c r="O1508" t="s">
        <v>19</v>
      </c>
      <c r="P1508">
        <v>2252</v>
      </c>
      <c r="Q1508" s="1" t="s">
        <v>1492</v>
      </c>
      <c r="R1508" s="1" t="s">
        <v>1446</v>
      </c>
      <c r="S1508" t="s">
        <v>1447</v>
      </c>
      <c r="T1508">
        <f>VLOOKUP(Admissions[[#This Row],[Department]],Departments!A:E,5,FALSE)</f>
        <v>7200</v>
      </c>
      <c r="U1508" s="1" t="str">
        <f t="shared" si="46"/>
        <v>Above Benchmark</v>
      </c>
      <c r="V1508" s="1">
        <f t="shared" ca="1" si="47"/>
        <v>91</v>
      </c>
      <c r="W1508" s="1" t="str">
        <f ca="1">_xlfn.IFS(Admissions[[#This Row],[Patients Age]]&lt;18,"Paediatric",V1508&lt;40,"Young Adult",V1508&lt;65,"Adult",TRUE,"Senior")</f>
        <v>Senior</v>
      </c>
    </row>
    <row r="1509" spans="1:23" x14ac:dyDescent="0.25">
      <c r="A1509">
        <v>10414</v>
      </c>
      <c r="B1509">
        <v>5962</v>
      </c>
      <c r="C1509" s="1" t="s">
        <v>444</v>
      </c>
      <c r="D1509" s="1" t="s">
        <v>56</v>
      </c>
      <c r="E1509" s="2">
        <v>34953</v>
      </c>
      <c r="F1509" s="1" t="s">
        <v>26</v>
      </c>
      <c r="G1509" s="1" t="s">
        <v>39</v>
      </c>
      <c r="H1509" s="2">
        <v>45572</v>
      </c>
      <c r="I1509" s="2">
        <v>45577</v>
      </c>
      <c r="J1509">
        <v>5</v>
      </c>
      <c r="K1509">
        <v>10991</v>
      </c>
      <c r="L1509" s="1" t="s">
        <v>1491</v>
      </c>
      <c r="M1509" s="1" t="s">
        <v>17</v>
      </c>
      <c r="N1509" s="1" t="s">
        <v>33</v>
      </c>
      <c r="O1509" t="s">
        <v>19</v>
      </c>
      <c r="P1509">
        <v>2198.1999999999998</v>
      </c>
      <c r="Q1509" s="1" t="s">
        <v>1492</v>
      </c>
      <c r="R1509" s="1" t="s">
        <v>1448</v>
      </c>
      <c r="S1509" t="s">
        <v>1449</v>
      </c>
      <c r="T1509">
        <f>VLOOKUP(Admissions[[#This Row],[Department]],Departments!A:E,5,FALSE)</f>
        <v>9000</v>
      </c>
      <c r="U1509" s="1" t="str">
        <f t="shared" si="46"/>
        <v>Above Benchmark</v>
      </c>
      <c r="V1509" s="1">
        <f t="shared" ca="1" si="47"/>
        <v>30</v>
      </c>
      <c r="W1509" s="1" t="str">
        <f ca="1">_xlfn.IFS(Admissions[[#This Row],[Patients Age]]&lt;18,"Paediatric",V1509&lt;40,"Young Adult",V1509&lt;65,"Adult",TRUE,"Senior")</f>
        <v>Young Adult</v>
      </c>
    </row>
    <row r="1510" spans="1:23" x14ac:dyDescent="0.25">
      <c r="A1510">
        <v>15298</v>
      </c>
      <c r="B1510">
        <v>4665</v>
      </c>
      <c r="C1510" s="1" t="s">
        <v>739</v>
      </c>
      <c r="D1510" s="1" t="s">
        <v>14</v>
      </c>
      <c r="E1510" s="2">
        <v>27476</v>
      </c>
      <c r="F1510" s="1" t="s">
        <v>35</v>
      </c>
      <c r="G1510" s="1" t="s">
        <v>36</v>
      </c>
      <c r="H1510" s="2">
        <v>45117</v>
      </c>
      <c r="I1510" s="2">
        <v>45123</v>
      </c>
      <c r="J1510">
        <v>6</v>
      </c>
      <c r="K1510">
        <v>6988</v>
      </c>
      <c r="L1510" s="1" t="s">
        <v>1491</v>
      </c>
      <c r="M1510" s="1" t="s">
        <v>119</v>
      </c>
      <c r="N1510" s="1" t="s">
        <v>18</v>
      </c>
      <c r="O1510" t="s">
        <v>19</v>
      </c>
      <c r="P1510">
        <v>1164.6667</v>
      </c>
      <c r="Q1510" s="1" t="s">
        <v>1492</v>
      </c>
      <c r="R1510" s="1" t="s">
        <v>1448</v>
      </c>
      <c r="S1510" t="s">
        <v>1449</v>
      </c>
      <c r="T1510">
        <f>VLOOKUP(Admissions[[#This Row],[Department]],Departments!A:E,5,FALSE)</f>
        <v>8500</v>
      </c>
      <c r="U1510" s="1" t="str">
        <f t="shared" si="46"/>
        <v>Within Benchmark</v>
      </c>
      <c r="V1510" s="1">
        <f t="shared" ca="1" si="47"/>
        <v>51</v>
      </c>
      <c r="W1510" s="1" t="str">
        <f ca="1">_xlfn.IFS(Admissions[[#This Row],[Patients Age]]&lt;18,"Paediatric",V1510&lt;40,"Young Adult",V1510&lt;65,"Adult",TRUE,"Senior")</f>
        <v>Adult</v>
      </c>
    </row>
    <row r="1511" spans="1:23" x14ac:dyDescent="0.25">
      <c r="A1511">
        <v>14522</v>
      </c>
      <c r="B1511">
        <v>4535</v>
      </c>
      <c r="C1511" s="1" t="s">
        <v>929</v>
      </c>
      <c r="D1511" s="1" t="s">
        <v>14</v>
      </c>
      <c r="E1511" s="2">
        <v>26865</v>
      </c>
      <c r="F1511" s="1" t="s">
        <v>41</v>
      </c>
      <c r="G1511" s="1" t="s">
        <v>42</v>
      </c>
      <c r="H1511" s="2">
        <v>45496</v>
      </c>
      <c r="I1511" s="2">
        <v>45501</v>
      </c>
      <c r="J1511">
        <v>5</v>
      </c>
      <c r="K1511">
        <v>11361</v>
      </c>
      <c r="L1511" s="1" t="s">
        <v>1491</v>
      </c>
      <c r="M1511" s="1" t="s">
        <v>73</v>
      </c>
      <c r="N1511" s="1" t="s">
        <v>18</v>
      </c>
      <c r="O1511" t="s">
        <v>19</v>
      </c>
      <c r="P1511">
        <v>2272.1999999999998</v>
      </c>
      <c r="Q1511" s="1" t="s">
        <v>1492</v>
      </c>
      <c r="R1511" s="1" t="s">
        <v>1452</v>
      </c>
      <c r="S1511" t="s">
        <v>1449</v>
      </c>
      <c r="T1511">
        <f>VLOOKUP(Admissions[[#This Row],[Department]],Departments!A:E,5,FALSE)</f>
        <v>7200</v>
      </c>
      <c r="U1511" s="1" t="str">
        <f t="shared" si="46"/>
        <v>Above Benchmark</v>
      </c>
      <c r="V1511" s="1">
        <f t="shared" ca="1" si="47"/>
        <v>52</v>
      </c>
      <c r="W1511" s="1" t="str">
        <f ca="1">_xlfn.IFS(Admissions[[#This Row],[Patients Age]]&lt;18,"Paediatric",V1511&lt;40,"Young Adult",V1511&lt;65,"Adult",TRUE,"Senior")</f>
        <v>Adult</v>
      </c>
    </row>
    <row r="1512" spans="1:23" x14ac:dyDescent="0.25">
      <c r="A1512">
        <v>11154</v>
      </c>
      <c r="B1512">
        <v>6292</v>
      </c>
      <c r="C1512" s="1" t="s">
        <v>813</v>
      </c>
      <c r="D1512" s="1" t="s">
        <v>14</v>
      </c>
      <c r="E1512" s="2">
        <v>29234</v>
      </c>
      <c r="F1512" s="1" t="s">
        <v>41</v>
      </c>
      <c r="G1512" s="1" t="s">
        <v>42</v>
      </c>
      <c r="H1512" s="2">
        <v>45098</v>
      </c>
      <c r="I1512" s="2">
        <v>45101</v>
      </c>
      <c r="J1512">
        <v>3</v>
      </c>
      <c r="K1512">
        <v>6722</v>
      </c>
      <c r="L1512" s="1" t="s">
        <v>1491</v>
      </c>
      <c r="M1512" s="1" t="s">
        <v>43</v>
      </c>
      <c r="N1512" s="1" t="s">
        <v>18</v>
      </c>
      <c r="O1512" t="s">
        <v>19</v>
      </c>
      <c r="P1512">
        <v>2240.6667000000002</v>
      </c>
      <c r="Q1512" s="1" t="s">
        <v>1492</v>
      </c>
      <c r="R1512" s="1" t="s">
        <v>1453</v>
      </c>
      <c r="S1512" t="s">
        <v>1449</v>
      </c>
      <c r="T1512">
        <f>VLOOKUP(Admissions[[#This Row],[Department]],Departments!A:E,5,FALSE)</f>
        <v>7200</v>
      </c>
      <c r="U1512" s="1" t="str">
        <f t="shared" si="46"/>
        <v>Within Benchmark</v>
      </c>
      <c r="V1512" s="1">
        <f t="shared" ca="1" si="47"/>
        <v>46</v>
      </c>
      <c r="W1512" s="1" t="str">
        <f ca="1">_xlfn.IFS(Admissions[[#This Row],[Patients Age]]&lt;18,"Paediatric",V1512&lt;40,"Young Adult",V1512&lt;65,"Adult",TRUE,"Senior")</f>
        <v>Adult</v>
      </c>
    </row>
    <row r="1513" spans="1:23" x14ac:dyDescent="0.25">
      <c r="A1513">
        <v>14336</v>
      </c>
      <c r="B1513">
        <v>5379</v>
      </c>
      <c r="C1513" s="1" t="s">
        <v>256</v>
      </c>
      <c r="D1513" s="1" t="s">
        <v>56</v>
      </c>
      <c r="E1513" s="2">
        <v>27614</v>
      </c>
      <c r="F1513" s="1" t="s">
        <v>51</v>
      </c>
      <c r="G1513" s="1" t="s">
        <v>87</v>
      </c>
      <c r="H1513" s="2">
        <v>44957</v>
      </c>
      <c r="I1513" s="2">
        <v>44958</v>
      </c>
      <c r="J1513">
        <v>1</v>
      </c>
      <c r="K1513">
        <v>4233</v>
      </c>
      <c r="L1513" s="1" t="s">
        <v>1491</v>
      </c>
      <c r="M1513" s="1" t="s">
        <v>53</v>
      </c>
      <c r="N1513" s="1" t="s">
        <v>24</v>
      </c>
      <c r="O1513" t="s">
        <v>19</v>
      </c>
      <c r="P1513">
        <v>4233</v>
      </c>
      <c r="Q1513" s="1" t="s">
        <v>1492</v>
      </c>
      <c r="R1513" s="1" t="s">
        <v>1452</v>
      </c>
      <c r="S1513" t="s">
        <v>1449</v>
      </c>
      <c r="T1513">
        <f>VLOOKUP(Admissions[[#This Row],[Department]],Departments!A:E,5,FALSE)</f>
        <v>6800</v>
      </c>
      <c r="U1513" s="1" t="str">
        <f t="shared" si="46"/>
        <v>Within Benchmark</v>
      </c>
      <c r="V1513" s="1">
        <f t="shared" ca="1" si="47"/>
        <v>50</v>
      </c>
      <c r="W1513" s="1" t="str">
        <f ca="1">_xlfn.IFS(Admissions[[#This Row],[Patients Age]]&lt;18,"Paediatric",V1513&lt;40,"Young Adult",V1513&lt;65,"Adult",TRUE,"Senior")</f>
        <v>Adult</v>
      </c>
    </row>
    <row r="1514" spans="1:23" x14ac:dyDescent="0.25">
      <c r="A1514">
        <v>15717</v>
      </c>
      <c r="B1514">
        <v>3132</v>
      </c>
      <c r="C1514" s="1" t="s">
        <v>118</v>
      </c>
      <c r="D1514" s="1" t="s">
        <v>14</v>
      </c>
      <c r="E1514" s="2">
        <v>17985</v>
      </c>
      <c r="F1514" s="1" t="s">
        <v>26</v>
      </c>
      <c r="G1514" s="1" t="s">
        <v>39</v>
      </c>
      <c r="H1514" s="2">
        <v>45480</v>
      </c>
      <c r="I1514" s="2">
        <v>45489</v>
      </c>
      <c r="J1514">
        <v>9</v>
      </c>
      <c r="K1514">
        <v>19980</v>
      </c>
      <c r="L1514" s="1" t="s">
        <v>1494</v>
      </c>
      <c r="M1514" s="1" t="s">
        <v>17</v>
      </c>
      <c r="N1514" s="1" t="s">
        <v>18</v>
      </c>
      <c r="O1514" t="s">
        <v>19</v>
      </c>
      <c r="P1514">
        <v>2220</v>
      </c>
      <c r="Q1514" s="1" t="s">
        <v>1492</v>
      </c>
      <c r="R1514" s="1" t="s">
        <v>1451</v>
      </c>
      <c r="S1514" t="s">
        <v>1447</v>
      </c>
      <c r="T1514">
        <f>VLOOKUP(Admissions[[#This Row],[Department]],Departments!A:E,5,FALSE)</f>
        <v>9000</v>
      </c>
      <c r="U1514" s="1" t="str">
        <f t="shared" si="46"/>
        <v>Above Benchmark</v>
      </c>
      <c r="V1514" s="1">
        <f t="shared" ca="1" si="47"/>
        <v>77</v>
      </c>
      <c r="W1514" s="1" t="str">
        <f ca="1">_xlfn.IFS(Admissions[[#This Row],[Patients Age]]&lt;18,"Paediatric",V1514&lt;40,"Young Adult",V1514&lt;65,"Adult",TRUE,"Senior")</f>
        <v>Senior</v>
      </c>
    </row>
    <row r="1515" spans="1:23" x14ac:dyDescent="0.25">
      <c r="A1515">
        <v>12628</v>
      </c>
      <c r="B1515">
        <v>3943</v>
      </c>
      <c r="C1515" s="1" t="s">
        <v>930</v>
      </c>
      <c r="D1515" s="1" t="s">
        <v>14</v>
      </c>
      <c r="E1515" s="2">
        <v>35613</v>
      </c>
      <c r="F1515" s="1" t="s">
        <v>15</v>
      </c>
      <c r="G1515" s="1" t="s">
        <v>217</v>
      </c>
      <c r="H1515" s="2">
        <v>45262</v>
      </c>
      <c r="I1515" s="2">
        <v>45265</v>
      </c>
      <c r="J1515">
        <v>3</v>
      </c>
      <c r="K1515">
        <v>4769</v>
      </c>
      <c r="L1515" s="1" t="s">
        <v>1491</v>
      </c>
      <c r="M1515" s="1" t="s">
        <v>46</v>
      </c>
      <c r="N1515" s="1" t="s">
        <v>33</v>
      </c>
      <c r="O1515" t="s">
        <v>19</v>
      </c>
      <c r="P1515">
        <v>1589.6667</v>
      </c>
      <c r="Q1515" s="1" t="s">
        <v>1492</v>
      </c>
      <c r="R1515" s="1" t="s">
        <v>1446</v>
      </c>
      <c r="S1515" t="s">
        <v>1447</v>
      </c>
      <c r="T1515">
        <f>VLOOKUP(Admissions[[#This Row],[Department]],Departments!A:E,5,FALSE)</f>
        <v>5500</v>
      </c>
      <c r="U1515" s="1" t="str">
        <f t="shared" si="46"/>
        <v>Within Benchmark</v>
      </c>
      <c r="V1515" s="1">
        <f t="shared" ca="1" si="47"/>
        <v>29</v>
      </c>
      <c r="W1515" s="1" t="str">
        <f ca="1">_xlfn.IFS(Admissions[[#This Row],[Patients Age]]&lt;18,"Paediatric",V1515&lt;40,"Young Adult",V1515&lt;65,"Adult",TRUE,"Senior")</f>
        <v>Young Adult</v>
      </c>
    </row>
    <row r="1516" spans="1:23" x14ac:dyDescent="0.25">
      <c r="A1516">
        <v>12770</v>
      </c>
      <c r="B1516">
        <v>4356</v>
      </c>
      <c r="C1516" s="1" t="s">
        <v>931</v>
      </c>
      <c r="D1516" s="1" t="s">
        <v>56</v>
      </c>
      <c r="E1516" s="2">
        <v>36913</v>
      </c>
      <c r="F1516" s="1" t="s">
        <v>66</v>
      </c>
      <c r="G1516" s="1" t="s">
        <v>70</v>
      </c>
      <c r="H1516" s="2">
        <v>45345</v>
      </c>
      <c r="I1516" s="2">
        <v>45349</v>
      </c>
      <c r="J1516">
        <v>4</v>
      </c>
      <c r="K1516">
        <v>5527</v>
      </c>
      <c r="L1516" s="1" t="s">
        <v>1491</v>
      </c>
      <c r="M1516" s="1" t="s">
        <v>37</v>
      </c>
      <c r="N1516" s="1" t="s">
        <v>33</v>
      </c>
      <c r="O1516" t="s">
        <v>19</v>
      </c>
      <c r="P1516">
        <v>1381.75</v>
      </c>
      <c r="Q1516" s="1" t="s">
        <v>1492</v>
      </c>
      <c r="R1516" s="1" t="s">
        <v>1454</v>
      </c>
      <c r="S1516" t="s">
        <v>1449</v>
      </c>
      <c r="T1516">
        <f>VLOOKUP(Admissions[[#This Row],[Department]],Departments!A:E,5,FALSE)</f>
        <v>6000</v>
      </c>
      <c r="U1516" s="1" t="str">
        <f t="shared" si="46"/>
        <v>Within Benchmark</v>
      </c>
      <c r="V1516" s="1">
        <f t="shared" ca="1" si="47"/>
        <v>25</v>
      </c>
      <c r="W1516" s="1" t="str">
        <f ca="1">_xlfn.IFS(Admissions[[#This Row],[Patients Age]]&lt;18,"Paediatric",V1516&lt;40,"Young Adult",V1516&lt;65,"Adult",TRUE,"Senior")</f>
        <v>Young Adult</v>
      </c>
    </row>
    <row r="1517" spans="1:23" x14ac:dyDescent="0.25">
      <c r="A1517">
        <v>11401</v>
      </c>
      <c r="B1517">
        <v>3946</v>
      </c>
      <c r="C1517" s="1" t="s">
        <v>637</v>
      </c>
      <c r="D1517" s="1" t="s">
        <v>56</v>
      </c>
      <c r="E1517" s="2">
        <v>11197</v>
      </c>
      <c r="F1517" s="1" t="s">
        <v>66</v>
      </c>
      <c r="G1517" s="1" t="s">
        <v>70</v>
      </c>
      <c r="H1517" s="2">
        <v>45241</v>
      </c>
      <c r="I1517" s="2">
        <v>45248</v>
      </c>
      <c r="J1517">
        <v>7</v>
      </c>
      <c r="K1517">
        <v>12932</v>
      </c>
      <c r="L1517" s="1" t="s">
        <v>1491</v>
      </c>
      <c r="M1517" s="1" t="s">
        <v>91</v>
      </c>
      <c r="N1517" s="1" t="s">
        <v>33</v>
      </c>
      <c r="O1517" t="s">
        <v>19</v>
      </c>
      <c r="P1517">
        <v>1847.4286</v>
      </c>
      <c r="Q1517" s="1" t="s">
        <v>1492</v>
      </c>
      <c r="R1517" s="1" t="s">
        <v>1446</v>
      </c>
      <c r="S1517" t="s">
        <v>1447</v>
      </c>
      <c r="T1517">
        <f>VLOOKUP(Admissions[[#This Row],[Department]],Departments!A:E,5,FALSE)</f>
        <v>6000</v>
      </c>
      <c r="U1517" s="1" t="str">
        <f t="shared" si="46"/>
        <v>Above Benchmark</v>
      </c>
      <c r="V1517" s="1">
        <f t="shared" ca="1" si="47"/>
        <v>95</v>
      </c>
      <c r="W1517" s="1" t="str">
        <f ca="1">_xlfn.IFS(Admissions[[#This Row],[Patients Age]]&lt;18,"Paediatric",V1517&lt;40,"Young Adult",V1517&lt;65,"Adult",TRUE,"Senior")</f>
        <v>Senior</v>
      </c>
    </row>
    <row r="1518" spans="1:23" x14ac:dyDescent="0.25">
      <c r="A1518">
        <v>12961</v>
      </c>
      <c r="B1518">
        <v>4250</v>
      </c>
      <c r="C1518" s="1" t="s">
        <v>825</v>
      </c>
      <c r="D1518" s="1" t="s">
        <v>56</v>
      </c>
      <c r="E1518" s="2">
        <v>24922</v>
      </c>
      <c r="F1518" s="1" t="s">
        <v>51</v>
      </c>
      <c r="G1518" s="1" t="s">
        <v>113</v>
      </c>
      <c r="H1518" s="2">
        <v>45144</v>
      </c>
      <c r="I1518" s="2">
        <v>45150</v>
      </c>
      <c r="J1518">
        <v>6</v>
      </c>
      <c r="K1518">
        <v>11917</v>
      </c>
      <c r="L1518" s="1" t="s">
        <v>1491</v>
      </c>
      <c r="M1518" s="1" t="s">
        <v>88</v>
      </c>
      <c r="N1518" s="1" t="s">
        <v>18</v>
      </c>
      <c r="O1518" t="s">
        <v>19</v>
      </c>
      <c r="P1518">
        <v>1986.1667</v>
      </c>
      <c r="Q1518" s="1" t="s">
        <v>1492</v>
      </c>
      <c r="R1518" s="1" t="s">
        <v>1451</v>
      </c>
      <c r="S1518" t="s">
        <v>1447</v>
      </c>
      <c r="T1518">
        <f>VLOOKUP(Admissions[[#This Row],[Department]],Departments!A:E,5,FALSE)</f>
        <v>6800</v>
      </c>
      <c r="U1518" s="1" t="str">
        <f t="shared" si="46"/>
        <v>Above Benchmark</v>
      </c>
      <c r="V1518" s="1">
        <f t="shared" ca="1" si="47"/>
        <v>58</v>
      </c>
      <c r="W1518" s="1" t="str">
        <f ca="1">_xlfn.IFS(Admissions[[#This Row],[Patients Age]]&lt;18,"Paediatric",V1518&lt;40,"Young Adult",V1518&lt;65,"Adult",TRUE,"Senior")</f>
        <v>Adult</v>
      </c>
    </row>
    <row r="1519" spans="1:23" x14ac:dyDescent="0.25">
      <c r="A1519">
        <v>12741</v>
      </c>
      <c r="B1519">
        <v>4462</v>
      </c>
      <c r="C1519" s="1" t="s">
        <v>306</v>
      </c>
      <c r="D1519" s="1" t="s">
        <v>56</v>
      </c>
      <c r="E1519" s="2">
        <v>29432</v>
      </c>
      <c r="F1519" s="1" t="s">
        <v>26</v>
      </c>
      <c r="G1519" s="1" t="s">
        <v>141</v>
      </c>
      <c r="H1519" s="2">
        <v>45525</v>
      </c>
      <c r="I1519" s="2">
        <v>45533</v>
      </c>
      <c r="J1519">
        <v>8</v>
      </c>
      <c r="K1519">
        <v>28320</v>
      </c>
      <c r="L1519" s="1" t="s">
        <v>1491</v>
      </c>
      <c r="M1519" s="1" t="s">
        <v>79</v>
      </c>
      <c r="N1519" s="1" t="s">
        <v>33</v>
      </c>
      <c r="O1519" t="s">
        <v>19</v>
      </c>
      <c r="P1519">
        <v>3540</v>
      </c>
      <c r="Q1519" s="1" t="s">
        <v>1492</v>
      </c>
      <c r="R1519" s="1" t="s">
        <v>1453</v>
      </c>
      <c r="S1519" t="s">
        <v>1449</v>
      </c>
      <c r="T1519">
        <f>VLOOKUP(Admissions[[#This Row],[Department]],Departments!A:E,5,FALSE)</f>
        <v>9000</v>
      </c>
      <c r="U1519" s="1" t="str">
        <f t="shared" si="46"/>
        <v>Above Benchmark</v>
      </c>
      <c r="V1519" s="1">
        <f t="shared" ca="1" si="47"/>
        <v>45</v>
      </c>
      <c r="W1519" s="1" t="str">
        <f ca="1">_xlfn.IFS(Admissions[[#This Row],[Patients Age]]&lt;18,"Paediatric",V1519&lt;40,"Young Adult",V1519&lt;65,"Adult",TRUE,"Senior")</f>
        <v>Adult</v>
      </c>
    </row>
    <row r="1520" spans="1:23" x14ac:dyDescent="0.25">
      <c r="A1520">
        <v>13786</v>
      </c>
      <c r="B1520">
        <v>3643</v>
      </c>
      <c r="C1520" s="1" t="s">
        <v>464</v>
      </c>
      <c r="D1520" s="1" t="s">
        <v>14</v>
      </c>
      <c r="E1520" s="2">
        <v>16667</v>
      </c>
      <c r="F1520" s="1" t="s">
        <v>21</v>
      </c>
      <c r="G1520" s="1" t="s">
        <v>22</v>
      </c>
      <c r="H1520" s="2">
        <v>45517</v>
      </c>
      <c r="I1520" s="2">
        <v>45528</v>
      </c>
      <c r="J1520">
        <v>11</v>
      </c>
      <c r="K1520">
        <v>42806</v>
      </c>
      <c r="L1520" s="1" t="s">
        <v>1491</v>
      </c>
      <c r="M1520" s="1" t="s">
        <v>23</v>
      </c>
      <c r="N1520" s="1" t="s">
        <v>24</v>
      </c>
      <c r="O1520" t="s">
        <v>19</v>
      </c>
      <c r="P1520">
        <v>3891.4544999999998</v>
      </c>
      <c r="Q1520" s="1" t="s">
        <v>1492</v>
      </c>
      <c r="R1520" s="1" t="s">
        <v>1452</v>
      </c>
      <c r="S1520" t="s">
        <v>1449</v>
      </c>
      <c r="T1520">
        <f>VLOOKUP(Admissions[[#This Row],[Department]],Departments!A:E,5,FALSE)</f>
        <v>12000</v>
      </c>
      <c r="U1520" s="1" t="str">
        <f t="shared" si="46"/>
        <v>Above Benchmark</v>
      </c>
      <c r="V1520" s="1">
        <f t="shared" ca="1" si="47"/>
        <v>80</v>
      </c>
      <c r="W1520" s="1" t="str">
        <f ca="1">_xlfn.IFS(Admissions[[#This Row],[Patients Age]]&lt;18,"Paediatric",V1520&lt;40,"Young Adult",V1520&lt;65,"Adult",TRUE,"Senior")</f>
        <v>Senior</v>
      </c>
    </row>
    <row r="1521" spans="1:23" x14ac:dyDescent="0.25">
      <c r="A1521">
        <v>10072</v>
      </c>
      <c r="B1521">
        <v>5729</v>
      </c>
      <c r="C1521" s="1" t="s">
        <v>317</v>
      </c>
      <c r="D1521" s="1" t="s">
        <v>56</v>
      </c>
      <c r="E1521" s="2">
        <v>30019</v>
      </c>
      <c r="F1521" s="1" t="s">
        <v>51</v>
      </c>
      <c r="G1521" s="1" t="s">
        <v>87</v>
      </c>
      <c r="H1521" s="2">
        <v>45142</v>
      </c>
      <c r="I1521" s="2">
        <v>45149</v>
      </c>
      <c r="J1521">
        <v>7</v>
      </c>
      <c r="K1521">
        <v>9863</v>
      </c>
      <c r="L1521" s="1" t="s">
        <v>1491</v>
      </c>
      <c r="M1521" s="1" t="s">
        <v>53</v>
      </c>
      <c r="N1521" s="1" t="s">
        <v>24</v>
      </c>
      <c r="O1521" t="s">
        <v>19</v>
      </c>
      <c r="P1521">
        <v>1409</v>
      </c>
      <c r="Q1521" s="1" t="s">
        <v>1492</v>
      </c>
      <c r="R1521" s="1" t="s">
        <v>1454</v>
      </c>
      <c r="S1521" t="s">
        <v>1449</v>
      </c>
      <c r="T1521">
        <f>VLOOKUP(Admissions[[#This Row],[Department]],Departments!A:E,5,FALSE)</f>
        <v>6800</v>
      </c>
      <c r="U1521" s="1" t="str">
        <f t="shared" si="46"/>
        <v>Above Benchmark</v>
      </c>
      <c r="V1521" s="1">
        <f t="shared" ca="1" si="47"/>
        <v>44</v>
      </c>
      <c r="W1521" s="1" t="str">
        <f ca="1">_xlfn.IFS(Admissions[[#This Row],[Patients Age]]&lt;18,"Paediatric",V1521&lt;40,"Young Adult",V1521&lt;65,"Adult",TRUE,"Senior")</f>
        <v>Adult</v>
      </c>
    </row>
    <row r="1522" spans="1:23" x14ac:dyDescent="0.25">
      <c r="A1522">
        <v>11299</v>
      </c>
      <c r="B1522">
        <v>5297</v>
      </c>
      <c r="C1522" s="1" t="s">
        <v>350</v>
      </c>
      <c r="D1522" s="1" t="s">
        <v>56</v>
      </c>
      <c r="E1522" s="2">
        <v>40861</v>
      </c>
      <c r="F1522" s="1" t="s">
        <v>30</v>
      </c>
      <c r="G1522" s="1" t="s">
        <v>31</v>
      </c>
      <c r="H1522" s="2">
        <v>44959</v>
      </c>
      <c r="I1522" s="2">
        <v>44961</v>
      </c>
      <c r="J1522">
        <v>2</v>
      </c>
      <c r="K1522">
        <v>3067</v>
      </c>
      <c r="L1522" s="1" t="s">
        <v>1491</v>
      </c>
      <c r="M1522" s="1" t="s">
        <v>81</v>
      </c>
      <c r="N1522" s="1" t="s">
        <v>18</v>
      </c>
      <c r="O1522" t="s">
        <v>19</v>
      </c>
      <c r="P1522">
        <v>1533.5</v>
      </c>
      <c r="Q1522" s="1" t="s">
        <v>1492</v>
      </c>
      <c r="R1522" s="1" t="s">
        <v>1450</v>
      </c>
      <c r="S1522" t="s">
        <v>1449</v>
      </c>
      <c r="T1522">
        <f>VLOOKUP(Admissions[[#This Row],[Department]],Departments!A:E,5,FALSE)</f>
        <v>4500</v>
      </c>
      <c r="U1522" s="1" t="str">
        <f t="shared" si="46"/>
        <v>Within Benchmark</v>
      </c>
      <c r="V1522" s="1">
        <f t="shared" ca="1" si="47"/>
        <v>14</v>
      </c>
      <c r="W1522" s="1" t="str">
        <f ca="1">_xlfn.IFS(Admissions[[#This Row],[Patients Age]]&lt;18,"Paediatric",V1522&lt;40,"Young Adult",V1522&lt;65,"Adult",TRUE,"Senior")</f>
        <v>Paediatric</v>
      </c>
    </row>
    <row r="1523" spans="1:23" x14ac:dyDescent="0.25">
      <c r="A1523">
        <v>12865</v>
      </c>
      <c r="B1523">
        <v>6418</v>
      </c>
      <c r="C1523" s="1" t="s">
        <v>932</v>
      </c>
      <c r="D1523" s="1" t="s">
        <v>56</v>
      </c>
      <c r="E1523" s="2">
        <v>34322</v>
      </c>
      <c r="F1523" s="1" t="s">
        <v>35</v>
      </c>
      <c r="G1523" s="1" t="s">
        <v>85</v>
      </c>
      <c r="H1523" s="2">
        <v>45313</v>
      </c>
      <c r="I1523" s="2">
        <v>45316</v>
      </c>
      <c r="J1523">
        <v>3</v>
      </c>
      <c r="K1523">
        <v>8544</v>
      </c>
      <c r="L1523" s="1" t="s">
        <v>1491</v>
      </c>
      <c r="M1523" s="1" t="s">
        <v>60</v>
      </c>
      <c r="N1523" s="1" t="s">
        <v>33</v>
      </c>
      <c r="O1523" t="s">
        <v>19</v>
      </c>
      <c r="P1523">
        <v>2848</v>
      </c>
      <c r="Q1523" s="1" t="s">
        <v>1492</v>
      </c>
      <c r="R1523" s="1" t="s">
        <v>1448</v>
      </c>
      <c r="S1523" t="s">
        <v>1449</v>
      </c>
      <c r="T1523">
        <f>VLOOKUP(Admissions[[#This Row],[Department]],Departments!A:E,5,FALSE)</f>
        <v>8500</v>
      </c>
      <c r="U1523" s="1" t="str">
        <f t="shared" si="46"/>
        <v>Above Benchmark</v>
      </c>
      <c r="V1523" s="1">
        <f t="shared" ca="1" si="47"/>
        <v>32</v>
      </c>
      <c r="W1523" s="1" t="str">
        <f ca="1">_xlfn.IFS(Admissions[[#This Row],[Patients Age]]&lt;18,"Paediatric",V1523&lt;40,"Young Adult",V1523&lt;65,"Adult",TRUE,"Senior")</f>
        <v>Young Adult</v>
      </c>
    </row>
    <row r="1524" spans="1:23" x14ac:dyDescent="0.25">
      <c r="A1524">
        <v>12087</v>
      </c>
      <c r="B1524">
        <v>5583</v>
      </c>
      <c r="C1524" s="1" t="s">
        <v>933</v>
      </c>
      <c r="D1524" s="1" t="s">
        <v>56</v>
      </c>
      <c r="E1524" s="2">
        <v>19235</v>
      </c>
      <c r="F1524" s="1" t="s">
        <v>15</v>
      </c>
      <c r="G1524" s="1" t="s">
        <v>48</v>
      </c>
      <c r="H1524" s="2">
        <v>45554</v>
      </c>
      <c r="I1524" s="2">
        <v>45558</v>
      </c>
      <c r="J1524">
        <v>4</v>
      </c>
      <c r="K1524">
        <v>9943</v>
      </c>
      <c r="L1524" s="1" t="s">
        <v>1491</v>
      </c>
      <c r="M1524" s="1" t="s">
        <v>81</v>
      </c>
      <c r="N1524" s="1" t="s">
        <v>33</v>
      </c>
      <c r="O1524" t="s">
        <v>19</v>
      </c>
      <c r="P1524">
        <v>2485.75</v>
      </c>
      <c r="Q1524" s="1" t="s">
        <v>1492</v>
      </c>
      <c r="R1524" s="1" t="s">
        <v>1450</v>
      </c>
      <c r="S1524" t="s">
        <v>1449</v>
      </c>
      <c r="T1524">
        <f>VLOOKUP(Admissions[[#This Row],[Department]],Departments!A:E,5,FALSE)</f>
        <v>5500</v>
      </c>
      <c r="U1524" s="1" t="str">
        <f t="shared" si="46"/>
        <v>Above Benchmark</v>
      </c>
      <c r="V1524" s="1">
        <f t="shared" ca="1" si="47"/>
        <v>73</v>
      </c>
      <c r="W1524" s="1" t="str">
        <f ca="1">_xlfn.IFS(Admissions[[#This Row],[Patients Age]]&lt;18,"Paediatric",V1524&lt;40,"Young Adult",V1524&lt;65,"Adult",TRUE,"Senior")</f>
        <v>Senior</v>
      </c>
    </row>
    <row r="1525" spans="1:23" x14ac:dyDescent="0.25">
      <c r="A1525">
        <v>12733</v>
      </c>
      <c r="B1525">
        <v>5554</v>
      </c>
      <c r="C1525" s="1" t="s">
        <v>934</v>
      </c>
      <c r="D1525" s="1" t="s">
        <v>14</v>
      </c>
      <c r="E1525" s="2">
        <v>41243</v>
      </c>
      <c r="F1525" s="1" t="s">
        <v>30</v>
      </c>
      <c r="G1525" s="1" t="s">
        <v>110</v>
      </c>
      <c r="H1525" s="2">
        <v>45031</v>
      </c>
      <c r="I1525" s="2">
        <v>45035</v>
      </c>
      <c r="J1525">
        <v>4</v>
      </c>
      <c r="K1525">
        <v>3068</v>
      </c>
      <c r="L1525" s="1" t="s">
        <v>1491</v>
      </c>
      <c r="M1525" s="1" t="s">
        <v>32</v>
      </c>
      <c r="N1525" s="1" t="s">
        <v>18</v>
      </c>
      <c r="O1525" t="s">
        <v>19</v>
      </c>
      <c r="P1525">
        <v>767</v>
      </c>
      <c r="Q1525" s="1" t="s">
        <v>1492</v>
      </c>
      <c r="R1525" s="1" t="s">
        <v>1446</v>
      </c>
      <c r="S1525" t="s">
        <v>1447</v>
      </c>
      <c r="T1525">
        <f>VLOOKUP(Admissions[[#This Row],[Department]],Departments!A:E,5,FALSE)</f>
        <v>4500</v>
      </c>
      <c r="U1525" s="1" t="str">
        <f t="shared" si="46"/>
        <v>Within Benchmark</v>
      </c>
      <c r="V1525" s="1">
        <f t="shared" ca="1" si="47"/>
        <v>13</v>
      </c>
      <c r="W1525" s="1" t="str">
        <f ca="1">_xlfn.IFS(Admissions[[#This Row],[Patients Age]]&lt;18,"Paediatric",V1525&lt;40,"Young Adult",V1525&lt;65,"Adult",TRUE,"Senior")</f>
        <v>Paediatric</v>
      </c>
    </row>
    <row r="1526" spans="1:23" x14ac:dyDescent="0.25">
      <c r="A1526">
        <v>13840</v>
      </c>
      <c r="B1526">
        <v>6709</v>
      </c>
      <c r="C1526" s="1" t="s">
        <v>842</v>
      </c>
      <c r="D1526" s="1" t="s">
        <v>56</v>
      </c>
      <c r="E1526" s="2">
        <v>16278</v>
      </c>
      <c r="F1526" s="1" t="s">
        <v>41</v>
      </c>
      <c r="G1526" s="1" t="s">
        <v>72</v>
      </c>
      <c r="H1526" s="2">
        <v>45266</v>
      </c>
      <c r="I1526" s="2">
        <v>45271</v>
      </c>
      <c r="J1526">
        <v>5</v>
      </c>
      <c r="K1526">
        <v>7298</v>
      </c>
      <c r="L1526" s="1" t="s">
        <v>1494</v>
      </c>
      <c r="M1526" s="1" t="s">
        <v>121</v>
      </c>
      <c r="N1526" s="1" t="s">
        <v>18</v>
      </c>
      <c r="O1526" t="s">
        <v>19</v>
      </c>
      <c r="P1526">
        <v>1459.6</v>
      </c>
      <c r="Q1526" s="1" t="s">
        <v>1492</v>
      </c>
      <c r="R1526" s="1" t="s">
        <v>1453</v>
      </c>
      <c r="S1526" t="s">
        <v>1449</v>
      </c>
      <c r="T1526">
        <f>VLOOKUP(Admissions[[#This Row],[Department]],Departments!A:E,5,FALSE)</f>
        <v>7200</v>
      </c>
      <c r="U1526" s="1" t="str">
        <f t="shared" si="46"/>
        <v>Above Benchmark</v>
      </c>
      <c r="V1526" s="1">
        <f t="shared" ca="1" si="47"/>
        <v>81</v>
      </c>
      <c r="W1526" s="1" t="str">
        <f ca="1">_xlfn.IFS(Admissions[[#This Row],[Patients Age]]&lt;18,"Paediatric",V1526&lt;40,"Young Adult",V1526&lt;65,"Adult",TRUE,"Senior")</f>
        <v>Senior</v>
      </c>
    </row>
    <row r="1527" spans="1:23" x14ac:dyDescent="0.25">
      <c r="A1527">
        <v>14638</v>
      </c>
      <c r="B1527">
        <v>7175</v>
      </c>
      <c r="C1527" s="1" t="s">
        <v>776</v>
      </c>
      <c r="D1527" s="1" t="s">
        <v>56</v>
      </c>
      <c r="E1527" s="2">
        <v>11288</v>
      </c>
      <c r="F1527" s="1" t="s">
        <v>41</v>
      </c>
      <c r="G1527" s="1" t="s">
        <v>42</v>
      </c>
      <c r="H1527" s="2">
        <v>45493</v>
      </c>
      <c r="I1527" s="2">
        <v>45499</v>
      </c>
      <c r="J1527">
        <v>6</v>
      </c>
      <c r="K1527">
        <v>9874</v>
      </c>
      <c r="L1527" s="1" t="s">
        <v>1491</v>
      </c>
      <c r="M1527" s="1" t="s">
        <v>43</v>
      </c>
      <c r="N1527" s="1" t="s">
        <v>24</v>
      </c>
      <c r="O1527" t="s">
        <v>19</v>
      </c>
      <c r="P1527">
        <v>1645.6667</v>
      </c>
      <c r="Q1527" s="1" t="s">
        <v>1492</v>
      </c>
      <c r="R1527" s="1" t="s">
        <v>1446</v>
      </c>
      <c r="S1527" t="s">
        <v>1447</v>
      </c>
      <c r="T1527">
        <f>VLOOKUP(Admissions[[#This Row],[Department]],Departments!A:E,5,FALSE)</f>
        <v>7200</v>
      </c>
      <c r="U1527" s="1" t="str">
        <f t="shared" si="46"/>
        <v>Above Benchmark</v>
      </c>
      <c r="V1527" s="1">
        <f t="shared" ca="1" si="47"/>
        <v>95</v>
      </c>
      <c r="W1527" s="1" t="str">
        <f ca="1">_xlfn.IFS(Admissions[[#This Row],[Patients Age]]&lt;18,"Paediatric",V1527&lt;40,"Young Adult",V1527&lt;65,"Adult",TRUE,"Senior")</f>
        <v>Senior</v>
      </c>
    </row>
    <row r="1528" spans="1:23" x14ac:dyDescent="0.25">
      <c r="A1528">
        <v>14501</v>
      </c>
      <c r="B1528">
        <v>3903</v>
      </c>
      <c r="C1528" s="1" t="s">
        <v>501</v>
      </c>
      <c r="D1528" s="1" t="s">
        <v>56</v>
      </c>
      <c r="E1528" s="2">
        <v>14582</v>
      </c>
      <c r="F1528" s="1" t="s">
        <v>35</v>
      </c>
      <c r="G1528" s="1" t="s">
        <v>36</v>
      </c>
      <c r="H1528" s="2">
        <v>45354</v>
      </c>
      <c r="I1528" s="2">
        <v>45359</v>
      </c>
      <c r="J1528">
        <v>5</v>
      </c>
      <c r="K1528">
        <v>12885</v>
      </c>
      <c r="L1528" s="1" t="s">
        <v>1491</v>
      </c>
      <c r="M1528" s="1" t="s">
        <v>60</v>
      </c>
      <c r="N1528" s="1" t="s">
        <v>33</v>
      </c>
      <c r="O1528" t="s">
        <v>19</v>
      </c>
      <c r="P1528">
        <v>2577</v>
      </c>
      <c r="Q1528" s="1" t="s">
        <v>1492</v>
      </c>
      <c r="R1528" s="1" t="s">
        <v>1451</v>
      </c>
      <c r="S1528" t="s">
        <v>1447</v>
      </c>
      <c r="T1528">
        <f>VLOOKUP(Admissions[[#This Row],[Department]],Departments!A:E,5,FALSE)</f>
        <v>8500</v>
      </c>
      <c r="U1528" s="1" t="str">
        <f t="shared" si="46"/>
        <v>Above Benchmark</v>
      </c>
      <c r="V1528" s="1">
        <f t="shared" ca="1" si="47"/>
        <v>86</v>
      </c>
      <c r="W1528" s="1" t="str">
        <f ca="1">_xlfn.IFS(Admissions[[#This Row],[Patients Age]]&lt;18,"Paediatric",V1528&lt;40,"Young Adult",V1528&lt;65,"Adult",TRUE,"Senior")</f>
        <v>Senior</v>
      </c>
    </row>
    <row r="1529" spans="1:23" x14ac:dyDescent="0.25">
      <c r="A1529">
        <v>13607</v>
      </c>
      <c r="B1529">
        <v>6086</v>
      </c>
      <c r="C1529" s="1" t="s">
        <v>935</v>
      </c>
      <c r="D1529" s="1" t="s">
        <v>14</v>
      </c>
      <c r="E1529" s="2">
        <v>37084</v>
      </c>
      <c r="F1529" s="1" t="s">
        <v>26</v>
      </c>
      <c r="G1529" s="1" t="s">
        <v>39</v>
      </c>
      <c r="H1529" s="2">
        <v>45380</v>
      </c>
      <c r="I1529" s="2">
        <v>45384</v>
      </c>
      <c r="J1529">
        <v>4</v>
      </c>
      <c r="K1529">
        <v>9685</v>
      </c>
      <c r="L1529" s="1" t="s">
        <v>1491</v>
      </c>
      <c r="M1529" s="1" t="s">
        <v>64</v>
      </c>
      <c r="N1529" s="1" t="s">
        <v>33</v>
      </c>
      <c r="O1529" t="s">
        <v>19</v>
      </c>
      <c r="P1529">
        <v>2421.25</v>
      </c>
      <c r="Q1529" s="1" t="s">
        <v>1492</v>
      </c>
      <c r="R1529" s="1" t="s">
        <v>1454</v>
      </c>
      <c r="S1529" t="s">
        <v>1449</v>
      </c>
      <c r="T1529">
        <f>VLOOKUP(Admissions[[#This Row],[Department]],Departments!A:E,5,FALSE)</f>
        <v>9000</v>
      </c>
      <c r="U1529" s="1" t="str">
        <f t="shared" si="46"/>
        <v>Above Benchmark</v>
      </c>
      <c r="V1529" s="1">
        <f t="shared" ca="1" si="47"/>
        <v>24</v>
      </c>
      <c r="W1529" s="1" t="str">
        <f ca="1">_xlfn.IFS(Admissions[[#This Row],[Patients Age]]&lt;18,"Paediatric",V1529&lt;40,"Young Adult",V1529&lt;65,"Adult",TRUE,"Senior")</f>
        <v>Young Adult</v>
      </c>
    </row>
    <row r="1530" spans="1:23" x14ac:dyDescent="0.25">
      <c r="A1530">
        <v>15740</v>
      </c>
      <c r="B1530">
        <v>5866</v>
      </c>
      <c r="C1530" s="1" t="s">
        <v>936</v>
      </c>
      <c r="D1530" s="1" t="s">
        <v>14</v>
      </c>
      <c r="E1530" s="2">
        <v>29488</v>
      </c>
      <c r="F1530" s="1" t="s">
        <v>66</v>
      </c>
      <c r="G1530" s="1" t="s">
        <v>70</v>
      </c>
      <c r="H1530" s="2">
        <v>45398</v>
      </c>
      <c r="I1530" s="2">
        <v>45401</v>
      </c>
      <c r="J1530">
        <v>3</v>
      </c>
      <c r="K1530">
        <v>6097</v>
      </c>
      <c r="L1530" s="1" t="s">
        <v>1491</v>
      </c>
      <c r="M1530" s="1" t="s">
        <v>37</v>
      </c>
      <c r="N1530" s="1" t="s">
        <v>18</v>
      </c>
      <c r="O1530" t="s">
        <v>19</v>
      </c>
      <c r="P1530">
        <v>2032.3333</v>
      </c>
      <c r="Q1530" s="1" t="s">
        <v>1492</v>
      </c>
      <c r="R1530" s="1" t="s">
        <v>1452</v>
      </c>
      <c r="S1530" t="s">
        <v>1449</v>
      </c>
      <c r="T1530">
        <f>VLOOKUP(Admissions[[#This Row],[Department]],Departments!A:E,5,FALSE)</f>
        <v>6000</v>
      </c>
      <c r="U1530" s="1" t="str">
        <f t="shared" si="46"/>
        <v>Above Benchmark</v>
      </c>
      <c r="V1530" s="1">
        <f t="shared" ca="1" si="47"/>
        <v>45</v>
      </c>
      <c r="W1530" s="1" t="str">
        <f ca="1">_xlfn.IFS(Admissions[[#This Row],[Patients Age]]&lt;18,"Paediatric",V1530&lt;40,"Young Adult",V1530&lt;65,"Adult",TRUE,"Senior")</f>
        <v>Adult</v>
      </c>
    </row>
    <row r="1531" spans="1:23" x14ac:dyDescent="0.25">
      <c r="A1531">
        <v>15444</v>
      </c>
      <c r="B1531">
        <v>6737</v>
      </c>
      <c r="C1531" s="1" t="s">
        <v>937</v>
      </c>
      <c r="D1531" s="1" t="s">
        <v>56</v>
      </c>
      <c r="E1531" s="2">
        <v>27865</v>
      </c>
      <c r="F1531" s="1" t="s">
        <v>15</v>
      </c>
      <c r="G1531" s="1" t="s">
        <v>16</v>
      </c>
      <c r="H1531" s="2">
        <v>45132</v>
      </c>
      <c r="I1531" s="2">
        <v>45134</v>
      </c>
      <c r="J1531">
        <v>2</v>
      </c>
      <c r="K1531">
        <v>5021</v>
      </c>
      <c r="L1531" s="1" t="s">
        <v>1491</v>
      </c>
      <c r="M1531" s="1" t="s">
        <v>49</v>
      </c>
      <c r="N1531" s="1" t="s">
        <v>33</v>
      </c>
      <c r="O1531" t="s">
        <v>19</v>
      </c>
      <c r="P1531">
        <v>2510.5</v>
      </c>
      <c r="Q1531" s="1" t="s">
        <v>1492</v>
      </c>
      <c r="R1531" s="1" t="s">
        <v>1452</v>
      </c>
      <c r="S1531" t="s">
        <v>1449</v>
      </c>
      <c r="T1531">
        <f>VLOOKUP(Admissions[[#This Row],[Department]],Departments!A:E,5,FALSE)</f>
        <v>5500</v>
      </c>
      <c r="U1531" s="1" t="str">
        <f t="shared" si="46"/>
        <v>Within Benchmark</v>
      </c>
      <c r="V1531" s="1">
        <f t="shared" ca="1" si="47"/>
        <v>50</v>
      </c>
      <c r="W1531" s="1" t="str">
        <f ca="1">_xlfn.IFS(Admissions[[#This Row],[Patients Age]]&lt;18,"Paediatric",V1531&lt;40,"Young Adult",V1531&lt;65,"Adult",TRUE,"Senior")</f>
        <v>Adult</v>
      </c>
    </row>
    <row r="1532" spans="1:23" x14ac:dyDescent="0.25">
      <c r="A1532">
        <v>15280</v>
      </c>
      <c r="B1532">
        <v>3246</v>
      </c>
      <c r="C1532" s="1" t="s">
        <v>187</v>
      </c>
      <c r="D1532" s="1" t="s">
        <v>14</v>
      </c>
      <c r="E1532" s="2">
        <v>17408</v>
      </c>
      <c r="F1532" s="1" t="s">
        <v>21</v>
      </c>
      <c r="G1532" s="1" t="s">
        <v>22</v>
      </c>
      <c r="H1532" s="2">
        <v>45522</v>
      </c>
      <c r="I1532" s="2">
        <v>45536</v>
      </c>
      <c r="J1532">
        <v>14</v>
      </c>
      <c r="K1532">
        <v>56228</v>
      </c>
      <c r="L1532" s="1" t="s">
        <v>1491</v>
      </c>
      <c r="M1532" s="1" t="s">
        <v>23</v>
      </c>
      <c r="N1532" s="1" t="s">
        <v>33</v>
      </c>
      <c r="O1532" t="s">
        <v>19</v>
      </c>
      <c r="P1532">
        <v>4016.2856999999999</v>
      </c>
      <c r="Q1532" s="1" t="s">
        <v>1492</v>
      </c>
      <c r="R1532" s="1" t="s">
        <v>1451</v>
      </c>
      <c r="S1532" t="s">
        <v>1447</v>
      </c>
      <c r="T1532">
        <f>VLOOKUP(Admissions[[#This Row],[Department]],Departments!A:E,5,FALSE)</f>
        <v>12000</v>
      </c>
      <c r="U1532" s="1" t="str">
        <f t="shared" si="46"/>
        <v>Above Benchmark</v>
      </c>
      <c r="V1532" s="1">
        <f t="shared" ca="1" si="47"/>
        <v>78</v>
      </c>
      <c r="W1532" s="1" t="str">
        <f ca="1">_xlfn.IFS(Admissions[[#This Row],[Patients Age]]&lt;18,"Paediatric",V1532&lt;40,"Young Adult",V1532&lt;65,"Adult",TRUE,"Senior")</f>
        <v>Senior</v>
      </c>
    </row>
    <row r="1533" spans="1:23" x14ac:dyDescent="0.25">
      <c r="A1533">
        <v>11462</v>
      </c>
      <c r="B1533">
        <v>4832</v>
      </c>
      <c r="C1533" s="1" t="s">
        <v>938</v>
      </c>
      <c r="D1533" s="1" t="s">
        <v>14</v>
      </c>
      <c r="E1533" s="2">
        <v>36690</v>
      </c>
      <c r="F1533" s="1" t="s">
        <v>15</v>
      </c>
      <c r="G1533" s="1" t="s">
        <v>48</v>
      </c>
      <c r="H1533" s="2">
        <v>45213</v>
      </c>
      <c r="I1533" s="2">
        <v>45214</v>
      </c>
      <c r="J1533">
        <v>1</v>
      </c>
      <c r="K1533">
        <v>3073</v>
      </c>
      <c r="L1533" s="1" t="s">
        <v>1491</v>
      </c>
      <c r="M1533" s="1" t="s">
        <v>17</v>
      </c>
      <c r="N1533" s="1" t="s">
        <v>18</v>
      </c>
      <c r="O1533" t="s">
        <v>19</v>
      </c>
      <c r="P1533">
        <v>3073</v>
      </c>
      <c r="Q1533" s="1" t="s">
        <v>1492</v>
      </c>
      <c r="R1533" s="1" t="s">
        <v>1446</v>
      </c>
      <c r="S1533" t="s">
        <v>1447</v>
      </c>
      <c r="T1533">
        <f>VLOOKUP(Admissions[[#This Row],[Department]],Departments!A:E,5,FALSE)</f>
        <v>5500</v>
      </c>
      <c r="U1533" s="1" t="str">
        <f t="shared" si="46"/>
        <v>Within Benchmark</v>
      </c>
      <c r="V1533" s="1">
        <f t="shared" ca="1" si="47"/>
        <v>26</v>
      </c>
      <c r="W1533" s="1" t="str">
        <f ca="1">_xlfn.IFS(Admissions[[#This Row],[Patients Age]]&lt;18,"Paediatric",V1533&lt;40,"Young Adult",V1533&lt;65,"Adult",TRUE,"Senior")</f>
        <v>Young Adult</v>
      </c>
    </row>
    <row r="1534" spans="1:23" x14ac:dyDescent="0.25">
      <c r="A1534">
        <v>14589</v>
      </c>
      <c r="B1534">
        <v>4159</v>
      </c>
      <c r="C1534" s="1" t="s">
        <v>151</v>
      </c>
      <c r="D1534" s="1" t="s">
        <v>14</v>
      </c>
      <c r="E1534" s="2">
        <v>25616</v>
      </c>
      <c r="F1534" s="1" t="s">
        <v>15</v>
      </c>
      <c r="G1534" s="1" t="s">
        <v>16</v>
      </c>
      <c r="H1534" s="2">
        <v>45025</v>
      </c>
      <c r="I1534" s="2">
        <v>45028</v>
      </c>
      <c r="J1534">
        <v>3</v>
      </c>
      <c r="K1534">
        <v>5769</v>
      </c>
      <c r="L1534" s="1" t="s">
        <v>1491</v>
      </c>
      <c r="M1534" s="1" t="s">
        <v>81</v>
      </c>
      <c r="N1534" s="1" t="s">
        <v>18</v>
      </c>
      <c r="O1534" t="s">
        <v>19</v>
      </c>
      <c r="P1534">
        <v>1923</v>
      </c>
      <c r="Q1534" s="1" t="s">
        <v>1492</v>
      </c>
      <c r="R1534" s="1" t="s">
        <v>1451</v>
      </c>
      <c r="S1534" t="s">
        <v>1447</v>
      </c>
      <c r="T1534">
        <f>VLOOKUP(Admissions[[#This Row],[Department]],Departments!A:E,5,FALSE)</f>
        <v>5500</v>
      </c>
      <c r="U1534" s="1" t="str">
        <f t="shared" si="46"/>
        <v>Above Benchmark</v>
      </c>
      <c r="V1534" s="1">
        <f t="shared" ca="1" si="47"/>
        <v>56</v>
      </c>
      <c r="W1534" s="1" t="str">
        <f ca="1">_xlfn.IFS(Admissions[[#This Row],[Patients Age]]&lt;18,"Paediatric",V1534&lt;40,"Young Adult",V1534&lt;65,"Adult",TRUE,"Senior")</f>
        <v>Adult</v>
      </c>
    </row>
    <row r="1535" spans="1:23" x14ac:dyDescent="0.25">
      <c r="A1535">
        <v>15562</v>
      </c>
      <c r="B1535">
        <v>4753</v>
      </c>
      <c r="C1535" s="1" t="s">
        <v>391</v>
      </c>
      <c r="D1535" s="1" t="s">
        <v>14</v>
      </c>
      <c r="E1535" s="2">
        <v>26005</v>
      </c>
      <c r="F1535" s="1" t="s">
        <v>66</v>
      </c>
      <c r="G1535" s="1" t="s">
        <v>77</v>
      </c>
      <c r="H1535" s="2">
        <v>45189</v>
      </c>
      <c r="I1535" s="2">
        <v>45193</v>
      </c>
      <c r="J1535">
        <v>4</v>
      </c>
      <c r="K1535">
        <v>6977</v>
      </c>
      <c r="L1535" s="1" t="s">
        <v>1491</v>
      </c>
      <c r="M1535" s="1" t="s">
        <v>116</v>
      </c>
      <c r="N1535" s="1" t="s">
        <v>18</v>
      </c>
      <c r="O1535" t="s">
        <v>19</v>
      </c>
      <c r="P1535">
        <v>1744.25</v>
      </c>
      <c r="Q1535" s="1" t="s">
        <v>1492</v>
      </c>
      <c r="R1535" s="1" t="s">
        <v>1453</v>
      </c>
      <c r="S1535" t="s">
        <v>1449</v>
      </c>
      <c r="T1535">
        <f>VLOOKUP(Admissions[[#This Row],[Department]],Departments!A:E,5,FALSE)</f>
        <v>6000</v>
      </c>
      <c r="U1535" s="1" t="str">
        <f t="shared" si="46"/>
        <v>Above Benchmark</v>
      </c>
      <c r="V1535" s="1">
        <f t="shared" ca="1" si="47"/>
        <v>55</v>
      </c>
      <c r="W1535" s="1" t="str">
        <f ca="1">_xlfn.IFS(Admissions[[#This Row],[Patients Age]]&lt;18,"Paediatric",V1535&lt;40,"Young Adult",V1535&lt;65,"Adult",TRUE,"Senior")</f>
        <v>Adult</v>
      </c>
    </row>
    <row r="1536" spans="1:23" x14ac:dyDescent="0.25">
      <c r="A1536">
        <v>10081</v>
      </c>
      <c r="B1536">
        <v>5686</v>
      </c>
      <c r="C1536" s="1" t="s">
        <v>105</v>
      </c>
      <c r="D1536" s="1" t="s">
        <v>56</v>
      </c>
      <c r="E1536" s="2">
        <v>14399</v>
      </c>
      <c r="F1536" s="1" t="s">
        <v>41</v>
      </c>
      <c r="G1536" s="1" t="s">
        <v>72</v>
      </c>
      <c r="H1536" s="2">
        <v>45081</v>
      </c>
      <c r="I1536" s="2">
        <v>45088</v>
      </c>
      <c r="J1536">
        <v>7</v>
      </c>
      <c r="K1536">
        <v>12227</v>
      </c>
      <c r="L1536" s="1" t="s">
        <v>1491</v>
      </c>
      <c r="M1536" s="1" t="s">
        <v>43</v>
      </c>
      <c r="N1536" s="1" t="s">
        <v>33</v>
      </c>
      <c r="O1536" t="s">
        <v>19</v>
      </c>
      <c r="P1536">
        <v>1746.7143000000001</v>
      </c>
      <c r="Q1536" s="1" t="s">
        <v>1492</v>
      </c>
      <c r="R1536" s="1" t="s">
        <v>1451</v>
      </c>
      <c r="S1536" t="s">
        <v>1447</v>
      </c>
      <c r="T1536">
        <f>VLOOKUP(Admissions[[#This Row],[Department]],Departments!A:E,5,FALSE)</f>
        <v>7200</v>
      </c>
      <c r="U1536" s="1" t="str">
        <f t="shared" si="46"/>
        <v>Above Benchmark</v>
      </c>
      <c r="V1536" s="1">
        <f t="shared" ca="1" si="47"/>
        <v>87</v>
      </c>
      <c r="W1536" s="1" t="str">
        <f ca="1">_xlfn.IFS(Admissions[[#This Row],[Patients Age]]&lt;18,"Paediatric",V1536&lt;40,"Young Adult",V1536&lt;65,"Adult",TRUE,"Senior")</f>
        <v>Senior</v>
      </c>
    </row>
    <row r="1537" spans="1:23" x14ac:dyDescent="0.25">
      <c r="A1537">
        <v>13506</v>
      </c>
      <c r="B1537">
        <v>3589</v>
      </c>
      <c r="C1537" s="1" t="s">
        <v>939</v>
      </c>
      <c r="D1537" s="1" t="s">
        <v>14</v>
      </c>
      <c r="E1537" s="2">
        <v>24810</v>
      </c>
      <c r="F1537" s="1" t="s">
        <v>35</v>
      </c>
      <c r="G1537" s="1" t="s">
        <v>85</v>
      </c>
      <c r="H1537" s="2">
        <v>45170</v>
      </c>
      <c r="I1537" s="2">
        <v>45177</v>
      </c>
      <c r="J1537">
        <v>7</v>
      </c>
      <c r="K1537">
        <v>14005</v>
      </c>
      <c r="L1537" s="1" t="s">
        <v>1491</v>
      </c>
      <c r="M1537" s="1" t="s">
        <v>37</v>
      </c>
      <c r="N1537" s="1" t="s">
        <v>33</v>
      </c>
      <c r="O1537" t="s">
        <v>19</v>
      </c>
      <c r="P1537">
        <v>2000.7143000000001</v>
      </c>
      <c r="Q1537" s="1" t="s">
        <v>1492</v>
      </c>
      <c r="R1537" s="1" t="s">
        <v>1454</v>
      </c>
      <c r="S1537" t="s">
        <v>1449</v>
      </c>
      <c r="T1537">
        <f>VLOOKUP(Admissions[[#This Row],[Department]],Departments!A:E,5,FALSE)</f>
        <v>8500</v>
      </c>
      <c r="U1537" s="1" t="str">
        <f t="shared" si="46"/>
        <v>Above Benchmark</v>
      </c>
      <c r="V1537" s="1">
        <f t="shared" ca="1" si="47"/>
        <v>58</v>
      </c>
      <c r="W1537" s="1" t="str">
        <f ca="1">_xlfn.IFS(Admissions[[#This Row],[Patients Age]]&lt;18,"Paediatric",V1537&lt;40,"Young Adult",V1537&lt;65,"Adult",TRUE,"Senior")</f>
        <v>Adult</v>
      </c>
    </row>
    <row r="1538" spans="1:23" x14ac:dyDescent="0.25">
      <c r="A1538">
        <v>12548</v>
      </c>
      <c r="B1538">
        <v>4097</v>
      </c>
      <c r="C1538" s="1" t="s">
        <v>425</v>
      </c>
      <c r="D1538" s="1" t="s">
        <v>56</v>
      </c>
      <c r="E1538" s="2">
        <v>28018</v>
      </c>
      <c r="F1538" s="1" t="s">
        <v>66</v>
      </c>
      <c r="G1538" s="1" t="s">
        <v>77</v>
      </c>
      <c r="H1538" s="2">
        <v>45642</v>
      </c>
      <c r="I1538" s="2">
        <v>45646</v>
      </c>
      <c r="J1538">
        <v>4</v>
      </c>
      <c r="K1538">
        <v>8334</v>
      </c>
      <c r="L1538" s="1" t="s">
        <v>1494</v>
      </c>
      <c r="M1538" s="1" t="s">
        <v>91</v>
      </c>
      <c r="N1538" s="1" t="s">
        <v>18</v>
      </c>
      <c r="O1538" t="s">
        <v>19</v>
      </c>
      <c r="P1538">
        <v>2083.5</v>
      </c>
      <c r="Q1538" s="1" t="s">
        <v>1492</v>
      </c>
      <c r="R1538" s="1" t="s">
        <v>1448</v>
      </c>
      <c r="S1538" t="s">
        <v>1449</v>
      </c>
      <c r="T1538">
        <f>VLOOKUP(Admissions[[#This Row],[Department]],Departments!A:E,5,FALSE)</f>
        <v>6000</v>
      </c>
      <c r="U1538" s="1" t="str">
        <f t="shared" ref="U1538:U1601" si="48">IF(K1538&gt;T1538,"Above Benchmark","Within Benchmark")</f>
        <v>Above Benchmark</v>
      </c>
      <c r="V1538" s="1">
        <f t="shared" ref="V1538:V1601" ca="1" si="49">INT(YEARFRAC(E1538,TODAY()))</f>
        <v>49</v>
      </c>
      <c r="W1538" s="1" t="str">
        <f ca="1">_xlfn.IFS(Admissions[[#This Row],[Patients Age]]&lt;18,"Paediatric",V1538&lt;40,"Young Adult",V1538&lt;65,"Adult",TRUE,"Senior")</f>
        <v>Adult</v>
      </c>
    </row>
    <row r="1539" spans="1:23" x14ac:dyDescent="0.25">
      <c r="A1539">
        <v>13187</v>
      </c>
      <c r="B1539">
        <v>5083</v>
      </c>
      <c r="C1539" s="1" t="s">
        <v>630</v>
      </c>
      <c r="D1539" s="1" t="s">
        <v>56</v>
      </c>
      <c r="E1539" s="2">
        <v>12952</v>
      </c>
      <c r="F1539" s="1" t="s">
        <v>15</v>
      </c>
      <c r="G1539" s="1" t="s">
        <v>16</v>
      </c>
      <c r="H1539" s="2">
        <v>45375</v>
      </c>
      <c r="I1539" s="2">
        <v>45379</v>
      </c>
      <c r="J1539">
        <v>4</v>
      </c>
      <c r="K1539">
        <v>11570</v>
      </c>
      <c r="L1539" s="1" t="s">
        <v>1491</v>
      </c>
      <c r="M1539" s="1" t="s">
        <v>17</v>
      </c>
      <c r="N1539" s="1" t="s">
        <v>33</v>
      </c>
      <c r="O1539" t="s">
        <v>19</v>
      </c>
      <c r="P1539">
        <v>2892.5</v>
      </c>
      <c r="Q1539" s="1" t="s">
        <v>1492</v>
      </c>
      <c r="R1539" s="1" t="s">
        <v>1451</v>
      </c>
      <c r="S1539" t="s">
        <v>1447</v>
      </c>
      <c r="T1539">
        <f>VLOOKUP(Admissions[[#This Row],[Department]],Departments!A:E,5,FALSE)</f>
        <v>5500</v>
      </c>
      <c r="U1539" s="1" t="str">
        <f t="shared" si="48"/>
        <v>Above Benchmark</v>
      </c>
      <c r="V1539" s="1">
        <f t="shared" ca="1" si="49"/>
        <v>91</v>
      </c>
      <c r="W1539" s="1" t="str">
        <f ca="1">_xlfn.IFS(Admissions[[#This Row],[Patients Age]]&lt;18,"Paediatric",V1539&lt;40,"Young Adult",V1539&lt;65,"Adult",TRUE,"Senior")</f>
        <v>Senior</v>
      </c>
    </row>
    <row r="1540" spans="1:23" x14ac:dyDescent="0.25">
      <c r="A1540">
        <v>10031</v>
      </c>
      <c r="B1540">
        <v>3637</v>
      </c>
      <c r="C1540" s="1" t="s">
        <v>498</v>
      </c>
      <c r="D1540" s="1" t="s">
        <v>14</v>
      </c>
      <c r="E1540" s="2">
        <v>33650</v>
      </c>
      <c r="F1540" s="1" t="s">
        <v>15</v>
      </c>
      <c r="G1540" s="1" t="s">
        <v>16</v>
      </c>
      <c r="H1540" s="2">
        <v>45579</v>
      </c>
      <c r="I1540" s="2">
        <v>45581</v>
      </c>
      <c r="J1540">
        <v>2</v>
      </c>
      <c r="K1540">
        <v>2630</v>
      </c>
      <c r="L1540" s="1" t="s">
        <v>1491</v>
      </c>
      <c r="M1540" s="1" t="s">
        <v>46</v>
      </c>
      <c r="N1540" s="1" t="s">
        <v>33</v>
      </c>
      <c r="O1540" t="s">
        <v>19</v>
      </c>
      <c r="P1540">
        <v>1315</v>
      </c>
      <c r="Q1540" s="1" t="s">
        <v>1492</v>
      </c>
      <c r="R1540" s="1" t="s">
        <v>1448</v>
      </c>
      <c r="S1540" t="s">
        <v>1449</v>
      </c>
      <c r="T1540">
        <f>VLOOKUP(Admissions[[#This Row],[Department]],Departments!A:E,5,FALSE)</f>
        <v>5500</v>
      </c>
      <c r="U1540" s="1" t="str">
        <f t="shared" si="48"/>
        <v>Within Benchmark</v>
      </c>
      <c r="V1540" s="1">
        <f t="shared" ca="1" si="49"/>
        <v>34</v>
      </c>
      <c r="W1540" s="1" t="str">
        <f ca="1">_xlfn.IFS(Admissions[[#This Row],[Patients Age]]&lt;18,"Paediatric",V1540&lt;40,"Young Adult",V1540&lt;65,"Adult",TRUE,"Senior")</f>
        <v>Young Adult</v>
      </c>
    </row>
    <row r="1541" spans="1:23" x14ac:dyDescent="0.25">
      <c r="A1541">
        <v>11903</v>
      </c>
      <c r="B1541">
        <v>4631</v>
      </c>
      <c r="C1541" s="1" t="s">
        <v>867</v>
      </c>
      <c r="D1541" s="1" t="s">
        <v>14</v>
      </c>
      <c r="E1541" s="2">
        <v>31628</v>
      </c>
      <c r="F1541" s="1" t="s">
        <v>15</v>
      </c>
      <c r="G1541" s="1" t="s">
        <v>217</v>
      </c>
      <c r="H1541" s="2">
        <v>45504</v>
      </c>
      <c r="I1541" s="2">
        <v>45506</v>
      </c>
      <c r="J1541">
        <v>2</v>
      </c>
      <c r="K1541">
        <v>4436</v>
      </c>
      <c r="L1541" s="1" t="s">
        <v>1491</v>
      </c>
      <c r="M1541" s="1" t="s">
        <v>46</v>
      </c>
      <c r="N1541" s="1" t="s">
        <v>18</v>
      </c>
      <c r="O1541" t="s">
        <v>19</v>
      </c>
      <c r="P1541">
        <v>2218</v>
      </c>
      <c r="Q1541" s="1" t="s">
        <v>1492</v>
      </c>
      <c r="R1541" s="1" t="s">
        <v>1453</v>
      </c>
      <c r="S1541" t="s">
        <v>1449</v>
      </c>
      <c r="T1541">
        <f>VLOOKUP(Admissions[[#This Row],[Department]],Departments!A:E,5,FALSE)</f>
        <v>5500</v>
      </c>
      <c r="U1541" s="1" t="str">
        <f t="shared" si="48"/>
        <v>Within Benchmark</v>
      </c>
      <c r="V1541" s="1">
        <f t="shared" ca="1" si="49"/>
        <v>39</v>
      </c>
      <c r="W1541" s="1" t="str">
        <f ca="1">_xlfn.IFS(Admissions[[#This Row],[Patients Age]]&lt;18,"Paediatric",V1541&lt;40,"Young Adult",V1541&lt;65,"Adult",TRUE,"Senior")</f>
        <v>Young Adult</v>
      </c>
    </row>
    <row r="1542" spans="1:23" x14ac:dyDescent="0.25">
      <c r="A1542">
        <v>11976</v>
      </c>
      <c r="B1542">
        <v>5961</v>
      </c>
      <c r="C1542" s="1" t="s">
        <v>940</v>
      </c>
      <c r="D1542" s="1" t="s">
        <v>56</v>
      </c>
      <c r="E1542" s="2">
        <v>24770</v>
      </c>
      <c r="F1542" s="1" t="s">
        <v>66</v>
      </c>
      <c r="G1542" s="1" t="s">
        <v>77</v>
      </c>
      <c r="H1542" s="2">
        <v>45628</v>
      </c>
      <c r="I1542" s="2">
        <v>45632</v>
      </c>
      <c r="J1542">
        <v>4</v>
      </c>
      <c r="K1542">
        <v>6960</v>
      </c>
      <c r="L1542" s="1" t="s">
        <v>1491</v>
      </c>
      <c r="M1542" s="1" t="s">
        <v>116</v>
      </c>
      <c r="N1542" s="1" t="s">
        <v>33</v>
      </c>
      <c r="O1542" t="s">
        <v>19</v>
      </c>
      <c r="P1542">
        <v>1740</v>
      </c>
      <c r="Q1542" s="1" t="s">
        <v>1492</v>
      </c>
      <c r="R1542" s="1" t="s">
        <v>1448</v>
      </c>
      <c r="S1542" t="s">
        <v>1449</v>
      </c>
      <c r="T1542">
        <f>VLOOKUP(Admissions[[#This Row],[Department]],Departments!A:E,5,FALSE)</f>
        <v>6000</v>
      </c>
      <c r="U1542" s="1" t="str">
        <f t="shared" si="48"/>
        <v>Above Benchmark</v>
      </c>
      <c r="V1542" s="1">
        <f t="shared" ca="1" si="49"/>
        <v>58</v>
      </c>
      <c r="W1542" s="1" t="str">
        <f ca="1">_xlfn.IFS(Admissions[[#This Row],[Patients Age]]&lt;18,"Paediatric",V1542&lt;40,"Young Adult",V1542&lt;65,"Adult",TRUE,"Senior")</f>
        <v>Adult</v>
      </c>
    </row>
    <row r="1543" spans="1:23" x14ac:dyDescent="0.25">
      <c r="A1543">
        <v>10907</v>
      </c>
      <c r="B1543">
        <v>7070</v>
      </c>
      <c r="C1543" s="1" t="s">
        <v>654</v>
      </c>
      <c r="D1543" s="1" t="s">
        <v>14</v>
      </c>
      <c r="E1543" s="2">
        <v>22967</v>
      </c>
      <c r="F1543" s="1" t="s">
        <v>15</v>
      </c>
      <c r="G1543" s="1" t="s">
        <v>48</v>
      </c>
      <c r="H1543" s="2">
        <v>45259</v>
      </c>
      <c r="I1543" s="2">
        <v>45261</v>
      </c>
      <c r="J1543">
        <v>2</v>
      </c>
      <c r="K1543">
        <v>5413</v>
      </c>
      <c r="L1543" s="1" t="s">
        <v>1491</v>
      </c>
      <c r="M1543" s="1" t="s">
        <v>46</v>
      </c>
      <c r="N1543" s="1" t="s">
        <v>18</v>
      </c>
      <c r="O1543" t="s">
        <v>19</v>
      </c>
      <c r="P1543">
        <v>2706.5</v>
      </c>
      <c r="Q1543" s="1" t="s">
        <v>1492</v>
      </c>
      <c r="R1543" s="1" t="s">
        <v>1453</v>
      </c>
      <c r="S1543" t="s">
        <v>1449</v>
      </c>
      <c r="T1543">
        <f>VLOOKUP(Admissions[[#This Row],[Department]],Departments!A:E,5,FALSE)</f>
        <v>5500</v>
      </c>
      <c r="U1543" s="1" t="str">
        <f t="shared" si="48"/>
        <v>Within Benchmark</v>
      </c>
      <c r="V1543" s="1">
        <f t="shared" ca="1" si="49"/>
        <v>63</v>
      </c>
      <c r="W1543" s="1" t="str">
        <f ca="1">_xlfn.IFS(Admissions[[#This Row],[Patients Age]]&lt;18,"Paediatric",V1543&lt;40,"Young Adult",V1543&lt;65,"Adult",TRUE,"Senior")</f>
        <v>Adult</v>
      </c>
    </row>
    <row r="1544" spans="1:23" x14ac:dyDescent="0.25">
      <c r="A1544">
        <v>10373</v>
      </c>
      <c r="B1544">
        <v>4814</v>
      </c>
      <c r="C1544" s="1" t="s">
        <v>686</v>
      </c>
      <c r="D1544" s="1" t="s">
        <v>56</v>
      </c>
      <c r="E1544" s="2">
        <v>40665</v>
      </c>
      <c r="F1544" s="1" t="s">
        <v>30</v>
      </c>
      <c r="G1544" s="1" t="s">
        <v>31</v>
      </c>
      <c r="H1544" s="2">
        <v>44993</v>
      </c>
      <c r="I1544" s="2">
        <v>44996</v>
      </c>
      <c r="J1544">
        <v>3</v>
      </c>
      <c r="K1544">
        <v>3643</v>
      </c>
      <c r="L1544" s="1" t="s">
        <v>1494</v>
      </c>
      <c r="M1544" s="1" t="s">
        <v>32</v>
      </c>
      <c r="N1544" s="1" t="s">
        <v>33</v>
      </c>
      <c r="O1544" t="s">
        <v>19</v>
      </c>
      <c r="P1544">
        <v>1214.3333</v>
      </c>
      <c r="Q1544" s="1" t="s">
        <v>1492</v>
      </c>
      <c r="R1544" s="1" t="s">
        <v>1453</v>
      </c>
      <c r="S1544" t="s">
        <v>1449</v>
      </c>
      <c r="T1544">
        <f>VLOOKUP(Admissions[[#This Row],[Department]],Departments!A:E,5,FALSE)</f>
        <v>4500</v>
      </c>
      <c r="U1544" s="1" t="str">
        <f t="shared" si="48"/>
        <v>Within Benchmark</v>
      </c>
      <c r="V1544" s="1">
        <f t="shared" ca="1" si="49"/>
        <v>15</v>
      </c>
      <c r="W1544" s="1" t="str">
        <f ca="1">_xlfn.IFS(Admissions[[#This Row],[Patients Age]]&lt;18,"Paediatric",V1544&lt;40,"Young Adult",V1544&lt;65,"Adult",TRUE,"Senior")</f>
        <v>Paediatric</v>
      </c>
    </row>
    <row r="1545" spans="1:23" x14ac:dyDescent="0.25">
      <c r="A1545">
        <v>11000</v>
      </c>
      <c r="B1545">
        <v>4230</v>
      </c>
      <c r="C1545" s="1" t="s">
        <v>768</v>
      </c>
      <c r="D1545" s="1" t="s">
        <v>56</v>
      </c>
      <c r="E1545" s="2">
        <v>25856</v>
      </c>
      <c r="F1545" s="1" t="s">
        <v>51</v>
      </c>
      <c r="G1545" s="1" t="s">
        <v>113</v>
      </c>
      <c r="H1545" s="2">
        <v>44957</v>
      </c>
      <c r="I1545" s="2">
        <v>44961</v>
      </c>
      <c r="J1545">
        <v>4</v>
      </c>
      <c r="K1545">
        <v>3933</v>
      </c>
      <c r="L1545" s="1" t="s">
        <v>1491</v>
      </c>
      <c r="M1545" s="1" t="s">
        <v>88</v>
      </c>
      <c r="N1545" s="1" t="s">
        <v>33</v>
      </c>
      <c r="O1545" t="s">
        <v>19</v>
      </c>
      <c r="P1545">
        <v>983.25</v>
      </c>
      <c r="Q1545" s="1" t="s">
        <v>1492</v>
      </c>
      <c r="R1545" s="1" t="s">
        <v>1452</v>
      </c>
      <c r="S1545" t="s">
        <v>1449</v>
      </c>
      <c r="T1545">
        <f>VLOOKUP(Admissions[[#This Row],[Department]],Departments!A:E,5,FALSE)</f>
        <v>6800</v>
      </c>
      <c r="U1545" s="1" t="str">
        <f t="shared" si="48"/>
        <v>Within Benchmark</v>
      </c>
      <c r="V1545" s="1">
        <f t="shared" ca="1" si="49"/>
        <v>55</v>
      </c>
      <c r="W1545" s="1" t="str">
        <f ca="1">_xlfn.IFS(Admissions[[#This Row],[Patients Age]]&lt;18,"Paediatric",V1545&lt;40,"Young Adult",V1545&lt;65,"Adult",TRUE,"Senior")</f>
        <v>Adult</v>
      </c>
    </row>
    <row r="1546" spans="1:23" x14ac:dyDescent="0.25">
      <c r="A1546">
        <v>15110</v>
      </c>
      <c r="B1546">
        <v>3182</v>
      </c>
      <c r="C1546" s="1" t="s">
        <v>316</v>
      </c>
      <c r="D1546" s="1" t="s">
        <v>56</v>
      </c>
      <c r="E1546" s="2">
        <v>12732</v>
      </c>
      <c r="F1546" s="1" t="s">
        <v>15</v>
      </c>
      <c r="G1546" s="1" t="s">
        <v>48</v>
      </c>
      <c r="H1546" s="2">
        <v>44943</v>
      </c>
      <c r="I1546" s="2">
        <v>44946</v>
      </c>
      <c r="J1546">
        <v>3</v>
      </c>
      <c r="K1546">
        <v>6502</v>
      </c>
      <c r="L1546" s="1" t="s">
        <v>1491</v>
      </c>
      <c r="M1546" s="1" t="s">
        <v>46</v>
      </c>
      <c r="N1546" s="1" t="s">
        <v>18</v>
      </c>
      <c r="O1546" t="s">
        <v>19</v>
      </c>
      <c r="P1546">
        <v>2167.3332999999998</v>
      </c>
      <c r="Q1546" s="1" t="s">
        <v>1492</v>
      </c>
      <c r="R1546" s="1" t="s">
        <v>1452</v>
      </c>
      <c r="S1546" t="s">
        <v>1449</v>
      </c>
      <c r="T1546">
        <f>VLOOKUP(Admissions[[#This Row],[Department]],Departments!A:E,5,FALSE)</f>
        <v>5500</v>
      </c>
      <c r="U1546" s="1" t="str">
        <f t="shared" si="48"/>
        <v>Above Benchmark</v>
      </c>
      <c r="V1546" s="1">
        <f t="shared" ca="1" si="49"/>
        <v>91</v>
      </c>
      <c r="W1546" s="1" t="str">
        <f ca="1">_xlfn.IFS(Admissions[[#This Row],[Patients Age]]&lt;18,"Paediatric",V1546&lt;40,"Young Adult",V1546&lt;65,"Adult",TRUE,"Senior")</f>
        <v>Senior</v>
      </c>
    </row>
    <row r="1547" spans="1:23" x14ac:dyDescent="0.25">
      <c r="A1547">
        <v>15446</v>
      </c>
      <c r="B1547">
        <v>6862</v>
      </c>
      <c r="C1547" s="1" t="s">
        <v>941</v>
      </c>
      <c r="D1547" s="1" t="s">
        <v>14</v>
      </c>
      <c r="E1547" s="2">
        <v>14041</v>
      </c>
      <c r="F1547" s="1" t="s">
        <v>51</v>
      </c>
      <c r="G1547" s="1" t="s">
        <v>113</v>
      </c>
      <c r="H1547" s="2">
        <v>45066</v>
      </c>
      <c r="I1547" s="2">
        <v>45072</v>
      </c>
      <c r="J1547">
        <v>6</v>
      </c>
      <c r="K1547">
        <v>11908</v>
      </c>
      <c r="L1547" s="1" t="s">
        <v>1494</v>
      </c>
      <c r="M1547" s="1" t="s">
        <v>114</v>
      </c>
      <c r="N1547" s="1" t="s">
        <v>18</v>
      </c>
      <c r="O1547" t="s">
        <v>19</v>
      </c>
      <c r="P1547">
        <v>1984.6667</v>
      </c>
      <c r="Q1547" s="1" t="s">
        <v>1492</v>
      </c>
      <c r="R1547" s="1" t="s">
        <v>1446</v>
      </c>
      <c r="S1547" t="s">
        <v>1447</v>
      </c>
      <c r="T1547">
        <f>VLOOKUP(Admissions[[#This Row],[Department]],Departments!A:E,5,FALSE)</f>
        <v>6800</v>
      </c>
      <c r="U1547" s="1" t="str">
        <f t="shared" si="48"/>
        <v>Above Benchmark</v>
      </c>
      <c r="V1547" s="1">
        <f t="shared" ca="1" si="49"/>
        <v>88</v>
      </c>
      <c r="W1547" s="1" t="str">
        <f ca="1">_xlfn.IFS(Admissions[[#This Row],[Patients Age]]&lt;18,"Paediatric",V1547&lt;40,"Young Adult",V1547&lt;65,"Adult",TRUE,"Senior")</f>
        <v>Senior</v>
      </c>
    </row>
    <row r="1548" spans="1:23" x14ac:dyDescent="0.25">
      <c r="A1548">
        <v>13217</v>
      </c>
      <c r="B1548">
        <v>3683</v>
      </c>
      <c r="C1548" s="1" t="s">
        <v>942</v>
      </c>
      <c r="D1548" s="1" t="s">
        <v>14</v>
      </c>
      <c r="E1548" s="2">
        <v>27647</v>
      </c>
      <c r="F1548" s="1" t="s">
        <v>66</v>
      </c>
      <c r="G1548" s="1" t="s">
        <v>67</v>
      </c>
      <c r="H1548" s="2">
        <v>45481</v>
      </c>
      <c r="I1548" s="2">
        <v>45482</v>
      </c>
      <c r="J1548">
        <v>1</v>
      </c>
      <c r="K1548">
        <v>4494</v>
      </c>
      <c r="L1548" s="1" t="s">
        <v>1491</v>
      </c>
      <c r="M1548" s="1" t="s">
        <v>91</v>
      </c>
      <c r="N1548" s="1" t="s">
        <v>33</v>
      </c>
      <c r="O1548" t="s">
        <v>19</v>
      </c>
      <c r="P1548">
        <v>4494</v>
      </c>
      <c r="Q1548" s="1" t="s">
        <v>1492</v>
      </c>
      <c r="R1548" s="1" t="s">
        <v>1448</v>
      </c>
      <c r="S1548" t="s">
        <v>1449</v>
      </c>
      <c r="T1548">
        <f>VLOOKUP(Admissions[[#This Row],[Department]],Departments!A:E,5,FALSE)</f>
        <v>6000</v>
      </c>
      <c r="U1548" s="1" t="str">
        <f t="shared" si="48"/>
        <v>Within Benchmark</v>
      </c>
      <c r="V1548" s="1">
        <f t="shared" ca="1" si="49"/>
        <v>50</v>
      </c>
      <c r="W1548" s="1" t="str">
        <f ca="1">_xlfn.IFS(Admissions[[#This Row],[Patients Age]]&lt;18,"Paediatric",V1548&lt;40,"Young Adult",V1548&lt;65,"Adult",TRUE,"Senior")</f>
        <v>Adult</v>
      </c>
    </row>
    <row r="1549" spans="1:23" x14ac:dyDescent="0.25">
      <c r="A1549">
        <v>15040</v>
      </c>
      <c r="B1549">
        <v>3843</v>
      </c>
      <c r="C1549" s="1" t="s">
        <v>943</v>
      </c>
      <c r="D1549" s="1" t="s">
        <v>14</v>
      </c>
      <c r="E1549" s="2">
        <v>44629</v>
      </c>
      <c r="F1549" s="1" t="s">
        <v>30</v>
      </c>
      <c r="G1549" s="1" t="s">
        <v>110</v>
      </c>
      <c r="H1549" s="2">
        <v>45470</v>
      </c>
      <c r="I1549" s="2">
        <v>45471</v>
      </c>
      <c r="J1549">
        <v>1</v>
      </c>
      <c r="K1549">
        <v>2209</v>
      </c>
      <c r="L1549" s="1" t="s">
        <v>1494</v>
      </c>
      <c r="M1549" s="1" t="s">
        <v>81</v>
      </c>
      <c r="N1549" s="1" t="s">
        <v>33</v>
      </c>
      <c r="O1549" t="s">
        <v>19</v>
      </c>
      <c r="P1549">
        <v>2209</v>
      </c>
      <c r="Q1549" s="1" t="s">
        <v>1492</v>
      </c>
      <c r="R1549" s="1" t="s">
        <v>1450</v>
      </c>
      <c r="S1549" t="s">
        <v>1449</v>
      </c>
      <c r="T1549">
        <f>VLOOKUP(Admissions[[#This Row],[Department]],Departments!A:E,5,FALSE)</f>
        <v>4500</v>
      </c>
      <c r="U1549" s="1" t="str">
        <f t="shared" si="48"/>
        <v>Within Benchmark</v>
      </c>
      <c r="V1549" s="1">
        <f t="shared" ca="1" si="49"/>
        <v>4</v>
      </c>
      <c r="W1549" s="1" t="str">
        <f ca="1">_xlfn.IFS(Admissions[[#This Row],[Patients Age]]&lt;18,"Paediatric",V1549&lt;40,"Young Adult",V1549&lt;65,"Adult",TRUE,"Senior")</f>
        <v>Paediatric</v>
      </c>
    </row>
    <row r="1550" spans="1:23" x14ac:dyDescent="0.25">
      <c r="A1550">
        <v>14147</v>
      </c>
      <c r="B1550">
        <v>5791</v>
      </c>
      <c r="C1550" s="1" t="s">
        <v>599</v>
      </c>
      <c r="D1550" s="1" t="s">
        <v>56</v>
      </c>
      <c r="E1550" s="2">
        <v>14028</v>
      </c>
      <c r="F1550" s="1" t="s">
        <v>26</v>
      </c>
      <c r="G1550" s="1" t="s">
        <v>27</v>
      </c>
      <c r="H1550" s="2">
        <v>45506</v>
      </c>
      <c r="I1550" s="2">
        <v>45514</v>
      </c>
      <c r="J1550">
        <v>8</v>
      </c>
      <c r="K1550">
        <v>22097</v>
      </c>
      <c r="L1550" s="1" t="s">
        <v>1494</v>
      </c>
      <c r="M1550" s="1" t="s">
        <v>79</v>
      </c>
      <c r="N1550" s="1" t="s">
        <v>33</v>
      </c>
      <c r="O1550" t="s">
        <v>19</v>
      </c>
      <c r="P1550">
        <v>2762.125</v>
      </c>
      <c r="Q1550" s="1" t="s">
        <v>1492</v>
      </c>
      <c r="R1550" s="1" t="s">
        <v>1454</v>
      </c>
      <c r="S1550" t="s">
        <v>1449</v>
      </c>
      <c r="T1550">
        <f>VLOOKUP(Admissions[[#This Row],[Department]],Departments!A:E,5,FALSE)</f>
        <v>9000</v>
      </c>
      <c r="U1550" s="1" t="str">
        <f t="shared" si="48"/>
        <v>Above Benchmark</v>
      </c>
      <c r="V1550" s="1">
        <f t="shared" ca="1" si="49"/>
        <v>88</v>
      </c>
      <c r="W1550" s="1" t="str">
        <f ca="1">_xlfn.IFS(Admissions[[#This Row],[Patients Age]]&lt;18,"Paediatric",V1550&lt;40,"Young Adult",V1550&lt;65,"Adult",TRUE,"Senior")</f>
        <v>Senior</v>
      </c>
    </row>
    <row r="1551" spans="1:23" x14ac:dyDescent="0.25">
      <c r="A1551">
        <v>11068</v>
      </c>
      <c r="B1551">
        <v>4348</v>
      </c>
      <c r="C1551" s="1" t="s">
        <v>944</v>
      </c>
      <c r="D1551" s="1" t="s">
        <v>14</v>
      </c>
      <c r="E1551" s="2">
        <v>29558</v>
      </c>
      <c r="F1551" s="1" t="s">
        <v>66</v>
      </c>
      <c r="G1551" s="1" t="s">
        <v>70</v>
      </c>
      <c r="H1551" s="2">
        <v>44960</v>
      </c>
      <c r="I1551" s="2">
        <v>44963</v>
      </c>
      <c r="J1551">
        <v>3</v>
      </c>
      <c r="K1551">
        <v>4693</v>
      </c>
      <c r="L1551" s="1" t="s">
        <v>1491</v>
      </c>
      <c r="M1551" s="1" t="s">
        <v>37</v>
      </c>
      <c r="N1551" s="1" t="s">
        <v>24</v>
      </c>
      <c r="O1551" t="s">
        <v>19</v>
      </c>
      <c r="P1551">
        <v>1564.3333</v>
      </c>
      <c r="Q1551" s="1" t="s">
        <v>1492</v>
      </c>
      <c r="R1551" s="1" t="s">
        <v>1454</v>
      </c>
      <c r="S1551" t="s">
        <v>1449</v>
      </c>
      <c r="T1551">
        <f>VLOOKUP(Admissions[[#This Row],[Department]],Departments!A:E,5,FALSE)</f>
        <v>6000</v>
      </c>
      <c r="U1551" s="1" t="str">
        <f t="shared" si="48"/>
        <v>Within Benchmark</v>
      </c>
      <c r="V1551" s="1">
        <f t="shared" ca="1" si="49"/>
        <v>45</v>
      </c>
      <c r="W1551" s="1" t="str">
        <f ca="1">_xlfn.IFS(Admissions[[#This Row],[Patients Age]]&lt;18,"Paediatric",V1551&lt;40,"Young Adult",V1551&lt;65,"Adult",TRUE,"Senior")</f>
        <v>Adult</v>
      </c>
    </row>
    <row r="1552" spans="1:23" x14ac:dyDescent="0.25">
      <c r="A1552">
        <v>13013</v>
      </c>
      <c r="B1552">
        <v>5905</v>
      </c>
      <c r="C1552" s="1" t="s">
        <v>945</v>
      </c>
      <c r="D1552" s="1" t="s">
        <v>56</v>
      </c>
      <c r="E1552" s="2">
        <v>38454</v>
      </c>
      <c r="F1552" s="1" t="s">
        <v>15</v>
      </c>
      <c r="G1552" s="1" t="s">
        <v>16</v>
      </c>
      <c r="H1552" s="2">
        <v>45130</v>
      </c>
      <c r="I1552" s="2">
        <v>45133</v>
      </c>
      <c r="J1552">
        <v>3</v>
      </c>
      <c r="K1552">
        <v>10106</v>
      </c>
      <c r="L1552" s="1" t="s">
        <v>1491</v>
      </c>
      <c r="M1552" s="1" t="s">
        <v>17</v>
      </c>
      <c r="N1552" s="1" t="s">
        <v>18</v>
      </c>
      <c r="O1552" t="s">
        <v>19</v>
      </c>
      <c r="P1552">
        <v>3368.6667000000002</v>
      </c>
      <c r="Q1552" s="1" t="s">
        <v>1492</v>
      </c>
      <c r="R1552" s="1" t="s">
        <v>1451</v>
      </c>
      <c r="S1552" t="s">
        <v>1447</v>
      </c>
      <c r="T1552">
        <f>VLOOKUP(Admissions[[#This Row],[Department]],Departments!A:E,5,FALSE)</f>
        <v>5500</v>
      </c>
      <c r="U1552" s="1" t="str">
        <f t="shared" si="48"/>
        <v>Above Benchmark</v>
      </c>
      <c r="V1552" s="1">
        <f t="shared" ca="1" si="49"/>
        <v>21</v>
      </c>
      <c r="W1552" s="1" t="str">
        <f ca="1">_xlfn.IFS(Admissions[[#This Row],[Patients Age]]&lt;18,"Paediatric",V1552&lt;40,"Young Adult",V1552&lt;65,"Adult",TRUE,"Senior")</f>
        <v>Young Adult</v>
      </c>
    </row>
    <row r="1553" spans="1:23" x14ac:dyDescent="0.25">
      <c r="A1553">
        <v>13789</v>
      </c>
      <c r="B1553">
        <v>7127</v>
      </c>
      <c r="C1553" s="1" t="s">
        <v>337</v>
      </c>
      <c r="D1553" s="1" t="s">
        <v>56</v>
      </c>
      <c r="E1553" s="2">
        <v>26440</v>
      </c>
      <c r="F1553" s="1" t="s">
        <v>51</v>
      </c>
      <c r="G1553" s="1" t="s">
        <v>87</v>
      </c>
      <c r="H1553" s="2">
        <v>45095</v>
      </c>
      <c r="I1553" s="2">
        <v>45104</v>
      </c>
      <c r="J1553">
        <v>9</v>
      </c>
      <c r="K1553">
        <v>13582</v>
      </c>
      <c r="L1553" s="1" t="s">
        <v>1494</v>
      </c>
      <c r="M1553" s="1" t="s">
        <v>17</v>
      </c>
      <c r="N1553" s="1" t="s">
        <v>33</v>
      </c>
      <c r="O1553" t="s">
        <v>19</v>
      </c>
      <c r="P1553">
        <v>1509.1111000000001</v>
      </c>
      <c r="Q1553" s="1" t="s">
        <v>1492</v>
      </c>
      <c r="R1553" s="1" t="s">
        <v>1451</v>
      </c>
      <c r="S1553" t="s">
        <v>1447</v>
      </c>
      <c r="T1553">
        <f>VLOOKUP(Admissions[[#This Row],[Department]],Departments!A:E,5,FALSE)</f>
        <v>6800</v>
      </c>
      <c r="U1553" s="1" t="str">
        <f t="shared" si="48"/>
        <v>Above Benchmark</v>
      </c>
      <c r="V1553" s="1">
        <f t="shared" ca="1" si="49"/>
        <v>54</v>
      </c>
      <c r="W1553" s="1" t="str">
        <f ca="1">_xlfn.IFS(Admissions[[#This Row],[Patients Age]]&lt;18,"Paediatric",V1553&lt;40,"Young Adult",V1553&lt;65,"Adult",TRUE,"Senior")</f>
        <v>Adult</v>
      </c>
    </row>
    <row r="1554" spans="1:23" x14ac:dyDescent="0.25">
      <c r="A1554">
        <v>14003</v>
      </c>
      <c r="B1554">
        <v>5536</v>
      </c>
      <c r="C1554" s="1" t="s">
        <v>775</v>
      </c>
      <c r="D1554" s="1" t="s">
        <v>56</v>
      </c>
      <c r="E1554" s="2">
        <v>15242</v>
      </c>
      <c r="F1554" s="1" t="s">
        <v>35</v>
      </c>
      <c r="G1554" s="1" t="s">
        <v>36</v>
      </c>
      <c r="H1554" s="2">
        <v>45197</v>
      </c>
      <c r="I1554" s="2">
        <v>45202</v>
      </c>
      <c r="J1554">
        <v>5</v>
      </c>
      <c r="K1554">
        <v>10661</v>
      </c>
      <c r="L1554" s="1" t="s">
        <v>1494</v>
      </c>
      <c r="M1554" s="1" t="s">
        <v>75</v>
      </c>
      <c r="N1554" s="1" t="s">
        <v>18</v>
      </c>
      <c r="O1554" t="s">
        <v>19</v>
      </c>
      <c r="P1554">
        <v>2132.1999999999998</v>
      </c>
      <c r="Q1554" s="1" t="s">
        <v>1492</v>
      </c>
      <c r="R1554" s="1" t="s">
        <v>1450</v>
      </c>
      <c r="S1554" t="s">
        <v>1449</v>
      </c>
      <c r="T1554">
        <f>VLOOKUP(Admissions[[#This Row],[Department]],Departments!A:E,5,FALSE)</f>
        <v>8500</v>
      </c>
      <c r="U1554" s="1" t="str">
        <f t="shared" si="48"/>
        <v>Above Benchmark</v>
      </c>
      <c r="V1554" s="1">
        <f t="shared" ca="1" si="49"/>
        <v>84</v>
      </c>
      <c r="W1554" s="1" t="str">
        <f ca="1">_xlfn.IFS(Admissions[[#This Row],[Patients Age]]&lt;18,"Paediatric",V1554&lt;40,"Young Adult",V1554&lt;65,"Adult",TRUE,"Senior")</f>
        <v>Senior</v>
      </c>
    </row>
    <row r="1555" spans="1:23" x14ac:dyDescent="0.25">
      <c r="A1555">
        <v>15051</v>
      </c>
      <c r="B1555">
        <v>3353</v>
      </c>
      <c r="C1555" s="1" t="s">
        <v>946</v>
      </c>
      <c r="D1555" s="1" t="s">
        <v>14</v>
      </c>
      <c r="E1555" s="2">
        <v>26632</v>
      </c>
      <c r="F1555" s="1" t="s">
        <v>35</v>
      </c>
      <c r="G1555" s="1" t="s">
        <v>85</v>
      </c>
      <c r="H1555" s="2">
        <v>45483</v>
      </c>
      <c r="I1555" s="2">
        <v>45491</v>
      </c>
      <c r="J1555">
        <v>8</v>
      </c>
      <c r="K1555">
        <v>12321</v>
      </c>
      <c r="L1555" s="1" t="s">
        <v>1491</v>
      </c>
      <c r="M1555" s="1" t="s">
        <v>37</v>
      </c>
      <c r="N1555" s="1" t="s">
        <v>33</v>
      </c>
      <c r="O1555" t="s">
        <v>19</v>
      </c>
      <c r="P1555">
        <v>1540.125</v>
      </c>
      <c r="Q1555" s="1" t="s">
        <v>1492</v>
      </c>
      <c r="R1555" s="1" t="s">
        <v>1453</v>
      </c>
      <c r="S1555" t="s">
        <v>1449</v>
      </c>
      <c r="T1555">
        <f>VLOOKUP(Admissions[[#This Row],[Department]],Departments!A:E,5,FALSE)</f>
        <v>8500</v>
      </c>
      <c r="U1555" s="1" t="str">
        <f t="shared" si="48"/>
        <v>Above Benchmark</v>
      </c>
      <c r="V1555" s="1">
        <f t="shared" ca="1" si="49"/>
        <v>53</v>
      </c>
      <c r="W1555" s="1" t="str">
        <f ca="1">_xlfn.IFS(Admissions[[#This Row],[Patients Age]]&lt;18,"Paediatric",V1555&lt;40,"Young Adult",V1555&lt;65,"Adult",TRUE,"Senior")</f>
        <v>Adult</v>
      </c>
    </row>
    <row r="1556" spans="1:23" x14ac:dyDescent="0.25">
      <c r="A1556">
        <v>10955</v>
      </c>
      <c r="B1556">
        <v>4914</v>
      </c>
      <c r="C1556" s="1" t="s">
        <v>206</v>
      </c>
      <c r="D1556" s="1" t="s">
        <v>14</v>
      </c>
      <c r="E1556" s="2">
        <v>15153</v>
      </c>
      <c r="F1556" s="1" t="s">
        <v>26</v>
      </c>
      <c r="G1556" s="1" t="s">
        <v>27</v>
      </c>
      <c r="H1556" s="2">
        <v>45607</v>
      </c>
      <c r="I1556" s="2">
        <v>45618</v>
      </c>
      <c r="J1556">
        <v>11</v>
      </c>
      <c r="K1556">
        <v>27991</v>
      </c>
      <c r="L1556" s="1" t="s">
        <v>1491</v>
      </c>
      <c r="M1556" s="1" t="s">
        <v>28</v>
      </c>
      <c r="N1556" s="1" t="s">
        <v>18</v>
      </c>
      <c r="O1556" t="s">
        <v>19</v>
      </c>
      <c r="P1556">
        <v>2544.6363999999999</v>
      </c>
      <c r="Q1556" s="1" t="s">
        <v>1492</v>
      </c>
      <c r="R1556" s="1" t="s">
        <v>1448</v>
      </c>
      <c r="S1556" t="s">
        <v>1449</v>
      </c>
      <c r="T1556">
        <f>VLOOKUP(Admissions[[#This Row],[Department]],Departments!A:E,5,FALSE)</f>
        <v>9000</v>
      </c>
      <c r="U1556" s="1" t="str">
        <f t="shared" si="48"/>
        <v>Above Benchmark</v>
      </c>
      <c r="V1556" s="1">
        <f t="shared" ca="1" si="49"/>
        <v>85</v>
      </c>
      <c r="W1556" s="1" t="str">
        <f ca="1">_xlfn.IFS(Admissions[[#This Row],[Patients Age]]&lt;18,"Paediatric",V1556&lt;40,"Young Adult",V1556&lt;65,"Adult",TRUE,"Senior")</f>
        <v>Senior</v>
      </c>
    </row>
    <row r="1557" spans="1:23" x14ac:dyDescent="0.25">
      <c r="A1557">
        <v>12923</v>
      </c>
      <c r="B1557">
        <v>4006</v>
      </c>
      <c r="C1557" s="1" t="s">
        <v>947</v>
      </c>
      <c r="D1557" s="1" t="s">
        <v>14</v>
      </c>
      <c r="E1557" s="2">
        <v>30118</v>
      </c>
      <c r="F1557" s="1" t="s">
        <v>51</v>
      </c>
      <c r="G1557" s="1" t="s">
        <v>113</v>
      </c>
      <c r="H1557" s="2">
        <v>45635</v>
      </c>
      <c r="I1557" s="2">
        <v>45638</v>
      </c>
      <c r="J1557">
        <v>3</v>
      </c>
      <c r="K1557">
        <v>6328</v>
      </c>
      <c r="L1557" s="1" t="s">
        <v>1491</v>
      </c>
      <c r="M1557" s="1" t="s">
        <v>88</v>
      </c>
      <c r="N1557" s="1" t="s">
        <v>18</v>
      </c>
      <c r="O1557" t="s">
        <v>19</v>
      </c>
      <c r="P1557">
        <v>2109.3332999999998</v>
      </c>
      <c r="Q1557" s="1" t="s">
        <v>1492</v>
      </c>
      <c r="R1557" s="1" t="s">
        <v>1448</v>
      </c>
      <c r="S1557" t="s">
        <v>1449</v>
      </c>
      <c r="T1557">
        <f>VLOOKUP(Admissions[[#This Row],[Department]],Departments!A:E,5,FALSE)</f>
        <v>6800</v>
      </c>
      <c r="U1557" s="1" t="str">
        <f t="shared" si="48"/>
        <v>Within Benchmark</v>
      </c>
      <c r="V1557" s="1">
        <f t="shared" ca="1" si="49"/>
        <v>44</v>
      </c>
      <c r="W1557" s="1" t="str">
        <f ca="1">_xlfn.IFS(Admissions[[#This Row],[Patients Age]]&lt;18,"Paediatric",V1557&lt;40,"Young Adult",V1557&lt;65,"Adult",TRUE,"Senior")</f>
        <v>Adult</v>
      </c>
    </row>
    <row r="1558" spans="1:23" x14ac:dyDescent="0.25">
      <c r="A1558">
        <v>10448</v>
      </c>
      <c r="B1558">
        <v>3561</v>
      </c>
      <c r="C1558" s="1" t="s">
        <v>948</v>
      </c>
      <c r="D1558" s="1" t="s">
        <v>56</v>
      </c>
      <c r="E1558" s="2">
        <v>16691</v>
      </c>
      <c r="F1558" s="1" t="s">
        <v>21</v>
      </c>
      <c r="G1558" s="1" t="s">
        <v>160</v>
      </c>
      <c r="H1558" s="2">
        <v>44959</v>
      </c>
      <c r="I1558" s="2">
        <v>44972</v>
      </c>
      <c r="J1558">
        <v>13</v>
      </c>
      <c r="K1558">
        <v>42381</v>
      </c>
      <c r="L1558" s="1" t="s">
        <v>1494</v>
      </c>
      <c r="M1558" s="1" t="s">
        <v>28</v>
      </c>
      <c r="N1558" s="1" t="s">
        <v>18</v>
      </c>
      <c r="O1558" t="s">
        <v>19</v>
      </c>
      <c r="P1558">
        <v>3260.0769</v>
      </c>
      <c r="Q1558" s="1" t="s">
        <v>1492</v>
      </c>
      <c r="R1558" s="1" t="s">
        <v>1450</v>
      </c>
      <c r="S1558" t="s">
        <v>1449</v>
      </c>
      <c r="T1558">
        <f>VLOOKUP(Admissions[[#This Row],[Department]],Departments!A:E,5,FALSE)</f>
        <v>12000</v>
      </c>
      <c r="U1558" s="1" t="str">
        <f t="shared" si="48"/>
        <v>Above Benchmark</v>
      </c>
      <c r="V1558" s="1">
        <f t="shared" ca="1" si="49"/>
        <v>80</v>
      </c>
      <c r="W1558" s="1" t="str">
        <f ca="1">_xlfn.IFS(Admissions[[#This Row],[Patients Age]]&lt;18,"Paediatric",V1558&lt;40,"Young Adult",V1558&lt;65,"Adult",TRUE,"Senior")</f>
        <v>Senior</v>
      </c>
    </row>
    <row r="1559" spans="1:23" x14ac:dyDescent="0.25">
      <c r="A1559">
        <v>14734</v>
      </c>
      <c r="B1559">
        <v>6472</v>
      </c>
      <c r="C1559" s="1" t="s">
        <v>655</v>
      </c>
      <c r="D1559" s="1" t="s">
        <v>56</v>
      </c>
      <c r="E1559" s="2">
        <v>26460</v>
      </c>
      <c r="F1559" s="1" t="s">
        <v>35</v>
      </c>
      <c r="G1559" s="1" t="s">
        <v>85</v>
      </c>
      <c r="H1559" s="2">
        <v>45571</v>
      </c>
      <c r="I1559" s="2">
        <v>45576</v>
      </c>
      <c r="J1559">
        <v>5</v>
      </c>
      <c r="K1559">
        <v>7306</v>
      </c>
      <c r="L1559" s="1" t="s">
        <v>1491</v>
      </c>
      <c r="M1559" s="1" t="s">
        <v>37</v>
      </c>
      <c r="N1559" s="1" t="s">
        <v>33</v>
      </c>
      <c r="O1559" t="s">
        <v>19</v>
      </c>
      <c r="P1559">
        <v>1461.2</v>
      </c>
      <c r="Q1559" s="1" t="s">
        <v>1492</v>
      </c>
      <c r="R1559" s="1" t="s">
        <v>1451</v>
      </c>
      <c r="S1559" t="s">
        <v>1447</v>
      </c>
      <c r="T1559">
        <f>VLOOKUP(Admissions[[#This Row],[Department]],Departments!A:E,5,FALSE)</f>
        <v>8500</v>
      </c>
      <c r="U1559" s="1" t="str">
        <f t="shared" si="48"/>
        <v>Within Benchmark</v>
      </c>
      <c r="V1559" s="1">
        <f t="shared" ca="1" si="49"/>
        <v>54</v>
      </c>
      <c r="W1559" s="1" t="str">
        <f ca="1">_xlfn.IFS(Admissions[[#This Row],[Patients Age]]&lt;18,"Paediatric",V1559&lt;40,"Young Adult",V1559&lt;65,"Adult",TRUE,"Senior")</f>
        <v>Adult</v>
      </c>
    </row>
    <row r="1560" spans="1:23" x14ac:dyDescent="0.25">
      <c r="A1560">
        <v>15603</v>
      </c>
      <c r="B1560">
        <v>4123</v>
      </c>
      <c r="C1560" s="1" t="s">
        <v>231</v>
      </c>
      <c r="D1560" s="1" t="s">
        <v>14</v>
      </c>
      <c r="E1560" s="2">
        <v>23149</v>
      </c>
      <c r="F1560" s="1" t="s">
        <v>51</v>
      </c>
      <c r="G1560" s="1" t="s">
        <v>52</v>
      </c>
      <c r="H1560" s="2">
        <v>45193</v>
      </c>
      <c r="I1560" s="2">
        <v>45197</v>
      </c>
      <c r="J1560">
        <v>4</v>
      </c>
      <c r="K1560">
        <v>7505</v>
      </c>
      <c r="L1560" s="1" t="s">
        <v>1491</v>
      </c>
      <c r="M1560" s="1" t="s">
        <v>53</v>
      </c>
      <c r="N1560" s="1" t="s">
        <v>33</v>
      </c>
      <c r="O1560" t="s">
        <v>19</v>
      </c>
      <c r="P1560">
        <v>1876.25</v>
      </c>
      <c r="Q1560" s="1" t="s">
        <v>1492</v>
      </c>
      <c r="R1560" s="1" t="s">
        <v>1451</v>
      </c>
      <c r="S1560" t="s">
        <v>1447</v>
      </c>
      <c r="T1560">
        <f>VLOOKUP(Admissions[[#This Row],[Department]],Departments!A:E,5,FALSE)</f>
        <v>6800</v>
      </c>
      <c r="U1560" s="1" t="str">
        <f t="shared" si="48"/>
        <v>Above Benchmark</v>
      </c>
      <c r="V1560" s="1">
        <f t="shared" ca="1" si="49"/>
        <v>63</v>
      </c>
      <c r="W1560" s="1" t="str">
        <f ca="1">_xlfn.IFS(Admissions[[#This Row],[Patients Age]]&lt;18,"Paediatric",V1560&lt;40,"Young Adult",V1560&lt;65,"Adult",TRUE,"Senior")</f>
        <v>Adult</v>
      </c>
    </row>
    <row r="1561" spans="1:23" x14ac:dyDescent="0.25">
      <c r="A1561">
        <v>10087</v>
      </c>
      <c r="B1561">
        <v>4029</v>
      </c>
      <c r="C1561" s="1" t="s">
        <v>597</v>
      </c>
      <c r="D1561" s="1" t="s">
        <v>14</v>
      </c>
      <c r="E1561" s="2">
        <v>42505</v>
      </c>
      <c r="F1561" s="1" t="s">
        <v>30</v>
      </c>
      <c r="G1561" s="1" t="s">
        <v>31</v>
      </c>
      <c r="H1561" s="2">
        <v>45356</v>
      </c>
      <c r="I1561" s="2">
        <v>45360</v>
      </c>
      <c r="J1561">
        <v>4</v>
      </c>
      <c r="K1561">
        <v>2726</v>
      </c>
      <c r="L1561" s="1" t="s">
        <v>1491</v>
      </c>
      <c r="M1561" s="1" t="s">
        <v>32</v>
      </c>
      <c r="N1561" s="1" t="s">
        <v>33</v>
      </c>
      <c r="O1561" t="s">
        <v>19</v>
      </c>
      <c r="P1561">
        <v>681.5</v>
      </c>
      <c r="Q1561" s="1" t="s">
        <v>1492</v>
      </c>
      <c r="R1561" s="1" t="s">
        <v>1452</v>
      </c>
      <c r="S1561" t="s">
        <v>1449</v>
      </c>
      <c r="T1561">
        <f>VLOOKUP(Admissions[[#This Row],[Department]],Departments!A:E,5,FALSE)</f>
        <v>4500</v>
      </c>
      <c r="U1561" s="1" t="str">
        <f t="shared" si="48"/>
        <v>Within Benchmark</v>
      </c>
      <c r="V1561" s="1">
        <f t="shared" ca="1" si="49"/>
        <v>10</v>
      </c>
      <c r="W1561" s="1" t="str">
        <f ca="1">_xlfn.IFS(Admissions[[#This Row],[Patients Age]]&lt;18,"Paediatric",V1561&lt;40,"Young Adult",V1561&lt;65,"Adult",TRUE,"Senior")</f>
        <v>Paediatric</v>
      </c>
    </row>
    <row r="1562" spans="1:23" x14ac:dyDescent="0.25">
      <c r="A1562">
        <v>14482</v>
      </c>
      <c r="B1562">
        <v>3425</v>
      </c>
      <c r="C1562" s="1" t="s">
        <v>949</v>
      </c>
      <c r="D1562" s="1" t="s">
        <v>14</v>
      </c>
      <c r="E1562" s="2">
        <v>24402</v>
      </c>
      <c r="F1562" s="1" t="s">
        <v>26</v>
      </c>
      <c r="G1562" s="1" t="s">
        <v>39</v>
      </c>
      <c r="H1562" s="2">
        <v>45647</v>
      </c>
      <c r="I1562" s="2">
        <v>45656</v>
      </c>
      <c r="J1562">
        <v>9</v>
      </c>
      <c r="K1562">
        <v>12839</v>
      </c>
      <c r="L1562" s="1" t="s">
        <v>1491</v>
      </c>
      <c r="M1562" s="1" t="s">
        <v>79</v>
      </c>
      <c r="N1562" s="1" t="s">
        <v>24</v>
      </c>
      <c r="O1562" t="s">
        <v>19</v>
      </c>
      <c r="P1562">
        <v>1426.5555999999999</v>
      </c>
      <c r="Q1562" s="1" t="s">
        <v>1492</v>
      </c>
      <c r="R1562" s="1" t="s">
        <v>1446</v>
      </c>
      <c r="S1562" t="s">
        <v>1447</v>
      </c>
      <c r="T1562">
        <f>VLOOKUP(Admissions[[#This Row],[Department]],Departments!A:E,5,FALSE)</f>
        <v>9000</v>
      </c>
      <c r="U1562" s="1" t="str">
        <f t="shared" si="48"/>
        <v>Above Benchmark</v>
      </c>
      <c r="V1562" s="1">
        <f t="shared" ca="1" si="49"/>
        <v>59</v>
      </c>
      <c r="W1562" s="1" t="str">
        <f ca="1">_xlfn.IFS(Admissions[[#This Row],[Patients Age]]&lt;18,"Paediatric",V1562&lt;40,"Young Adult",V1562&lt;65,"Adult",TRUE,"Senior")</f>
        <v>Adult</v>
      </c>
    </row>
    <row r="1563" spans="1:23" x14ac:dyDescent="0.25">
      <c r="A1563">
        <v>14176</v>
      </c>
      <c r="B1563">
        <v>6833</v>
      </c>
      <c r="C1563" s="1" t="s">
        <v>614</v>
      </c>
      <c r="D1563" s="1" t="s">
        <v>56</v>
      </c>
      <c r="E1563" s="2">
        <v>31558</v>
      </c>
      <c r="F1563" s="1" t="s">
        <v>41</v>
      </c>
      <c r="G1563" s="1" t="s">
        <v>72</v>
      </c>
      <c r="H1563" s="2">
        <v>45149</v>
      </c>
      <c r="I1563" s="2">
        <v>45152</v>
      </c>
      <c r="J1563">
        <v>3</v>
      </c>
      <c r="K1563">
        <v>5196</v>
      </c>
      <c r="L1563" s="1" t="s">
        <v>1491</v>
      </c>
      <c r="M1563" s="1" t="s">
        <v>121</v>
      </c>
      <c r="N1563" s="1" t="s">
        <v>33</v>
      </c>
      <c r="O1563" t="s">
        <v>19</v>
      </c>
      <c r="P1563">
        <v>1732</v>
      </c>
      <c r="Q1563" s="1" t="s">
        <v>1492</v>
      </c>
      <c r="R1563" s="1" t="s">
        <v>1454</v>
      </c>
      <c r="S1563" t="s">
        <v>1449</v>
      </c>
      <c r="T1563">
        <f>VLOOKUP(Admissions[[#This Row],[Department]],Departments!A:E,5,FALSE)</f>
        <v>7200</v>
      </c>
      <c r="U1563" s="1" t="str">
        <f t="shared" si="48"/>
        <v>Within Benchmark</v>
      </c>
      <c r="V1563" s="1">
        <f t="shared" ca="1" si="49"/>
        <v>40</v>
      </c>
      <c r="W1563" s="1" t="str">
        <f ca="1">_xlfn.IFS(Admissions[[#This Row],[Patients Age]]&lt;18,"Paediatric",V1563&lt;40,"Young Adult",V1563&lt;65,"Adult",TRUE,"Senior")</f>
        <v>Adult</v>
      </c>
    </row>
    <row r="1564" spans="1:23" x14ac:dyDescent="0.25">
      <c r="A1564">
        <v>10796</v>
      </c>
      <c r="B1564">
        <v>6501</v>
      </c>
      <c r="C1564" s="1" t="s">
        <v>204</v>
      </c>
      <c r="D1564" s="1" t="s">
        <v>56</v>
      </c>
      <c r="E1564" s="2">
        <v>22968</v>
      </c>
      <c r="F1564" s="1" t="s">
        <v>41</v>
      </c>
      <c r="G1564" s="1" t="s">
        <v>72</v>
      </c>
      <c r="H1564" s="2">
        <v>45654</v>
      </c>
      <c r="I1564" s="2">
        <v>45657</v>
      </c>
      <c r="J1564">
        <v>3</v>
      </c>
      <c r="K1564">
        <v>6324</v>
      </c>
      <c r="L1564" s="1" t="s">
        <v>1491</v>
      </c>
      <c r="M1564" s="1" t="s">
        <v>73</v>
      </c>
      <c r="N1564" s="1" t="s">
        <v>33</v>
      </c>
      <c r="O1564" t="s">
        <v>19</v>
      </c>
      <c r="P1564">
        <v>2108</v>
      </c>
      <c r="Q1564" s="1" t="s">
        <v>1492</v>
      </c>
      <c r="R1564" s="1" t="s">
        <v>1446</v>
      </c>
      <c r="S1564" t="s">
        <v>1447</v>
      </c>
      <c r="T1564">
        <f>VLOOKUP(Admissions[[#This Row],[Department]],Departments!A:E,5,FALSE)</f>
        <v>7200</v>
      </c>
      <c r="U1564" s="1" t="str">
        <f t="shared" si="48"/>
        <v>Within Benchmark</v>
      </c>
      <c r="V1564" s="1">
        <f t="shared" ca="1" si="49"/>
        <v>63</v>
      </c>
      <c r="W1564" s="1" t="str">
        <f ca="1">_xlfn.IFS(Admissions[[#This Row],[Patients Age]]&lt;18,"Paediatric",V1564&lt;40,"Young Adult",V1564&lt;65,"Adult",TRUE,"Senior")</f>
        <v>Adult</v>
      </c>
    </row>
    <row r="1565" spans="1:23" x14ac:dyDescent="0.25">
      <c r="A1565">
        <v>15135</v>
      </c>
      <c r="B1565">
        <v>3648</v>
      </c>
      <c r="C1565" s="1" t="s">
        <v>325</v>
      </c>
      <c r="D1565" s="1" t="s">
        <v>14</v>
      </c>
      <c r="E1565" s="2">
        <v>43449</v>
      </c>
      <c r="F1565" s="1" t="s">
        <v>30</v>
      </c>
      <c r="G1565" s="1" t="s">
        <v>31</v>
      </c>
      <c r="H1565" s="2">
        <v>45067</v>
      </c>
      <c r="I1565" s="2">
        <v>45070</v>
      </c>
      <c r="J1565">
        <v>3</v>
      </c>
      <c r="K1565">
        <v>1799</v>
      </c>
      <c r="L1565" s="1" t="s">
        <v>1491</v>
      </c>
      <c r="M1565" s="1" t="s">
        <v>49</v>
      </c>
      <c r="N1565" s="1" t="s">
        <v>18</v>
      </c>
      <c r="O1565" t="s">
        <v>19</v>
      </c>
      <c r="P1565">
        <v>599.66669999999999</v>
      </c>
      <c r="Q1565" s="1" t="s">
        <v>1492</v>
      </c>
      <c r="R1565" s="1" t="s">
        <v>1451</v>
      </c>
      <c r="S1565" t="s">
        <v>1447</v>
      </c>
      <c r="T1565">
        <f>VLOOKUP(Admissions[[#This Row],[Department]],Departments!A:E,5,FALSE)</f>
        <v>4500</v>
      </c>
      <c r="U1565" s="1" t="str">
        <f t="shared" si="48"/>
        <v>Within Benchmark</v>
      </c>
      <c r="V1565" s="1">
        <f t="shared" ca="1" si="49"/>
        <v>7</v>
      </c>
      <c r="W1565" s="1" t="str">
        <f ca="1">_xlfn.IFS(Admissions[[#This Row],[Patients Age]]&lt;18,"Paediatric",V1565&lt;40,"Young Adult",V1565&lt;65,"Adult",TRUE,"Senior")</f>
        <v>Paediatric</v>
      </c>
    </row>
    <row r="1566" spans="1:23" x14ac:dyDescent="0.25">
      <c r="A1566">
        <v>14954</v>
      </c>
      <c r="B1566">
        <v>4045</v>
      </c>
      <c r="C1566" s="1" t="s">
        <v>298</v>
      </c>
      <c r="D1566" s="1" t="s">
        <v>56</v>
      </c>
      <c r="E1566" s="2">
        <v>26862</v>
      </c>
      <c r="F1566" s="1" t="s">
        <v>15</v>
      </c>
      <c r="G1566" s="1" t="s">
        <v>48</v>
      </c>
      <c r="H1566" s="2">
        <v>45340</v>
      </c>
      <c r="I1566" s="2">
        <v>45341</v>
      </c>
      <c r="J1566">
        <v>1</v>
      </c>
      <c r="K1566">
        <v>2733</v>
      </c>
      <c r="L1566" s="1" t="s">
        <v>1491</v>
      </c>
      <c r="M1566" s="1" t="s">
        <v>49</v>
      </c>
      <c r="N1566" s="1" t="s">
        <v>24</v>
      </c>
      <c r="O1566" t="s">
        <v>19</v>
      </c>
      <c r="P1566">
        <v>2733</v>
      </c>
      <c r="Q1566" s="1" t="s">
        <v>1492</v>
      </c>
      <c r="R1566" s="1" t="s">
        <v>1451</v>
      </c>
      <c r="S1566" t="s">
        <v>1447</v>
      </c>
      <c r="T1566">
        <f>VLOOKUP(Admissions[[#This Row],[Department]],Departments!A:E,5,FALSE)</f>
        <v>5500</v>
      </c>
      <c r="U1566" s="1" t="str">
        <f t="shared" si="48"/>
        <v>Within Benchmark</v>
      </c>
      <c r="V1566" s="1">
        <f t="shared" ca="1" si="49"/>
        <v>52</v>
      </c>
      <c r="W1566" s="1" t="str">
        <f ca="1">_xlfn.IFS(Admissions[[#This Row],[Patients Age]]&lt;18,"Paediatric",V1566&lt;40,"Young Adult",V1566&lt;65,"Adult",TRUE,"Senior")</f>
        <v>Adult</v>
      </c>
    </row>
    <row r="1567" spans="1:23" x14ac:dyDescent="0.25">
      <c r="A1567">
        <v>11097</v>
      </c>
      <c r="B1567">
        <v>3299</v>
      </c>
      <c r="C1567" s="1" t="s">
        <v>822</v>
      </c>
      <c r="D1567" s="1" t="s">
        <v>14</v>
      </c>
      <c r="E1567" s="2">
        <v>34021</v>
      </c>
      <c r="F1567" s="1" t="s">
        <v>26</v>
      </c>
      <c r="G1567" s="1" t="s">
        <v>39</v>
      </c>
      <c r="H1567" s="2">
        <v>45635</v>
      </c>
      <c r="I1567" s="2">
        <v>45637</v>
      </c>
      <c r="J1567">
        <v>2</v>
      </c>
      <c r="K1567">
        <v>6309</v>
      </c>
      <c r="L1567" s="1" t="s">
        <v>1494</v>
      </c>
      <c r="M1567" s="1" t="s">
        <v>64</v>
      </c>
      <c r="N1567" s="1" t="s">
        <v>18</v>
      </c>
      <c r="O1567" t="s">
        <v>19</v>
      </c>
      <c r="P1567">
        <v>3154.5</v>
      </c>
      <c r="Q1567" s="1" t="s">
        <v>1492</v>
      </c>
      <c r="R1567" s="1" t="s">
        <v>1448</v>
      </c>
      <c r="S1567" t="s">
        <v>1449</v>
      </c>
      <c r="T1567">
        <f>VLOOKUP(Admissions[[#This Row],[Department]],Departments!A:E,5,FALSE)</f>
        <v>9000</v>
      </c>
      <c r="U1567" s="1" t="str">
        <f t="shared" si="48"/>
        <v>Within Benchmark</v>
      </c>
      <c r="V1567" s="1">
        <f t="shared" ca="1" si="49"/>
        <v>33</v>
      </c>
      <c r="W1567" s="1" t="str">
        <f ca="1">_xlfn.IFS(Admissions[[#This Row],[Patients Age]]&lt;18,"Paediatric",V1567&lt;40,"Young Adult",V1567&lt;65,"Adult",TRUE,"Senior")</f>
        <v>Young Adult</v>
      </c>
    </row>
    <row r="1568" spans="1:23" x14ac:dyDescent="0.25">
      <c r="A1568">
        <v>14780</v>
      </c>
      <c r="B1568">
        <v>4625</v>
      </c>
      <c r="C1568" s="1" t="s">
        <v>927</v>
      </c>
      <c r="D1568" s="1" t="s">
        <v>56</v>
      </c>
      <c r="E1568" s="2">
        <v>25125</v>
      </c>
      <c r="F1568" s="1" t="s">
        <v>26</v>
      </c>
      <c r="G1568" s="1" t="s">
        <v>27</v>
      </c>
      <c r="H1568" s="2">
        <v>45432</v>
      </c>
      <c r="I1568" s="2">
        <v>45444</v>
      </c>
      <c r="J1568">
        <v>12</v>
      </c>
      <c r="K1568">
        <v>18663</v>
      </c>
      <c r="L1568" s="1" t="s">
        <v>1491</v>
      </c>
      <c r="M1568" s="1" t="s">
        <v>17</v>
      </c>
      <c r="N1568" s="1" t="s">
        <v>18</v>
      </c>
      <c r="O1568" t="s">
        <v>19</v>
      </c>
      <c r="P1568">
        <v>1555.25</v>
      </c>
      <c r="Q1568" s="1" t="s">
        <v>1492</v>
      </c>
      <c r="R1568" s="1" t="s">
        <v>1448</v>
      </c>
      <c r="S1568" t="s">
        <v>1449</v>
      </c>
      <c r="T1568">
        <f>VLOOKUP(Admissions[[#This Row],[Department]],Departments!A:E,5,FALSE)</f>
        <v>9000</v>
      </c>
      <c r="U1568" s="1" t="str">
        <f t="shared" si="48"/>
        <v>Above Benchmark</v>
      </c>
      <c r="V1568" s="1">
        <f t="shared" ca="1" si="49"/>
        <v>57</v>
      </c>
      <c r="W1568" s="1" t="str">
        <f ca="1">_xlfn.IFS(Admissions[[#This Row],[Patients Age]]&lt;18,"Paediatric",V1568&lt;40,"Young Adult",V1568&lt;65,"Adult",TRUE,"Senior")</f>
        <v>Adult</v>
      </c>
    </row>
    <row r="1569" spans="1:23" x14ac:dyDescent="0.25">
      <c r="A1569">
        <v>10300</v>
      </c>
      <c r="B1569">
        <v>5432</v>
      </c>
      <c r="C1569" s="1" t="s">
        <v>520</v>
      </c>
      <c r="D1569" s="1" t="s">
        <v>14</v>
      </c>
      <c r="E1569" s="2">
        <v>37975</v>
      </c>
      <c r="F1569" s="1" t="s">
        <v>41</v>
      </c>
      <c r="G1569" s="1" t="s">
        <v>72</v>
      </c>
      <c r="H1569" s="2">
        <v>45227</v>
      </c>
      <c r="I1569" s="2">
        <v>45230</v>
      </c>
      <c r="J1569">
        <v>3</v>
      </c>
      <c r="K1569">
        <v>5714</v>
      </c>
      <c r="L1569" s="1" t="s">
        <v>1491</v>
      </c>
      <c r="M1569" s="1" t="s">
        <v>121</v>
      </c>
      <c r="N1569" s="1" t="s">
        <v>33</v>
      </c>
      <c r="O1569" t="s">
        <v>19</v>
      </c>
      <c r="P1569">
        <v>1904.6667</v>
      </c>
      <c r="Q1569" s="1" t="s">
        <v>1492</v>
      </c>
      <c r="R1569" s="1" t="s">
        <v>1446</v>
      </c>
      <c r="S1569" t="s">
        <v>1447</v>
      </c>
      <c r="T1569">
        <f>VLOOKUP(Admissions[[#This Row],[Department]],Departments!A:E,5,FALSE)</f>
        <v>7200</v>
      </c>
      <c r="U1569" s="1" t="str">
        <f t="shared" si="48"/>
        <v>Within Benchmark</v>
      </c>
      <c r="V1569" s="1">
        <f t="shared" ca="1" si="49"/>
        <v>22</v>
      </c>
      <c r="W1569" s="1" t="str">
        <f ca="1">_xlfn.IFS(Admissions[[#This Row],[Patients Age]]&lt;18,"Paediatric",V1569&lt;40,"Young Adult",V1569&lt;65,"Adult",TRUE,"Senior")</f>
        <v>Young Adult</v>
      </c>
    </row>
    <row r="1570" spans="1:23" x14ac:dyDescent="0.25">
      <c r="A1570">
        <v>15049</v>
      </c>
      <c r="B1570">
        <v>6305</v>
      </c>
      <c r="C1570" s="1" t="s">
        <v>950</v>
      </c>
      <c r="D1570" s="1" t="s">
        <v>56</v>
      </c>
      <c r="E1570" s="2">
        <v>28205</v>
      </c>
      <c r="F1570" s="1" t="s">
        <v>35</v>
      </c>
      <c r="G1570" s="1" t="s">
        <v>83</v>
      </c>
      <c r="H1570" s="2">
        <v>45443</v>
      </c>
      <c r="I1570" s="2">
        <v>45446</v>
      </c>
      <c r="J1570">
        <v>3</v>
      </c>
      <c r="K1570">
        <v>8026</v>
      </c>
      <c r="L1570" s="1" t="s">
        <v>1491</v>
      </c>
      <c r="M1570" s="1" t="s">
        <v>119</v>
      </c>
      <c r="N1570" s="1" t="s">
        <v>18</v>
      </c>
      <c r="O1570" t="s">
        <v>19</v>
      </c>
      <c r="P1570">
        <v>2675.3332999999998</v>
      </c>
      <c r="Q1570" s="1" t="s">
        <v>1492</v>
      </c>
      <c r="R1570" s="1" t="s">
        <v>1454</v>
      </c>
      <c r="S1570" t="s">
        <v>1449</v>
      </c>
      <c r="T1570">
        <f>VLOOKUP(Admissions[[#This Row],[Department]],Departments!A:E,5,FALSE)</f>
        <v>8500</v>
      </c>
      <c r="U1570" s="1" t="str">
        <f t="shared" si="48"/>
        <v>Within Benchmark</v>
      </c>
      <c r="V1570" s="1">
        <f t="shared" ca="1" si="49"/>
        <v>49</v>
      </c>
      <c r="W1570" s="1" t="str">
        <f ca="1">_xlfn.IFS(Admissions[[#This Row],[Patients Age]]&lt;18,"Paediatric",V1570&lt;40,"Young Adult",V1570&lt;65,"Adult",TRUE,"Senior")</f>
        <v>Adult</v>
      </c>
    </row>
    <row r="1571" spans="1:23" x14ac:dyDescent="0.25">
      <c r="A1571">
        <v>12861</v>
      </c>
      <c r="B1571">
        <v>5648</v>
      </c>
      <c r="C1571" s="1" t="s">
        <v>198</v>
      </c>
      <c r="D1571" s="1" t="s">
        <v>14</v>
      </c>
      <c r="E1571" s="2">
        <v>37100</v>
      </c>
      <c r="F1571" s="1" t="s">
        <v>26</v>
      </c>
      <c r="G1571" s="1" t="s">
        <v>39</v>
      </c>
      <c r="H1571" s="2">
        <v>45051</v>
      </c>
      <c r="I1571" s="2">
        <v>45054</v>
      </c>
      <c r="J1571">
        <v>3</v>
      </c>
      <c r="K1571">
        <v>8711</v>
      </c>
      <c r="L1571" s="1" t="s">
        <v>1494</v>
      </c>
      <c r="M1571" s="1" t="s">
        <v>64</v>
      </c>
      <c r="N1571" s="1" t="s">
        <v>18</v>
      </c>
      <c r="O1571" t="s">
        <v>19</v>
      </c>
      <c r="P1571">
        <v>2903.6667000000002</v>
      </c>
      <c r="Q1571" s="1" t="s">
        <v>1492</v>
      </c>
      <c r="R1571" s="1" t="s">
        <v>1454</v>
      </c>
      <c r="S1571" t="s">
        <v>1449</v>
      </c>
      <c r="T1571">
        <f>VLOOKUP(Admissions[[#This Row],[Department]],Departments!A:E,5,FALSE)</f>
        <v>9000</v>
      </c>
      <c r="U1571" s="1" t="str">
        <f t="shared" si="48"/>
        <v>Within Benchmark</v>
      </c>
      <c r="V1571" s="1">
        <f t="shared" ca="1" si="49"/>
        <v>24</v>
      </c>
      <c r="W1571" s="1" t="str">
        <f ca="1">_xlfn.IFS(Admissions[[#This Row],[Patients Age]]&lt;18,"Paediatric",V1571&lt;40,"Young Adult",V1571&lt;65,"Adult",TRUE,"Senior")</f>
        <v>Young Adult</v>
      </c>
    </row>
    <row r="1572" spans="1:23" x14ac:dyDescent="0.25">
      <c r="A1572">
        <v>11271</v>
      </c>
      <c r="B1572">
        <v>5674</v>
      </c>
      <c r="C1572" s="1" t="s">
        <v>951</v>
      </c>
      <c r="D1572" s="1" t="s">
        <v>56</v>
      </c>
      <c r="E1572" s="2">
        <v>15771</v>
      </c>
      <c r="F1572" s="1" t="s">
        <v>51</v>
      </c>
      <c r="G1572" s="1" t="s">
        <v>113</v>
      </c>
      <c r="H1572" s="2">
        <v>45503</v>
      </c>
      <c r="I1572" s="2">
        <v>45509</v>
      </c>
      <c r="J1572">
        <v>6</v>
      </c>
      <c r="K1572">
        <v>8412</v>
      </c>
      <c r="L1572" s="1" t="s">
        <v>1491</v>
      </c>
      <c r="M1572" s="1" t="s">
        <v>53</v>
      </c>
      <c r="N1572" s="1" t="s">
        <v>33</v>
      </c>
      <c r="O1572" t="s">
        <v>19</v>
      </c>
      <c r="P1572">
        <v>1402</v>
      </c>
      <c r="Q1572" s="1" t="s">
        <v>1492</v>
      </c>
      <c r="R1572" s="1" t="s">
        <v>1452</v>
      </c>
      <c r="S1572" t="s">
        <v>1449</v>
      </c>
      <c r="T1572">
        <f>VLOOKUP(Admissions[[#This Row],[Department]],Departments!A:E,5,FALSE)</f>
        <v>6800</v>
      </c>
      <c r="U1572" s="1" t="str">
        <f t="shared" si="48"/>
        <v>Above Benchmark</v>
      </c>
      <c r="V1572" s="1">
        <f t="shared" ca="1" si="49"/>
        <v>83</v>
      </c>
      <c r="W1572" s="1" t="str">
        <f ca="1">_xlfn.IFS(Admissions[[#This Row],[Patients Age]]&lt;18,"Paediatric",V1572&lt;40,"Young Adult",V1572&lt;65,"Adult",TRUE,"Senior")</f>
        <v>Senior</v>
      </c>
    </row>
    <row r="1573" spans="1:23" x14ac:dyDescent="0.25">
      <c r="A1573">
        <v>13361</v>
      </c>
      <c r="B1573">
        <v>5589</v>
      </c>
      <c r="C1573" s="1" t="s">
        <v>517</v>
      </c>
      <c r="D1573" s="1" t="s">
        <v>56</v>
      </c>
      <c r="E1573" s="2">
        <v>28012</v>
      </c>
      <c r="F1573" s="1" t="s">
        <v>51</v>
      </c>
      <c r="G1573" s="1" t="s">
        <v>52</v>
      </c>
      <c r="H1573" s="2">
        <v>45583</v>
      </c>
      <c r="I1573" s="2">
        <v>45586</v>
      </c>
      <c r="J1573">
        <v>3</v>
      </c>
      <c r="K1573">
        <v>5044</v>
      </c>
      <c r="L1573" s="1" t="s">
        <v>1491</v>
      </c>
      <c r="M1573" s="1" t="s">
        <v>17</v>
      </c>
      <c r="N1573" s="1" t="s">
        <v>33</v>
      </c>
      <c r="O1573" t="s">
        <v>19</v>
      </c>
      <c r="P1573">
        <v>1681.3333</v>
      </c>
      <c r="Q1573" s="1" t="s">
        <v>1492</v>
      </c>
      <c r="R1573" s="1" t="s">
        <v>1454</v>
      </c>
      <c r="S1573" t="s">
        <v>1449</v>
      </c>
      <c r="T1573">
        <f>VLOOKUP(Admissions[[#This Row],[Department]],Departments!A:E,5,FALSE)</f>
        <v>6800</v>
      </c>
      <c r="U1573" s="1" t="str">
        <f t="shared" si="48"/>
        <v>Within Benchmark</v>
      </c>
      <c r="V1573" s="1">
        <f t="shared" ca="1" si="49"/>
        <v>49</v>
      </c>
      <c r="W1573" s="1" t="str">
        <f ca="1">_xlfn.IFS(Admissions[[#This Row],[Patients Age]]&lt;18,"Paediatric",V1573&lt;40,"Young Adult",V1573&lt;65,"Adult",TRUE,"Senior")</f>
        <v>Adult</v>
      </c>
    </row>
    <row r="1574" spans="1:23" x14ac:dyDescent="0.25">
      <c r="A1574">
        <v>13357</v>
      </c>
      <c r="B1574">
        <v>3977</v>
      </c>
      <c r="C1574" s="1" t="s">
        <v>952</v>
      </c>
      <c r="D1574" s="1" t="s">
        <v>14</v>
      </c>
      <c r="E1574" s="2">
        <v>39653</v>
      </c>
      <c r="F1574" s="1" t="s">
        <v>30</v>
      </c>
      <c r="G1574" s="1" t="s">
        <v>58</v>
      </c>
      <c r="H1574" s="2">
        <v>45286</v>
      </c>
      <c r="I1574" s="2">
        <v>45290</v>
      </c>
      <c r="J1574">
        <v>4</v>
      </c>
      <c r="K1574">
        <v>3532</v>
      </c>
      <c r="L1574" s="1" t="s">
        <v>1491</v>
      </c>
      <c r="M1574" s="1" t="s">
        <v>49</v>
      </c>
      <c r="N1574" s="1" t="s">
        <v>33</v>
      </c>
      <c r="O1574" t="s">
        <v>19</v>
      </c>
      <c r="P1574">
        <v>883</v>
      </c>
      <c r="Q1574" s="1" t="s">
        <v>1492</v>
      </c>
      <c r="R1574" s="1" t="s">
        <v>1452</v>
      </c>
      <c r="S1574" t="s">
        <v>1449</v>
      </c>
      <c r="T1574">
        <f>VLOOKUP(Admissions[[#This Row],[Department]],Departments!A:E,5,FALSE)</f>
        <v>4500</v>
      </c>
      <c r="U1574" s="1" t="str">
        <f t="shared" si="48"/>
        <v>Within Benchmark</v>
      </c>
      <c r="V1574" s="1">
        <f t="shared" ca="1" si="49"/>
        <v>17</v>
      </c>
      <c r="W1574" s="1" t="str">
        <f ca="1">_xlfn.IFS(Admissions[[#This Row],[Patients Age]]&lt;18,"Paediatric",V1574&lt;40,"Young Adult",V1574&lt;65,"Adult",TRUE,"Senior")</f>
        <v>Paediatric</v>
      </c>
    </row>
    <row r="1575" spans="1:23" x14ac:dyDescent="0.25">
      <c r="A1575">
        <v>13809</v>
      </c>
      <c r="B1575">
        <v>5016</v>
      </c>
      <c r="C1575" s="1" t="s">
        <v>749</v>
      </c>
      <c r="D1575" s="1" t="s">
        <v>56</v>
      </c>
      <c r="E1575" s="2">
        <v>31725</v>
      </c>
      <c r="F1575" s="1" t="s">
        <v>41</v>
      </c>
      <c r="G1575" s="1" t="s">
        <v>72</v>
      </c>
      <c r="H1575" s="2">
        <v>45325</v>
      </c>
      <c r="I1575" s="2">
        <v>45332</v>
      </c>
      <c r="J1575">
        <v>7</v>
      </c>
      <c r="K1575">
        <v>12737</v>
      </c>
      <c r="L1575" s="1" t="s">
        <v>1491</v>
      </c>
      <c r="M1575" s="1" t="s">
        <v>43</v>
      </c>
      <c r="N1575" s="1" t="s">
        <v>33</v>
      </c>
      <c r="O1575" t="s">
        <v>19</v>
      </c>
      <c r="P1575">
        <v>1819.5714</v>
      </c>
      <c r="Q1575" s="1" t="s">
        <v>1492</v>
      </c>
      <c r="R1575" s="1" t="s">
        <v>1446</v>
      </c>
      <c r="S1575" t="s">
        <v>1447</v>
      </c>
      <c r="T1575">
        <f>VLOOKUP(Admissions[[#This Row],[Department]],Departments!A:E,5,FALSE)</f>
        <v>7200</v>
      </c>
      <c r="U1575" s="1" t="str">
        <f t="shared" si="48"/>
        <v>Above Benchmark</v>
      </c>
      <c r="V1575" s="1">
        <f t="shared" ca="1" si="49"/>
        <v>39</v>
      </c>
      <c r="W1575" s="1" t="str">
        <f ca="1">_xlfn.IFS(Admissions[[#This Row],[Patients Age]]&lt;18,"Paediatric",V1575&lt;40,"Young Adult",V1575&lt;65,"Adult",TRUE,"Senior")</f>
        <v>Young Adult</v>
      </c>
    </row>
    <row r="1576" spans="1:23" x14ac:dyDescent="0.25">
      <c r="A1576">
        <v>13929</v>
      </c>
      <c r="B1576">
        <v>5394</v>
      </c>
      <c r="C1576" s="1" t="s">
        <v>953</v>
      </c>
      <c r="D1576" s="1" t="s">
        <v>14</v>
      </c>
      <c r="E1576" s="2">
        <v>40263</v>
      </c>
      <c r="F1576" s="1" t="s">
        <v>30</v>
      </c>
      <c r="G1576" s="1" t="s">
        <v>58</v>
      </c>
      <c r="H1576" s="2">
        <v>45032</v>
      </c>
      <c r="I1576" s="2">
        <v>45036</v>
      </c>
      <c r="J1576">
        <v>4</v>
      </c>
      <c r="K1576">
        <v>3205</v>
      </c>
      <c r="L1576" s="1" t="s">
        <v>1491</v>
      </c>
      <c r="M1576" s="1" t="s">
        <v>46</v>
      </c>
      <c r="N1576" s="1" t="s">
        <v>18</v>
      </c>
      <c r="O1576" t="s">
        <v>19</v>
      </c>
      <c r="P1576">
        <v>801.25</v>
      </c>
      <c r="Q1576" s="1" t="s">
        <v>1492</v>
      </c>
      <c r="R1576" s="1" t="s">
        <v>1451</v>
      </c>
      <c r="S1576" t="s">
        <v>1447</v>
      </c>
      <c r="T1576">
        <f>VLOOKUP(Admissions[[#This Row],[Department]],Departments!A:E,5,FALSE)</f>
        <v>4500</v>
      </c>
      <c r="U1576" s="1" t="str">
        <f t="shared" si="48"/>
        <v>Within Benchmark</v>
      </c>
      <c r="V1576" s="1">
        <f t="shared" ca="1" si="49"/>
        <v>16</v>
      </c>
      <c r="W1576" s="1" t="str">
        <f ca="1">_xlfn.IFS(Admissions[[#This Row],[Patients Age]]&lt;18,"Paediatric",V1576&lt;40,"Young Adult",V1576&lt;65,"Adult",TRUE,"Senior")</f>
        <v>Paediatric</v>
      </c>
    </row>
    <row r="1577" spans="1:23" x14ac:dyDescent="0.25">
      <c r="A1577">
        <v>13830</v>
      </c>
      <c r="B1577">
        <v>3301</v>
      </c>
      <c r="C1577" s="1" t="s">
        <v>315</v>
      </c>
      <c r="D1577" s="1" t="s">
        <v>56</v>
      </c>
      <c r="E1577" s="2">
        <v>36117</v>
      </c>
      <c r="F1577" s="1" t="s">
        <v>41</v>
      </c>
      <c r="G1577" s="1" t="s">
        <v>72</v>
      </c>
      <c r="H1577" s="2">
        <v>45029</v>
      </c>
      <c r="I1577" s="2">
        <v>45035</v>
      </c>
      <c r="J1577">
        <v>6</v>
      </c>
      <c r="K1577">
        <v>9385</v>
      </c>
      <c r="L1577" s="1" t="s">
        <v>1491</v>
      </c>
      <c r="M1577" s="1" t="s">
        <v>121</v>
      </c>
      <c r="N1577" s="1" t="s">
        <v>33</v>
      </c>
      <c r="O1577" t="s">
        <v>19</v>
      </c>
      <c r="P1577">
        <v>1564.1667</v>
      </c>
      <c r="Q1577" s="1" t="s">
        <v>1492</v>
      </c>
      <c r="R1577" s="1" t="s">
        <v>1450</v>
      </c>
      <c r="S1577" t="s">
        <v>1449</v>
      </c>
      <c r="T1577">
        <f>VLOOKUP(Admissions[[#This Row],[Department]],Departments!A:E,5,FALSE)</f>
        <v>7200</v>
      </c>
      <c r="U1577" s="1" t="str">
        <f t="shared" si="48"/>
        <v>Above Benchmark</v>
      </c>
      <c r="V1577" s="1">
        <f t="shared" ca="1" si="49"/>
        <v>27</v>
      </c>
      <c r="W1577" s="1" t="str">
        <f ca="1">_xlfn.IFS(Admissions[[#This Row],[Patients Age]]&lt;18,"Paediatric",V1577&lt;40,"Young Adult",V1577&lt;65,"Adult",TRUE,"Senior")</f>
        <v>Young Adult</v>
      </c>
    </row>
    <row r="1578" spans="1:23" x14ac:dyDescent="0.25">
      <c r="A1578">
        <v>12713</v>
      </c>
      <c r="B1578">
        <v>5441</v>
      </c>
      <c r="C1578" s="1" t="s">
        <v>214</v>
      </c>
      <c r="D1578" s="1" t="s">
        <v>14</v>
      </c>
      <c r="E1578" s="2">
        <v>38934</v>
      </c>
      <c r="F1578" s="1" t="s">
        <v>35</v>
      </c>
      <c r="G1578" s="1" t="s">
        <v>83</v>
      </c>
      <c r="H1578" s="2">
        <v>45365</v>
      </c>
      <c r="I1578" s="2">
        <v>45369</v>
      </c>
      <c r="J1578">
        <v>4</v>
      </c>
      <c r="K1578">
        <v>6371</v>
      </c>
      <c r="L1578" s="1" t="s">
        <v>1491</v>
      </c>
      <c r="M1578" s="1" t="s">
        <v>60</v>
      </c>
      <c r="N1578" s="1" t="s">
        <v>33</v>
      </c>
      <c r="O1578" t="s">
        <v>19</v>
      </c>
      <c r="P1578">
        <v>1592.75</v>
      </c>
      <c r="Q1578" s="1" t="s">
        <v>1492</v>
      </c>
      <c r="R1578" s="1" t="s">
        <v>1450</v>
      </c>
      <c r="S1578" t="s">
        <v>1449</v>
      </c>
      <c r="T1578">
        <f>VLOOKUP(Admissions[[#This Row],[Department]],Departments!A:E,5,FALSE)</f>
        <v>8500</v>
      </c>
      <c r="U1578" s="1" t="str">
        <f t="shared" si="48"/>
        <v>Within Benchmark</v>
      </c>
      <c r="V1578" s="1">
        <f t="shared" ca="1" si="49"/>
        <v>19</v>
      </c>
      <c r="W1578" s="1" t="str">
        <f ca="1">_xlfn.IFS(Admissions[[#This Row],[Patients Age]]&lt;18,"Paediatric",V1578&lt;40,"Young Adult",V1578&lt;65,"Adult",TRUE,"Senior")</f>
        <v>Young Adult</v>
      </c>
    </row>
    <row r="1579" spans="1:23" x14ac:dyDescent="0.25">
      <c r="A1579">
        <v>10182</v>
      </c>
      <c r="B1579">
        <v>3535</v>
      </c>
      <c r="C1579" s="1" t="s">
        <v>274</v>
      </c>
      <c r="D1579" s="1" t="s">
        <v>56</v>
      </c>
      <c r="E1579" s="2">
        <v>14261</v>
      </c>
      <c r="F1579" s="1" t="s">
        <v>35</v>
      </c>
      <c r="G1579" s="1" t="s">
        <v>36</v>
      </c>
      <c r="H1579" s="2">
        <v>45560</v>
      </c>
      <c r="I1579" s="2">
        <v>45567</v>
      </c>
      <c r="J1579">
        <v>7</v>
      </c>
      <c r="K1579">
        <v>10573</v>
      </c>
      <c r="L1579" s="1" t="s">
        <v>1491</v>
      </c>
      <c r="M1579" s="1" t="s">
        <v>75</v>
      </c>
      <c r="N1579" s="1" t="s">
        <v>24</v>
      </c>
      <c r="O1579" t="s">
        <v>19</v>
      </c>
      <c r="P1579">
        <v>1510.4286</v>
      </c>
      <c r="Q1579" s="1" t="s">
        <v>1492</v>
      </c>
      <c r="R1579" s="1" t="s">
        <v>1453</v>
      </c>
      <c r="S1579" t="s">
        <v>1449</v>
      </c>
      <c r="T1579">
        <f>VLOOKUP(Admissions[[#This Row],[Department]],Departments!A:E,5,FALSE)</f>
        <v>8500</v>
      </c>
      <c r="U1579" s="1" t="str">
        <f t="shared" si="48"/>
        <v>Above Benchmark</v>
      </c>
      <c r="V1579" s="1">
        <f t="shared" ca="1" si="49"/>
        <v>87</v>
      </c>
      <c r="W1579" s="1" t="str">
        <f ca="1">_xlfn.IFS(Admissions[[#This Row],[Patients Age]]&lt;18,"Paediatric",V1579&lt;40,"Young Adult",V1579&lt;65,"Adult",TRUE,"Senior")</f>
        <v>Senior</v>
      </c>
    </row>
    <row r="1580" spans="1:23" x14ac:dyDescent="0.25">
      <c r="A1580">
        <v>11670</v>
      </c>
      <c r="B1580">
        <v>3082</v>
      </c>
      <c r="C1580" s="1" t="s">
        <v>360</v>
      </c>
      <c r="D1580" s="1" t="s">
        <v>14</v>
      </c>
      <c r="E1580" s="2">
        <v>44326</v>
      </c>
      <c r="F1580" s="1" t="s">
        <v>30</v>
      </c>
      <c r="G1580" s="1" t="s">
        <v>110</v>
      </c>
      <c r="H1580" s="2">
        <v>45610</v>
      </c>
      <c r="I1580" s="2">
        <v>45614</v>
      </c>
      <c r="J1580">
        <v>4</v>
      </c>
      <c r="K1580">
        <v>3318</v>
      </c>
      <c r="L1580" s="1" t="s">
        <v>1491</v>
      </c>
      <c r="M1580" s="1" t="s">
        <v>46</v>
      </c>
      <c r="N1580" s="1" t="s">
        <v>18</v>
      </c>
      <c r="O1580" t="s">
        <v>19</v>
      </c>
      <c r="P1580">
        <v>829.5</v>
      </c>
      <c r="Q1580" s="1" t="s">
        <v>1492</v>
      </c>
      <c r="R1580" s="1" t="s">
        <v>1450</v>
      </c>
      <c r="S1580" t="s">
        <v>1449</v>
      </c>
      <c r="T1580">
        <f>VLOOKUP(Admissions[[#This Row],[Department]],Departments!A:E,5,FALSE)</f>
        <v>4500</v>
      </c>
      <c r="U1580" s="1" t="str">
        <f t="shared" si="48"/>
        <v>Within Benchmark</v>
      </c>
      <c r="V1580" s="1">
        <f t="shared" ca="1" si="49"/>
        <v>5</v>
      </c>
      <c r="W1580" s="1" t="str">
        <f ca="1">_xlfn.IFS(Admissions[[#This Row],[Patients Age]]&lt;18,"Paediatric",V1580&lt;40,"Young Adult",V1580&lt;65,"Adult",TRUE,"Senior")</f>
        <v>Paediatric</v>
      </c>
    </row>
    <row r="1581" spans="1:23" x14ac:dyDescent="0.25">
      <c r="A1581">
        <v>12903</v>
      </c>
      <c r="B1581">
        <v>4339</v>
      </c>
      <c r="C1581" s="1" t="s">
        <v>80</v>
      </c>
      <c r="D1581" s="1" t="s">
        <v>14</v>
      </c>
      <c r="E1581" s="2">
        <v>37363</v>
      </c>
      <c r="F1581" s="1" t="s">
        <v>15</v>
      </c>
      <c r="G1581" s="1" t="s">
        <v>16</v>
      </c>
      <c r="H1581" s="2">
        <v>45504</v>
      </c>
      <c r="I1581" s="2">
        <v>45506</v>
      </c>
      <c r="J1581">
        <v>2</v>
      </c>
      <c r="K1581">
        <v>5536</v>
      </c>
      <c r="L1581" s="1" t="s">
        <v>1491</v>
      </c>
      <c r="M1581" s="1" t="s">
        <v>49</v>
      </c>
      <c r="N1581" s="1" t="s">
        <v>18</v>
      </c>
      <c r="O1581" t="s">
        <v>19</v>
      </c>
      <c r="P1581">
        <v>2768</v>
      </c>
      <c r="Q1581" s="1" t="s">
        <v>1492</v>
      </c>
      <c r="R1581" s="1" t="s">
        <v>1453</v>
      </c>
      <c r="S1581" t="s">
        <v>1449</v>
      </c>
      <c r="T1581">
        <f>VLOOKUP(Admissions[[#This Row],[Department]],Departments!A:E,5,FALSE)</f>
        <v>5500</v>
      </c>
      <c r="U1581" s="1" t="str">
        <f t="shared" si="48"/>
        <v>Above Benchmark</v>
      </c>
      <c r="V1581" s="1">
        <f t="shared" ca="1" si="49"/>
        <v>24</v>
      </c>
      <c r="W1581" s="1" t="str">
        <f ca="1">_xlfn.IFS(Admissions[[#This Row],[Patients Age]]&lt;18,"Paediatric",V1581&lt;40,"Young Adult",V1581&lt;65,"Adult",TRUE,"Senior")</f>
        <v>Young Adult</v>
      </c>
    </row>
    <row r="1582" spans="1:23" x14ac:dyDescent="0.25">
      <c r="A1582">
        <v>11525</v>
      </c>
      <c r="B1582">
        <v>3298</v>
      </c>
      <c r="C1582" s="1" t="s">
        <v>617</v>
      </c>
      <c r="D1582" s="1" t="s">
        <v>56</v>
      </c>
      <c r="E1582" s="2">
        <v>27396</v>
      </c>
      <c r="F1582" s="1" t="s">
        <v>51</v>
      </c>
      <c r="G1582" s="1" t="s">
        <v>52</v>
      </c>
      <c r="H1582" s="2">
        <v>45084</v>
      </c>
      <c r="I1582" s="2">
        <v>45088</v>
      </c>
      <c r="J1582">
        <v>4</v>
      </c>
      <c r="K1582">
        <v>5901</v>
      </c>
      <c r="L1582" s="1" t="s">
        <v>1494</v>
      </c>
      <c r="M1582" s="1" t="s">
        <v>17</v>
      </c>
      <c r="N1582" s="1" t="s">
        <v>33</v>
      </c>
      <c r="O1582" t="s">
        <v>19</v>
      </c>
      <c r="P1582">
        <v>1475.25</v>
      </c>
      <c r="Q1582" s="1" t="s">
        <v>1492</v>
      </c>
      <c r="R1582" s="1" t="s">
        <v>1453</v>
      </c>
      <c r="S1582" t="s">
        <v>1449</v>
      </c>
      <c r="T1582">
        <f>VLOOKUP(Admissions[[#This Row],[Department]],Departments!A:E,5,FALSE)</f>
        <v>6800</v>
      </c>
      <c r="U1582" s="1" t="str">
        <f t="shared" si="48"/>
        <v>Within Benchmark</v>
      </c>
      <c r="V1582" s="1">
        <f t="shared" ca="1" si="49"/>
        <v>51</v>
      </c>
      <c r="W1582" s="1" t="str">
        <f ca="1">_xlfn.IFS(Admissions[[#This Row],[Patients Age]]&lt;18,"Paediatric",V1582&lt;40,"Young Adult",V1582&lt;65,"Adult",TRUE,"Senior")</f>
        <v>Adult</v>
      </c>
    </row>
    <row r="1583" spans="1:23" x14ac:dyDescent="0.25">
      <c r="A1583">
        <v>13522</v>
      </c>
      <c r="B1583">
        <v>6161</v>
      </c>
      <c r="C1583" s="1" t="s">
        <v>827</v>
      </c>
      <c r="D1583" s="1" t="s">
        <v>14</v>
      </c>
      <c r="E1583" s="2">
        <v>29836</v>
      </c>
      <c r="F1583" s="1" t="s">
        <v>66</v>
      </c>
      <c r="G1583" s="1" t="s">
        <v>70</v>
      </c>
      <c r="H1583" s="2">
        <v>45477</v>
      </c>
      <c r="I1583" s="2">
        <v>45482</v>
      </c>
      <c r="J1583">
        <v>5</v>
      </c>
      <c r="K1583">
        <v>9460</v>
      </c>
      <c r="L1583" s="1" t="s">
        <v>1491</v>
      </c>
      <c r="M1583" s="1" t="s">
        <v>68</v>
      </c>
      <c r="N1583" s="1" t="s">
        <v>24</v>
      </c>
      <c r="O1583" t="s">
        <v>19</v>
      </c>
      <c r="P1583">
        <v>1892</v>
      </c>
      <c r="Q1583" s="1" t="s">
        <v>1492</v>
      </c>
      <c r="R1583" s="1" t="s">
        <v>1450</v>
      </c>
      <c r="S1583" t="s">
        <v>1449</v>
      </c>
      <c r="T1583">
        <f>VLOOKUP(Admissions[[#This Row],[Department]],Departments!A:E,5,FALSE)</f>
        <v>6000</v>
      </c>
      <c r="U1583" s="1" t="str">
        <f t="shared" si="48"/>
        <v>Above Benchmark</v>
      </c>
      <c r="V1583" s="1">
        <f t="shared" ca="1" si="49"/>
        <v>44</v>
      </c>
      <c r="W1583" s="1" t="str">
        <f ca="1">_xlfn.IFS(Admissions[[#This Row],[Patients Age]]&lt;18,"Paediatric",V1583&lt;40,"Young Adult",V1583&lt;65,"Adult",TRUE,"Senior")</f>
        <v>Adult</v>
      </c>
    </row>
    <row r="1584" spans="1:23" x14ac:dyDescent="0.25">
      <c r="A1584">
        <v>10598</v>
      </c>
      <c r="B1584">
        <v>5334</v>
      </c>
      <c r="C1584" s="1" t="s">
        <v>144</v>
      </c>
      <c r="D1584" s="1" t="s">
        <v>14</v>
      </c>
      <c r="E1584" s="2">
        <v>28011</v>
      </c>
      <c r="F1584" s="1" t="s">
        <v>66</v>
      </c>
      <c r="G1584" s="1" t="s">
        <v>77</v>
      </c>
      <c r="H1584" s="2">
        <v>45585</v>
      </c>
      <c r="I1584" s="2">
        <v>45588</v>
      </c>
      <c r="J1584">
        <v>3</v>
      </c>
      <c r="K1584">
        <v>6604</v>
      </c>
      <c r="L1584" s="1" t="s">
        <v>1491</v>
      </c>
      <c r="M1584" s="1" t="s">
        <v>68</v>
      </c>
      <c r="N1584" s="1" t="s">
        <v>18</v>
      </c>
      <c r="O1584" t="s">
        <v>19</v>
      </c>
      <c r="P1584">
        <v>2201.3332999999998</v>
      </c>
      <c r="Q1584" s="1" t="s">
        <v>1492</v>
      </c>
      <c r="R1584" s="1" t="s">
        <v>1451</v>
      </c>
      <c r="S1584" t="s">
        <v>1447</v>
      </c>
      <c r="T1584">
        <f>VLOOKUP(Admissions[[#This Row],[Department]],Departments!A:E,5,FALSE)</f>
        <v>6000</v>
      </c>
      <c r="U1584" s="1" t="str">
        <f t="shared" si="48"/>
        <v>Above Benchmark</v>
      </c>
      <c r="V1584" s="1">
        <f t="shared" ca="1" si="49"/>
        <v>49</v>
      </c>
      <c r="W1584" s="1" t="str">
        <f ca="1">_xlfn.IFS(Admissions[[#This Row],[Patients Age]]&lt;18,"Paediatric",V1584&lt;40,"Young Adult",V1584&lt;65,"Adult",TRUE,"Senior")</f>
        <v>Adult</v>
      </c>
    </row>
    <row r="1585" spans="1:23" x14ac:dyDescent="0.25">
      <c r="A1585">
        <v>15415</v>
      </c>
      <c r="B1585">
        <v>5800</v>
      </c>
      <c r="C1585" s="1" t="s">
        <v>264</v>
      </c>
      <c r="D1585" s="1" t="s">
        <v>14</v>
      </c>
      <c r="E1585" s="2">
        <v>31131</v>
      </c>
      <c r="F1585" s="1" t="s">
        <v>15</v>
      </c>
      <c r="G1585" s="1" t="s">
        <v>16</v>
      </c>
      <c r="H1585" s="2">
        <v>45181</v>
      </c>
      <c r="I1585" s="2">
        <v>45184</v>
      </c>
      <c r="J1585">
        <v>3</v>
      </c>
      <c r="K1585">
        <v>6336</v>
      </c>
      <c r="L1585" s="1" t="s">
        <v>1494</v>
      </c>
      <c r="M1585" s="1" t="s">
        <v>46</v>
      </c>
      <c r="N1585" s="1" t="s">
        <v>33</v>
      </c>
      <c r="O1585" t="s">
        <v>19</v>
      </c>
      <c r="P1585">
        <v>2112</v>
      </c>
      <c r="Q1585" s="1" t="s">
        <v>1492</v>
      </c>
      <c r="R1585" s="1" t="s">
        <v>1452</v>
      </c>
      <c r="S1585" t="s">
        <v>1449</v>
      </c>
      <c r="T1585">
        <f>VLOOKUP(Admissions[[#This Row],[Department]],Departments!A:E,5,FALSE)</f>
        <v>5500</v>
      </c>
      <c r="U1585" s="1" t="str">
        <f t="shared" si="48"/>
        <v>Above Benchmark</v>
      </c>
      <c r="V1585" s="1">
        <f t="shared" ca="1" si="49"/>
        <v>41</v>
      </c>
      <c r="W1585" s="1" t="str">
        <f ca="1">_xlfn.IFS(Admissions[[#This Row],[Patients Age]]&lt;18,"Paediatric",V1585&lt;40,"Young Adult",V1585&lt;65,"Adult",TRUE,"Senior")</f>
        <v>Adult</v>
      </c>
    </row>
    <row r="1586" spans="1:23" x14ac:dyDescent="0.25">
      <c r="A1586">
        <v>15061</v>
      </c>
      <c r="B1586">
        <v>3695</v>
      </c>
      <c r="C1586" s="1" t="s">
        <v>869</v>
      </c>
      <c r="D1586" s="1" t="s">
        <v>14</v>
      </c>
      <c r="E1586" s="2">
        <v>21322</v>
      </c>
      <c r="F1586" s="1" t="s">
        <v>41</v>
      </c>
      <c r="G1586" s="1" t="s">
        <v>42</v>
      </c>
      <c r="H1586" s="2">
        <v>44983</v>
      </c>
      <c r="I1586" s="2">
        <v>44991</v>
      </c>
      <c r="J1586">
        <v>8</v>
      </c>
      <c r="K1586">
        <v>16502</v>
      </c>
      <c r="L1586" s="1" t="s">
        <v>1491</v>
      </c>
      <c r="M1586" s="1" t="s">
        <v>121</v>
      </c>
      <c r="N1586" s="1" t="s">
        <v>33</v>
      </c>
      <c r="O1586" t="s">
        <v>19</v>
      </c>
      <c r="P1586">
        <v>2062.75</v>
      </c>
      <c r="Q1586" s="1" t="s">
        <v>1492</v>
      </c>
      <c r="R1586" s="1" t="s">
        <v>1451</v>
      </c>
      <c r="S1586" t="s">
        <v>1447</v>
      </c>
      <c r="T1586">
        <f>VLOOKUP(Admissions[[#This Row],[Department]],Departments!A:E,5,FALSE)</f>
        <v>7200</v>
      </c>
      <c r="U1586" s="1" t="str">
        <f t="shared" si="48"/>
        <v>Above Benchmark</v>
      </c>
      <c r="V1586" s="1">
        <f t="shared" ca="1" si="49"/>
        <v>68</v>
      </c>
      <c r="W1586" s="1" t="str">
        <f ca="1">_xlfn.IFS(Admissions[[#This Row],[Patients Age]]&lt;18,"Paediatric",V1586&lt;40,"Young Adult",V1586&lt;65,"Adult",TRUE,"Senior")</f>
        <v>Senior</v>
      </c>
    </row>
    <row r="1587" spans="1:23" x14ac:dyDescent="0.25">
      <c r="A1587">
        <v>12435</v>
      </c>
      <c r="B1587">
        <v>3842</v>
      </c>
      <c r="C1587" s="1" t="s">
        <v>954</v>
      </c>
      <c r="D1587" s="1" t="s">
        <v>14</v>
      </c>
      <c r="E1587" s="2">
        <v>22878</v>
      </c>
      <c r="F1587" s="1" t="s">
        <v>66</v>
      </c>
      <c r="G1587" s="1" t="s">
        <v>77</v>
      </c>
      <c r="H1587" s="2">
        <v>45452</v>
      </c>
      <c r="I1587" s="2">
        <v>45456</v>
      </c>
      <c r="J1587">
        <v>4</v>
      </c>
      <c r="K1587">
        <v>7505</v>
      </c>
      <c r="L1587" s="1" t="s">
        <v>1491</v>
      </c>
      <c r="M1587" s="1" t="s">
        <v>68</v>
      </c>
      <c r="N1587" s="1" t="s">
        <v>18</v>
      </c>
      <c r="O1587" t="s">
        <v>19</v>
      </c>
      <c r="P1587">
        <v>1876.25</v>
      </c>
      <c r="Q1587" s="1" t="s">
        <v>1492</v>
      </c>
      <c r="R1587" s="1" t="s">
        <v>1451</v>
      </c>
      <c r="S1587" t="s">
        <v>1447</v>
      </c>
      <c r="T1587">
        <f>VLOOKUP(Admissions[[#This Row],[Department]],Departments!A:E,5,FALSE)</f>
        <v>6000</v>
      </c>
      <c r="U1587" s="1" t="str">
        <f t="shared" si="48"/>
        <v>Above Benchmark</v>
      </c>
      <c r="V1587" s="1">
        <f t="shared" ca="1" si="49"/>
        <v>63</v>
      </c>
      <c r="W1587" s="1" t="str">
        <f ca="1">_xlfn.IFS(Admissions[[#This Row],[Patients Age]]&lt;18,"Paediatric",V1587&lt;40,"Young Adult",V1587&lt;65,"Adult",TRUE,"Senior")</f>
        <v>Adult</v>
      </c>
    </row>
    <row r="1588" spans="1:23" x14ac:dyDescent="0.25">
      <c r="A1588">
        <v>13100</v>
      </c>
      <c r="B1588">
        <v>4963</v>
      </c>
      <c r="C1588" s="1" t="s">
        <v>120</v>
      </c>
      <c r="D1588" s="1" t="s">
        <v>14</v>
      </c>
      <c r="E1588" s="2">
        <v>11624</v>
      </c>
      <c r="F1588" s="1" t="s">
        <v>15</v>
      </c>
      <c r="G1588" s="1" t="s">
        <v>48</v>
      </c>
      <c r="H1588" s="2">
        <v>44982</v>
      </c>
      <c r="I1588" s="2">
        <v>44985</v>
      </c>
      <c r="J1588">
        <v>3</v>
      </c>
      <c r="K1588">
        <v>5140</v>
      </c>
      <c r="L1588" s="1" t="s">
        <v>1491</v>
      </c>
      <c r="M1588" s="1" t="s">
        <v>46</v>
      </c>
      <c r="N1588" s="1" t="s">
        <v>33</v>
      </c>
      <c r="O1588" t="s">
        <v>19</v>
      </c>
      <c r="P1588">
        <v>1713.3333</v>
      </c>
      <c r="Q1588" s="1" t="s">
        <v>1492</v>
      </c>
      <c r="R1588" s="1" t="s">
        <v>1446</v>
      </c>
      <c r="S1588" t="s">
        <v>1447</v>
      </c>
      <c r="T1588">
        <f>VLOOKUP(Admissions[[#This Row],[Department]],Departments!A:E,5,FALSE)</f>
        <v>5500</v>
      </c>
      <c r="U1588" s="1" t="str">
        <f t="shared" si="48"/>
        <v>Within Benchmark</v>
      </c>
      <c r="V1588" s="1">
        <f t="shared" ca="1" si="49"/>
        <v>94</v>
      </c>
      <c r="W1588" s="1" t="str">
        <f ca="1">_xlfn.IFS(Admissions[[#This Row],[Patients Age]]&lt;18,"Paediatric",V1588&lt;40,"Young Adult",V1588&lt;65,"Adult",TRUE,"Senior")</f>
        <v>Senior</v>
      </c>
    </row>
    <row r="1589" spans="1:23" x14ac:dyDescent="0.25">
      <c r="A1589">
        <v>10208</v>
      </c>
      <c r="B1589">
        <v>5791</v>
      </c>
      <c r="C1589" s="1" t="s">
        <v>599</v>
      </c>
      <c r="D1589" s="1" t="s">
        <v>56</v>
      </c>
      <c r="E1589" s="2">
        <v>14028</v>
      </c>
      <c r="F1589" s="1" t="s">
        <v>15</v>
      </c>
      <c r="G1589" s="1" t="s">
        <v>16</v>
      </c>
      <c r="H1589" s="2">
        <v>45475</v>
      </c>
      <c r="I1589" s="2">
        <v>45480</v>
      </c>
      <c r="J1589">
        <v>5</v>
      </c>
      <c r="K1589">
        <v>7799</v>
      </c>
      <c r="L1589" s="1" t="s">
        <v>1491</v>
      </c>
      <c r="M1589" s="1" t="s">
        <v>46</v>
      </c>
      <c r="N1589" s="1" t="s">
        <v>24</v>
      </c>
      <c r="O1589" t="s">
        <v>19</v>
      </c>
      <c r="P1589">
        <v>1559.8</v>
      </c>
      <c r="Q1589" s="1" t="s">
        <v>1492</v>
      </c>
      <c r="R1589" s="1" t="s">
        <v>1452</v>
      </c>
      <c r="S1589" t="s">
        <v>1449</v>
      </c>
      <c r="T1589">
        <f>VLOOKUP(Admissions[[#This Row],[Department]],Departments!A:E,5,FALSE)</f>
        <v>5500</v>
      </c>
      <c r="U1589" s="1" t="str">
        <f t="shared" si="48"/>
        <v>Above Benchmark</v>
      </c>
      <c r="V1589" s="1">
        <f t="shared" ca="1" si="49"/>
        <v>88</v>
      </c>
      <c r="W1589" s="1" t="str">
        <f ca="1">_xlfn.IFS(Admissions[[#This Row],[Patients Age]]&lt;18,"Paediatric",V1589&lt;40,"Young Adult",V1589&lt;65,"Adult",TRUE,"Senior")</f>
        <v>Senior</v>
      </c>
    </row>
    <row r="1590" spans="1:23" x14ac:dyDescent="0.25">
      <c r="A1590">
        <v>15904</v>
      </c>
      <c r="B1590">
        <v>5880</v>
      </c>
      <c r="C1590" s="1" t="s">
        <v>521</v>
      </c>
      <c r="D1590" s="1" t="s">
        <v>56</v>
      </c>
      <c r="E1590" s="2">
        <v>39922</v>
      </c>
      <c r="F1590" s="1" t="s">
        <v>30</v>
      </c>
      <c r="G1590" s="1" t="s">
        <v>110</v>
      </c>
      <c r="H1590" s="2">
        <v>45348</v>
      </c>
      <c r="I1590" s="2">
        <v>45353</v>
      </c>
      <c r="J1590">
        <v>5</v>
      </c>
      <c r="K1590">
        <v>4036</v>
      </c>
      <c r="L1590" s="1" t="s">
        <v>1491</v>
      </c>
      <c r="M1590" s="1" t="s">
        <v>32</v>
      </c>
      <c r="N1590" s="1" t="s">
        <v>18</v>
      </c>
      <c r="O1590" t="s">
        <v>19</v>
      </c>
      <c r="P1590">
        <v>807.2</v>
      </c>
      <c r="Q1590" s="1" t="s">
        <v>1492</v>
      </c>
      <c r="R1590" s="1" t="s">
        <v>1448</v>
      </c>
      <c r="S1590" t="s">
        <v>1449</v>
      </c>
      <c r="T1590">
        <f>VLOOKUP(Admissions[[#This Row],[Department]],Departments!A:E,5,FALSE)</f>
        <v>4500</v>
      </c>
      <c r="U1590" s="1" t="str">
        <f t="shared" si="48"/>
        <v>Within Benchmark</v>
      </c>
      <c r="V1590" s="1">
        <f t="shared" ca="1" si="49"/>
        <v>17</v>
      </c>
      <c r="W1590" s="1" t="str">
        <f ca="1">_xlfn.IFS(Admissions[[#This Row],[Patients Age]]&lt;18,"Paediatric",V1590&lt;40,"Young Adult",V1590&lt;65,"Adult",TRUE,"Senior")</f>
        <v>Paediatric</v>
      </c>
    </row>
    <row r="1591" spans="1:23" x14ac:dyDescent="0.25">
      <c r="A1591">
        <v>15771</v>
      </c>
      <c r="B1591">
        <v>7004</v>
      </c>
      <c r="C1591" s="1" t="s">
        <v>955</v>
      </c>
      <c r="D1591" s="1" t="s">
        <v>56</v>
      </c>
      <c r="E1591" s="2">
        <v>19935</v>
      </c>
      <c r="F1591" s="1" t="s">
        <v>35</v>
      </c>
      <c r="G1591" s="1" t="s">
        <v>36</v>
      </c>
      <c r="H1591" s="2">
        <v>44935</v>
      </c>
      <c r="I1591" s="2">
        <v>44940</v>
      </c>
      <c r="J1591">
        <v>5</v>
      </c>
      <c r="K1591">
        <v>10807</v>
      </c>
      <c r="L1591" s="1" t="s">
        <v>1494</v>
      </c>
      <c r="M1591" s="1" t="s">
        <v>75</v>
      </c>
      <c r="N1591" s="1" t="s">
        <v>33</v>
      </c>
      <c r="O1591" t="s">
        <v>19</v>
      </c>
      <c r="P1591">
        <v>2161.4</v>
      </c>
      <c r="Q1591" s="1" t="s">
        <v>1492</v>
      </c>
      <c r="R1591" s="1" t="s">
        <v>1448</v>
      </c>
      <c r="S1591" t="s">
        <v>1449</v>
      </c>
      <c r="T1591">
        <f>VLOOKUP(Admissions[[#This Row],[Department]],Departments!A:E,5,FALSE)</f>
        <v>8500</v>
      </c>
      <c r="U1591" s="1" t="str">
        <f t="shared" si="48"/>
        <v>Above Benchmark</v>
      </c>
      <c r="V1591" s="1">
        <f t="shared" ca="1" si="49"/>
        <v>71</v>
      </c>
      <c r="W1591" s="1" t="str">
        <f ca="1">_xlfn.IFS(Admissions[[#This Row],[Patients Age]]&lt;18,"Paediatric",V1591&lt;40,"Young Adult",V1591&lt;65,"Adult",TRUE,"Senior")</f>
        <v>Senior</v>
      </c>
    </row>
    <row r="1592" spans="1:23" x14ac:dyDescent="0.25">
      <c r="A1592">
        <v>12386</v>
      </c>
      <c r="B1592">
        <v>7033</v>
      </c>
      <c r="C1592" s="1" t="s">
        <v>512</v>
      </c>
      <c r="D1592" s="1" t="s">
        <v>14</v>
      </c>
      <c r="E1592" s="2">
        <v>20532</v>
      </c>
      <c r="F1592" s="1" t="s">
        <v>21</v>
      </c>
      <c r="G1592" s="1" t="s">
        <v>149</v>
      </c>
      <c r="H1592" s="2">
        <v>45326</v>
      </c>
      <c r="I1592" s="2">
        <v>45336</v>
      </c>
      <c r="J1592">
        <v>10</v>
      </c>
      <c r="K1592">
        <v>36473</v>
      </c>
      <c r="L1592" s="1" t="s">
        <v>1491</v>
      </c>
      <c r="M1592" s="1" t="s">
        <v>28</v>
      </c>
      <c r="N1592" s="1" t="s">
        <v>33</v>
      </c>
      <c r="O1592" t="s">
        <v>19</v>
      </c>
      <c r="P1592">
        <v>3647.3</v>
      </c>
      <c r="Q1592" s="1" t="s">
        <v>1492</v>
      </c>
      <c r="R1592" s="1" t="s">
        <v>1451</v>
      </c>
      <c r="S1592" t="s">
        <v>1447</v>
      </c>
      <c r="T1592">
        <f>VLOOKUP(Admissions[[#This Row],[Department]],Departments!A:E,5,FALSE)</f>
        <v>12000</v>
      </c>
      <c r="U1592" s="1" t="str">
        <f t="shared" si="48"/>
        <v>Above Benchmark</v>
      </c>
      <c r="V1592" s="1">
        <f t="shared" ca="1" si="49"/>
        <v>70</v>
      </c>
      <c r="W1592" s="1" t="str">
        <f ca="1">_xlfn.IFS(Admissions[[#This Row],[Patients Age]]&lt;18,"Paediatric",V1592&lt;40,"Young Adult",V1592&lt;65,"Adult",TRUE,"Senior")</f>
        <v>Senior</v>
      </c>
    </row>
    <row r="1593" spans="1:23" x14ac:dyDescent="0.25">
      <c r="A1593">
        <v>11771</v>
      </c>
      <c r="B1593">
        <v>7175</v>
      </c>
      <c r="C1593" s="1" t="s">
        <v>776</v>
      </c>
      <c r="D1593" s="1" t="s">
        <v>56</v>
      </c>
      <c r="E1593" s="2">
        <v>11288</v>
      </c>
      <c r="F1593" s="1" t="s">
        <v>21</v>
      </c>
      <c r="G1593" s="1" t="s">
        <v>160</v>
      </c>
      <c r="H1593" s="2">
        <v>44947</v>
      </c>
      <c r="I1593" s="2">
        <v>44956</v>
      </c>
      <c r="J1593">
        <v>9</v>
      </c>
      <c r="K1593">
        <v>30661</v>
      </c>
      <c r="L1593" s="1" t="s">
        <v>1491</v>
      </c>
      <c r="M1593" s="1" t="s">
        <v>209</v>
      </c>
      <c r="N1593" s="1" t="s">
        <v>33</v>
      </c>
      <c r="O1593" t="s">
        <v>19</v>
      </c>
      <c r="P1593">
        <v>3406.7777999999998</v>
      </c>
      <c r="Q1593" s="1" t="s">
        <v>1492</v>
      </c>
      <c r="R1593" s="1" t="s">
        <v>1446</v>
      </c>
      <c r="S1593" t="s">
        <v>1447</v>
      </c>
      <c r="T1593">
        <f>VLOOKUP(Admissions[[#This Row],[Department]],Departments!A:E,5,FALSE)</f>
        <v>12000</v>
      </c>
      <c r="U1593" s="1" t="str">
        <f t="shared" si="48"/>
        <v>Above Benchmark</v>
      </c>
      <c r="V1593" s="1">
        <f t="shared" ca="1" si="49"/>
        <v>95</v>
      </c>
      <c r="W1593" s="1" t="str">
        <f ca="1">_xlfn.IFS(Admissions[[#This Row],[Patients Age]]&lt;18,"Paediatric",V1593&lt;40,"Young Adult",V1593&lt;65,"Adult",TRUE,"Senior")</f>
        <v>Senior</v>
      </c>
    </row>
    <row r="1594" spans="1:23" x14ac:dyDescent="0.25">
      <c r="A1594">
        <v>15642</v>
      </c>
      <c r="B1594">
        <v>4720</v>
      </c>
      <c r="C1594" s="1" t="s">
        <v>178</v>
      </c>
      <c r="D1594" s="1" t="s">
        <v>56</v>
      </c>
      <c r="E1594" s="2">
        <v>14933</v>
      </c>
      <c r="F1594" s="1" t="s">
        <v>35</v>
      </c>
      <c r="G1594" s="1" t="s">
        <v>85</v>
      </c>
      <c r="H1594" s="2">
        <v>45408</v>
      </c>
      <c r="I1594" s="2">
        <v>45418</v>
      </c>
      <c r="J1594">
        <v>10</v>
      </c>
      <c r="K1594">
        <v>19929</v>
      </c>
      <c r="L1594" s="1" t="s">
        <v>1494</v>
      </c>
      <c r="M1594" s="1" t="s">
        <v>75</v>
      </c>
      <c r="N1594" s="1" t="s">
        <v>24</v>
      </c>
      <c r="O1594" t="s">
        <v>19</v>
      </c>
      <c r="P1594">
        <v>1992.9</v>
      </c>
      <c r="Q1594" s="1" t="s">
        <v>1492</v>
      </c>
      <c r="R1594" s="1" t="s">
        <v>1454</v>
      </c>
      <c r="S1594" t="s">
        <v>1449</v>
      </c>
      <c r="T1594">
        <f>VLOOKUP(Admissions[[#This Row],[Department]],Departments!A:E,5,FALSE)</f>
        <v>8500</v>
      </c>
      <c r="U1594" s="1" t="str">
        <f t="shared" si="48"/>
        <v>Above Benchmark</v>
      </c>
      <c r="V1594" s="1">
        <f t="shared" ca="1" si="49"/>
        <v>85</v>
      </c>
      <c r="W1594" s="1" t="str">
        <f ca="1">_xlfn.IFS(Admissions[[#This Row],[Patients Age]]&lt;18,"Paediatric",V1594&lt;40,"Young Adult",V1594&lt;65,"Adult",TRUE,"Senior")</f>
        <v>Senior</v>
      </c>
    </row>
    <row r="1595" spans="1:23" x14ac:dyDescent="0.25">
      <c r="A1595">
        <v>13832</v>
      </c>
      <c r="B1595">
        <v>6777</v>
      </c>
      <c r="C1595" s="1" t="s">
        <v>956</v>
      </c>
      <c r="D1595" s="1" t="s">
        <v>56</v>
      </c>
      <c r="E1595" s="2">
        <v>31038</v>
      </c>
      <c r="F1595" s="1" t="s">
        <v>66</v>
      </c>
      <c r="G1595" s="1" t="s">
        <v>67</v>
      </c>
      <c r="H1595" s="2">
        <v>45148</v>
      </c>
      <c r="I1595" s="2">
        <v>45153</v>
      </c>
      <c r="J1595">
        <v>5</v>
      </c>
      <c r="K1595">
        <v>7400</v>
      </c>
      <c r="L1595" s="1" t="s">
        <v>1491</v>
      </c>
      <c r="M1595" s="1" t="s">
        <v>1465</v>
      </c>
      <c r="N1595" s="1" t="s">
        <v>24</v>
      </c>
      <c r="O1595" t="s">
        <v>19</v>
      </c>
      <c r="P1595">
        <v>1480</v>
      </c>
      <c r="Q1595" s="1" t="s">
        <v>1492</v>
      </c>
      <c r="R1595" s="1" t="s">
        <v>1450</v>
      </c>
      <c r="S1595" t="s">
        <v>1449</v>
      </c>
      <c r="T1595">
        <f>VLOOKUP(Admissions[[#This Row],[Department]],Departments!A:E,5,FALSE)</f>
        <v>6000</v>
      </c>
      <c r="U1595" s="1" t="str">
        <f t="shared" si="48"/>
        <v>Above Benchmark</v>
      </c>
      <c r="V1595" s="1">
        <f t="shared" ca="1" si="49"/>
        <v>41</v>
      </c>
      <c r="W1595" s="1" t="str">
        <f ca="1">_xlfn.IFS(Admissions[[#This Row],[Patients Age]]&lt;18,"Paediatric",V1595&lt;40,"Young Adult",V1595&lt;65,"Adult",TRUE,"Senior")</f>
        <v>Adult</v>
      </c>
    </row>
    <row r="1596" spans="1:23" x14ac:dyDescent="0.25">
      <c r="A1596">
        <v>12723</v>
      </c>
      <c r="B1596">
        <v>4195</v>
      </c>
      <c r="C1596" s="1" t="s">
        <v>69</v>
      </c>
      <c r="D1596" s="1" t="s">
        <v>14</v>
      </c>
      <c r="E1596" s="2">
        <v>37119</v>
      </c>
      <c r="F1596" s="1" t="s">
        <v>41</v>
      </c>
      <c r="G1596" s="1" t="s">
        <v>72</v>
      </c>
      <c r="H1596" s="2">
        <v>45584</v>
      </c>
      <c r="I1596" s="2">
        <v>45591</v>
      </c>
      <c r="J1596">
        <v>7</v>
      </c>
      <c r="K1596">
        <v>9587</v>
      </c>
      <c r="L1596" s="1" t="s">
        <v>1491</v>
      </c>
      <c r="M1596" s="1" t="s">
        <v>43</v>
      </c>
      <c r="N1596" s="1" t="s">
        <v>24</v>
      </c>
      <c r="O1596" t="s">
        <v>19</v>
      </c>
      <c r="P1596">
        <v>1369.5714</v>
      </c>
      <c r="Q1596" s="1" t="s">
        <v>1492</v>
      </c>
      <c r="R1596" s="1" t="s">
        <v>1446</v>
      </c>
      <c r="S1596" t="s">
        <v>1447</v>
      </c>
      <c r="T1596">
        <f>VLOOKUP(Admissions[[#This Row],[Department]],Departments!A:E,5,FALSE)</f>
        <v>7200</v>
      </c>
      <c r="U1596" s="1" t="str">
        <f t="shared" si="48"/>
        <v>Above Benchmark</v>
      </c>
      <c r="V1596" s="1">
        <f t="shared" ca="1" si="49"/>
        <v>24</v>
      </c>
      <c r="W1596" s="1" t="str">
        <f ca="1">_xlfn.IFS(Admissions[[#This Row],[Patients Age]]&lt;18,"Paediatric",V1596&lt;40,"Young Adult",V1596&lt;65,"Adult",TRUE,"Senior")</f>
        <v>Young Adult</v>
      </c>
    </row>
    <row r="1597" spans="1:23" x14ac:dyDescent="0.25">
      <c r="A1597">
        <v>12409</v>
      </c>
      <c r="B1597">
        <v>4968</v>
      </c>
      <c r="C1597" s="1" t="s">
        <v>191</v>
      </c>
      <c r="D1597" s="1" t="s">
        <v>14</v>
      </c>
      <c r="E1597" s="2">
        <v>35143</v>
      </c>
      <c r="F1597" s="1" t="s">
        <v>35</v>
      </c>
      <c r="G1597" s="1" t="s">
        <v>83</v>
      </c>
      <c r="H1597" s="2">
        <v>45566</v>
      </c>
      <c r="I1597" s="2">
        <v>45571</v>
      </c>
      <c r="J1597">
        <v>5</v>
      </c>
      <c r="K1597">
        <v>11056</v>
      </c>
      <c r="L1597" s="1" t="s">
        <v>1491</v>
      </c>
      <c r="M1597" s="1" t="s">
        <v>60</v>
      </c>
      <c r="N1597" s="1" t="s">
        <v>24</v>
      </c>
      <c r="O1597" t="s">
        <v>19</v>
      </c>
      <c r="P1597">
        <v>2211.1999999999998</v>
      </c>
      <c r="Q1597" s="1" t="s">
        <v>1492</v>
      </c>
      <c r="R1597" s="1" t="s">
        <v>1452</v>
      </c>
      <c r="S1597" t="s">
        <v>1449</v>
      </c>
      <c r="T1597">
        <f>VLOOKUP(Admissions[[#This Row],[Department]],Departments!A:E,5,FALSE)</f>
        <v>8500</v>
      </c>
      <c r="U1597" s="1" t="str">
        <f t="shared" si="48"/>
        <v>Above Benchmark</v>
      </c>
      <c r="V1597" s="1">
        <f t="shared" ca="1" si="49"/>
        <v>30</v>
      </c>
      <c r="W1597" s="1" t="str">
        <f ca="1">_xlfn.IFS(Admissions[[#This Row],[Patients Age]]&lt;18,"Paediatric",V1597&lt;40,"Young Adult",V1597&lt;65,"Adult",TRUE,"Senior")</f>
        <v>Young Adult</v>
      </c>
    </row>
    <row r="1598" spans="1:23" x14ac:dyDescent="0.25">
      <c r="A1598">
        <v>11561</v>
      </c>
      <c r="B1598">
        <v>7037</v>
      </c>
      <c r="C1598" s="1" t="s">
        <v>57</v>
      </c>
      <c r="D1598" s="1" t="s">
        <v>56</v>
      </c>
      <c r="E1598" s="2">
        <v>42223</v>
      </c>
      <c r="F1598" s="1" t="s">
        <v>30</v>
      </c>
      <c r="G1598" s="1" t="s">
        <v>31</v>
      </c>
      <c r="H1598" s="2">
        <v>45080</v>
      </c>
      <c r="I1598" s="2">
        <v>45082</v>
      </c>
      <c r="J1598">
        <v>2</v>
      </c>
      <c r="K1598">
        <v>2122</v>
      </c>
      <c r="L1598" s="1" t="s">
        <v>1491</v>
      </c>
      <c r="M1598" s="1" t="s">
        <v>81</v>
      </c>
      <c r="N1598" s="1" t="s">
        <v>18</v>
      </c>
      <c r="O1598" t="s">
        <v>19</v>
      </c>
      <c r="P1598">
        <v>1061</v>
      </c>
      <c r="Q1598" s="1" t="s">
        <v>1492</v>
      </c>
      <c r="R1598" s="1" t="s">
        <v>1446</v>
      </c>
      <c r="S1598" t="s">
        <v>1447</v>
      </c>
      <c r="T1598">
        <f>VLOOKUP(Admissions[[#This Row],[Department]],Departments!A:E,5,FALSE)</f>
        <v>4500</v>
      </c>
      <c r="U1598" s="1" t="str">
        <f t="shared" si="48"/>
        <v>Within Benchmark</v>
      </c>
      <c r="V1598" s="1">
        <f t="shared" ca="1" si="49"/>
        <v>10</v>
      </c>
      <c r="W1598" s="1" t="str">
        <f ca="1">_xlfn.IFS(Admissions[[#This Row],[Patients Age]]&lt;18,"Paediatric",V1598&lt;40,"Young Adult",V1598&lt;65,"Adult",TRUE,"Senior")</f>
        <v>Paediatric</v>
      </c>
    </row>
    <row r="1599" spans="1:23" x14ac:dyDescent="0.25">
      <c r="A1599">
        <v>14514</v>
      </c>
      <c r="B1599">
        <v>5850</v>
      </c>
      <c r="C1599" s="1" t="s">
        <v>107</v>
      </c>
      <c r="D1599" s="1" t="s">
        <v>56</v>
      </c>
      <c r="E1599" s="2">
        <v>21941</v>
      </c>
      <c r="F1599" s="1" t="s">
        <v>21</v>
      </c>
      <c r="G1599" s="1" t="s">
        <v>149</v>
      </c>
      <c r="H1599" s="2">
        <v>44958</v>
      </c>
      <c r="I1599" s="2">
        <v>44967</v>
      </c>
      <c r="J1599">
        <v>9</v>
      </c>
      <c r="K1599">
        <v>29915</v>
      </c>
      <c r="L1599" s="1" t="s">
        <v>1491</v>
      </c>
      <c r="M1599" s="1" t="s">
        <v>28</v>
      </c>
      <c r="N1599" s="1" t="s">
        <v>18</v>
      </c>
      <c r="O1599" t="s">
        <v>19</v>
      </c>
      <c r="P1599">
        <v>3323.8888999999999</v>
      </c>
      <c r="Q1599" s="1" t="s">
        <v>1492</v>
      </c>
      <c r="R1599" s="1" t="s">
        <v>1453</v>
      </c>
      <c r="S1599" t="s">
        <v>1449</v>
      </c>
      <c r="T1599">
        <f>VLOOKUP(Admissions[[#This Row],[Department]],Departments!A:E,5,FALSE)</f>
        <v>12000</v>
      </c>
      <c r="U1599" s="1" t="str">
        <f t="shared" si="48"/>
        <v>Above Benchmark</v>
      </c>
      <c r="V1599" s="1">
        <f t="shared" ca="1" si="49"/>
        <v>66</v>
      </c>
      <c r="W1599" s="1" t="str">
        <f ca="1">_xlfn.IFS(Admissions[[#This Row],[Patients Age]]&lt;18,"Paediatric",V1599&lt;40,"Young Adult",V1599&lt;65,"Adult",TRUE,"Senior")</f>
        <v>Senior</v>
      </c>
    </row>
    <row r="1600" spans="1:23" x14ac:dyDescent="0.25">
      <c r="A1600">
        <v>11795</v>
      </c>
      <c r="B1600">
        <v>5169</v>
      </c>
      <c r="C1600" s="1" t="s">
        <v>957</v>
      </c>
      <c r="D1600" s="1" t="s">
        <v>14</v>
      </c>
      <c r="E1600" s="2">
        <v>15083</v>
      </c>
      <c r="F1600" s="1" t="s">
        <v>35</v>
      </c>
      <c r="G1600" s="1" t="s">
        <v>36</v>
      </c>
      <c r="H1600" s="2">
        <v>45321</v>
      </c>
      <c r="I1600" s="2">
        <v>45331</v>
      </c>
      <c r="J1600">
        <v>10</v>
      </c>
      <c r="K1600">
        <v>19106</v>
      </c>
      <c r="L1600" s="1" t="s">
        <v>1494</v>
      </c>
      <c r="M1600" s="1" t="s">
        <v>60</v>
      </c>
      <c r="N1600" s="1" t="s">
        <v>24</v>
      </c>
      <c r="O1600" t="s">
        <v>19</v>
      </c>
      <c r="P1600">
        <v>1910.6</v>
      </c>
      <c r="Q1600" s="1" t="s">
        <v>1492</v>
      </c>
      <c r="R1600" s="1" t="s">
        <v>1452</v>
      </c>
      <c r="S1600" t="s">
        <v>1449</v>
      </c>
      <c r="T1600">
        <f>VLOOKUP(Admissions[[#This Row],[Department]],Departments!A:E,5,FALSE)</f>
        <v>8500</v>
      </c>
      <c r="U1600" s="1" t="str">
        <f t="shared" si="48"/>
        <v>Above Benchmark</v>
      </c>
      <c r="V1600" s="1">
        <f t="shared" ca="1" si="49"/>
        <v>85</v>
      </c>
      <c r="W1600" s="1" t="str">
        <f ca="1">_xlfn.IFS(Admissions[[#This Row],[Patients Age]]&lt;18,"Paediatric",V1600&lt;40,"Young Adult",V1600&lt;65,"Adult",TRUE,"Senior")</f>
        <v>Senior</v>
      </c>
    </row>
    <row r="1601" spans="1:23" x14ac:dyDescent="0.25">
      <c r="A1601">
        <v>14769</v>
      </c>
      <c r="B1601">
        <v>4922</v>
      </c>
      <c r="C1601" s="1" t="s">
        <v>958</v>
      </c>
      <c r="D1601" s="1" t="s">
        <v>56</v>
      </c>
      <c r="E1601" s="2">
        <v>41644</v>
      </c>
      <c r="F1601" s="1" t="s">
        <v>30</v>
      </c>
      <c r="G1601" s="1" t="s">
        <v>31</v>
      </c>
      <c r="H1601" s="2">
        <v>45492</v>
      </c>
      <c r="I1601" s="2">
        <v>45496</v>
      </c>
      <c r="J1601">
        <v>4</v>
      </c>
      <c r="K1601">
        <v>3356</v>
      </c>
      <c r="L1601" s="1" t="s">
        <v>1491</v>
      </c>
      <c r="M1601" s="1" t="s">
        <v>32</v>
      </c>
      <c r="N1601" s="1" t="s">
        <v>18</v>
      </c>
      <c r="O1601" t="s">
        <v>19</v>
      </c>
      <c r="P1601">
        <v>839</v>
      </c>
      <c r="Q1601" s="1" t="s">
        <v>1492</v>
      </c>
      <c r="R1601" s="1" t="s">
        <v>1454</v>
      </c>
      <c r="S1601" t="s">
        <v>1449</v>
      </c>
      <c r="T1601">
        <f>VLOOKUP(Admissions[[#This Row],[Department]],Departments!A:E,5,FALSE)</f>
        <v>4500</v>
      </c>
      <c r="U1601" s="1" t="str">
        <f t="shared" si="48"/>
        <v>Within Benchmark</v>
      </c>
      <c r="V1601" s="1">
        <f t="shared" ca="1" si="49"/>
        <v>12</v>
      </c>
      <c r="W1601" s="1" t="str">
        <f ca="1">_xlfn.IFS(Admissions[[#This Row],[Patients Age]]&lt;18,"Paediatric",V1601&lt;40,"Young Adult",V1601&lt;65,"Adult",TRUE,"Senior")</f>
        <v>Paediatric</v>
      </c>
    </row>
    <row r="1602" spans="1:23" x14ac:dyDescent="0.25">
      <c r="A1602">
        <v>12274</v>
      </c>
      <c r="B1602">
        <v>4931</v>
      </c>
      <c r="C1602" s="1" t="s">
        <v>589</v>
      </c>
      <c r="D1602" s="1" t="s">
        <v>56</v>
      </c>
      <c r="E1602" s="2">
        <v>35917</v>
      </c>
      <c r="F1602" s="1" t="s">
        <v>26</v>
      </c>
      <c r="G1602" s="1" t="s">
        <v>39</v>
      </c>
      <c r="H1602" s="2">
        <v>45169</v>
      </c>
      <c r="I1602" s="2">
        <v>45176</v>
      </c>
      <c r="J1602">
        <v>7</v>
      </c>
      <c r="K1602">
        <v>11842</v>
      </c>
      <c r="L1602" s="1" t="s">
        <v>1491</v>
      </c>
      <c r="M1602" s="1" t="s">
        <v>28</v>
      </c>
      <c r="N1602" s="1" t="s">
        <v>24</v>
      </c>
      <c r="O1602" t="s">
        <v>19</v>
      </c>
      <c r="P1602">
        <v>1691.7143000000001</v>
      </c>
      <c r="Q1602" s="1" t="s">
        <v>1492</v>
      </c>
      <c r="R1602" s="1" t="s">
        <v>1450</v>
      </c>
      <c r="S1602" t="s">
        <v>1449</v>
      </c>
      <c r="T1602">
        <f>VLOOKUP(Admissions[[#This Row],[Department]],Departments!A:E,5,FALSE)</f>
        <v>9000</v>
      </c>
      <c r="U1602" s="1" t="str">
        <f t="shared" ref="U1602:U1665" si="50">IF(K1602&gt;T1602,"Above Benchmark","Within Benchmark")</f>
        <v>Above Benchmark</v>
      </c>
      <c r="V1602" s="1">
        <f t="shared" ref="V1602:V1665" ca="1" si="51">INT(YEARFRAC(E1602,TODAY()))</f>
        <v>28</v>
      </c>
      <c r="W1602" s="1" t="str">
        <f ca="1">_xlfn.IFS(Admissions[[#This Row],[Patients Age]]&lt;18,"Paediatric",V1602&lt;40,"Young Adult",V1602&lt;65,"Adult",TRUE,"Senior")</f>
        <v>Young Adult</v>
      </c>
    </row>
    <row r="1603" spans="1:23" x14ac:dyDescent="0.25">
      <c r="A1603">
        <v>13062</v>
      </c>
      <c r="B1603">
        <v>3030</v>
      </c>
      <c r="C1603" s="1" t="s">
        <v>208</v>
      </c>
      <c r="D1603" s="1" t="s">
        <v>14</v>
      </c>
      <c r="E1603" s="2">
        <v>30831</v>
      </c>
      <c r="F1603" s="1" t="s">
        <v>66</v>
      </c>
      <c r="G1603" s="1" t="s">
        <v>77</v>
      </c>
      <c r="H1603" s="2">
        <v>45497</v>
      </c>
      <c r="I1603" s="2">
        <v>45502</v>
      </c>
      <c r="J1603">
        <v>5</v>
      </c>
      <c r="K1603">
        <v>8811</v>
      </c>
      <c r="L1603" s="1" t="s">
        <v>1491</v>
      </c>
      <c r="M1603" s="1" t="s">
        <v>68</v>
      </c>
      <c r="N1603" s="1" t="s">
        <v>24</v>
      </c>
      <c r="O1603" t="s">
        <v>19</v>
      </c>
      <c r="P1603">
        <v>1762.2</v>
      </c>
      <c r="Q1603" s="1" t="s">
        <v>1492</v>
      </c>
      <c r="R1603" s="1" t="s">
        <v>1453</v>
      </c>
      <c r="S1603" t="s">
        <v>1449</v>
      </c>
      <c r="T1603">
        <f>VLOOKUP(Admissions[[#This Row],[Department]],Departments!A:E,5,FALSE)</f>
        <v>6000</v>
      </c>
      <c r="U1603" s="1" t="str">
        <f t="shared" si="50"/>
        <v>Above Benchmark</v>
      </c>
      <c r="V1603" s="1">
        <f t="shared" ca="1" si="51"/>
        <v>42</v>
      </c>
      <c r="W1603" s="1" t="str">
        <f ca="1">_xlfn.IFS(Admissions[[#This Row],[Patients Age]]&lt;18,"Paediatric",V1603&lt;40,"Young Adult",V1603&lt;65,"Adult",TRUE,"Senior")</f>
        <v>Adult</v>
      </c>
    </row>
    <row r="1604" spans="1:23" x14ac:dyDescent="0.25">
      <c r="A1604">
        <v>10877</v>
      </c>
      <c r="B1604">
        <v>3748</v>
      </c>
      <c r="C1604" s="1" t="s">
        <v>109</v>
      </c>
      <c r="D1604" s="1" t="s">
        <v>14</v>
      </c>
      <c r="E1604" s="2">
        <v>42612</v>
      </c>
      <c r="F1604" s="1" t="s">
        <v>30</v>
      </c>
      <c r="G1604" s="1" t="s">
        <v>110</v>
      </c>
      <c r="H1604" s="2">
        <v>45085</v>
      </c>
      <c r="I1604" s="2">
        <v>45088</v>
      </c>
      <c r="J1604">
        <v>3</v>
      </c>
      <c r="K1604">
        <v>2592</v>
      </c>
      <c r="L1604" s="1" t="s">
        <v>1491</v>
      </c>
      <c r="M1604" s="1" t="s">
        <v>32</v>
      </c>
      <c r="N1604" s="1" t="s">
        <v>24</v>
      </c>
      <c r="O1604" t="s">
        <v>19</v>
      </c>
      <c r="P1604">
        <v>864</v>
      </c>
      <c r="Q1604" s="1" t="s">
        <v>1492</v>
      </c>
      <c r="R1604" s="1" t="s">
        <v>1450</v>
      </c>
      <c r="S1604" t="s">
        <v>1449</v>
      </c>
      <c r="T1604">
        <f>VLOOKUP(Admissions[[#This Row],[Department]],Departments!A:E,5,FALSE)</f>
        <v>4500</v>
      </c>
      <c r="U1604" s="1" t="str">
        <f t="shared" si="50"/>
        <v>Within Benchmark</v>
      </c>
      <c r="V1604" s="1">
        <f t="shared" ca="1" si="51"/>
        <v>9</v>
      </c>
      <c r="W1604" s="1" t="str">
        <f ca="1">_xlfn.IFS(Admissions[[#This Row],[Patients Age]]&lt;18,"Paediatric",V1604&lt;40,"Young Adult",V1604&lt;65,"Adult",TRUE,"Senior")</f>
        <v>Paediatric</v>
      </c>
    </row>
    <row r="1605" spans="1:23" x14ac:dyDescent="0.25">
      <c r="A1605">
        <v>12821</v>
      </c>
      <c r="B1605">
        <v>3323</v>
      </c>
      <c r="C1605" s="1" t="s">
        <v>781</v>
      </c>
      <c r="D1605" s="1" t="s">
        <v>14</v>
      </c>
      <c r="E1605" s="2">
        <v>23995</v>
      </c>
      <c r="F1605" s="1" t="s">
        <v>21</v>
      </c>
      <c r="G1605" s="1" t="s">
        <v>149</v>
      </c>
      <c r="H1605" s="2">
        <v>45533</v>
      </c>
      <c r="I1605" s="2">
        <v>45546</v>
      </c>
      <c r="J1605">
        <v>13</v>
      </c>
      <c r="K1605">
        <v>33905</v>
      </c>
      <c r="L1605" s="1" t="s">
        <v>1491</v>
      </c>
      <c r="M1605" s="1" t="s">
        <v>124</v>
      </c>
      <c r="N1605" s="1" t="s">
        <v>18</v>
      </c>
      <c r="O1605" t="s">
        <v>19</v>
      </c>
      <c r="P1605">
        <v>2608.0769</v>
      </c>
      <c r="Q1605" s="1" t="s">
        <v>1492</v>
      </c>
      <c r="R1605" s="1" t="s">
        <v>1450</v>
      </c>
      <c r="S1605" t="s">
        <v>1449</v>
      </c>
      <c r="T1605">
        <f>VLOOKUP(Admissions[[#This Row],[Department]],Departments!A:E,5,FALSE)</f>
        <v>12000</v>
      </c>
      <c r="U1605" s="1" t="str">
        <f t="shared" si="50"/>
        <v>Above Benchmark</v>
      </c>
      <c r="V1605" s="1">
        <f t="shared" ca="1" si="51"/>
        <v>60</v>
      </c>
      <c r="W1605" s="1" t="str">
        <f ca="1">_xlfn.IFS(Admissions[[#This Row],[Patients Age]]&lt;18,"Paediatric",V1605&lt;40,"Young Adult",V1605&lt;65,"Adult",TRUE,"Senior")</f>
        <v>Adult</v>
      </c>
    </row>
    <row r="1606" spans="1:23" x14ac:dyDescent="0.25">
      <c r="A1606">
        <v>11702</v>
      </c>
      <c r="B1606">
        <v>7057</v>
      </c>
      <c r="C1606" s="1" t="s">
        <v>284</v>
      </c>
      <c r="D1606" s="1" t="s">
        <v>14</v>
      </c>
      <c r="E1606" s="2">
        <v>27326</v>
      </c>
      <c r="F1606" s="1" t="s">
        <v>66</v>
      </c>
      <c r="G1606" s="1" t="s">
        <v>67</v>
      </c>
      <c r="H1606" s="2">
        <v>45305</v>
      </c>
      <c r="I1606" s="2">
        <v>45308</v>
      </c>
      <c r="J1606">
        <v>3</v>
      </c>
      <c r="K1606">
        <v>3722</v>
      </c>
      <c r="L1606" s="1" t="s">
        <v>1491</v>
      </c>
      <c r="M1606" s="1" t="s">
        <v>37</v>
      </c>
      <c r="N1606" s="1" t="s">
        <v>24</v>
      </c>
      <c r="O1606" t="s">
        <v>19</v>
      </c>
      <c r="P1606">
        <v>1240.6667</v>
      </c>
      <c r="Q1606" s="1" t="s">
        <v>1492</v>
      </c>
      <c r="R1606" s="1" t="s">
        <v>1451</v>
      </c>
      <c r="S1606" t="s">
        <v>1447</v>
      </c>
      <c r="T1606">
        <f>VLOOKUP(Admissions[[#This Row],[Department]],Departments!A:E,5,FALSE)</f>
        <v>6000</v>
      </c>
      <c r="U1606" s="1" t="str">
        <f t="shared" si="50"/>
        <v>Within Benchmark</v>
      </c>
      <c r="V1606" s="1">
        <f t="shared" ca="1" si="51"/>
        <v>51</v>
      </c>
      <c r="W1606" s="1" t="str">
        <f ca="1">_xlfn.IFS(Admissions[[#This Row],[Patients Age]]&lt;18,"Paediatric",V1606&lt;40,"Young Adult",V1606&lt;65,"Adult",TRUE,"Senior")</f>
        <v>Adult</v>
      </c>
    </row>
    <row r="1607" spans="1:23" x14ac:dyDescent="0.25">
      <c r="A1607">
        <v>10916</v>
      </c>
      <c r="B1607">
        <v>6297</v>
      </c>
      <c r="C1607" s="1" t="s">
        <v>827</v>
      </c>
      <c r="D1607" s="1" t="s">
        <v>56</v>
      </c>
      <c r="E1607" s="2">
        <v>34609</v>
      </c>
      <c r="F1607" s="1" t="s">
        <v>35</v>
      </c>
      <c r="G1607" s="1" t="s">
        <v>85</v>
      </c>
      <c r="H1607" s="2">
        <v>44980</v>
      </c>
      <c r="I1607" s="2">
        <v>44984</v>
      </c>
      <c r="J1607">
        <v>4</v>
      </c>
      <c r="K1607">
        <v>7359</v>
      </c>
      <c r="L1607" s="1" t="s">
        <v>1491</v>
      </c>
      <c r="M1607" s="1" t="s">
        <v>37</v>
      </c>
      <c r="N1607" s="1" t="s">
        <v>33</v>
      </c>
      <c r="O1607" t="s">
        <v>19</v>
      </c>
      <c r="P1607">
        <v>1839.75</v>
      </c>
      <c r="Q1607" s="1" t="s">
        <v>1492</v>
      </c>
      <c r="R1607" s="1" t="s">
        <v>1450</v>
      </c>
      <c r="S1607" t="s">
        <v>1449</v>
      </c>
      <c r="T1607">
        <f>VLOOKUP(Admissions[[#This Row],[Department]],Departments!A:E,5,FALSE)</f>
        <v>8500</v>
      </c>
      <c r="U1607" s="1" t="str">
        <f t="shared" si="50"/>
        <v>Within Benchmark</v>
      </c>
      <c r="V1607" s="1">
        <f t="shared" ca="1" si="51"/>
        <v>31</v>
      </c>
      <c r="W1607" s="1" t="str">
        <f ca="1">_xlfn.IFS(Admissions[[#This Row],[Patients Age]]&lt;18,"Paediatric",V1607&lt;40,"Young Adult",V1607&lt;65,"Adult",TRUE,"Senior")</f>
        <v>Young Adult</v>
      </c>
    </row>
    <row r="1608" spans="1:23" x14ac:dyDescent="0.25">
      <c r="A1608">
        <v>11356</v>
      </c>
      <c r="B1608">
        <v>3932</v>
      </c>
      <c r="C1608" s="1" t="s">
        <v>959</v>
      </c>
      <c r="D1608" s="1" t="s">
        <v>14</v>
      </c>
      <c r="E1608" s="2">
        <v>23031</v>
      </c>
      <c r="F1608" s="1" t="s">
        <v>35</v>
      </c>
      <c r="G1608" s="1" t="s">
        <v>36</v>
      </c>
      <c r="H1608" s="2">
        <v>45533</v>
      </c>
      <c r="I1608" s="2">
        <v>45539</v>
      </c>
      <c r="J1608">
        <v>6</v>
      </c>
      <c r="K1608">
        <v>13506</v>
      </c>
      <c r="L1608" s="1" t="s">
        <v>1494</v>
      </c>
      <c r="M1608" s="1" t="s">
        <v>37</v>
      </c>
      <c r="N1608" s="1" t="s">
        <v>33</v>
      </c>
      <c r="O1608" t="s">
        <v>19</v>
      </c>
      <c r="P1608">
        <v>2251</v>
      </c>
      <c r="Q1608" s="1" t="s">
        <v>1492</v>
      </c>
      <c r="R1608" s="1" t="s">
        <v>1450</v>
      </c>
      <c r="S1608" t="s">
        <v>1449</v>
      </c>
      <c r="T1608">
        <f>VLOOKUP(Admissions[[#This Row],[Department]],Departments!A:E,5,FALSE)</f>
        <v>8500</v>
      </c>
      <c r="U1608" s="1" t="str">
        <f t="shared" si="50"/>
        <v>Above Benchmark</v>
      </c>
      <c r="V1608" s="1">
        <f t="shared" ca="1" si="51"/>
        <v>63</v>
      </c>
      <c r="W1608" s="1" t="str">
        <f ca="1">_xlfn.IFS(Admissions[[#This Row],[Patients Age]]&lt;18,"Paediatric",V1608&lt;40,"Young Adult",V1608&lt;65,"Adult",TRUE,"Senior")</f>
        <v>Adult</v>
      </c>
    </row>
    <row r="1609" spans="1:23" x14ac:dyDescent="0.25">
      <c r="A1609">
        <v>11319</v>
      </c>
      <c r="B1609">
        <v>4699</v>
      </c>
      <c r="C1609" s="1" t="s">
        <v>841</v>
      </c>
      <c r="D1609" s="1" t="s">
        <v>14</v>
      </c>
      <c r="E1609" s="2">
        <v>31359</v>
      </c>
      <c r="F1609" s="1" t="s">
        <v>35</v>
      </c>
      <c r="G1609" s="1" t="s">
        <v>83</v>
      </c>
      <c r="H1609" s="2">
        <v>45129</v>
      </c>
      <c r="I1609" s="2">
        <v>45133</v>
      </c>
      <c r="J1609">
        <v>4</v>
      </c>
      <c r="K1609">
        <v>6513</v>
      </c>
      <c r="L1609" s="1" t="s">
        <v>1491</v>
      </c>
      <c r="M1609" s="1" t="s">
        <v>37</v>
      </c>
      <c r="N1609" s="1" t="s">
        <v>24</v>
      </c>
      <c r="O1609" t="s">
        <v>19</v>
      </c>
      <c r="P1609">
        <v>1628.25</v>
      </c>
      <c r="Q1609" s="1" t="s">
        <v>1492</v>
      </c>
      <c r="R1609" s="1" t="s">
        <v>1446</v>
      </c>
      <c r="S1609" t="s">
        <v>1447</v>
      </c>
      <c r="T1609">
        <f>VLOOKUP(Admissions[[#This Row],[Department]],Departments!A:E,5,FALSE)</f>
        <v>8500</v>
      </c>
      <c r="U1609" s="1" t="str">
        <f t="shared" si="50"/>
        <v>Within Benchmark</v>
      </c>
      <c r="V1609" s="1">
        <f t="shared" ca="1" si="51"/>
        <v>40</v>
      </c>
      <c r="W1609" s="1" t="str">
        <f ca="1">_xlfn.IFS(Admissions[[#This Row],[Patients Age]]&lt;18,"Paediatric",V1609&lt;40,"Young Adult",V1609&lt;65,"Adult",TRUE,"Senior")</f>
        <v>Adult</v>
      </c>
    </row>
    <row r="1610" spans="1:23" x14ac:dyDescent="0.25">
      <c r="A1610">
        <v>11194</v>
      </c>
      <c r="B1610">
        <v>5062</v>
      </c>
      <c r="C1610" s="1" t="s">
        <v>960</v>
      </c>
      <c r="D1610" s="1" t="s">
        <v>56</v>
      </c>
      <c r="E1610" s="2">
        <v>22643</v>
      </c>
      <c r="F1610" s="1" t="s">
        <v>35</v>
      </c>
      <c r="G1610" s="1" t="s">
        <v>83</v>
      </c>
      <c r="H1610" s="2">
        <v>45335</v>
      </c>
      <c r="I1610" s="2">
        <v>45340</v>
      </c>
      <c r="J1610">
        <v>5</v>
      </c>
      <c r="K1610">
        <v>9421</v>
      </c>
      <c r="L1610" s="1" t="s">
        <v>1491</v>
      </c>
      <c r="M1610" s="1" t="s">
        <v>119</v>
      </c>
      <c r="N1610" s="1" t="s">
        <v>24</v>
      </c>
      <c r="O1610" t="s">
        <v>19</v>
      </c>
      <c r="P1610">
        <v>1884.2</v>
      </c>
      <c r="Q1610" s="1" t="s">
        <v>1492</v>
      </c>
      <c r="R1610" s="1" t="s">
        <v>1452</v>
      </c>
      <c r="S1610" t="s">
        <v>1449</v>
      </c>
      <c r="T1610">
        <f>VLOOKUP(Admissions[[#This Row],[Department]],Departments!A:E,5,FALSE)</f>
        <v>8500</v>
      </c>
      <c r="U1610" s="1" t="str">
        <f t="shared" si="50"/>
        <v>Above Benchmark</v>
      </c>
      <c r="V1610" s="1">
        <f t="shared" ca="1" si="51"/>
        <v>64</v>
      </c>
      <c r="W1610" s="1" t="str">
        <f ca="1">_xlfn.IFS(Admissions[[#This Row],[Patients Age]]&lt;18,"Paediatric",V1610&lt;40,"Young Adult",V1610&lt;65,"Adult",TRUE,"Senior")</f>
        <v>Adult</v>
      </c>
    </row>
    <row r="1611" spans="1:23" x14ac:dyDescent="0.25">
      <c r="A1611">
        <v>13518</v>
      </c>
      <c r="B1611">
        <v>4245</v>
      </c>
      <c r="C1611" s="1" t="s">
        <v>738</v>
      </c>
      <c r="D1611" s="1" t="s">
        <v>56</v>
      </c>
      <c r="E1611" s="2">
        <v>21451</v>
      </c>
      <c r="F1611" s="1" t="s">
        <v>66</v>
      </c>
      <c r="G1611" s="1" t="s">
        <v>77</v>
      </c>
      <c r="H1611" s="2">
        <v>45020</v>
      </c>
      <c r="I1611" s="2">
        <v>45028</v>
      </c>
      <c r="J1611">
        <v>8</v>
      </c>
      <c r="K1611">
        <v>17990</v>
      </c>
      <c r="L1611" s="1" t="s">
        <v>1491</v>
      </c>
      <c r="M1611" s="1" t="s">
        <v>37</v>
      </c>
      <c r="N1611" s="1" t="s">
        <v>18</v>
      </c>
      <c r="O1611" t="s">
        <v>19</v>
      </c>
      <c r="P1611">
        <v>2248.75</v>
      </c>
      <c r="Q1611" s="1" t="s">
        <v>1492</v>
      </c>
      <c r="R1611" s="1" t="s">
        <v>1452</v>
      </c>
      <c r="S1611" t="s">
        <v>1449</v>
      </c>
      <c r="T1611">
        <f>VLOOKUP(Admissions[[#This Row],[Department]],Departments!A:E,5,FALSE)</f>
        <v>6000</v>
      </c>
      <c r="U1611" s="1" t="str">
        <f t="shared" si="50"/>
        <v>Above Benchmark</v>
      </c>
      <c r="V1611" s="1">
        <f t="shared" ca="1" si="51"/>
        <v>67</v>
      </c>
      <c r="W1611" s="1" t="str">
        <f ca="1">_xlfn.IFS(Admissions[[#This Row],[Patients Age]]&lt;18,"Paediatric",V1611&lt;40,"Young Adult",V1611&lt;65,"Adult",TRUE,"Senior")</f>
        <v>Senior</v>
      </c>
    </row>
    <row r="1612" spans="1:23" x14ac:dyDescent="0.25">
      <c r="A1612">
        <v>10555</v>
      </c>
      <c r="B1612">
        <v>6348</v>
      </c>
      <c r="C1612" s="1" t="s">
        <v>252</v>
      </c>
      <c r="D1612" s="1" t="s">
        <v>56</v>
      </c>
      <c r="E1612" s="2">
        <v>38530</v>
      </c>
      <c r="F1612" s="1" t="s">
        <v>51</v>
      </c>
      <c r="G1612" s="1" t="s">
        <v>87</v>
      </c>
      <c r="H1612" s="2">
        <v>45613</v>
      </c>
      <c r="I1612" s="2">
        <v>45615</v>
      </c>
      <c r="J1612">
        <v>2</v>
      </c>
      <c r="K1612">
        <v>1757</v>
      </c>
      <c r="L1612" s="1" t="s">
        <v>1491</v>
      </c>
      <c r="M1612" s="1" t="s">
        <v>53</v>
      </c>
      <c r="N1612" s="1" t="s">
        <v>18</v>
      </c>
      <c r="O1612" t="s">
        <v>19</v>
      </c>
      <c r="P1612">
        <v>878.5</v>
      </c>
      <c r="Q1612" s="1" t="s">
        <v>1492</v>
      </c>
      <c r="R1612" s="1" t="s">
        <v>1451</v>
      </c>
      <c r="S1612" t="s">
        <v>1447</v>
      </c>
      <c r="T1612">
        <f>VLOOKUP(Admissions[[#This Row],[Department]],Departments!A:E,5,FALSE)</f>
        <v>6800</v>
      </c>
      <c r="U1612" s="1" t="str">
        <f t="shared" si="50"/>
        <v>Within Benchmark</v>
      </c>
      <c r="V1612" s="1">
        <f t="shared" ca="1" si="51"/>
        <v>21</v>
      </c>
      <c r="W1612" s="1" t="str">
        <f ca="1">_xlfn.IFS(Admissions[[#This Row],[Patients Age]]&lt;18,"Paediatric",V1612&lt;40,"Young Adult",V1612&lt;65,"Adult",TRUE,"Senior")</f>
        <v>Young Adult</v>
      </c>
    </row>
    <row r="1613" spans="1:23" x14ac:dyDescent="0.25">
      <c r="A1613">
        <v>12757</v>
      </c>
      <c r="B1613">
        <v>5342</v>
      </c>
      <c r="C1613" s="1" t="s">
        <v>326</v>
      </c>
      <c r="D1613" s="1" t="s">
        <v>14</v>
      </c>
      <c r="E1613" s="2">
        <v>16897</v>
      </c>
      <c r="F1613" s="1" t="s">
        <v>26</v>
      </c>
      <c r="G1613" s="1" t="s">
        <v>141</v>
      </c>
      <c r="H1613" s="2">
        <v>45543</v>
      </c>
      <c r="I1613" s="2">
        <v>45550</v>
      </c>
      <c r="J1613">
        <v>7</v>
      </c>
      <c r="K1613">
        <v>21245</v>
      </c>
      <c r="L1613" s="1" t="s">
        <v>1494</v>
      </c>
      <c r="M1613" s="1" t="s">
        <v>64</v>
      </c>
      <c r="N1613" s="1" t="s">
        <v>18</v>
      </c>
      <c r="O1613" t="s">
        <v>19</v>
      </c>
      <c r="P1613">
        <v>3035</v>
      </c>
      <c r="Q1613" s="1" t="s">
        <v>1492</v>
      </c>
      <c r="R1613" s="1" t="s">
        <v>1451</v>
      </c>
      <c r="S1613" t="s">
        <v>1447</v>
      </c>
      <c r="T1613">
        <f>VLOOKUP(Admissions[[#This Row],[Department]],Departments!A:E,5,FALSE)</f>
        <v>9000</v>
      </c>
      <c r="U1613" s="1" t="str">
        <f t="shared" si="50"/>
        <v>Above Benchmark</v>
      </c>
      <c r="V1613" s="1">
        <f t="shared" ca="1" si="51"/>
        <v>80</v>
      </c>
      <c r="W1613" s="1" t="str">
        <f ca="1">_xlfn.IFS(Admissions[[#This Row],[Patients Age]]&lt;18,"Paediatric",V1613&lt;40,"Young Adult",V1613&lt;65,"Adult",TRUE,"Senior")</f>
        <v>Senior</v>
      </c>
    </row>
    <row r="1614" spans="1:23" x14ac:dyDescent="0.25">
      <c r="A1614">
        <v>14149</v>
      </c>
      <c r="B1614">
        <v>6581</v>
      </c>
      <c r="C1614" s="1" t="s">
        <v>98</v>
      </c>
      <c r="D1614" s="1" t="s">
        <v>14</v>
      </c>
      <c r="E1614" s="2">
        <v>27427</v>
      </c>
      <c r="F1614" s="1" t="s">
        <v>26</v>
      </c>
      <c r="G1614" s="1" t="s">
        <v>39</v>
      </c>
      <c r="H1614" s="2">
        <v>45268</v>
      </c>
      <c r="I1614" s="2">
        <v>45272</v>
      </c>
      <c r="J1614">
        <v>4</v>
      </c>
      <c r="K1614">
        <v>12452</v>
      </c>
      <c r="L1614" s="1" t="s">
        <v>1491</v>
      </c>
      <c r="M1614" s="1" t="s">
        <v>79</v>
      </c>
      <c r="N1614" s="1" t="s">
        <v>33</v>
      </c>
      <c r="O1614" t="s">
        <v>19</v>
      </c>
      <c r="P1614">
        <v>3113</v>
      </c>
      <c r="Q1614" s="1" t="s">
        <v>1492</v>
      </c>
      <c r="R1614" s="1" t="s">
        <v>1454</v>
      </c>
      <c r="S1614" t="s">
        <v>1449</v>
      </c>
      <c r="T1614">
        <f>VLOOKUP(Admissions[[#This Row],[Department]],Departments!A:E,5,FALSE)</f>
        <v>9000</v>
      </c>
      <c r="U1614" s="1" t="str">
        <f t="shared" si="50"/>
        <v>Above Benchmark</v>
      </c>
      <c r="V1614" s="1">
        <f t="shared" ca="1" si="51"/>
        <v>51</v>
      </c>
      <c r="W1614" s="1" t="str">
        <f ca="1">_xlfn.IFS(Admissions[[#This Row],[Patients Age]]&lt;18,"Paediatric",V1614&lt;40,"Young Adult",V1614&lt;65,"Adult",TRUE,"Senior")</f>
        <v>Adult</v>
      </c>
    </row>
    <row r="1615" spans="1:23" x14ac:dyDescent="0.25">
      <c r="A1615">
        <v>13102</v>
      </c>
      <c r="B1615">
        <v>4065</v>
      </c>
      <c r="C1615" s="1" t="s">
        <v>358</v>
      </c>
      <c r="D1615" s="1" t="s">
        <v>14</v>
      </c>
      <c r="E1615" s="2">
        <v>22210</v>
      </c>
      <c r="F1615" s="1" t="s">
        <v>66</v>
      </c>
      <c r="G1615" s="1" t="s">
        <v>77</v>
      </c>
      <c r="H1615" s="2">
        <v>45214</v>
      </c>
      <c r="I1615" s="2">
        <v>45217</v>
      </c>
      <c r="J1615">
        <v>3</v>
      </c>
      <c r="K1615">
        <v>6599</v>
      </c>
      <c r="L1615" s="1" t="s">
        <v>1494</v>
      </c>
      <c r="M1615" s="1" t="s">
        <v>37</v>
      </c>
      <c r="N1615" s="1" t="s">
        <v>33</v>
      </c>
      <c r="O1615" t="s">
        <v>19</v>
      </c>
      <c r="P1615">
        <v>2199.6667000000002</v>
      </c>
      <c r="Q1615" s="1" t="s">
        <v>1492</v>
      </c>
      <c r="R1615" s="1" t="s">
        <v>1451</v>
      </c>
      <c r="S1615" t="s">
        <v>1447</v>
      </c>
      <c r="T1615">
        <f>VLOOKUP(Admissions[[#This Row],[Department]],Departments!A:E,5,FALSE)</f>
        <v>6000</v>
      </c>
      <c r="U1615" s="1" t="str">
        <f t="shared" si="50"/>
        <v>Above Benchmark</v>
      </c>
      <c r="V1615" s="1">
        <f t="shared" ca="1" si="51"/>
        <v>65</v>
      </c>
      <c r="W1615" s="1" t="str">
        <f ca="1">_xlfn.IFS(Admissions[[#This Row],[Patients Age]]&lt;18,"Paediatric",V1615&lt;40,"Young Adult",V1615&lt;65,"Adult",TRUE,"Senior")</f>
        <v>Senior</v>
      </c>
    </row>
    <row r="1616" spans="1:23" x14ac:dyDescent="0.25">
      <c r="A1616">
        <v>15042</v>
      </c>
      <c r="B1616">
        <v>4538</v>
      </c>
      <c r="C1616" s="1" t="s">
        <v>664</v>
      </c>
      <c r="D1616" s="1" t="s">
        <v>56</v>
      </c>
      <c r="E1616" s="2">
        <v>11958</v>
      </c>
      <c r="F1616" s="1" t="s">
        <v>35</v>
      </c>
      <c r="G1616" s="1" t="s">
        <v>36</v>
      </c>
      <c r="H1616" s="2">
        <v>45421</v>
      </c>
      <c r="I1616" s="2">
        <v>45428</v>
      </c>
      <c r="J1616">
        <v>7</v>
      </c>
      <c r="K1616">
        <v>10318</v>
      </c>
      <c r="L1616" s="1" t="s">
        <v>1491</v>
      </c>
      <c r="M1616" s="1" t="s">
        <v>37</v>
      </c>
      <c r="N1616" s="1" t="s">
        <v>18</v>
      </c>
      <c r="O1616" t="s">
        <v>19</v>
      </c>
      <c r="P1616">
        <v>1474</v>
      </c>
      <c r="Q1616" s="1" t="s">
        <v>1492</v>
      </c>
      <c r="R1616" s="1" t="s">
        <v>1450</v>
      </c>
      <c r="S1616" t="s">
        <v>1449</v>
      </c>
      <c r="T1616">
        <f>VLOOKUP(Admissions[[#This Row],[Department]],Departments!A:E,5,FALSE)</f>
        <v>8500</v>
      </c>
      <c r="U1616" s="1" t="str">
        <f t="shared" si="50"/>
        <v>Above Benchmark</v>
      </c>
      <c r="V1616" s="1">
        <f t="shared" ca="1" si="51"/>
        <v>93</v>
      </c>
      <c r="W1616" s="1" t="str">
        <f ca="1">_xlfn.IFS(Admissions[[#This Row],[Patients Age]]&lt;18,"Paediatric",V1616&lt;40,"Young Adult",V1616&lt;65,"Adult",TRUE,"Senior")</f>
        <v>Senior</v>
      </c>
    </row>
    <row r="1617" spans="1:23" x14ac:dyDescent="0.25">
      <c r="A1617">
        <v>11193</v>
      </c>
      <c r="B1617">
        <v>7075</v>
      </c>
      <c r="C1617" s="1" t="s">
        <v>961</v>
      </c>
      <c r="D1617" s="1" t="s">
        <v>14</v>
      </c>
      <c r="E1617" s="2">
        <v>24146</v>
      </c>
      <c r="F1617" s="1" t="s">
        <v>35</v>
      </c>
      <c r="G1617" s="1" t="s">
        <v>36</v>
      </c>
      <c r="H1617" s="2">
        <v>45087</v>
      </c>
      <c r="I1617" s="2">
        <v>45094</v>
      </c>
      <c r="J1617">
        <v>7</v>
      </c>
      <c r="K1617">
        <v>16987</v>
      </c>
      <c r="L1617" s="1" t="s">
        <v>1491</v>
      </c>
      <c r="M1617" s="1" t="s">
        <v>60</v>
      </c>
      <c r="N1617" s="1" t="s">
        <v>18</v>
      </c>
      <c r="O1617" t="s">
        <v>19</v>
      </c>
      <c r="P1617">
        <v>2426.7143000000001</v>
      </c>
      <c r="Q1617" s="1" t="s">
        <v>1492</v>
      </c>
      <c r="R1617" s="1" t="s">
        <v>1446</v>
      </c>
      <c r="S1617" t="s">
        <v>1447</v>
      </c>
      <c r="T1617">
        <f>VLOOKUP(Admissions[[#This Row],[Department]],Departments!A:E,5,FALSE)</f>
        <v>8500</v>
      </c>
      <c r="U1617" s="1" t="str">
        <f t="shared" si="50"/>
        <v>Above Benchmark</v>
      </c>
      <c r="V1617" s="1">
        <f t="shared" ca="1" si="51"/>
        <v>60</v>
      </c>
      <c r="W1617" s="1" t="str">
        <f ca="1">_xlfn.IFS(Admissions[[#This Row],[Patients Age]]&lt;18,"Paediatric",V1617&lt;40,"Young Adult",V1617&lt;65,"Adult",TRUE,"Senior")</f>
        <v>Adult</v>
      </c>
    </row>
    <row r="1618" spans="1:23" x14ac:dyDescent="0.25">
      <c r="A1618">
        <v>14223</v>
      </c>
      <c r="B1618">
        <v>5980</v>
      </c>
      <c r="C1618" s="1" t="s">
        <v>791</v>
      </c>
      <c r="D1618" s="1" t="s">
        <v>14</v>
      </c>
      <c r="E1618" s="2">
        <v>24529</v>
      </c>
      <c r="F1618" s="1" t="s">
        <v>15</v>
      </c>
      <c r="G1618" s="1" t="s">
        <v>48</v>
      </c>
      <c r="H1618" s="2">
        <v>45388</v>
      </c>
      <c r="I1618" s="2">
        <v>45391</v>
      </c>
      <c r="J1618">
        <v>3</v>
      </c>
      <c r="K1618">
        <v>4292</v>
      </c>
      <c r="L1618" s="1" t="s">
        <v>1491</v>
      </c>
      <c r="M1618" s="1" t="s">
        <v>49</v>
      </c>
      <c r="N1618" s="1" t="s">
        <v>18</v>
      </c>
      <c r="O1618" t="s">
        <v>19</v>
      </c>
      <c r="P1618">
        <v>1430.6667</v>
      </c>
      <c r="Q1618" s="1" t="s">
        <v>1492</v>
      </c>
      <c r="R1618" s="1" t="s">
        <v>1446</v>
      </c>
      <c r="S1618" t="s">
        <v>1447</v>
      </c>
      <c r="T1618">
        <f>VLOOKUP(Admissions[[#This Row],[Department]],Departments!A:E,5,FALSE)</f>
        <v>5500</v>
      </c>
      <c r="U1618" s="1" t="str">
        <f t="shared" si="50"/>
        <v>Within Benchmark</v>
      </c>
      <c r="V1618" s="1">
        <f t="shared" ca="1" si="51"/>
        <v>59</v>
      </c>
      <c r="W1618" s="1" t="str">
        <f ca="1">_xlfn.IFS(Admissions[[#This Row],[Patients Age]]&lt;18,"Paediatric",V1618&lt;40,"Young Adult",V1618&lt;65,"Adult",TRUE,"Senior")</f>
        <v>Adult</v>
      </c>
    </row>
    <row r="1619" spans="1:23" x14ac:dyDescent="0.25">
      <c r="A1619">
        <v>13063</v>
      </c>
      <c r="B1619">
        <v>5465</v>
      </c>
      <c r="C1619" s="1" t="s">
        <v>735</v>
      </c>
      <c r="D1619" s="1" t="s">
        <v>56</v>
      </c>
      <c r="E1619" s="2">
        <v>26569</v>
      </c>
      <c r="F1619" s="1" t="s">
        <v>41</v>
      </c>
      <c r="G1619" s="1" t="s">
        <v>42</v>
      </c>
      <c r="H1619" s="2">
        <v>45407</v>
      </c>
      <c r="I1619" s="2">
        <v>45412</v>
      </c>
      <c r="J1619">
        <v>5</v>
      </c>
      <c r="K1619">
        <v>8882</v>
      </c>
      <c r="L1619" s="1" t="s">
        <v>1491</v>
      </c>
      <c r="M1619" s="1" t="s">
        <v>73</v>
      </c>
      <c r="N1619" s="1" t="s">
        <v>18</v>
      </c>
      <c r="O1619" t="s">
        <v>19</v>
      </c>
      <c r="P1619">
        <v>1776.4</v>
      </c>
      <c r="Q1619" s="1" t="s">
        <v>1492</v>
      </c>
      <c r="R1619" s="1" t="s">
        <v>1450</v>
      </c>
      <c r="S1619" t="s">
        <v>1449</v>
      </c>
      <c r="T1619">
        <f>VLOOKUP(Admissions[[#This Row],[Department]],Departments!A:E,5,FALSE)</f>
        <v>7200</v>
      </c>
      <c r="U1619" s="1" t="str">
        <f t="shared" si="50"/>
        <v>Above Benchmark</v>
      </c>
      <c r="V1619" s="1">
        <f t="shared" ca="1" si="51"/>
        <v>53</v>
      </c>
      <c r="W1619" s="1" t="str">
        <f ca="1">_xlfn.IFS(Admissions[[#This Row],[Patients Age]]&lt;18,"Paediatric",V1619&lt;40,"Young Adult",V1619&lt;65,"Adult",TRUE,"Senior")</f>
        <v>Adult</v>
      </c>
    </row>
    <row r="1620" spans="1:23" x14ac:dyDescent="0.25">
      <c r="A1620">
        <v>13776</v>
      </c>
      <c r="B1620">
        <v>4793</v>
      </c>
      <c r="C1620" s="1" t="s">
        <v>519</v>
      </c>
      <c r="D1620" s="1" t="s">
        <v>56</v>
      </c>
      <c r="E1620" s="2">
        <v>19888</v>
      </c>
      <c r="F1620" s="1" t="s">
        <v>51</v>
      </c>
      <c r="G1620" s="1" t="s">
        <v>113</v>
      </c>
      <c r="H1620" s="2">
        <v>44928</v>
      </c>
      <c r="I1620" s="2">
        <v>44933</v>
      </c>
      <c r="J1620">
        <v>5</v>
      </c>
      <c r="K1620">
        <v>11460</v>
      </c>
      <c r="L1620" s="1" t="s">
        <v>1491</v>
      </c>
      <c r="M1620" s="1" t="s">
        <v>114</v>
      </c>
      <c r="N1620" s="1" t="s">
        <v>33</v>
      </c>
      <c r="O1620" t="s">
        <v>19</v>
      </c>
      <c r="P1620">
        <v>2292</v>
      </c>
      <c r="Q1620" s="1" t="s">
        <v>1492</v>
      </c>
      <c r="R1620" s="1" t="s">
        <v>1448</v>
      </c>
      <c r="S1620" t="s">
        <v>1449</v>
      </c>
      <c r="T1620">
        <f>VLOOKUP(Admissions[[#This Row],[Department]],Departments!A:E,5,FALSE)</f>
        <v>6800</v>
      </c>
      <c r="U1620" s="1" t="str">
        <f t="shared" si="50"/>
        <v>Above Benchmark</v>
      </c>
      <c r="V1620" s="1">
        <f t="shared" ca="1" si="51"/>
        <v>72</v>
      </c>
      <c r="W1620" s="1" t="str">
        <f ca="1">_xlfn.IFS(Admissions[[#This Row],[Patients Age]]&lt;18,"Paediatric",V1620&lt;40,"Young Adult",V1620&lt;65,"Adult",TRUE,"Senior")</f>
        <v>Senior</v>
      </c>
    </row>
    <row r="1621" spans="1:23" x14ac:dyDescent="0.25">
      <c r="A1621">
        <v>13493</v>
      </c>
      <c r="B1621">
        <v>4176</v>
      </c>
      <c r="C1621" s="1" t="s">
        <v>962</v>
      </c>
      <c r="D1621" s="1" t="s">
        <v>14</v>
      </c>
      <c r="E1621" s="2">
        <v>40722</v>
      </c>
      <c r="F1621" s="1" t="s">
        <v>30</v>
      </c>
      <c r="G1621" s="1" t="s">
        <v>31</v>
      </c>
      <c r="H1621" s="2">
        <v>45626</v>
      </c>
      <c r="I1621" s="2">
        <v>45629</v>
      </c>
      <c r="J1621">
        <v>3</v>
      </c>
      <c r="K1621">
        <v>3363</v>
      </c>
      <c r="L1621" s="1" t="s">
        <v>1494</v>
      </c>
      <c r="M1621" s="1" t="s">
        <v>81</v>
      </c>
      <c r="N1621" s="1" t="s">
        <v>18</v>
      </c>
      <c r="O1621" t="s">
        <v>19</v>
      </c>
      <c r="P1621">
        <v>1121</v>
      </c>
      <c r="Q1621" s="1" t="s">
        <v>1492</v>
      </c>
      <c r="R1621" s="1" t="s">
        <v>1446</v>
      </c>
      <c r="S1621" t="s">
        <v>1447</v>
      </c>
      <c r="T1621">
        <f>VLOOKUP(Admissions[[#This Row],[Department]],Departments!A:E,5,FALSE)</f>
        <v>4500</v>
      </c>
      <c r="U1621" s="1" t="str">
        <f t="shared" si="50"/>
        <v>Within Benchmark</v>
      </c>
      <c r="V1621" s="1">
        <f t="shared" ca="1" si="51"/>
        <v>15</v>
      </c>
      <c r="W1621" s="1" t="str">
        <f ca="1">_xlfn.IFS(Admissions[[#This Row],[Patients Age]]&lt;18,"Paediatric",V1621&lt;40,"Young Adult",V1621&lt;65,"Adult",TRUE,"Senior")</f>
        <v>Paediatric</v>
      </c>
    </row>
    <row r="1622" spans="1:23" x14ac:dyDescent="0.25">
      <c r="A1622">
        <v>11522</v>
      </c>
      <c r="B1622">
        <v>3224</v>
      </c>
      <c r="C1622" s="1" t="s">
        <v>617</v>
      </c>
      <c r="D1622" s="1" t="s">
        <v>56</v>
      </c>
      <c r="E1622" s="2">
        <v>41173</v>
      </c>
      <c r="F1622" s="1" t="s">
        <v>30</v>
      </c>
      <c r="G1622" s="1" t="s">
        <v>58</v>
      </c>
      <c r="H1622" s="2">
        <v>45607</v>
      </c>
      <c r="I1622" s="2">
        <v>45609</v>
      </c>
      <c r="J1622">
        <v>2</v>
      </c>
      <c r="K1622">
        <v>2323</v>
      </c>
      <c r="L1622" s="1" t="s">
        <v>1491</v>
      </c>
      <c r="M1622" s="1" t="s">
        <v>49</v>
      </c>
      <c r="N1622" s="1" t="s">
        <v>18</v>
      </c>
      <c r="O1622" t="s">
        <v>19</v>
      </c>
      <c r="P1622">
        <v>1161.5</v>
      </c>
      <c r="Q1622" s="1" t="s">
        <v>1492</v>
      </c>
      <c r="R1622" s="1" t="s">
        <v>1448</v>
      </c>
      <c r="S1622" t="s">
        <v>1449</v>
      </c>
      <c r="T1622">
        <f>VLOOKUP(Admissions[[#This Row],[Department]],Departments!A:E,5,FALSE)</f>
        <v>4500</v>
      </c>
      <c r="U1622" s="1" t="str">
        <f t="shared" si="50"/>
        <v>Within Benchmark</v>
      </c>
      <c r="V1622" s="1">
        <f t="shared" ca="1" si="51"/>
        <v>13</v>
      </c>
      <c r="W1622" s="1" t="str">
        <f ca="1">_xlfn.IFS(Admissions[[#This Row],[Patients Age]]&lt;18,"Paediatric",V1622&lt;40,"Young Adult",V1622&lt;65,"Adult",TRUE,"Senior")</f>
        <v>Paediatric</v>
      </c>
    </row>
    <row r="1623" spans="1:23" x14ac:dyDescent="0.25">
      <c r="A1623">
        <v>11765</v>
      </c>
      <c r="B1623">
        <v>5494</v>
      </c>
      <c r="C1623" s="1" t="s">
        <v>239</v>
      </c>
      <c r="D1623" s="1" t="s">
        <v>56</v>
      </c>
      <c r="E1623" s="2">
        <v>41896</v>
      </c>
      <c r="F1623" s="1" t="s">
        <v>30</v>
      </c>
      <c r="G1623" s="1" t="s">
        <v>31</v>
      </c>
      <c r="H1623" s="2">
        <v>45417</v>
      </c>
      <c r="I1623" s="2">
        <v>45418</v>
      </c>
      <c r="J1623">
        <v>1</v>
      </c>
      <c r="K1623">
        <v>2020</v>
      </c>
      <c r="L1623" s="1" t="s">
        <v>1494</v>
      </c>
      <c r="M1623" s="1" t="s">
        <v>32</v>
      </c>
      <c r="N1623" s="1" t="s">
        <v>18</v>
      </c>
      <c r="O1623" t="s">
        <v>19</v>
      </c>
      <c r="P1623">
        <v>2020</v>
      </c>
      <c r="Q1623" s="1" t="s">
        <v>1492</v>
      </c>
      <c r="R1623" s="1" t="s">
        <v>1451</v>
      </c>
      <c r="S1623" t="s">
        <v>1447</v>
      </c>
      <c r="T1623">
        <f>VLOOKUP(Admissions[[#This Row],[Department]],Departments!A:E,5,FALSE)</f>
        <v>4500</v>
      </c>
      <c r="U1623" s="1" t="str">
        <f t="shared" si="50"/>
        <v>Within Benchmark</v>
      </c>
      <c r="V1623" s="1">
        <f t="shared" ca="1" si="51"/>
        <v>11</v>
      </c>
      <c r="W1623" s="1" t="str">
        <f ca="1">_xlfn.IFS(Admissions[[#This Row],[Patients Age]]&lt;18,"Paediatric",V1623&lt;40,"Young Adult",V1623&lt;65,"Adult",TRUE,"Senior")</f>
        <v>Paediatric</v>
      </c>
    </row>
    <row r="1624" spans="1:23" x14ac:dyDescent="0.25">
      <c r="A1624">
        <v>11987</v>
      </c>
      <c r="B1624">
        <v>6973</v>
      </c>
      <c r="C1624" s="1" t="s">
        <v>568</v>
      </c>
      <c r="D1624" s="1" t="s">
        <v>14</v>
      </c>
      <c r="E1624" s="2">
        <v>13699</v>
      </c>
      <c r="F1624" s="1" t="s">
        <v>15</v>
      </c>
      <c r="G1624" s="1" t="s">
        <v>217</v>
      </c>
      <c r="H1624" s="2">
        <v>45032</v>
      </c>
      <c r="I1624" s="2">
        <v>45035</v>
      </c>
      <c r="J1624">
        <v>3</v>
      </c>
      <c r="K1624">
        <v>6611</v>
      </c>
      <c r="L1624" s="1" t="s">
        <v>1494</v>
      </c>
      <c r="M1624" s="1" t="s">
        <v>49</v>
      </c>
      <c r="N1624" s="1" t="s">
        <v>18</v>
      </c>
      <c r="O1624" t="s">
        <v>19</v>
      </c>
      <c r="P1624">
        <v>2203.6667000000002</v>
      </c>
      <c r="Q1624" s="1" t="s">
        <v>1492</v>
      </c>
      <c r="R1624" s="1" t="s">
        <v>1451</v>
      </c>
      <c r="S1624" t="s">
        <v>1447</v>
      </c>
      <c r="T1624">
        <f>VLOOKUP(Admissions[[#This Row],[Department]],Departments!A:E,5,FALSE)</f>
        <v>5500</v>
      </c>
      <c r="U1624" s="1" t="str">
        <f t="shared" si="50"/>
        <v>Above Benchmark</v>
      </c>
      <c r="V1624" s="1">
        <f t="shared" ca="1" si="51"/>
        <v>89</v>
      </c>
      <c r="W1624" s="1" t="str">
        <f ca="1">_xlfn.IFS(Admissions[[#This Row],[Patients Age]]&lt;18,"Paediatric",V1624&lt;40,"Young Adult",V1624&lt;65,"Adult",TRUE,"Senior")</f>
        <v>Senior</v>
      </c>
    </row>
    <row r="1625" spans="1:23" x14ac:dyDescent="0.25">
      <c r="A1625">
        <v>11873</v>
      </c>
      <c r="B1625">
        <v>3408</v>
      </c>
      <c r="C1625" s="1" t="s">
        <v>963</v>
      </c>
      <c r="D1625" s="1" t="s">
        <v>14</v>
      </c>
      <c r="E1625" s="2">
        <v>18700</v>
      </c>
      <c r="F1625" s="1" t="s">
        <v>35</v>
      </c>
      <c r="G1625" s="1" t="s">
        <v>36</v>
      </c>
      <c r="H1625" s="2">
        <v>45486</v>
      </c>
      <c r="I1625" s="2">
        <v>45493</v>
      </c>
      <c r="J1625">
        <v>7</v>
      </c>
      <c r="K1625">
        <v>9002</v>
      </c>
      <c r="L1625" s="1" t="s">
        <v>1491</v>
      </c>
      <c r="M1625" s="1" t="s">
        <v>75</v>
      </c>
      <c r="N1625" s="1" t="s">
        <v>18</v>
      </c>
      <c r="O1625" t="s">
        <v>19</v>
      </c>
      <c r="P1625">
        <v>1286</v>
      </c>
      <c r="Q1625" s="1" t="s">
        <v>1492</v>
      </c>
      <c r="R1625" s="1" t="s">
        <v>1446</v>
      </c>
      <c r="S1625" t="s">
        <v>1447</v>
      </c>
      <c r="T1625">
        <f>VLOOKUP(Admissions[[#This Row],[Department]],Departments!A:E,5,FALSE)</f>
        <v>8500</v>
      </c>
      <c r="U1625" s="1" t="str">
        <f t="shared" si="50"/>
        <v>Above Benchmark</v>
      </c>
      <c r="V1625" s="1">
        <f t="shared" ca="1" si="51"/>
        <v>75</v>
      </c>
      <c r="W1625" s="1" t="str">
        <f ca="1">_xlfn.IFS(Admissions[[#This Row],[Patients Age]]&lt;18,"Paediatric",V1625&lt;40,"Young Adult",V1625&lt;65,"Adult",TRUE,"Senior")</f>
        <v>Senior</v>
      </c>
    </row>
    <row r="1626" spans="1:23" x14ac:dyDescent="0.25">
      <c r="A1626">
        <v>10308</v>
      </c>
      <c r="B1626">
        <v>6866</v>
      </c>
      <c r="C1626" s="1" t="s">
        <v>566</v>
      </c>
      <c r="D1626" s="1" t="s">
        <v>56</v>
      </c>
      <c r="E1626" s="2">
        <v>40908</v>
      </c>
      <c r="F1626" s="1" t="s">
        <v>30</v>
      </c>
      <c r="G1626" s="1" t="s">
        <v>58</v>
      </c>
      <c r="H1626" s="2">
        <v>45182</v>
      </c>
      <c r="I1626" s="2">
        <v>45185</v>
      </c>
      <c r="J1626">
        <v>3</v>
      </c>
      <c r="K1626">
        <v>2663</v>
      </c>
      <c r="L1626" s="1" t="s">
        <v>1491</v>
      </c>
      <c r="M1626" s="1" t="s">
        <v>32</v>
      </c>
      <c r="N1626" s="1" t="s">
        <v>33</v>
      </c>
      <c r="O1626" t="s">
        <v>19</v>
      </c>
      <c r="P1626">
        <v>887.66669999999999</v>
      </c>
      <c r="Q1626" s="1" t="s">
        <v>1492</v>
      </c>
      <c r="R1626" s="1" t="s">
        <v>1453</v>
      </c>
      <c r="S1626" t="s">
        <v>1449</v>
      </c>
      <c r="T1626">
        <f>VLOOKUP(Admissions[[#This Row],[Department]],Departments!A:E,5,FALSE)</f>
        <v>4500</v>
      </c>
      <c r="U1626" s="1" t="str">
        <f t="shared" si="50"/>
        <v>Within Benchmark</v>
      </c>
      <c r="V1626" s="1">
        <f t="shared" ca="1" si="51"/>
        <v>14</v>
      </c>
      <c r="W1626" s="1" t="str">
        <f ca="1">_xlfn.IFS(Admissions[[#This Row],[Patients Age]]&lt;18,"Paediatric",V1626&lt;40,"Young Adult",V1626&lt;65,"Adult",TRUE,"Senior")</f>
        <v>Paediatric</v>
      </c>
    </row>
    <row r="1627" spans="1:23" x14ac:dyDescent="0.25">
      <c r="A1627">
        <v>11158</v>
      </c>
      <c r="B1627">
        <v>3800</v>
      </c>
      <c r="C1627" s="1" t="s">
        <v>964</v>
      </c>
      <c r="D1627" s="1" t="s">
        <v>14</v>
      </c>
      <c r="E1627" s="2">
        <v>11992</v>
      </c>
      <c r="F1627" s="1" t="s">
        <v>51</v>
      </c>
      <c r="G1627" s="1" t="s">
        <v>52</v>
      </c>
      <c r="H1627" s="2">
        <v>45581</v>
      </c>
      <c r="I1627" s="2">
        <v>45589</v>
      </c>
      <c r="J1627">
        <v>8</v>
      </c>
      <c r="K1627">
        <v>7602</v>
      </c>
      <c r="L1627" s="1" t="s">
        <v>1491</v>
      </c>
      <c r="M1627" s="1" t="s">
        <v>53</v>
      </c>
      <c r="N1627" s="1" t="s">
        <v>18</v>
      </c>
      <c r="O1627" t="s">
        <v>19</v>
      </c>
      <c r="P1627">
        <v>950.25</v>
      </c>
      <c r="Q1627" s="1" t="s">
        <v>1492</v>
      </c>
      <c r="R1627" s="1" t="s">
        <v>1453</v>
      </c>
      <c r="S1627" t="s">
        <v>1449</v>
      </c>
      <c r="T1627">
        <f>VLOOKUP(Admissions[[#This Row],[Department]],Departments!A:E,5,FALSE)</f>
        <v>6800</v>
      </c>
      <c r="U1627" s="1" t="str">
        <f t="shared" si="50"/>
        <v>Above Benchmark</v>
      </c>
      <c r="V1627" s="1">
        <f t="shared" ca="1" si="51"/>
        <v>93</v>
      </c>
      <c r="W1627" s="1" t="str">
        <f ca="1">_xlfn.IFS(Admissions[[#This Row],[Patients Age]]&lt;18,"Paediatric",V1627&lt;40,"Young Adult",V1627&lt;65,"Adult",TRUE,"Senior")</f>
        <v>Senior</v>
      </c>
    </row>
    <row r="1628" spans="1:23" x14ac:dyDescent="0.25">
      <c r="A1628">
        <v>15774</v>
      </c>
      <c r="B1628">
        <v>3747</v>
      </c>
      <c r="C1628" s="1" t="s">
        <v>20</v>
      </c>
      <c r="D1628" s="1" t="s">
        <v>56</v>
      </c>
      <c r="E1628" s="2">
        <v>13253</v>
      </c>
      <c r="F1628" s="1" t="s">
        <v>41</v>
      </c>
      <c r="G1628" s="1" t="s">
        <v>42</v>
      </c>
      <c r="H1628" s="2">
        <v>45074</v>
      </c>
      <c r="I1628" s="2">
        <v>45077</v>
      </c>
      <c r="J1628">
        <v>3</v>
      </c>
      <c r="K1628">
        <v>7779</v>
      </c>
      <c r="L1628" s="1" t="s">
        <v>1494</v>
      </c>
      <c r="M1628" s="1" t="s">
        <v>49</v>
      </c>
      <c r="N1628" s="1" t="s">
        <v>33</v>
      </c>
      <c r="O1628" t="s">
        <v>19</v>
      </c>
      <c r="P1628">
        <v>2593</v>
      </c>
      <c r="Q1628" s="1" t="s">
        <v>1492</v>
      </c>
      <c r="R1628" s="1" t="s">
        <v>1451</v>
      </c>
      <c r="S1628" t="s">
        <v>1447</v>
      </c>
      <c r="T1628">
        <f>VLOOKUP(Admissions[[#This Row],[Department]],Departments!A:E,5,FALSE)</f>
        <v>7200</v>
      </c>
      <c r="U1628" s="1" t="str">
        <f t="shared" si="50"/>
        <v>Above Benchmark</v>
      </c>
      <c r="V1628" s="1">
        <f t="shared" ca="1" si="51"/>
        <v>90</v>
      </c>
      <c r="W1628" s="1" t="str">
        <f ca="1">_xlfn.IFS(Admissions[[#This Row],[Patients Age]]&lt;18,"Paediatric",V1628&lt;40,"Young Adult",V1628&lt;65,"Adult",TRUE,"Senior")</f>
        <v>Senior</v>
      </c>
    </row>
    <row r="1629" spans="1:23" x14ac:dyDescent="0.25">
      <c r="A1629">
        <v>10707</v>
      </c>
      <c r="B1629">
        <v>6984</v>
      </c>
      <c r="C1629" s="1" t="s">
        <v>965</v>
      </c>
      <c r="D1629" s="1" t="s">
        <v>56</v>
      </c>
      <c r="E1629" s="2">
        <v>16413</v>
      </c>
      <c r="F1629" s="1" t="s">
        <v>15</v>
      </c>
      <c r="G1629" s="1" t="s">
        <v>16</v>
      </c>
      <c r="H1629" s="2">
        <v>45313</v>
      </c>
      <c r="I1629" s="2">
        <v>45317</v>
      </c>
      <c r="J1629">
        <v>4</v>
      </c>
      <c r="K1629">
        <v>9649</v>
      </c>
      <c r="L1629" s="1" t="s">
        <v>1491</v>
      </c>
      <c r="M1629" s="1" t="s">
        <v>81</v>
      </c>
      <c r="N1629" s="1" t="s">
        <v>18</v>
      </c>
      <c r="O1629" t="s">
        <v>19</v>
      </c>
      <c r="P1629">
        <v>2412.25</v>
      </c>
      <c r="Q1629" s="1" t="s">
        <v>1492</v>
      </c>
      <c r="R1629" s="1" t="s">
        <v>1448</v>
      </c>
      <c r="S1629" t="s">
        <v>1449</v>
      </c>
      <c r="T1629">
        <f>VLOOKUP(Admissions[[#This Row],[Department]],Departments!A:E,5,FALSE)</f>
        <v>5500</v>
      </c>
      <c r="U1629" s="1" t="str">
        <f t="shared" si="50"/>
        <v>Above Benchmark</v>
      </c>
      <c r="V1629" s="1">
        <f t="shared" ca="1" si="51"/>
        <v>81</v>
      </c>
      <c r="W1629" s="1" t="str">
        <f ca="1">_xlfn.IFS(Admissions[[#This Row],[Patients Age]]&lt;18,"Paediatric",V1629&lt;40,"Young Adult",V1629&lt;65,"Adult",TRUE,"Senior")</f>
        <v>Senior</v>
      </c>
    </row>
    <row r="1630" spans="1:23" x14ac:dyDescent="0.25">
      <c r="A1630">
        <v>13928</v>
      </c>
      <c r="B1630">
        <v>5353</v>
      </c>
      <c r="C1630" s="1" t="s">
        <v>293</v>
      </c>
      <c r="D1630" s="1" t="s">
        <v>14</v>
      </c>
      <c r="E1630" s="2">
        <v>21055</v>
      </c>
      <c r="F1630" s="1" t="s">
        <v>41</v>
      </c>
      <c r="G1630" s="1" t="s">
        <v>72</v>
      </c>
      <c r="H1630" s="2">
        <v>45281</v>
      </c>
      <c r="I1630" s="2">
        <v>45286</v>
      </c>
      <c r="J1630">
        <v>5</v>
      </c>
      <c r="K1630">
        <v>8199</v>
      </c>
      <c r="L1630" s="1" t="s">
        <v>1491</v>
      </c>
      <c r="M1630" s="1" t="s">
        <v>49</v>
      </c>
      <c r="N1630" s="1" t="s">
        <v>33</v>
      </c>
      <c r="O1630" t="s">
        <v>19</v>
      </c>
      <c r="P1630">
        <v>1639.8</v>
      </c>
      <c r="Q1630" s="1" t="s">
        <v>1492</v>
      </c>
      <c r="R1630" s="1" t="s">
        <v>1450</v>
      </c>
      <c r="S1630" t="s">
        <v>1449</v>
      </c>
      <c r="T1630">
        <f>VLOOKUP(Admissions[[#This Row],[Department]],Departments!A:E,5,FALSE)</f>
        <v>7200</v>
      </c>
      <c r="U1630" s="1" t="str">
        <f t="shared" si="50"/>
        <v>Above Benchmark</v>
      </c>
      <c r="V1630" s="1">
        <f t="shared" ca="1" si="51"/>
        <v>68</v>
      </c>
      <c r="W1630" s="1" t="str">
        <f ca="1">_xlfn.IFS(Admissions[[#This Row],[Patients Age]]&lt;18,"Paediatric",V1630&lt;40,"Young Adult",V1630&lt;65,"Adult",TRUE,"Senior")</f>
        <v>Senior</v>
      </c>
    </row>
    <row r="1631" spans="1:23" x14ac:dyDescent="0.25">
      <c r="A1631">
        <v>10134</v>
      </c>
      <c r="B1631">
        <v>6865</v>
      </c>
      <c r="C1631" s="1" t="s">
        <v>966</v>
      </c>
      <c r="D1631" s="1" t="s">
        <v>14</v>
      </c>
      <c r="E1631" s="2">
        <v>27611</v>
      </c>
      <c r="F1631" s="1" t="s">
        <v>35</v>
      </c>
      <c r="G1631" s="1" t="s">
        <v>85</v>
      </c>
      <c r="H1631" s="2">
        <v>45457</v>
      </c>
      <c r="I1631" s="2">
        <v>45461</v>
      </c>
      <c r="J1631">
        <v>4</v>
      </c>
      <c r="K1631">
        <v>5533</v>
      </c>
      <c r="L1631" s="1" t="s">
        <v>1491</v>
      </c>
      <c r="M1631" s="1" t="s">
        <v>37</v>
      </c>
      <c r="N1631" s="1" t="s">
        <v>24</v>
      </c>
      <c r="O1631" t="s">
        <v>19</v>
      </c>
      <c r="P1631">
        <v>1383.25</v>
      </c>
      <c r="Q1631" s="1" t="s">
        <v>1492</v>
      </c>
      <c r="R1631" s="1" t="s">
        <v>1454</v>
      </c>
      <c r="S1631" t="s">
        <v>1449</v>
      </c>
      <c r="T1631">
        <f>VLOOKUP(Admissions[[#This Row],[Department]],Departments!A:E,5,FALSE)</f>
        <v>8500</v>
      </c>
      <c r="U1631" s="1" t="str">
        <f t="shared" si="50"/>
        <v>Within Benchmark</v>
      </c>
      <c r="V1631" s="1">
        <f t="shared" ca="1" si="51"/>
        <v>50</v>
      </c>
      <c r="W1631" s="1" t="str">
        <f ca="1">_xlfn.IFS(Admissions[[#This Row],[Patients Age]]&lt;18,"Paediatric",V1631&lt;40,"Young Adult",V1631&lt;65,"Adult",TRUE,"Senior")</f>
        <v>Adult</v>
      </c>
    </row>
    <row r="1632" spans="1:23" x14ac:dyDescent="0.25">
      <c r="A1632">
        <v>12317</v>
      </c>
      <c r="B1632">
        <v>3723</v>
      </c>
      <c r="C1632" s="1" t="s">
        <v>220</v>
      </c>
      <c r="D1632" s="1" t="s">
        <v>14</v>
      </c>
      <c r="E1632" s="2">
        <v>11528</v>
      </c>
      <c r="F1632" s="1" t="s">
        <v>21</v>
      </c>
      <c r="G1632" s="1" t="s">
        <v>22</v>
      </c>
      <c r="H1632" s="2">
        <v>45290</v>
      </c>
      <c r="I1632" s="2">
        <v>45298</v>
      </c>
      <c r="J1632">
        <v>8</v>
      </c>
      <c r="K1632">
        <v>38529</v>
      </c>
      <c r="L1632" s="1" t="s">
        <v>1491</v>
      </c>
      <c r="M1632" s="1" t="s">
        <v>23</v>
      </c>
      <c r="N1632" s="1" t="s">
        <v>33</v>
      </c>
      <c r="O1632" t="s">
        <v>19</v>
      </c>
      <c r="P1632">
        <v>4816.125</v>
      </c>
      <c r="Q1632" s="1" t="s">
        <v>1492</v>
      </c>
      <c r="R1632" s="1" t="s">
        <v>1446</v>
      </c>
      <c r="S1632" t="s">
        <v>1447</v>
      </c>
      <c r="T1632">
        <f>VLOOKUP(Admissions[[#This Row],[Department]],Departments!A:E,5,FALSE)</f>
        <v>12000</v>
      </c>
      <c r="U1632" s="1" t="str">
        <f t="shared" si="50"/>
        <v>Above Benchmark</v>
      </c>
      <c r="V1632" s="1">
        <f t="shared" ca="1" si="51"/>
        <v>94</v>
      </c>
      <c r="W1632" s="1" t="str">
        <f ca="1">_xlfn.IFS(Admissions[[#This Row],[Patients Age]]&lt;18,"Paediatric",V1632&lt;40,"Young Adult",V1632&lt;65,"Adult",TRUE,"Senior")</f>
        <v>Senior</v>
      </c>
    </row>
    <row r="1633" spans="1:23" x14ac:dyDescent="0.25">
      <c r="A1633">
        <v>15783</v>
      </c>
      <c r="B1633">
        <v>5339</v>
      </c>
      <c r="C1633" s="1" t="s">
        <v>694</v>
      </c>
      <c r="D1633" s="1" t="s">
        <v>14</v>
      </c>
      <c r="E1633" s="2">
        <v>27378</v>
      </c>
      <c r="F1633" s="1" t="s">
        <v>15</v>
      </c>
      <c r="G1633" s="1" t="s">
        <v>48</v>
      </c>
      <c r="H1633" s="2">
        <v>44969</v>
      </c>
      <c r="I1633" s="2">
        <v>44972</v>
      </c>
      <c r="J1633">
        <v>3</v>
      </c>
      <c r="K1633">
        <v>9413</v>
      </c>
      <c r="L1633" s="1" t="s">
        <v>1494</v>
      </c>
      <c r="M1633" s="1" t="s">
        <v>17</v>
      </c>
      <c r="N1633" s="1" t="s">
        <v>33</v>
      </c>
      <c r="O1633" t="s">
        <v>19</v>
      </c>
      <c r="P1633">
        <v>3137.6667000000002</v>
      </c>
      <c r="Q1633" s="1" t="s">
        <v>1492</v>
      </c>
      <c r="R1633" s="1" t="s">
        <v>1451</v>
      </c>
      <c r="S1633" t="s">
        <v>1447</v>
      </c>
      <c r="T1633">
        <f>VLOOKUP(Admissions[[#This Row],[Department]],Departments!A:E,5,FALSE)</f>
        <v>5500</v>
      </c>
      <c r="U1633" s="1" t="str">
        <f t="shared" si="50"/>
        <v>Above Benchmark</v>
      </c>
      <c r="V1633" s="1">
        <f t="shared" ca="1" si="51"/>
        <v>51</v>
      </c>
      <c r="W1633" s="1" t="str">
        <f ca="1">_xlfn.IFS(Admissions[[#This Row],[Patients Age]]&lt;18,"Paediatric",V1633&lt;40,"Young Adult",V1633&lt;65,"Adult",TRUE,"Senior")</f>
        <v>Adult</v>
      </c>
    </row>
    <row r="1634" spans="1:23" x14ac:dyDescent="0.25">
      <c r="A1634">
        <v>13398</v>
      </c>
      <c r="B1634">
        <v>4812</v>
      </c>
      <c r="C1634" s="1" t="s">
        <v>967</v>
      </c>
      <c r="D1634" s="1" t="s">
        <v>14</v>
      </c>
      <c r="E1634" s="2">
        <v>24203</v>
      </c>
      <c r="F1634" s="1" t="s">
        <v>35</v>
      </c>
      <c r="G1634" s="1" t="s">
        <v>85</v>
      </c>
      <c r="H1634" s="2">
        <v>45199</v>
      </c>
      <c r="I1634" s="2">
        <v>45203</v>
      </c>
      <c r="J1634">
        <v>4</v>
      </c>
      <c r="K1634">
        <v>10742</v>
      </c>
      <c r="L1634" s="1" t="s">
        <v>1491</v>
      </c>
      <c r="M1634" s="1" t="s">
        <v>37</v>
      </c>
      <c r="N1634" s="1" t="s">
        <v>33</v>
      </c>
      <c r="O1634" t="s">
        <v>19</v>
      </c>
      <c r="P1634">
        <v>2685.5</v>
      </c>
      <c r="Q1634" s="1" t="s">
        <v>1492</v>
      </c>
      <c r="R1634" s="1" t="s">
        <v>1446</v>
      </c>
      <c r="S1634" t="s">
        <v>1447</v>
      </c>
      <c r="T1634">
        <f>VLOOKUP(Admissions[[#This Row],[Department]],Departments!A:E,5,FALSE)</f>
        <v>8500</v>
      </c>
      <c r="U1634" s="1" t="str">
        <f t="shared" si="50"/>
        <v>Above Benchmark</v>
      </c>
      <c r="V1634" s="1">
        <f t="shared" ca="1" si="51"/>
        <v>60</v>
      </c>
      <c r="W1634" s="1" t="str">
        <f ca="1">_xlfn.IFS(Admissions[[#This Row],[Patients Age]]&lt;18,"Paediatric",V1634&lt;40,"Young Adult",V1634&lt;65,"Adult",TRUE,"Senior")</f>
        <v>Adult</v>
      </c>
    </row>
    <row r="1635" spans="1:23" x14ac:dyDescent="0.25">
      <c r="A1635">
        <v>15139</v>
      </c>
      <c r="B1635">
        <v>4964</v>
      </c>
      <c r="C1635" s="1" t="s">
        <v>968</v>
      </c>
      <c r="D1635" s="1" t="s">
        <v>14</v>
      </c>
      <c r="E1635" s="2">
        <v>17365</v>
      </c>
      <c r="F1635" s="1" t="s">
        <v>51</v>
      </c>
      <c r="G1635" s="1" t="s">
        <v>113</v>
      </c>
      <c r="H1635" s="2">
        <v>45434</v>
      </c>
      <c r="I1635" s="2">
        <v>45441</v>
      </c>
      <c r="J1635">
        <v>7</v>
      </c>
      <c r="K1635">
        <v>10289</v>
      </c>
      <c r="L1635" s="1" t="s">
        <v>1491</v>
      </c>
      <c r="M1635" s="1" t="s">
        <v>53</v>
      </c>
      <c r="N1635" s="1" t="s">
        <v>18</v>
      </c>
      <c r="O1635" t="s">
        <v>19</v>
      </c>
      <c r="P1635">
        <v>1469.8570999999999</v>
      </c>
      <c r="Q1635" s="1" t="s">
        <v>1492</v>
      </c>
      <c r="R1635" s="1" t="s">
        <v>1453</v>
      </c>
      <c r="S1635" t="s">
        <v>1449</v>
      </c>
      <c r="T1635">
        <f>VLOOKUP(Admissions[[#This Row],[Department]],Departments!A:E,5,FALSE)</f>
        <v>6800</v>
      </c>
      <c r="U1635" s="1" t="str">
        <f t="shared" si="50"/>
        <v>Above Benchmark</v>
      </c>
      <c r="V1635" s="1">
        <f t="shared" ca="1" si="51"/>
        <v>78</v>
      </c>
      <c r="W1635" s="1" t="str">
        <f ca="1">_xlfn.IFS(Admissions[[#This Row],[Patients Age]]&lt;18,"Paediatric",V1635&lt;40,"Young Adult",V1635&lt;65,"Adult",TRUE,"Senior")</f>
        <v>Senior</v>
      </c>
    </row>
    <row r="1636" spans="1:23" x14ac:dyDescent="0.25">
      <c r="A1636">
        <v>13348</v>
      </c>
      <c r="B1636">
        <v>6810</v>
      </c>
      <c r="C1636" s="1" t="s">
        <v>969</v>
      </c>
      <c r="D1636" s="1" t="s">
        <v>56</v>
      </c>
      <c r="E1636" s="2">
        <v>27296</v>
      </c>
      <c r="F1636" s="1" t="s">
        <v>35</v>
      </c>
      <c r="G1636" s="1" t="s">
        <v>36</v>
      </c>
      <c r="H1636" s="2">
        <v>45365</v>
      </c>
      <c r="I1636" s="2">
        <v>45371</v>
      </c>
      <c r="J1636">
        <v>6</v>
      </c>
      <c r="K1636">
        <v>18727</v>
      </c>
      <c r="L1636" s="1" t="s">
        <v>1491</v>
      </c>
      <c r="M1636" s="1" t="s">
        <v>60</v>
      </c>
      <c r="N1636" s="1" t="s">
        <v>18</v>
      </c>
      <c r="O1636" t="s">
        <v>19</v>
      </c>
      <c r="P1636">
        <v>3121.1667000000002</v>
      </c>
      <c r="Q1636" s="1" t="s">
        <v>1492</v>
      </c>
      <c r="R1636" s="1" t="s">
        <v>1450</v>
      </c>
      <c r="S1636" t="s">
        <v>1449</v>
      </c>
      <c r="T1636">
        <f>VLOOKUP(Admissions[[#This Row],[Department]],Departments!A:E,5,FALSE)</f>
        <v>8500</v>
      </c>
      <c r="U1636" s="1" t="str">
        <f t="shared" si="50"/>
        <v>Above Benchmark</v>
      </c>
      <c r="V1636" s="1">
        <f t="shared" ca="1" si="51"/>
        <v>51</v>
      </c>
      <c r="W1636" s="1" t="str">
        <f ca="1">_xlfn.IFS(Admissions[[#This Row],[Patients Age]]&lt;18,"Paediatric",V1636&lt;40,"Young Adult",V1636&lt;65,"Adult",TRUE,"Senior")</f>
        <v>Adult</v>
      </c>
    </row>
    <row r="1637" spans="1:23" x14ac:dyDescent="0.25">
      <c r="A1637">
        <v>14612</v>
      </c>
      <c r="B1637">
        <v>5180</v>
      </c>
      <c r="C1637" s="1" t="s">
        <v>714</v>
      </c>
      <c r="D1637" s="1" t="s">
        <v>14</v>
      </c>
      <c r="E1637" s="2">
        <v>31578</v>
      </c>
      <c r="F1637" s="1" t="s">
        <v>26</v>
      </c>
      <c r="G1637" s="1" t="s">
        <v>27</v>
      </c>
      <c r="H1637" s="2">
        <v>45643</v>
      </c>
      <c r="I1637" s="2">
        <v>45652</v>
      </c>
      <c r="J1637">
        <v>9</v>
      </c>
      <c r="K1637">
        <v>18156</v>
      </c>
      <c r="L1637" s="1" t="s">
        <v>1491</v>
      </c>
      <c r="M1637" s="1" t="s">
        <v>79</v>
      </c>
      <c r="N1637" s="1" t="s">
        <v>33</v>
      </c>
      <c r="O1637" t="s">
        <v>19</v>
      </c>
      <c r="P1637">
        <v>2017.3333</v>
      </c>
      <c r="Q1637" s="1" t="s">
        <v>1492</v>
      </c>
      <c r="R1637" s="1" t="s">
        <v>1452</v>
      </c>
      <c r="S1637" t="s">
        <v>1449</v>
      </c>
      <c r="T1637">
        <f>VLOOKUP(Admissions[[#This Row],[Department]],Departments!A:E,5,FALSE)</f>
        <v>9000</v>
      </c>
      <c r="U1637" s="1" t="str">
        <f t="shared" si="50"/>
        <v>Above Benchmark</v>
      </c>
      <c r="V1637" s="1">
        <f t="shared" ca="1" si="51"/>
        <v>40</v>
      </c>
      <c r="W1637" s="1" t="str">
        <f ca="1">_xlfn.IFS(Admissions[[#This Row],[Patients Age]]&lt;18,"Paediatric",V1637&lt;40,"Young Adult",V1637&lt;65,"Adult",TRUE,"Senior")</f>
        <v>Adult</v>
      </c>
    </row>
    <row r="1638" spans="1:23" x14ac:dyDescent="0.25">
      <c r="A1638">
        <v>15699</v>
      </c>
      <c r="B1638">
        <v>4272</v>
      </c>
      <c r="C1638" s="1" t="s">
        <v>585</v>
      </c>
      <c r="D1638" s="1" t="s">
        <v>56</v>
      </c>
      <c r="E1638" s="2">
        <v>28556</v>
      </c>
      <c r="F1638" s="1" t="s">
        <v>35</v>
      </c>
      <c r="G1638" s="1" t="s">
        <v>36</v>
      </c>
      <c r="H1638" s="2">
        <v>45208</v>
      </c>
      <c r="I1638" s="2">
        <v>45214</v>
      </c>
      <c r="J1638">
        <v>6</v>
      </c>
      <c r="K1638">
        <v>14674</v>
      </c>
      <c r="L1638" s="1" t="s">
        <v>1494</v>
      </c>
      <c r="M1638" s="1" t="s">
        <v>119</v>
      </c>
      <c r="N1638" s="1" t="s">
        <v>33</v>
      </c>
      <c r="O1638" t="s">
        <v>19</v>
      </c>
      <c r="P1638">
        <v>2445.6667000000002</v>
      </c>
      <c r="Q1638" s="1" t="s">
        <v>1492</v>
      </c>
      <c r="R1638" s="1" t="s">
        <v>1448</v>
      </c>
      <c r="S1638" t="s">
        <v>1449</v>
      </c>
      <c r="T1638">
        <f>VLOOKUP(Admissions[[#This Row],[Department]],Departments!A:E,5,FALSE)</f>
        <v>8500</v>
      </c>
      <c r="U1638" s="1" t="str">
        <f t="shared" si="50"/>
        <v>Above Benchmark</v>
      </c>
      <c r="V1638" s="1">
        <f t="shared" ca="1" si="51"/>
        <v>48</v>
      </c>
      <c r="W1638" s="1" t="str">
        <f ca="1">_xlfn.IFS(Admissions[[#This Row],[Patients Age]]&lt;18,"Paediatric",V1638&lt;40,"Young Adult",V1638&lt;65,"Adult",TRUE,"Senior")</f>
        <v>Adult</v>
      </c>
    </row>
    <row r="1639" spans="1:23" x14ac:dyDescent="0.25">
      <c r="A1639">
        <v>13629</v>
      </c>
      <c r="B1639">
        <v>5537</v>
      </c>
      <c r="C1639" s="1" t="s">
        <v>970</v>
      </c>
      <c r="D1639" s="1" t="s">
        <v>14</v>
      </c>
      <c r="E1639" s="2">
        <v>25579</v>
      </c>
      <c r="F1639" s="1" t="s">
        <v>15</v>
      </c>
      <c r="G1639" s="1" t="s">
        <v>16</v>
      </c>
      <c r="H1639" s="2">
        <v>45434</v>
      </c>
      <c r="I1639" s="2">
        <v>45438</v>
      </c>
      <c r="J1639">
        <v>4</v>
      </c>
      <c r="K1639">
        <v>8216</v>
      </c>
      <c r="L1639" s="1" t="s">
        <v>1491</v>
      </c>
      <c r="M1639" s="1" t="s">
        <v>81</v>
      </c>
      <c r="N1639" s="1" t="s">
        <v>18</v>
      </c>
      <c r="O1639" t="s">
        <v>19</v>
      </c>
      <c r="P1639">
        <v>2054</v>
      </c>
      <c r="Q1639" s="1" t="s">
        <v>1492</v>
      </c>
      <c r="R1639" s="1" t="s">
        <v>1453</v>
      </c>
      <c r="S1639" t="s">
        <v>1449</v>
      </c>
      <c r="T1639">
        <f>VLOOKUP(Admissions[[#This Row],[Department]],Departments!A:E,5,FALSE)</f>
        <v>5500</v>
      </c>
      <c r="U1639" s="1" t="str">
        <f t="shared" si="50"/>
        <v>Above Benchmark</v>
      </c>
      <c r="V1639" s="1">
        <f t="shared" ca="1" si="51"/>
        <v>56</v>
      </c>
      <c r="W1639" s="1" t="str">
        <f ca="1">_xlfn.IFS(Admissions[[#This Row],[Patients Age]]&lt;18,"Paediatric",V1639&lt;40,"Young Adult",V1639&lt;65,"Adult",TRUE,"Senior")</f>
        <v>Adult</v>
      </c>
    </row>
    <row r="1640" spans="1:23" x14ac:dyDescent="0.25">
      <c r="A1640">
        <v>12789</v>
      </c>
      <c r="B1640">
        <v>3957</v>
      </c>
      <c r="C1640" s="1" t="s">
        <v>336</v>
      </c>
      <c r="D1640" s="1" t="s">
        <v>14</v>
      </c>
      <c r="E1640" s="2">
        <v>18207</v>
      </c>
      <c r="F1640" s="1" t="s">
        <v>26</v>
      </c>
      <c r="G1640" s="1" t="s">
        <v>39</v>
      </c>
      <c r="H1640" s="2">
        <v>45516</v>
      </c>
      <c r="I1640" s="2">
        <v>45525</v>
      </c>
      <c r="J1640">
        <v>9</v>
      </c>
      <c r="K1640">
        <v>18348</v>
      </c>
      <c r="L1640" s="1" t="s">
        <v>1491</v>
      </c>
      <c r="M1640" s="1" t="s">
        <v>79</v>
      </c>
      <c r="N1640" s="1" t="s">
        <v>18</v>
      </c>
      <c r="O1640" t="s">
        <v>19</v>
      </c>
      <c r="P1640">
        <v>2038.6667</v>
      </c>
      <c r="Q1640" s="1" t="s">
        <v>1492</v>
      </c>
      <c r="R1640" s="1" t="s">
        <v>1448</v>
      </c>
      <c r="S1640" t="s">
        <v>1449</v>
      </c>
      <c r="T1640">
        <f>VLOOKUP(Admissions[[#This Row],[Department]],Departments!A:E,5,FALSE)</f>
        <v>9000</v>
      </c>
      <c r="U1640" s="1" t="str">
        <f t="shared" si="50"/>
        <v>Above Benchmark</v>
      </c>
      <c r="V1640" s="1">
        <f t="shared" ca="1" si="51"/>
        <v>76</v>
      </c>
      <c r="W1640" s="1" t="str">
        <f ca="1">_xlfn.IFS(Admissions[[#This Row],[Patients Age]]&lt;18,"Paediatric",V1640&lt;40,"Young Adult",V1640&lt;65,"Adult",TRUE,"Senior")</f>
        <v>Senior</v>
      </c>
    </row>
    <row r="1641" spans="1:23" x14ac:dyDescent="0.25">
      <c r="A1641">
        <v>13319</v>
      </c>
      <c r="B1641">
        <v>3013</v>
      </c>
      <c r="C1641" s="1" t="s">
        <v>639</v>
      </c>
      <c r="D1641" s="1" t="s">
        <v>56</v>
      </c>
      <c r="E1641" s="2">
        <v>15200</v>
      </c>
      <c r="F1641" s="1" t="s">
        <v>51</v>
      </c>
      <c r="G1641" s="1" t="s">
        <v>87</v>
      </c>
      <c r="H1641" s="2">
        <v>45169</v>
      </c>
      <c r="I1641" s="2">
        <v>45178</v>
      </c>
      <c r="J1641">
        <v>9</v>
      </c>
      <c r="K1641">
        <v>11668</v>
      </c>
      <c r="L1641" s="1" t="s">
        <v>1491</v>
      </c>
      <c r="M1641" s="1" t="s">
        <v>53</v>
      </c>
      <c r="N1641" s="1" t="s">
        <v>18</v>
      </c>
      <c r="O1641" t="s">
        <v>19</v>
      </c>
      <c r="P1641">
        <v>1296.4444000000001</v>
      </c>
      <c r="Q1641" s="1" t="s">
        <v>1492</v>
      </c>
      <c r="R1641" s="1" t="s">
        <v>1450</v>
      </c>
      <c r="S1641" t="s">
        <v>1449</v>
      </c>
      <c r="T1641">
        <f>VLOOKUP(Admissions[[#This Row],[Department]],Departments!A:E,5,FALSE)</f>
        <v>6800</v>
      </c>
      <c r="U1641" s="1" t="str">
        <f t="shared" si="50"/>
        <v>Above Benchmark</v>
      </c>
      <c r="V1641" s="1">
        <f t="shared" ca="1" si="51"/>
        <v>84</v>
      </c>
      <c r="W1641" s="1" t="str">
        <f ca="1">_xlfn.IFS(Admissions[[#This Row],[Patients Age]]&lt;18,"Paediatric",V1641&lt;40,"Young Adult",V1641&lt;65,"Adult",TRUE,"Senior")</f>
        <v>Senior</v>
      </c>
    </row>
    <row r="1642" spans="1:23" x14ac:dyDescent="0.25">
      <c r="A1642">
        <v>11305</v>
      </c>
      <c r="B1642">
        <v>6900</v>
      </c>
      <c r="C1642" s="1" t="s">
        <v>653</v>
      </c>
      <c r="D1642" s="1" t="s">
        <v>56</v>
      </c>
      <c r="E1642" s="2">
        <v>29080</v>
      </c>
      <c r="F1642" s="1" t="s">
        <v>66</v>
      </c>
      <c r="G1642" s="1" t="s">
        <v>70</v>
      </c>
      <c r="H1642" s="2">
        <v>45280</v>
      </c>
      <c r="I1642" s="2">
        <v>45286</v>
      </c>
      <c r="J1642">
        <v>6</v>
      </c>
      <c r="K1642">
        <v>6573</v>
      </c>
      <c r="L1642" s="1" t="s">
        <v>1491</v>
      </c>
      <c r="M1642" s="1" t="s">
        <v>37</v>
      </c>
      <c r="N1642" s="1" t="s">
        <v>18</v>
      </c>
      <c r="O1642" t="s">
        <v>19</v>
      </c>
      <c r="P1642">
        <v>1095.5</v>
      </c>
      <c r="Q1642" s="1" t="s">
        <v>1492</v>
      </c>
      <c r="R1642" s="1" t="s">
        <v>1453</v>
      </c>
      <c r="S1642" t="s">
        <v>1449</v>
      </c>
      <c r="T1642">
        <f>VLOOKUP(Admissions[[#This Row],[Department]],Departments!A:E,5,FALSE)</f>
        <v>6000</v>
      </c>
      <c r="U1642" s="1" t="str">
        <f t="shared" si="50"/>
        <v>Above Benchmark</v>
      </c>
      <c r="V1642" s="1">
        <f t="shared" ca="1" si="51"/>
        <v>46</v>
      </c>
      <c r="W1642" s="1" t="str">
        <f ca="1">_xlfn.IFS(Admissions[[#This Row],[Patients Age]]&lt;18,"Paediatric",V1642&lt;40,"Young Adult",V1642&lt;65,"Adult",TRUE,"Senior")</f>
        <v>Adult</v>
      </c>
    </row>
    <row r="1643" spans="1:23" x14ac:dyDescent="0.25">
      <c r="A1643">
        <v>11434</v>
      </c>
      <c r="B1643">
        <v>6275</v>
      </c>
      <c r="C1643" s="1" t="s">
        <v>329</v>
      </c>
      <c r="D1643" s="1" t="s">
        <v>56</v>
      </c>
      <c r="E1643" s="2">
        <v>17763</v>
      </c>
      <c r="F1643" s="1" t="s">
        <v>26</v>
      </c>
      <c r="G1643" s="1" t="s">
        <v>27</v>
      </c>
      <c r="H1643" s="2">
        <v>44993</v>
      </c>
      <c r="I1643" s="2">
        <v>45004</v>
      </c>
      <c r="J1643">
        <v>11</v>
      </c>
      <c r="K1643">
        <v>29260</v>
      </c>
      <c r="L1643" s="1" t="s">
        <v>1494</v>
      </c>
      <c r="M1643" s="1" t="s">
        <v>28</v>
      </c>
      <c r="N1643" s="1" t="s">
        <v>33</v>
      </c>
      <c r="O1643" t="s">
        <v>19</v>
      </c>
      <c r="P1643">
        <v>2660</v>
      </c>
      <c r="Q1643" s="1" t="s">
        <v>1492</v>
      </c>
      <c r="R1643" s="1" t="s">
        <v>1453</v>
      </c>
      <c r="S1643" t="s">
        <v>1449</v>
      </c>
      <c r="T1643">
        <f>VLOOKUP(Admissions[[#This Row],[Department]],Departments!A:E,5,FALSE)</f>
        <v>9000</v>
      </c>
      <c r="U1643" s="1" t="str">
        <f t="shared" si="50"/>
        <v>Above Benchmark</v>
      </c>
      <c r="V1643" s="1">
        <f t="shared" ca="1" si="51"/>
        <v>77</v>
      </c>
      <c r="W1643" s="1" t="str">
        <f ca="1">_xlfn.IFS(Admissions[[#This Row],[Patients Age]]&lt;18,"Paediatric",V1643&lt;40,"Young Adult",V1643&lt;65,"Adult",TRUE,"Senior")</f>
        <v>Senior</v>
      </c>
    </row>
    <row r="1644" spans="1:23" x14ac:dyDescent="0.25">
      <c r="A1644">
        <v>11260</v>
      </c>
      <c r="B1644">
        <v>6948</v>
      </c>
      <c r="C1644" s="1" t="s">
        <v>971</v>
      </c>
      <c r="D1644" s="1" t="s">
        <v>56</v>
      </c>
      <c r="E1644" s="2">
        <v>34016</v>
      </c>
      <c r="F1644" s="1" t="s">
        <v>21</v>
      </c>
      <c r="G1644" s="1" t="s">
        <v>22</v>
      </c>
      <c r="H1644" s="2">
        <v>45551</v>
      </c>
      <c r="I1644" s="2">
        <v>45558</v>
      </c>
      <c r="J1644">
        <v>7</v>
      </c>
      <c r="K1644">
        <v>23624</v>
      </c>
      <c r="L1644" s="1" t="s">
        <v>1491</v>
      </c>
      <c r="M1644" s="1" t="s">
        <v>23</v>
      </c>
      <c r="N1644" s="1" t="s">
        <v>33</v>
      </c>
      <c r="O1644" t="s">
        <v>19</v>
      </c>
      <c r="P1644">
        <v>3374.8571000000002</v>
      </c>
      <c r="Q1644" s="1" t="s">
        <v>1492</v>
      </c>
      <c r="R1644" s="1" t="s">
        <v>1448</v>
      </c>
      <c r="S1644" t="s">
        <v>1449</v>
      </c>
      <c r="T1644">
        <f>VLOOKUP(Admissions[[#This Row],[Department]],Departments!A:E,5,FALSE)</f>
        <v>12000</v>
      </c>
      <c r="U1644" s="1" t="str">
        <f t="shared" si="50"/>
        <v>Above Benchmark</v>
      </c>
      <c r="V1644" s="1">
        <f t="shared" ca="1" si="51"/>
        <v>33</v>
      </c>
      <c r="W1644" s="1" t="str">
        <f ca="1">_xlfn.IFS(Admissions[[#This Row],[Patients Age]]&lt;18,"Paediatric",V1644&lt;40,"Young Adult",V1644&lt;65,"Adult",TRUE,"Senior")</f>
        <v>Young Adult</v>
      </c>
    </row>
    <row r="1645" spans="1:23" x14ac:dyDescent="0.25">
      <c r="A1645">
        <v>15019</v>
      </c>
      <c r="B1645">
        <v>5467</v>
      </c>
      <c r="C1645" s="1" t="s">
        <v>118</v>
      </c>
      <c r="D1645" s="1" t="s">
        <v>14</v>
      </c>
      <c r="E1645" s="2">
        <v>24509</v>
      </c>
      <c r="F1645" s="1" t="s">
        <v>972</v>
      </c>
      <c r="G1645" s="1" t="s">
        <v>83</v>
      </c>
      <c r="H1645" s="2">
        <v>45545</v>
      </c>
      <c r="I1645" s="2">
        <v>45550</v>
      </c>
      <c r="J1645">
        <v>5</v>
      </c>
      <c r="K1645">
        <v>11374</v>
      </c>
      <c r="L1645" s="1" t="s">
        <v>1491</v>
      </c>
      <c r="M1645" s="1" t="s">
        <v>37</v>
      </c>
      <c r="N1645" s="1" t="s">
        <v>33</v>
      </c>
      <c r="O1645" t="s">
        <v>19</v>
      </c>
      <c r="P1645">
        <v>2274.8000000000002</v>
      </c>
      <c r="Q1645" s="1" t="s">
        <v>1492</v>
      </c>
      <c r="R1645" s="1" t="s">
        <v>1452</v>
      </c>
      <c r="S1645" t="s">
        <v>1449</v>
      </c>
      <c r="T1645" t="e">
        <f>VLOOKUP(Admissions[[#This Row],[Department]],Departments!A:E,5,FALSE)</f>
        <v>#N/A</v>
      </c>
      <c r="U1645" s="1" t="e">
        <f t="shared" si="50"/>
        <v>#N/A</v>
      </c>
      <c r="V1645" s="1">
        <f t="shared" ca="1" si="51"/>
        <v>59</v>
      </c>
      <c r="W1645" s="1" t="str">
        <f ca="1">_xlfn.IFS(Admissions[[#This Row],[Patients Age]]&lt;18,"Paediatric",V1645&lt;40,"Young Adult",V1645&lt;65,"Adult",TRUE,"Senior")</f>
        <v>Adult</v>
      </c>
    </row>
    <row r="1646" spans="1:23" x14ac:dyDescent="0.25">
      <c r="A1646">
        <v>14684</v>
      </c>
      <c r="B1646">
        <v>4540</v>
      </c>
      <c r="C1646" s="1" t="s">
        <v>973</v>
      </c>
      <c r="D1646" s="1" t="s">
        <v>14</v>
      </c>
      <c r="E1646" s="2">
        <v>31812</v>
      </c>
      <c r="F1646" s="1" t="s">
        <v>51</v>
      </c>
      <c r="G1646" s="1" t="s">
        <v>87</v>
      </c>
      <c r="H1646" s="2">
        <v>45464</v>
      </c>
      <c r="I1646" s="2">
        <v>45467</v>
      </c>
      <c r="J1646">
        <v>3</v>
      </c>
      <c r="K1646">
        <v>4466</v>
      </c>
      <c r="L1646" s="1" t="s">
        <v>1491</v>
      </c>
      <c r="M1646" s="1" t="s">
        <v>88</v>
      </c>
      <c r="N1646" s="1" t="s">
        <v>18</v>
      </c>
      <c r="O1646" t="s">
        <v>19</v>
      </c>
      <c r="P1646">
        <v>1488.6667</v>
      </c>
      <c r="Q1646" s="1" t="s">
        <v>1492</v>
      </c>
      <c r="R1646" s="1" t="s">
        <v>1454</v>
      </c>
      <c r="S1646" t="s">
        <v>1449</v>
      </c>
      <c r="T1646">
        <f>VLOOKUP(Admissions[[#This Row],[Department]],Departments!A:E,5,FALSE)</f>
        <v>6800</v>
      </c>
      <c r="U1646" s="1" t="str">
        <f t="shared" si="50"/>
        <v>Within Benchmark</v>
      </c>
      <c r="V1646" s="1">
        <f t="shared" ca="1" si="51"/>
        <v>39</v>
      </c>
      <c r="W1646" s="1" t="str">
        <f ca="1">_xlfn.IFS(Admissions[[#This Row],[Patients Age]]&lt;18,"Paediatric",V1646&lt;40,"Young Adult",V1646&lt;65,"Adult",TRUE,"Senior")</f>
        <v>Young Adult</v>
      </c>
    </row>
    <row r="1647" spans="1:23" x14ac:dyDescent="0.25">
      <c r="A1647">
        <v>11041</v>
      </c>
      <c r="B1647">
        <v>4326</v>
      </c>
      <c r="C1647" s="1" t="s">
        <v>844</v>
      </c>
      <c r="D1647" s="1" t="s">
        <v>14</v>
      </c>
      <c r="E1647" s="2">
        <v>27646</v>
      </c>
      <c r="F1647" s="1" t="s">
        <v>21</v>
      </c>
      <c r="G1647" s="1" t="s">
        <v>22</v>
      </c>
      <c r="H1647" s="2">
        <v>45582</v>
      </c>
      <c r="I1647" s="2">
        <v>45589</v>
      </c>
      <c r="J1647">
        <v>7</v>
      </c>
      <c r="K1647">
        <v>17786</v>
      </c>
      <c r="L1647" s="1" t="s">
        <v>1491</v>
      </c>
      <c r="M1647" s="1" t="s">
        <v>28</v>
      </c>
      <c r="N1647" s="1" t="s">
        <v>18</v>
      </c>
      <c r="O1647" t="s">
        <v>19</v>
      </c>
      <c r="P1647">
        <v>2540.8571000000002</v>
      </c>
      <c r="Q1647" s="1" t="s">
        <v>1492</v>
      </c>
      <c r="R1647" s="1" t="s">
        <v>1450</v>
      </c>
      <c r="S1647" t="s">
        <v>1449</v>
      </c>
      <c r="T1647">
        <f>VLOOKUP(Admissions[[#This Row],[Department]],Departments!A:E,5,FALSE)</f>
        <v>12000</v>
      </c>
      <c r="U1647" s="1" t="str">
        <f t="shared" si="50"/>
        <v>Above Benchmark</v>
      </c>
      <c r="V1647" s="1">
        <f t="shared" ca="1" si="51"/>
        <v>50</v>
      </c>
      <c r="W1647" s="1" t="str">
        <f ca="1">_xlfn.IFS(Admissions[[#This Row],[Patients Age]]&lt;18,"Paediatric",V1647&lt;40,"Young Adult",V1647&lt;65,"Adult",TRUE,"Senior")</f>
        <v>Adult</v>
      </c>
    </row>
    <row r="1648" spans="1:23" x14ac:dyDescent="0.25">
      <c r="A1648">
        <v>11789</v>
      </c>
      <c r="B1648">
        <v>7042</v>
      </c>
      <c r="C1648" s="1" t="s">
        <v>662</v>
      </c>
      <c r="D1648" s="1" t="s">
        <v>56</v>
      </c>
      <c r="E1648" s="2">
        <v>21955</v>
      </c>
      <c r="F1648" s="1" t="s">
        <v>51</v>
      </c>
      <c r="G1648" s="1" t="s">
        <v>113</v>
      </c>
      <c r="H1648" s="2">
        <v>45271</v>
      </c>
      <c r="I1648" s="2">
        <v>45277</v>
      </c>
      <c r="J1648">
        <v>6</v>
      </c>
      <c r="K1648">
        <v>4583</v>
      </c>
      <c r="L1648" s="1" t="s">
        <v>1491</v>
      </c>
      <c r="M1648" s="1" t="s">
        <v>114</v>
      </c>
      <c r="N1648" s="1" t="s">
        <v>24</v>
      </c>
      <c r="O1648" t="s">
        <v>19</v>
      </c>
      <c r="P1648">
        <v>763.83330000000001</v>
      </c>
      <c r="Q1648" s="1" t="s">
        <v>1492</v>
      </c>
      <c r="R1648" s="1" t="s">
        <v>1448</v>
      </c>
      <c r="S1648" t="s">
        <v>1449</v>
      </c>
      <c r="T1648">
        <f>VLOOKUP(Admissions[[#This Row],[Department]],Departments!A:E,5,FALSE)</f>
        <v>6800</v>
      </c>
      <c r="U1648" s="1" t="str">
        <f t="shared" si="50"/>
        <v>Within Benchmark</v>
      </c>
      <c r="V1648" s="1">
        <f t="shared" ca="1" si="51"/>
        <v>66</v>
      </c>
      <c r="W1648" s="1" t="str">
        <f ca="1">_xlfn.IFS(Admissions[[#This Row],[Patients Age]]&lt;18,"Paediatric",V1648&lt;40,"Young Adult",V1648&lt;65,"Adult",TRUE,"Senior")</f>
        <v>Senior</v>
      </c>
    </row>
    <row r="1649" spans="1:23" x14ac:dyDescent="0.25">
      <c r="A1649">
        <v>13595</v>
      </c>
      <c r="B1649">
        <v>5634</v>
      </c>
      <c r="C1649" s="1" t="s">
        <v>426</v>
      </c>
      <c r="D1649" s="1" t="s">
        <v>56</v>
      </c>
      <c r="E1649" s="2">
        <v>25915</v>
      </c>
      <c r="F1649" s="1" t="s">
        <v>35</v>
      </c>
      <c r="G1649" s="1" t="s">
        <v>36</v>
      </c>
      <c r="H1649" s="2">
        <v>45505</v>
      </c>
      <c r="I1649" s="2">
        <v>45509</v>
      </c>
      <c r="J1649">
        <v>4</v>
      </c>
      <c r="K1649">
        <v>9686</v>
      </c>
      <c r="L1649" s="1" t="s">
        <v>1491</v>
      </c>
      <c r="M1649" s="1" t="s">
        <v>37</v>
      </c>
      <c r="N1649" s="1" t="s">
        <v>33</v>
      </c>
      <c r="O1649" t="s">
        <v>19</v>
      </c>
      <c r="P1649">
        <v>2421.5</v>
      </c>
      <c r="Q1649" s="1" t="s">
        <v>1492</v>
      </c>
      <c r="R1649" s="1" t="s">
        <v>1450</v>
      </c>
      <c r="S1649" t="s">
        <v>1449</v>
      </c>
      <c r="T1649">
        <f>VLOOKUP(Admissions[[#This Row],[Department]],Departments!A:E,5,FALSE)</f>
        <v>8500</v>
      </c>
      <c r="U1649" s="1" t="str">
        <f t="shared" si="50"/>
        <v>Above Benchmark</v>
      </c>
      <c r="V1649" s="1">
        <f t="shared" ca="1" si="51"/>
        <v>55</v>
      </c>
      <c r="W1649" s="1" t="str">
        <f ca="1">_xlfn.IFS(Admissions[[#This Row],[Patients Age]]&lt;18,"Paediatric",V1649&lt;40,"Young Adult",V1649&lt;65,"Adult",TRUE,"Senior")</f>
        <v>Adult</v>
      </c>
    </row>
    <row r="1650" spans="1:23" x14ac:dyDescent="0.25">
      <c r="A1650">
        <v>10521</v>
      </c>
      <c r="B1650">
        <v>6723</v>
      </c>
      <c r="C1650" s="1" t="s">
        <v>191</v>
      </c>
      <c r="D1650" s="1" t="s">
        <v>14</v>
      </c>
      <c r="E1650" s="2">
        <v>35463</v>
      </c>
      <c r="F1650" s="1" t="s">
        <v>66</v>
      </c>
      <c r="G1650" s="1" t="s">
        <v>67</v>
      </c>
      <c r="H1650" s="2">
        <v>45098</v>
      </c>
      <c r="I1650" s="2">
        <v>45101</v>
      </c>
      <c r="J1650">
        <v>3</v>
      </c>
      <c r="K1650">
        <v>5475</v>
      </c>
      <c r="L1650" s="1" t="s">
        <v>1491</v>
      </c>
      <c r="M1650" s="1" t="s">
        <v>91</v>
      </c>
      <c r="N1650" s="1" t="s">
        <v>33</v>
      </c>
      <c r="O1650" t="s">
        <v>19</v>
      </c>
      <c r="P1650">
        <v>1825</v>
      </c>
      <c r="Q1650" s="1" t="s">
        <v>1492</v>
      </c>
      <c r="R1650" s="1" t="s">
        <v>1453</v>
      </c>
      <c r="S1650" t="s">
        <v>1449</v>
      </c>
      <c r="T1650">
        <f>VLOOKUP(Admissions[[#This Row],[Department]],Departments!A:E,5,FALSE)</f>
        <v>6000</v>
      </c>
      <c r="U1650" s="1" t="str">
        <f t="shared" si="50"/>
        <v>Within Benchmark</v>
      </c>
      <c r="V1650" s="1">
        <f t="shared" ca="1" si="51"/>
        <v>29</v>
      </c>
      <c r="W1650" s="1" t="str">
        <f ca="1">_xlfn.IFS(Admissions[[#This Row],[Patients Age]]&lt;18,"Paediatric",V1650&lt;40,"Young Adult",V1650&lt;65,"Adult",TRUE,"Senior")</f>
        <v>Young Adult</v>
      </c>
    </row>
    <row r="1651" spans="1:23" x14ac:dyDescent="0.25">
      <c r="A1651">
        <v>15156</v>
      </c>
      <c r="B1651">
        <v>6175</v>
      </c>
      <c r="C1651" s="1" t="s">
        <v>800</v>
      </c>
      <c r="D1651" s="1" t="s">
        <v>56</v>
      </c>
      <c r="E1651" s="2">
        <v>25722</v>
      </c>
      <c r="F1651" s="1" t="s">
        <v>15</v>
      </c>
      <c r="G1651" s="1" t="s">
        <v>217</v>
      </c>
      <c r="H1651" s="2">
        <v>45610</v>
      </c>
      <c r="I1651" s="2">
        <v>45612</v>
      </c>
      <c r="J1651">
        <v>2</v>
      </c>
      <c r="K1651">
        <v>5772</v>
      </c>
      <c r="L1651" s="1" t="s">
        <v>1491</v>
      </c>
      <c r="M1651" s="1" t="s">
        <v>81</v>
      </c>
      <c r="N1651" s="1" t="s">
        <v>18</v>
      </c>
      <c r="O1651" t="s">
        <v>19</v>
      </c>
      <c r="P1651">
        <v>2886</v>
      </c>
      <c r="Q1651" s="1" t="s">
        <v>1492</v>
      </c>
      <c r="R1651" s="1" t="s">
        <v>1450</v>
      </c>
      <c r="S1651" t="s">
        <v>1449</v>
      </c>
      <c r="T1651">
        <f>VLOOKUP(Admissions[[#This Row],[Department]],Departments!A:E,5,FALSE)</f>
        <v>5500</v>
      </c>
      <c r="U1651" s="1" t="str">
        <f t="shared" si="50"/>
        <v>Above Benchmark</v>
      </c>
      <c r="V1651" s="1">
        <f t="shared" ca="1" si="51"/>
        <v>56</v>
      </c>
      <c r="W1651" s="1" t="str">
        <f ca="1">_xlfn.IFS(Admissions[[#This Row],[Patients Age]]&lt;18,"Paediatric",V1651&lt;40,"Young Adult",V1651&lt;65,"Adult",TRUE,"Senior")</f>
        <v>Adult</v>
      </c>
    </row>
    <row r="1652" spans="1:23" x14ac:dyDescent="0.25">
      <c r="A1652">
        <v>15143</v>
      </c>
      <c r="B1652">
        <v>5707</v>
      </c>
      <c r="C1652" s="1" t="s">
        <v>459</v>
      </c>
      <c r="D1652" s="1" t="s">
        <v>56</v>
      </c>
      <c r="E1652" s="2">
        <v>20671</v>
      </c>
      <c r="F1652" s="1" t="s">
        <v>35</v>
      </c>
      <c r="G1652" s="1" t="s">
        <v>36</v>
      </c>
      <c r="H1652" s="2">
        <v>45486</v>
      </c>
      <c r="I1652" s="2">
        <v>45497</v>
      </c>
      <c r="J1652">
        <v>11</v>
      </c>
      <c r="K1652">
        <v>15536</v>
      </c>
      <c r="L1652" s="1" t="s">
        <v>1491</v>
      </c>
      <c r="M1652" s="1" t="s">
        <v>119</v>
      </c>
      <c r="N1652" s="1" t="s">
        <v>33</v>
      </c>
      <c r="O1652" t="s">
        <v>19</v>
      </c>
      <c r="P1652">
        <v>1412.3635999999999</v>
      </c>
      <c r="Q1652" s="1" t="s">
        <v>1492</v>
      </c>
      <c r="R1652" s="1" t="s">
        <v>1446</v>
      </c>
      <c r="S1652" t="s">
        <v>1447</v>
      </c>
      <c r="T1652">
        <f>VLOOKUP(Admissions[[#This Row],[Department]],Departments!A:E,5,FALSE)</f>
        <v>8500</v>
      </c>
      <c r="U1652" s="1" t="str">
        <f t="shared" si="50"/>
        <v>Above Benchmark</v>
      </c>
      <c r="V1652" s="1">
        <f t="shared" ca="1" si="51"/>
        <v>69</v>
      </c>
      <c r="W1652" s="1" t="str">
        <f ca="1">_xlfn.IFS(Admissions[[#This Row],[Patients Age]]&lt;18,"Paediatric",V1652&lt;40,"Young Adult",V1652&lt;65,"Adult",TRUE,"Senior")</f>
        <v>Senior</v>
      </c>
    </row>
    <row r="1653" spans="1:23" x14ac:dyDescent="0.25">
      <c r="A1653">
        <v>13251</v>
      </c>
      <c r="B1653">
        <v>5444</v>
      </c>
      <c r="C1653" s="1" t="s">
        <v>834</v>
      </c>
      <c r="D1653" s="1" t="s">
        <v>56</v>
      </c>
      <c r="E1653" s="2">
        <v>20699</v>
      </c>
      <c r="F1653" s="1" t="s">
        <v>26</v>
      </c>
      <c r="G1653" s="1" t="s">
        <v>39</v>
      </c>
      <c r="H1653" s="2">
        <v>45534</v>
      </c>
      <c r="I1653" s="2">
        <v>45544</v>
      </c>
      <c r="J1653">
        <v>10</v>
      </c>
      <c r="K1653">
        <v>20159</v>
      </c>
      <c r="L1653" s="1" t="s">
        <v>1491</v>
      </c>
      <c r="M1653" s="1" t="s">
        <v>64</v>
      </c>
      <c r="N1653" s="1" t="s">
        <v>33</v>
      </c>
      <c r="O1653" t="s">
        <v>19</v>
      </c>
      <c r="P1653">
        <v>2015.9</v>
      </c>
      <c r="Q1653" s="1" t="s">
        <v>1492</v>
      </c>
      <c r="R1653" s="1" t="s">
        <v>1454</v>
      </c>
      <c r="S1653" t="s">
        <v>1449</v>
      </c>
      <c r="T1653">
        <f>VLOOKUP(Admissions[[#This Row],[Department]],Departments!A:E,5,FALSE)</f>
        <v>9000</v>
      </c>
      <c r="U1653" s="1" t="str">
        <f t="shared" si="50"/>
        <v>Above Benchmark</v>
      </c>
      <c r="V1653" s="1">
        <f t="shared" ca="1" si="51"/>
        <v>69</v>
      </c>
      <c r="W1653" s="1" t="str">
        <f ca="1">_xlfn.IFS(Admissions[[#This Row],[Patients Age]]&lt;18,"Paediatric",V1653&lt;40,"Young Adult",V1653&lt;65,"Adult",TRUE,"Senior")</f>
        <v>Senior</v>
      </c>
    </row>
    <row r="1654" spans="1:23" x14ac:dyDescent="0.25">
      <c r="A1654">
        <v>12258</v>
      </c>
      <c r="B1654">
        <v>7007</v>
      </c>
      <c r="C1654" s="1" t="s">
        <v>153</v>
      </c>
      <c r="D1654" s="1" t="s">
        <v>56</v>
      </c>
      <c r="E1654" s="2">
        <v>16327</v>
      </c>
      <c r="F1654" s="1" t="s">
        <v>51</v>
      </c>
      <c r="G1654" s="1" t="s">
        <v>87</v>
      </c>
      <c r="H1654" s="2">
        <v>45123</v>
      </c>
      <c r="I1654" s="2">
        <v>45132</v>
      </c>
      <c r="J1654">
        <v>9</v>
      </c>
      <c r="K1654">
        <v>13252</v>
      </c>
      <c r="L1654" s="1" t="s">
        <v>1491</v>
      </c>
      <c r="M1654" s="1" t="s">
        <v>88</v>
      </c>
      <c r="N1654" s="1" t="s">
        <v>33</v>
      </c>
      <c r="O1654" t="s">
        <v>19</v>
      </c>
      <c r="P1654">
        <v>1472.4444000000001</v>
      </c>
      <c r="Q1654" s="1" t="s">
        <v>1492</v>
      </c>
      <c r="R1654" s="1" t="s">
        <v>1451</v>
      </c>
      <c r="S1654" t="s">
        <v>1447</v>
      </c>
      <c r="T1654">
        <f>VLOOKUP(Admissions[[#This Row],[Department]],Departments!A:E,5,FALSE)</f>
        <v>6800</v>
      </c>
      <c r="U1654" s="1" t="str">
        <f t="shared" si="50"/>
        <v>Above Benchmark</v>
      </c>
      <c r="V1654" s="1">
        <f t="shared" ca="1" si="51"/>
        <v>81</v>
      </c>
      <c r="W1654" s="1" t="str">
        <f ca="1">_xlfn.IFS(Admissions[[#This Row],[Patients Age]]&lt;18,"Paediatric",V1654&lt;40,"Young Adult",V1654&lt;65,"Adult",TRUE,"Senior")</f>
        <v>Senior</v>
      </c>
    </row>
    <row r="1655" spans="1:23" x14ac:dyDescent="0.25">
      <c r="A1655">
        <v>10548</v>
      </c>
      <c r="B1655">
        <v>4434</v>
      </c>
      <c r="C1655" s="1" t="s">
        <v>107</v>
      </c>
      <c r="D1655" s="1" t="s">
        <v>56</v>
      </c>
      <c r="E1655" s="2">
        <v>28234</v>
      </c>
      <c r="F1655" s="1" t="s">
        <v>26</v>
      </c>
      <c r="G1655" s="1" t="s">
        <v>27</v>
      </c>
      <c r="H1655" s="2">
        <v>45534</v>
      </c>
      <c r="I1655" s="2">
        <v>45537</v>
      </c>
      <c r="J1655">
        <v>3</v>
      </c>
      <c r="K1655">
        <v>7249</v>
      </c>
      <c r="L1655" s="1" t="s">
        <v>1491</v>
      </c>
      <c r="M1655" s="1" t="s">
        <v>64</v>
      </c>
      <c r="N1655" s="1" t="s">
        <v>18</v>
      </c>
      <c r="O1655" t="s">
        <v>19</v>
      </c>
      <c r="P1655">
        <v>2416.3332999999998</v>
      </c>
      <c r="Q1655" s="1" t="s">
        <v>1492</v>
      </c>
      <c r="R1655" s="1" t="s">
        <v>1454</v>
      </c>
      <c r="S1655" t="s">
        <v>1449</v>
      </c>
      <c r="T1655">
        <f>VLOOKUP(Admissions[[#This Row],[Department]],Departments!A:E,5,FALSE)</f>
        <v>9000</v>
      </c>
      <c r="U1655" s="1" t="str">
        <f t="shared" si="50"/>
        <v>Within Benchmark</v>
      </c>
      <c r="V1655" s="1">
        <f t="shared" ca="1" si="51"/>
        <v>49</v>
      </c>
      <c r="W1655" s="1" t="str">
        <f ca="1">_xlfn.IFS(Admissions[[#This Row],[Patients Age]]&lt;18,"Paediatric",V1655&lt;40,"Young Adult",V1655&lt;65,"Adult",TRUE,"Senior")</f>
        <v>Adult</v>
      </c>
    </row>
    <row r="1656" spans="1:23" x14ac:dyDescent="0.25">
      <c r="A1656">
        <v>10772</v>
      </c>
      <c r="B1656">
        <v>6808</v>
      </c>
      <c r="C1656" s="1" t="s">
        <v>620</v>
      </c>
      <c r="D1656" s="1" t="s">
        <v>56</v>
      </c>
      <c r="E1656" s="2">
        <v>25092</v>
      </c>
      <c r="F1656" s="1" t="s">
        <v>66</v>
      </c>
      <c r="G1656" s="1" t="s">
        <v>77</v>
      </c>
      <c r="H1656" s="2">
        <v>45485</v>
      </c>
      <c r="I1656" s="2">
        <v>45487</v>
      </c>
      <c r="J1656">
        <v>2</v>
      </c>
      <c r="K1656">
        <v>6077</v>
      </c>
      <c r="L1656" s="1" t="s">
        <v>1491</v>
      </c>
      <c r="M1656" s="1" t="s">
        <v>37</v>
      </c>
      <c r="N1656" s="1" t="s">
        <v>18</v>
      </c>
      <c r="O1656" t="s">
        <v>19</v>
      </c>
      <c r="P1656">
        <v>3038.5</v>
      </c>
      <c r="Q1656" s="1" t="s">
        <v>1492</v>
      </c>
      <c r="R1656" s="1" t="s">
        <v>1454</v>
      </c>
      <c r="S1656" t="s">
        <v>1449</v>
      </c>
      <c r="T1656">
        <f>VLOOKUP(Admissions[[#This Row],[Department]],Departments!A:E,5,FALSE)</f>
        <v>6000</v>
      </c>
      <c r="U1656" s="1" t="str">
        <f t="shared" si="50"/>
        <v>Above Benchmark</v>
      </c>
      <c r="V1656" s="1">
        <f t="shared" ca="1" si="51"/>
        <v>57</v>
      </c>
      <c r="W1656" s="1" t="str">
        <f ca="1">_xlfn.IFS(Admissions[[#This Row],[Patients Age]]&lt;18,"Paediatric",V1656&lt;40,"Young Adult",V1656&lt;65,"Adult",TRUE,"Senior")</f>
        <v>Adult</v>
      </c>
    </row>
    <row r="1657" spans="1:23" x14ac:dyDescent="0.25">
      <c r="A1657">
        <v>14234</v>
      </c>
      <c r="B1657">
        <v>5835</v>
      </c>
      <c r="C1657" s="1" t="s">
        <v>784</v>
      </c>
      <c r="D1657" s="1" t="s">
        <v>56</v>
      </c>
      <c r="E1657" s="2">
        <v>31133</v>
      </c>
      <c r="F1657" s="1" t="s">
        <v>15</v>
      </c>
      <c r="G1657" s="1" t="s">
        <v>48</v>
      </c>
      <c r="H1657" s="2">
        <v>45411</v>
      </c>
      <c r="I1657" s="2">
        <v>45413</v>
      </c>
      <c r="J1657">
        <v>2</v>
      </c>
      <c r="K1657">
        <v>5513</v>
      </c>
      <c r="L1657" s="1" t="s">
        <v>1491</v>
      </c>
      <c r="M1657" s="1" t="s">
        <v>17</v>
      </c>
      <c r="N1657" s="1" t="s">
        <v>33</v>
      </c>
      <c r="O1657" t="s">
        <v>19</v>
      </c>
      <c r="P1657">
        <v>2756.5</v>
      </c>
      <c r="Q1657" s="1" t="s">
        <v>1492</v>
      </c>
      <c r="R1657" s="1" t="s">
        <v>1448</v>
      </c>
      <c r="S1657" t="s">
        <v>1449</v>
      </c>
      <c r="T1657">
        <f>VLOOKUP(Admissions[[#This Row],[Department]],Departments!A:E,5,FALSE)</f>
        <v>5500</v>
      </c>
      <c r="U1657" s="1" t="str">
        <f t="shared" si="50"/>
        <v>Above Benchmark</v>
      </c>
      <c r="V1657" s="1">
        <f t="shared" ca="1" si="51"/>
        <v>41</v>
      </c>
      <c r="W1657" s="1" t="str">
        <f ca="1">_xlfn.IFS(Admissions[[#This Row],[Patients Age]]&lt;18,"Paediatric",V1657&lt;40,"Young Adult",V1657&lt;65,"Adult",TRUE,"Senior")</f>
        <v>Adult</v>
      </c>
    </row>
    <row r="1658" spans="1:23" x14ac:dyDescent="0.25">
      <c r="A1658">
        <v>15221</v>
      </c>
      <c r="B1658">
        <v>4891</v>
      </c>
      <c r="C1658" s="1" t="s">
        <v>974</v>
      </c>
      <c r="D1658" s="1" t="s">
        <v>14</v>
      </c>
      <c r="E1658" s="2">
        <v>15663</v>
      </c>
      <c r="F1658" s="1" t="s">
        <v>51</v>
      </c>
      <c r="G1658" s="1" t="s">
        <v>87</v>
      </c>
      <c r="H1658" s="2">
        <v>45618</v>
      </c>
      <c r="I1658" s="2">
        <v>45624</v>
      </c>
      <c r="J1658">
        <v>6</v>
      </c>
      <c r="K1658">
        <v>11751</v>
      </c>
      <c r="L1658" s="1" t="s">
        <v>1491</v>
      </c>
      <c r="M1658" s="1" t="s">
        <v>88</v>
      </c>
      <c r="N1658" s="1" t="s">
        <v>33</v>
      </c>
      <c r="O1658" t="s">
        <v>19</v>
      </c>
      <c r="P1658">
        <v>1958.5</v>
      </c>
      <c r="Q1658" s="1" t="s">
        <v>1492</v>
      </c>
      <c r="R1658" s="1" t="s">
        <v>1454</v>
      </c>
      <c r="S1658" t="s">
        <v>1449</v>
      </c>
      <c r="T1658">
        <f>VLOOKUP(Admissions[[#This Row],[Department]],Departments!A:E,5,FALSE)</f>
        <v>6800</v>
      </c>
      <c r="U1658" s="1" t="str">
        <f t="shared" si="50"/>
        <v>Above Benchmark</v>
      </c>
      <c r="V1658" s="1">
        <f t="shared" ca="1" si="51"/>
        <v>83</v>
      </c>
      <c r="W1658" s="1" t="str">
        <f ca="1">_xlfn.IFS(Admissions[[#This Row],[Patients Age]]&lt;18,"Paediatric",V1658&lt;40,"Young Adult",V1658&lt;65,"Adult",TRUE,"Senior")</f>
        <v>Senior</v>
      </c>
    </row>
    <row r="1659" spans="1:23" x14ac:dyDescent="0.25">
      <c r="A1659">
        <v>11417</v>
      </c>
      <c r="B1659">
        <v>5829</v>
      </c>
      <c r="C1659" s="1" t="s">
        <v>455</v>
      </c>
      <c r="D1659" s="1" t="s">
        <v>14</v>
      </c>
      <c r="E1659" s="2">
        <v>11247</v>
      </c>
      <c r="F1659" s="1" t="s">
        <v>35</v>
      </c>
      <c r="G1659" s="1" t="s">
        <v>36</v>
      </c>
      <c r="H1659" s="2">
        <v>44999</v>
      </c>
      <c r="I1659" s="2">
        <v>45009</v>
      </c>
      <c r="J1659">
        <v>10</v>
      </c>
      <c r="K1659">
        <v>16959</v>
      </c>
      <c r="L1659" s="1" t="s">
        <v>1494</v>
      </c>
      <c r="M1659" s="1" t="s">
        <v>37</v>
      </c>
      <c r="N1659" s="1" t="s">
        <v>33</v>
      </c>
      <c r="O1659" t="s">
        <v>19</v>
      </c>
      <c r="P1659">
        <v>1695.9</v>
      </c>
      <c r="Q1659" s="1" t="s">
        <v>1492</v>
      </c>
      <c r="R1659" s="1" t="s">
        <v>1452</v>
      </c>
      <c r="S1659" t="s">
        <v>1449</v>
      </c>
      <c r="T1659">
        <f>VLOOKUP(Admissions[[#This Row],[Department]],Departments!A:E,5,FALSE)</f>
        <v>8500</v>
      </c>
      <c r="U1659" s="1" t="str">
        <f t="shared" si="50"/>
        <v>Above Benchmark</v>
      </c>
      <c r="V1659" s="1">
        <f t="shared" ca="1" si="51"/>
        <v>95</v>
      </c>
      <c r="W1659" s="1" t="str">
        <f ca="1">_xlfn.IFS(Admissions[[#This Row],[Patients Age]]&lt;18,"Paediatric",V1659&lt;40,"Young Adult",V1659&lt;65,"Adult",TRUE,"Senior")</f>
        <v>Senior</v>
      </c>
    </row>
    <row r="1660" spans="1:23" x14ac:dyDescent="0.25">
      <c r="A1660">
        <v>13057</v>
      </c>
      <c r="B1660">
        <v>4256</v>
      </c>
      <c r="C1660" s="1" t="s">
        <v>795</v>
      </c>
      <c r="D1660" s="1" t="s">
        <v>14</v>
      </c>
      <c r="E1660" s="2">
        <v>21015</v>
      </c>
      <c r="F1660" s="1" t="s">
        <v>51</v>
      </c>
      <c r="G1660" s="1" t="s">
        <v>113</v>
      </c>
      <c r="H1660" s="2">
        <v>45355</v>
      </c>
      <c r="I1660" s="2">
        <v>45352</v>
      </c>
      <c r="J1660">
        <v>-3</v>
      </c>
      <c r="K1660">
        <v>10666</v>
      </c>
      <c r="L1660" s="1" t="s">
        <v>1491</v>
      </c>
      <c r="M1660" s="1" t="s">
        <v>17</v>
      </c>
      <c r="N1660" s="1" t="s">
        <v>18</v>
      </c>
      <c r="O1660" t="s">
        <v>62</v>
      </c>
      <c r="P1660">
        <v>-3555.3332999999998</v>
      </c>
      <c r="Q1660" s="1" t="s">
        <v>1492</v>
      </c>
      <c r="R1660" s="1" t="s">
        <v>1448</v>
      </c>
      <c r="S1660" t="s">
        <v>1449</v>
      </c>
      <c r="T1660">
        <f>VLOOKUP(Admissions[[#This Row],[Department]],Departments!A:E,5,FALSE)</f>
        <v>6800</v>
      </c>
      <c r="U1660" s="1" t="str">
        <f t="shared" si="50"/>
        <v>Above Benchmark</v>
      </c>
      <c r="V1660" s="1">
        <f t="shared" ca="1" si="51"/>
        <v>68</v>
      </c>
      <c r="W1660" s="1" t="str">
        <f ca="1">_xlfn.IFS(Admissions[[#This Row],[Patients Age]]&lt;18,"Paediatric",V1660&lt;40,"Young Adult",V1660&lt;65,"Adult",TRUE,"Senior")</f>
        <v>Senior</v>
      </c>
    </row>
    <row r="1661" spans="1:23" x14ac:dyDescent="0.25">
      <c r="A1661">
        <v>13083</v>
      </c>
      <c r="B1661">
        <v>5853</v>
      </c>
      <c r="C1661" s="1" t="s">
        <v>871</v>
      </c>
      <c r="D1661" s="1" t="s">
        <v>14</v>
      </c>
      <c r="E1661" s="2">
        <v>29442</v>
      </c>
      <c r="F1661" s="1" t="s">
        <v>35</v>
      </c>
      <c r="G1661" s="1" t="s">
        <v>83</v>
      </c>
      <c r="H1661" s="2">
        <v>45222</v>
      </c>
      <c r="I1661" s="2">
        <v>45226</v>
      </c>
      <c r="J1661">
        <v>4</v>
      </c>
      <c r="K1661">
        <v>5518</v>
      </c>
      <c r="L1661" s="1" t="s">
        <v>1491</v>
      </c>
      <c r="M1661" s="1" t="s">
        <v>75</v>
      </c>
      <c r="N1661" s="1" t="s">
        <v>33</v>
      </c>
      <c r="O1661" t="s">
        <v>19</v>
      </c>
      <c r="P1661">
        <v>1379.5</v>
      </c>
      <c r="Q1661" s="1" t="s">
        <v>1492</v>
      </c>
      <c r="R1661" s="1" t="s">
        <v>1448</v>
      </c>
      <c r="S1661" t="s">
        <v>1449</v>
      </c>
      <c r="T1661">
        <f>VLOOKUP(Admissions[[#This Row],[Department]],Departments!A:E,5,FALSE)</f>
        <v>8500</v>
      </c>
      <c r="U1661" s="1" t="str">
        <f t="shared" si="50"/>
        <v>Within Benchmark</v>
      </c>
      <c r="V1661" s="1">
        <f t="shared" ca="1" si="51"/>
        <v>45</v>
      </c>
      <c r="W1661" s="1" t="str">
        <f ca="1">_xlfn.IFS(Admissions[[#This Row],[Patients Age]]&lt;18,"Paediatric",V1661&lt;40,"Young Adult",V1661&lt;65,"Adult",TRUE,"Senior")</f>
        <v>Adult</v>
      </c>
    </row>
    <row r="1662" spans="1:23" x14ac:dyDescent="0.25">
      <c r="A1662">
        <v>14541</v>
      </c>
      <c r="B1662" t="s">
        <v>1495</v>
      </c>
      <c r="C1662" s="1" t="s">
        <v>101</v>
      </c>
      <c r="D1662" s="1" t="s">
        <v>56</v>
      </c>
      <c r="E1662" s="2">
        <v>30836</v>
      </c>
      <c r="F1662" s="1" t="s">
        <v>51</v>
      </c>
      <c r="G1662" s="1" t="s">
        <v>87</v>
      </c>
      <c r="H1662" s="2">
        <v>45017</v>
      </c>
      <c r="I1662" s="2">
        <v>45026</v>
      </c>
      <c r="J1662">
        <v>9</v>
      </c>
      <c r="K1662">
        <v>11458</v>
      </c>
      <c r="L1662" s="1" t="s">
        <v>1491</v>
      </c>
      <c r="M1662" s="1" t="s">
        <v>114</v>
      </c>
      <c r="N1662" s="1" t="s">
        <v>33</v>
      </c>
      <c r="O1662" t="s">
        <v>19</v>
      </c>
      <c r="P1662">
        <v>1273.1111000000001</v>
      </c>
      <c r="Q1662" s="1" t="s">
        <v>1492</v>
      </c>
      <c r="R1662" s="1" t="s">
        <v>1446</v>
      </c>
      <c r="S1662" t="s">
        <v>1447</v>
      </c>
      <c r="T1662">
        <f>VLOOKUP(Admissions[[#This Row],[Department]],Departments!A:E,5,FALSE)</f>
        <v>6800</v>
      </c>
      <c r="U1662" s="1" t="str">
        <f t="shared" si="50"/>
        <v>Above Benchmark</v>
      </c>
      <c r="V1662" s="1">
        <f t="shared" ca="1" si="51"/>
        <v>42</v>
      </c>
      <c r="W1662" s="1" t="str">
        <f ca="1">_xlfn.IFS(Admissions[[#This Row],[Patients Age]]&lt;18,"Paediatric",V1662&lt;40,"Young Adult",V1662&lt;65,"Adult",TRUE,"Senior")</f>
        <v>Adult</v>
      </c>
    </row>
    <row r="1663" spans="1:23" x14ac:dyDescent="0.25">
      <c r="A1663">
        <v>14407</v>
      </c>
      <c r="B1663">
        <v>6336</v>
      </c>
      <c r="C1663" s="1" t="s">
        <v>839</v>
      </c>
      <c r="D1663" s="1" t="s">
        <v>14</v>
      </c>
      <c r="E1663" s="2">
        <v>30285</v>
      </c>
      <c r="F1663" s="1" t="s">
        <v>35</v>
      </c>
      <c r="G1663" s="1" t="s">
        <v>85</v>
      </c>
      <c r="H1663" s="2">
        <v>45014</v>
      </c>
      <c r="I1663" s="2">
        <v>45021</v>
      </c>
      <c r="J1663">
        <v>7</v>
      </c>
      <c r="K1663">
        <v>7724</v>
      </c>
      <c r="L1663" s="1" t="s">
        <v>1491</v>
      </c>
      <c r="M1663" s="1" t="s">
        <v>75</v>
      </c>
      <c r="N1663" s="1" t="s">
        <v>18</v>
      </c>
      <c r="O1663" t="s">
        <v>19</v>
      </c>
      <c r="P1663">
        <v>1103.4286</v>
      </c>
      <c r="Q1663" s="1" t="s">
        <v>1492</v>
      </c>
      <c r="R1663" s="1" t="s">
        <v>1453</v>
      </c>
      <c r="S1663" t="s">
        <v>1449</v>
      </c>
      <c r="T1663">
        <f>VLOOKUP(Admissions[[#This Row],[Department]],Departments!A:E,5,FALSE)</f>
        <v>8500</v>
      </c>
      <c r="U1663" s="1" t="str">
        <f t="shared" si="50"/>
        <v>Within Benchmark</v>
      </c>
      <c r="V1663" s="1">
        <f t="shared" ca="1" si="51"/>
        <v>43</v>
      </c>
      <c r="W1663" s="1" t="str">
        <f ca="1">_xlfn.IFS(Admissions[[#This Row],[Patients Age]]&lt;18,"Paediatric",V1663&lt;40,"Young Adult",V1663&lt;65,"Adult",TRUE,"Senior")</f>
        <v>Adult</v>
      </c>
    </row>
    <row r="1664" spans="1:23" x14ac:dyDescent="0.25">
      <c r="A1664">
        <v>14867</v>
      </c>
      <c r="B1664">
        <v>4927</v>
      </c>
      <c r="C1664" s="1" t="s">
        <v>975</v>
      </c>
      <c r="D1664" s="1" t="s">
        <v>56</v>
      </c>
      <c r="E1664" s="2">
        <v>42216</v>
      </c>
      <c r="F1664" s="1" t="s">
        <v>30</v>
      </c>
      <c r="G1664" s="1" t="s">
        <v>58</v>
      </c>
      <c r="H1664" s="2">
        <v>45007</v>
      </c>
      <c r="I1664" s="2">
        <v>45010</v>
      </c>
      <c r="J1664">
        <v>3</v>
      </c>
      <c r="K1664">
        <v>4316</v>
      </c>
      <c r="L1664" s="1" t="s">
        <v>1491</v>
      </c>
      <c r="M1664" s="1" t="s">
        <v>49</v>
      </c>
      <c r="N1664" s="1" t="s">
        <v>33</v>
      </c>
      <c r="O1664" t="s">
        <v>19</v>
      </c>
      <c r="P1664">
        <v>1438.6667</v>
      </c>
      <c r="Q1664" s="1" t="s">
        <v>1492</v>
      </c>
      <c r="R1664" s="1" t="s">
        <v>1453</v>
      </c>
      <c r="S1664" t="s">
        <v>1449</v>
      </c>
      <c r="T1664">
        <f>VLOOKUP(Admissions[[#This Row],[Department]],Departments!A:E,5,FALSE)</f>
        <v>4500</v>
      </c>
      <c r="U1664" s="1" t="str">
        <f t="shared" si="50"/>
        <v>Within Benchmark</v>
      </c>
      <c r="V1664" s="1">
        <f t="shared" ca="1" si="51"/>
        <v>10</v>
      </c>
      <c r="W1664" s="1" t="str">
        <f ca="1">_xlfn.IFS(Admissions[[#This Row],[Patients Age]]&lt;18,"Paediatric",V1664&lt;40,"Young Adult",V1664&lt;65,"Adult",TRUE,"Senior")</f>
        <v>Paediatric</v>
      </c>
    </row>
    <row r="1665" spans="1:23" x14ac:dyDescent="0.25">
      <c r="A1665">
        <v>12698</v>
      </c>
      <c r="B1665">
        <v>6365</v>
      </c>
      <c r="C1665" s="1" t="s">
        <v>747</v>
      </c>
      <c r="D1665" s="1" t="s">
        <v>56</v>
      </c>
      <c r="E1665" s="2">
        <v>43097</v>
      </c>
      <c r="F1665" s="1" t="s">
        <v>30</v>
      </c>
      <c r="G1665" s="1" t="s">
        <v>110</v>
      </c>
      <c r="H1665" s="2">
        <v>45643</v>
      </c>
      <c r="I1665" s="2">
        <v>45646</v>
      </c>
      <c r="J1665">
        <v>3</v>
      </c>
      <c r="K1665">
        <v>3317</v>
      </c>
      <c r="L1665" s="1" t="s">
        <v>1491</v>
      </c>
      <c r="M1665" s="1" t="s">
        <v>46</v>
      </c>
      <c r="N1665" s="1" t="s">
        <v>18</v>
      </c>
      <c r="O1665" t="s">
        <v>19</v>
      </c>
      <c r="P1665">
        <v>1105.6667</v>
      </c>
      <c r="Q1665" s="1" t="s">
        <v>1492</v>
      </c>
      <c r="R1665" s="1" t="s">
        <v>1452</v>
      </c>
      <c r="S1665" t="s">
        <v>1449</v>
      </c>
      <c r="T1665">
        <f>VLOOKUP(Admissions[[#This Row],[Department]],Departments!A:E,5,FALSE)</f>
        <v>4500</v>
      </c>
      <c r="U1665" s="1" t="str">
        <f t="shared" si="50"/>
        <v>Within Benchmark</v>
      </c>
      <c r="V1665" s="1">
        <f t="shared" ca="1" si="51"/>
        <v>8</v>
      </c>
      <c r="W1665" s="1" t="str">
        <f ca="1">_xlfn.IFS(Admissions[[#This Row],[Patients Age]]&lt;18,"Paediatric",V1665&lt;40,"Young Adult",V1665&lt;65,"Adult",TRUE,"Senior")</f>
        <v>Paediatric</v>
      </c>
    </row>
    <row r="1666" spans="1:23" x14ac:dyDescent="0.25">
      <c r="A1666">
        <v>11316</v>
      </c>
      <c r="B1666">
        <v>5687</v>
      </c>
      <c r="C1666" s="1" t="s">
        <v>543</v>
      </c>
      <c r="D1666" s="1" t="s">
        <v>56</v>
      </c>
      <c r="E1666" s="2">
        <v>38401</v>
      </c>
      <c r="F1666" s="1" t="s">
        <v>41</v>
      </c>
      <c r="G1666" s="1" t="s">
        <v>72</v>
      </c>
      <c r="H1666" s="2">
        <v>45490</v>
      </c>
      <c r="I1666" s="2">
        <v>45495</v>
      </c>
      <c r="J1666">
        <v>5</v>
      </c>
      <c r="K1666">
        <v>9311</v>
      </c>
      <c r="L1666" s="1" t="s">
        <v>1491</v>
      </c>
      <c r="M1666" s="1" t="s">
        <v>73</v>
      </c>
      <c r="N1666" s="1" t="s">
        <v>33</v>
      </c>
      <c r="O1666" t="s">
        <v>19</v>
      </c>
      <c r="P1666">
        <v>1862.2</v>
      </c>
      <c r="Q1666" s="1" t="s">
        <v>1492</v>
      </c>
      <c r="R1666" s="1" t="s">
        <v>1453</v>
      </c>
      <c r="S1666" t="s">
        <v>1449</v>
      </c>
      <c r="T1666">
        <f>VLOOKUP(Admissions[[#This Row],[Department]],Departments!A:E,5,FALSE)</f>
        <v>7200</v>
      </c>
      <c r="U1666" s="1" t="str">
        <f t="shared" ref="U1666:U1729" si="52">IF(K1666&gt;T1666,"Above Benchmark","Within Benchmark")</f>
        <v>Above Benchmark</v>
      </c>
      <c r="V1666" s="1">
        <f t="shared" ref="V1666:V1729" ca="1" si="53">INT(YEARFRAC(E1666,TODAY()))</f>
        <v>21</v>
      </c>
      <c r="W1666" s="1" t="str">
        <f ca="1">_xlfn.IFS(Admissions[[#This Row],[Patients Age]]&lt;18,"Paediatric",V1666&lt;40,"Young Adult",V1666&lt;65,"Adult",TRUE,"Senior")</f>
        <v>Young Adult</v>
      </c>
    </row>
    <row r="1667" spans="1:23" x14ac:dyDescent="0.25">
      <c r="A1667">
        <v>10288</v>
      </c>
      <c r="B1667">
        <v>4561</v>
      </c>
      <c r="C1667" s="1" t="s">
        <v>305</v>
      </c>
      <c r="D1667" s="1" t="s">
        <v>14</v>
      </c>
      <c r="E1667" s="2">
        <v>42006</v>
      </c>
      <c r="F1667" s="1" t="s">
        <v>30</v>
      </c>
      <c r="G1667" s="1" t="s">
        <v>110</v>
      </c>
      <c r="H1667" s="2">
        <v>45647</v>
      </c>
      <c r="I1667" s="2">
        <v>45650</v>
      </c>
      <c r="J1667">
        <v>3</v>
      </c>
      <c r="K1667">
        <v>3349</v>
      </c>
      <c r="L1667" s="1" t="s">
        <v>1491</v>
      </c>
      <c r="M1667" s="1" t="s">
        <v>81</v>
      </c>
      <c r="N1667" s="1" t="s">
        <v>24</v>
      </c>
      <c r="O1667" t="s">
        <v>19</v>
      </c>
      <c r="P1667">
        <v>1116.3333</v>
      </c>
      <c r="Q1667" s="1" t="s">
        <v>1492</v>
      </c>
      <c r="R1667" s="1" t="s">
        <v>1446</v>
      </c>
      <c r="S1667" t="s">
        <v>1447</v>
      </c>
      <c r="T1667">
        <f>VLOOKUP(Admissions[[#This Row],[Department]],Departments!A:E,5,FALSE)</f>
        <v>4500</v>
      </c>
      <c r="U1667" s="1" t="str">
        <f t="shared" si="52"/>
        <v>Within Benchmark</v>
      </c>
      <c r="V1667" s="1">
        <f t="shared" ca="1" si="53"/>
        <v>11</v>
      </c>
      <c r="W1667" s="1" t="str">
        <f ca="1">_xlfn.IFS(Admissions[[#This Row],[Patients Age]]&lt;18,"Paediatric",V1667&lt;40,"Young Adult",V1667&lt;65,"Adult",TRUE,"Senior")</f>
        <v>Paediatric</v>
      </c>
    </row>
    <row r="1668" spans="1:23" x14ac:dyDescent="0.25">
      <c r="A1668">
        <v>15673</v>
      </c>
      <c r="B1668">
        <v>4178</v>
      </c>
      <c r="C1668" s="1" t="s">
        <v>82</v>
      </c>
      <c r="D1668" s="1" t="s">
        <v>56</v>
      </c>
      <c r="E1668" s="2">
        <v>30727</v>
      </c>
      <c r="F1668" s="1" t="s">
        <v>21</v>
      </c>
      <c r="G1668" s="1" t="s">
        <v>149</v>
      </c>
      <c r="H1668" s="2">
        <v>45392</v>
      </c>
      <c r="I1668" s="2">
        <v>45399</v>
      </c>
      <c r="J1668">
        <v>7</v>
      </c>
      <c r="K1668">
        <v>31771</v>
      </c>
      <c r="L1668" s="1" t="s">
        <v>1491</v>
      </c>
      <c r="M1668" s="1" t="s">
        <v>23</v>
      </c>
      <c r="N1668" s="1" t="s">
        <v>33</v>
      </c>
      <c r="O1668" t="s">
        <v>19</v>
      </c>
      <c r="P1668">
        <v>4538.7142999999996</v>
      </c>
      <c r="Q1668" s="1" t="s">
        <v>1492</v>
      </c>
      <c r="R1668" s="1" t="s">
        <v>1453</v>
      </c>
      <c r="S1668" t="s">
        <v>1449</v>
      </c>
      <c r="T1668">
        <f>VLOOKUP(Admissions[[#This Row],[Department]],Departments!A:E,5,FALSE)</f>
        <v>12000</v>
      </c>
      <c r="U1668" s="1" t="str">
        <f t="shared" si="52"/>
        <v>Above Benchmark</v>
      </c>
      <c r="V1668" s="1">
        <f t="shared" ca="1" si="53"/>
        <v>42</v>
      </c>
      <c r="W1668" s="1" t="str">
        <f ca="1">_xlfn.IFS(Admissions[[#This Row],[Patients Age]]&lt;18,"Paediatric",V1668&lt;40,"Young Adult",V1668&lt;65,"Adult",TRUE,"Senior")</f>
        <v>Adult</v>
      </c>
    </row>
    <row r="1669" spans="1:23" x14ac:dyDescent="0.25">
      <c r="A1669">
        <v>14693</v>
      </c>
      <c r="B1669">
        <v>5107</v>
      </c>
      <c r="C1669" s="1" t="s">
        <v>239</v>
      </c>
      <c r="D1669" s="1" t="s">
        <v>56</v>
      </c>
      <c r="E1669" s="2">
        <v>35549</v>
      </c>
      <c r="F1669" s="1" t="s">
        <v>15</v>
      </c>
      <c r="G1669" s="1" t="s">
        <v>48</v>
      </c>
      <c r="H1669" s="2">
        <v>45179</v>
      </c>
      <c r="I1669" s="2">
        <v>45182</v>
      </c>
      <c r="J1669">
        <v>3</v>
      </c>
      <c r="K1669">
        <v>5949</v>
      </c>
      <c r="L1669" s="1" t="s">
        <v>1491</v>
      </c>
      <c r="M1669" s="1" t="s">
        <v>81</v>
      </c>
      <c r="N1669" s="1" t="s">
        <v>18</v>
      </c>
      <c r="O1669" t="s">
        <v>19</v>
      </c>
      <c r="P1669">
        <v>1983</v>
      </c>
      <c r="Q1669" s="1" t="s">
        <v>1492</v>
      </c>
      <c r="R1669" s="1" t="s">
        <v>1451</v>
      </c>
      <c r="S1669" t="s">
        <v>1447</v>
      </c>
      <c r="T1669">
        <f>VLOOKUP(Admissions[[#This Row],[Department]],Departments!A:E,5,FALSE)</f>
        <v>5500</v>
      </c>
      <c r="U1669" s="1" t="str">
        <f t="shared" si="52"/>
        <v>Above Benchmark</v>
      </c>
      <c r="V1669" s="1">
        <f t="shared" ca="1" si="53"/>
        <v>29</v>
      </c>
      <c r="W1669" s="1" t="str">
        <f ca="1">_xlfn.IFS(Admissions[[#This Row],[Patients Age]]&lt;18,"Paediatric",V1669&lt;40,"Young Adult",V1669&lt;65,"Adult",TRUE,"Senior")</f>
        <v>Young Adult</v>
      </c>
    </row>
    <row r="1670" spans="1:23" x14ac:dyDescent="0.25">
      <c r="A1670">
        <v>11888</v>
      </c>
      <c r="B1670">
        <v>3942</v>
      </c>
      <c r="C1670" s="1" t="s">
        <v>541</v>
      </c>
      <c r="D1670" s="1" t="s">
        <v>14</v>
      </c>
      <c r="E1670" s="2">
        <v>38063</v>
      </c>
      <c r="F1670" s="1" t="s">
        <v>15</v>
      </c>
      <c r="G1670" s="1" t="s">
        <v>217</v>
      </c>
      <c r="H1670" s="2">
        <v>45043</v>
      </c>
      <c r="I1670" s="2">
        <v>45045</v>
      </c>
      <c r="J1670">
        <v>2</v>
      </c>
      <c r="K1670">
        <v>3707</v>
      </c>
      <c r="L1670" s="1" t="s">
        <v>1491</v>
      </c>
      <c r="M1670" s="1" t="s">
        <v>49</v>
      </c>
      <c r="N1670" s="1" t="s">
        <v>33</v>
      </c>
      <c r="O1670" t="s">
        <v>19</v>
      </c>
      <c r="P1670">
        <v>1853.5</v>
      </c>
      <c r="Q1670" s="1" t="s">
        <v>1492</v>
      </c>
      <c r="R1670" s="1" t="s">
        <v>1450</v>
      </c>
      <c r="S1670" t="s">
        <v>1449</v>
      </c>
      <c r="T1670">
        <f>VLOOKUP(Admissions[[#This Row],[Department]],Departments!A:E,5,FALSE)</f>
        <v>5500</v>
      </c>
      <c r="U1670" s="1" t="str">
        <f t="shared" si="52"/>
        <v>Within Benchmark</v>
      </c>
      <c r="V1670" s="1">
        <f t="shared" ca="1" si="53"/>
        <v>22</v>
      </c>
      <c r="W1670" s="1" t="str">
        <f ca="1">_xlfn.IFS(Admissions[[#This Row],[Patients Age]]&lt;18,"Paediatric",V1670&lt;40,"Young Adult",V1670&lt;65,"Adult",TRUE,"Senior")</f>
        <v>Young Adult</v>
      </c>
    </row>
    <row r="1671" spans="1:23" x14ac:dyDescent="0.25">
      <c r="A1671">
        <v>11901</v>
      </c>
      <c r="B1671">
        <v>5806</v>
      </c>
      <c r="C1671" s="1" t="s">
        <v>350</v>
      </c>
      <c r="D1671" s="1" t="s">
        <v>14</v>
      </c>
      <c r="E1671" s="2">
        <v>44224</v>
      </c>
      <c r="F1671" s="1" t="s">
        <v>30</v>
      </c>
      <c r="G1671" s="1" t="s">
        <v>58</v>
      </c>
      <c r="H1671" s="2">
        <v>45193</v>
      </c>
      <c r="I1671" s="2">
        <v>45195</v>
      </c>
      <c r="J1671">
        <v>2</v>
      </c>
      <c r="K1671">
        <v>2730</v>
      </c>
      <c r="L1671" s="1" t="s">
        <v>1494</v>
      </c>
      <c r="M1671" s="1" t="s">
        <v>46</v>
      </c>
      <c r="N1671" s="1" t="s">
        <v>24</v>
      </c>
      <c r="O1671" t="s">
        <v>19</v>
      </c>
      <c r="P1671">
        <v>1365</v>
      </c>
      <c r="Q1671" s="1" t="s">
        <v>1492</v>
      </c>
      <c r="R1671" s="1" t="s">
        <v>1451</v>
      </c>
      <c r="S1671" t="s">
        <v>1447</v>
      </c>
      <c r="T1671">
        <f>VLOOKUP(Admissions[[#This Row],[Department]],Departments!A:E,5,FALSE)</f>
        <v>4500</v>
      </c>
      <c r="U1671" s="1" t="str">
        <f t="shared" si="52"/>
        <v>Within Benchmark</v>
      </c>
      <c r="V1671" s="1">
        <f t="shared" ca="1" si="53"/>
        <v>5</v>
      </c>
      <c r="W1671" s="1" t="str">
        <f ca="1">_xlfn.IFS(Admissions[[#This Row],[Patients Age]]&lt;18,"Paediatric",V1671&lt;40,"Young Adult",V1671&lt;65,"Adult",TRUE,"Senior")</f>
        <v>Paediatric</v>
      </c>
    </row>
    <row r="1672" spans="1:23" x14ac:dyDescent="0.25">
      <c r="A1672">
        <v>11253</v>
      </c>
      <c r="B1672">
        <v>4894</v>
      </c>
      <c r="C1672" s="1" t="s">
        <v>976</v>
      </c>
      <c r="D1672" s="1" t="s">
        <v>14</v>
      </c>
      <c r="E1672" s="2">
        <v>43178</v>
      </c>
      <c r="F1672" s="1" t="s">
        <v>30</v>
      </c>
      <c r="G1672" s="1" t="s">
        <v>110</v>
      </c>
      <c r="H1672" s="2">
        <v>45400</v>
      </c>
      <c r="I1672" s="2">
        <v>45401</v>
      </c>
      <c r="J1672">
        <v>1</v>
      </c>
      <c r="K1672">
        <v>1472</v>
      </c>
      <c r="L1672" s="1" t="s">
        <v>1491</v>
      </c>
      <c r="M1672" s="1" t="s">
        <v>32</v>
      </c>
      <c r="N1672" s="1" t="s">
        <v>18</v>
      </c>
      <c r="O1672" t="s">
        <v>19</v>
      </c>
      <c r="P1672">
        <v>1472</v>
      </c>
      <c r="Q1672" s="1" t="s">
        <v>1492</v>
      </c>
      <c r="R1672" s="1" t="s">
        <v>1450</v>
      </c>
      <c r="S1672" t="s">
        <v>1449</v>
      </c>
      <c r="T1672">
        <f>VLOOKUP(Admissions[[#This Row],[Department]],Departments!A:E,5,FALSE)</f>
        <v>4500</v>
      </c>
      <c r="U1672" s="1" t="str">
        <f t="shared" si="52"/>
        <v>Within Benchmark</v>
      </c>
      <c r="V1672" s="1">
        <f t="shared" ca="1" si="53"/>
        <v>8</v>
      </c>
      <c r="W1672" s="1" t="str">
        <f ca="1">_xlfn.IFS(Admissions[[#This Row],[Patients Age]]&lt;18,"Paediatric",V1672&lt;40,"Young Adult",V1672&lt;65,"Adult",TRUE,"Senior")</f>
        <v>Paediatric</v>
      </c>
    </row>
    <row r="1673" spans="1:23" x14ac:dyDescent="0.25">
      <c r="A1673">
        <v>10014</v>
      </c>
      <c r="B1673">
        <v>7058</v>
      </c>
      <c r="C1673" s="1" t="s">
        <v>665</v>
      </c>
      <c r="D1673" s="1" t="s">
        <v>56</v>
      </c>
      <c r="E1673" s="2">
        <v>25452</v>
      </c>
      <c r="F1673" s="1" t="s">
        <v>66</v>
      </c>
      <c r="G1673" s="1" t="s">
        <v>67</v>
      </c>
      <c r="H1673" s="2">
        <v>45320</v>
      </c>
      <c r="I1673" s="2">
        <v>45324</v>
      </c>
      <c r="J1673">
        <v>4</v>
      </c>
      <c r="K1673">
        <v>5506</v>
      </c>
      <c r="L1673" s="1" t="s">
        <v>1491</v>
      </c>
      <c r="M1673" s="1" t="s">
        <v>37</v>
      </c>
      <c r="N1673" s="1" t="s">
        <v>24</v>
      </c>
      <c r="O1673" t="s">
        <v>19</v>
      </c>
      <c r="P1673">
        <v>1376.5</v>
      </c>
      <c r="Q1673" s="1" t="s">
        <v>1492</v>
      </c>
      <c r="R1673" s="1" t="s">
        <v>1448</v>
      </c>
      <c r="S1673" t="s">
        <v>1449</v>
      </c>
      <c r="T1673">
        <f>VLOOKUP(Admissions[[#This Row],[Department]],Departments!A:E,5,FALSE)</f>
        <v>6000</v>
      </c>
      <c r="U1673" s="1" t="str">
        <f t="shared" si="52"/>
        <v>Within Benchmark</v>
      </c>
      <c r="V1673" s="1">
        <f t="shared" ca="1" si="53"/>
        <v>56</v>
      </c>
      <c r="W1673" s="1" t="str">
        <f ca="1">_xlfn.IFS(Admissions[[#This Row],[Patients Age]]&lt;18,"Paediatric",V1673&lt;40,"Young Adult",V1673&lt;65,"Adult",TRUE,"Senior")</f>
        <v>Adult</v>
      </c>
    </row>
    <row r="1674" spans="1:23" x14ac:dyDescent="0.25">
      <c r="A1674">
        <v>11232</v>
      </c>
      <c r="B1674">
        <v>3376</v>
      </c>
      <c r="C1674" s="1" t="s">
        <v>741</v>
      </c>
      <c r="D1674" s="1" t="s">
        <v>56</v>
      </c>
      <c r="E1674" s="2">
        <v>33269</v>
      </c>
      <c r="F1674" s="1" t="s">
        <v>51</v>
      </c>
      <c r="G1674" s="1" t="s">
        <v>52</v>
      </c>
      <c r="H1674" s="2">
        <v>45061</v>
      </c>
      <c r="I1674" s="2">
        <v>45065</v>
      </c>
      <c r="J1674">
        <v>4</v>
      </c>
      <c r="K1674">
        <v>4285</v>
      </c>
      <c r="L1674" s="1" t="s">
        <v>1491</v>
      </c>
      <c r="M1674" s="1" t="s">
        <v>53</v>
      </c>
      <c r="N1674" s="1" t="s">
        <v>18</v>
      </c>
      <c r="O1674" t="s">
        <v>19</v>
      </c>
      <c r="P1674">
        <v>1071.25</v>
      </c>
      <c r="Q1674" s="1" t="s">
        <v>1492</v>
      </c>
      <c r="R1674" s="1" t="s">
        <v>1448</v>
      </c>
      <c r="S1674" t="s">
        <v>1449</v>
      </c>
      <c r="T1674">
        <f>VLOOKUP(Admissions[[#This Row],[Department]],Departments!A:E,5,FALSE)</f>
        <v>6800</v>
      </c>
      <c r="U1674" s="1" t="str">
        <f t="shared" si="52"/>
        <v>Within Benchmark</v>
      </c>
      <c r="V1674" s="1">
        <f t="shared" ca="1" si="53"/>
        <v>35</v>
      </c>
      <c r="W1674" s="1" t="str">
        <f ca="1">_xlfn.IFS(Admissions[[#This Row],[Patients Age]]&lt;18,"Paediatric",V1674&lt;40,"Young Adult",V1674&lt;65,"Adult",TRUE,"Senior")</f>
        <v>Young Adult</v>
      </c>
    </row>
    <row r="1675" spans="1:23" x14ac:dyDescent="0.25">
      <c r="A1675">
        <v>15804</v>
      </c>
      <c r="B1675">
        <v>3208</v>
      </c>
      <c r="C1675" s="1" t="s">
        <v>242</v>
      </c>
      <c r="D1675" s="1" t="s">
        <v>14</v>
      </c>
      <c r="E1675" s="2">
        <v>27958</v>
      </c>
      <c r="F1675" s="1" t="s">
        <v>26</v>
      </c>
      <c r="G1675" s="1" t="s">
        <v>39</v>
      </c>
      <c r="H1675" s="2">
        <v>45122</v>
      </c>
      <c r="I1675" s="2">
        <v>45130</v>
      </c>
      <c r="J1675">
        <v>8</v>
      </c>
      <c r="K1675">
        <v>21179</v>
      </c>
      <c r="L1675" s="1" t="s">
        <v>1491</v>
      </c>
      <c r="M1675" s="1" t="s">
        <v>28</v>
      </c>
      <c r="N1675" s="1" t="s">
        <v>33</v>
      </c>
      <c r="O1675" t="s">
        <v>19</v>
      </c>
      <c r="P1675">
        <v>2647.375</v>
      </c>
      <c r="Q1675" s="1" t="s">
        <v>1492</v>
      </c>
      <c r="R1675" s="1" t="s">
        <v>1446</v>
      </c>
      <c r="S1675" t="s">
        <v>1447</v>
      </c>
      <c r="T1675">
        <f>VLOOKUP(Admissions[[#This Row],[Department]],Departments!A:E,5,FALSE)</f>
        <v>9000</v>
      </c>
      <c r="U1675" s="1" t="str">
        <f t="shared" si="52"/>
        <v>Above Benchmark</v>
      </c>
      <c r="V1675" s="1">
        <f t="shared" ca="1" si="53"/>
        <v>49</v>
      </c>
      <c r="W1675" s="1" t="str">
        <f ca="1">_xlfn.IFS(Admissions[[#This Row],[Patients Age]]&lt;18,"Paediatric",V1675&lt;40,"Young Adult",V1675&lt;65,"Adult",TRUE,"Senior")</f>
        <v>Adult</v>
      </c>
    </row>
    <row r="1676" spans="1:23" x14ac:dyDescent="0.25">
      <c r="A1676">
        <v>11151</v>
      </c>
      <c r="B1676">
        <v>4540</v>
      </c>
      <c r="C1676" s="1" t="s">
        <v>973</v>
      </c>
      <c r="D1676" s="1" t="s">
        <v>56</v>
      </c>
      <c r="E1676" s="2">
        <v>31812</v>
      </c>
      <c r="F1676" s="1" t="s">
        <v>26</v>
      </c>
      <c r="G1676" s="1" t="s">
        <v>39</v>
      </c>
      <c r="H1676" s="2">
        <v>45530</v>
      </c>
      <c r="I1676" s="2">
        <v>45537</v>
      </c>
      <c r="J1676">
        <v>7</v>
      </c>
      <c r="K1676">
        <v>13303</v>
      </c>
      <c r="L1676" s="1" t="s">
        <v>1491</v>
      </c>
      <c r="M1676" s="1" t="s">
        <v>17</v>
      </c>
      <c r="N1676" s="1" t="s">
        <v>33</v>
      </c>
      <c r="O1676" t="s">
        <v>19</v>
      </c>
      <c r="P1676">
        <v>1900.4286</v>
      </c>
      <c r="Q1676" s="1" t="s">
        <v>1492</v>
      </c>
      <c r="R1676" s="1" t="s">
        <v>1448</v>
      </c>
      <c r="S1676" t="s">
        <v>1449</v>
      </c>
      <c r="T1676">
        <f>VLOOKUP(Admissions[[#This Row],[Department]],Departments!A:E,5,FALSE)</f>
        <v>9000</v>
      </c>
      <c r="U1676" s="1" t="str">
        <f t="shared" si="52"/>
        <v>Above Benchmark</v>
      </c>
      <c r="V1676" s="1">
        <f t="shared" ca="1" si="53"/>
        <v>39</v>
      </c>
      <c r="W1676" s="1" t="str">
        <f ca="1">_xlfn.IFS(Admissions[[#This Row],[Patients Age]]&lt;18,"Paediatric",V1676&lt;40,"Young Adult",V1676&lt;65,"Adult",TRUE,"Senior")</f>
        <v>Young Adult</v>
      </c>
    </row>
    <row r="1677" spans="1:23" x14ac:dyDescent="0.25">
      <c r="A1677">
        <v>12210</v>
      </c>
      <c r="B1677">
        <v>3224</v>
      </c>
      <c r="C1677" s="1" t="s">
        <v>617</v>
      </c>
      <c r="D1677" s="1" t="s">
        <v>56</v>
      </c>
      <c r="E1677" s="2">
        <v>41173</v>
      </c>
      <c r="F1677" s="1" t="s">
        <v>30</v>
      </c>
      <c r="G1677" s="1" t="s">
        <v>31</v>
      </c>
      <c r="H1677" s="2">
        <v>44943</v>
      </c>
      <c r="I1677" s="2">
        <v>44949</v>
      </c>
      <c r="J1677">
        <v>6</v>
      </c>
      <c r="K1677">
        <v>3004</v>
      </c>
      <c r="L1677" s="1" t="s">
        <v>1491</v>
      </c>
      <c r="M1677" s="1" t="s">
        <v>46</v>
      </c>
      <c r="N1677" s="1" t="s">
        <v>33</v>
      </c>
      <c r="O1677" t="s">
        <v>19</v>
      </c>
      <c r="P1677">
        <v>500.66669999999999</v>
      </c>
      <c r="Q1677" s="1" t="s">
        <v>1492</v>
      </c>
      <c r="R1677" s="1" t="s">
        <v>1452</v>
      </c>
      <c r="S1677" t="s">
        <v>1449</v>
      </c>
      <c r="T1677">
        <f>VLOOKUP(Admissions[[#This Row],[Department]],Departments!A:E,5,FALSE)</f>
        <v>4500</v>
      </c>
      <c r="U1677" s="1" t="str">
        <f t="shared" si="52"/>
        <v>Within Benchmark</v>
      </c>
      <c r="V1677" s="1">
        <f t="shared" ca="1" si="53"/>
        <v>13</v>
      </c>
      <c r="W1677" s="1" t="str">
        <f ca="1">_xlfn.IFS(Admissions[[#This Row],[Patients Age]]&lt;18,"Paediatric",V1677&lt;40,"Young Adult",V1677&lt;65,"Adult",TRUE,"Senior")</f>
        <v>Paediatric</v>
      </c>
    </row>
    <row r="1678" spans="1:23" x14ac:dyDescent="0.25">
      <c r="A1678">
        <v>15539</v>
      </c>
      <c r="B1678">
        <v>4955</v>
      </c>
      <c r="C1678" s="1" t="s">
        <v>855</v>
      </c>
      <c r="D1678" s="1" t="s">
        <v>14</v>
      </c>
      <c r="E1678" s="2">
        <v>30992</v>
      </c>
      <c r="F1678" s="1" t="s">
        <v>35</v>
      </c>
      <c r="G1678" s="1" t="s">
        <v>36</v>
      </c>
      <c r="H1678" s="2">
        <v>45303</v>
      </c>
      <c r="I1678" s="2">
        <v>45309</v>
      </c>
      <c r="J1678">
        <v>6</v>
      </c>
      <c r="K1678">
        <v>16087</v>
      </c>
      <c r="L1678" s="1" t="s">
        <v>1491</v>
      </c>
      <c r="M1678" s="1" t="s">
        <v>60</v>
      </c>
      <c r="N1678" s="1" t="s">
        <v>18</v>
      </c>
      <c r="O1678" t="s">
        <v>19</v>
      </c>
      <c r="P1678">
        <v>2681.1667000000002</v>
      </c>
      <c r="Q1678" s="1" t="s">
        <v>1492</v>
      </c>
      <c r="R1678" s="1" t="s">
        <v>1454</v>
      </c>
      <c r="S1678" t="s">
        <v>1449</v>
      </c>
      <c r="T1678">
        <f>VLOOKUP(Admissions[[#This Row],[Department]],Departments!A:E,5,FALSE)</f>
        <v>8500</v>
      </c>
      <c r="U1678" s="1" t="str">
        <f t="shared" si="52"/>
        <v>Above Benchmark</v>
      </c>
      <c r="V1678" s="1">
        <f t="shared" ca="1" si="53"/>
        <v>41</v>
      </c>
      <c r="W1678" s="1" t="str">
        <f ca="1">_xlfn.IFS(Admissions[[#This Row],[Patients Age]]&lt;18,"Paediatric",V1678&lt;40,"Young Adult",V1678&lt;65,"Adult",TRUE,"Senior")</f>
        <v>Adult</v>
      </c>
    </row>
    <row r="1679" spans="1:23" x14ac:dyDescent="0.25">
      <c r="A1679">
        <v>10695</v>
      </c>
      <c r="B1679">
        <v>4311</v>
      </c>
      <c r="C1679" s="1" t="s">
        <v>95</v>
      </c>
      <c r="D1679" s="1" t="s">
        <v>14</v>
      </c>
      <c r="E1679" s="2">
        <v>31703</v>
      </c>
      <c r="F1679" s="1" t="s">
        <v>41</v>
      </c>
      <c r="G1679" s="1" t="s">
        <v>42</v>
      </c>
      <c r="H1679" s="2">
        <v>45598</v>
      </c>
      <c r="I1679" s="2">
        <v>45601</v>
      </c>
      <c r="J1679">
        <v>3</v>
      </c>
      <c r="K1679">
        <v>4482</v>
      </c>
      <c r="L1679" s="1" t="s">
        <v>1491</v>
      </c>
      <c r="M1679" s="1" t="s">
        <v>73</v>
      </c>
      <c r="N1679" s="1" t="s">
        <v>24</v>
      </c>
      <c r="O1679" t="s">
        <v>19</v>
      </c>
      <c r="P1679">
        <v>1494</v>
      </c>
      <c r="Q1679" s="1" t="s">
        <v>1492</v>
      </c>
      <c r="R1679" s="1" t="s">
        <v>1446</v>
      </c>
      <c r="S1679" t="s">
        <v>1447</v>
      </c>
      <c r="T1679">
        <f>VLOOKUP(Admissions[[#This Row],[Department]],Departments!A:E,5,FALSE)</f>
        <v>7200</v>
      </c>
      <c r="U1679" s="1" t="str">
        <f t="shared" si="52"/>
        <v>Within Benchmark</v>
      </c>
      <c r="V1679" s="1">
        <f t="shared" ca="1" si="53"/>
        <v>39</v>
      </c>
      <c r="W1679" s="1" t="str">
        <f ca="1">_xlfn.IFS(Admissions[[#This Row],[Patients Age]]&lt;18,"Paediatric",V1679&lt;40,"Young Adult",V1679&lt;65,"Adult",TRUE,"Senior")</f>
        <v>Young Adult</v>
      </c>
    </row>
    <row r="1680" spans="1:23" x14ac:dyDescent="0.25">
      <c r="A1680">
        <v>13814</v>
      </c>
      <c r="B1680">
        <v>3026</v>
      </c>
      <c r="C1680" s="1" t="s">
        <v>535</v>
      </c>
      <c r="D1680" s="1" t="s">
        <v>14</v>
      </c>
      <c r="E1680" s="2">
        <v>33328</v>
      </c>
      <c r="F1680" s="1" t="s">
        <v>15</v>
      </c>
      <c r="G1680" s="1" t="s">
        <v>217</v>
      </c>
      <c r="H1680" s="2">
        <v>45546</v>
      </c>
      <c r="I1680" s="2">
        <v>45548</v>
      </c>
      <c r="J1680">
        <v>2</v>
      </c>
      <c r="K1680">
        <v>3996</v>
      </c>
      <c r="L1680" s="1" t="s">
        <v>1491</v>
      </c>
      <c r="M1680" s="1" t="s">
        <v>81</v>
      </c>
      <c r="N1680" s="1" t="s">
        <v>18</v>
      </c>
      <c r="O1680" t="s">
        <v>19</v>
      </c>
      <c r="P1680">
        <v>1998</v>
      </c>
      <c r="Q1680" s="1" t="s">
        <v>1492</v>
      </c>
      <c r="R1680" s="1" t="s">
        <v>1453</v>
      </c>
      <c r="S1680" t="s">
        <v>1449</v>
      </c>
      <c r="T1680">
        <f>VLOOKUP(Admissions[[#This Row],[Department]],Departments!A:E,5,FALSE)</f>
        <v>5500</v>
      </c>
      <c r="U1680" s="1" t="str">
        <f t="shared" si="52"/>
        <v>Within Benchmark</v>
      </c>
      <c r="V1680" s="1">
        <f t="shared" ca="1" si="53"/>
        <v>35</v>
      </c>
      <c r="W1680" s="1" t="str">
        <f ca="1">_xlfn.IFS(Admissions[[#This Row],[Patients Age]]&lt;18,"Paediatric",V1680&lt;40,"Young Adult",V1680&lt;65,"Adult",TRUE,"Senior")</f>
        <v>Young Adult</v>
      </c>
    </row>
    <row r="1681" spans="1:23" x14ac:dyDescent="0.25">
      <c r="A1681">
        <v>11476</v>
      </c>
      <c r="B1681">
        <v>4929</v>
      </c>
      <c r="C1681" s="1" t="s">
        <v>565</v>
      </c>
      <c r="D1681" s="1" t="s">
        <v>56</v>
      </c>
      <c r="E1681" s="2">
        <v>11881</v>
      </c>
      <c r="F1681" s="1" t="s">
        <v>26</v>
      </c>
      <c r="G1681" s="1" t="s">
        <v>141</v>
      </c>
      <c r="H1681" s="2">
        <v>45525</v>
      </c>
      <c r="I1681" s="2">
        <v>45530</v>
      </c>
      <c r="J1681">
        <v>5</v>
      </c>
      <c r="K1681">
        <v>17625</v>
      </c>
      <c r="L1681" s="1" t="s">
        <v>1491</v>
      </c>
      <c r="M1681" s="1" t="s">
        <v>17</v>
      </c>
      <c r="N1681" s="1" t="s">
        <v>18</v>
      </c>
      <c r="O1681" t="s">
        <v>19</v>
      </c>
      <c r="P1681">
        <v>3525</v>
      </c>
      <c r="Q1681" s="1" t="s">
        <v>1492</v>
      </c>
      <c r="R1681" s="1" t="s">
        <v>1453</v>
      </c>
      <c r="S1681" t="s">
        <v>1449</v>
      </c>
      <c r="T1681">
        <f>VLOOKUP(Admissions[[#This Row],[Department]],Departments!A:E,5,FALSE)</f>
        <v>9000</v>
      </c>
      <c r="U1681" s="1" t="str">
        <f t="shared" si="52"/>
        <v>Above Benchmark</v>
      </c>
      <c r="V1681" s="1">
        <f t="shared" ca="1" si="53"/>
        <v>93</v>
      </c>
      <c r="W1681" s="1" t="str">
        <f ca="1">_xlfn.IFS(Admissions[[#This Row],[Patients Age]]&lt;18,"Paediatric",V1681&lt;40,"Young Adult",V1681&lt;65,"Adult",TRUE,"Senior")</f>
        <v>Senior</v>
      </c>
    </row>
    <row r="1682" spans="1:23" x14ac:dyDescent="0.25">
      <c r="A1682">
        <v>13765</v>
      </c>
      <c r="B1682">
        <v>6102</v>
      </c>
      <c r="C1682" s="1" t="s">
        <v>523</v>
      </c>
      <c r="D1682" s="1" t="s">
        <v>14</v>
      </c>
      <c r="E1682" s="2">
        <v>25628</v>
      </c>
      <c r="F1682" s="1" t="s">
        <v>51</v>
      </c>
      <c r="G1682" s="1" t="s">
        <v>87</v>
      </c>
      <c r="H1682" s="2">
        <v>45340</v>
      </c>
      <c r="I1682" s="2">
        <v>45346</v>
      </c>
      <c r="J1682">
        <v>6</v>
      </c>
      <c r="K1682">
        <v>10199</v>
      </c>
      <c r="L1682" s="1" t="s">
        <v>1491</v>
      </c>
      <c r="M1682" s="1" t="s">
        <v>114</v>
      </c>
      <c r="N1682" s="1" t="s">
        <v>33</v>
      </c>
      <c r="O1682" t="s">
        <v>19</v>
      </c>
      <c r="P1682">
        <v>1699.8333</v>
      </c>
      <c r="Q1682" s="1" t="s">
        <v>1492</v>
      </c>
      <c r="R1682" s="1" t="s">
        <v>1451</v>
      </c>
      <c r="S1682" t="s">
        <v>1447</v>
      </c>
      <c r="T1682">
        <f>VLOOKUP(Admissions[[#This Row],[Department]],Departments!A:E,5,FALSE)</f>
        <v>6800</v>
      </c>
      <c r="U1682" s="1" t="str">
        <f t="shared" si="52"/>
        <v>Above Benchmark</v>
      </c>
      <c r="V1682" s="1">
        <f t="shared" ca="1" si="53"/>
        <v>56</v>
      </c>
      <c r="W1682" s="1" t="str">
        <f ca="1">_xlfn.IFS(Admissions[[#This Row],[Patients Age]]&lt;18,"Paediatric",V1682&lt;40,"Young Adult",V1682&lt;65,"Adult",TRUE,"Senior")</f>
        <v>Adult</v>
      </c>
    </row>
    <row r="1683" spans="1:23" x14ac:dyDescent="0.25">
      <c r="A1683">
        <v>12752</v>
      </c>
      <c r="B1683">
        <v>5337</v>
      </c>
      <c r="C1683" s="1" t="s">
        <v>65</v>
      </c>
      <c r="D1683" s="1" t="s">
        <v>56</v>
      </c>
      <c r="E1683" s="2">
        <v>23969</v>
      </c>
      <c r="F1683" s="1" t="s">
        <v>26</v>
      </c>
      <c r="G1683" s="1" t="s">
        <v>39</v>
      </c>
      <c r="H1683" s="2">
        <v>45386</v>
      </c>
      <c r="I1683" s="2">
        <v>45395</v>
      </c>
      <c r="J1683">
        <v>9</v>
      </c>
      <c r="K1683">
        <v>13088</v>
      </c>
      <c r="L1683" s="1" t="s">
        <v>1491</v>
      </c>
      <c r="M1683" s="1" t="s">
        <v>64</v>
      </c>
      <c r="N1683" s="1" t="s">
        <v>18</v>
      </c>
      <c r="O1683" t="s">
        <v>19</v>
      </c>
      <c r="P1683">
        <v>1454.2221999999999</v>
      </c>
      <c r="Q1683" s="1" t="s">
        <v>1492</v>
      </c>
      <c r="R1683" s="1" t="s">
        <v>1450</v>
      </c>
      <c r="S1683" t="s">
        <v>1449</v>
      </c>
      <c r="T1683">
        <f>VLOOKUP(Admissions[[#This Row],[Department]],Departments!A:E,5,FALSE)</f>
        <v>9000</v>
      </c>
      <c r="U1683" s="1" t="str">
        <f t="shared" si="52"/>
        <v>Above Benchmark</v>
      </c>
      <c r="V1683" s="1">
        <f t="shared" ca="1" si="53"/>
        <v>60</v>
      </c>
      <c r="W1683" s="1" t="str">
        <f ca="1">_xlfn.IFS(Admissions[[#This Row],[Patients Age]]&lt;18,"Paediatric",V1683&lt;40,"Young Adult",V1683&lt;65,"Adult",TRUE,"Senior")</f>
        <v>Adult</v>
      </c>
    </row>
    <row r="1684" spans="1:23" x14ac:dyDescent="0.25">
      <c r="A1684">
        <v>14764</v>
      </c>
      <c r="B1684">
        <v>4674</v>
      </c>
      <c r="C1684" s="1" t="s">
        <v>694</v>
      </c>
      <c r="D1684" s="1" t="s">
        <v>14</v>
      </c>
      <c r="E1684" s="2">
        <v>30759</v>
      </c>
      <c r="F1684" s="1" t="s">
        <v>35</v>
      </c>
      <c r="G1684" s="1" t="s">
        <v>36</v>
      </c>
      <c r="H1684" s="2">
        <v>45594</v>
      </c>
      <c r="I1684" s="2">
        <v>45600</v>
      </c>
      <c r="J1684">
        <v>6</v>
      </c>
      <c r="K1684">
        <v>11382</v>
      </c>
      <c r="L1684" s="1" t="s">
        <v>1494</v>
      </c>
      <c r="M1684" s="1" t="s">
        <v>75</v>
      </c>
      <c r="N1684" s="1" t="s">
        <v>18</v>
      </c>
      <c r="O1684" t="s">
        <v>19</v>
      </c>
      <c r="P1684">
        <v>1897</v>
      </c>
      <c r="Q1684" s="1" t="s">
        <v>1492</v>
      </c>
      <c r="R1684" s="1" t="s">
        <v>1452</v>
      </c>
      <c r="S1684" t="s">
        <v>1449</v>
      </c>
      <c r="T1684">
        <f>VLOOKUP(Admissions[[#This Row],[Department]],Departments!A:E,5,FALSE)</f>
        <v>8500</v>
      </c>
      <c r="U1684" s="1" t="str">
        <f t="shared" si="52"/>
        <v>Above Benchmark</v>
      </c>
      <c r="V1684" s="1">
        <f t="shared" ca="1" si="53"/>
        <v>42</v>
      </c>
      <c r="W1684" s="1" t="str">
        <f ca="1">_xlfn.IFS(Admissions[[#This Row],[Patients Age]]&lt;18,"Paediatric",V1684&lt;40,"Young Adult",V1684&lt;65,"Adult",TRUE,"Senior")</f>
        <v>Adult</v>
      </c>
    </row>
    <row r="1685" spans="1:23" x14ac:dyDescent="0.25">
      <c r="A1685">
        <v>13847</v>
      </c>
      <c r="B1685">
        <v>6158</v>
      </c>
      <c r="C1685" s="1" t="s">
        <v>417</v>
      </c>
      <c r="D1685" s="1" t="s">
        <v>14</v>
      </c>
      <c r="E1685" s="2">
        <v>28007</v>
      </c>
      <c r="F1685" s="1" t="s">
        <v>66</v>
      </c>
      <c r="G1685" s="1" t="s">
        <v>67</v>
      </c>
      <c r="H1685" s="2">
        <v>45012</v>
      </c>
      <c r="I1685" s="2">
        <v>45014</v>
      </c>
      <c r="J1685">
        <v>2</v>
      </c>
      <c r="K1685">
        <v>4844</v>
      </c>
      <c r="L1685" s="1" t="s">
        <v>1491</v>
      </c>
      <c r="M1685" s="1" t="s">
        <v>116</v>
      </c>
      <c r="N1685" s="1" t="s">
        <v>24</v>
      </c>
      <c r="O1685" t="s">
        <v>19</v>
      </c>
      <c r="P1685">
        <v>2422</v>
      </c>
      <c r="Q1685" s="1" t="s">
        <v>1492</v>
      </c>
      <c r="R1685" s="1" t="s">
        <v>1448</v>
      </c>
      <c r="S1685" t="s">
        <v>1449</v>
      </c>
      <c r="T1685">
        <f>VLOOKUP(Admissions[[#This Row],[Department]],Departments!A:E,5,FALSE)</f>
        <v>6000</v>
      </c>
      <c r="U1685" s="1" t="str">
        <f t="shared" si="52"/>
        <v>Within Benchmark</v>
      </c>
      <c r="V1685" s="1">
        <f t="shared" ca="1" si="53"/>
        <v>49</v>
      </c>
      <c r="W1685" s="1" t="str">
        <f ca="1">_xlfn.IFS(Admissions[[#This Row],[Patients Age]]&lt;18,"Paediatric",V1685&lt;40,"Young Adult",V1685&lt;65,"Adult",TRUE,"Senior")</f>
        <v>Adult</v>
      </c>
    </row>
    <row r="1686" spans="1:23" x14ac:dyDescent="0.25">
      <c r="A1686">
        <v>10485</v>
      </c>
      <c r="B1686">
        <v>4676</v>
      </c>
      <c r="C1686" s="1" t="s">
        <v>299</v>
      </c>
      <c r="D1686" s="1" t="s">
        <v>56</v>
      </c>
      <c r="E1686" s="2">
        <v>16265</v>
      </c>
      <c r="F1686" s="1" t="s">
        <v>21</v>
      </c>
      <c r="G1686" s="1" t="s">
        <v>160</v>
      </c>
      <c r="H1686" s="2">
        <v>45258</v>
      </c>
      <c r="I1686" s="2">
        <v>45272</v>
      </c>
      <c r="J1686">
        <v>14</v>
      </c>
      <c r="K1686">
        <v>47788</v>
      </c>
      <c r="L1686" s="1" t="s">
        <v>1494</v>
      </c>
      <c r="M1686" s="1" t="s">
        <v>124</v>
      </c>
      <c r="N1686" s="1" t="s">
        <v>18</v>
      </c>
      <c r="O1686" t="s">
        <v>19</v>
      </c>
      <c r="P1686">
        <v>3413.4286000000002</v>
      </c>
      <c r="Q1686" s="1" t="s">
        <v>1492</v>
      </c>
      <c r="R1686" s="1" t="s">
        <v>1452</v>
      </c>
      <c r="S1686" t="s">
        <v>1449</v>
      </c>
      <c r="T1686">
        <f>VLOOKUP(Admissions[[#This Row],[Department]],Departments!A:E,5,FALSE)</f>
        <v>12000</v>
      </c>
      <c r="U1686" s="1" t="str">
        <f t="shared" si="52"/>
        <v>Above Benchmark</v>
      </c>
      <c r="V1686" s="1">
        <f t="shared" ca="1" si="53"/>
        <v>81</v>
      </c>
      <c r="W1686" s="1" t="str">
        <f ca="1">_xlfn.IFS(Admissions[[#This Row],[Patients Age]]&lt;18,"Paediatric",V1686&lt;40,"Young Adult",V1686&lt;65,"Adult",TRUE,"Senior")</f>
        <v>Senior</v>
      </c>
    </row>
    <row r="1687" spans="1:23" x14ac:dyDescent="0.25">
      <c r="A1687">
        <v>14020</v>
      </c>
      <c r="B1687">
        <v>4448</v>
      </c>
      <c r="C1687" s="1" t="s">
        <v>977</v>
      </c>
      <c r="D1687" s="1" t="s">
        <v>56</v>
      </c>
      <c r="E1687" s="2">
        <v>11367</v>
      </c>
      <c r="F1687" s="1" t="s">
        <v>26</v>
      </c>
      <c r="G1687" s="1" t="s">
        <v>141</v>
      </c>
      <c r="H1687" s="2">
        <v>45309</v>
      </c>
      <c r="I1687" s="2">
        <v>45317</v>
      </c>
      <c r="J1687">
        <v>8</v>
      </c>
      <c r="K1687">
        <v>20987</v>
      </c>
      <c r="L1687" s="1" t="s">
        <v>1491</v>
      </c>
      <c r="M1687" s="1" t="s">
        <v>64</v>
      </c>
      <c r="N1687" s="1" t="s">
        <v>33</v>
      </c>
      <c r="O1687" t="s">
        <v>19</v>
      </c>
      <c r="P1687">
        <v>2623.375</v>
      </c>
      <c r="Q1687" s="1" t="s">
        <v>1492</v>
      </c>
      <c r="R1687" s="1" t="s">
        <v>1450</v>
      </c>
      <c r="S1687" t="s">
        <v>1449</v>
      </c>
      <c r="T1687">
        <f>VLOOKUP(Admissions[[#This Row],[Department]],Departments!A:E,5,FALSE)</f>
        <v>9000</v>
      </c>
      <c r="U1687" s="1" t="str">
        <f t="shared" si="52"/>
        <v>Above Benchmark</v>
      </c>
      <c r="V1687" s="1">
        <f t="shared" ca="1" si="53"/>
        <v>95</v>
      </c>
      <c r="W1687" s="1" t="str">
        <f ca="1">_xlfn.IFS(Admissions[[#This Row],[Patients Age]]&lt;18,"Paediatric",V1687&lt;40,"Young Adult",V1687&lt;65,"Adult",TRUE,"Senior")</f>
        <v>Senior</v>
      </c>
    </row>
    <row r="1688" spans="1:23" x14ac:dyDescent="0.25">
      <c r="A1688">
        <v>12715</v>
      </c>
      <c r="B1688">
        <v>3169</v>
      </c>
      <c r="C1688" s="1" t="s">
        <v>168</v>
      </c>
      <c r="D1688" s="1" t="s">
        <v>56</v>
      </c>
      <c r="E1688" s="2">
        <v>25244</v>
      </c>
      <c r="F1688" s="1" t="s">
        <v>35</v>
      </c>
      <c r="G1688" s="1" t="s">
        <v>83</v>
      </c>
      <c r="H1688" s="2">
        <v>45039</v>
      </c>
      <c r="I1688" s="2">
        <v>45046</v>
      </c>
      <c r="J1688">
        <v>7</v>
      </c>
      <c r="K1688">
        <v>10384</v>
      </c>
      <c r="L1688" s="1" t="s">
        <v>1491</v>
      </c>
      <c r="M1688" s="1" t="s">
        <v>75</v>
      </c>
      <c r="N1688" s="1" t="s">
        <v>33</v>
      </c>
      <c r="O1688" t="s">
        <v>19</v>
      </c>
      <c r="P1688">
        <v>1483.4286</v>
      </c>
      <c r="Q1688" s="1" t="s">
        <v>1492</v>
      </c>
      <c r="R1688" s="1" t="s">
        <v>1451</v>
      </c>
      <c r="S1688" t="s">
        <v>1447</v>
      </c>
      <c r="T1688">
        <f>VLOOKUP(Admissions[[#This Row],[Department]],Departments!A:E,5,FALSE)</f>
        <v>8500</v>
      </c>
      <c r="U1688" s="1" t="str">
        <f t="shared" si="52"/>
        <v>Above Benchmark</v>
      </c>
      <c r="V1688" s="1">
        <f t="shared" ca="1" si="53"/>
        <v>57</v>
      </c>
      <c r="W1688" s="1" t="str">
        <f ca="1">_xlfn.IFS(Admissions[[#This Row],[Patients Age]]&lt;18,"Paediatric",V1688&lt;40,"Young Adult",V1688&lt;65,"Adult",TRUE,"Senior")</f>
        <v>Adult</v>
      </c>
    </row>
    <row r="1689" spans="1:23" x14ac:dyDescent="0.25">
      <c r="A1689">
        <v>13729</v>
      </c>
      <c r="B1689">
        <v>7011</v>
      </c>
      <c r="C1689" s="1" t="s">
        <v>223</v>
      </c>
      <c r="D1689" s="1" t="s">
        <v>14</v>
      </c>
      <c r="E1689" s="2">
        <v>30660</v>
      </c>
      <c r="F1689" s="1" t="s">
        <v>26</v>
      </c>
      <c r="G1689" s="1" t="s">
        <v>39</v>
      </c>
      <c r="H1689" s="2">
        <v>45140</v>
      </c>
      <c r="I1689" s="2">
        <v>45150</v>
      </c>
      <c r="J1689">
        <v>10</v>
      </c>
      <c r="K1689">
        <v>25526</v>
      </c>
      <c r="L1689" s="1" t="s">
        <v>1491</v>
      </c>
      <c r="M1689" s="1" t="s">
        <v>28</v>
      </c>
      <c r="N1689" s="1" t="s">
        <v>18</v>
      </c>
      <c r="O1689" t="s">
        <v>19</v>
      </c>
      <c r="P1689">
        <v>2552.6</v>
      </c>
      <c r="Q1689" s="1" t="s">
        <v>1492</v>
      </c>
      <c r="R1689" s="1" t="s">
        <v>1453</v>
      </c>
      <c r="S1689" t="s">
        <v>1449</v>
      </c>
      <c r="T1689">
        <f>VLOOKUP(Admissions[[#This Row],[Department]],Departments!A:E,5,FALSE)</f>
        <v>9000</v>
      </c>
      <c r="U1689" s="1" t="str">
        <f t="shared" si="52"/>
        <v>Above Benchmark</v>
      </c>
      <c r="V1689" s="1">
        <f t="shared" ca="1" si="53"/>
        <v>42</v>
      </c>
      <c r="W1689" s="1" t="str">
        <f ca="1">_xlfn.IFS(Admissions[[#This Row],[Patients Age]]&lt;18,"Paediatric",V1689&lt;40,"Young Adult",V1689&lt;65,"Adult",TRUE,"Senior")</f>
        <v>Adult</v>
      </c>
    </row>
    <row r="1690" spans="1:23" x14ac:dyDescent="0.25">
      <c r="A1690">
        <v>12779</v>
      </c>
      <c r="B1690">
        <v>7155</v>
      </c>
      <c r="C1690" s="1" t="s">
        <v>397</v>
      </c>
      <c r="D1690" s="1" t="s">
        <v>14</v>
      </c>
      <c r="E1690" s="2">
        <v>27981</v>
      </c>
      <c r="F1690" s="1" t="s">
        <v>15</v>
      </c>
      <c r="G1690" s="1" t="s">
        <v>16</v>
      </c>
      <c r="H1690" s="2">
        <v>45290</v>
      </c>
      <c r="I1690" s="2">
        <v>45293</v>
      </c>
      <c r="J1690">
        <v>3</v>
      </c>
      <c r="K1690">
        <v>8576</v>
      </c>
      <c r="L1690" s="1" t="s">
        <v>1491</v>
      </c>
      <c r="M1690" s="1" t="s">
        <v>81</v>
      </c>
      <c r="N1690" s="1" t="s">
        <v>33</v>
      </c>
      <c r="O1690" t="s">
        <v>19</v>
      </c>
      <c r="P1690">
        <v>2858.6667000000002</v>
      </c>
      <c r="Q1690" s="1" t="s">
        <v>1492</v>
      </c>
      <c r="R1690" s="1" t="s">
        <v>1446</v>
      </c>
      <c r="S1690" t="s">
        <v>1447</v>
      </c>
      <c r="T1690">
        <f>VLOOKUP(Admissions[[#This Row],[Department]],Departments!A:E,5,FALSE)</f>
        <v>5500</v>
      </c>
      <c r="U1690" s="1" t="str">
        <f t="shared" si="52"/>
        <v>Above Benchmark</v>
      </c>
      <c r="V1690" s="1">
        <f t="shared" ca="1" si="53"/>
        <v>49</v>
      </c>
      <c r="W1690" s="1" t="str">
        <f ca="1">_xlfn.IFS(Admissions[[#This Row],[Patients Age]]&lt;18,"Paediatric",V1690&lt;40,"Young Adult",V1690&lt;65,"Adult",TRUE,"Senior")</f>
        <v>Adult</v>
      </c>
    </row>
    <row r="1691" spans="1:23" x14ac:dyDescent="0.25">
      <c r="A1691">
        <v>13475</v>
      </c>
      <c r="B1691">
        <v>6906</v>
      </c>
      <c r="C1691" s="1" t="s">
        <v>440</v>
      </c>
      <c r="D1691" s="1" t="s">
        <v>14</v>
      </c>
      <c r="E1691" s="2">
        <v>36804</v>
      </c>
      <c r="F1691" s="1" t="s">
        <v>66</v>
      </c>
      <c r="G1691" s="1" t="s">
        <v>77</v>
      </c>
      <c r="H1691" s="2">
        <v>44974</v>
      </c>
      <c r="I1691" s="2">
        <v>44977</v>
      </c>
      <c r="J1691">
        <v>3</v>
      </c>
      <c r="K1691">
        <v>6177</v>
      </c>
      <c r="L1691" s="1" t="s">
        <v>1491</v>
      </c>
      <c r="M1691" s="1" t="s">
        <v>116</v>
      </c>
      <c r="N1691" s="1" t="s">
        <v>33</v>
      </c>
      <c r="O1691" t="s">
        <v>19</v>
      </c>
      <c r="P1691">
        <v>2059</v>
      </c>
      <c r="Q1691" s="1" t="s">
        <v>1492</v>
      </c>
      <c r="R1691" s="1" t="s">
        <v>1454</v>
      </c>
      <c r="S1691" t="s">
        <v>1449</v>
      </c>
      <c r="T1691">
        <f>VLOOKUP(Admissions[[#This Row],[Department]],Departments!A:E,5,FALSE)</f>
        <v>6000</v>
      </c>
      <c r="U1691" s="1" t="str">
        <f t="shared" si="52"/>
        <v>Above Benchmark</v>
      </c>
      <c r="V1691" s="1">
        <f t="shared" ca="1" si="53"/>
        <v>25</v>
      </c>
      <c r="W1691" s="1" t="str">
        <f ca="1">_xlfn.IFS(Admissions[[#This Row],[Patients Age]]&lt;18,"Paediatric",V1691&lt;40,"Young Adult",V1691&lt;65,"Adult",TRUE,"Senior")</f>
        <v>Young Adult</v>
      </c>
    </row>
    <row r="1692" spans="1:23" x14ac:dyDescent="0.25">
      <c r="A1692">
        <v>13745</v>
      </c>
      <c r="B1692">
        <v>4519</v>
      </c>
      <c r="C1692" s="1" t="s">
        <v>927</v>
      </c>
      <c r="D1692" s="1" t="s">
        <v>14</v>
      </c>
      <c r="E1692" s="2">
        <v>23596</v>
      </c>
      <c r="F1692" s="1" t="s">
        <v>66</v>
      </c>
      <c r="G1692" s="1" t="s">
        <v>77</v>
      </c>
      <c r="H1692" s="2">
        <v>45599</v>
      </c>
      <c r="I1692" s="2">
        <v>45606</v>
      </c>
      <c r="J1692">
        <v>7</v>
      </c>
      <c r="K1692">
        <v>11412</v>
      </c>
      <c r="L1692" s="1" t="s">
        <v>1491</v>
      </c>
      <c r="M1692" s="1" t="s">
        <v>116</v>
      </c>
      <c r="N1692" s="1" t="s">
        <v>33</v>
      </c>
      <c r="O1692" t="s">
        <v>19</v>
      </c>
      <c r="P1692">
        <v>1630.2856999999999</v>
      </c>
      <c r="Q1692" s="1" t="s">
        <v>1492</v>
      </c>
      <c r="R1692" s="1" t="s">
        <v>1451</v>
      </c>
      <c r="S1692" t="s">
        <v>1447</v>
      </c>
      <c r="T1692">
        <f>VLOOKUP(Admissions[[#This Row],[Department]],Departments!A:E,5,FALSE)</f>
        <v>6000</v>
      </c>
      <c r="U1692" s="1" t="str">
        <f t="shared" si="52"/>
        <v>Above Benchmark</v>
      </c>
      <c r="V1692" s="1">
        <f t="shared" ca="1" si="53"/>
        <v>61</v>
      </c>
      <c r="W1692" s="1" t="str">
        <f ca="1">_xlfn.IFS(Admissions[[#This Row],[Patients Age]]&lt;18,"Paediatric",V1692&lt;40,"Young Adult",V1692&lt;65,"Adult",TRUE,"Senior")</f>
        <v>Adult</v>
      </c>
    </row>
    <row r="1693" spans="1:23" x14ac:dyDescent="0.25">
      <c r="A1693">
        <v>15341</v>
      </c>
      <c r="B1693">
        <v>4290</v>
      </c>
      <c r="C1693" s="1" t="s">
        <v>978</v>
      </c>
      <c r="D1693" s="1" t="s">
        <v>14</v>
      </c>
      <c r="E1693" s="2">
        <v>15153</v>
      </c>
      <c r="F1693" s="1" t="s">
        <v>51</v>
      </c>
      <c r="G1693" s="1" t="s">
        <v>52</v>
      </c>
      <c r="H1693" s="2">
        <v>45184</v>
      </c>
      <c r="I1693" s="2">
        <v>45190</v>
      </c>
      <c r="J1693">
        <v>6</v>
      </c>
      <c r="K1693">
        <v>16451</v>
      </c>
      <c r="L1693" s="1" t="s">
        <v>1491</v>
      </c>
      <c r="M1693" s="1" t="s">
        <v>114</v>
      </c>
      <c r="N1693" s="1" t="s">
        <v>33</v>
      </c>
      <c r="O1693" t="s">
        <v>19</v>
      </c>
      <c r="P1693">
        <v>2741.8332999999998</v>
      </c>
      <c r="Q1693" s="1" t="s">
        <v>1492</v>
      </c>
      <c r="R1693" s="1" t="s">
        <v>1454</v>
      </c>
      <c r="S1693" t="s">
        <v>1449</v>
      </c>
      <c r="T1693">
        <f>VLOOKUP(Admissions[[#This Row],[Department]],Departments!A:E,5,FALSE)</f>
        <v>6800</v>
      </c>
      <c r="U1693" s="1" t="str">
        <f t="shared" si="52"/>
        <v>Above Benchmark</v>
      </c>
      <c r="V1693" s="1">
        <f t="shared" ca="1" si="53"/>
        <v>85</v>
      </c>
      <c r="W1693" s="1" t="str">
        <f ca="1">_xlfn.IFS(Admissions[[#This Row],[Patients Age]]&lt;18,"Paediatric",V1693&lt;40,"Young Adult",V1693&lt;65,"Adult",TRUE,"Senior")</f>
        <v>Senior</v>
      </c>
    </row>
    <row r="1694" spans="1:23" x14ac:dyDescent="0.25">
      <c r="A1694">
        <v>11526</v>
      </c>
      <c r="B1694">
        <v>4772</v>
      </c>
      <c r="C1694" s="1" t="s">
        <v>698</v>
      </c>
      <c r="D1694" s="1" t="s">
        <v>14</v>
      </c>
      <c r="E1694" s="2">
        <v>23568</v>
      </c>
      <c r="F1694" s="1" t="s">
        <v>26</v>
      </c>
      <c r="G1694" s="1" t="s">
        <v>39</v>
      </c>
      <c r="H1694" s="2">
        <v>45142</v>
      </c>
      <c r="I1694" s="2">
        <v>45150</v>
      </c>
      <c r="J1694">
        <v>8</v>
      </c>
      <c r="K1694">
        <v>15229</v>
      </c>
      <c r="L1694" s="1" t="s">
        <v>1491</v>
      </c>
      <c r="M1694" s="1" t="s">
        <v>64</v>
      </c>
      <c r="N1694" s="1" t="s">
        <v>33</v>
      </c>
      <c r="O1694" t="s">
        <v>19</v>
      </c>
      <c r="P1694">
        <v>1903.625</v>
      </c>
      <c r="Q1694" s="1" t="s">
        <v>1492</v>
      </c>
      <c r="R1694" s="1" t="s">
        <v>1454</v>
      </c>
      <c r="S1694" t="s">
        <v>1449</v>
      </c>
      <c r="T1694">
        <f>VLOOKUP(Admissions[[#This Row],[Department]],Departments!A:E,5,FALSE)</f>
        <v>9000</v>
      </c>
      <c r="U1694" s="1" t="str">
        <f t="shared" si="52"/>
        <v>Above Benchmark</v>
      </c>
      <c r="V1694" s="1">
        <f t="shared" ca="1" si="53"/>
        <v>61</v>
      </c>
      <c r="W1694" s="1" t="str">
        <f ca="1">_xlfn.IFS(Admissions[[#This Row],[Patients Age]]&lt;18,"Paediatric",V1694&lt;40,"Young Adult",V1694&lt;65,"Adult",TRUE,"Senior")</f>
        <v>Adult</v>
      </c>
    </row>
    <row r="1695" spans="1:23" x14ac:dyDescent="0.25">
      <c r="A1695">
        <v>11033</v>
      </c>
      <c r="B1695">
        <v>5799</v>
      </c>
      <c r="C1695" s="1" t="s">
        <v>634</v>
      </c>
      <c r="D1695" s="1" t="s">
        <v>14</v>
      </c>
      <c r="E1695" s="2">
        <v>25945</v>
      </c>
      <c r="F1695" s="1" t="s">
        <v>26</v>
      </c>
      <c r="G1695" s="1" t="s">
        <v>141</v>
      </c>
      <c r="H1695" s="2">
        <v>44973</v>
      </c>
      <c r="I1695" s="2">
        <v>44981</v>
      </c>
      <c r="J1695">
        <v>8</v>
      </c>
      <c r="K1695">
        <v>19484</v>
      </c>
      <c r="L1695" s="1" t="s">
        <v>1491</v>
      </c>
      <c r="M1695" s="1" t="s">
        <v>79</v>
      </c>
      <c r="N1695" s="1" t="s">
        <v>33</v>
      </c>
      <c r="O1695" t="s">
        <v>19</v>
      </c>
      <c r="P1695">
        <v>2435.5</v>
      </c>
      <c r="Q1695" s="1" t="s">
        <v>1492</v>
      </c>
      <c r="R1695" s="1" t="s">
        <v>1450</v>
      </c>
      <c r="S1695" t="s">
        <v>1449</v>
      </c>
      <c r="T1695">
        <f>VLOOKUP(Admissions[[#This Row],[Department]],Departments!A:E,5,FALSE)</f>
        <v>9000</v>
      </c>
      <c r="U1695" s="1" t="str">
        <f t="shared" si="52"/>
        <v>Above Benchmark</v>
      </c>
      <c r="V1695" s="1">
        <f t="shared" ca="1" si="53"/>
        <v>55</v>
      </c>
      <c r="W1695" s="1" t="str">
        <f ca="1">_xlfn.IFS(Admissions[[#This Row],[Patients Age]]&lt;18,"Paediatric",V1695&lt;40,"Young Adult",V1695&lt;65,"Adult",TRUE,"Senior")</f>
        <v>Adult</v>
      </c>
    </row>
    <row r="1696" spans="1:23" x14ac:dyDescent="0.25">
      <c r="A1696">
        <v>12608</v>
      </c>
      <c r="B1696">
        <v>4785</v>
      </c>
      <c r="C1696" s="1" t="s">
        <v>372</v>
      </c>
      <c r="D1696" s="1" t="s">
        <v>14</v>
      </c>
      <c r="E1696" s="2">
        <v>22780</v>
      </c>
      <c r="F1696" s="1" t="s">
        <v>15</v>
      </c>
      <c r="G1696" s="1" t="s">
        <v>48</v>
      </c>
      <c r="H1696" s="2">
        <v>45602</v>
      </c>
      <c r="I1696" s="2">
        <v>45605</v>
      </c>
      <c r="J1696">
        <v>3</v>
      </c>
      <c r="K1696">
        <v>4316</v>
      </c>
      <c r="L1696" s="1" t="s">
        <v>1491</v>
      </c>
      <c r="M1696" s="1" t="s">
        <v>46</v>
      </c>
      <c r="N1696" s="1" t="s">
        <v>18</v>
      </c>
      <c r="O1696" t="s">
        <v>19</v>
      </c>
      <c r="P1696">
        <v>1438.6667</v>
      </c>
      <c r="Q1696" s="1" t="s">
        <v>1492</v>
      </c>
      <c r="R1696" s="1" t="s">
        <v>1453</v>
      </c>
      <c r="S1696" t="s">
        <v>1449</v>
      </c>
      <c r="T1696">
        <f>VLOOKUP(Admissions[[#This Row],[Department]],Departments!A:E,5,FALSE)</f>
        <v>5500</v>
      </c>
      <c r="U1696" s="1" t="str">
        <f t="shared" si="52"/>
        <v>Within Benchmark</v>
      </c>
      <c r="V1696" s="1">
        <f t="shared" ca="1" si="53"/>
        <v>64</v>
      </c>
      <c r="W1696" s="1" t="str">
        <f ca="1">_xlfn.IFS(Admissions[[#This Row],[Patients Age]]&lt;18,"Paediatric",V1696&lt;40,"Young Adult",V1696&lt;65,"Adult",TRUE,"Senior")</f>
        <v>Adult</v>
      </c>
    </row>
    <row r="1697" spans="1:23" x14ac:dyDescent="0.25">
      <c r="A1697">
        <v>12492</v>
      </c>
      <c r="B1697">
        <v>3358</v>
      </c>
      <c r="C1697" s="1" t="s">
        <v>152</v>
      </c>
      <c r="D1697" s="1" t="s">
        <v>56</v>
      </c>
      <c r="E1697" s="2">
        <v>29442</v>
      </c>
      <c r="F1697" s="1" t="s">
        <v>66</v>
      </c>
      <c r="G1697" s="1" t="s">
        <v>70</v>
      </c>
      <c r="H1697" s="2">
        <v>45603</v>
      </c>
      <c r="I1697" s="2">
        <v>45608</v>
      </c>
      <c r="J1697">
        <v>5</v>
      </c>
      <c r="K1697">
        <v>10199</v>
      </c>
      <c r="L1697" s="1" t="s">
        <v>1491</v>
      </c>
      <c r="M1697" s="1" t="s">
        <v>37</v>
      </c>
      <c r="N1697" s="1" t="s">
        <v>18</v>
      </c>
      <c r="O1697" t="s">
        <v>19</v>
      </c>
      <c r="P1697">
        <v>2039.8</v>
      </c>
      <c r="Q1697" s="1" t="s">
        <v>1492</v>
      </c>
      <c r="R1697" s="1" t="s">
        <v>1450</v>
      </c>
      <c r="S1697" t="s">
        <v>1449</v>
      </c>
      <c r="T1697">
        <f>VLOOKUP(Admissions[[#This Row],[Department]],Departments!A:E,5,FALSE)</f>
        <v>6000</v>
      </c>
      <c r="U1697" s="1" t="str">
        <f t="shared" si="52"/>
        <v>Above Benchmark</v>
      </c>
      <c r="V1697" s="1">
        <f t="shared" ca="1" si="53"/>
        <v>45</v>
      </c>
      <c r="W1697" s="1" t="str">
        <f ca="1">_xlfn.IFS(Admissions[[#This Row],[Patients Age]]&lt;18,"Paediatric",V1697&lt;40,"Young Adult",V1697&lt;65,"Adult",TRUE,"Senior")</f>
        <v>Adult</v>
      </c>
    </row>
    <row r="1698" spans="1:23" x14ac:dyDescent="0.25">
      <c r="A1698">
        <v>12205</v>
      </c>
      <c r="B1698">
        <v>4039</v>
      </c>
      <c r="C1698" s="1" t="s">
        <v>979</v>
      </c>
      <c r="D1698" s="1" t="s">
        <v>14</v>
      </c>
      <c r="E1698" s="2">
        <v>23131</v>
      </c>
      <c r="F1698" s="1" t="s">
        <v>35</v>
      </c>
      <c r="G1698" s="1" t="s">
        <v>83</v>
      </c>
      <c r="H1698" s="2">
        <v>45516</v>
      </c>
      <c r="I1698" s="2">
        <v>45521</v>
      </c>
      <c r="J1698">
        <v>5</v>
      </c>
      <c r="K1698">
        <v>8841</v>
      </c>
      <c r="L1698" s="1" t="s">
        <v>1494</v>
      </c>
      <c r="M1698" s="1" t="s">
        <v>37</v>
      </c>
      <c r="N1698" s="1" t="s">
        <v>18</v>
      </c>
      <c r="O1698" t="s">
        <v>19</v>
      </c>
      <c r="P1698">
        <v>1768.2</v>
      </c>
      <c r="Q1698" s="1" t="s">
        <v>1492</v>
      </c>
      <c r="R1698" s="1" t="s">
        <v>1448</v>
      </c>
      <c r="S1698" t="s">
        <v>1449</v>
      </c>
      <c r="T1698">
        <f>VLOOKUP(Admissions[[#This Row],[Department]],Departments!A:E,5,FALSE)</f>
        <v>8500</v>
      </c>
      <c r="U1698" s="1" t="str">
        <f t="shared" si="52"/>
        <v>Above Benchmark</v>
      </c>
      <c r="V1698" s="1">
        <f t="shared" ca="1" si="53"/>
        <v>63</v>
      </c>
      <c r="W1698" s="1" t="str">
        <f ca="1">_xlfn.IFS(Admissions[[#This Row],[Patients Age]]&lt;18,"Paediatric",V1698&lt;40,"Young Adult",V1698&lt;65,"Adult",TRUE,"Senior")</f>
        <v>Adult</v>
      </c>
    </row>
    <row r="1699" spans="1:23" x14ac:dyDescent="0.25">
      <c r="A1699">
        <v>12947</v>
      </c>
      <c r="B1699" t="s">
        <v>1495</v>
      </c>
      <c r="C1699" s="1" t="s">
        <v>773</v>
      </c>
      <c r="D1699" s="1" t="s">
        <v>56</v>
      </c>
      <c r="E1699" s="2">
        <v>28184</v>
      </c>
      <c r="F1699" s="1" t="s">
        <v>15</v>
      </c>
      <c r="G1699" s="1" t="s">
        <v>217</v>
      </c>
      <c r="H1699" s="2">
        <v>45133</v>
      </c>
      <c r="I1699" s="2">
        <v>45135</v>
      </c>
      <c r="J1699">
        <v>2</v>
      </c>
      <c r="K1699">
        <v>5751</v>
      </c>
      <c r="L1699" s="1" t="s">
        <v>1491</v>
      </c>
      <c r="M1699" s="1" t="s">
        <v>81</v>
      </c>
      <c r="N1699" s="1" t="s">
        <v>33</v>
      </c>
      <c r="O1699" t="s">
        <v>19</v>
      </c>
      <c r="P1699">
        <v>2875.5</v>
      </c>
      <c r="Q1699" s="1" t="s">
        <v>1492</v>
      </c>
      <c r="R1699" s="1" t="s">
        <v>1453</v>
      </c>
      <c r="S1699" t="s">
        <v>1449</v>
      </c>
      <c r="T1699">
        <f>VLOOKUP(Admissions[[#This Row],[Department]],Departments!A:E,5,FALSE)</f>
        <v>5500</v>
      </c>
      <c r="U1699" s="1" t="str">
        <f t="shared" si="52"/>
        <v>Above Benchmark</v>
      </c>
      <c r="V1699" s="1">
        <f t="shared" ca="1" si="53"/>
        <v>49</v>
      </c>
      <c r="W1699" s="1" t="str">
        <f ca="1">_xlfn.IFS(Admissions[[#This Row],[Patients Age]]&lt;18,"Paediatric",V1699&lt;40,"Young Adult",V1699&lt;65,"Adult",TRUE,"Senior")</f>
        <v>Adult</v>
      </c>
    </row>
    <row r="1700" spans="1:23" x14ac:dyDescent="0.25">
      <c r="A1700">
        <v>13661</v>
      </c>
      <c r="B1700">
        <v>6204</v>
      </c>
      <c r="C1700" s="1" t="s">
        <v>980</v>
      </c>
      <c r="D1700" s="1" t="s">
        <v>14</v>
      </c>
      <c r="E1700" s="2">
        <v>28265</v>
      </c>
      <c r="F1700" s="1" t="s">
        <v>26</v>
      </c>
      <c r="G1700" s="1" t="s">
        <v>39</v>
      </c>
      <c r="H1700" s="2">
        <v>45616</v>
      </c>
      <c r="I1700" s="2">
        <v>45622</v>
      </c>
      <c r="J1700">
        <v>6</v>
      </c>
      <c r="K1700">
        <v>16920</v>
      </c>
      <c r="L1700" s="1" t="s">
        <v>1491</v>
      </c>
      <c r="M1700" s="1" t="s">
        <v>17</v>
      </c>
      <c r="N1700" s="1" t="s">
        <v>18</v>
      </c>
      <c r="O1700" t="s">
        <v>19</v>
      </c>
      <c r="P1700">
        <v>2820</v>
      </c>
      <c r="Q1700" s="1" t="s">
        <v>1492</v>
      </c>
      <c r="R1700" s="1" t="s">
        <v>1453</v>
      </c>
      <c r="S1700" t="s">
        <v>1449</v>
      </c>
      <c r="T1700">
        <f>VLOOKUP(Admissions[[#This Row],[Department]],Departments!A:E,5,FALSE)</f>
        <v>9000</v>
      </c>
      <c r="U1700" s="1" t="str">
        <f t="shared" si="52"/>
        <v>Above Benchmark</v>
      </c>
      <c r="V1700" s="1">
        <f t="shared" ca="1" si="53"/>
        <v>49</v>
      </c>
      <c r="W1700" s="1" t="str">
        <f ca="1">_xlfn.IFS(Admissions[[#This Row],[Patients Age]]&lt;18,"Paediatric",V1700&lt;40,"Young Adult",V1700&lt;65,"Adult",TRUE,"Senior")</f>
        <v>Adult</v>
      </c>
    </row>
    <row r="1701" spans="1:23" x14ac:dyDescent="0.25">
      <c r="A1701">
        <v>15186</v>
      </c>
      <c r="B1701">
        <v>7167</v>
      </c>
      <c r="C1701" s="1" t="s">
        <v>577</v>
      </c>
      <c r="D1701" s="1" t="s">
        <v>56</v>
      </c>
      <c r="E1701" s="2">
        <v>37473</v>
      </c>
      <c r="F1701" s="1" t="s">
        <v>15</v>
      </c>
      <c r="G1701" s="1" t="s">
        <v>16</v>
      </c>
      <c r="H1701" s="2">
        <v>45026</v>
      </c>
      <c r="I1701" s="2">
        <v>45028</v>
      </c>
      <c r="J1701">
        <v>2</v>
      </c>
      <c r="K1701">
        <v>3562</v>
      </c>
      <c r="L1701" s="1" t="s">
        <v>1494</v>
      </c>
      <c r="M1701" s="1" t="s">
        <v>49</v>
      </c>
      <c r="N1701" s="1" t="s">
        <v>18</v>
      </c>
      <c r="O1701" t="s">
        <v>19</v>
      </c>
      <c r="P1701">
        <v>1781</v>
      </c>
      <c r="Q1701" s="1" t="s">
        <v>1492</v>
      </c>
      <c r="R1701" s="1" t="s">
        <v>1448</v>
      </c>
      <c r="S1701" t="s">
        <v>1449</v>
      </c>
      <c r="T1701">
        <f>VLOOKUP(Admissions[[#This Row],[Department]],Departments!A:E,5,FALSE)</f>
        <v>5500</v>
      </c>
      <c r="U1701" s="1" t="str">
        <f t="shared" si="52"/>
        <v>Within Benchmark</v>
      </c>
      <c r="V1701" s="1">
        <f t="shared" ca="1" si="53"/>
        <v>23</v>
      </c>
      <c r="W1701" s="1" t="str">
        <f ca="1">_xlfn.IFS(Admissions[[#This Row],[Patients Age]]&lt;18,"Paediatric",V1701&lt;40,"Young Adult",V1701&lt;65,"Adult",TRUE,"Senior")</f>
        <v>Young Adult</v>
      </c>
    </row>
    <row r="1702" spans="1:23" x14ac:dyDescent="0.25">
      <c r="A1702">
        <v>11485</v>
      </c>
      <c r="B1702">
        <v>4032</v>
      </c>
      <c r="C1702" s="1" t="s">
        <v>296</v>
      </c>
      <c r="D1702" s="1" t="s">
        <v>56</v>
      </c>
      <c r="E1702" s="2">
        <v>19960</v>
      </c>
      <c r="F1702" s="1" t="s">
        <v>15</v>
      </c>
      <c r="G1702" s="1" t="s">
        <v>48</v>
      </c>
      <c r="H1702" s="2">
        <v>45095</v>
      </c>
      <c r="I1702" s="2">
        <v>45098</v>
      </c>
      <c r="J1702">
        <v>3</v>
      </c>
      <c r="K1702">
        <v>6871</v>
      </c>
      <c r="L1702" s="1" t="s">
        <v>1494</v>
      </c>
      <c r="M1702" s="1" t="s">
        <v>46</v>
      </c>
      <c r="N1702" s="1" t="s">
        <v>33</v>
      </c>
      <c r="O1702" t="s">
        <v>19</v>
      </c>
      <c r="P1702">
        <v>2290.3332999999998</v>
      </c>
      <c r="Q1702" s="1" t="s">
        <v>1492</v>
      </c>
      <c r="R1702" s="1" t="s">
        <v>1451</v>
      </c>
      <c r="S1702" t="s">
        <v>1447</v>
      </c>
      <c r="T1702">
        <f>VLOOKUP(Admissions[[#This Row],[Department]],Departments!A:E,5,FALSE)</f>
        <v>5500</v>
      </c>
      <c r="U1702" s="1" t="str">
        <f t="shared" si="52"/>
        <v>Above Benchmark</v>
      </c>
      <c r="V1702" s="1">
        <f t="shared" ca="1" si="53"/>
        <v>71</v>
      </c>
      <c r="W1702" s="1" t="str">
        <f ca="1">_xlfn.IFS(Admissions[[#This Row],[Patients Age]]&lt;18,"Paediatric",V1702&lt;40,"Young Adult",V1702&lt;65,"Adult",TRUE,"Senior")</f>
        <v>Senior</v>
      </c>
    </row>
    <row r="1703" spans="1:23" x14ac:dyDescent="0.25">
      <c r="A1703">
        <v>12341</v>
      </c>
      <c r="B1703">
        <v>3955</v>
      </c>
      <c r="C1703" s="1" t="s">
        <v>981</v>
      </c>
      <c r="D1703" s="1" t="s">
        <v>14</v>
      </c>
      <c r="E1703" s="2">
        <v>44248</v>
      </c>
      <c r="F1703" s="1" t="s">
        <v>30</v>
      </c>
      <c r="G1703" s="1" t="s">
        <v>31</v>
      </c>
      <c r="H1703" s="2">
        <v>45145</v>
      </c>
      <c r="I1703" s="2">
        <v>45148</v>
      </c>
      <c r="J1703">
        <v>3</v>
      </c>
      <c r="K1703">
        <v>2619</v>
      </c>
      <c r="L1703" s="1" t="s">
        <v>1491</v>
      </c>
      <c r="M1703" s="1" t="s">
        <v>46</v>
      </c>
      <c r="N1703" s="1" t="s">
        <v>33</v>
      </c>
      <c r="O1703" t="s">
        <v>19</v>
      </c>
      <c r="P1703">
        <v>873</v>
      </c>
      <c r="Q1703" s="1" t="s">
        <v>1492</v>
      </c>
      <c r="R1703" s="1" t="s">
        <v>1448</v>
      </c>
      <c r="S1703" t="s">
        <v>1449</v>
      </c>
      <c r="T1703">
        <f>VLOOKUP(Admissions[[#This Row],[Department]],Departments!A:E,5,FALSE)</f>
        <v>4500</v>
      </c>
      <c r="U1703" s="1" t="str">
        <f t="shared" si="52"/>
        <v>Within Benchmark</v>
      </c>
      <c r="V1703" s="1">
        <f t="shared" ca="1" si="53"/>
        <v>5</v>
      </c>
      <c r="W1703" s="1" t="str">
        <f ca="1">_xlfn.IFS(Admissions[[#This Row],[Patients Age]]&lt;18,"Paediatric",V1703&lt;40,"Young Adult",V1703&lt;65,"Adult",TRUE,"Senior")</f>
        <v>Paediatric</v>
      </c>
    </row>
    <row r="1704" spans="1:23" x14ac:dyDescent="0.25">
      <c r="A1704">
        <v>11994</v>
      </c>
      <c r="B1704">
        <v>5307</v>
      </c>
      <c r="C1704" s="1" t="s">
        <v>789</v>
      </c>
      <c r="D1704" s="1" t="s">
        <v>14</v>
      </c>
      <c r="E1704" s="2">
        <v>38308</v>
      </c>
      <c r="F1704" s="1" t="s">
        <v>26</v>
      </c>
      <c r="G1704" s="1" t="s">
        <v>27</v>
      </c>
      <c r="H1704" s="2">
        <v>45251</v>
      </c>
      <c r="I1704" s="2">
        <v>45254</v>
      </c>
      <c r="J1704">
        <v>3</v>
      </c>
      <c r="K1704">
        <v>6780</v>
      </c>
      <c r="L1704" s="1" t="s">
        <v>1491</v>
      </c>
      <c r="M1704" s="1" t="s">
        <v>64</v>
      </c>
      <c r="N1704" s="1" t="s">
        <v>18</v>
      </c>
      <c r="O1704" t="s">
        <v>19</v>
      </c>
      <c r="P1704">
        <v>2260</v>
      </c>
      <c r="Q1704" s="1" t="s">
        <v>1492</v>
      </c>
      <c r="R1704" s="1" t="s">
        <v>1452</v>
      </c>
      <c r="S1704" t="s">
        <v>1449</v>
      </c>
      <c r="T1704">
        <f>VLOOKUP(Admissions[[#This Row],[Department]],Departments!A:E,5,FALSE)</f>
        <v>9000</v>
      </c>
      <c r="U1704" s="1" t="str">
        <f t="shared" si="52"/>
        <v>Within Benchmark</v>
      </c>
      <c r="V1704" s="1">
        <f t="shared" ca="1" si="53"/>
        <v>21</v>
      </c>
      <c r="W1704" s="1" t="str">
        <f ca="1">_xlfn.IFS(Admissions[[#This Row],[Patients Age]]&lt;18,"Paediatric",V1704&lt;40,"Young Adult",V1704&lt;65,"Adult",TRUE,"Senior")</f>
        <v>Young Adult</v>
      </c>
    </row>
    <row r="1705" spans="1:23" x14ac:dyDescent="0.25">
      <c r="A1705">
        <v>11367</v>
      </c>
      <c r="B1705">
        <v>3838</v>
      </c>
      <c r="C1705" s="1" t="s">
        <v>271</v>
      </c>
      <c r="D1705" s="1" t="s">
        <v>14</v>
      </c>
      <c r="E1705" s="2">
        <v>36352</v>
      </c>
      <c r="F1705" s="1" t="s">
        <v>51</v>
      </c>
      <c r="G1705" s="1" t="s">
        <v>52</v>
      </c>
      <c r="H1705" s="2">
        <v>45108</v>
      </c>
      <c r="I1705" s="2">
        <v>45110</v>
      </c>
      <c r="J1705">
        <v>2</v>
      </c>
      <c r="K1705">
        <v>4381</v>
      </c>
      <c r="L1705" s="1" t="s">
        <v>1494</v>
      </c>
      <c r="M1705" s="1" t="s">
        <v>53</v>
      </c>
      <c r="N1705" s="1" t="s">
        <v>18</v>
      </c>
      <c r="O1705" t="s">
        <v>19</v>
      </c>
      <c r="P1705">
        <v>2190.5</v>
      </c>
      <c r="Q1705" s="1" t="s">
        <v>1492</v>
      </c>
      <c r="R1705" s="1" t="s">
        <v>1446</v>
      </c>
      <c r="S1705" t="s">
        <v>1447</v>
      </c>
      <c r="T1705">
        <f>VLOOKUP(Admissions[[#This Row],[Department]],Departments!A:E,5,FALSE)</f>
        <v>6800</v>
      </c>
      <c r="U1705" s="1" t="str">
        <f t="shared" si="52"/>
        <v>Within Benchmark</v>
      </c>
      <c r="V1705" s="1">
        <f t="shared" ca="1" si="53"/>
        <v>26</v>
      </c>
      <c r="W1705" s="1" t="str">
        <f ca="1">_xlfn.IFS(Admissions[[#This Row],[Patients Age]]&lt;18,"Paediatric",V1705&lt;40,"Young Adult",V1705&lt;65,"Adult",TRUE,"Senior")</f>
        <v>Young Adult</v>
      </c>
    </row>
    <row r="1706" spans="1:23" x14ac:dyDescent="0.25">
      <c r="A1706">
        <v>10975</v>
      </c>
      <c r="B1706">
        <v>5485</v>
      </c>
      <c r="C1706" s="1" t="s">
        <v>982</v>
      </c>
      <c r="D1706" s="1" t="s">
        <v>56</v>
      </c>
      <c r="E1706" s="2">
        <v>38274</v>
      </c>
      <c r="F1706" s="1" t="s">
        <v>51</v>
      </c>
      <c r="G1706" s="1" t="s">
        <v>113</v>
      </c>
      <c r="H1706" s="2">
        <v>45373</v>
      </c>
      <c r="I1706" s="2">
        <v>45377</v>
      </c>
      <c r="J1706">
        <v>4</v>
      </c>
      <c r="K1706">
        <v>6211</v>
      </c>
      <c r="L1706" s="1" t="s">
        <v>1491</v>
      </c>
      <c r="M1706" s="1" t="s">
        <v>114</v>
      </c>
      <c r="N1706" s="1" t="s">
        <v>18</v>
      </c>
      <c r="O1706" t="s">
        <v>19</v>
      </c>
      <c r="P1706">
        <v>1552.75</v>
      </c>
      <c r="Q1706" s="1" t="s">
        <v>1492</v>
      </c>
      <c r="R1706" s="1" t="s">
        <v>1454</v>
      </c>
      <c r="S1706" t="s">
        <v>1449</v>
      </c>
      <c r="T1706">
        <f>VLOOKUP(Admissions[[#This Row],[Department]],Departments!A:E,5,FALSE)</f>
        <v>6800</v>
      </c>
      <c r="U1706" s="1" t="str">
        <f t="shared" si="52"/>
        <v>Within Benchmark</v>
      </c>
      <c r="V1706" s="1">
        <f t="shared" ca="1" si="53"/>
        <v>21</v>
      </c>
      <c r="W1706" s="1" t="str">
        <f ca="1">_xlfn.IFS(Admissions[[#This Row],[Patients Age]]&lt;18,"Paediatric",V1706&lt;40,"Young Adult",V1706&lt;65,"Adult",TRUE,"Senior")</f>
        <v>Young Adult</v>
      </c>
    </row>
    <row r="1707" spans="1:23" x14ac:dyDescent="0.25">
      <c r="A1707">
        <v>13549</v>
      </c>
      <c r="B1707">
        <v>7015</v>
      </c>
      <c r="C1707" s="1" t="s">
        <v>240</v>
      </c>
      <c r="D1707" s="1" t="s">
        <v>56</v>
      </c>
      <c r="E1707" s="2">
        <v>11738</v>
      </c>
      <c r="F1707" s="1" t="s">
        <v>66</v>
      </c>
      <c r="G1707" s="1" t="s">
        <v>67</v>
      </c>
      <c r="H1707" s="2">
        <v>45142</v>
      </c>
      <c r="I1707" s="2">
        <v>45145</v>
      </c>
      <c r="J1707">
        <v>3</v>
      </c>
      <c r="K1707">
        <v>6895</v>
      </c>
      <c r="L1707" s="1" t="s">
        <v>1491</v>
      </c>
      <c r="M1707" s="1" t="s">
        <v>37</v>
      </c>
      <c r="N1707" s="1" t="s">
        <v>24</v>
      </c>
      <c r="O1707" t="s">
        <v>19</v>
      </c>
      <c r="P1707">
        <v>2298.3332999999998</v>
      </c>
      <c r="Q1707" s="1" t="s">
        <v>1492</v>
      </c>
      <c r="R1707" s="1" t="s">
        <v>1454</v>
      </c>
      <c r="S1707" t="s">
        <v>1449</v>
      </c>
      <c r="T1707">
        <f>VLOOKUP(Admissions[[#This Row],[Department]],Departments!A:E,5,FALSE)</f>
        <v>6000</v>
      </c>
      <c r="U1707" s="1" t="str">
        <f t="shared" si="52"/>
        <v>Above Benchmark</v>
      </c>
      <c r="V1707" s="1">
        <f t="shared" ca="1" si="53"/>
        <v>94</v>
      </c>
      <c r="W1707" s="1" t="str">
        <f ca="1">_xlfn.IFS(Admissions[[#This Row],[Patients Age]]&lt;18,"Paediatric",V1707&lt;40,"Young Adult",V1707&lt;65,"Adult",TRUE,"Senior")</f>
        <v>Senior</v>
      </c>
    </row>
    <row r="1708" spans="1:23" x14ac:dyDescent="0.25">
      <c r="A1708">
        <v>13977</v>
      </c>
      <c r="B1708">
        <v>5278</v>
      </c>
      <c r="C1708" s="1" t="s">
        <v>926</v>
      </c>
      <c r="D1708" s="1" t="s">
        <v>56</v>
      </c>
      <c r="E1708" s="2">
        <v>34921</v>
      </c>
      <c r="F1708" s="1" t="s">
        <v>51</v>
      </c>
      <c r="G1708" s="1" t="s">
        <v>113</v>
      </c>
      <c r="H1708" s="2">
        <v>45076</v>
      </c>
      <c r="I1708" s="2">
        <v>45083</v>
      </c>
      <c r="J1708">
        <v>7</v>
      </c>
      <c r="K1708">
        <v>9316</v>
      </c>
      <c r="L1708" s="1" t="s">
        <v>1494</v>
      </c>
      <c r="M1708" s="1" t="s">
        <v>88</v>
      </c>
      <c r="N1708" s="1" t="s">
        <v>33</v>
      </c>
      <c r="O1708" t="s">
        <v>19</v>
      </c>
      <c r="P1708">
        <v>1330.8570999999999</v>
      </c>
      <c r="Q1708" s="1" t="s">
        <v>1492</v>
      </c>
      <c r="R1708" s="1" t="s">
        <v>1452</v>
      </c>
      <c r="S1708" t="s">
        <v>1449</v>
      </c>
      <c r="T1708">
        <f>VLOOKUP(Admissions[[#This Row],[Department]],Departments!A:E,5,FALSE)</f>
        <v>6800</v>
      </c>
      <c r="U1708" s="1" t="str">
        <f t="shared" si="52"/>
        <v>Above Benchmark</v>
      </c>
      <c r="V1708" s="1">
        <f t="shared" ca="1" si="53"/>
        <v>30</v>
      </c>
      <c r="W1708" s="1" t="str">
        <f ca="1">_xlfn.IFS(Admissions[[#This Row],[Patients Age]]&lt;18,"Paediatric",V1708&lt;40,"Young Adult",V1708&lt;65,"Adult",TRUE,"Senior")</f>
        <v>Young Adult</v>
      </c>
    </row>
    <row r="1709" spans="1:23" x14ac:dyDescent="0.25">
      <c r="A1709">
        <v>13166</v>
      </c>
      <c r="B1709">
        <v>6464</v>
      </c>
      <c r="C1709" s="1" t="s">
        <v>931</v>
      </c>
      <c r="D1709" s="1" t="s">
        <v>56</v>
      </c>
      <c r="E1709" s="2">
        <v>12346</v>
      </c>
      <c r="F1709" s="1" t="s">
        <v>607</v>
      </c>
      <c r="G1709" s="1" t="s">
        <v>27</v>
      </c>
      <c r="H1709" s="2">
        <v>45431</v>
      </c>
      <c r="I1709" s="2">
        <v>45440</v>
      </c>
      <c r="J1709">
        <v>9</v>
      </c>
      <c r="K1709">
        <v>20645</v>
      </c>
      <c r="L1709" s="1" t="s">
        <v>1491</v>
      </c>
      <c r="M1709" s="1" t="s">
        <v>1466</v>
      </c>
      <c r="N1709" s="1" t="s">
        <v>18</v>
      </c>
      <c r="O1709" t="s">
        <v>19</v>
      </c>
      <c r="P1709">
        <v>2293.8888999999999</v>
      </c>
      <c r="Q1709" s="1" t="s">
        <v>1492</v>
      </c>
      <c r="R1709" s="1" t="s">
        <v>1451</v>
      </c>
      <c r="S1709" t="s">
        <v>1447</v>
      </c>
      <c r="T1709" t="e">
        <f>VLOOKUP(Admissions[[#This Row],[Department]],Departments!A:E,5,FALSE)</f>
        <v>#N/A</v>
      </c>
      <c r="U1709" s="1" t="e">
        <f t="shared" si="52"/>
        <v>#N/A</v>
      </c>
      <c r="V1709" s="1">
        <f t="shared" ca="1" si="53"/>
        <v>92</v>
      </c>
      <c r="W1709" s="1" t="str">
        <f ca="1">_xlfn.IFS(Admissions[[#This Row],[Patients Age]]&lt;18,"Paediatric",V1709&lt;40,"Young Adult",V1709&lt;65,"Adult",TRUE,"Senior")</f>
        <v>Senior</v>
      </c>
    </row>
    <row r="1710" spans="1:23" x14ac:dyDescent="0.25">
      <c r="A1710">
        <v>15548</v>
      </c>
      <c r="B1710">
        <v>6758</v>
      </c>
      <c r="C1710" s="1" t="s">
        <v>983</v>
      </c>
      <c r="D1710" s="1" t="s">
        <v>14</v>
      </c>
      <c r="E1710" s="2">
        <v>25748</v>
      </c>
      <c r="F1710" s="1" t="s">
        <v>26</v>
      </c>
      <c r="G1710" s="1" t="s">
        <v>39</v>
      </c>
      <c r="H1710" s="2">
        <v>45075</v>
      </c>
      <c r="I1710" s="2">
        <v>45084</v>
      </c>
      <c r="J1710">
        <v>9</v>
      </c>
      <c r="K1710">
        <v>14570</v>
      </c>
      <c r="L1710" s="1" t="s">
        <v>1491</v>
      </c>
      <c r="M1710" s="1" t="s">
        <v>64</v>
      </c>
      <c r="N1710" s="1" t="s">
        <v>24</v>
      </c>
      <c r="O1710" t="s">
        <v>19</v>
      </c>
      <c r="P1710">
        <v>1618.8888999999999</v>
      </c>
      <c r="Q1710" s="1" t="s">
        <v>1492</v>
      </c>
      <c r="R1710" s="1" t="s">
        <v>1448</v>
      </c>
      <c r="S1710" t="s">
        <v>1449</v>
      </c>
      <c r="T1710">
        <f>VLOOKUP(Admissions[[#This Row],[Department]],Departments!A:E,5,FALSE)</f>
        <v>9000</v>
      </c>
      <c r="U1710" s="1" t="str">
        <f t="shared" si="52"/>
        <v>Above Benchmark</v>
      </c>
      <c r="V1710" s="1">
        <f t="shared" ca="1" si="53"/>
        <v>56</v>
      </c>
      <c r="W1710" s="1" t="str">
        <f ca="1">_xlfn.IFS(Admissions[[#This Row],[Patients Age]]&lt;18,"Paediatric",V1710&lt;40,"Young Adult",V1710&lt;65,"Adult",TRUE,"Senior")</f>
        <v>Adult</v>
      </c>
    </row>
    <row r="1711" spans="1:23" x14ac:dyDescent="0.25">
      <c r="A1711">
        <v>13516</v>
      </c>
      <c r="B1711">
        <v>5772</v>
      </c>
      <c r="C1711" s="1" t="s">
        <v>183</v>
      </c>
      <c r="D1711" s="1" t="s">
        <v>14</v>
      </c>
      <c r="E1711" s="2">
        <v>13774</v>
      </c>
      <c r="F1711" s="1" t="s">
        <v>35</v>
      </c>
      <c r="G1711" s="1" t="s">
        <v>36</v>
      </c>
      <c r="H1711" s="2">
        <v>45105</v>
      </c>
      <c r="I1711" s="2">
        <v>45114</v>
      </c>
      <c r="J1711">
        <v>9</v>
      </c>
      <c r="K1711">
        <v>19741</v>
      </c>
      <c r="L1711" s="1" t="s">
        <v>1494</v>
      </c>
      <c r="M1711" s="1" t="s">
        <v>119</v>
      </c>
      <c r="N1711" s="1" t="s">
        <v>18</v>
      </c>
      <c r="O1711" t="s">
        <v>19</v>
      </c>
      <c r="P1711">
        <v>2193.4443999999999</v>
      </c>
      <c r="Q1711" s="1" t="s">
        <v>1492</v>
      </c>
      <c r="R1711" s="1" t="s">
        <v>1453</v>
      </c>
      <c r="S1711" t="s">
        <v>1449</v>
      </c>
      <c r="T1711">
        <f>VLOOKUP(Admissions[[#This Row],[Department]],Departments!A:E,5,FALSE)</f>
        <v>8500</v>
      </c>
      <c r="U1711" s="1" t="str">
        <f t="shared" si="52"/>
        <v>Above Benchmark</v>
      </c>
      <c r="V1711" s="1">
        <f t="shared" ca="1" si="53"/>
        <v>88</v>
      </c>
      <c r="W1711" s="1" t="str">
        <f ca="1">_xlfn.IFS(Admissions[[#This Row],[Patients Age]]&lt;18,"Paediatric",V1711&lt;40,"Young Adult",V1711&lt;65,"Adult",TRUE,"Senior")</f>
        <v>Senior</v>
      </c>
    </row>
    <row r="1712" spans="1:23" x14ac:dyDescent="0.25">
      <c r="A1712">
        <v>14305</v>
      </c>
      <c r="B1712">
        <v>5310</v>
      </c>
      <c r="C1712" s="1" t="s">
        <v>182</v>
      </c>
      <c r="D1712" s="1" t="s">
        <v>14</v>
      </c>
      <c r="E1712" s="2">
        <v>42432</v>
      </c>
      <c r="F1712" s="1" t="s">
        <v>30</v>
      </c>
      <c r="G1712" s="1" t="s">
        <v>31</v>
      </c>
      <c r="H1712" s="2">
        <v>45087</v>
      </c>
      <c r="I1712" s="2">
        <v>45089</v>
      </c>
      <c r="J1712">
        <v>2</v>
      </c>
      <c r="K1712">
        <v>2747</v>
      </c>
      <c r="L1712" s="1" t="s">
        <v>1491</v>
      </c>
      <c r="M1712" s="1" t="s">
        <v>81</v>
      </c>
      <c r="N1712" s="1" t="s">
        <v>18</v>
      </c>
      <c r="O1712" t="s">
        <v>19</v>
      </c>
      <c r="P1712">
        <v>1373.5</v>
      </c>
      <c r="Q1712" s="1" t="s">
        <v>1492</v>
      </c>
      <c r="R1712" s="1" t="s">
        <v>1446</v>
      </c>
      <c r="S1712" t="s">
        <v>1447</v>
      </c>
      <c r="T1712">
        <f>VLOOKUP(Admissions[[#This Row],[Department]],Departments!A:E,5,FALSE)</f>
        <v>4500</v>
      </c>
      <c r="U1712" s="1" t="str">
        <f t="shared" si="52"/>
        <v>Within Benchmark</v>
      </c>
      <c r="V1712" s="1">
        <f t="shared" ca="1" si="53"/>
        <v>10</v>
      </c>
      <c r="W1712" s="1" t="str">
        <f ca="1">_xlfn.IFS(Admissions[[#This Row],[Patients Age]]&lt;18,"Paediatric",V1712&lt;40,"Young Adult",V1712&lt;65,"Adult",TRUE,"Senior")</f>
        <v>Paediatric</v>
      </c>
    </row>
    <row r="1713" spans="1:23" x14ac:dyDescent="0.25">
      <c r="A1713">
        <v>10353</v>
      </c>
      <c r="B1713">
        <v>4834</v>
      </c>
      <c r="C1713" s="1" t="s">
        <v>984</v>
      </c>
      <c r="D1713" s="1" t="s">
        <v>14</v>
      </c>
      <c r="E1713" s="2">
        <v>19980</v>
      </c>
      <c r="F1713" s="1" t="s">
        <v>35</v>
      </c>
      <c r="G1713" s="1" t="s">
        <v>85</v>
      </c>
      <c r="H1713" s="2">
        <v>45615</v>
      </c>
      <c r="I1713" s="2">
        <v>45623</v>
      </c>
      <c r="J1713">
        <v>8</v>
      </c>
      <c r="K1713">
        <v>31743</v>
      </c>
      <c r="L1713" s="1" t="s">
        <v>1491</v>
      </c>
      <c r="M1713" s="1" t="s">
        <v>60</v>
      </c>
      <c r="N1713" s="1" t="s">
        <v>33</v>
      </c>
      <c r="O1713" t="s">
        <v>19</v>
      </c>
      <c r="P1713">
        <v>3967.875</v>
      </c>
      <c r="Q1713" s="1" t="s">
        <v>1492</v>
      </c>
      <c r="R1713" s="1" t="s">
        <v>1452</v>
      </c>
      <c r="S1713" t="s">
        <v>1449</v>
      </c>
      <c r="T1713">
        <f>VLOOKUP(Admissions[[#This Row],[Department]],Departments!A:E,5,FALSE)</f>
        <v>8500</v>
      </c>
      <c r="U1713" s="1" t="str">
        <f t="shared" si="52"/>
        <v>Above Benchmark</v>
      </c>
      <c r="V1713" s="1">
        <f t="shared" ca="1" si="53"/>
        <v>71</v>
      </c>
      <c r="W1713" s="1" t="str">
        <f ca="1">_xlfn.IFS(Admissions[[#This Row],[Patients Age]]&lt;18,"Paediatric",V1713&lt;40,"Young Adult",V1713&lt;65,"Adult",TRUE,"Senior")</f>
        <v>Senior</v>
      </c>
    </row>
    <row r="1714" spans="1:23" x14ac:dyDescent="0.25">
      <c r="A1714">
        <v>13121</v>
      </c>
      <c r="B1714">
        <v>3684</v>
      </c>
      <c r="C1714" s="1" t="s">
        <v>985</v>
      </c>
      <c r="D1714" s="1" t="s">
        <v>56</v>
      </c>
      <c r="E1714" s="2">
        <v>26071</v>
      </c>
      <c r="F1714" s="1" t="s">
        <v>21</v>
      </c>
      <c r="G1714" s="1" t="s">
        <v>149</v>
      </c>
      <c r="H1714" s="2">
        <v>45602</v>
      </c>
      <c r="I1714" s="2">
        <v>45612</v>
      </c>
      <c r="J1714">
        <v>10</v>
      </c>
      <c r="K1714">
        <v>13791</v>
      </c>
      <c r="L1714" s="1" t="s">
        <v>1491</v>
      </c>
      <c r="M1714" s="1" t="s">
        <v>124</v>
      </c>
      <c r="N1714" s="1" t="s">
        <v>24</v>
      </c>
      <c r="O1714" t="s">
        <v>19</v>
      </c>
      <c r="P1714">
        <v>1379.1</v>
      </c>
      <c r="Q1714" s="1" t="s">
        <v>1492</v>
      </c>
      <c r="R1714" s="1" t="s">
        <v>1453</v>
      </c>
      <c r="S1714" t="s">
        <v>1449</v>
      </c>
      <c r="T1714">
        <f>VLOOKUP(Admissions[[#This Row],[Department]],Departments!A:E,5,FALSE)</f>
        <v>12000</v>
      </c>
      <c r="U1714" s="1" t="str">
        <f t="shared" si="52"/>
        <v>Above Benchmark</v>
      </c>
      <c r="V1714" s="1">
        <f t="shared" ca="1" si="53"/>
        <v>55</v>
      </c>
      <c r="W1714" s="1" t="str">
        <f ca="1">_xlfn.IFS(Admissions[[#This Row],[Patients Age]]&lt;18,"Paediatric",V1714&lt;40,"Young Adult",V1714&lt;65,"Adult",TRUE,"Senior")</f>
        <v>Adult</v>
      </c>
    </row>
    <row r="1715" spans="1:23" x14ac:dyDescent="0.25">
      <c r="A1715">
        <v>11766</v>
      </c>
      <c r="B1715">
        <v>5720</v>
      </c>
      <c r="C1715" s="1" t="s">
        <v>585</v>
      </c>
      <c r="D1715" s="1" t="s">
        <v>14</v>
      </c>
      <c r="E1715" s="2">
        <v>40381</v>
      </c>
      <c r="F1715" s="1" t="s">
        <v>30</v>
      </c>
      <c r="G1715" s="1" t="s">
        <v>31</v>
      </c>
      <c r="H1715" s="2">
        <v>45202</v>
      </c>
      <c r="I1715" s="2">
        <v>45205</v>
      </c>
      <c r="J1715">
        <v>3</v>
      </c>
      <c r="K1715">
        <v>3361</v>
      </c>
      <c r="L1715" s="1" t="s">
        <v>1491</v>
      </c>
      <c r="M1715" s="1" t="s">
        <v>49</v>
      </c>
      <c r="N1715" s="1" t="s">
        <v>33</v>
      </c>
      <c r="O1715" t="s">
        <v>19</v>
      </c>
      <c r="P1715">
        <v>1120.3333</v>
      </c>
      <c r="Q1715" s="1" t="s">
        <v>1492</v>
      </c>
      <c r="R1715" s="1" t="s">
        <v>1452</v>
      </c>
      <c r="S1715" t="s">
        <v>1449</v>
      </c>
      <c r="T1715">
        <f>VLOOKUP(Admissions[[#This Row],[Department]],Departments!A:E,5,FALSE)</f>
        <v>4500</v>
      </c>
      <c r="U1715" s="1" t="str">
        <f t="shared" si="52"/>
        <v>Within Benchmark</v>
      </c>
      <c r="V1715" s="1">
        <f t="shared" ca="1" si="53"/>
        <v>15</v>
      </c>
      <c r="W1715" s="1" t="str">
        <f ca="1">_xlfn.IFS(Admissions[[#This Row],[Patients Age]]&lt;18,"Paediatric",V1715&lt;40,"Young Adult",V1715&lt;65,"Adult",TRUE,"Senior")</f>
        <v>Paediatric</v>
      </c>
    </row>
    <row r="1716" spans="1:23" x14ac:dyDescent="0.25">
      <c r="A1716">
        <v>12664</v>
      </c>
      <c r="B1716">
        <v>5312</v>
      </c>
      <c r="C1716" s="1" t="s">
        <v>986</v>
      </c>
      <c r="D1716" s="1" t="s">
        <v>14</v>
      </c>
      <c r="E1716" s="2">
        <v>25048</v>
      </c>
      <c r="F1716" s="1" t="s">
        <v>51</v>
      </c>
      <c r="G1716" s="1" t="s">
        <v>113</v>
      </c>
      <c r="H1716" s="2">
        <v>45400</v>
      </c>
      <c r="I1716" s="2">
        <v>45405</v>
      </c>
      <c r="J1716">
        <v>5</v>
      </c>
      <c r="K1716">
        <v>8497</v>
      </c>
      <c r="L1716" s="1" t="s">
        <v>1491</v>
      </c>
      <c r="M1716" s="1" t="s">
        <v>88</v>
      </c>
      <c r="N1716" s="1" t="s">
        <v>33</v>
      </c>
      <c r="O1716" t="s">
        <v>19</v>
      </c>
      <c r="P1716">
        <v>1699.4</v>
      </c>
      <c r="Q1716" s="1" t="s">
        <v>1492</v>
      </c>
      <c r="R1716" s="1" t="s">
        <v>1450</v>
      </c>
      <c r="S1716" t="s">
        <v>1449</v>
      </c>
      <c r="T1716">
        <f>VLOOKUP(Admissions[[#This Row],[Department]],Departments!A:E,5,FALSE)</f>
        <v>6800</v>
      </c>
      <c r="U1716" s="1" t="str">
        <f t="shared" si="52"/>
        <v>Above Benchmark</v>
      </c>
      <c r="V1716" s="1">
        <f t="shared" ca="1" si="53"/>
        <v>57</v>
      </c>
      <c r="W1716" s="1" t="str">
        <f ca="1">_xlfn.IFS(Admissions[[#This Row],[Patients Age]]&lt;18,"Paediatric",V1716&lt;40,"Young Adult",V1716&lt;65,"Adult",TRUE,"Senior")</f>
        <v>Adult</v>
      </c>
    </row>
    <row r="1717" spans="1:23" x14ac:dyDescent="0.25">
      <c r="A1717">
        <v>10660</v>
      </c>
      <c r="B1717">
        <v>3049</v>
      </c>
      <c r="C1717" s="1" t="s">
        <v>80</v>
      </c>
      <c r="D1717" s="1" t="s">
        <v>14</v>
      </c>
      <c r="E1717" s="2">
        <v>41868</v>
      </c>
      <c r="F1717" s="1" t="s">
        <v>30</v>
      </c>
      <c r="G1717" s="1" t="s">
        <v>31</v>
      </c>
      <c r="H1717" s="2">
        <v>45560</v>
      </c>
      <c r="I1717" s="2">
        <v>45562</v>
      </c>
      <c r="J1717">
        <v>2</v>
      </c>
      <c r="K1717">
        <v>1831</v>
      </c>
      <c r="L1717" s="1" t="s">
        <v>1491</v>
      </c>
      <c r="M1717" s="1" t="s">
        <v>32</v>
      </c>
      <c r="N1717" s="1" t="s">
        <v>18</v>
      </c>
      <c r="O1717" t="s">
        <v>19</v>
      </c>
      <c r="P1717">
        <v>915.5</v>
      </c>
      <c r="Q1717" s="1" t="s">
        <v>1492</v>
      </c>
      <c r="R1717" s="1" t="s">
        <v>1453</v>
      </c>
      <c r="S1717" t="s">
        <v>1449</v>
      </c>
      <c r="T1717">
        <f>VLOOKUP(Admissions[[#This Row],[Department]],Departments!A:E,5,FALSE)</f>
        <v>4500</v>
      </c>
      <c r="U1717" s="1" t="str">
        <f t="shared" si="52"/>
        <v>Within Benchmark</v>
      </c>
      <c r="V1717" s="1">
        <f t="shared" ca="1" si="53"/>
        <v>11</v>
      </c>
      <c r="W1717" s="1" t="str">
        <f ca="1">_xlfn.IFS(Admissions[[#This Row],[Patients Age]]&lt;18,"Paediatric",V1717&lt;40,"Young Adult",V1717&lt;65,"Adult",TRUE,"Senior")</f>
        <v>Paediatric</v>
      </c>
    </row>
    <row r="1718" spans="1:23" x14ac:dyDescent="0.25">
      <c r="A1718">
        <v>10504</v>
      </c>
      <c r="B1718">
        <v>6123</v>
      </c>
      <c r="C1718" s="1" t="s">
        <v>463</v>
      </c>
      <c r="D1718" s="1" t="s">
        <v>56</v>
      </c>
      <c r="E1718" s="2">
        <v>21759</v>
      </c>
      <c r="F1718" s="1" t="s">
        <v>35</v>
      </c>
      <c r="G1718" s="1" t="s">
        <v>85</v>
      </c>
      <c r="H1718" s="2">
        <v>44980</v>
      </c>
      <c r="I1718" s="2">
        <v>44987</v>
      </c>
      <c r="J1718">
        <v>7</v>
      </c>
      <c r="K1718">
        <v>18705</v>
      </c>
      <c r="L1718" s="1" t="s">
        <v>1491</v>
      </c>
      <c r="M1718" s="1" t="s">
        <v>119</v>
      </c>
      <c r="N1718" s="1" t="s">
        <v>33</v>
      </c>
      <c r="O1718" t="s">
        <v>19</v>
      </c>
      <c r="P1718">
        <v>2672.1428999999998</v>
      </c>
      <c r="Q1718" s="1" t="s">
        <v>1492</v>
      </c>
      <c r="R1718" s="1" t="s">
        <v>1450</v>
      </c>
      <c r="S1718" t="s">
        <v>1449</v>
      </c>
      <c r="T1718">
        <f>VLOOKUP(Admissions[[#This Row],[Department]],Departments!A:E,5,FALSE)</f>
        <v>8500</v>
      </c>
      <c r="U1718" s="1" t="str">
        <f t="shared" si="52"/>
        <v>Above Benchmark</v>
      </c>
      <c r="V1718" s="1">
        <f t="shared" ca="1" si="53"/>
        <v>66</v>
      </c>
      <c r="W1718" s="1" t="str">
        <f ca="1">_xlfn.IFS(Admissions[[#This Row],[Patients Age]]&lt;18,"Paediatric",V1718&lt;40,"Young Adult",V1718&lt;65,"Adult",TRUE,"Senior")</f>
        <v>Senior</v>
      </c>
    </row>
    <row r="1719" spans="1:23" x14ac:dyDescent="0.25">
      <c r="A1719">
        <v>15440</v>
      </c>
      <c r="B1719">
        <v>4821</v>
      </c>
      <c r="C1719" s="1" t="s">
        <v>398</v>
      </c>
      <c r="D1719" s="1" t="s">
        <v>14</v>
      </c>
      <c r="E1719" s="2">
        <v>15304</v>
      </c>
      <c r="F1719" s="1" t="s">
        <v>66</v>
      </c>
      <c r="G1719" s="1" t="s">
        <v>67</v>
      </c>
      <c r="H1719" s="2">
        <v>45397</v>
      </c>
      <c r="I1719" s="2">
        <v>45403</v>
      </c>
      <c r="J1719">
        <v>6</v>
      </c>
      <c r="K1719">
        <v>11395</v>
      </c>
      <c r="L1719" s="1" t="s">
        <v>1491</v>
      </c>
      <c r="M1719" s="1" t="s">
        <v>37</v>
      </c>
      <c r="N1719" s="1" t="s">
        <v>18</v>
      </c>
      <c r="O1719" t="s">
        <v>19</v>
      </c>
      <c r="P1719">
        <v>1899.1667</v>
      </c>
      <c r="Q1719" s="1" t="s">
        <v>1492</v>
      </c>
      <c r="R1719" s="1" t="s">
        <v>1448</v>
      </c>
      <c r="S1719" t="s">
        <v>1449</v>
      </c>
      <c r="T1719">
        <f>VLOOKUP(Admissions[[#This Row],[Department]],Departments!A:E,5,FALSE)</f>
        <v>6000</v>
      </c>
      <c r="U1719" s="1" t="str">
        <f t="shared" si="52"/>
        <v>Above Benchmark</v>
      </c>
      <c r="V1719" s="1">
        <f t="shared" ca="1" si="53"/>
        <v>84</v>
      </c>
      <c r="W1719" s="1" t="str">
        <f ca="1">_xlfn.IFS(Admissions[[#This Row],[Patients Age]]&lt;18,"Paediatric",V1719&lt;40,"Young Adult",V1719&lt;65,"Adult",TRUE,"Senior")</f>
        <v>Senior</v>
      </c>
    </row>
    <row r="1720" spans="1:23" x14ac:dyDescent="0.25">
      <c r="A1720">
        <v>10732</v>
      </c>
      <c r="B1720">
        <v>6740</v>
      </c>
      <c r="C1720" s="1" t="s">
        <v>224</v>
      </c>
      <c r="D1720" s="1" t="s">
        <v>14</v>
      </c>
      <c r="E1720" s="2">
        <v>41779</v>
      </c>
      <c r="F1720" s="1" t="s">
        <v>30</v>
      </c>
      <c r="G1720" s="1" t="s">
        <v>110</v>
      </c>
      <c r="H1720" s="2">
        <v>45100</v>
      </c>
      <c r="I1720" s="2">
        <v>45102</v>
      </c>
      <c r="J1720">
        <v>2</v>
      </c>
      <c r="K1720">
        <v>2739</v>
      </c>
      <c r="L1720" s="1" t="s">
        <v>1491</v>
      </c>
      <c r="M1720" s="1" t="s">
        <v>46</v>
      </c>
      <c r="N1720" s="1" t="s">
        <v>18</v>
      </c>
      <c r="O1720" t="s">
        <v>19</v>
      </c>
      <c r="P1720">
        <v>1369.5</v>
      </c>
      <c r="Q1720" s="1" t="s">
        <v>1492</v>
      </c>
      <c r="R1720" s="1" t="s">
        <v>1454</v>
      </c>
      <c r="S1720" t="s">
        <v>1449</v>
      </c>
      <c r="T1720">
        <f>VLOOKUP(Admissions[[#This Row],[Department]],Departments!A:E,5,FALSE)</f>
        <v>4500</v>
      </c>
      <c r="U1720" s="1" t="str">
        <f t="shared" si="52"/>
        <v>Within Benchmark</v>
      </c>
      <c r="V1720" s="1">
        <f t="shared" ca="1" si="53"/>
        <v>12</v>
      </c>
      <c r="W1720" s="1" t="str">
        <f ca="1">_xlfn.IFS(Admissions[[#This Row],[Patients Age]]&lt;18,"Paediatric",V1720&lt;40,"Young Adult",V1720&lt;65,"Adult",TRUE,"Senior")</f>
        <v>Paediatric</v>
      </c>
    </row>
    <row r="1721" spans="1:23" x14ac:dyDescent="0.25">
      <c r="A1721">
        <v>13503</v>
      </c>
      <c r="B1721">
        <v>6181</v>
      </c>
      <c r="C1721" s="1" t="s">
        <v>156</v>
      </c>
      <c r="D1721" s="1" t="s">
        <v>56</v>
      </c>
      <c r="E1721" s="2">
        <v>36289</v>
      </c>
      <c r="F1721" s="1" t="s">
        <v>15</v>
      </c>
      <c r="G1721" s="1" t="s">
        <v>48</v>
      </c>
      <c r="H1721" s="2">
        <v>45472</v>
      </c>
      <c r="I1721" s="2">
        <v>45473</v>
      </c>
      <c r="J1721">
        <v>1</v>
      </c>
      <c r="K1721">
        <v>2462</v>
      </c>
      <c r="L1721" s="1" t="s">
        <v>1491</v>
      </c>
      <c r="M1721" s="1" t="s">
        <v>81</v>
      </c>
      <c r="N1721" s="1" t="s">
        <v>33</v>
      </c>
      <c r="O1721" t="s">
        <v>19</v>
      </c>
      <c r="P1721">
        <v>2462</v>
      </c>
      <c r="Q1721" s="1" t="s">
        <v>1492</v>
      </c>
      <c r="R1721" s="1" t="s">
        <v>1446</v>
      </c>
      <c r="S1721" t="s">
        <v>1447</v>
      </c>
      <c r="T1721">
        <f>VLOOKUP(Admissions[[#This Row],[Department]],Departments!A:E,5,FALSE)</f>
        <v>5500</v>
      </c>
      <c r="U1721" s="1" t="str">
        <f t="shared" si="52"/>
        <v>Within Benchmark</v>
      </c>
      <c r="V1721" s="1">
        <f t="shared" ca="1" si="53"/>
        <v>27</v>
      </c>
      <c r="W1721" s="1" t="str">
        <f ca="1">_xlfn.IFS(Admissions[[#This Row],[Patients Age]]&lt;18,"Paediatric",V1721&lt;40,"Young Adult",V1721&lt;65,"Adult",TRUE,"Senior")</f>
        <v>Young Adult</v>
      </c>
    </row>
    <row r="1722" spans="1:23" x14ac:dyDescent="0.25">
      <c r="A1722">
        <v>10989</v>
      </c>
      <c r="B1722">
        <v>6375</v>
      </c>
      <c r="C1722" s="1" t="s">
        <v>97</v>
      </c>
      <c r="D1722" s="1" t="s">
        <v>14</v>
      </c>
      <c r="E1722" s="2">
        <v>29450</v>
      </c>
      <c r="F1722" s="1" t="s">
        <v>26</v>
      </c>
      <c r="G1722" s="1" t="s">
        <v>39</v>
      </c>
      <c r="H1722" s="2">
        <v>45610</v>
      </c>
      <c r="I1722" s="2">
        <v>45616</v>
      </c>
      <c r="J1722">
        <v>6</v>
      </c>
      <c r="K1722">
        <v>12262</v>
      </c>
      <c r="L1722" s="1" t="s">
        <v>1491</v>
      </c>
      <c r="M1722" s="1" t="s">
        <v>64</v>
      </c>
      <c r="N1722" s="1" t="s">
        <v>18</v>
      </c>
      <c r="O1722" t="s">
        <v>19</v>
      </c>
      <c r="P1722">
        <v>2043.6667</v>
      </c>
      <c r="Q1722" s="1" t="s">
        <v>1492</v>
      </c>
      <c r="R1722" s="1" t="s">
        <v>1450</v>
      </c>
      <c r="S1722" t="s">
        <v>1449</v>
      </c>
      <c r="T1722">
        <f>VLOOKUP(Admissions[[#This Row],[Department]],Departments!A:E,5,FALSE)</f>
        <v>9000</v>
      </c>
      <c r="U1722" s="1" t="str">
        <f t="shared" si="52"/>
        <v>Above Benchmark</v>
      </c>
      <c r="V1722" s="1">
        <f t="shared" ca="1" si="53"/>
        <v>45</v>
      </c>
      <c r="W1722" s="1" t="str">
        <f ca="1">_xlfn.IFS(Admissions[[#This Row],[Patients Age]]&lt;18,"Paediatric",V1722&lt;40,"Young Adult",V1722&lt;65,"Adult",TRUE,"Senior")</f>
        <v>Adult</v>
      </c>
    </row>
    <row r="1723" spans="1:23" x14ac:dyDescent="0.25">
      <c r="A1723">
        <v>10204</v>
      </c>
      <c r="B1723">
        <v>5335</v>
      </c>
      <c r="C1723" s="1" t="s">
        <v>987</v>
      </c>
      <c r="D1723" s="1" t="s">
        <v>56</v>
      </c>
      <c r="E1723" s="2">
        <v>41922</v>
      </c>
      <c r="F1723" s="1" t="s">
        <v>30</v>
      </c>
      <c r="G1723" s="1" t="s">
        <v>31</v>
      </c>
      <c r="H1723" s="2">
        <v>45655</v>
      </c>
      <c r="I1723" s="2">
        <v>45656</v>
      </c>
      <c r="J1723">
        <v>1</v>
      </c>
      <c r="K1723">
        <v>1068</v>
      </c>
      <c r="L1723" s="1" t="s">
        <v>1494</v>
      </c>
      <c r="M1723" s="1" t="s">
        <v>32</v>
      </c>
      <c r="N1723" s="1" t="s">
        <v>18</v>
      </c>
      <c r="O1723" t="s">
        <v>19</v>
      </c>
      <c r="P1723">
        <v>1068</v>
      </c>
      <c r="Q1723" s="1" t="s">
        <v>1492</v>
      </c>
      <c r="R1723" s="1" t="s">
        <v>1451</v>
      </c>
      <c r="S1723" t="s">
        <v>1447</v>
      </c>
      <c r="T1723">
        <f>VLOOKUP(Admissions[[#This Row],[Department]],Departments!A:E,5,FALSE)</f>
        <v>4500</v>
      </c>
      <c r="U1723" s="1" t="str">
        <f t="shared" si="52"/>
        <v>Within Benchmark</v>
      </c>
      <c r="V1723" s="1">
        <f t="shared" ca="1" si="53"/>
        <v>11</v>
      </c>
      <c r="W1723" s="1" t="str">
        <f ca="1">_xlfn.IFS(Admissions[[#This Row],[Patients Age]]&lt;18,"Paediatric",V1723&lt;40,"Young Adult",V1723&lt;65,"Adult",TRUE,"Senior")</f>
        <v>Paediatric</v>
      </c>
    </row>
    <row r="1724" spans="1:23" x14ac:dyDescent="0.25">
      <c r="A1724">
        <v>11082</v>
      </c>
      <c r="B1724">
        <v>4652</v>
      </c>
      <c r="C1724" s="1" t="s">
        <v>988</v>
      </c>
      <c r="D1724" s="1" t="s">
        <v>56</v>
      </c>
      <c r="E1724" s="2">
        <v>17114</v>
      </c>
      <c r="F1724" s="1" t="s">
        <v>51</v>
      </c>
      <c r="G1724" s="1" t="s">
        <v>113</v>
      </c>
      <c r="H1724" s="2">
        <v>45274</v>
      </c>
      <c r="I1724" s="2">
        <v>45279</v>
      </c>
      <c r="J1724">
        <v>5</v>
      </c>
      <c r="K1724">
        <v>9734</v>
      </c>
      <c r="L1724" s="1" t="s">
        <v>1491</v>
      </c>
      <c r="M1724" s="1" t="s">
        <v>53</v>
      </c>
      <c r="N1724" s="1" t="s">
        <v>18</v>
      </c>
      <c r="O1724" t="s">
        <v>19</v>
      </c>
      <c r="P1724">
        <v>1946.8</v>
      </c>
      <c r="Q1724" s="1" t="s">
        <v>1492</v>
      </c>
      <c r="R1724" s="1" t="s">
        <v>1450</v>
      </c>
      <c r="S1724" t="s">
        <v>1449</v>
      </c>
      <c r="T1724">
        <f>VLOOKUP(Admissions[[#This Row],[Department]],Departments!A:E,5,FALSE)</f>
        <v>6800</v>
      </c>
      <c r="U1724" s="1" t="str">
        <f t="shared" si="52"/>
        <v>Above Benchmark</v>
      </c>
      <c r="V1724" s="1">
        <f t="shared" ca="1" si="53"/>
        <v>79</v>
      </c>
      <c r="W1724" s="1" t="str">
        <f ca="1">_xlfn.IFS(Admissions[[#This Row],[Patients Age]]&lt;18,"Paediatric",V1724&lt;40,"Young Adult",V1724&lt;65,"Adult",TRUE,"Senior")</f>
        <v>Senior</v>
      </c>
    </row>
    <row r="1725" spans="1:23" x14ac:dyDescent="0.25">
      <c r="A1725">
        <v>11896</v>
      </c>
      <c r="B1725">
        <v>5785</v>
      </c>
      <c r="C1725" s="1" t="s">
        <v>989</v>
      </c>
      <c r="D1725" s="1" t="s">
        <v>56</v>
      </c>
      <c r="E1725" s="2">
        <v>31974</v>
      </c>
      <c r="F1725" s="1" t="s">
        <v>35</v>
      </c>
      <c r="G1725" s="1" t="s">
        <v>85</v>
      </c>
      <c r="H1725" s="2">
        <v>45463</v>
      </c>
      <c r="I1725" s="2">
        <v>45465</v>
      </c>
      <c r="J1725">
        <v>2</v>
      </c>
      <c r="K1725">
        <v>5772</v>
      </c>
      <c r="L1725" s="1" t="s">
        <v>1491</v>
      </c>
      <c r="M1725" s="1" t="s">
        <v>75</v>
      </c>
      <c r="N1725" s="1" t="s">
        <v>33</v>
      </c>
      <c r="O1725" t="s">
        <v>19</v>
      </c>
      <c r="P1725">
        <v>2886</v>
      </c>
      <c r="Q1725" s="1" t="s">
        <v>1492</v>
      </c>
      <c r="R1725" s="1" t="s">
        <v>1450</v>
      </c>
      <c r="S1725" t="s">
        <v>1449</v>
      </c>
      <c r="T1725">
        <f>VLOOKUP(Admissions[[#This Row],[Department]],Departments!A:E,5,FALSE)</f>
        <v>8500</v>
      </c>
      <c r="U1725" s="1" t="str">
        <f t="shared" si="52"/>
        <v>Within Benchmark</v>
      </c>
      <c r="V1725" s="1">
        <f t="shared" ca="1" si="53"/>
        <v>38</v>
      </c>
      <c r="W1725" s="1" t="str">
        <f ca="1">_xlfn.IFS(Admissions[[#This Row],[Patients Age]]&lt;18,"Paediatric",V1725&lt;40,"Young Adult",V1725&lt;65,"Adult",TRUE,"Senior")</f>
        <v>Young Adult</v>
      </c>
    </row>
    <row r="1726" spans="1:23" x14ac:dyDescent="0.25">
      <c r="A1726">
        <v>15619</v>
      </c>
      <c r="B1726">
        <v>6440</v>
      </c>
      <c r="C1726" s="1" t="s">
        <v>990</v>
      </c>
      <c r="D1726" s="1" t="s">
        <v>56</v>
      </c>
      <c r="E1726" s="2">
        <v>37506</v>
      </c>
      <c r="F1726" s="1" t="s">
        <v>35</v>
      </c>
      <c r="G1726" s="1" t="s">
        <v>83</v>
      </c>
      <c r="H1726" s="2">
        <v>45083</v>
      </c>
      <c r="I1726" s="2">
        <v>45088</v>
      </c>
      <c r="J1726">
        <v>5</v>
      </c>
      <c r="K1726">
        <v>9982</v>
      </c>
      <c r="L1726" s="1" t="s">
        <v>1491</v>
      </c>
      <c r="M1726" s="1" t="s">
        <v>37</v>
      </c>
      <c r="N1726" s="1" t="s">
        <v>18</v>
      </c>
      <c r="O1726" t="s">
        <v>19</v>
      </c>
      <c r="P1726">
        <v>1996.4</v>
      </c>
      <c r="Q1726" s="1" t="s">
        <v>1492</v>
      </c>
      <c r="R1726" s="1" t="s">
        <v>1452</v>
      </c>
      <c r="S1726" t="s">
        <v>1449</v>
      </c>
      <c r="T1726">
        <f>VLOOKUP(Admissions[[#This Row],[Department]],Departments!A:E,5,FALSE)</f>
        <v>8500</v>
      </c>
      <c r="U1726" s="1" t="str">
        <f t="shared" si="52"/>
        <v>Above Benchmark</v>
      </c>
      <c r="V1726" s="1">
        <f t="shared" ca="1" si="53"/>
        <v>23</v>
      </c>
      <c r="W1726" s="1" t="str">
        <f ca="1">_xlfn.IFS(Admissions[[#This Row],[Patients Age]]&lt;18,"Paediatric",V1726&lt;40,"Young Adult",V1726&lt;65,"Adult",TRUE,"Senior")</f>
        <v>Young Adult</v>
      </c>
    </row>
    <row r="1727" spans="1:23" x14ac:dyDescent="0.25">
      <c r="A1727">
        <v>14352</v>
      </c>
      <c r="B1727">
        <v>6001</v>
      </c>
      <c r="C1727" s="1" t="s">
        <v>497</v>
      </c>
      <c r="D1727" s="1" t="s">
        <v>14</v>
      </c>
      <c r="E1727" s="2">
        <v>32467</v>
      </c>
      <c r="F1727" s="1" t="s">
        <v>26</v>
      </c>
      <c r="G1727" s="1" t="s">
        <v>141</v>
      </c>
      <c r="H1727" s="2">
        <v>45139</v>
      </c>
      <c r="I1727" s="2">
        <v>45146</v>
      </c>
      <c r="J1727">
        <v>7</v>
      </c>
      <c r="K1727">
        <v>21119</v>
      </c>
      <c r="L1727" s="1" t="s">
        <v>1491</v>
      </c>
      <c r="M1727" s="1" t="s">
        <v>28</v>
      </c>
      <c r="N1727" s="1" t="s">
        <v>18</v>
      </c>
      <c r="O1727" t="s">
        <v>19</v>
      </c>
      <c r="P1727">
        <v>3017</v>
      </c>
      <c r="Q1727" s="1" t="s">
        <v>1492</v>
      </c>
      <c r="R1727" s="1" t="s">
        <v>1452</v>
      </c>
      <c r="S1727" t="s">
        <v>1449</v>
      </c>
      <c r="T1727">
        <f>VLOOKUP(Admissions[[#This Row],[Department]],Departments!A:E,5,FALSE)</f>
        <v>9000</v>
      </c>
      <c r="U1727" s="1" t="str">
        <f t="shared" si="52"/>
        <v>Above Benchmark</v>
      </c>
      <c r="V1727" s="1">
        <f t="shared" ca="1" si="53"/>
        <v>37</v>
      </c>
      <c r="W1727" s="1" t="str">
        <f ca="1">_xlfn.IFS(Admissions[[#This Row],[Patients Age]]&lt;18,"Paediatric",V1727&lt;40,"Young Adult",V1727&lt;65,"Adult",TRUE,"Senior")</f>
        <v>Young Adult</v>
      </c>
    </row>
    <row r="1728" spans="1:23" x14ac:dyDescent="0.25">
      <c r="A1728">
        <v>14509</v>
      </c>
      <c r="B1728">
        <v>4929</v>
      </c>
      <c r="C1728" s="1" t="s">
        <v>565</v>
      </c>
      <c r="D1728" s="1" t="s">
        <v>56</v>
      </c>
      <c r="E1728" s="2">
        <v>11881</v>
      </c>
      <c r="F1728" s="1" t="s">
        <v>41</v>
      </c>
      <c r="G1728" s="1" t="s">
        <v>72</v>
      </c>
      <c r="H1728" s="2">
        <v>45425</v>
      </c>
      <c r="I1728" s="2">
        <v>45432</v>
      </c>
      <c r="J1728">
        <v>7</v>
      </c>
      <c r="K1728">
        <v>8627</v>
      </c>
      <c r="L1728" s="1" t="s">
        <v>1494</v>
      </c>
      <c r="M1728" s="1" t="s">
        <v>49</v>
      </c>
      <c r="N1728" s="1" t="s">
        <v>24</v>
      </c>
      <c r="O1728" t="s">
        <v>19</v>
      </c>
      <c r="P1728">
        <v>1232.4286</v>
      </c>
      <c r="Q1728" s="1" t="s">
        <v>1492</v>
      </c>
      <c r="R1728" s="1" t="s">
        <v>1448</v>
      </c>
      <c r="S1728" t="s">
        <v>1449</v>
      </c>
      <c r="T1728">
        <f>VLOOKUP(Admissions[[#This Row],[Department]],Departments!A:E,5,FALSE)</f>
        <v>7200</v>
      </c>
      <c r="U1728" s="1" t="str">
        <f t="shared" si="52"/>
        <v>Above Benchmark</v>
      </c>
      <c r="V1728" s="1">
        <f t="shared" ca="1" si="53"/>
        <v>93</v>
      </c>
      <c r="W1728" s="1" t="str">
        <f ca="1">_xlfn.IFS(Admissions[[#This Row],[Patients Age]]&lt;18,"Paediatric",V1728&lt;40,"Young Adult",V1728&lt;65,"Adult",TRUE,"Senior")</f>
        <v>Senior</v>
      </c>
    </row>
    <row r="1729" spans="1:23" x14ac:dyDescent="0.25">
      <c r="A1729">
        <v>15807</v>
      </c>
      <c r="B1729">
        <v>4680</v>
      </c>
      <c r="C1729" s="1" t="s">
        <v>806</v>
      </c>
      <c r="D1729" s="1" t="s">
        <v>14</v>
      </c>
      <c r="E1729" s="2">
        <v>13057</v>
      </c>
      <c r="F1729" s="1" t="s">
        <v>15</v>
      </c>
      <c r="G1729" s="1" t="s">
        <v>16</v>
      </c>
      <c r="H1729" s="2">
        <v>45336</v>
      </c>
      <c r="I1729" s="2">
        <v>45338</v>
      </c>
      <c r="J1729">
        <v>2</v>
      </c>
      <c r="K1729">
        <v>6960</v>
      </c>
      <c r="L1729" s="1" t="s">
        <v>1491</v>
      </c>
      <c r="M1729" s="1" t="s">
        <v>81</v>
      </c>
      <c r="N1729" s="1" t="s">
        <v>33</v>
      </c>
      <c r="O1729" t="s">
        <v>19</v>
      </c>
      <c r="P1729">
        <v>3480</v>
      </c>
      <c r="Q1729" s="1" t="s">
        <v>1492</v>
      </c>
      <c r="R1729" s="1" t="s">
        <v>1453</v>
      </c>
      <c r="S1729" t="s">
        <v>1449</v>
      </c>
      <c r="T1729">
        <f>VLOOKUP(Admissions[[#This Row],[Department]],Departments!A:E,5,FALSE)</f>
        <v>5500</v>
      </c>
      <c r="U1729" s="1" t="str">
        <f t="shared" si="52"/>
        <v>Above Benchmark</v>
      </c>
      <c r="V1729" s="1">
        <f t="shared" ca="1" si="53"/>
        <v>90</v>
      </c>
      <c r="W1729" s="1" t="str">
        <f ca="1">_xlfn.IFS(Admissions[[#This Row],[Patients Age]]&lt;18,"Paediatric",V1729&lt;40,"Young Adult",V1729&lt;65,"Adult",TRUE,"Senior")</f>
        <v>Senior</v>
      </c>
    </row>
    <row r="1730" spans="1:23" x14ac:dyDescent="0.25">
      <c r="A1730">
        <v>12405</v>
      </c>
      <c r="B1730">
        <v>3335</v>
      </c>
      <c r="C1730" s="1" t="s">
        <v>717</v>
      </c>
      <c r="D1730" s="1" t="s">
        <v>14</v>
      </c>
      <c r="E1730" s="2">
        <v>31613</v>
      </c>
      <c r="F1730" s="1" t="s">
        <v>21</v>
      </c>
      <c r="G1730" s="1" t="s">
        <v>160</v>
      </c>
      <c r="H1730" s="2">
        <v>45511</v>
      </c>
      <c r="I1730" s="2">
        <v>45518</v>
      </c>
      <c r="J1730">
        <v>7</v>
      </c>
      <c r="K1730">
        <v>24718</v>
      </c>
      <c r="L1730" s="1" t="s">
        <v>1491</v>
      </c>
      <c r="M1730" s="1" t="s">
        <v>1467</v>
      </c>
      <c r="N1730" s="1" t="s">
        <v>18</v>
      </c>
      <c r="O1730" t="s">
        <v>19</v>
      </c>
      <c r="P1730">
        <v>3531.1428999999998</v>
      </c>
      <c r="Q1730" s="1" t="s">
        <v>1492</v>
      </c>
      <c r="R1730" s="1" t="s">
        <v>1453</v>
      </c>
      <c r="S1730" t="s">
        <v>1449</v>
      </c>
      <c r="T1730">
        <f>VLOOKUP(Admissions[[#This Row],[Department]],Departments!A:E,5,FALSE)</f>
        <v>12000</v>
      </c>
      <c r="U1730" s="1" t="str">
        <f t="shared" ref="U1730:U1793" si="54">IF(K1730&gt;T1730,"Above Benchmark","Within Benchmark")</f>
        <v>Above Benchmark</v>
      </c>
      <c r="V1730" s="1">
        <f t="shared" ref="V1730:V1793" ca="1" si="55">INT(YEARFRAC(E1730,TODAY()))</f>
        <v>39</v>
      </c>
      <c r="W1730" s="1" t="str">
        <f ca="1">_xlfn.IFS(Admissions[[#This Row],[Patients Age]]&lt;18,"Paediatric",V1730&lt;40,"Young Adult",V1730&lt;65,"Adult",TRUE,"Senior")</f>
        <v>Young Adult</v>
      </c>
    </row>
    <row r="1731" spans="1:23" x14ac:dyDescent="0.25">
      <c r="A1731">
        <v>10566</v>
      </c>
      <c r="B1731">
        <v>6962</v>
      </c>
      <c r="C1731" s="1" t="s">
        <v>442</v>
      </c>
      <c r="D1731" s="1" t="s">
        <v>14</v>
      </c>
      <c r="E1731" s="2">
        <v>37191</v>
      </c>
      <c r="F1731" s="1" t="s">
        <v>66</v>
      </c>
      <c r="G1731" s="1" t="s">
        <v>77</v>
      </c>
      <c r="H1731" s="2">
        <v>45304</v>
      </c>
      <c r="I1731" s="2">
        <v>45306</v>
      </c>
      <c r="J1731">
        <v>2</v>
      </c>
      <c r="K1731">
        <v>4105</v>
      </c>
      <c r="L1731" s="1" t="s">
        <v>1491</v>
      </c>
      <c r="M1731" s="1" t="s">
        <v>116</v>
      </c>
      <c r="N1731" s="1" t="s">
        <v>33</v>
      </c>
      <c r="O1731" t="s">
        <v>19</v>
      </c>
      <c r="P1731">
        <v>2052.5</v>
      </c>
      <c r="Q1731" s="1" t="s">
        <v>1492</v>
      </c>
      <c r="R1731" s="1" t="s">
        <v>1446</v>
      </c>
      <c r="S1731" t="s">
        <v>1447</v>
      </c>
      <c r="T1731">
        <f>VLOOKUP(Admissions[[#This Row],[Department]],Departments!A:E,5,FALSE)</f>
        <v>6000</v>
      </c>
      <c r="U1731" s="1" t="str">
        <f t="shared" si="54"/>
        <v>Within Benchmark</v>
      </c>
      <c r="V1731" s="1">
        <f t="shared" ca="1" si="55"/>
        <v>24</v>
      </c>
      <c r="W1731" s="1" t="str">
        <f ca="1">_xlfn.IFS(Admissions[[#This Row],[Patients Age]]&lt;18,"Paediatric",V1731&lt;40,"Young Adult",V1731&lt;65,"Adult",TRUE,"Senior")</f>
        <v>Young Adult</v>
      </c>
    </row>
    <row r="1732" spans="1:23" x14ac:dyDescent="0.25">
      <c r="A1732">
        <v>15437</v>
      </c>
      <c r="B1732">
        <v>6477</v>
      </c>
      <c r="C1732" s="1" t="s">
        <v>991</v>
      </c>
      <c r="D1732" s="1" t="s">
        <v>14</v>
      </c>
      <c r="E1732" s="2">
        <v>23536</v>
      </c>
      <c r="F1732" s="1" t="s">
        <v>15</v>
      </c>
      <c r="G1732" s="1" t="s">
        <v>217</v>
      </c>
      <c r="H1732" s="2">
        <v>45577</v>
      </c>
      <c r="I1732" s="2">
        <v>45581</v>
      </c>
      <c r="J1732">
        <v>4</v>
      </c>
      <c r="K1732">
        <v>7235</v>
      </c>
      <c r="L1732" s="1" t="s">
        <v>1491</v>
      </c>
      <c r="M1732" s="1" t="s">
        <v>17</v>
      </c>
      <c r="N1732" s="1" t="s">
        <v>33</v>
      </c>
      <c r="O1732" t="s">
        <v>19</v>
      </c>
      <c r="P1732">
        <v>1808.75</v>
      </c>
      <c r="Q1732" s="1" t="s">
        <v>1492</v>
      </c>
      <c r="R1732" s="1" t="s">
        <v>1446</v>
      </c>
      <c r="S1732" t="s">
        <v>1447</v>
      </c>
      <c r="T1732">
        <f>VLOOKUP(Admissions[[#This Row],[Department]],Departments!A:E,5,FALSE)</f>
        <v>5500</v>
      </c>
      <c r="U1732" s="1" t="str">
        <f t="shared" si="54"/>
        <v>Above Benchmark</v>
      </c>
      <c r="V1732" s="1">
        <f t="shared" ca="1" si="55"/>
        <v>62</v>
      </c>
      <c r="W1732" s="1" t="str">
        <f ca="1">_xlfn.IFS(Admissions[[#This Row],[Patients Age]]&lt;18,"Paediatric",V1732&lt;40,"Young Adult",V1732&lt;65,"Adult",TRUE,"Senior")</f>
        <v>Adult</v>
      </c>
    </row>
    <row r="1733" spans="1:23" x14ac:dyDescent="0.25">
      <c r="A1733">
        <v>10600</v>
      </c>
      <c r="B1733">
        <v>5268</v>
      </c>
      <c r="C1733" s="1" t="s">
        <v>456</v>
      </c>
      <c r="D1733" s="1" t="s">
        <v>14</v>
      </c>
      <c r="E1733" s="2">
        <v>30927</v>
      </c>
      <c r="F1733" s="1" t="s">
        <v>26</v>
      </c>
      <c r="G1733" s="1" t="s">
        <v>39</v>
      </c>
      <c r="H1733" s="2">
        <v>45510</v>
      </c>
      <c r="I1733" s="2">
        <v>45519</v>
      </c>
      <c r="J1733">
        <v>9</v>
      </c>
      <c r="K1733">
        <v>14462</v>
      </c>
      <c r="L1733" s="1" t="s">
        <v>1491</v>
      </c>
      <c r="M1733" s="1" t="s">
        <v>17</v>
      </c>
      <c r="N1733" s="1" t="s">
        <v>18</v>
      </c>
      <c r="O1733" t="s">
        <v>19</v>
      </c>
      <c r="P1733">
        <v>1606.8888999999999</v>
      </c>
      <c r="Q1733" s="1" t="s">
        <v>1492</v>
      </c>
      <c r="R1733" s="1" t="s">
        <v>1452</v>
      </c>
      <c r="S1733" t="s">
        <v>1449</v>
      </c>
      <c r="T1733">
        <f>VLOOKUP(Admissions[[#This Row],[Department]],Departments!A:E,5,FALSE)</f>
        <v>9000</v>
      </c>
      <c r="U1733" s="1" t="str">
        <f t="shared" si="54"/>
        <v>Above Benchmark</v>
      </c>
      <c r="V1733" s="1">
        <f t="shared" ca="1" si="55"/>
        <v>41</v>
      </c>
      <c r="W1733" s="1" t="str">
        <f ca="1">_xlfn.IFS(Admissions[[#This Row],[Patients Age]]&lt;18,"Paediatric",V1733&lt;40,"Young Adult",V1733&lt;65,"Adult",TRUE,"Senior")</f>
        <v>Adult</v>
      </c>
    </row>
    <row r="1734" spans="1:23" x14ac:dyDescent="0.25">
      <c r="A1734">
        <v>11231</v>
      </c>
      <c r="B1734">
        <v>6875</v>
      </c>
      <c r="C1734" s="1" t="s">
        <v>142</v>
      </c>
      <c r="D1734" s="1" t="s">
        <v>14</v>
      </c>
      <c r="E1734" s="2">
        <v>25518</v>
      </c>
      <c r="F1734" s="1" t="s">
        <v>26</v>
      </c>
      <c r="G1734" s="1" t="s">
        <v>39</v>
      </c>
      <c r="H1734" s="2">
        <v>45508</v>
      </c>
      <c r="I1734" s="2">
        <v>45518</v>
      </c>
      <c r="J1734">
        <v>10</v>
      </c>
      <c r="K1734">
        <v>18981</v>
      </c>
      <c r="L1734" s="1" t="s">
        <v>1491</v>
      </c>
      <c r="M1734" s="1" t="s">
        <v>28</v>
      </c>
      <c r="N1734" s="1" t="s">
        <v>18</v>
      </c>
      <c r="O1734" t="s">
        <v>19</v>
      </c>
      <c r="P1734">
        <v>1898.1</v>
      </c>
      <c r="Q1734" s="1" t="s">
        <v>1492</v>
      </c>
      <c r="R1734" s="1" t="s">
        <v>1451</v>
      </c>
      <c r="S1734" t="s">
        <v>1447</v>
      </c>
      <c r="T1734">
        <f>VLOOKUP(Admissions[[#This Row],[Department]],Departments!A:E,5,FALSE)</f>
        <v>9000</v>
      </c>
      <c r="U1734" s="1" t="str">
        <f t="shared" si="54"/>
        <v>Above Benchmark</v>
      </c>
      <c r="V1734" s="1">
        <f t="shared" ca="1" si="55"/>
        <v>56</v>
      </c>
      <c r="W1734" s="1" t="str">
        <f ca="1">_xlfn.IFS(Admissions[[#This Row],[Patients Age]]&lt;18,"Paediatric",V1734&lt;40,"Young Adult",V1734&lt;65,"Adult",TRUE,"Senior")</f>
        <v>Adult</v>
      </c>
    </row>
    <row r="1735" spans="1:23" x14ac:dyDescent="0.25">
      <c r="A1735">
        <v>15167</v>
      </c>
      <c r="B1735">
        <v>3986</v>
      </c>
      <c r="C1735" s="1" t="s">
        <v>992</v>
      </c>
      <c r="D1735" s="1" t="s">
        <v>14</v>
      </c>
      <c r="E1735" s="2">
        <v>39426</v>
      </c>
      <c r="F1735" s="1" t="s">
        <v>30</v>
      </c>
      <c r="G1735" s="1" t="s">
        <v>110</v>
      </c>
      <c r="H1735" s="2">
        <v>45129</v>
      </c>
      <c r="I1735" s="2">
        <v>45131</v>
      </c>
      <c r="J1735">
        <v>2</v>
      </c>
      <c r="K1735">
        <v>2220</v>
      </c>
      <c r="L1735" s="1" t="s">
        <v>1491</v>
      </c>
      <c r="M1735" s="1" t="s">
        <v>32</v>
      </c>
      <c r="N1735" s="1" t="s">
        <v>18</v>
      </c>
      <c r="O1735" t="s">
        <v>19</v>
      </c>
      <c r="P1735">
        <v>1110</v>
      </c>
      <c r="Q1735" s="1" t="s">
        <v>1492</v>
      </c>
      <c r="R1735" s="1" t="s">
        <v>1446</v>
      </c>
      <c r="S1735" t="s">
        <v>1447</v>
      </c>
      <c r="T1735">
        <f>VLOOKUP(Admissions[[#This Row],[Department]],Departments!A:E,5,FALSE)</f>
        <v>4500</v>
      </c>
      <c r="U1735" s="1" t="str">
        <f t="shared" si="54"/>
        <v>Within Benchmark</v>
      </c>
      <c r="V1735" s="1">
        <f t="shared" ca="1" si="55"/>
        <v>18</v>
      </c>
      <c r="W1735" s="1" t="str">
        <f ca="1">_xlfn.IFS(Admissions[[#This Row],[Patients Age]]&lt;18,"Paediatric",V1735&lt;40,"Young Adult",V1735&lt;65,"Adult",TRUE,"Senior")</f>
        <v>Young Adult</v>
      </c>
    </row>
    <row r="1736" spans="1:23" x14ac:dyDescent="0.25">
      <c r="A1736">
        <v>12941</v>
      </c>
      <c r="B1736">
        <v>3438</v>
      </c>
      <c r="C1736" s="1" t="s">
        <v>47</v>
      </c>
      <c r="D1736" s="1" t="s">
        <v>56</v>
      </c>
      <c r="E1736" s="2">
        <v>39571</v>
      </c>
      <c r="F1736" s="1" t="s">
        <v>30</v>
      </c>
      <c r="G1736" s="1" t="s">
        <v>31</v>
      </c>
      <c r="H1736" s="2">
        <v>45169</v>
      </c>
      <c r="I1736" s="2">
        <v>45171</v>
      </c>
      <c r="J1736">
        <v>2</v>
      </c>
      <c r="K1736">
        <v>2084</v>
      </c>
      <c r="L1736" s="1" t="s">
        <v>1491</v>
      </c>
      <c r="M1736" s="1" t="s">
        <v>46</v>
      </c>
      <c r="N1736" s="1" t="s">
        <v>24</v>
      </c>
      <c r="O1736" t="s">
        <v>19</v>
      </c>
      <c r="P1736">
        <v>1042</v>
      </c>
      <c r="Q1736" s="1" t="s">
        <v>1492</v>
      </c>
      <c r="R1736" s="1" t="s">
        <v>1450</v>
      </c>
      <c r="S1736" t="s">
        <v>1449</v>
      </c>
      <c r="T1736">
        <f>VLOOKUP(Admissions[[#This Row],[Department]],Departments!A:E,5,FALSE)</f>
        <v>4500</v>
      </c>
      <c r="U1736" s="1" t="str">
        <f t="shared" si="54"/>
        <v>Within Benchmark</v>
      </c>
      <c r="V1736" s="1">
        <f t="shared" ca="1" si="55"/>
        <v>18</v>
      </c>
      <c r="W1736" s="1" t="str">
        <f ca="1">_xlfn.IFS(Admissions[[#This Row],[Patients Age]]&lt;18,"Paediatric",V1736&lt;40,"Young Adult",V1736&lt;65,"Adult",TRUE,"Senior")</f>
        <v>Young Adult</v>
      </c>
    </row>
    <row r="1737" spans="1:23" x14ac:dyDescent="0.25">
      <c r="A1737">
        <v>10651</v>
      </c>
      <c r="B1737">
        <v>4412</v>
      </c>
      <c r="C1737" s="1" t="s">
        <v>755</v>
      </c>
      <c r="D1737" s="1" t="s">
        <v>56</v>
      </c>
      <c r="E1737" s="2">
        <v>38014</v>
      </c>
      <c r="F1737" s="1" t="s">
        <v>15</v>
      </c>
      <c r="G1737" s="1" t="s">
        <v>48</v>
      </c>
      <c r="H1737" s="2">
        <v>45159</v>
      </c>
      <c r="I1737" s="2">
        <v>45160</v>
      </c>
      <c r="J1737">
        <v>1</v>
      </c>
      <c r="K1737">
        <v>3084</v>
      </c>
      <c r="L1737" s="1" t="s">
        <v>1491</v>
      </c>
      <c r="M1737" s="1" t="s">
        <v>81</v>
      </c>
      <c r="N1737" s="1" t="s">
        <v>24</v>
      </c>
      <c r="O1737" t="s">
        <v>19</v>
      </c>
      <c r="P1737">
        <v>3084</v>
      </c>
      <c r="Q1737" s="1" t="s">
        <v>1492</v>
      </c>
      <c r="R1737" s="1" t="s">
        <v>1448</v>
      </c>
      <c r="S1737" t="s">
        <v>1449</v>
      </c>
      <c r="T1737">
        <f>VLOOKUP(Admissions[[#This Row],[Department]],Departments!A:E,5,FALSE)</f>
        <v>5500</v>
      </c>
      <c r="U1737" s="1" t="str">
        <f t="shared" si="54"/>
        <v>Within Benchmark</v>
      </c>
      <c r="V1737" s="1">
        <f t="shared" ca="1" si="55"/>
        <v>22</v>
      </c>
      <c r="W1737" s="1" t="str">
        <f ca="1">_xlfn.IFS(Admissions[[#This Row],[Patients Age]]&lt;18,"Paediatric",V1737&lt;40,"Young Adult",V1737&lt;65,"Adult",TRUE,"Senior")</f>
        <v>Young Adult</v>
      </c>
    </row>
    <row r="1738" spans="1:23" x14ac:dyDescent="0.25">
      <c r="A1738">
        <v>11176</v>
      </c>
      <c r="B1738">
        <v>6698</v>
      </c>
      <c r="C1738" s="1" t="s">
        <v>556</v>
      </c>
      <c r="D1738" s="1" t="s">
        <v>56</v>
      </c>
      <c r="E1738" s="2">
        <v>27207</v>
      </c>
      <c r="F1738" s="1" t="s">
        <v>51</v>
      </c>
      <c r="G1738" s="1" t="s">
        <v>87</v>
      </c>
      <c r="H1738" s="2">
        <v>45172</v>
      </c>
      <c r="I1738" s="2">
        <v>45181</v>
      </c>
      <c r="J1738">
        <v>9</v>
      </c>
      <c r="K1738">
        <v>10775</v>
      </c>
      <c r="L1738" s="1" t="s">
        <v>1491</v>
      </c>
      <c r="M1738" s="1" t="s">
        <v>53</v>
      </c>
      <c r="N1738" s="1" t="s">
        <v>18</v>
      </c>
      <c r="O1738" t="s">
        <v>19</v>
      </c>
      <c r="P1738">
        <v>1197.2221999999999</v>
      </c>
      <c r="Q1738" s="1" t="s">
        <v>1492</v>
      </c>
      <c r="R1738" s="1" t="s">
        <v>1451</v>
      </c>
      <c r="S1738" t="s">
        <v>1447</v>
      </c>
      <c r="T1738">
        <f>VLOOKUP(Admissions[[#This Row],[Department]],Departments!A:E,5,FALSE)</f>
        <v>6800</v>
      </c>
      <c r="U1738" s="1" t="str">
        <f t="shared" si="54"/>
        <v>Above Benchmark</v>
      </c>
      <c r="V1738" s="1">
        <f t="shared" ca="1" si="55"/>
        <v>52</v>
      </c>
      <c r="W1738" s="1" t="str">
        <f ca="1">_xlfn.IFS(Admissions[[#This Row],[Patients Age]]&lt;18,"Paediatric",V1738&lt;40,"Young Adult",V1738&lt;65,"Adult",TRUE,"Senior")</f>
        <v>Adult</v>
      </c>
    </row>
    <row r="1739" spans="1:23" x14ac:dyDescent="0.25">
      <c r="A1739">
        <v>12845</v>
      </c>
      <c r="B1739">
        <v>3457</v>
      </c>
      <c r="C1739" s="1" t="s">
        <v>198</v>
      </c>
      <c r="D1739" s="1" t="s">
        <v>56</v>
      </c>
      <c r="E1739" s="2">
        <v>38271</v>
      </c>
      <c r="F1739" s="1" t="s">
        <v>15</v>
      </c>
      <c r="G1739" s="1" t="s">
        <v>217</v>
      </c>
      <c r="H1739" s="2">
        <v>45403</v>
      </c>
      <c r="I1739" s="2">
        <v>45405</v>
      </c>
      <c r="J1739">
        <v>2</v>
      </c>
      <c r="K1739">
        <v>5721</v>
      </c>
      <c r="L1739" s="1" t="s">
        <v>1491</v>
      </c>
      <c r="M1739" s="1" t="s">
        <v>17</v>
      </c>
      <c r="N1739" s="1" t="s">
        <v>33</v>
      </c>
      <c r="O1739" t="s">
        <v>19</v>
      </c>
      <c r="P1739">
        <v>2860.5</v>
      </c>
      <c r="Q1739" s="1" t="s">
        <v>1492</v>
      </c>
      <c r="R1739" s="1" t="s">
        <v>1451</v>
      </c>
      <c r="S1739" t="s">
        <v>1447</v>
      </c>
      <c r="T1739">
        <f>VLOOKUP(Admissions[[#This Row],[Department]],Departments!A:E,5,FALSE)</f>
        <v>5500</v>
      </c>
      <c r="U1739" s="1" t="str">
        <f t="shared" si="54"/>
        <v>Above Benchmark</v>
      </c>
      <c r="V1739" s="1">
        <f t="shared" ca="1" si="55"/>
        <v>21</v>
      </c>
      <c r="W1739" s="1" t="str">
        <f ca="1">_xlfn.IFS(Admissions[[#This Row],[Patients Age]]&lt;18,"Paediatric",V1739&lt;40,"Young Adult",V1739&lt;65,"Adult",TRUE,"Senior")</f>
        <v>Young Adult</v>
      </c>
    </row>
    <row r="1740" spans="1:23" x14ac:dyDescent="0.25">
      <c r="A1740">
        <v>11773</v>
      </c>
      <c r="B1740">
        <v>5141</v>
      </c>
      <c r="C1740" s="1" t="s">
        <v>993</v>
      </c>
      <c r="D1740" s="1" t="s">
        <v>14</v>
      </c>
      <c r="E1740" s="2">
        <v>17536</v>
      </c>
      <c r="F1740" s="1" t="s">
        <v>66</v>
      </c>
      <c r="G1740" s="1" t="s">
        <v>77</v>
      </c>
      <c r="H1740" s="2">
        <v>45116</v>
      </c>
      <c r="I1740" s="2">
        <v>45121</v>
      </c>
      <c r="J1740">
        <v>5</v>
      </c>
      <c r="K1740">
        <v>8367</v>
      </c>
      <c r="L1740" s="1" t="s">
        <v>1491</v>
      </c>
      <c r="M1740" s="1" t="s">
        <v>116</v>
      </c>
      <c r="N1740" s="1" t="s">
        <v>24</v>
      </c>
      <c r="O1740" t="s">
        <v>19</v>
      </c>
      <c r="P1740">
        <v>1673.4</v>
      </c>
      <c r="Q1740" s="1" t="s">
        <v>1492</v>
      </c>
      <c r="R1740" s="1" t="s">
        <v>1451</v>
      </c>
      <c r="S1740" t="s">
        <v>1447</v>
      </c>
      <c r="T1740">
        <f>VLOOKUP(Admissions[[#This Row],[Department]],Departments!A:E,5,FALSE)</f>
        <v>6000</v>
      </c>
      <c r="U1740" s="1" t="str">
        <f t="shared" si="54"/>
        <v>Above Benchmark</v>
      </c>
      <c r="V1740" s="1">
        <f t="shared" ca="1" si="55"/>
        <v>78</v>
      </c>
      <c r="W1740" s="1" t="str">
        <f ca="1">_xlfn.IFS(Admissions[[#This Row],[Patients Age]]&lt;18,"Paediatric",V1740&lt;40,"Young Adult",V1740&lt;65,"Adult",TRUE,"Senior")</f>
        <v>Senior</v>
      </c>
    </row>
    <row r="1741" spans="1:23" x14ac:dyDescent="0.25">
      <c r="A1741">
        <v>12062</v>
      </c>
      <c r="B1741">
        <v>3008</v>
      </c>
      <c r="C1741" s="1" t="s">
        <v>994</v>
      </c>
      <c r="D1741" s="1" t="s">
        <v>14</v>
      </c>
      <c r="E1741" s="2">
        <v>29549</v>
      </c>
      <c r="F1741" s="1" t="s">
        <v>26</v>
      </c>
      <c r="G1741" s="1" t="s">
        <v>27</v>
      </c>
      <c r="H1741" s="2">
        <v>45302</v>
      </c>
      <c r="I1741" s="2">
        <v>45309</v>
      </c>
      <c r="J1741">
        <v>7</v>
      </c>
      <c r="K1741">
        <v>14701</v>
      </c>
      <c r="L1741" s="1" t="s">
        <v>1491</v>
      </c>
      <c r="M1741" s="1" t="s">
        <v>79</v>
      </c>
      <c r="N1741" s="1" t="s">
        <v>33</v>
      </c>
      <c r="O1741" t="s">
        <v>19</v>
      </c>
      <c r="P1741">
        <v>2100.1428999999998</v>
      </c>
      <c r="Q1741" s="1" t="s">
        <v>1492</v>
      </c>
      <c r="R1741" s="1" t="s">
        <v>1450</v>
      </c>
      <c r="S1741" t="s">
        <v>1449</v>
      </c>
      <c r="T1741">
        <f>VLOOKUP(Admissions[[#This Row],[Department]],Departments!A:E,5,FALSE)</f>
        <v>9000</v>
      </c>
      <c r="U1741" s="1" t="str">
        <f t="shared" si="54"/>
        <v>Above Benchmark</v>
      </c>
      <c r="V1741" s="1">
        <f t="shared" ca="1" si="55"/>
        <v>45</v>
      </c>
      <c r="W1741" s="1" t="str">
        <f ca="1">_xlfn.IFS(Admissions[[#This Row],[Patients Age]]&lt;18,"Paediatric",V1741&lt;40,"Young Adult",V1741&lt;65,"Adult",TRUE,"Senior")</f>
        <v>Adult</v>
      </c>
    </row>
    <row r="1742" spans="1:23" x14ac:dyDescent="0.25">
      <c r="A1742">
        <v>14386</v>
      </c>
      <c r="B1742">
        <v>3694</v>
      </c>
      <c r="C1742" s="1" t="s">
        <v>843</v>
      </c>
      <c r="D1742" s="1" t="s">
        <v>56</v>
      </c>
      <c r="E1742" s="2">
        <v>37662</v>
      </c>
      <c r="F1742" s="1" t="s">
        <v>26</v>
      </c>
      <c r="G1742" s="1" t="s">
        <v>39</v>
      </c>
      <c r="H1742" s="2">
        <v>45398</v>
      </c>
      <c r="I1742" s="2">
        <v>45402</v>
      </c>
      <c r="J1742">
        <v>4</v>
      </c>
      <c r="K1742">
        <v>9731</v>
      </c>
      <c r="L1742" s="1" t="s">
        <v>1491</v>
      </c>
      <c r="M1742" s="1" t="s">
        <v>79</v>
      </c>
      <c r="N1742" s="1" t="s">
        <v>33</v>
      </c>
      <c r="O1742" t="s">
        <v>19</v>
      </c>
      <c r="P1742">
        <v>2432.75</v>
      </c>
      <c r="Q1742" s="1" t="s">
        <v>1492</v>
      </c>
      <c r="R1742" s="1" t="s">
        <v>1452</v>
      </c>
      <c r="S1742" t="s">
        <v>1449</v>
      </c>
      <c r="T1742">
        <f>VLOOKUP(Admissions[[#This Row],[Department]],Departments!A:E,5,FALSE)</f>
        <v>9000</v>
      </c>
      <c r="U1742" s="1" t="str">
        <f t="shared" si="54"/>
        <v>Above Benchmark</v>
      </c>
      <c r="V1742" s="1">
        <f t="shared" ca="1" si="55"/>
        <v>23</v>
      </c>
      <c r="W1742" s="1" t="str">
        <f ca="1">_xlfn.IFS(Admissions[[#This Row],[Patients Age]]&lt;18,"Paediatric",V1742&lt;40,"Young Adult",V1742&lt;65,"Adult",TRUE,"Senior")</f>
        <v>Young Adult</v>
      </c>
    </row>
    <row r="1743" spans="1:23" x14ac:dyDescent="0.25">
      <c r="A1743">
        <v>15057</v>
      </c>
      <c r="B1743">
        <v>3571</v>
      </c>
      <c r="C1743" s="1" t="s">
        <v>995</v>
      </c>
      <c r="D1743" s="1" t="s">
        <v>14</v>
      </c>
      <c r="E1743" s="2">
        <v>23557</v>
      </c>
      <c r="F1743" s="1" t="s">
        <v>21</v>
      </c>
      <c r="G1743" s="1" t="s">
        <v>160</v>
      </c>
      <c r="H1743" s="2">
        <v>45422</v>
      </c>
      <c r="I1743" s="2">
        <v>45428</v>
      </c>
      <c r="J1743">
        <v>6</v>
      </c>
      <c r="K1743">
        <v>18609</v>
      </c>
      <c r="L1743" s="1" t="s">
        <v>1491</v>
      </c>
      <c r="M1743" s="1" t="s">
        <v>23</v>
      </c>
      <c r="N1743" s="1" t="s">
        <v>24</v>
      </c>
      <c r="O1743" t="s">
        <v>19</v>
      </c>
      <c r="P1743">
        <v>3101.5</v>
      </c>
      <c r="Q1743" s="1" t="s">
        <v>1492</v>
      </c>
      <c r="R1743" s="1" t="s">
        <v>1454</v>
      </c>
      <c r="S1743" t="s">
        <v>1449</v>
      </c>
      <c r="T1743">
        <f>VLOOKUP(Admissions[[#This Row],[Department]],Departments!A:E,5,FALSE)</f>
        <v>12000</v>
      </c>
      <c r="U1743" s="1" t="str">
        <f t="shared" si="54"/>
        <v>Above Benchmark</v>
      </c>
      <c r="V1743" s="1">
        <f t="shared" ca="1" si="55"/>
        <v>62</v>
      </c>
      <c r="W1743" s="1" t="str">
        <f ca="1">_xlfn.IFS(Admissions[[#This Row],[Patients Age]]&lt;18,"Paediatric",V1743&lt;40,"Young Adult",V1743&lt;65,"Adult",TRUE,"Senior")</f>
        <v>Adult</v>
      </c>
    </row>
    <row r="1744" spans="1:23" x14ac:dyDescent="0.25">
      <c r="A1744">
        <v>12952</v>
      </c>
      <c r="B1744">
        <v>3154</v>
      </c>
      <c r="C1744" s="1" t="s">
        <v>996</v>
      </c>
      <c r="D1744" s="1" t="s">
        <v>14</v>
      </c>
      <c r="E1744" s="2">
        <v>24500</v>
      </c>
      <c r="F1744" s="1" t="s">
        <v>35</v>
      </c>
      <c r="G1744" s="1" t="s">
        <v>36</v>
      </c>
      <c r="H1744" s="2">
        <v>45518</v>
      </c>
      <c r="I1744" s="2">
        <v>45523</v>
      </c>
      <c r="J1744">
        <v>5</v>
      </c>
      <c r="K1744">
        <v>11856</v>
      </c>
      <c r="L1744" s="1" t="s">
        <v>1494</v>
      </c>
      <c r="M1744" s="1" t="s">
        <v>37</v>
      </c>
      <c r="N1744" s="1" t="s">
        <v>18</v>
      </c>
      <c r="O1744" t="s">
        <v>19</v>
      </c>
      <c r="P1744">
        <v>2371.1999999999998</v>
      </c>
      <c r="Q1744" s="1" t="s">
        <v>1492</v>
      </c>
      <c r="R1744" s="1" t="s">
        <v>1453</v>
      </c>
      <c r="S1744" t="s">
        <v>1449</v>
      </c>
      <c r="T1744">
        <f>VLOOKUP(Admissions[[#This Row],[Department]],Departments!A:E,5,FALSE)</f>
        <v>8500</v>
      </c>
      <c r="U1744" s="1" t="str">
        <f t="shared" si="54"/>
        <v>Above Benchmark</v>
      </c>
      <c r="V1744" s="1">
        <f t="shared" ca="1" si="55"/>
        <v>59</v>
      </c>
      <c r="W1744" s="1" t="str">
        <f ca="1">_xlfn.IFS(Admissions[[#This Row],[Patients Age]]&lt;18,"Paediatric",V1744&lt;40,"Young Adult",V1744&lt;65,"Adult",TRUE,"Senior")</f>
        <v>Adult</v>
      </c>
    </row>
    <row r="1745" spans="1:23" x14ac:dyDescent="0.25">
      <c r="A1745">
        <v>15193</v>
      </c>
      <c r="B1745">
        <v>6276</v>
      </c>
      <c r="C1745" s="1" t="s">
        <v>997</v>
      </c>
      <c r="D1745" s="1" t="s">
        <v>56</v>
      </c>
      <c r="E1745" s="2">
        <v>33348</v>
      </c>
      <c r="F1745" s="1" t="s">
        <v>66</v>
      </c>
      <c r="G1745" s="1" t="s">
        <v>77</v>
      </c>
      <c r="H1745" s="2">
        <v>45327</v>
      </c>
      <c r="I1745" s="2">
        <v>45333</v>
      </c>
      <c r="J1745">
        <v>6</v>
      </c>
      <c r="K1745">
        <v>8794</v>
      </c>
      <c r="L1745" s="1" t="s">
        <v>1491</v>
      </c>
      <c r="M1745" s="1" t="s">
        <v>37</v>
      </c>
      <c r="N1745" s="1" t="s">
        <v>33</v>
      </c>
      <c r="O1745" t="s">
        <v>19</v>
      </c>
      <c r="P1745">
        <v>1465.6667</v>
      </c>
      <c r="Q1745" s="1" t="s">
        <v>1492</v>
      </c>
      <c r="R1745" s="1" t="s">
        <v>1448</v>
      </c>
      <c r="S1745" t="s">
        <v>1449</v>
      </c>
      <c r="T1745">
        <f>VLOOKUP(Admissions[[#This Row],[Department]],Departments!A:E,5,FALSE)</f>
        <v>6000</v>
      </c>
      <c r="U1745" s="1" t="str">
        <f t="shared" si="54"/>
        <v>Above Benchmark</v>
      </c>
      <c r="V1745" s="1">
        <f t="shared" ca="1" si="55"/>
        <v>35</v>
      </c>
      <c r="W1745" s="1" t="str">
        <f ca="1">_xlfn.IFS(Admissions[[#This Row],[Patients Age]]&lt;18,"Paediatric",V1745&lt;40,"Young Adult",V1745&lt;65,"Adult",TRUE,"Senior")</f>
        <v>Young Adult</v>
      </c>
    </row>
    <row r="1746" spans="1:23" x14ac:dyDescent="0.25">
      <c r="A1746">
        <v>14837</v>
      </c>
      <c r="B1746">
        <v>5033</v>
      </c>
      <c r="C1746" s="1" t="s">
        <v>134</v>
      </c>
      <c r="D1746" s="1" t="s">
        <v>14</v>
      </c>
      <c r="E1746" s="2">
        <v>34037</v>
      </c>
      <c r="F1746" s="1" t="s">
        <v>15</v>
      </c>
      <c r="G1746" s="1" t="s">
        <v>16</v>
      </c>
      <c r="H1746" s="2">
        <v>45480</v>
      </c>
      <c r="I1746" s="2">
        <v>45481</v>
      </c>
      <c r="J1746">
        <v>1</v>
      </c>
      <c r="K1746">
        <v>2339</v>
      </c>
      <c r="L1746" s="1" t="s">
        <v>1491</v>
      </c>
      <c r="M1746" s="1" t="s">
        <v>46</v>
      </c>
      <c r="N1746" s="1" t="s">
        <v>18</v>
      </c>
      <c r="O1746" t="s">
        <v>19</v>
      </c>
      <c r="P1746">
        <v>2339</v>
      </c>
      <c r="Q1746" s="1" t="s">
        <v>1492</v>
      </c>
      <c r="R1746" s="1" t="s">
        <v>1451</v>
      </c>
      <c r="S1746" t="s">
        <v>1447</v>
      </c>
      <c r="T1746">
        <f>VLOOKUP(Admissions[[#This Row],[Department]],Departments!A:E,5,FALSE)</f>
        <v>5500</v>
      </c>
      <c r="U1746" s="1" t="str">
        <f t="shared" si="54"/>
        <v>Within Benchmark</v>
      </c>
      <c r="V1746" s="1">
        <f t="shared" ca="1" si="55"/>
        <v>33</v>
      </c>
      <c r="W1746" s="1" t="str">
        <f ca="1">_xlfn.IFS(Admissions[[#This Row],[Patients Age]]&lt;18,"Paediatric",V1746&lt;40,"Young Adult",V1746&lt;65,"Adult",TRUE,"Senior")</f>
        <v>Young Adult</v>
      </c>
    </row>
    <row r="1747" spans="1:23" x14ac:dyDescent="0.25">
      <c r="A1747">
        <v>15616</v>
      </c>
      <c r="B1747">
        <v>6148</v>
      </c>
      <c r="C1747" s="1" t="s">
        <v>998</v>
      </c>
      <c r="D1747" s="1" t="s">
        <v>56</v>
      </c>
      <c r="E1747" s="2">
        <v>33869</v>
      </c>
      <c r="F1747" s="1" t="s">
        <v>51</v>
      </c>
      <c r="G1747" s="1" t="s">
        <v>52</v>
      </c>
      <c r="H1747" s="2">
        <v>45408</v>
      </c>
      <c r="I1747" s="2">
        <v>45415</v>
      </c>
      <c r="J1747">
        <v>7</v>
      </c>
      <c r="K1747">
        <v>4572</v>
      </c>
      <c r="L1747" s="1" t="s">
        <v>1491</v>
      </c>
      <c r="M1747" s="1" t="s">
        <v>88</v>
      </c>
      <c r="N1747" s="1" t="s">
        <v>18</v>
      </c>
      <c r="O1747" t="s">
        <v>19</v>
      </c>
      <c r="P1747">
        <v>653.14290000000005</v>
      </c>
      <c r="Q1747" s="1" t="s">
        <v>1492</v>
      </c>
      <c r="R1747" s="1" t="s">
        <v>1454</v>
      </c>
      <c r="S1747" t="s">
        <v>1449</v>
      </c>
      <c r="T1747">
        <f>VLOOKUP(Admissions[[#This Row],[Department]],Departments!A:E,5,FALSE)</f>
        <v>6800</v>
      </c>
      <c r="U1747" s="1" t="str">
        <f t="shared" si="54"/>
        <v>Within Benchmark</v>
      </c>
      <c r="V1747" s="1">
        <f t="shared" ca="1" si="55"/>
        <v>33</v>
      </c>
      <c r="W1747" s="1" t="str">
        <f ca="1">_xlfn.IFS(Admissions[[#This Row],[Patients Age]]&lt;18,"Paediatric",V1747&lt;40,"Young Adult",V1747&lt;65,"Adult",TRUE,"Senior")</f>
        <v>Young Adult</v>
      </c>
    </row>
    <row r="1748" spans="1:23" x14ac:dyDescent="0.25">
      <c r="A1748">
        <v>14898</v>
      </c>
      <c r="B1748">
        <v>3092</v>
      </c>
      <c r="C1748" s="1" t="s">
        <v>740</v>
      </c>
      <c r="D1748" s="1" t="s">
        <v>56</v>
      </c>
      <c r="E1748" s="2">
        <v>24717</v>
      </c>
      <c r="F1748" s="1" t="s">
        <v>41</v>
      </c>
      <c r="G1748" s="1" t="s">
        <v>219</v>
      </c>
      <c r="H1748" s="2">
        <v>45540</v>
      </c>
      <c r="I1748" s="2">
        <v>45545</v>
      </c>
      <c r="J1748">
        <v>5</v>
      </c>
      <c r="K1748">
        <v>8990</v>
      </c>
      <c r="L1748" s="1" t="s">
        <v>1491</v>
      </c>
      <c r="M1748" s="1" t="s">
        <v>121</v>
      </c>
      <c r="N1748" s="1" t="s">
        <v>33</v>
      </c>
      <c r="O1748" t="s">
        <v>19</v>
      </c>
      <c r="P1748">
        <v>1798</v>
      </c>
      <c r="Q1748" s="1" t="s">
        <v>1492</v>
      </c>
      <c r="R1748" s="1" t="s">
        <v>1450</v>
      </c>
      <c r="S1748" t="s">
        <v>1449</v>
      </c>
      <c r="T1748">
        <f>VLOOKUP(Admissions[[#This Row],[Department]],Departments!A:E,5,FALSE)</f>
        <v>7200</v>
      </c>
      <c r="U1748" s="1" t="str">
        <f t="shared" si="54"/>
        <v>Above Benchmark</v>
      </c>
      <c r="V1748" s="1">
        <f t="shared" ca="1" si="55"/>
        <v>58</v>
      </c>
      <c r="W1748" s="1" t="str">
        <f ca="1">_xlfn.IFS(Admissions[[#This Row],[Patients Age]]&lt;18,"Paediatric",V1748&lt;40,"Young Adult",V1748&lt;65,"Adult",TRUE,"Senior")</f>
        <v>Adult</v>
      </c>
    </row>
    <row r="1749" spans="1:23" x14ac:dyDescent="0.25">
      <c r="A1749">
        <v>10678</v>
      </c>
      <c r="B1749">
        <v>4791</v>
      </c>
      <c r="C1749" s="1" t="s">
        <v>232</v>
      </c>
      <c r="D1749" s="1" t="s">
        <v>56</v>
      </c>
      <c r="E1749" s="2">
        <v>42507</v>
      </c>
      <c r="F1749" s="1" t="s">
        <v>30</v>
      </c>
      <c r="G1749" s="1" t="s">
        <v>58</v>
      </c>
      <c r="H1749" s="2">
        <v>45001</v>
      </c>
      <c r="I1749" s="2">
        <v>45002</v>
      </c>
      <c r="J1749">
        <v>1</v>
      </c>
      <c r="K1749">
        <v>1436</v>
      </c>
      <c r="L1749" s="1" t="s">
        <v>1491</v>
      </c>
      <c r="M1749" s="1" t="s">
        <v>49</v>
      </c>
      <c r="N1749" s="1" t="s">
        <v>33</v>
      </c>
      <c r="O1749" t="s">
        <v>19</v>
      </c>
      <c r="P1749">
        <v>1436</v>
      </c>
      <c r="Q1749" s="1" t="s">
        <v>1492</v>
      </c>
      <c r="R1749" s="1" t="s">
        <v>1450</v>
      </c>
      <c r="S1749" t="s">
        <v>1449</v>
      </c>
      <c r="T1749">
        <f>VLOOKUP(Admissions[[#This Row],[Department]],Departments!A:E,5,FALSE)</f>
        <v>4500</v>
      </c>
      <c r="U1749" s="1" t="str">
        <f t="shared" si="54"/>
        <v>Within Benchmark</v>
      </c>
      <c r="V1749" s="1">
        <f t="shared" ca="1" si="55"/>
        <v>10</v>
      </c>
      <c r="W1749" s="1" t="str">
        <f ca="1">_xlfn.IFS(Admissions[[#This Row],[Patients Age]]&lt;18,"Paediatric",V1749&lt;40,"Young Adult",V1749&lt;65,"Adult",TRUE,"Senior")</f>
        <v>Paediatric</v>
      </c>
    </row>
    <row r="1750" spans="1:23" x14ac:dyDescent="0.25">
      <c r="A1750">
        <v>11353</v>
      </c>
      <c r="B1750">
        <v>4860</v>
      </c>
      <c r="C1750" s="1" t="s">
        <v>61</v>
      </c>
      <c r="D1750" s="1" t="s">
        <v>14</v>
      </c>
      <c r="E1750" s="2">
        <v>36344</v>
      </c>
      <c r="F1750" s="1" t="s">
        <v>66</v>
      </c>
      <c r="G1750" s="1" t="s">
        <v>67</v>
      </c>
      <c r="H1750" s="2">
        <v>45063</v>
      </c>
      <c r="I1750" s="2">
        <v>45065</v>
      </c>
      <c r="J1750">
        <v>2</v>
      </c>
      <c r="K1750">
        <v>2903</v>
      </c>
      <c r="L1750" s="1" t="s">
        <v>1494</v>
      </c>
      <c r="M1750" s="1" t="s">
        <v>91</v>
      </c>
      <c r="N1750" s="1" t="s">
        <v>24</v>
      </c>
      <c r="O1750" t="s">
        <v>19</v>
      </c>
      <c r="P1750">
        <v>1451.5</v>
      </c>
      <c r="Q1750" s="1" t="s">
        <v>1492</v>
      </c>
      <c r="R1750" s="1" t="s">
        <v>1453</v>
      </c>
      <c r="S1750" t="s">
        <v>1449</v>
      </c>
      <c r="T1750">
        <f>VLOOKUP(Admissions[[#This Row],[Department]],Departments!A:E,5,FALSE)</f>
        <v>6000</v>
      </c>
      <c r="U1750" s="1" t="str">
        <f t="shared" si="54"/>
        <v>Within Benchmark</v>
      </c>
      <c r="V1750" s="1">
        <f t="shared" ca="1" si="55"/>
        <v>27</v>
      </c>
      <c r="W1750" s="1" t="str">
        <f ca="1">_xlfn.IFS(Admissions[[#This Row],[Patients Age]]&lt;18,"Paediatric",V1750&lt;40,"Young Adult",V1750&lt;65,"Adult",TRUE,"Senior")</f>
        <v>Young Adult</v>
      </c>
    </row>
    <row r="1751" spans="1:23" x14ac:dyDescent="0.25">
      <c r="A1751">
        <v>11968</v>
      </c>
      <c r="B1751">
        <v>6945</v>
      </c>
      <c r="C1751" s="1" t="s">
        <v>496</v>
      </c>
      <c r="D1751" s="1" t="s">
        <v>14</v>
      </c>
      <c r="E1751" s="2">
        <v>27143</v>
      </c>
      <c r="F1751" s="1" t="s">
        <v>15</v>
      </c>
      <c r="G1751" s="1" t="s">
        <v>48</v>
      </c>
      <c r="H1751" s="2">
        <v>45278</v>
      </c>
      <c r="I1751" s="2">
        <v>45281</v>
      </c>
      <c r="J1751">
        <v>3</v>
      </c>
      <c r="K1751">
        <v>5533</v>
      </c>
      <c r="L1751" s="1" t="s">
        <v>1491</v>
      </c>
      <c r="M1751" s="1" t="s">
        <v>81</v>
      </c>
      <c r="N1751" s="1" t="s">
        <v>18</v>
      </c>
      <c r="O1751" t="s">
        <v>19</v>
      </c>
      <c r="P1751">
        <v>1844.3333</v>
      </c>
      <c r="Q1751" s="1" t="s">
        <v>1492</v>
      </c>
      <c r="R1751" s="1" t="s">
        <v>1448</v>
      </c>
      <c r="S1751" t="s">
        <v>1449</v>
      </c>
      <c r="T1751">
        <f>VLOOKUP(Admissions[[#This Row],[Department]],Departments!A:E,5,FALSE)</f>
        <v>5500</v>
      </c>
      <c r="U1751" s="1" t="str">
        <f t="shared" si="54"/>
        <v>Above Benchmark</v>
      </c>
      <c r="V1751" s="1">
        <f t="shared" ca="1" si="55"/>
        <v>52</v>
      </c>
      <c r="W1751" s="1" t="str">
        <f ca="1">_xlfn.IFS(Admissions[[#This Row],[Patients Age]]&lt;18,"Paediatric",V1751&lt;40,"Young Adult",V1751&lt;65,"Adult",TRUE,"Senior")</f>
        <v>Adult</v>
      </c>
    </row>
    <row r="1752" spans="1:23" x14ac:dyDescent="0.25">
      <c r="A1752">
        <v>11347</v>
      </c>
      <c r="B1752">
        <v>6970</v>
      </c>
      <c r="C1752" s="1" t="s">
        <v>557</v>
      </c>
      <c r="D1752" s="1" t="s">
        <v>56</v>
      </c>
      <c r="E1752" s="2">
        <v>31565</v>
      </c>
      <c r="F1752" s="1" t="s">
        <v>26</v>
      </c>
      <c r="G1752" s="1" t="s">
        <v>27</v>
      </c>
      <c r="H1752" s="2">
        <v>45408</v>
      </c>
      <c r="I1752" s="2">
        <v>45413</v>
      </c>
      <c r="J1752">
        <v>5</v>
      </c>
      <c r="K1752">
        <v>11366</v>
      </c>
      <c r="L1752" s="1" t="s">
        <v>1491</v>
      </c>
      <c r="M1752" s="1" t="s">
        <v>17</v>
      </c>
      <c r="N1752" s="1" t="s">
        <v>33</v>
      </c>
      <c r="O1752" t="s">
        <v>19</v>
      </c>
      <c r="P1752">
        <v>2273.1999999999998</v>
      </c>
      <c r="Q1752" s="1" t="s">
        <v>1492</v>
      </c>
      <c r="R1752" s="1" t="s">
        <v>1454</v>
      </c>
      <c r="S1752" t="s">
        <v>1449</v>
      </c>
      <c r="T1752">
        <f>VLOOKUP(Admissions[[#This Row],[Department]],Departments!A:E,5,FALSE)</f>
        <v>9000</v>
      </c>
      <c r="U1752" s="1" t="str">
        <f t="shared" si="54"/>
        <v>Above Benchmark</v>
      </c>
      <c r="V1752" s="1">
        <f t="shared" ca="1" si="55"/>
        <v>40</v>
      </c>
      <c r="W1752" s="1" t="str">
        <f ca="1">_xlfn.IFS(Admissions[[#This Row],[Patients Age]]&lt;18,"Paediatric",V1752&lt;40,"Young Adult",V1752&lt;65,"Adult",TRUE,"Senior")</f>
        <v>Adult</v>
      </c>
    </row>
    <row r="1753" spans="1:23" x14ac:dyDescent="0.25">
      <c r="A1753">
        <v>12408</v>
      </c>
      <c r="B1753">
        <v>4932</v>
      </c>
      <c r="C1753" s="1" t="s">
        <v>999</v>
      </c>
      <c r="D1753" s="1" t="s">
        <v>56</v>
      </c>
      <c r="E1753" s="2">
        <v>34475</v>
      </c>
      <c r="F1753" s="1" t="s">
        <v>35</v>
      </c>
      <c r="G1753" s="1" t="s">
        <v>36</v>
      </c>
      <c r="H1753" s="2">
        <v>45345</v>
      </c>
      <c r="I1753" s="2">
        <v>45350</v>
      </c>
      <c r="J1753">
        <v>5</v>
      </c>
      <c r="K1753">
        <v>13560</v>
      </c>
      <c r="L1753" s="1" t="s">
        <v>1491</v>
      </c>
      <c r="M1753" s="1" t="s">
        <v>60</v>
      </c>
      <c r="N1753" s="1" t="s">
        <v>33</v>
      </c>
      <c r="O1753" t="s">
        <v>19</v>
      </c>
      <c r="P1753">
        <v>2712</v>
      </c>
      <c r="Q1753" s="1" t="s">
        <v>1492</v>
      </c>
      <c r="R1753" s="1" t="s">
        <v>1454</v>
      </c>
      <c r="S1753" t="s">
        <v>1449</v>
      </c>
      <c r="T1753">
        <f>VLOOKUP(Admissions[[#This Row],[Department]],Departments!A:E,5,FALSE)</f>
        <v>8500</v>
      </c>
      <c r="U1753" s="1" t="str">
        <f t="shared" si="54"/>
        <v>Above Benchmark</v>
      </c>
      <c r="V1753" s="1">
        <f t="shared" ca="1" si="55"/>
        <v>32</v>
      </c>
      <c r="W1753" s="1" t="str">
        <f ca="1">_xlfn.IFS(Admissions[[#This Row],[Patients Age]]&lt;18,"Paediatric",V1753&lt;40,"Young Adult",V1753&lt;65,"Adult",TRUE,"Senior")</f>
        <v>Young Adult</v>
      </c>
    </row>
    <row r="1754" spans="1:23" x14ac:dyDescent="0.25">
      <c r="A1754">
        <v>13855</v>
      </c>
      <c r="B1754">
        <v>5505</v>
      </c>
      <c r="C1754" s="1" t="s">
        <v>1000</v>
      </c>
      <c r="D1754" s="1" t="s">
        <v>56</v>
      </c>
      <c r="E1754" s="2">
        <v>22010</v>
      </c>
      <c r="F1754" s="1" t="s">
        <v>15</v>
      </c>
      <c r="G1754" s="1" t="s">
        <v>217</v>
      </c>
      <c r="H1754" s="2">
        <v>45064</v>
      </c>
      <c r="I1754" s="2">
        <v>45068</v>
      </c>
      <c r="J1754">
        <v>4</v>
      </c>
      <c r="K1754">
        <v>9336</v>
      </c>
      <c r="L1754" s="1" t="s">
        <v>1491</v>
      </c>
      <c r="M1754" s="1" t="s">
        <v>81</v>
      </c>
      <c r="N1754" s="1" t="s">
        <v>33</v>
      </c>
      <c r="O1754" t="s">
        <v>19</v>
      </c>
      <c r="P1754">
        <v>2334</v>
      </c>
      <c r="Q1754" s="1" t="s">
        <v>1492</v>
      </c>
      <c r="R1754" s="1" t="s">
        <v>1450</v>
      </c>
      <c r="S1754" t="s">
        <v>1449</v>
      </c>
      <c r="T1754">
        <f>VLOOKUP(Admissions[[#This Row],[Department]],Departments!A:E,5,FALSE)</f>
        <v>5500</v>
      </c>
      <c r="U1754" s="1" t="str">
        <f t="shared" si="54"/>
        <v>Above Benchmark</v>
      </c>
      <c r="V1754" s="1">
        <f t="shared" ca="1" si="55"/>
        <v>66</v>
      </c>
      <c r="W1754" s="1" t="str">
        <f ca="1">_xlfn.IFS(Admissions[[#This Row],[Patients Age]]&lt;18,"Paediatric",V1754&lt;40,"Young Adult",V1754&lt;65,"Adult",TRUE,"Senior")</f>
        <v>Senior</v>
      </c>
    </row>
    <row r="1755" spans="1:23" x14ac:dyDescent="0.25">
      <c r="A1755">
        <v>12635</v>
      </c>
      <c r="B1755">
        <v>5848</v>
      </c>
      <c r="C1755" s="1" t="s">
        <v>1001</v>
      </c>
      <c r="D1755" s="1" t="s">
        <v>56</v>
      </c>
      <c r="E1755" s="2">
        <v>37258</v>
      </c>
      <c r="F1755" s="1" t="s">
        <v>35</v>
      </c>
      <c r="G1755" s="1" t="s">
        <v>36</v>
      </c>
      <c r="H1755" s="2">
        <v>45534</v>
      </c>
      <c r="I1755" s="2">
        <v>45538</v>
      </c>
      <c r="J1755">
        <v>4</v>
      </c>
      <c r="K1755">
        <v>7522</v>
      </c>
      <c r="L1755" s="1" t="s">
        <v>1491</v>
      </c>
      <c r="M1755" s="1" t="s">
        <v>119</v>
      </c>
      <c r="N1755" s="1" t="s">
        <v>18</v>
      </c>
      <c r="O1755" t="s">
        <v>19</v>
      </c>
      <c r="P1755">
        <v>1880.5</v>
      </c>
      <c r="Q1755" s="1" t="s">
        <v>1492</v>
      </c>
      <c r="R1755" s="1" t="s">
        <v>1454</v>
      </c>
      <c r="S1755" t="s">
        <v>1449</v>
      </c>
      <c r="T1755">
        <f>VLOOKUP(Admissions[[#This Row],[Department]],Departments!A:E,5,FALSE)</f>
        <v>8500</v>
      </c>
      <c r="U1755" s="1" t="str">
        <f t="shared" si="54"/>
        <v>Within Benchmark</v>
      </c>
      <c r="V1755" s="1">
        <f t="shared" ca="1" si="55"/>
        <v>24</v>
      </c>
      <c r="W1755" s="1" t="str">
        <f ca="1">_xlfn.IFS(Admissions[[#This Row],[Patients Age]]&lt;18,"Paediatric",V1755&lt;40,"Young Adult",V1755&lt;65,"Adult",TRUE,"Senior")</f>
        <v>Young Adult</v>
      </c>
    </row>
    <row r="1756" spans="1:23" x14ac:dyDescent="0.25">
      <c r="A1756">
        <v>10430</v>
      </c>
      <c r="B1756">
        <v>5269</v>
      </c>
      <c r="C1756" s="1" t="s">
        <v>862</v>
      </c>
      <c r="D1756" s="1" t="s">
        <v>56</v>
      </c>
      <c r="E1756" s="2">
        <v>24819</v>
      </c>
      <c r="F1756" s="1" t="s">
        <v>66</v>
      </c>
      <c r="G1756" s="1" t="s">
        <v>77</v>
      </c>
      <c r="H1756" s="2">
        <v>45613</v>
      </c>
      <c r="I1756" s="2">
        <v>45618</v>
      </c>
      <c r="J1756">
        <v>5</v>
      </c>
      <c r="K1756">
        <v>9392</v>
      </c>
      <c r="L1756" s="1" t="s">
        <v>1491</v>
      </c>
      <c r="M1756" s="1" t="s">
        <v>91</v>
      </c>
      <c r="N1756" s="1" t="s">
        <v>24</v>
      </c>
      <c r="O1756" t="s">
        <v>19</v>
      </c>
      <c r="P1756">
        <v>1878.4</v>
      </c>
      <c r="Q1756" s="1" t="s">
        <v>1492</v>
      </c>
      <c r="R1756" s="1" t="s">
        <v>1451</v>
      </c>
      <c r="S1756" t="s">
        <v>1447</v>
      </c>
      <c r="T1756">
        <f>VLOOKUP(Admissions[[#This Row],[Department]],Departments!A:E,5,FALSE)</f>
        <v>6000</v>
      </c>
      <c r="U1756" s="1" t="str">
        <f t="shared" si="54"/>
        <v>Above Benchmark</v>
      </c>
      <c r="V1756" s="1">
        <f t="shared" ca="1" si="55"/>
        <v>58</v>
      </c>
      <c r="W1756" s="1" t="str">
        <f ca="1">_xlfn.IFS(Admissions[[#This Row],[Patients Age]]&lt;18,"Paediatric",V1756&lt;40,"Young Adult",V1756&lt;65,"Adult",TRUE,"Senior")</f>
        <v>Adult</v>
      </c>
    </row>
    <row r="1757" spans="1:23" x14ac:dyDescent="0.25">
      <c r="A1757">
        <v>10594</v>
      </c>
      <c r="B1757">
        <v>6851</v>
      </c>
      <c r="C1757" s="1" t="s">
        <v>165</v>
      </c>
      <c r="D1757" s="1" t="s">
        <v>56</v>
      </c>
      <c r="E1757" s="2">
        <v>36882</v>
      </c>
      <c r="F1757" s="1" t="s">
        <v>66</v>
      </c>
      <c r="G1757" s="1" t="s">
        <v>77</v>
      </c>
      <c r="H1757" s="2">
        <v>44989</v>
      </c>
      <c r="I1757" s="2">
        <v>44992</v>
      </c>
      <c r="J1757">
        <v>3</v>
      </c>
      <c r="K1757">
        <v>3307</v>
      </c>
      <c r="L1757" s="1" t="s">
        <v>1491</v>
      </c>
      <c r="M1757" s="1" t="s">
        <v>37</v>
      </c>
      <c r="N1757" s="1" t="s">
        <v>18</v>
      </c>
      <c r="O1757" t="s">
        <v>19</v>
      </c>
      <c r="P1757">
        <v>1102.3333</v>
      </c>
      <c r="Q1757" s="1" t="s">
        <v>1492</v>
      </c>
      <c r="R1757" s="1" t="s">
        <v>1446</v>
      </c>
      <c r="S1757" t="s">
        <v>1447</v>
      </c>
      <c r="T1757">
        <f>VLOOKUP(Admissions[[#This Row],[Department]],Departments!A:E,5,FALSE)</f>
        <v>6000</v>
      </c>
      <c r="U1757" s="1" t="str">
        <f t="shared" si="54"/>
        <v>Within Benchmark</v>
      </c>
      <c r="V1757" s="1">
        <f t="shared" ca="1" si="55"/>
        <v>25</v>
      </c>
      <c r="W1757" s="1" t="str">
        <f ca="1">_xlfn.IFS(Admissions[[#This Row],[Patients Age]]&lt;18,"Paediatric",V1757&lt;40,"Young Adult",V1757&lt;65,"Adult",TRUE,"Senior")</f>
        <v>Young Adult</v>
      </c>
    </row>
    <row r="1758" spans="1:23" x14ac:dyDescent="0.25">
      <c r="A1758">
        <v>12838</v>
      </c>
      <c r="B1758">
        <v>5203</v>
      </c>
      <c r="C1758" s="1" t="s">
        <v>564</v>
      </c>
      <c r="D1758" s="1" t="s">
        <v>56</v>
      </c>
      <c r="E1758" s="2">
        <v>24893</v>
      </c>
      <c r="F1758" s="1" t="s">
        <v>15</v>
      </c>
      <c r="G1758" s="1" t="s">
        <v>16</v>
      </c>
      <c r="H1758" s="2">
        <v>45353</v>
      </c>
      <c r="I1758" s="2">
        <v>45355</v>
      </c>
      <c r="J1758">
        <v>2</v>
      </c>
      <c r="K1758">
        <v>9903</v>
      </c>
      <c r="L1758" s="1" t="s">
        <v>1494</v>
      </c>
      <c r="M1758" s="1" t="s">
        <v>17</v>
      </c>
      <c r="N1758" s="1" t="s">
        <v>33</v>
      </c>
      <c r="O1758" t="s">
        <v>19</v>
      </c>
      <c r="P1758">
        <v>4951.5</v>
      </c>
      <c r="Q1758" s="1" t="s">
        <v>1492</v>
      </c>
      <c r="R1758" s="1" t="s">
        <v>1446</v>
      </c>
      <c r="S1758" t="s">
        <v>1447</v>
      </c>
      <c r="T1758">
        <f>VLOOKUP(Admissions[[#This Row],[Department]],Departments!A:E,5,FALSE)</f>
        <v>5500</v>
      </c>
      <c r="U1758" s="1" t="str">
        <f t="shared" si="54"/>
        <v>Above Benchmark</v>
      </c>
      <c r="V1758" s="1">
        <f t="shared" ca="1" si="55"/>
        <v>58</v>
      </c>
      <c r="W1758" s="1" t="str">
        <f ca="1">_xlfn.IFS(Admissions[[#This Row],[Patients Age]]&lt;18,"Paediatric",V1758&lt;40,"Young Adult",V1758&lt;65,"Adult",TRUE,"Senior")</f>
        <v>Adult</v>
      </c>
    </row>
    <row r="1759" spans="1:23" x14ac:dyDescent="0.25">
      <c r="A1759">
        <v>13767</v>
      </c>
      <c r="B1759">
        <v>4768</v>
      </c>
      <c r="C1759" s="1" t="s">
        <v>805</v>
      </c>
      <c r="D1759" s="1" t="s">
        <v>56</v>
      </c>
      <c r="E1759" s="2">
        <v>16112</v>
      </c>
      <c r="F1759" s="1" t="s">
        <v>26</v>
      </c>
      <c r="G1759" s="1" t="s">
        <v>141</v>
      </c>
      <c r="H1759" s="2">
        <v>45510</v>
      </c>
      <c r="I1759" s="2">
        <v>45516</v>
      </c>
      <c r="J1759">
        <v>6</v>
      </c>
      <c r="K1759">
        <v>16264</v>
      </c>
      <c r="L1759" s="1" t="s">
        <v>1491</v>
      </c>
      <c r="M1759" s="1" t="s">
        <v>79</v>
      </c>
      <c r="N1759" s="1" t="s">
        <v>18</v>
      </c>
      <c r="O1759" t="s">
        <v>19</v>
      </c>
      <c r="P1759">
        <v>2710.6667000000002</v>
      </c>
      <c r="Q1759" s="1" t="s">
        <v>1492</v>
      </c>
      <c r="R1759" s="1" t="s">
        <v>1452</v>
      </c>
      <c r="S1759" t="s">
        <v>1449</v>
      </c>
      <c r="T1759">
        <f>VLOOKUP(Admissions[[#This Row],[Department]],Departments!A:E,5,FALSE)</f>
        <v>9000</v>
      </c>
      <c r="U1759" s="1" t="str">
        <f t="shared" si="54"/>
        <v>Above Benchmark</v>
      </c>
      <c r="V1759" s="1">
        <f t="shared" ca="1" si="55"/>
        <v>82</v>
      </c>
      <c r="W1759" s="1" t="str">
        <f ca="1">_xlfn.IFS(Admissions[[#This Row],[Patients Age]]&lt;18,"Paediatric",V1759&lt;40,"Young Adult",V1759&lt;65,"Adult",TRUE,"Senior")</f>
        <v>Senior</v>
      </c>
    </row>
    <row r="1760" spans="1:23" x14ac:dyDescent="0.25">
      <c r="A1760">
        <v>12692</v>
      </c>
      <c r="B1760">
        <v>4110</v>
      </c>
      <c r="C1760" s="1" t="s">
        <v>459</v>
      </c>
      <c r="D1760" s="1" t="s">
        <v>14</v>
      </c>
      <c r="E1760" s="2">
        <v>37620</v>
      </c>
      <c r="F1760" s="1" t="s">
        <v>35</v>
      </c>
      <c r="G1760" s="1" t="s">
        <v>85</v>
      </c>
      <c r="H1760" s="2">
        <v>45139</v>
      </c>
      <c r="I1760" s="2">
        <v>45143</v>
      </c>
      <c r="J1760">
        <v>4</v>
      </c>
      <c r="K1760">
        <v>5181</v>
      </c>
      <c r="L1760" s="1" t="s">
        <v>1491</v>
      </c>
      <c r="M1760" s="1" t="s">
        <v>75</v>
      </c>
      <c r="N1760" s="1" t="s">
        <v>33</v>
      </c>
      <c r="O1760" t="s">
        <v>19</v>
      </c>
      <c r="P1760">
        <v>1295.25</v>
      </c>
      <c r="Q1760" s="1" t="s">
        <v>1492</v>
      </c>
      <c r="R1760" s="1" t="s">
        <v>1452</v>
      </c>
      <c r="S1760" t="s">
        <v>1449</v>
      </c>
      <c r="T1760">
        <f>VLOOKUP(Admissions[[#This Row],[Department]],Departments!A:E,5,FALSE)</f>
        <v>8500</v>
      </c>
      <c r="U1760" s="1" t="str">
        <f t="shared" si="54"/>
        <v>Within Benchmark</v>
      </c>
      <c r="V1760" s="1">
        <f t="shared" ca="1" si="55"/>
        <v>23</v>
      </c>
      <c r="W1760" s="1" t="str">
        <f ca="1">_xlfn.IFS(Admissions[[#This Row],[Patients Age]]&lt;18,"Paediatric",V1760&lt;40,"Young Adult",V1760&lt;65,"Adult",TRUE,"Senior")</f>
        <v>Young Adult</v>
      </c>
    </row>
    <row r="1761" spans="1:23" x14ac:dyDescent="0.25">
      <c r="A1761">
        <v>15627</v>
      </c>
      <c r="B1761">
        <v>6813</v>
      </c>
      <c r="C1761" s="1" t="s">
        <v>937</v>
      </c>
      <c r="D1761" s="1" t="s">
        <v>14</v>
      </c>
      <c r="E1761" s="2">
        <v>25370</v>
      </c>
      <c r="F1761" s="1" t="s">
        <v>26</v>
      </c>
      <c r="G1761" s="1" t="s">
        <v>27</v>
      </c>
      <c r="H1761" s="2">
        <v>45301</v>
      </c>
      <c r="I1761" s="2">
        <v>45306</v>
      </c>
      <c r="J1761">
        <v>5</v>
      </c>
      <c r="K1761">
        <v>14005</v>
      </c>
      <c r="L1761" s="1" t="s">
        <v>1491</v>
      </c>
      <c r="M1761" s="1" t="s">
        <v>79</v>
      </c>
      <c r="N1761" s="1" t="s">
        <v>33</v>
      </c>
      <c r="O1761" t="s">
        <v>19</v>
      </c>
      <c r="P1761">
        <v>2801</v>
      </c>
      <c r="Q1761" s="1" t="s">
        <v>1492</v>
      </c>
      <c r="R1761" s="1" t="s">
        <v>1453</v>
      </c>
      <c r="S1761" t="s">
        <v>1449</v>
      </c>
      <c r="T1761">
        <f>VLOOKUP(Admissions[[#This Row],[Department]],Departments!A:E,5,FALSE)</f>
        <v>9000</v>
      </c>
      <c r="U1761" s="1" t="str">
        <f t="shared" si="54"/>
        <v>Above Benchmark</v>
      </c>
      <c r="V1761" s="1">
        <f t="shared" ca="1" si="55"/>
        <v>57</v>
      </c>
      <c r="W1761" s="1" t="str">
        <f ca="1">_xlfn.IFS(Admissions[[#This Row],[Patients Age]]&lt;18,"Paediatric",V1761&lt;40,"Young Adult",V1761&lt;65,"Adult",TRUE,"Senior")</f>
        <v>Adult</v>
      </c>
    </row>
    <row r="1762" spans="1:23" x14ac:dyDescent="0.25">
      <c r="A1762">
        <v>10515</v>
      </c>
      <c r="B1762">
        <v>3400</v>
      </c>
      <c r="C1762" s="1" t="s">
        <v>234</v>
      </c>
      <c r="D1762" s="1" t="s">
        <v>14</v>
      </c>
      <c r="E1762" s="2">
        <v>23126</v>
      </c>
      <c r="F1762" s="1" t="s">
        <v>35</v>
      </c>
      <c r="G1762" s="1" t="s">
        <v>36</v>
      </c>
      <c r="H1762" s="2">
        <v>45515</v>
      </c>
      <c r="I1762" s="2">
        <v>45520</v>
      </c>
      <c r="J1762">
        <v>5</v>
      </c>
      <c r="K1762">
        <v>14429</v>
      </c>
      <c r="L1762" s="1" t="s">
        <v>1491</v>
      </c>
      <c r="M1762" s="1" t="s">
        <v>60</v>
      </c>
      <c r="N1762" s="1" t="s">
        <v>33</v>
      </c>
      <c r="O1762" t="s">
        <v>19</v>
      </c>
      <c r="P1762">
        <v>2885.8</v>
      </c>
      <c r="Q1762" s="1" t="s">
        <v>1492</v>
      </c>
      <c r="R1762" s="1" t="s">
        <v>1451</v>
      </c>
      <c r="S1762" t="s">
        <v>1447</v>
      </c>
      <c r="T1762">
        <f>VLOOKUP(Admissions[[#This Row],[Department]],Departments!A:E,5,FALSE)</f>
        <v>8500</v>
      </c>
      <c r="U1762" s="1" t="str">
        <f t="shared" si="54"/>
        <v>Above Benchmark</v>
      </c>
      <c r="V1762" s="1">
        <f t="shared" ca="1" si="55"/>
        <v>63</v>
      </c>
      <c r="W1762" s="1" t="str">
        <f ca="1">_xlfn.IFS(Admissions[[#This Row],[Patients Age]]&lt;18,"Paediatric",V1762&lt;40,"Young Adult",V1762&lt;65,"Adult",TRUE,"Senior")</f>
        <v>Adult</v>
      </c>
    </row>
    <row r="1763" spans="1:23" x14ac:dyDescent="0.25">
      <c r="A1763">
        <v>15297</v>
      </c>
      <c r="B1763">
        <v>5056</v>
      </c>
      <c r="C1763" s="1" t="s">
        <v>257</v>
      </c>
      <c r="D1763" s="1" t="s">
        <v>14</v>
      </c>
      <c r="E1763" s="2">
        <v>28587</v>
      </c>
      <c r="F1763" s="1" t="s">
        <v>66</v>
      </c>
      <c r="G1763" s="1" t="s">
        <v>77</v>
      </c>
      <c r="H1763" s="2">
        <v>45004</v>
      </c>
      <c r="I1763" s="2">
        <v>45010</v>
      </c>
      <c r="J1763">
        <v>6</v>
      </c>
      <c r="K1763">
        <v>5407</v>
      </c>
      <c r="L1763" s="1" t="s">
        <v>1491</v>
      </c>
      <c r="M1763" s="1" t="s">
        <v>116</v>
      </c>
      <c r="N1763" s="1" t="s">
        <v>24</v>
      </c>
      <c r="O1763" t="s">
        <v>19</v>
      </c>
      <c r="P1763">
        <v>901.16669999999999</v>
      </c>
      <c r="Q1763" s="1" t="s">
        <v>1492</v>
      </c>
      <c r="R1763" s="1" t="s">
        <v>1451</v>
      </c>
      <c r="S1763" t="s">
        <v>1447</v>
      </c>
      <c r="T1763">
        <f>VLOOKUP(Admissions[[#This Row],[Department]],Departments!A:E,5,FALSE)</f>
        <v>6000</v>
      </c>
      <c r="U1763" s="1" t="str">
        <f t="shared" si="54"/>
        <v>Within Benchmark</v>
      </c>
      <c r="V1763" s="1">
        <f t="shared" ca="1" si="55"/>
        <v>48</v>
      </c>
      <c r="W1763" s="1" t="str">
        <f ca="1">_xlfn.IFS(Admissions[[#This Row],[Patients Age]]&lt;18,"Paediatric",V1763&lt;40,"Young Adult",V1763&lt;65,"Adult",TRUE,"Senior")</f>
        <v>Adult</v>
      </c>
    </row>
    <row r="1764" spans="1:23" x14ac:dyDescent="0.25">
      <c r="A1764">
        <v>10265</v>
      </c>
      <c r="B1764">
        <v>5852</v>
      </c>
      <c r="C1764" s="1" t="s">
        <v>1002</v>
      </c>
      <c r="D1764" s="1" t="s">
        <v>56</v>
      </c>
      <c r="E1764" s="2">
        <v>40770</v>
      </c>
      <c r="F1764" s="1" t="s">
        <v>30</v>
      </c>
      <c r="G1764" s="1" t="s">
        <v>31</v>
      </c>
      <c r="H1764" s="2">
        <v>45619</v>
      </c>
      <c r="I1764" s="2">
        <v>45623</v>
      </c>
      <c r="J1764">
        <v>4</v>
      </c>
      <c r="K1764">
        <v>4612</v>
      </c>
      <c r="L1764" s="1" t="s">
        <v>1491</v>
      </c>
      <c r="M1764" s="1" t="s">
        <v>81</v>
      </c>
      <c r="N1764" s="1" t="s">
        <v>18</v>
      </c>
      <c r="O1764" t="s">
        <v>19</v>
      </c>
      <c r="P1764">
        <v>1153</v>
      </c>
      <c r="Q1764" s="1" t="s">
        <v>1492</v>
      </c>
      <c r="R1764" s="1" t="s">
        <v>1446</v>
      </c>
      <c r="S1764" t="s">
        <v>1447</v>
      </c>
      <c r="T1764">
        <f>VLOOKUP(Admissions[[#This Row],[Department]],Departments!A:E,5,FALSE)</f>
        <v>4500</v>
      </c>
      <c r="U1764" s="1" t="str">
        <f t="shared" si="54"/>
        <v>Above Benchmark</v>
      </c>
      <c r="V1764" s="1">
        <f t="shared" ca="1" si="55"/>
        <v>14</v>
      </c>
      <c r="W1764" s="1" t="str">
        <f ca="1">_xlfn.IFS(Admissions[[#This Row],[Patients Age]]&lt;18,"Paediatric",V1764&lt;40,"Young Adult",V1764&lt;65,"Adult",TRUE,"Senior")</f>
        <v>Paediatric</v>
      </c>
    </row>
    <row r="1765" spans="1:23" x14ac:dyDescent="0.25">
      <c r="A1765">
        <v>14811</v>
      </c>
      <c r="B1765">
        <v>3123</v>
      </c>
      <c r="C1765" s="1" t="s">
        <v>813</v>
      </c>
      <c r="D1765" s="1" t="s">
        <v>56</v>
      </c>
      <c r="E1765" s="2">
        <v>37893</v>
      </c>
      <c r="F1765" s="1" t="s">
        <v>51</v>
      </c>
      <c r="G1765" s="1" t="s">
        <v>87</v>
      </c>
      <c r="H1765" s="2">
        <v>45258</v>
      </c>
      <c r="I1765" s="2">
        <v>45261</v>
      </c>
      <c r="J1765">
        <v>3</v>
      </c>
      <c r="K1765">
        <v>4423</v>
      </c>
      <c r="L1765" s="1" t="s">
        <v>1491</v>
      </c>
      <c r="M1765" s="1" t="s">
        <v>53</v>
      </c>
      <c r="N1765" s="1" t="s">
        <v>33</v>
      </c>
      <c r="O1765" t="s">
        <v>19</v>
      </c>
      <c r="P1765">
        <v>1474.3333</v>
      </c>
      <c r="Q1765" s="1" t="s">
        <v>1492</v>
      </c>
      <c r="R1765" s="1" t="s">
        <v>1452</v>
      </c>
      <c r="S1765" t="s">
        <v>1449</v>
      </c>
      <c r="T1765">
        <f>VLOOKUP(Admissions[[#This Row],[Department]],Departments!A:E,5,FALSE)</f>
        <v>6800</v>
      </c>
      <c r="U1765" s="1" t="str">
        <f t="shared" si="54"/>
        <v>Within Benchmark</v>
      </c>
      <c r="V1765" s="1">
        <f t="shared" ca="1" si="55"/>
        <v>22</v>
      </c>
      <c r="W1765" s="1" t="str">
        <f ca="1">_xlfn.IFS(Admissions[[#This Row],[Patients Age]]&lt;18,"Paediatric",V1765&lt;40,"Young Adult",V1765&lt;65,"Adult",TRUE,"Senior")</f>
        <v>Young Adult</v>
      </c>
    </row>
    <row r="1766" spans="1:23" x14ac:dyDescent="0.25">
      <c r="A1766">
        <v>13904</v>
      </c>
      <c r="B1766">
        <v>6644</v>
      </c>
      <c r="C1766" s="1" t="s">
        <v>706</v>
      </c>
      <c r="D1766" s="1" t="s">
        <v>14</v>
      </c>
      <c r="E1766" s="2">
        <v>23173</v>
      </c>
      <c r="F1766" s="1" t="s">
        <v>35</v>
      </c>
      <c r="G1766" s="1" t="s">
        <v>83</v>
      </c>
      <c r="H1766" s="2">
        <v>45058</v>
      </c>
      <c r="I1766" s="2">
        <v>45063</v>
      </c>
      <c r="J1766">
        <v>5</v>
      </c>
      <c r="K1766">
        <v>8681</v>
      </c>
      <c r="L1766" s="1" t="s">
        <v>1491</v>
      </c>
      <c r="M1766" s="1" t="s">
        <v>37</v>
      </c>
      <c r="N1766" s="1" t="s">
        <v>18</v>
      </c>
      <c r="O1766" t="s">
        <v>19</v>
      </c>
      <c r="P1766">
        <v>1736.2</v>
      </c>
      <c r="Q1766" s="1" t="s">
        <v>1492</v>
      </c>
      <c r="R1766" s="1" t="s">
        <v>1454</v>
      </c>
      <c r="S1766" t="s">
        <v>1449</v>
      </c>
      <c r="T1766">
        <f>VLOOKUP(Admissions[[#This Row],[Department]],Departments!A:E,5,FALSE)</f>
        <v>8500</v>
      </c>
      <c r="U1766" s="1" t="str">
        <f t="shared" si="54"/>
        <v>Above Benchmark</v>
      </c>
      <c r="V1766" s="1">
        <f t="shared" ca="1" si="55"/>
        <v>63</v>
      </c>
      <c r="W1766" s="1" t="str">
        <f ca="1">_xlfn.IFS(Admissions[[#This Row],[Patients Age]]&lt;18,"Paediatric",V1766&lt;40,"Young Adult",V1766&lt;65,"Adult",TRUE,"Senior")</f>
        <v>Adult</v>
      </c>
    </row>
    <row r="1767" spans="1:23" x14ac:dyDescent="0.25">
      <c r="A1767">
        <v>10306</v>
      </c>
      <c r="B1767">
        <v>5038</v>
      </c>
      <c r="C1767" s="1" t="s">
        <v>372</v>
      </c>
      <c r="D1767" s="1" t="s">
        <v>14</v>
      </c>
      <c r="E1767" s="2">
        <v>29420</v>
      </c>
      <c r="F1767" s="1" t="s">
        <v>15</v>
      </c>
      <c r="G1767" s="1" t="s">
        <v>217</v>
      </c>
      <c r="H1767" s="2">
        <v>45546</v>
      </c>
      <c r="I1767" s="2">
        <v>45548</v>
      </c>
      <c r="J1767">
        <v>2</v>
      </c>
      <c r="K1767">
        <v>4564</v>
      </c>
      <c r="L1767" s="1" t="s">
        <v>1491</v>
      </c>
      <c r="M1767" s="1" t="s">
        <v>81</v>
      </c>
      <c r="N1767" s="1" t="s">
        <v>18</v>
      </c>
      <c r="O1767" t="s">
        <v>19</v>
      </c>
      <c r="P1767">
        <v>2282</v>
      </c>
      <c r="Q1767" s="1" t="s">
        <v>1492</v>
      </c>
      <c r="R1767" s="1" t="s">
        <v>1453</v>
      </c>
      <c r="S1767" t="s">
        <v>1449</v>
      </c>
      <c r="T1767">
        <f>VLOOKUP(Admissions[[#This Row],[Department]],Departments!A:E,5,FALSE)</f>
        <v>5500</v>
      </c>
      <c r="U1767" s="1" t="str">
        <f t="shared" si="54"/>
        <v>Within Benchmark</v>
      </c>
      <c r="V1767" s="1">
        <f t="shared" ca="1" si="55"/>
        <v>45</v>
      </c>
      <c r="W1767" s="1" t="str">
        <f ca="1">_xlfn.IFS(Admissions[[#This Row],[Patients Age]]&lt;18,"Paediatric",V1767&lt;40,"Young Adult",V1767&lt;65,"Adult",TRUE,"Senior")</f>
        <v>Adult</v>
      </c>
    </row>
    <row r="1768" spans="1:23" x14ac:dyDescent="0.25">
      <c r="A1768">
        <v>11341</v>
      </c>
      <c r="B1768">
        <v>5144</v>
      </c>
      <c r="C1768" s="1" t="s">
        <v>1003</v>
      </c>
      <c r="D1768" s="1" t="s">
        <v>14</v>
      </c>
      <c r="E1768" s="2">
        <v>32470</v>
      </c>
      <c r="F1768" s="1" t="s">
        <v>51</v>
      </c>
      <c r="G1768" s="1" t="s">
        <v>87</v>
      </c>
      <c r="H1768" s="2">
        <v>45465</v>
      </c>
      <c r="I1768" s="2">
        <v>45472</v>
      </c>
      <c r="J1768">
        <v>7</v>
      </c>
      <c r="K1768">
        <v>6787</v>
      </c>
      <c r="L1768" s="1" t="s">
        <v>1491</v>
      </c>
      <c r="M1768" s="1" t="s">
        <v>53</v>
      </c>
      <c r="N1768" s="1" t="s">
        <v>33</v>
      </c>
      <c r="O1768" t="s">
        <v>19</v>
      </c>
      <c r="P1768">
        <v>969.57140000000004</v>
      </c>
      <c r="Q1768" s="1" t="s">
        <v>1492</v>
      </c>
      <c r="R1768" s="1" t="s">
        <v>1446</v>
      </c>
      <c r="S1768" t="s">
        <v>1447</v>
      </c>
      <c r="T1768">
        <f>VLOOKUP(Admissions[[#This Row],[Department]],Departments!A:E,5,FALSE)</f>
        <v>6800</v>
      </c>
      <c r="U1768" s="1" t="str">
        <f t="shared" si="54"/>
        <v>Within Benchmark</v>
      </c>
      <c r="V1768" s="1">
        <f t="shared" ca="1" si="55"/>
        <v>37</v>
      </c>
      <c r="W1768" s="1" t="str">
        <f ca="1">_xlfn.IFS(Admissions[[#This Row],[Patients Age]]&lt;18,"Paediatric",V1768&lt;40,"Young Adult",V1768&lt;65,"Adult",TRUE,"Senior")</f>
        <v>Young Adult</v>
      </c>
    </row>
    <row r="1769" spans="1:23" x14ac:dyDescent="0.25">
      <c r="A1769">
        <v>15609</v>
      </c>
      <c r="B1769">
        <v>4026</v>
      </c>
      <c r="C1769" s="1" t="s">
        <v>224</v>
      </c>
      <c r="D1769" s="1" t="s">
        <v>14</v>
      </c>
      <c r="E1769" s="2">
        <v>37988</v>
      </c>
      <c r="F1769" s="1" t="s">
        <v>35</v>
      </c>
      <c r="G1769" s="1" t="s">
        <v>36</v>
      </c>
      <c r="H1769" s="2">
        <v>45217</v>
      </c>
      <c r="I1769" s="2">
        <v>45226</v>
      </c>
      <c r="J1769">
        <v>9</v>
      </c>
      <c r="K1769">
        <v>7536</v>
      </c>
      <c r="L1769" s="1" t="s">
        <v>1491</v>
      </c>
      <c r="M1769" s="1" t="s">
        <v>119</v>
      </c>
      <c r="N1769" s="1" t="s">
        <v>18</v>
      </c>
      <c r="O1769" t="s">
        <v>19</v>
      </c>
      <c r="P1769">
        <v>837.33330000000001</v>
      </c>
      <c r="Q1769" s="1" t="s">
        <v>1492</v>
      </c>
      <c r="R1769" s="1" t="s">
        <v>1453</v>
      </c>
      <c r="S1769" t="s">
        <v>1449</v>
      </c>
      <c r="T1769">
        <f>VLOOKUP(Admissions[[#This Row],[Department]],Departments!A:E,5,FALSE)</f>
        <v>8500</v>
      </c>
      <c r="U1769" s="1" t="str">
        <f t="shared" si="54"/>
        <v>Within Benchmark</v>
      </c>
      <c r="V1769" s="1">
        <f t="shared" ca="1" si="55"/>
        <v>22</v>
      </c>
      <c r="W1769" s="1" t="str">
        <f ca="1">_xlfn.IFS(Admissions[[#This Row],[Patients Age]]&lt;18,"Paediatric",V1769&lt;40,"Young Adult",V1769&lt;65,"Adult",TRUE,"Senior")</f>
        <v>Young Adult</v>
      </c>
    </row>
    <row r="1770" spans="1:23" x14ac:dyDescent="0.25">
      <c r="A1770">
        <v>15054</v>
      </c>
      <c r="B1770">
        <v>6039</v>
      </c>
      <c r="C1770" s="1" t="s">
        <v>357</v>
      </c>
      <c r="D1770" s="1" t="s">
        <v>14</v>
      </c>
      <c r="E1770" s="2">
        <v>19957</v>
      </c>
      <c r="F1770" s="1" t="s">
        <v>26</v>
      </c>
      <c r="G1770" s="1" t="s">
        <v>27</v>
      </c>
      <c r="H1770" s="2">
        <v>45199</v>
      </c>
      <c r="I1770" s="2">
        <v>45210</v>
      </c>
      <c r="J1770">
        <v>11</v>
      </c>
      <c r="K1770">
        <v>26170</v>
      </c>
      <c r="L1770" s="1" t="s">
        <v>1491</v>
      </c>
      <c r="M1770" s="1" t="s">
        <v>17</v>
      </c>
      <c r="N1770" s="1" t="s">
        <v>33</v>
      </c>
      <c r="O1770" t="s">
        <v>19</v>
      </c>
      <c r="P1770">
        <v>2379.0909000000001</v>
      </c>
      <c r="Q1770" s="1" t="s">
        <v>1492</v>
      </c>
      <c r="R1770" s="1" t="s">
        <v>1446</v>
      </c>
      <c r="S1770" t="s">
        <v>1447</v>
      </c>
      <c r="T1770">
        <f>VLOOKUP(Admissions[[#This Row],[Department]],Departments!A:E,5,FALSE)</f>
        <v>9000</v>
      </c>
      <c r="U1770" s="1" t="str">
        <f t="shared" si="54"/>
        <v>Above Benchmark</v>
      </c>
      <c r="V1770" s="1">
        <f t="shared" ca="1" si="55"/>
        <v>71</v>
      </c>
      <c r="W1770" s="1" t="str">
        <f ca="1">_xlfn.IFS(Admissions[[#This Row],[Patients Age]]&lt;18,"Paediatric",V1770&lt;40,"Young Adult",V1770&lt;65,"Adult",TRUE,"Senior")</f>
        <v>Senior</v>
      </c>
    </row>
    <row r="1771" spans="1:23" x14ac:dyDescent="0.25">
      <c r="A1771">
        <v>10143</v>
      </c>
      <c r="B1771">
        <v>4668</v>
      </c>
      <c r="C1771" s="1" t="s">
        <v>188</v>
      </c>
      <c r="D1771" s="1" t="s">
        <v>56</v>
      </c>
      <c r="E1771" s="2">
        <v>17196</v>
      </c>
      <c r="F1771" s="1" t="s">
        <v>35</v>
      </c>
      <c r="G1771" s="1" t="s">
        <v>36</v>
      </c>
      <c r="H1771" s="2">
        <v>45508</v>
      </c>
      <c r="I1771" s="2">
        <v>45513</v>
      </c>
      <c r="J1771">
        <v>5</v>
      </c>
      <c r="K1771">
        <v>11310</v>
      </c>
      <c r="L1771" s="1" t="s">
        <v>1491</v>
      </c>
      <c r="M1771" s="1" t="s">
        <v>37</v>
      </c>
      <c r="N1771" s="1" t="s">
        <v>18</v>
      </c>
      <c r="O1771" t="s">
        <v>19</v>
      </c>
      <c r="P1771">
        <v>2262</v>
      </c>
      <c r="Q1771" s="1" t="s">
        <v>1492</v>
      </c>
      <c r="R1771" s="1" t="s">
        <v>1451</v>
      </c>
      <c r="S1771" t="s">
        <v>1447</v>
      </c>
      <c r="T1771">
        <f>VLOOKUP(Admissions[[#This Row],[Department]],Departments!A:E,5,FALSE)</f>
        <v>8500</v>
      </c>
      <c r="U1771" s="1" t="str">
        <f t="shared" si="54"/>
        <v>Above Benchmark</v>
      </c>
      <c r="V1771" s="1">
        <f t="shared" ca="1" si="55"/>
        <v>79</v>
      </c>
      <c r="W1771" s="1" t="str">
        <f ca="1">_xlfn.IFS(Admissions[[#This Row],[Patients Age]]&lt;18,"Paediatric",V1771&lt;40,"Young Adult",V1771&lt;65,"Adult",TRUE,"Senior")</f>
        <v>Senior</v>
      </c>
    </row>
    <row r="1772" spans="1:23" x14ac:dyDescent="0.25">
      <c r="A1772">
        <v>12165</v>
      </c>
      <c r="B1772">
        <v>3488</v>
      </c>
      <c r="C1772" s="1" t="s">
        <v>963</v>
      </c>
      <c r="D1772" s="1" t="s">
        <v>14</v>
      </c>
      <c r="E1772" s="2">
        <v>17812</v>
      </c>
      <c r="F1772" s="1" t="s">
        <v>21</v>
      </c>
      <c r="G1772" s="1" t="s">
        <v>22</v>
      </c>
      <c r="H1772" s="2">
        <v>45024</v>
      </c>
      <c r="I1772" s="2">
        <v>45033</v>
      </c>
      <c r="J1772">
        <v>9</v>
      </c>
      <c r="K1772">
        <v>32196</v>
      </c>
      <c r="L1772" s="1" t="s">
        <v>1491</v>
      </c>
      <c r="M1772" s="1" t="s">
        <v>23</v>
      </c>
      <c r="N1772" s="1" t="s">
        <v>18</v>
      </c>
      <c r="O1772" t="s">
        <v>19</v>
      </c>
      <c r="P1772">
        <v>3577.3332999999998</v>
      </c>
      <c r="Q1772" s="1" t="s">
        <v>1492</v>
      </c>
      <c r="R1772" s="1" t="s">
        <v>1446</v>
      </c>
      <c r="S1772" t="s">
        <v>1447</v>
      </c>
      <c r="T1772">
        <f>VLOOKUP(Admissions[[#This Row],[Department]],Departments!A:E,5,FALSE)</f>
        <v>12000</v>
      </c>
      <c r="U1772" s="1" t="str">
        <f t="shared" si="54"/>
        <v>Above Benchmark</v>
      </c>
      <c r="V1772" s="1">
        <f t="shared" ca="1" si="55"/>
        <v>77</v>
      </c>
      <c r="W1772" s="1" t="str">
        <f ca="1">_xlfn.IFS(Admissions[[#This Row],[Patients Age]]&lt;18,"Paediatric",V1772&lt;40,"Young Adult",V1772&lt;65,"Adult",TRUE,"Senior")</f>
        <v>Senior</v>
      </c>
    </row>
    <row r="1773" spans="1:23" x14ac:dyDescent="0.25">
      <c r="A1773">
        <v>15424</v>
      </c>
      <c r="B1773">
        <v>6547</v>
      </c>
      <c r="C1773" s="1" t="s">
        <v>1004</v>
      </c>
      <c r="D1773" s="1" t="s">
        <v>14</v>
      </c>
      <c r="E1773" s="2">
        <v>22179</v>
      </c>
      <c r="F1773" s="1" t="s">
        <v>21</v>
      </c>
      <c r="G1773" s="1" t="s">
        <v>22</v>
      </c>
      <c r="H1773" s="2">
        <v>45335</v>
      </c>
      <c r="I1773" s="2">
        <v>45343</v>
      </c>
      <c r="J1773">
        <v>8</v>
      </c>
      <c r="K1773">
        <v>28674</v>
      </c>
      <c r="L1773" s="1" t="s">
        <v>1491</v>
      </c>
      <c r="M1773" s="1" t="s">
        <v>124</v>
      </c>
      <c r="N1773" s="1" t="s">
        <v>33</v>
      </c>
      <c r="O1773" t="s">
        <v>19</v>
      </c>
      <c r="P1773">
        <v>3584.25</v>
      </c>
      <c r="Q1773" s="1" t="s">
        <v>1492</v>
      </c>
      <c r="R1773" s="1" t="s">
        <v>1452</v>
      </c>
      <c r="S1773" t="s">
        <v>1449</v>
      </c>
      <c r="T1773">
        <f>VLOOKUP(Admissions[[#This Row],[Department]],Departments!A:E,5,FALSE)</f>
        <v>12000</v>
      </c>
      <c r="U1773" s="1" t="str">
        <f t="shared" si="54"/>
        <v>Above Benchmark</v>
      </c>
      <c r="V1773" s="1">
        <f t="shared" ca="1" si="55"/>
        <v>65</v>
      </c>
      <c r="W1773" s="1" t="str">
        <f ca="1">_xlfn.IFS(Admissions[[#This Row],[Patients Age]]&lt;18,"Paediatric",V1773&lt;40,"Young Adult",V1773&lt;65,"Adult",TRUE,"Senior")</f>
        <v>Senior</v>
      </c>
    </row>
    <row r="1774" spans="1:23" x14ac:dyDescent="0.25">
      <c r="A1774">
        <v>11570</v>
      </c>
      <c r="B1774">
        <v>5514</v>
      </c>
      <c r="C1774" s="1" t="s">
        <v>202</v>
      </c>
      <c r="D1774" s="1" t="s">
        <v>14</v>
      </c>
      <c r="E1774" s="2">
        <v>39083</v>
      </c>
      <c r="F1774" s="1" t="s">
        <v>30</v>
      </c>
      <c r="G1774" s="1" t="s">
        <v>31</v>
      </c>
      <c r="H1774" s="2">
        <v>45406</v>
      </c>
      <c r="I1774" s="2">
        <v>45409</v>
      </c>
      <c r="J1774">
        <v>3</v>
      </c>
      <c r="K1774">
        <v>2892</v>
      </c>
      <c r="L1774" s="1" t="s">
        <v>1491</v>
      </c>
      <c r="M1774" s="1" t="s">
        <v>32</v>
      </c>
      <c r="N1774" s="1" t="s">
        <v>18</v>
      </c>
      <c r="O1774" t="s">
        <v>19</v>
      </c>
      <c r="P1774">
        <v>964</v>
      </c>
      <c r="Q1774" s="1" t="s">
        <v>1492</v>
      </c>
      <c r="R1774" s="1" t="s">
        <v>1453</v>
      </c>
      <c r="S1774" t="s">
        <v>1449</v>
      </c>
      <c r="T1774">
        <f>VLOOKUP(Admissions[[#This Row],[Department]],Departments!A:E,5,FALSE)</f>
        <v>4500</v>
      </c>
      <c r="U1774" s="1" t="str">
        <f t="shared" si="54"/>
        <v>Within Benchmark</v>
      </c>
      <c r="V1774" s="1">
        <f t="shared" ca="1" si="55"/>
        <v>19</v>
      </c>
      <c r="W1774" s="1" t="str">
        <f ca="1">_xlfn.IFS(Admissions[[#This Row],[Patients Age]]&lt;18,"Paediatric",V1774&lt;40,"Young Adult",V1774&lt;65,"Adult",TRUE,"Senior")</f>
        <v>Young Adult</v>
      </c>
    </row>
    <row r="1775" spans="1:23" x14ac:dyDescent="0.25">
      <c r="A1775">
        <v>13149</v>
      </c>
      <c r="B1775">
        <v>5253</v>
      </c>
      <c r="C1775" s="1" t="s">
        <v>1005</v>
      </c>
      <c r="D1775" s="1" t="s">
        <v>14</v>
      </c>
      <c r="E1775" s="2">
        <v>26181</v>
      </c>
      <c r="F1775" s="1" t="s">
        <v>41</v>
      </c>
      <c r="G1775" s="1" t="s">
        <v>42</v>
      </c>
      <c r="H1775" s="2">
        <v>45383</v>
      </c>
      <c r="I1775" s="2">
        <v>45390</v>
      </c>
      <c r="J1775">
        <v>7</v>
      </c>
      <c r="K1775">
        <v>7230</v>
      </c>
      <c r="L1775" s="1" t="s">
        <v>1491</v>
      </c>
      <c r="M1775" s="1" t="s">
        <v>121</v>
      </c>
      <c r="N1775" s="1" t="s">
        <v>18</v>
      </c>
      <c r="O1775" t="s">
        <v>19</v>
      </c>
      <c r="P1775">
        <v>1032.8570999999999</v>
      </c>
      <c r="Q1775" s="1" t="s">
        <v>1492</v>
      </c>
      <c r="R1775" s="1" t="s">
        <v>1448</v>
      </c>
      <c r="S1775" t="s">
        <v>1449</v>
      </c>
      <c r="T1775">
        <f>VLOOKUP(Admissions[[#This Row],[Department]],Departments!A:E,5,FALSE)</f>
        <v>7200</v>
      </c>
      <c r="U1775" s="1" t="str">
        <f t="shared" si="54"/>
        <v>Above Benchmark</v>
      </c>
      <c r="V1775" s="1">
        <f t="shared" ca="1" si="55"/>
        <v>54</v>
      </c>
      <c r="W1775" s="1" t="str">
        <f ca="1">_xlfn.IFS(Admissions[[#This Row],[Patients Age]]&lt;18,"Paediatric",V1775&lt;40,"Young Adult",V1775&lt;65,"Adult",TRUE,"Senior")</f>
        <v>Adult</v>
      </c>
    </row>
    <row r="1776" spans="1:23" x14ac:dyDescent="0.25">
      <c r="A1776">
        <v>11156</v>
      </c>
      <c r="B1776">
        <v>6923</v>
      </c>
      <c r="C1776" s="1" t="s">
        <v>458</v>
      </c>
      <c r="D1776" s="1" t="s">
        <v>14</v>
      </c>
      <c r="E1776" s="2">
        <v>22188</v>
      </c>
      <c r="F1776" s="1" t="s">
        <v>26</v>
      </c>
      <c r="G1776" s="1" t="s">
        <v>27</v>
      </c>
      <c r="H1776" s="2">
        <v>45070</v>
      </c>
      <c r="I1776" s="2">
        <v>45078</v>
      </c>
      <c r="J1776">
        <v>8</v>
      </c>
      <c r="K1776">
        <v>23474</v>
      </c>
      <c r="L1776" s="1" t="s">
        <v>1491</v>
      </c>
      <c r="M1776" s="1" t="s">
        <v>28</v>
      </c>
      <c r="N1776" s="1" t="s">
        <v>33</v>
      </c>
      <c r="O1776" t="s">
        <v>19</v>
      </c>
      <c r="P1776">
        <v>2934.25</v>
      </c>
      <c r="Q1776" s="1" t="s">
        <v>1492</v>
      </c>
      <c r="R1776" s="1" t="s">
        <v>1453</v>
      </c>
      <c r="S1776" t="s">
        <v>1449</v>
      </c>
      <c r="T1776">
        <f>VLOOKUP(Admissions[[#This Row],[Department]],Departments!A:E,5,FALSE)</f>
        <v>9000</v>
      </c>
      <c r="U1776" s="1" t="str">
        <f t="shared" si="54"/>
        <v>Above Benchmark</v>
      </c>
      <c r="V1776" s="1">
        <f t="shared" ca="1" si="55"/>
        <v>65</v>
      </c>
      <c r="W1776" s="1" t="str">
        <f ca="1">_xlfn.IFS(Admissions[[#This Row],[Patients Age]]&lt;18,"Paediatric",V1776&lt;40,"Young Adult",V1776&lt;65,"Adult",TRUE,"Senior")</f>
        <v>Senior</v>
      </c>
    </row>
    <row r="1777" spans="1:23" x14ac:dyDescent="0.25">
      <c r="A1777">
        <v>15901</v>
      </c>
      <c r="B1777">
        <v>5577</v>
      </c>
      <c r="C1777" s="1" t="s">
        <v>1006</v>
      </c>
      <c r="D1777" s="1" t="s">
        <v>14</v>
      </c>
      <c r="E1777" s="2">
        <v>37748</v>
      </c>
      <c r="F1777" s="1" t="s">
        <v>66</v>
      </c>
      <c r="G1777" s="1" t="s">
        <v>77</v>
      </c>
      <c r="H1777" s="2">
        <v>45497</v>
      </c>
      <c r="I1777" s="2">
        <v>45499</v>
      </c>
      <c r="J1777">
        <v>2</v>
      </c>
      <c r="K1777">
        <v>5373</v>
      </c>
      <c r="L1777" s="1" t="s">
        <v>1491</v>
      </c>
      <c r="M1777" s="1" t="s">
        <v>91</v>
      </c>
      <c r="N1777" s="1" t="s">
        <v>18</v>
      </c>
      <c r="O1777" t="s">
        <v>19</v>
      </c>
      <c r="P1777">
        <v>2686.5</v>
      </c>
      <c r="Q1777" s="1" t="s">
        <v>1492</v>
      </c>
      <c r="R1777" s="1" t="s">
        <v>1453</v>
      </c>
      <c r="S1777" t="s">
        <v>1449</v>
      </c>
      <c r="T1777">
        <f>VLOOKUP(Admissions[[#This Row],[Department]],Departments!A:E,5,FALSE)</f>
        <v>6000</v>
      </c>
      <c r="U1777" s="1" t="str">
        <f t="shared" si="54"/>
        <v>Within Benchmark</v>
      </c>
      <c r="V1777" s="1">
        <f t="shared" ca="1" si="55"/>
        <v>23</v>
      </c>
      <c r="W1777" s="1" t="str">
        <f ca="1">_xlfn.IFS(Admissions[[#This Row],[Patients Age]]&lt;18,"Paediatric",V1777&lt;40,"Young Adult",V1777&lt;65,"Adult",TRUE,"Senior")</f>
        <v>Young Adult</v>
      </c>
    </row>
    <row r="1778" spans="1:23" x14ac:dyDescent="0.25">
      <c r="A1778">
        <v>13720</v>
      </c>
      <c r="B1778">
        <v>6590</v>
      </c>
      <c r="C1778" s="1" t="s">
        <v>1007</v>
      </c>
      <c r="D1778" s="1" t="s">
        <v>56</v>
      </c>
      <c r="E1778" s="2">
        <v>28544</v>
      </c>
      <c r="F1778" s="1" t="s">
        <v>26</v>
      </c>
      <c r="G1778" s="1" t="s">
        <v>27</v>
      </c>
      <c r="H1778" s="2">
        <v>45596</v>
      </c>
      <c r="I1778" s="2">
        <v>45600</v>
      </c>
      <c r="J1778">
        <v>4</v>
      </c>
      <c r="K1778">
        <v>10211</v>
      </c>
      <c r="L1778" s="1" t="s">
        <v>1491</v>
      </c>
      <c r="M1778" s="1" t="s">
        <v>28</v>
      </c>
      <c r="N1778" s="1" t="s">
        <v>18</v>
      </c>
      <c r="O1778" t="s">
        <v>19</v>
      </c>
      <c r="P1778">
        <v>2552.75</v>
      </c>
      <c r="Q1778" s="1" t="s">
        <v>1492</v>
      </c>
      <c r="R1778" s="1" t="s">
        <v>1450</v>
      </c>
      <c r="S1778" t="s">
        <v>1449</v>
      </c>
      <c r="T1778">
        <f>VLOOKUP(Admissions[[#This Row],[Department]],Departments!A:E,5,FALSE)</f>
        <v>9000</v>
      </c>
      <c r="U1778" s="1" t="str">
        <f t="shared" si="54"/>
        <v>Above Benchmark</v>
      </c>
      <c r="V1778" s="1">
        <f t="shared" ca="1" si="55"/>
        <v>48</v>
      </c>
      <c r="W1778" s="1" t="str">
        <f ca="1">_xlfn.IFS(Admissions[[#This Row],[Patients Age]]&lt;18,"Paediatric",V1778&lt;40,"Young Adult",V1778&lt;65,"Adult",TRUE,"Senior")</f>
        <v>Adult</v>
      </c>
    </row>
    <row r="1779" spans="1:23" x14ac:dyDescent="0.25">
      <c r="A1779">
        <v>11679</v>
      </c>
      <c r="B1779">
        <v>3942</v>
      </c>
      <c r="C1779" s="1" t="s">
        <v>541</v>
      </c>
      <c r="D1779" s="1" t="s">
        <v>56</v>
      </c>
      <c r="E1779" s="2">
        <v>38063</v>
      </c>
      <c r="F1779" s="1" t="s">
        <v>15</v>
      </c>
      <c r="G1779" s="1" t="s">
        <v>48</v>
      </c>
      <c r="H1779" s="2">
        <v>45105</v>
      </c>
      <c r="I1779" s="2">
        <v>45106</v>
      </c>
      <c r="J1779">
        <v>1</v>
      </c>
      <c r="K1779">
        <v>2874</v>
      </c>
      <c r="L1779" s="1" t="s">
        <v>1491</v>
      </c>
      <c r="M1779" s="1" t="s">
        <v>49</v>
      </c>
      <c r="N1779" s="1" t="s">
        <v>18</v>
      </c>
      <c r="O1779" t="s">
        <v>19</v>
      </c>
      <c r="P1779">
        <v>2874</v>
      </c>
      <c r="Q1779" s="1" t="s">
        <v>1492</v>
      </c>
      <c r="R1779" s="1" t="s">
        <v>1453</v>
      </c>
      <c r="S1779" t="s">
        <v>1449</v>
      </c>
      <c r="T1779">
        <f>VLOOKUP(Admissions[[#This Row],[Department]],Departments!A:E,5,FALSE)</f>
        <v>5500</v>
      </c>
      <c r="U1779" s="1" t="str">
        <f t="shared" si="54"/>
        <v>Within Benchmark</v>
      </c>
      <c r="V1779" s="1">
        <f t="shared" ca="1" si="55"/>
        <v>22</v>
      </c>
      <c r="W1779" s="1" t="str">
        <f ca="1">_xlfn.IFS(Admissions[[#This Row],[Patients Age]]&lt;18,"Paediatric",V1779&lt;40,"Young Adult",V1779&lt;65,"Adult",TRUE,"Senior")</f>
        <v>Young Adult</v>
      </c>
    </row>
    <row r="1780" spans="1:23" x14ac:dyDescent="0.25">
      <c r="A1780">
        <v>10624</v>
      </c>
      <c r="B1780">
        <v>4386</v>
      </c>
      <c r="C1780" s="1" t="s">
        <v>1008</v>
      </c>
      <c r="D1780" s="1" t="s">
        <v>14</v>
      </c>
      <c r="E1780" s="2">
        <v>14100</v>
      </c>
      <c r="F1780" s="1" t="s">
        <v>35</v>
      </c>
      <c r="G1780" s="1" t="s">
        <v>85</v>
      </c>
      <c r="H1780" s="2">
        <v>45227</v>
      </c>
      <c r="I1780" s="2">
        <v>45235</v>
      </c>
      <c r="J1780">
        <v>8</v>
      </c>
      <c r="K1780">
        <v>22447</v>
      </c>
      <c r="L1780" s="1" t="s">
        <v>1491</v>
      </c>
      <c r="M1780" s="1" t="s">
        <v>60</v>
      </c>
      <c r="N1780" s="1" t="s">
        <v>18</v>
      </c>
      <c r="O1780" t="s">
        <v>19</v>
      </c>
      <c r="P1780">
        <v>2805.875</v>
      </c>
      <c r="Q1780" s="1" t="s">
        <v>1492</v>
      </c>
      <c r="R1780" s="1" t="s">
        <v>1446</v>
      </c>
      <c r="S1780" t="s">
        <v>1447</v>
      </c>
      <c r="T1780">
        <f>VLOOKUP(Admissions[[#This Row],[Department]],Departments!A:E,5,FALSE)</f>
        <v>8500</v>
      </c>
      <c r="U1780" s="1" t="str">
        <f t="shared" si="54"/>
        <v>Above Benchmark</v>
      </c>
      <c r="V1780" s="1">
        <f t="shared" ca="1" si="55"/>
        <v>87</v>
      </c>
      <c r="W1780" s="1" t="str">
        <f ca="1">_xlfn.IFS(Admissions[[#This Row],[Patients Age]]&lt;18,"Paediatric",V1780&lt;40,"Young Adult",V1780&lt;65,"Adult",TRUE,"Senior")</f>
        <v>Senior</v>
      </c>
    </row>
    <row r="1781" spans="1:23" x14ac:dyDescent="0.25">
      <c r="A1781">
        <v>13323</v>
      </c>
      <c r="B1781">
        <v>6375</v>
      </c>
      <c r="C1781" s="1" t="s">
        <v>97</v>
      </c>
      <c r="D1781" s="1" t="s">
        <v>14</v>
      </c>
      <c r="E1781" s="2">
        <v>29450</v>
      </c>
      <c r="F1781" s="1" t="s">
        <v>51</v>
      </c>
      <c r="G1781" s="1" t="s">
        <v>113</v>
      </c>
      <c r="H1781" s="2">
        <v>45268</v>
      </c>
      <c r="I1781" s="2">
        <v>45271</v>
      </c>
      <c r="J1781">
        <v>3</v>
      </c>
      <c r="K1781">
        <v>6132</v>
      </c>
      <c r="L1781" s="1" t="s">
        <v>1491</v>
      </c>
      <c r="M1781" s="1" t="s">
        <v>17</v>
      </c>
      <c r="N1781" s="1" t="s">
        <v>24</v>
      </c>
      <c r="O1781" t="s">
        <v>19</v>
      </c>
      <c r="P1781">
        <v>2044</v>
      </c>
      <c r="Q1781" s="1" t="s">
        <v>1492</v>
      </c>
      <c r="R1781" s="1" t="s">
        <v>1454</v>
      </c>
      <c r="S1781" t="s">
        <v>1449</v>
      </c>
      <c r="T1781">
        <f>VLOOKUP(Admissions[[#This Row],[Department]],Departments!A:E,5,FALSE)</f>
        <v>6800</v>
      </c>
      <c r="U1781" s="1" t="str">
        <f t="shared" si="54"/>
        <v>Within Benchmark</v>
      </c>
      <c r="V1781" s="1">
        <f t="shared" ca="1" si="55"/>
        <v>45</v>
      </c>
      <c r="W1781" s="1" t="str">
        <f ca="1">_xlfn.IFS(Admissions[[#This Row],[Patients Age]]&lt;18,"Paediatric",V1781&lt;40,"Young Adult",V1781&lt;65,"Adult",TRUE,"Senior")</f>
        <v>Adult</v>
      </c>
    </row>
    <row r="1782" spans="1:23" x14ac:dyDescent="0.25">
      <c r="A1782">
        <v>12535</v>
      </c>
      <c r="B1782">
        <v>7185</v>
      </c>
      <c r="C1782" s="1" t="s">
        <v>976</v>
      </c>
      <c r="D1782" s="1" t="s">
        <v>56</v>
      </c>
      <c r="E1782" s="2">
        <v>33203</v>
      </c>
      <c r="F1782" s="1" t="s">
        <v>41</v>
      </c>
      <c r="G1782" s="1" t="s">
        <v>219</v>
      </c>
      <c r="H1782" s="2">
        <v>45355</v>
      </c>
      <c r="I1782" s="2">
        <v>45360</v>
      </c>
      <c r="J1782">
        <v>5</v>
      </c>
      <c r="K1782">
        <v>8845</v>
      </c>
      <c r="L1782" s="1" t="s">
        <v>1491</v>
      </c>
      <c r="M1782" s="1" t="s">
        <v>73</v>
      </c>
      <c r="N1782" s="1" t="s">
        <v>18</v>
      </c>
      <c r="O1782" t="s">
        <v>19</v>
      </c>
      <c r="P1782">
        <v>1769</v>
      </c>
      <c r="Q1782" s="1" t="s">
        <v>1492</v>
      </c>
      <c r="R1782" s="1" t="s">
        <v>1448</v>
      </c>
      <c r="S1782" t="s">
        <v>1449</v>
      </c>
      <c r="T1782">
        <f>VLOOKUP(Admissions[[#This Row],[Department]],Departments!A:E,5,FALSE)</f>
        <v>7200</v>
      </c>
      <c r="U1782" s="1" t="str">
        <f t="shared" si="54"/>
        <v>Above Benchmark</v>
      </c>
      <c r="V1782" s="1">
        <f t="shared" ca="1" si="55"/>
        <v>35</v>
      </c>
      <c r="W1782" s="1" t="str">
        <f ca="1">_xlfn.IFS(Admissions[[#This Row],[Patients Age]]&lt;18,"Paediatric",V1782&lt;40,"Young Adult",V1782&lt;65,"Adult",TRUE,"Senior")</f>
        <v>Young Adult</v>
      </c>
    </row>
    <row r="1783" spans="1:23" x14ac:dyDescent="0.25">
      <c r="A1783">
        <v>14498</v>
      </c>
      <c r="B1783">
        <v>5244</v>
      </c>
      <c r="C1783" s="1" t="s">
        <v>698</v>
      </c>
      <c r="D1783" s="1" t="s">
        <v>56</v>
      </c>
      <c r="E1783" s="2">
        <v>24916</v>
      </c>
      <c r="F1783" s="1" t="s">
        <v>15</v>
      </c>
      <c r="G1783" s="1" t="s">
        <v>217</v>
      </c>
      <c r="H1783" s="2">
        <v>45290</v>
      </c>
      <c r="I1783" s="2">
        <v>45292</v>
      </c>
      <c r="J1783">
        <v>2</v>
      </c>
      <c r="K1783">
        <v>5591</v>
      </c>
      <c r="L1783" s="1" t="s">
        <v>1491</v>
      </c>
      <c r="M1783" s="1" t="s">
        <v>81</v>
      </c>
      <c r="N1783" s="1" t="s">
        <v>33</v>
      </c>
      <c r="O1783" t="s">
        <v>19</v>
      </c>
      <c r="P1783">
        <v>2795.5</v>
      </c>
      <c r="Q1783" s="1" t="s">
        <v>1492</v>
      </c>
      <c r="R1783" s="1" t="s">
        <v>1446</v>
      </c>
      <c r="S1783" t="s">
        <v>1447</v>
      </c>
      <c r="T1783">
        <f>VLOOKUP(Admissions[[#This Row],[Department]],Departments!A:E,5,FALSE)</f>
        <v>5500</v>
      </c>
      <c r="U1783" s="1" t="str">
        <f t="shared" si="54"/>
        <v>Above Benchmark</v>
      </c>
      <c r="V1783" s="1">
        <f t="shared" ca="1" si="55"/>
        <v>58</v>
      </c>
      <c r="W1783" s="1" t="str">
        <f ca="1">_xlfn.IFS(Admissions[[#This Row],[Patients Age]]&lt;18,"Paediatric",V1783&lt;40,"Young Adult",V1783&lt;65,"Adult",TRUE,"Senior")</f>
        <v>Adult</v>
      </c>
    </row>
    <row r="1784" spans="1:23" x14ac:dyDescent="0.25">
      <c r="A1784">
        <v>14170</v>
      </c>
      <c r="B1784">
        <v>6906</v>
      </c>
      <c r="C1784" s="1" t="s">
        <v>440</v>
      </c>
      <c r="D1784" s="1" t="s">
        <v>56</v>
      </c>
      <c r="E1784" s="2">
        <v>36804</v>
      </c>
      <c r="F1784" s="1" t="s">
        <v>15</v>
      </c>
      <c r="G1784" s="1" t="s">
        <v>16</v>
      </c>
      <c r="H1784" s="2">
        <v>45297</v>
      </c>
      <c r="I1784" s="2">
        <v>45298</v>
      </c>
      <c r="J1784">
        <v>1</v>
      </c>
      <c r="K1784">
        <v>4135</v>
      </c>
      <c r="L1784" s="1" t="s">
        <v>1494</v>
      </c>
      <c r="M1784" s="1" t="s">
        <v>17</v>
      </c>
      <c r="N1784" s="1" t="s">
        <v>18</v>
      </c>
      <c r="O1784" t="s">
        <v>19</v>
      </c>
      <c r="P1784">
        <v>4135</v>
      </c>
      <c r="Q1784" s="1" t="s">
        <v>1492</v>
      </c>
      <c r="R1784" s="1" t="s">
        <v>1446</v>
      </c>
      <c r="S1784" t="s">
        <v>1447</v>
      </c>
      <c r="T1784">
        <f>VLOOKUP(Admissions[[#This Row],[Department]],Departments!A:E,5,FALSE)</f>
        <v>5500</v>
      </c>
      <c r="U1784" s="1" t="str">
        <f t="shared" si="54"/>
        <v>Within Benchmark</v>
      </c>
      <c r="V1784" s="1">
        <f t="shared" ca="1" si="55"/>
        <v>25</v>
      </c>
      <c r="W1784" s="1" t="str">
        <f ca="1">_xlfn.IFS(Admissions[[#This Row],[Patients Age]]&lt;18,"Paediatric",V1784&lt;40,"Young Adult",V1784&lt;65,"Adult",TRUE,"Senior")</f>
        <v>Young Adult</v>
      </c>
    </row>
    <row r="1785" spans="1:23" x14ac:dyDescent="0.25">
      <c r="A1785">
        <v>15127</v>
      </c>
      <c r="B1785">
        <v>3832</v>
      </c>
      <c r="C1785" s="1" t="s">
        <v>427</v>
      </c>
      <c r="D1785" s="1" t="s">
        <v>14</v>
      </c>
      <c r="E1785" s="2">
        <v>17730</v>
      </c>
      <c r="F1785" s="1" t="s">
        <v>41</v>
      </c>
      <c r="G1785" s="1" t="s">
        <v>42</v>
      </c>
      <c r="H1785" s="2">
        <v>45241</v>
      </c>
      <c r="I1785" s="2">
        <v>45245</v>
      </c>
      <c r="J1785">
        <v>4</v>
      </c>
      <c r="K1785">
        <v>7663</v>
      </c>
      <c r="L1785" s="1" t="s">
        <v>1491</v>
      </c>
      <c r="M1785" s="1" t="s">
        <v>49</v>
      </c>
      <c r="N1785" s="1" t="s">
        <v>24</v>
      </c>
      <c r="O1785" t="s">
        <v>19</v>
      </c>
      <c r="P1785">
        <v>1915.75</v>
      </c>
      <c r="Q1785" s="1" t="s">
        <v>1492</v>
      </c>
      <c r="R1785" s="1" t="s">
        <v>1446</v>
      </c>
      <c r="S1785" t="s">
        <v>1447</v>
      </c>
      <c r="T1785">
        <f>VLOOKUP(Admissions[[#This Row],[Department]],Departments!A:E,5,FALSE)</f>
        <v>7200</v>
      </c>
      <c r="U1785" s="1" t="str">
        <f t="shared" si="54"/>
        <v>Above Benchmark</v>
      </c>
      <c r="V1785" s="1">
        <f t="shared" ca="1" si="55"/>
        <v>77</v>
      </c>
      <c r="W1785" s="1" t="str">
        <f ca="1">_xlfn.IFS(Admissions[[#This Row],[Patients Age]]&lt;18,"Paediatric",V1785&lt;40,"Young Adult",V1785&lt;65,"Adult",TRUE,"Senior")</f>
        <v>Senior</v>
      </c>
    </row>
    <row r="1786" spans="1:23" x14ac:dyDescent="0.25">
      <c r="A1786">
        <v>13724</v>
      </c>
      <c r="B1786">
        <v>3959</v>
      </c>
      <c r="C1786" s="1" t="s">
        <v>1009</v>
      </c>
      <c r="D1786" s="1" t="s">
        <v>14</v>
      </c>
      <c r="E1786" s="2">
        <v>36003</v>
      </c>
      <c r="F1786" s="1" t="s">
        <v>51</v>
      </c>
      <c r="G1786" s="1" t="s">
        <v>52</v>
      </c>
      <c r="H1786" s="2">
        <v>45384</v>
      </c>
      <c r="I1786" s="2">
        <v>45389</v>
      </c>
      <c r="J1786">
        <v>5</v>
      </c>
      <c r="K1786">
        <v>6514</v>
      </c>
      <c r="L1786" s="1" t="s">
        <v>1494</v>
      </c>
      <c r="M1786" s="1" t="s">
        <v>53</v>
      </c>
      <c r="N1786" s="1" t="s">
        <v>33</v>
      </c>
      <c r="O1786" t="s">
        <v>19</v>
      </c>
      <c r="P1786">
        <v>1302.8</v>
      </c>
      <c r="Q1786" s="1" t="s">
        <v>1492</v>
      </c>
      <c r="R1786" s="1" t="s">
        <v>1452</v>
      </c>
      <c r="S1786" t="s">
        <v>1449</v>
      </c>
      <c r="T1786">
        <f>VLOOKUP(Admissions[[#This Row],[Department]],Departments!A:E,5,FALSE)</f>
        <v>6800</v>
      </c>
      <c r="U1786" s="1" t="str">
        <f t="shared" si="54"/>
        <v>Within Benchmark</v>
      </c>
      <c r="V1786" s="1">
        <f t="shared" ca="1" si="55"/>
        <v>27</v>
      </c>
      <c r="W1786" s="1" t="str">
        <f ca="1">_xlfn.IFS(Admissions[[#This Row],[Patients Age]]&lt;18,"Paediatric",V1786&lt;40,"Young Adult",V1786&lt;65,"Adult",TRUE,"Senior")</f>
        <v>Young Adult</v>
      </c>
    </row>
    <row r="1787" spans="1:23" x14ac:dyDescent="0.25">
      <c r="A1787">
        <v>11813</v>
      </c>
      <c r="B1787" t="s">
        <v>1495</v>
      </c>
      <c r="C1787" s="1" t="s">
        <v>1010</v>
      </c>
      <c r="D1787" s="1" t="s">
        <v>56</v>
      </c>
      <c r="E1787" s="2">
        <v>12414</v>
      </c>
      <c r="F1787" s="1" t="s">
        <v>15</v>
      </c>
      <c r="G1787" s="1" t="s">
        <v>217</v>
      </c>
      <c r="H1787" s="2">
        <v>45202</v>
      </c>
      <c r="I1787" s="2">
        <v>45203</v>
      </c>
      <c r="J1787">
        <v>1</v>
      </c>
      <c r="K1787">
        <v>4413</v>
      </c>
      <c r="L1787" s="1" t="s">
        <v>1491</v>
      </c>
      <c r="M1787" s="1" t="s">
        <v>49</v>
      </c>
      <c r="N1787" s="1" t="s">
        <v>18</v>
      </c>
      <c r="O1787" t="s">
        <v>19</v>
      </c>
      <c r="P1787">
        <v>4413</v>
      </c>
      <c r="Q1787" s="1" t="s">
        <v>1492</v>
      </c>
      <c r="R1787" s="1" t="s">
        <v>1452</v>
      </c>
      <c r="S1787" t="s">
        <v>1449</v>
      </c>
      <c r="T1787">
        <f>VLOOKUP(Admissions[[#This Row],[Department]],Departments!A:E,5,FALSE)</f>
        <v>5500</v>
      </c>
      <c r="U1787" s="1" t="str">
        <f t="shared" si="54"/>
        <v>Within Benchmark</v>
      </c>
      <c r="V1787" s="1">
        <f t="shared" ca="1" si="55"/>
        <v>92</v>
      </c>
      <c r="W1787" s="1" t="str">
        <f ca="1">_xlfn.IFS(Admissions[[#This Row],[Patients Age]]&lt;18,"Paediatric",V1787&lt;40,"Young Adult",V1787&lt;65,"Adult",TRUE,"Senior")</f>
        <v>Senior</v>
      </c>
    </row>
    <row r="1788" spans="1:23" x14ac:dyDescent="0.25">
      <c r="A1788">
        <v>15893</v>
      </c>
      <c r="B1788">
        <v>4359</v>
      </c>
      <c r="C1788" s="1" t="s">
        <v>333</v>
      </c>
      <c r="D1788" s="1" t="s">
        <v>14</v>
      </c>
      <c r="E1788" s="2">
        <v>25752</v>
      </c>
      <c r="F1788" s="1" t="s">
        <v>15</v>
      </c>
      <c r="G1788" s="1" t="s">
        <v>48</v>
      </c>
      <c r="H1788" s="2">
        <v>45610</v>
      </c>
      <c r="I1788" s="2">
        <v>45613</v>
      </c>
      <c r="J1788">
        <v>3</v>
      </c>
      <c r="K1788">
        <v>4742</v>
      </c>
      <c r="L1788" s="1" t="s">
        <v>1491</v>
      </c>
      <c r="M1788" s="1" t="s">
        <v>49</v>
      </c>
      <c r="N1788" s="1" t="s">
        <v>24</v>
      </c>
      <c r="O1788" t="s">
        <v>19</v>
      </c>
      <c r="P1788">
        <v>1580.6667</v>
      </c>
      <c r="Q1788" s="1" t="s">
        <v>1492</v>
      </c>
      <c r="R1788" s="1" t="s">
        <v>1450</v>
      </c>
      <c r="S1788" t="s">
        <v>1449</v>
      </c>
      <c r="T1788">
        <f>VLOOKUP(Admissions[[#This Row],[Department]],Departments!A:E,5,FALSE)</f>
        <v>5500</v>
      </c>
      <c r="U1788" s="1" t="str">
        <f t="shared" si="54"/>
        <v>Within Benchmark</v>
      </c>
      <c r="V1788" s="1">
        <f t="shared" ca="1" si="55"/>
        <v>56</v>
      </c>
      <c r="W1788" s="1" t="str">
        <f ca="1">_xlfn.IFS(Admissions[[#This Row],[Patients Age]]&lt;18,"Paediatric",V1788&lt;40,"Young Adult",V1788&lt;65,"Adult",TRUE,"Senior")</f>
        <v>Adult</v>
      </c>
    </row>
    <row r="1789" spans="1:23" x14ac:dyDescent="0.25">
      <c r="A1789">
        <v>13388</v>
      </c>
      <c r="B1789">
        <v>5045</v>
      </c>
      <c r="C1789" s="1" t="s">
        <v>475</v>
      </c>
      <c r="D1789" s="1" t="s">
        <v>14</v>
      </c>
      <c r="E1789" s="2">
        <v>24086</v>
      </c>
      <c r="F1789" s="1" t="s">
        <v>26</v>
      </c>
      <c r="G1789" s="1" t="s">
        <v>39</v>
      </c>
      <c r="H1789" s="2">
        <v>44972</v>
      </c>
      <c r="I1789" s="2">
        <v>44980</v>
      </c>
      <c r="J1789">
        <v>8</v>
      </c>
      <c r="K1789">
        <v>14071</v>
      </c>
      <c r="L1789" s="1" t="s">
        <v>1491</v>
      </c>
      <c r="M1789" s="1" t="s">
        <v>79</v>
      </c>
      <c r="N1789" s="1" t="s">
        <v>18</v>
      </c>
      <c r="O1789" t="s">
        <v>19</v>
      </c>
      <c r="P1789">
        <v>1758.875</v>
      </c>
      <c r="Q1789" s="1" t="s">
        <v>1492</v>
      </c>
      <c r="R1789" s="1" t="s">
        <v>1453</v>
      </c>
      <c r="S1789" t="s">
        <v>1449</v>
      </c>
      <c r="T1789">
        <f>VLOOKUP(Admissions[[#This Row],[Department]],Departments!A:E,5,FALSE)</f>
        <v>9000</v>
      </c>
      <c r="U1789" s="1" t="str">
        <f t="shared" si="54"/>
        <v>Above Benchmark</v>
      </c>
      <c r="V1789" s="1">
        <f t="shared" ca="1" si="55"/>
        <v>60</v>
      </c>
      <c r="W1789" s="1" t="str">
        <f ca="1">_xlfn.IFS(Admissions[[#This Row],[Patients Age]]&lt;18,"Paediatric",V1789&lt;40,"Young Adult",V1789&lt;65,"Adult",TRUE,"Senior")</f>
        <v>Adult</v>
      </c>
    </row>
    <row r="1790" spans="1:23" x14ac:dyDescent="0.25">
      <c r="A1790">
        <v>10294</v>
      </c>
      <c r="B1790">
        <v>3403</v>
      </c>
      <c r="C1790" s="1" t="s">
        <v>962</v>
      </c>
      <c r="D1790" s="1" t="s">
        <v>14</v>
      </c>
      <c r="E1790" s="2">
        <v>22991</v>
      </c>
      <c r="F1790" s="1" t="s">
        <v>35</v>
      </c>
      <c r="G1790" s="1" t="s">
        <v>85</v>
      </c>
      <c r="H1790" s="2">
        <v>45282</v>
      </c>
      <c r="I1790" s="2">
        <v>45291</v>
      </c>
      <c r="J1790">
        <v>9</v>
      </c>
      <c r="K1790">
        <v>16449</v>
      </c>
      <c r="L1790" s="1" t="s">
        <v>1491</v>
      </c>
      <c r="M1790" s="1" t="s">
        <v>119</v>
      </c>
      <c r="N1790" s="1" t="s">
        <v>18</v>
      </c>
      <c r="O1790" t="s">
        <v>19</v>
      </c>
      <c r="P1790">
        <v>1827.6667</v>
      </c>
      <c r="Q1790" s="1" t="s">
        <v>1492</v>
      </c>
      <c r="R1790" s="1" t="s">
        <v>1454</v>
      </c>
      <c r="S1790" t="s">
        <v>1449</v>
      </c>
      <c r="T1790">
        <f>VLOOKUP(Admissions[[#This Row],[Department]],Departments!A:E,5,FALSE)</f>
        <v>8500</v>
      </c>
      <c r="U1790" s="1" t="str">
        <f t="shared" si="54"/>
        <v>Above Benchmark</v>
      </c>
      <c r="V1790" s="1">
        <f t="shared" ca="1" si="55"/>
        <v>63</v>
      </c>
      <c r="W1790" s="1" t="str">
        <f ca="1">_xlfn.IFS(Admissions[[#This Row],[Patients Age]]&lt;18,"Paediatric",V1790&lt;40,"Young Adult",V1790&lt;65,"Adult",TRUE,"Senior")</f>
        <v>Adult</v>
      </c>
    </row>
    <row r="1791" spans="1:23" x14ac:dyDescent="0.25">
      <c r="A1791">
        <v>15743</v>
      </c>
      <c r="B1791">
        <v>4760</v>
      </c>
      <c r="C1791" s="1" t="s">
        <v>233</v>
      </c>
      <c r="D1791" s="1" t="s">
        <v>56</v>
      </c>
      <c r="E1791" s="2">
        <v>36976</v>
      </c>
      <c r="F1791" s="1" t="s">
        <v>41</v>
      </c>
      <c r="G1791" s="1" t="s">
        <v>72</v>
      </c>
      <c r="H1791" s="2">
        <v>45275</v>
      </c>
      <c r="I1791" s="2">
        <v>45279</v>
      </c>
      <c r="J1791">
        <v>4</v>
      </c>
      <c r="K1791">
        <v>6261</v>
      </c>
      <c r="L1791" s="1" t="s">
        <v>1494</v>
      </c>
      <c r="M1791" s="1" t="s">
        <v>49</v>
      </c>
      <c r="N1791" s="1" t="s">
        <v>18</v>
      </c>
      <c r="O1791" t="s">
        <v>19</v>
      </c>
      <c r="P1791">
        <v>1565.25</v>
      </c>
      <c r="Q1791" s="1" t="s">
        <v>1492</v>
      </c>
      <c r="R1791" s="1" t="s">
        <v>1454</v>
      </c>
      <c r="S1791" t="s">
        <v>1449</v>
      </c>
      <c r="T1791">
        <f>VLOOKUP(Admissions[[#This Row],[Department]],Departments!A:E,5,FALSE)</f>
        <v>7200</v>
      </c>
      <c r="U1791" s="1" t="str">
        <f t="shared" si="54"/>
        <v>Within Benchmark</v>
      </c>
      <c r="V1791" s="1">
        <f t="shared" ca="1" si="55"/>
        <v>25</v>
      </c>
      <c r="W1791" s="1" t="str">
        <f ca="1">_xlfn.IFS(Admissions[[#This Row],[Patients Age]]&lt;18,"Paediatric",V1791&lt;40,"Young Adult",V1791&lt;65,"Adult",TRUE,"Senior")</f>
        <v>Young Adult</v>
      </c>
    </row>
    <row r="1792" spans="1:23" x14ac:dyDescent="0.25">
      <c r="A1792">
        <v>14944</v>
      </c>
      <c r="B1792">
        <v>5046</v>
      </c>
      <c r="C1792" s="1" t="s">
        <v>142</v>
      </c>
      <c r="D1792" s="1" t="s">
        <v>14</v>
      </c>
      <c r="E1792" s="2">
        <v>29154</v>
      </c>
      <c r="F1792" s="1" t="s">
        <v>35</v>
      </c>
      <c r="G1792" s="1" t="s">
        <v>85</v>
      </c>
      <c r="H1792" s="2">
        <v>44977</v>
      </c>
      <c r="I1792" s="2">
        <v>44983</v>
      </c>
      <c r="J1792">
        <v>6</v>
      </c>
      <c r="K1792">
        <v>8486</v>
      </c>
      <c r="L1792" s="1" t="s">
        <v>1491</v>
      </c>
      <c r="M1792" s="1" t="s">
        <v>75</v>
      </c>
      <c r="N1792" s="1" t="s">
        <v>24</v>
      </c>
      <c r="O1792" t="s">
        <v>19</v>
      </c>
      <c r="P1792">
        <v>1414.3333</v>
      </c>
      <c r="Q1792" s="1" t="s">
        <v>1492</v>
      </c>
      <c r="R1792" s="1" t="s">
        <v>1448</v>
      </c>
      <c r="S1792" t="s">
        <v>1449</v>
      </c>
      <c r="T1792">
        <f>VLOOKUP(Admissions[[#This Row],[Department]],Departments!A:E,5,FALSE)</f>
        <v>8500</v>
      </c>
      <c r="U1792" s="1" t="str">
        <f t="shared" si="54"/>
        <v>Within Benchmark</v>
      </c>
      <c r="V1792" s="1">
        <f t="shared" ca="1" si="55"/>
        <v>46</v>
      </c>
      <c r="W1792" s="1" t="str">
        <f ca="1">_xlfn.IFS(Admissions[[#This Row],[Patients Age]]&lt;18,"Paediatric",V1792&lt;40,"Young Adult",V1792&lt;65,"Adult",TRUE,"Senior")</f>
        <v>Adult</v>
      </c>
    </row>
    <row r="1793" spans="1:23" x14ac:dyDescent="0.25">
      <c r="A1793">
        <v>12335</v>
      </c>
      <c r="B1793">
        <v>6119</v>
      </c>
      <c r="C1793" s="1" t="s">
        <v>666</v>
      </c>
      <c r="D1793" s="1" t="s">
        <v>14</v>
      </c>
      <c r="E1793" s="2">
        <v>35102</v>
      </c>
      <c r="F1793" s="1" t="s">
        <v>51</v>
      </c>
      <c r="G1793" s="1" t="s">
        <v>113</v>
      </c>
      <c r="H1793" s="2">
        <v>45289</v>
      </c>
      <c r="I1793" s="2">
        <v>45295</v>
      </c>
      <c r="J1793">
        <v>6</v>
      </c>
      <c r="K1793">
        <v>6665</v>
      </c>
      <c r="L1793" s="1" t="s">
        <v>1491</v>
      </c>
      <c r="M1793" s="1" t="s">
        <v>88</v>
      </c>
      <c r="N1793" s="1" t="s">
        <v>18</v>
      </c>
      <c r="O1793" t="s">
        <v>19</v>
      </c>
      <c r="P1793">
        <v>1110.8333</v>
      </c>
      <c r="Q1793" s="1" t="s">
        <v>1492</v>
      </c>
      <c r="R1793" s="1" t="s">
        <v>1454</v>
      </c>
      <c r="S1793" t="s">
        <v>1449</v>
      </c>
      <c r="T1793">
        <f>VLOOKUP(Admissions[[#This Row],[Department]],Departments!A:E,5,FALSE)</f>
        <v>6800</v>
      </c>
      <c r="U1793" s="1" t="str">
        <f t="shared" si="54"/>
        <v>Within Benchmark</v>
      </c>
      <c r="V1793" s="1">
        <f t="shared" ca="1" si="55"/>
        <v>30</v>
      </c>
      <c r="W1793" s="1" t="str">
        <f ca="1">_xlfn.IFS(Admissions[[#This Row],[Patients Age]]&lt;18,"Paediatric",V1793&lt;40,"Young Adult",V1793&lt;65,"Adult",TRUE,"Senior")</f>
        <v>Young Adult</v>
      </c>
    </row>
    <row r="1794" spans="1:23" x14ac:dyDescent="0.25">
      <c r="A1794">
        <v>14271</v>
      </c>
      <c r="B1794">
        <v>4124</v>
      </c>
      <c r="C1794" s="1" t="s">
        <v>1011</v>
      </c>
      <c r="D1794" s="1" t="s">
        <v>56</v>
      </c>
      <c r="E1794" s="2">
        <v>24409</v>
      </c>
      <c r="F1794" s="1" t="s">
        <v>21</v>
      </c>
      <c r="G1794" s="1" t="s">
        <v>160</v>
      </c>
      <c r="H1794" s="2">
        <v>45227</v>
      </c>
      <c r="I1794" s="2">
        <v>45232</v>
      </c>
      <c r="J1794">
        <v>5</v>
      </c>
      <c r="K1794">
        <v>18881</v>
      </c>
      <c r="L1794" s="1" t="s">
        <v>1491</v>
      </c>
      <c r="M1794" s="1" t="s">
        <v>209</v>
      </c>
      <c r="N1794" s="1" t="s">
        <v>33</v>
      </c>
      <c r="O1794" t="s">
        <v>19</v>
      </c>
      <c r="P1794">
        <v>3776.2</v>
      </c>
      <c r="Q1794" s="1" t="s">
        <v>1492</v>
      </c>
      <c r="R1794" s="1" t="s">
        <v>1446</v>
      </c>
      <c r="S1794" t="s">
        <v>1447</v>
      </c>
      <c r="T1794">
        <f>VLOOKUP(Admissions[[#This Row],[Department]],Departments!A:E,5,FALSE)</f>
        <v>12000</v>
      </c>
      <c r="U1794" s="1" t="str">
        <f t="shared" ref="U1794:U1857" si="56">IF(K1794&gt;T1794,"Above Benchmark","Within Benchmark")</f>
        <v>Above Benchmark</v>
      </c>
      <c r="V1794" s="1">
        <f t="shared" ref="V1794:V1857" ca="1" si="57">INT(YEARFRAC(E1794,TODAY()))</f>
        <v>59</v>
      </c>
      <c r="W1794" s="1" t="str">
        <f ca="1">_xlfn.IFS(Admissions[[#This Row],[Patients Age]]&lt;18,"Paediatric",V1794&lt;40,"Young Adult",V1794&lt;65,"Adult",TRUE,"Senior")</f>
        <v>Adult</v>
      </c>
    </row>
    <row r="1795" spans="1:23" x14ac:dyDescent="0.25">
      <c r="A1795">
        <v>12887</v>
      </c>
      <c r="B1795">
        <v>3951</v>
      </c>
      <c r="C1795" s="1" t="s">
        <v>80</v>
      </c>
      <c r="D1795" s="1" t="s">
        <v>56</v>
      </c>
      <c r="E1795" s="2">
        <v>27497</v>
      </c>
      <c r="F1795" s="1" t="s">
        <v>51</v>
      </c>
      <c r="G1795" s="1" t="s">
        <v>87</v>
      </c>
      <c r="H1795" s="2">
        <v>45373</v>
      </c>
      <c r="I1795" s="2">
        <v>45381</v>
      </c>
      <c r="J1795">
        <v>8</v>
      </c>
      <c r="K1795">
        <v>8813</v>
      </c>
      <c r="L1795" s="1" t="s">
        <v>1494</v>
      </c>
      <c r="M1795" s="1" t="s">
        <v>17</v>
      </c>
      <c r="N1795" s="1" t="s">
        <v>33</v>
      </c>
      <c r="O1795" t="s">
        <v>19</v>
      </c>
      <c r="P1795">
        <v>1101.625</v>
      </c>
      <c r="Q1795" s="1" t="s">
        <v>1492</v>
      </c>
      <c r="R1795" s="1" t="s">
        <v>1454</v>
      </c>
      <c r="S1795" t="s">
        <v>1449</v>
      </c>
      <c r="T1795">
        <f>VLOOKUP(Admissions[[#This Row],[Department]],Departments!A:E,5,FALSE)</f>
        <v>6800</v>
      </c>
      <c r="U1795" s="1" t="str">
        <f t="shared" si="56"/>
        <v>Above Benchmark</v>
      </c>
      <c r="V1795" s="1">
        <f t="shared" ca="1" si="57"/>
        <v>51</v>
      </c>
      <c r="W1795" s="1" t="str">
        <f ca="1">_xlfn.IFS(Admissions[[#This Row],[Patients Age]]&lt;18,"Paediatric",V1795&lt;40,"Young Adult",V1795&lt;65,"Adult",TRUE,"Senior")</f>
        <v>Adult</v>
      </c>
    </row>
    <row r="1796" spans="1:23" x14ac:dyDescent="0.25">
      <c r="A1796">
        <v>10725</v>
      </c>
      <c r="B1796">
        <v>4983</v>
      </c>
      <c r="C1796" s="1" t="s">
        <v>674</v>
      </c>
      <c r="D1796" s="1" t="s">
        <v>56</v>
      </c>
      <c r="E1796" s="2">
        <v>27819</v>
      </c>
      <c r="F1796" s="1" t="s">
        <v>35</v>
      </c>
      <c r="G1796" s="1" t="s">
        <v>85</v>
      </c>
      <c r="H1796" s="2">
        <v>45492</v>
      </c>
      <c r="I1796" s="2">
        <v>45500</v>
      </c>
      <c r="J1796">
        <v>8</v>
      </c>
      <c r="K1796">
        <v>8780</v>
      </c>
      <c r="L1796" s="1" t="s">
        <v>1491</v>
      </c>
      <c r="M1796" s="1" t="s">
        <v>75</v>
      </c>
      <c r="N1796" s="1" t="s">
        <v>18</v>
      </c>
      <c r="O1796" t="s">
        <v>19</v>
      </c>
      <c r="P1796">
        <v>1097.5</v>
      </c>
      <c r="Q1796" s="1" t="s">
        <v>1492</v>
      </c>
      <c r="R1796" s="1" t="s">
        <v>1454</v>
      </c>
      <c r="S1796" t="s">
        <v>1449</v>
      </c>
      <c r="T1796">
        <f>VLOOKUP(Admissions[[#This Row],[Department]],Departments!A:E,5,FALSE)</f>
        <v>8500</v>
      </c>
      <c r="U1796" s="1" t="str">
        <f t="shared" si="56"/>
        <v>Above Benchmark</v>
      </c>
      <c r="V1796" s="1">
        <f t="shared" ca="1" si="57"/>
        <v>50</v>
      </c>
      <c r="W1796" s="1" t="str">
        <f ca="1">_xlfn.IFS(Admissions[[#This Row],[Patients Age]]&lt;18,"Paediatric",V1796&lt;40,"Young Adult",V1796&lt;65,"Adult",TRUE,"Senior")</f>
        <v>Adult</v>
      </c>
    </row>
    <row r="1797" spans="1:23" x14ac:dyDescent="0.25">
      <c r="A1797">
        <v>14656</v>
      </c>
      <c r="B1797">
        <v>3834</v>
      </c>
      <c r="C1797" s="1" t="s">
        <v>1012</v>
      </c>
      <c r="D1797" s="1" t="s">
        <v>56</v>
      </c>
      <c r="E1797" s="2">
        <v>32074</v>
      </c>
      <c r="F1797" s="1" t="s">
        <v>41</v>
      </c>
      <c r="G1797" s="1" t="s">
        <v>72</v>
      </c>
      <c r="H1797" s="2">
        <v>45461</v>
      </c>
      <c r="I1797" s="2">
        <v>45467</v>
      </c>
      <c r="J1797">
        <v>6</v>
      </c>
      <c r="K1797">
        <v>5446</v>
      </c>
      <c r="L1797" s="1" t="s">
        <v>1491</v>
      </c>
      <c r="M1797" s="1" t="s">
        <v>121</v>
      </c>
      <c r="N1797" s="1" t="s">
        <v>18</v>
      </c>
      <c r="O1797" t="s">
        <v>19</v>
      </c>
      <c r="P1797">
        <v>907.66669999999999</v>
      </c>
      <c r="Q1797" s="1" t="s">
        <v>1492</v>
      </c>
      <c r="R1797" s="1" t="s">
        <v>1452</v>
      </c>
      <c r="S1797" t="s">
        <v>1449</v>
      </c>
      <c r="T1797">
        <f>VLOOKUP(Admissions[[#This Row],[Department]],Departments!A:E,5,FALSE)</f>
        <v>7200</v>
      </c>
      <c r="U1797" s="1" t="str">
        <f t="shared" si="56"/>
        <v>Within Benchmark</v>
      </c>
      <c r="V1797" s="1">
        <f t="shared" ca="1" si="57"/>
        <v>38</v>
      </c>
      <c r="W1797" s="1" t="str">
        <f ca="1">_xlfn.IFS(Admissions[[#This Row],[Patients Age]]&lt;18,"Paediatric",V1797&lt;40,"Young Adult",V1797&lt;65,"Adult",TRUE,"Senior")</f>
        <v>Young Adult</v>
      </c>
    </row>
    <row r="1798" spans="1:23" x14ac:dyDescent="0.25">
      <c r="A1798">
        <v>14955</v>
      </c>
      <c r="B1798">
        <v>6757</v>
      </c>
      <c r="C1798" s="1" t="s">
        <v>537</v>
      </c>
      <c r="D1798" s="1" t="s">
        <v>14</v>
      </c>
      <c r="E1798" s="2">
        <v>26216</v>
      </c>
      <c r="F1798" s="1" t="s">
        <v>21</v>
      </c>
      <c r="G1798" s="1" t="s">
        <v>22</v>
      </c>
      <c r="H1798" s="2">
        <v>45506</v>
      </c>
      <c r="I1798" s="2">
        <v>45514</v>
      </c>
      <c r="J1798">
        <v>8</v>
      </c>
      <c r="K1798">
        <v>29397</v>
      </c>
      <c r="L1798" s="1" t="s">
        <v>1491</v>
      </c>
      <c r="M1798" s="1" t="s">
        <v>23</v>
      </c>
      <c r="N1798" s="1" t="s">
        <v>18</v>
      </c>
      <c r="O1798" t="s">
        <v>19</v>
      </c>
      <c r="P1798">
        <v>3674.625</v>
      </c>
      <c r="Q1798" s="1" t="s">
        <v>1492</v>
      </c>
      <c r="R1798" s="1" t="s">
        <v>1454</v>
      </c>
      <c r="S1798" t="s">
        <v>1449</v>
      </c>
      <c r="T1798">
        <f>VLOOKUP(Admissions[[#This Row],[Department]],Departments!A:E,5,FALSE)</f>
        <v>12000</v>
      </c>
      <c r="U1798" s="1" t="str">
        <f t="shared" si="56"/>
        <v>Above Benchmark</v>
      </c>
      <c r="V1798" s="1">
        <f t="shared" ca="1" si="57"/>
        <v>54</v>
      </c>
      <c r="W1798" s="1" t="str">
        <f ca="1">_xlfn.IFS(Admissions[[#This Row],[Patients Age]]&lt;18,"Paediatric",V1798&lt;40,"Young Adult",V1798&lt;65,"Adult",TRUE,"Senior")</f>
        <v>Adult</v>
      </c>
    </row>
    <row r="1799" spans="1:23" x14ac:dyDescent="0.25">
      <c r="A1799">
        <v>13491</v>
      </c>
      <c r="B1799">
        <v>3053</v>
      </c>
      <c r="C1799" s="1" t="s">
        <v>380</v>
      </c>
      <c r="D1799" s="1" t="s">
        <v>56</v>
      </c>
      <c r="E1799" s="2">
        <v>15094</v>
      </c>
      <c r="F1799" s="1" t="s">
        <v>51</v>
      </c>
      <c r="G1799" s="1" t="s">
        <v>52</v>
      </c>
      <c r="H1799" s="2">
        <v>45253</v>
      </c>
      <c r="I1799" s="2">
        <v>45262</v>
      </c>
      <c r="J1799">
        <v>9</v>
      </c>
      <c r="K1799">
        <v>10587</v>
      </c>
      <c r="L1799" s="1" t="s">
        <v>1491</v>
      </c>
      <c r="M1799" s="1" t="s">
        <v>114</v>
      </c>
      <c r="N1799" s="1" t="s">
        <v>18</v>
      </c>
      <c r="O1799" t="s">
        <v>19</v>
      </c>
      <c r="P1799">
        <v>1176.3333</v>
      </c>
      <c r="Q1799" s="1" t="s">
        <v>1492</v>
      </c>
      <c r="R1799" s="1" t="s">
        <v>1450</v>
      </c>
      <c r="S1799" t="s">
        <v>1449</v>
      </c>
      <c r="T1799">
        <f>VLOOKUP(Admissions[[#This Row],[Department]],Departments!A:E,5,FALSE)</f>
        <v>6800</v>
      </c>
      <c r="U1799" s="1" t="str">
        <f t="shared" si="56"/>
        <v>Above Benchmark</v>
      </c>
      <c r="V1799" s="1">
        <f t="shared" ca="1" si="57"/>
        <v>85</v>
      </c>
      <c r="W1799" s="1" t="str">
        <f ca="1">_xlfn.IFS(Admissions[[#This Row],[Patients Age]]&lt;18,"Paediatric",V1799&lt;40,"Young Adult",V1799&lt;65,"Adult",TRUE,"Senior")</f>
        <v>Senior</v>
      </c>
    </row>
    <row r="1800" spans="1:23" x14ac:dyDescent="0.25">
      <c r="A1800">
        <v>14695</v>
      </c>
      <c r="B1800">
        <v>6827</v>
      </c>
      <c r="C1800" s="1" t="s">
        <v>510</v>
      </c>
      <c r="D1800" s="1" t="s">
        <v>14</v>
      </c>
      <c r="E1800" s="2">
        <v>18581</v>
      </c>
      <c r="F1800" s="1" t="s">
        <v>21</v>
      </c>
      <c r="G1800" s="1" t="s">
        <v>22</v>
      </c>
      <c r="H1800" s="2">
        <v>45236</v>
      </c>
      <c r="I1800" s="2">
        <v>45247</v>
      </c>
      <c r="J1800">
        <v>11</v>
      </c>
      <c r="K1800">
        <v>38012</v>
      </c>
      <c r="L1800" s="1" t="s">
        <v>1491</v>
      </c>
      <c r="M1800" s="1" t="s">
        <v>23</v>
      </c>
      <c r="N1800" s="1" t="s">
        <v>33</v>
      </c>
      <c r="O1800" t="s">
        <v>19</v>
      </c>
      <c r="P1800">
        <v>3455.6363999999999</v>
      </c>
      <c r="Q1800" s="1" t="s">
        <v>1492</v>
      </c>
      <c r="R1800" s="1" t="s">
        <v>1448</v>
      </c>
      <c r="S1800" t="s">
        <v>1449</v>
      </c>
      <c r="T1800">
        <f>VLOOKUP(Admissions[[#This Row],[Department]],Departments!A:E,5,FALSE)</f>
        <v>12000</v>
      </c>
      <c r="U1800" s="1" t="str">
        <f t="shared" si="56"/>
        <v>Above Benchmark</v>
      </c>
      <c r="V1800" s="1">
        <f t="shared" ca="1" si="57"/>
        <v>75</v>
      </c>
      <c r="W1800" s="1" t="str">
        <f ca="1">_xlfn.IFS(Admissions[[#This Row],[Patients Age]]&lt;18,"Paediatric",V1800&lt;40,"Young Adult",V1800&lt;65,"Adult",TRUE,"Senior")</f>
        <v>Senior</v>
      </c>
    </row>
    <row r="1801" spans="1:23" x14ac:dyDescent="0.25">
      <c r="A1801">
        <v>10711</v>
      </c>
      <c r="B1801">
        <v>5934</v>
      </c>
      <c r="C1801" s="1" t="s">
        <v>1013</v>
      </c>
      <c r="D1801" s="1" t="s">
        <v>14</v>
      </c>
      <c r="E1801" s="2">
        <v>31810</v>
      </c>
      <c r="F1801" s="1" t="s">
        <v>66</v>
      </c>
      <c r="G1801" s="1" t="s">
        <v>67</v>
      </c>
      <c r="H1801" s="2">
        <v>45365</v>
      </c>
      <c r="I1801" s="2">
        <v>45367</v>
      </c>
      <c r="J1801">
        <v>2</v>
      </c>
      <c r="K1801">
        <v>3736</v>
      </c>
      <c r="L1801" s="1" t="s">
        <v>1491</v>
      </c>
      <c r="M1801" s="1" t="s">
        <v>91</v>
      </c>
      <c r="N1801" s="1" t="s">
        <v>33</v>
      </c>
      <c r="O1801" t="s">
        <v>19</v>
      </c>
      <c r="P1801">
        <v>1868</v>
      </c>
      <c r="Q1801" s="1" t="s">
        <v>1492</v>
      </c>
      <c r="R1801" s="1" t="s">
        <v>1450</v>
      </c>
      <c r="S1801" t="s">
        <v>1449</v>
      </c>
      <c r="T1801">
        <f>VLOOKUP(Admissions[[#This Row],[Department]],Departments!A:E,5,FALSE)</f>
        <v>6000</v>
      </c>
      <c r="U1801" s="1" t="str">
        <f t="shared" si="56"/>
        <v>Within Benchmark</v>
      </c>
      <c r="V1801" s="1">
        <f t="shared" ca="1" si="57"/>
        <v>39</v>
      </c>
      <c r="W1801" s="1" t="str">
        <f ca="1">_xlfn.IFS(Admissions[[#This Row],[Patients Age]]&lt;18,"Paediatric",V1801&lt;40,"Young Adult",V1801&lt;65,"Adult",TRUE,"Senior")</f>
        <v>Young Adult</v>
      </c>
    </row>
    <row r="1802" spans="1:23" x14ac:dyDescent="0.25">
      <c r="A1802">
        <v>13870</v>
      </c>
      <c r="B1802">
        <v>5387</v>
      </c>
      <c r="C1802" s="1" t="s">
        <v>1014</v>
      </c>
      <c r="D1802" s="1" t="s">
        <v>14</v>
      </c>
      <c r="E1802" s="2">
        <v>24520</v>
      </c>
      <c r="F1802" s="1" t="s">
        <v>66</v>
      </c>
      <c r="G1802" s="1" t="s">
        <v>77</v>
      </c>
      <c r="H1802" s="2">
        <v>45056</v>
      </c>
      <c r="I1802" s="2">
        <v>45060</v>
      </c>
      <c r="J1802">
        <v>4</v>
      </c>
      <c r="K1802">
        <v>4558</v>
      </c>
      <c r="L1802" s="1" t="s">
        <v>1491</v>
      </c>
      <c r="M1802" s="1" t="s">
        <v>116</v>
      </c>
      <c r="N1802" s="1" t="s">
        <v>18</v>
      </c>
      <c r="O1802" t="s">
        <v>19</v>
      </c>
      <c r="P1802">
        <v>1139.5</v>
      </c>
      <c r="Q1802" s="1" t="s">
        <v>1492</v>
      </c>
      <c r="R1802" s="1" t="s">
        <v>1453</v>
      </c>
      <c r="S1802" t="s">
        <v>1449</v>
      </c>
      <c r="T1802">
        <f>VLOOKUP(Admissions[[#This Row],[Department]],Departments!A:E,5,FALSE)</f>
        <v>6000</v>
      </c>
      <c r="U1802" s="1" t="str">
        <f t="shared" si="56"/>
        <v>Within Benchmark</v>
      </c>
      <c r="V1802" s="1">
        <f t="shared" ca="1" si="57"/>
        <v>59</v>
      </c>
      <c r="W1802" s="1" t="str">
        <f ca="1">_xlfn.IFS(Admissions[[#This Row],[Patients Age]]&lt;18,"Paediatric",V1802&lt;40,"Young Adult",V1802&lt;65,"Adult",TRUE,"Senior")</f>
        <v>Adult</v>
      </c>
    </row>
    <row r="1803" spans="1:23" x14ac:dyDescent="0.25">
      <c r="A1803">
        <v>14406</v>
      </c>
      <c r="B1803">
        <v>6365</v>
      </c>
      <c r="C1803" s="1" t="s">
        <v>747</v>
      </c>
      <c r="D1803" s="1" t="s">
        <v>14</v>
      </c>
      <c r="E1803" s="2">
        <v>43097</v>
      </c>
      <c r="F1803" s="1" t="s">
        <v>30</v>
      </c>
      <c r="G1803" s="1" t="s">
        <v>31</v>
      </c>
      <c r="H1803" s="2">
        <v>45069</v>
      </c>
      <c r="I1803" s="2">
        <v>45072</v>
      </c>
      <c r="J1803">
        <v>3</v>
      </c>
      <c r="K1803">
        <v>2215</v>
      </c>
      <c r="L1803" s="1" t="s">
        <v>1494</v>
      </c>
      <c r="M1803" s="1" t="s">
        <v>49</v>
      </c>
      <c r="N1803" s="1" t="s">
        <v>33</v>
      </c>
      <c r="O1803" t="s">
        <v>19</v>
      </c>
      <c r="P1803">
        <v>738.33330000000001</v>
      </c>
      <c r="Q1803" s="1" t="s">
        <v>1492</v>
      </c>
      <c r="R1803" s="1" t="s">
        <v>1452</v>
      </c>
      <c r="S1803" t="s">
        <v>1449</v>
      </c>
      <c r="T1803">
        <f>VLOOKUP(Admissions[[#This Row],[Department]],Departments!A:E,5,FALSE)</f>
        <v>4500</v>
      </c>
      <c r="U1803" s="1" t="str">
        <f t="shared" si="56"/>
        <v>Within Benchmark</v>
      </c>
      <c r="V1803" s="1">
        <f t="shared" ca="1" si="57"/>
        <v>8</v>
      </c>
      <c r="W1803" s="1" t="str">
        <f ca="1">_xlfn.IFS(Admissions[[#This Row],[Patients Age]]&lt;18,"Paediatric",V1803&lt;40,"Young Adult",V1803&lt;65,"Adult",TRUE,"Senior")</f>
        <v>Paediatric</v>
      </c>
    </row>
    <row r="1804" spans="1:23" x14ac:dyDescent="0.25">
      <c r="A1804">
        <v>10474</v>
      </c>
      <c r="B1804">
        <v>4430</v>
      </c>
      <c r="C1804" s="1" t="s">
        <v>893</v>
      </c>
      <c r="D1804" s="1" t="s">
        <v>56</v>
      </c>
      <c r="E1804" s="2">
        <v>34066</v>
      </c>
      <c r="F1804" s="1" t="s">
        <v>21</v>
      </c>
      <c r="G1804" s="1" t="s">
        <v>160</v>
      </c>
      <c r="H1804" s="2">
        <v>45499</v>
      </c>
      <c r="I1804" s="2">
        <v>45510</v>
      </c>
      <c r="J1804">
        <v>11</v>
      </c>
      <c r="K1804">
        <v>29998</v>
      </c>
      <c r="L1804" s="1" t="s">
        <v>1491</v>
      </c>
      <c r="M1804" s="1" t="s">
        <v>124</v>
      </c>
      <c r="N1804" s="1" t="s">
        <v>33</v>
      </c>
      <c r="O1804" t="s">
        <v>19</v>
      </c>
      <c r="P1804">
        <v>2727.0909000000001</v>
      </c>
      <c r="Q1804" s="1" t="s">
        <v>1492</v>
      </c>
      <c r="R1804" s="1" t="s">
        <v>1454</v>
      </c>
      <c r="S1804" t="s">
        <v>1449</v>
      </c>
      <c r="T1804">
        <f>VLOOKUP(Admissions[[#This Row],[Department]],Departments!A:E,5,FALSE)</f>
        <v>12000</v>
      </c>
      <c r="U1804" s="1" t="str">
        <f t="shared" si="56"/>
        <v>Above Benchmark</v>
      </c>
      <c r="V1804" s="1">
        <f t="shared" ca="1" si="57"/>
        <v>33</v>
      </c>
      <c r="W1804" s="1" t="str">
        <f ca="1">_xlfn.IFS(Admissions[[#This Row],[Patients Age]]&lt;18,"Paediatric",V1804&lt;40,"Young Adult",V1804&lt;65,"Adult",TRUE,"Senior")</f>
        <v>Young Adult</v>
      </c>
    </row>
    <row r="1805" spans="1:23" x14ac:dyDescent="0.25">
      <c r="A1805">
        <v>14191</v>
      </c>
      <c r="B1805">
        <v>4503</v>
      </c>
      <c r="C1805" s="1" t="s">
        <v>1015</v>
      </c>
      <c r="D1805" s="1" t="s">
        <v>14</v>
      </c>
      <c r="E1805" s="2">
        <v>40692</v>
      </c>
      <c r="F1805" s="1" t="s">
        <v>30</v>
      </c>
      <c r="G1805" s="1" t="s">
        <v>31</v>
      </c>
      <c r="H1805" s="2">
        <v>44934</v>
      </c>
      <c r="I1805" s="2">
        <v>44937</v>
      </c>
      <c r="J1805">
        <v>3</v>
      </c>
      <c r="K1805">
        <v>3548</v>
      </c>
      <c r="L1805" s="1" t="s">
        <v>1491</v>
      </c>
      <c r="M1805" s="1" t="s">
        <v>81</v>
      </c>
      <c r="N1805" s="1" t="s">
        <v>18</v>
      </c>
      <c r="O1805" t="s">
        <v>19</v>
      </c>
      <c r="P1805">
        <v>1182.6667</v>
      </c>
      <c r="Q1805" s="1" t="s">
        <v>1492</v>
      </c>
      <c r="R1805" s="1" t="s">
        <v>1451</v>
      </c>
      <c r="S1805" t="s">
        <v>1447</v>
      </c>
      <c r="T1805">
        <f>VLOOKUP(Admissions[[#This Row],[Department]],Departments!A:E,5,FALSE)</f>
        <v>4500</v>
      </c>
      <c r="U1805" s="1" t="str">
        <f t="shared" si="56"/>
        <v>Within Benchmark</v>
      </c>
      <c r="V1805" s="1">
        <f t="shared" ca="1" si="57"/>
        <v>15</v>
      </c>
      <c r="W1805" s="1" t="str">
        <f ca="1">_xlfn.IFS(Admissions[[#This Row],[Patients Age]]&lt;18,"Paediatric",V1805&lt;40,"Young Adult",V1805&lt;65,"Adult",TRUE,"Senior")</f>
        <v>Paediatric</v>
      </c>
    </row>
    <row r="1806" spans="1:23" x14ac:dyDescent="0.25">
      <c r="A1806">
        <v>12403</v>
      </c>
      <c r="B1806">
        <v>4147</v>
      </c>
      <c r="C1806" s="1" t="s">
        <v>469</v>
      </c>
      <c r="D1806" s="1" t="s">
        <v>14</v>
      </c>
      <c r="E1806" s="2">
        <v>39534</v>
      </c>
      <c r="F1806" s="1" t="s">
        <v>30</v>
      </c>
      <c r="G1806" s="1" t="s">
        <v>31</v>
      </c>
      <c r="H1806" s="2">
        <v>45173</v>
      </c>
      <c r="I1806" s="2">
        <v>45175</v>
      </c>
      <c r="J1806">
        <v>2</v>
      </c>
      <c r="K1806">
        <v>2966</v>
      </c>
      <c r="L1806" s="1" t="s">
        <v>1491</v>
      </c>
      <c r="M1806" s="1" t="s">
        <v>46</v>
      </c>
      <c r="N1806" s="1" t="s">
        <v>33</v>
      </c>
      <c r="O1806" t="s">
        <v>19</v>
      </c>
      <c r="P1806">
        <v>1483</v>
      </c>
      <c r="Q1806" s="1" t="s">
        <v>1492</v>
      </c>
      <c r="R1806" s="1" t="s">
        <v>1448</v>
      </c>
      <c r="S1806" t="s">
        <v>1449</v>
      </c>
      <c r="T1806">
        <f>VLOOKUP(Admissions[[#This Row],[Department]],Departments!A:E,5,FALSE)</f>
        <v>4500</v>
      </c>
      <c r="U1806" s="1" t="str">
        <f t="shared" si="56"/>
        <v>Within Benchmark</v>
      </c>
      <c r="V1806" s="1">
        <f t="shared" ca="1" si="57"/>
        <v>18</v>
      </c>
      <c r="W1806" s="1" t="str">
        <f ca="1">_xlfn.IFS(Admissions[[#This Row],[Patients Age]]&lt;18,"Paediatric",V1806&lt;40,"Young Adult",V1806&lt;65,"Adult",TRUE,"Senior")</f>
        <v>Young Adult</v>
      </c>
    </row>
    <row r="1807" spans="1:23" x14ac:dyDescent="0.25">
      <c r="A1807">
        <v>13067</v>
      </c>
      <c r="B1807">
        <v>4335</v>
      </c>
      <c r="C1807" s="1" t="s">
        <v>917</v>
      </c>
      <c r="D1807" s="1" t="s">
        <v>14</v>
      </c>
      <c r="E1807" s="2">
        <v>31549</v>
      </c>
      <c r="F1807" s="1" t="s">
        <v>35</v>
      </c>
      <c r="G1807" s="1" t="s">
        <v>83</v>
      </c>
      <c r="H1807" s="2">
        <v>45473</v>
      </c>
      <c r="I1807" s="2">
        <v>45480</v>
      </c>
      <c r="J1807">
        <v>7</v>
      </c>
      <c r="K1807">
        <v>11676</v>
      </c>
      <c r="L1807" s="1" t="s">
        <v>1494</v>
      </c>
      <c r="M1807" s="1" t="s">
        <v>60</v>
      </c>
      <c r="N1807" s="1" t="s">
        <v>18</v>
      </c>
      <c r="O1807" t="s">
        <v>19</v>
      </c>
      <c r="P1807">
        <v>1668</v>
      </c>
      <c r="Q1807" s="1" t="s">
        <v>1492</v>
      </c>
      <c r="R1807" s="1" t="s">
        <v>1451</v>
      </c>
      <c r="S1807" t="s">
        <v>1447</v>
      </c>
      <c r="T1807">
        <f>VLOOKUP(Admissions[[#This Row],[Department]],Departments!A:E,5,FALSE)</f>
        <v>8500</v>
      </c>
      <c r="U1807" s="1" t="str">
        <f t="shared" si="56"/>
        <v>Above Benchmark</v>
      </c>
      <c r="V1807" s="1">
        <f t="shared" ca="1" si="57"/>
        <v>40</v>
      </c>
      <c r="W1807" s="1" t="str">
        <f ca="1">_xlfn.IFS(Admissions[[#This Row],[Patients Age]]&lt;18,"Paediatric",V1807&lt;40,"Young Adult",V1807&lt;65,"Adult",TRUE,"Senior")</f>
        <v>Adult</v>
      </c>
    </row>
    <row r="1808" spans="1:23" x14ac:dyDescent="0.25">
      <c r="A1808">
        <v>15241</v>
      </c>
      <c r="B1808">
        <v>4693</v>
      </c>
      <c r="C1808" s="1" t="s">
        <v>340</v>
      </c>
      <c r="D1808" s="1" t="s">
        <v>14</v>
      </c>
      <c r="E1808" s="2">
        <v>30086</v>
      </c>
      <c r="F1808" s="1" t="s">
        <v>26</v>
      </c>
      <c r="G1808" s="1" t="s">
        <v>141</v>
      </c>
      <c r="H1808" s="2">
        <v>45481</v>
      </c>
      <c r="I1808" s="2">
        <v>45489</v>
      </c>
      <c r="J1808">
        <v>8</v>
      </c>
      <c r="K1808">
        <v>22328</v>
      </c>
      <c r="L1808" s="1" t="s">
        <v>1491</v>
      </c>
      <c r="M1808" s="1" t="s">
        <v>79</v>
      </c>
      <c r="N1808" s="1" t="s">
        <v>18</v>
      </c>
      <c r="O1808" t="s">
        <v>19</v>
      </c>
      <c r="P1808">
        <v>2791</v>
      </c>
      <c r="Q1808" s="1" t="s">
        <v>1492</v>
      </c>
      <c r="R1808" s="1" t="s">
        <v>1448</v>
      </c>
      <c r="S1808" t="s">
        <v>1449</v>
      </c>
      <c r="T1808">
        <f>VLOOKUP(Admissions[[#This Row],[Department]],Departments!A:E,5,FALSE)</f>
        <v>9000</v>
      </c>
      <c r="U1808" s="1" t="str">
        <f t="shared" si="56"/>
        <v>Above Benchmark</v>
      </c>
      <c r="V1808" s="1">
        <f t="shared" ca="1" si="57"/>
        <v>44</v>
      </c>
      <c r="W1808" s="1" t="str">
        <f ca="1">_xlfn.IFS(Admissions[[#This Row],[Patients Age]]&lt;18,"Paediatric",V1808&lt;40,"Young Adult",V1808&lt;65,"Adult",TRUE,"Senior")</f>
        <v>Adult</v>
      </c>
    </row>
    <row r="1809" spans="1:23" x14ac:dyDescent="0.25">
      <c r="A1809">
        <v>10823</v>
      </c>
      <c r="B1809">
        <v>5604</v>
      </c>
      <c r="C1809" s="1" t="s">
        <v>572</v>
      </c>
      <c r="D1809" s="1" t="s">
        <v>56</v>
      </c>
      <c r="E1809" s="2">
        <v>35361</v>
      </c>
      <c r="F1809" s="1" t="s">
        <v>35</v>
      </c>
      <c r="G1809" s="1" t="s">
        <v>36</v>
      </c>
      <c r="H1809" s="2">
        <v>45552</v>
      </c>
      <c r="I1809" s="2">
        <v>45560</v>
      </c>
      <c r="J1809">
        <v>8</v>
      </c>
      <c r="K1809">
        <v>11375</v>
      </c>
      <c r="L1809" s="1" t="s">
        <v>1491</v>
      </c>
      <c r="M1809" s="1" t="s">
        <v>119</v>
      </c>
      <c r="N1809" s="1" t="s">
        <v>18</v>
      </c>
      <c r="O1809" t="s">
        <v>19</v>
      </c>
      <c r="P1809">
        <v>1421.875</v>
      </c>
      <c r="Q1809" s="1" t="s">
        <v>1492</v>
      </c>
      <c r="R1809" s="1" t="s">
        <v>1452</v>
      </c>
      <c r="S1809" t="s">
        <v>1449</v>
      </c>
      <c r="T1809">
        <f>VLOOKUP(Admissions[[#This Row],[Department]],Departments!A:E,5,FALSE)</f>
        <v>8500</v>
      </c>
      <c r="U1809" s="1" t="str">
        <f t="shared" si="56"/>
        <v>Above Benchmark</v>
      </c>
      <c r="V1809" s="1">
        <f t="shared" ca="1" si="57"/>
        <v>29</v>
      </c>
      <c r="W1809" s="1" t="str">
        <f ca="1">_xlfn.IFS(Admissions[[#This Row],[Patients Age]]&lt;18,"Paediatric",V1809&lt;40,"Young Adult",V1809&lt;65,"Adult",TRUE,"Senior")</f>
        <v>Young Adult</v>
      </c>
    </row>
    <row r="1810" spans="1:23" x14ac:dyDescent="0.25">
      <c r="A1810">
        <v>15865</v>
      </c>
      <c r="B1810">
        <v>6083</v>
      </c>
      <c r="C1810" s="1" t="s">
        <v>171</v>
      </c>
      <c r="D1810" s="1" t="s">
        <v>14</v>
      </c>
      <c r="E1810" s="2">
        <v>27108</v>
      </c>
      <c r="F1810" s="1" t="s">
        <v>35</v>
      </c>
      <c r="G1810" s="1" t="s">
        <v>83</v>
      </c>
      <c r="H1810" s="2">
        <v>45448</v>
      </c>
      <c r="I1810" s="2">
        <v>45453</v>
      </c>
      <c r="J1810">
        <v>5</v>
      </c>
      <c r="K1810">
        <v>15655</v>
      </c>
      <c r="L1810" s="1" t="s">
        <v>1491</v>
      </c>
      <c r="M1810" s="1" t="s">
        <v>60</v>
      </c>
      <c r="N1810" s="1" t="s">
        <v>18</v>
      </c>
      <c r="O1810" t="s">
        <v>19</v>
      </c>
      <c r="P1810">
        <v>3131</v>
      </c>
      <c r="Q1810" s="1" t="s">
        <v>1492</v>
      </c>
      <c r="R1810" s="1" t="s">
        <v>1453</v>
      </c>
      <c r="S1810" t="s">
        <v>1449</v>
      </c>
      <c r="T1810">
        <f>VLOOKUP(Admissions[[#This Row],[Department]],Departments!A:E,5,FALSE)</f>
        <v>8500</v>
      </c>
      <c r="U1810" s="1" t="str">
        <f t="shared" si="56"/>
        <v>Above Benchmark</v>
      </c>
      <c r="V1810" s="1">
        <f t="shared" ca="1" si="57"/>
        <v>52</v>
      </c>
      <c r="W1810" s="1" t="str">
        <f ca="1">_xlfn.IFS(Admissions[[#This Row],[Patients Age]]&lt;18,"Paediatric",V1810&lt;40,"Young Adult",V1810&lt;65,"Adult",TRUE,"Senior")</f>
        <v>Adult</v>
      </c>
    </row>
    <row r="1811" spans="1:23" x14ac:dyDescent="0.25">
      <c r="A1811">
        <v>12956</v>
      </c>
      <c r="B1811">
        <v>4729</v>
      </c>
      <c r="C1811" s="1" t="s">
        <v>1016</v>
      </c>
      <c r="D1811" s="1" t="s">
        <v>56</v>
      </c>
      <c r="E1811" s="2">
        <v>20704</v>
      </c>
      <c r="F1811" s="1" t="s">
        <v>35</v>
      </c>
      <c r="G1811" s="1" t="s">
        <v>36</v>
      </c>
      <c r="H1811" s="2">
        <v>45227</v>
      </c>
      <c r="I1811" s="2">
        <v>45237</v>
      </c>
      <c r="J1811">
        <v>10</v>
      </c>
      <c r="K1811">
        <v>19715</v>
      </c>
      <c r="L1811" s="1" t="s">
        <v>1491</v>
      </c>
      <c r="M1811" s="1" t="s">
        <v>75</v>
      </c>
      <c r="N1811" s="1" t="s">
        <v>33</v>
      </c>
      <c r="O1811" t="s">
        <v>19</v>
      </c>
      <c r="P1811">
        <v>1971.5</v>
      </c>
      <c r="Q1811" s="1" t="s">
        <v>1492</v>
      </c>
      <c r="R1811" s="1" t="s">
        <v>1446</v>
      </c>
      <c r="S1811" t="s">
        <v>1447</v>
      </c>
      <c r="T1811">
        <f>VLOOKUP(Admissions[[#This Row],[Department]],Departments!A:E,5,FALSE)</f>
        <v>8500</v>
      </c>
      <c r="U1811" s="1" t="str">
        <f t="shared" si="56"/>
        <v>Above Benchmark</v>
      </c>
      <c r="V1811" s="1">
        <f t="shared" ca="1" si="57"/>
        <v>69</v>
      </c>
      <c r="W1811" s="1" t="str">
        <f ca="1">_xlfn.IFS(Admissions[[#This Row],[Patients Age]]&lt;18,"Paediatric",V1811&lt;40,"Young Adult",V1811&lt;65,"Adult",TRUE,"Senior")</f>
        <v>Senior</v>
      </c>
    </row>
    <row r="1812" spans="1:23" x14ac:dyDescent="0.25">
      <c r="A1812">
        <v>15678</v>
      </c>
      <c r="B1812">
        <v>6314</v>
      </c>
      <c r="C1812" s="1" t="s">
        <v>335</v>
      </c>
      <c r="D1812" s="1" t="s">
        <v>14</v>
      </c>
      <c r="E1812" s="2">
        <v>27077</v>
      </c>
      <c r="F1812" s="1" t="s">
        <v>66</v>
      </c>
      <c r="G1812" s="1" t="s">
        <v>67</v>
      </c>
      <c r="H1812" s="2">
        <v>45402</v>
      </c>
      <c r="I1812" s="2">
        <v>45408</v>
      </c>
      <c r="J1812">
        <v>6</v>
      </c>
      <c r="K1812">
        <v>6980</v>
      </c>
      <c r="L1812" s="1" t="s">
        <v>1491</v>
      </c>
      <c r="M1812" s="1" t="s">
        <v>116</v>
      </c>
      <c r="N1812" s="1" t="s">
        <v>18</v>
      </c>
      <c r="O1812" t="s">
        <v>19</v>
      </c>
      <c r="P1812">
        <v>1163.3333</v>
      </c>
      <c r="Q1812" s="1" t="s">
        <v>1492</v>
      </c>
      <c r="R1812" s="1" t="s">
        <v>1446</v>
      </c>
      <c r="S1812" t="s">
        <v>1447</v>
      </c>
      <c r="T1812">
        <f>VLOOKUP(Admissions[[#This Row],[Department]],Departments!A:E,5,FALSE)</f>
        <v>6000</v>
      </c>
      <c r="U1812" s="1" t="str">
        <f t="shared" si="56"/>
        <v>Above Benchmark</v>
      </c>
      <c r="V1812" s="1">
        <f t="shared" ca="1" si="57"/>
        <v>52</v>
      </c>
      <c r="W1812" s="1" t="str">
        <f ca="1">_xlfn.IFS(Admissions[[#This Row],[Patients Age]]&lt;18,"Paediatric",V1812&lt;40,"Young Adult",V1812&lt;65,"Adult",TRUE,"Senior")</f>
        <v>Adult</v>
      </c>
    </row>
    <row r="1813" spans="1:23" x14ac:dyDescent="0.25">
      <c r="A1813">
        <v>11573</v>
      </c>
      <c r="B1813">
        <v>7073</v>
      </c>
      <c r="C1813" s="1" t="s">
        <v>112</v>
      </c>
      <c r="D1813" s="1" t="s">
        <v>56</v>
      </c>
      <c r="E1813" s="2">
        <v>20900</v>
      </c>
      <c r="F1813" s="1" t="s">
        <v>51</v>
      </c>
      <c r="G1813" s="1" t="s">
        <v>113</v>
      </c>
      <c r="H1813" s="2">
        <v>45129</v>
      </c>
      <c r="I1813" s="2">
        <v>45135</v>
      </c>
      <c r="J1813">
        <v>6</v>
      </c>
      <c r="K1813">
        <v>11310</v>
      </c>
      <c r="L1813" s="1" t="s">
        <v>1491</v>
      </c>
      <c r="M1813" s="1" t="s">
        <v>114</v>
      </c>
      <c r="N1813" s="1" t="s">
        <v>33</v>
      </c>
      <c r="O1813" t="s">
        <v>19</v>
      </c>
      <c r="P1813">
        <v>1885</v>
      </c>
      <c r="Q1813" s="1" t="s">
        <v>1492</v>
      </c>
      <c r="R1813" s="1" t="s">
        <v>1446</v>
      </c>
      <c r="S1813" t="s">
        <v>1447</v>
      </c>
      <c r="T1813">
        <f>VLOOKUP(Admissions[[#This Row],[Department]],Departments!A:E,5,FALSE)</f>
        <v>6800</v>
      </c>
      <c r="U1813" s="1" t="str">
        <f t="shared" si="56"/>
        <v>Above Benchmark</v>
      </c>
      <c r="V1813" s="1">
        <f t="shared" ca="1" si="57"/>
        <v>69</v>
      </c>
      <c r="W1813" s="1" t="str">
        <f ca="1">_xlfn.IFS(Admissions[[#This Row],[Patients Age]]&lt;18,"Paediatric",V1813&lt;40,"Young Adult",V1813&lt;65,"Adult",TRUE,"Senior")</f>
        <v>Senior</v>
      </c>
    </row>
    <row r="1814" spans="1:23" x14ac:dyDescent="0.25">
      <c r="A1814">
        <v>10943</v>
      </c>
      <c r="B1814">
        <v>5635</v>
      </c>
      <c r="C1814" s="1" t="s">
        <v>13</v>
      </c>
      <c r="D1814" s="1" t="s">
        <v>14</v>
      </c>
      <c r="E1814" s="2">
        <v>20746</v>
      </c>
      <c r="F1814" s="1" t="s">
        <v>26</v>
      </c>
      <c r="G1814" s="1" t="s">
        <v>27</v>
      </c>
      <c r="H1814" s="2">
        <v>45060</v>
      </c>
      <c r="I1814" s="2">
        <v>45073</v>
      </c>
      <c r="J1814">
        <v>13</v>
      </c>
      <c r="K1814">
        <v>27504</v>
      </c>
      <c r="L1814" s="1" t="s">
        <v>1491</v>
      </c>
      <c r="M1814" s="1" t="s">
        <v>79</v>
      </c>
      <c r="N1814" s="1" t="s">
        <v>18</v>
      </c>
      <c r="O1814" t="s">
        <v>19</v>
      </c>
      <c r="P1814">
        <v>2115.6923000000002</v>
      </c>
      <c r="Q1814" s="1" t="s">
        <v>1492</v>
      </c>
      <c r="R1814" s="1" t="s">
        <v>1451</v>
      </c>
      <c r="S1814" t="s">
        <v>1447</v>
      </c>
      <c r="T1814">
        <f>VLOOKUP(Admissions[[#This Row],[Department]],Departments!A:E,5,FALSE)</f>
        <v>9000</v>
      </c>
      <c r="U1814" s="1" t="str">
        <f t="shared" si="56"/>
        <v>Above Benchmark</v>
      </c>
      <c r="V1814" s="1">
        <f t="shared" ca="1" si="57"/>
        <v>69</v>
      </c>
      <c r="W1814" s="1" t="str">
        <f ca="1">_xlfn.IFS(Admissions[[#This Row],[Patients Age]]&lt;18,"Paediatric",V1814&lt;40,"Young Adult",V1814&lt;65,"Adult",TRUE,"Senior")</f>
        <v>Senior</v>
      </c>
    </row>
    <row r="1815" spans="1:23" x14ac:dyDescent="0.25">
      <c r="A1815">
        <v>15508</v>
      </c>
      <c r="B1815">
        <v>4101</v>
      </c>
      <c r="C1815" s="1" t="s">
        <v>430</v>
      </c>
      <c r="D1815" s="1" t="s">
        <v>14</v>
      </c>
      <c r="E1815" s="2">
        <v>32093</v>
      </c>
      <c r="F1815" s="1" t="s">
        <v>15</v>
      </c>
      <c r="G1815" s="1" t="s">
        <v>48</v>
      </c>
      <c r="H1815" s="2">
        <v>45197</v>
      </c>
      <c r="I1815" s="2">
        <v>45200</v>
      </c>
      <c r="J1815">
        <v>3</v>
      </c>
      <c r="K1815">
        <v>5464</v>
      </c>
      <c r="L1815" s="1" t="s">
        <v>1491</v>
      </c>
      <c r="M1815" s="1" t="s">
        <v>49</v>
      </c>
      <c r="N1815" s="1" t="s">
        <v>33</v>
      </c>
      <c r="O1815" t="s">
        <v>19</v>
      </c>
      <c r="P1815">
        <v>1821.3333</v>
      </c>
      <c r="Q1815" s="1" t="s">
        <v>1492</v>
      </c>
      <c r="R1815" s="1" t="s">
        <v>1450</v>
      </c>
      <c r="S1815" t="s">
        <v>1449</v>
      </c>
      <c r="T1815">
        <f>VLOOKUP(Admissions[[#This Row],[Department]],Departments!A:E,5,FALSE)</f>
        <v>5500</v>
      </c>
      <c r="U1815" s="1" t="str">
        <f t="shared" si="56"/>
        <v>Within Benchmark</v>
      </c>
      <c r="V1815" s="1">
        <f t="shared" ca="1" si="57"/>
        <v>38</v>
      </c>
      <c r="W1815" s="1" t="str">
        <f ca="1">_xlfn.IFS(Admissions[[#This Row],[Patients Age]]&lt;18,"Paediatric",V1815&lt;40,"Young Adult",V1815&lt;65,"Adult",TRUE,"Senior")</f>
        <v>Young Adult</v>
      </c>
    </row>
    <row r="1816" spans="1:23" x14ac:dyDescent="0.25">
      <c r="A1816">
        <v>10124</v>
      </c>
      <c r="B1816">
        <v>4555</v>
      </c>
      <c r="C1816" s="1" t="s">
        <v>462</v>
      </c>
      <c r="D1816" s="1" t="s">
        <v>14</v>
      </c>
      <c r="E1816" s="2">
        <v>23203</v>
      </c>
      <c r="F1816" s="1" t="s">
        <v>35</v>
      </c>
      <c r="G1816" s="1" t="s">
        <v>36</v>
      </c>
      <c r="H1816" s="2">
        <v>45170</v>
      </c>
      <c r="I1816" s="2">
        <v>45173</v>
      </c>
      <c r="J1816">
        <v>3</v>
      </c>
      <c r="K1816">
        <v>3376</v>
      </c>
      <c r="L1816" s="1" t="s">
        <v>1491</v>
      </c>
      <c r="M1816" s="1" t="s">
        <v>75</v>
      </c>
      <c r="N1816" s="1" t="s">
        <v>33</v>
      </c>
      <c r="O1816" t="s">
        <v>19</v>
      </c>
      <c r="P1816">
        <v>1125.3333</v>
      </c>
      <c r="Q1816" s="1" t="s">
        <v>1492</v>
      </c>
      <c r="R1816" s="1" t="s">
        <v>1454</v>
      </c>
      <c r="S1816" t="s">
        <v>1449</v>
      </c>
      <c r="T1816">
        <f>VLOOKUP(Admissions[[#This Row],[Department]],Departments!A:E,5,FALSE)</f>
        <v>8500</v>
      </c>
      <c r="U1816" s="1" t="str">
        <f t="shared" si="56"/>
        <v>Within Benchmark</v>
      </c>
      <c r="V1816" s="1">
        <f t="shared" ca="1" si="57"/>
        <v>62</v>
      </c>
      <c r="W1816" s="1" t="str">
        <f ca="1">_xlfn.IFS(Admissions[[#This Row],[Patients Age]]&lt;18,"Paediatric",V1816&lt;40,"Young Adult",V1816&lt;65,"Adult",TRUE,"Senior")</f>
        <v>Adult</v>
      </c>
    </row>
    <row r="1817" spans="1:23" x14ac:dyDescent="0.25">
      <c r="A1817">
        <v>15491</v>
      </c>
      <c r="B1817">
        <v>3738</v>
      </c>
      <c r="C1817" s="1" t="s">
        <v>147</v>
      </c>
      <c r="D1817" s="1" t="s">
        <v>56</v>
      </c>
      <c r="E1817" s="2">
        <v>36774</v>
      </c>
      <c r="F1817" s="1" t="s">
        <v>66</v>
      </c>
      <c r="G1817" s="1" t="s">
        <v>70</v>
      </c>
      <c r="H1817" s="2">
        <v>45113</v>
      </c>
      <c r="I1817" s="2">
        <v>45116</v>
      </c>
      <c r="J1817">
        <v>3</v>
      </c>
      <c r="K1817">
        <v>5679</v>
      </c>
      <c r="L1817" s="1" t="s">
        <v>1491</v>
      </c>
      <c r="M1817" s="1" t="s">
        <v>37</v>
      </c>
      <c r="N1817" s="1" t="s">
        <v>33</v>
      </c>
      <c r="O1817" t="s">
        <v>19</v>
      </c>
      <c r="P1817">
        <v>1893</v>
      </c>
      <c r="Q1817" s="1" t="s">
        <v>1492</v>
      </c>
      <c r="R1817" s="1" t="s">
        <v>1450</v>
      </c>
      <c r="S1817" t="s">
        <v>1449</v>
      </c>
      <c r="T1817">
        <f>VLOOKUP(Admissions[[#This Row],[Department]],Departments!A:E,5,FALSE)</f>
        <v>6000</v>
      </c>
      <c r="U1817" s="1" t="str">
        <f t="shared" si="56"/>
        <v>Within Benchmark</v>
      </c>
      <c r="V1817" s="1">
        <f t="shared" ca="1" si="57"/>
        <v>25</v>
      </c>
      <c r="W1817" s="1" t="str">
        <f ca="1">_xlfn.IFS(Admissions[[#This Row],[Patients Age]]&lt;18,"Paediatric",V1817&lt;40,"Young Adult",V1817&lt;65,"Adult",TRUE,"Senior")</f>
        <v>Young Adult</v>
      </c>
    </row>
    <row r="1818" spans="1:23" x14ac:dyDescent="0.25">
      <c r="A1818">
        <v>12188</v>
      </c>
      <c r="B1818">
        <v>4103</v>
      </c>
      <c r="C1818" s="1" t="s">
        <v>1017</v>
      </c>
      <c r="D1818" s="1" t="s">
        <v>14</v>
      </c>
      <c r="E1818" s="2">
        <v>22821</v>
      </c>
      <c r="F1818" s="1" t="s">
        <v>15</v>
      </c>
      <c r="G1818" s="1" t="s">
        <v>48</v>
      </c>
      <c r="H1818" s="2">
        <v>45449</v>
      </c>
      <c r="I1818" s="2">
        <v>45450</v>
      </c>
      <c r="J1818">
        <v>1</v>
      </c>
      <c r="K1818">
        <v>3085</v>
      </c>
      <c r="L1818" s="1" t="s">
        <v>1491</v>
      </c>
      <c r="M1818" s="1" t="s">
        <v>49</v>
      </c>
      <c r="N1818" s="1" t="s">
        <v>33</v>
      </c>
      <c r="O1818" t="s">
        <v>19</v>
      </c>
      <c r="P1818">
        <v>3085</v>
      </c>
      <c r="Q1818" s="1" t="s">
        <v>1492</v>
      </c>
      <c r="R1818" s="1" t="s">
        <v>1450</v>
      </c>
      <c r="S1818" t="s">
        <v>1449</v>
      </c>
      <c r="T1818">
        <f>VLOOKUP(Admissions[[#This Row],[Department]],Departments!A:E,5,FALSE)</f>
        <v>5500</v>
      </c>
      <c r="U1818" s="1" t="str">
        <f t="shared" si="56"/>
        <v>Within Benchmark</v>
      </c>
      <c r="V1818" s="1">
        <f t="shared" ca="1" si="57"/>
        <v>64</v>
      </c>
      <c r="W1818" s="1" t="str">
        <f ca="1">_xlfn.IFS(Admissions[[#This Row],[Patients Age]]&lt;18,"Paediatric",V1818&lt;40,"Young Adult",V1818&lt;65,"Adult",TRUE,"Senior")</f>
        <v>Adult</v>
      </c>
    </row>
    <row r="1819" spans="1:23" x14ac:dyDescent="0.25">
      <c r="A1819">
        <v>12462</v>
      </c>
      <c r="B1819">
        <v>5463</v>
      </c>
      <c r="C1819" s="1" t="s">
        <v>103</v>
      </c>
      <c r="D1819" s="1" t="s">
        <v>56</v>
      </c>
      <c r="E1819" s="2">
        <v>13471</v>
      </c>
      <c r="F1819" s="1" t="s">
        <v>51</v>
      </c>
      <c r="G1819" s="1" t="s">
        <v>113</v>
      </c>
      <c r="H1819" s="2">
        <v>45446</v>
      </c>
      <c r="I1819" s="2">
        <v>45453</v>
      </c>
      <c r="J1819">
        <v>7</v>
      </c>
      <c r="K1819">
        <v>9895</v>
      </c>
      <c r="L1819" s="1" t="s">
        <v>1491</v>
      </c>
      <c r="M1819" s="1" t="s">
        <v>114</v>
      </c>
      <c r="N1819" s="1" t="s">
        <v>33</v>
      </c>
      <c r="O1819" t="s">
        <v>19</v>
      </c>
      <c r="P1819">
        <v>1413.5714</v>
      </c>
      <c r="Q1819" s="1" t="s">
        <v>1492</v>
      </c>
      <c r="R1819" s="1" t="s">
        <v>1448</v>
      </c>
      <c r="S1819" t="s">
        <v>1449</v>
      </c>
      <c r="T1819">
        <f>VLOOKUP(Admissions[[#This Row],[Department]],Departments!A:E,5,FALSE)</f>
        <v>6800</v>
      </c>
      <c r="U1819" s="1" t="str">
        <f t="shared" si="56"/>
        <v>Above Benchmark</v>
      </c>
      <c r="V1819" s="1">
        <f t="shared" ca="1" si="57"/>
        <v>89</v>
      </c>
      <c r="W1819" s="1" t="str">
        <f ca="1">_xlfn.IFS(Admissions[[#This Row],[Patients Age]]&lt;18,"Paediatric",V1819&lt;40,"Young Adult",V1819&lt;65,"Adult",TRUE,"Senior")</f>
        <v>Senior</v>
      </c>
    </row>
    <row r="1820" spans="1:23" x14ac:dyDescent="0.25">
      <c r="A1820">
        <v>11732</v>
      </c>
      <c r="B1820">
        <v>5361</v>
      </c>
      <c r="C1820" s="1" t="s">
        <v>1018</v>
      </c>
      <c r="D1820" s="1" t="s">
        <v>56</v>
      </c>
      <c r="E1820" s="2">
        <v>28390</v>
      </c>
      <c r="F1820" s="1" t="s">
        <v>51</v>
      </c>
      <c r="G1820" s="1" t="s">
        <v>87</v>
      </c>
      <c r="H1820" s="2">
        <v>45385</v>
      </c>
      <c r="I1820" s="2">
        <v>45388</v>
      </c>
      <c r="J1820">
        <v>3</v>
      </c>
      <c r="K1820">
        <v>8583</v>
      </c>
      <c r="L1820" s="1" t="s">
        <v>1494</v>
      </c>
      <c r="M1820" s="1" t="s">
        <v>88</v>
      </c>
      <c r="N1820" s="1" t="s">
        <v>18</v>
      </c>
      <c r="O1820" t="s">
        <v>19</v>
      </c>
      <c r="P1820">
        <v>2861</v>
      </c>
      <c r="Q1820" s="1" t="s">
        <v>1492</v>
      </c>
      <c r="R1820" s="1" t="s">
        <v>1453</v>
      </c>
      <c r="S1820" t="s">
        <v>1449</v>
      </c>
      <c r="T1820">
        <f>VLOOKUP(Admissions[[#This Row],[Department]],Departments!A:E,5,FALSE)</f>
        <v>6800</v>
      </c>
      <c r="U1820" s="1" t="str">
        <f t="shared" si="56"/>
        <v>Above Benchmark</v>
      </c>
      <c r="V1820" s="1">
        <f t="shared" ca="1" si="57"/>
        <v>48</v>
      </c>
      <c r="W1820" s="1" t="str">
        <f ca="1">_xlfn.IFS(Admissions[[#This Row],[Patients Age]]&lt;18,"Paediatric",V1820&lt;40,"Young Adult",V1820&lt;65,"Adult",TRUE,"Senior")</f>
        <v>Adult</v>
      </c>
    </row>
    <row r="1821" spans="1:23" x14ac:dyDescent="0.25">
      <c r="A1821">
        <v>14228</v>
      </c>
      <c r="B1821">
        <v>7175</v>
      </c>
      <c r="C1821" s="1" t="s">
        <v>776</v>
      </c>
      <c r="D1821" s="1" t="s">
        <v>14</v>
      </c>
      <c r="E1821" s="2">
        <v>11288</v>
      </c>
      <c r="F1821" s="1" t="s">
        <v>35</v>
      </c>
      <c r="G1821" s="1" t="s">
        <v>85</v>
      </c>
      <c r="H1821" s="2">
        <v>45347</v>
      </c>
      <c r="I1821" s="2">
        <v>45354</v>
      </c>
      <c r="J1821">
        <v>7</v>
      </c>
      <c r="K1821">
        <v>14345</v>
      </c>
      <c r="L1821" s="1" t="s">
        <v>1491</v>
      </c>
      <c r="M1821" s="1" t="s">
        <v>37</v>
      </c>
      <c r="N1821" s="1" t="s">
        <v>18</v>
      </c>
      <c r="O1821" t="s">
        <v>19</v>
      </c>
      <c r="P1821">
        <v>2049.2856999999999</v>
      </c>
      <c r="Q1821" s="1" t="s">
        <v>1492</v>
      </c>
      <c r="R1821" s="1" t="s">
        <v>1451</v>
      </c>
      <c r="S1821" t="s">
        <v>1447</v>
      </c>
      <c r="T1821">
        <f>VLOOKUP(Admissions[[#This Row],[Department]],Departments!A:E,5,FALSE)</f>
        <v>8500</v>
      </c>
      <c r="U1821" s="1" t="str">
        <f t="shared" si="56"/>
        <v>Above Benchmark</v>
      </c>
      <c r="V1821" s="1">
        <f t="shared" ca="1" si="57"/>
        <v>95</v>
      </c>
      <c r="W1821" s="1" t="str">
        <f ca="1">_xlfn.IFS(Admissions[[#This Row],[Patients Age]]&lt;18,"Paediatric",V1821&lt;40,"Young Adult",V1821&lt;65,"Adult",TRUE,"Senior")</f>
        <v>Senior</v>
      </c>
    </row>
    <row r="1822" spans="1:23" x14ac:dyDescent="0.25">
      <c r="A1822">
        <v>10885</v>
      </c>
      <c r="B1822">
        <v>4165</v>
      </c>
      <c r="C1822" s="1" t="s">
        <v>1019</v>
      </c>
      <c r="D1822" s="1" t="s">
        <v>56</v>
      </c>
      <c r="E1822" s="2">
        <v>25710</v>
      </c>
      <c r="F1822" s="1" t="s">
        <v>15</v>
      </c>
      <c r="G1822" s="1" t="s">
        <v>48</v>
      </c>
      <c r="H1822" s="2">
        <v>45574</v>
      </c>
      <c r="I1822" s="2">
        <v>45576</v>
      </c>
      <c r="J1822">
        <v>2</v>
      </c>
      <c r="K1822">
        <v>7504</v>
      </c>
      <c r="L1822" s="1" t="s">
        <v>1491</v>
      </c>
      <c r="M1822" s="1" t="s">
        <v>17</v>
      </c>
      <c r="N1822" s="1" t="s">
        <v>18</v>
      </c>
      <c r="O1822" t="s">
        <v>19</v>
      </c>
      <c r="P1822">
        <v>3752</v>
      </c>
      <c r="Q1822" s="1" t="s">
        <v>1492</v>
      </c>
      <c r="R1822" s="1" t="s">
        <v>1453</v>
      </c>
      <c r="S1822" t="s">
        <v>1449</v>
      </c>
      <c r="T1822">
        <f>VLOOKUP(Admissions[[#This Row],[Department]],Departments!A:E,5,FALSE)</f>
        <v>5500</v>
      </c>
      <c r="U1822" s="1" t="str">
        <f t="shared" si="56"/>
        <v>Above Benchmark</v>
      </c>
      <c r="V1822" s="1">
        <f t="shared" ca="1" si="57"/>
        <v>56</v>
      </c>
      <c r="W1822" s="1" t="str">
        <f ca="1">_xlfn.IFS(Admissions[[#This Row],[Patients Age]]&lt;18,"Paediatric",V1822&lt;40,"Young Adult",V1822&lt;65,"Adult",TRUE,"Senior")</f>
        <v>Adult</v>
      </c>
    </row>
    <row r="1823" spans="1:23" x14ac:dyDescent="0.25">
      <c r="A1823">
        <v>11591</v>
      </c>
      <c r="B1823">
        <v>4040</v>
      </c>
      <c r="C1823" s="1" t="s">
        <v>565</v>
      </c>
      <c r="D1823" s="1" t="s">
        <v>56</v>
      </c>
      <c r="E1823" s="2">
        <v>29583</v>
      </c>
      <c r="F1823" s="1" t="s">
        <v>15</v>
      </c>
      <c r="G1823" s="1" t="s">
        <v>16</v>
      </c>
      <c r="H1823" s="2">
        <v>45096</v>
      </c>
      <c r="I1823" s="2">
        <v>45097</v>
      </c>
      <c r="J1823">
        <v>1</v>
      </c>
      <c r="K1823">
        <v>3703</v>
      </c>
      <c r="L1823" s="1" t="s">
        <v>1491</v>
      </c>
      <c r="M1823" s="1" t="s">
        <v>81</v>
      </c>
      <c r="N1823" s="1" t="s">
        <v>33</v>
      </c>
      <c r="O1823" t="s">
        <v>19</v>
      </c>
      <c r="P1823">
        <v>3703</v>
      </c>
      <c r="Q1823" s="1" t="s">
        <v>1492</v>
      </c>
      <c r="R1823" s="1" t="s">
        <v>1448</v>
      </c>
      <c r="S1823" t="s">
        <v>1449</v>
      </c>
      <c r="T1823">
        <f>VLOOKUP(Admissions[[#This Row],[Department]],Departments!A:E,5,FALSE)</f>
        <v>5500</v>
      </c>
      <c r="U1823" s="1" t="str">
        <f t="shared" si="56"/>
        <v>Within Benchmark</v>
      </c>
      <c r="V1823" s="1">
        <f t="shared" ca="1" si="57"/>
        <v>45</v>
      </c>
      <c r="W1823" s="1" t="str">
        <f ca="1">_xlfn.IFS(Admissions[[#This Row],[Patients Age]]&lt;18,"Paediatric",V1823&lt;40,"Young Adult",V1823&lt;65,"Adult",TRUE,"Senior")</f>
        <v>Adult</v>
      </c>
    </row>
    <row r="1824" spans="1:23" x14ac:dyDescent="0.25">
      <c r="A1824">
        <v>12140</v>
      </c>
      <c r="B1824">
        <v>4878</v>
      </c>
      <c r="C1824" s="1" t="s">
        <v>1020</v>
      </c>
      <c r="D1824" s="1" t="s">
        <v>14</v>
      </c>
      <c r="E1824" s="2">
        <v>27536</v>
      </c>
      <c r="F1824" s="1" t="s">
        <v>21</v>
      </c>
      <c r="G1824" s="1" t="s">
        <v>22</v>
      </c>
      <c r="H1824" s="2">
        <v>45194</v>
      </c>
      <c r="I1824" s="2">
        <v>45202</v>
      </c>
      <c r="J1824">
        <v>8</v>
      </c>
      <c r="K1824">
        <v>13807</v>
      </c>
      <c r="L1824" s="1" t="s">
        <v>1491</v>
      </c>
      <c r="M1824" s="1" t="s">
        <v>124</v>
      </c>
      <c r="N1824" s="1" t="s">
        <v>18</v>
      </c>
      <c r="O1824" t="s">
        <v>19</v>
      </c>
      <c r="P1824">
        <v>1725.875</v>
      </c>
      <c r="Q1824" s="1" t="s">
        <v>1492</v>
      </c>
      <c r="R1824" s="1" t="s">
        <v>1448</v>
      </c>
      <c r="S1824" t="s">
        <v>1449</v>
      </c>
      <c r="T1824">
        <f>VLOOKUP(Admissions[[#This Row],[Department]],Departments!A:E,5,FALSE)</f>
        <v>12000</v>
      </c>
      <c r="U1824" s="1" t="str">
        <f t="shared" si="56"/>
        <v>Above Benchmark</v>
      </c>
      <c r="V1824" s="1">
        <f t="shared" ca="1" si="57"/>
        <v>51</v>
      </c>
      <c r="W1824" s="1" t="str">
        <f ca="1">_xlfn.IFS(Admissions[[#This Row],[Patients Age]]&lt;18,"Paediatric",V1824&lt;40,"Young Adult",V1824&lt;65,"Adult",TRUE,"Senior")</f>
        <v>Adult</v>
      </c>
    </row>
    <row r="1825" spans="1:23" x14ac:dyDescent="0.25">
      <c r="A1825">
        <v>14647</v>
      </c>
      <c r="B1825">
        <v>4312</v>
      </c>
      <c r="C1825" s="1" t="s">
        <v>533</v>
      </c>
      <c r="D1825" s="1" t="s">
        <v>56</v>
      </c>
      <c r="E1825" s="2">
        <v>36672</v>
      </c>
      <c r="F1825" s="1" t="s">
        <v>51</v>
      </c>
      <c r="G1825" s="1" t="s">
        <v>87</v>
      </c>
      <c r="H1825" s="2">
        <v>45601</v>
      </c>
      <c r="I1825" s="2">
        <v>45604</v>
      </c>
      <c r="J1825">
        <v>3</v>
      </c>
      <c r="K1825">
        <v>4320</v>
      </c>
      <c r="L1825" s="1" t="s">
        <v>1491</v>
      </c>
      <c r="M1825" s="1" t="s">
        <v>17</v>
      </c>
      <c r="N1825" s="1" t="s">
        <v>18</v>
      </c>
      <c r="O1825" t="s">
        <v>19</v>
      </c>
      <c r="P1825">
        <v>1440</v>
      </c>
      <c r="Q1825" s="1" t="s">
        <v>1492</v>
      </c>
      <c r="R1825" s="1" t="s">
        <v>1452</v>
      </c>
      <c r="S1825" t="s">
        <v>1449</v>
      </c>
      <c r="T1825">
        <f>VLOOKUP(Admissions[[#This Row],[Department]],Departments!A:E,5,FALSE)</f>
        <v>6800</v>
      </c>
      <c r="U1825" s="1" t="str">
        <f t="shared" si="56"/>
        <v>Within Benchmark</v>
      </c>
      <c r="V1825" s="1">
        <f t="shared" ca="1" si="57"/>
        <v>26</v>
      </c>
      <c r="W1825" s="1" t="str">
        <f ca="1">_xlfn.IFS(Admissions[[#This Row],[Patients Age]]&lt;18,"Paediatric",V1825&lt;40,"Young Adult",V1825&lt;65,"Adult",TRUE,"Senior")</f>
        <v>Young Adult</v>
      </c>
    </row>
    <row r="1826" spans="1:23" x14ac:dyDescent="0.25">
      <c r="A1826">
        <v>12589</v>
      </c>
      <c r="B1826">
        <v>4680</v>
      </c>
      <c r="C1826" s="1" t="s">
        <v>806</v>
      </c>
      <c r="D1826" s="1" t="s">
        <v>56</v>
      </c>
      <c r="E1826" s="2">
        <v>13057</v>
      </c>
      <c r="F1826" s="1" t="s">
        <v>15</v>
      </c>
      <c r="G1826" s="1" t="s">
        <v>48</v>
      </c>
      <c r="H1826" s="2">
        <v>45033</v>
      </c>
      <c r="I1826" s="2">
        <v>45036</v>
      </c>
      <c r="J1826">
        <v>3</v>
      </c>
      <c r="K1826">
        <v>7450</v>
      </c>
      <c r="L1826" s="1" t="s">
        <v>1491</v>
      </c>
      <c r="M1826" s="1" t="s">
        <v>81</v>
      </c>
      <c r="N1826" s="1" t="s">
        <v>33</v>
      </c>
      <c r="O1826" t="s">
        <v>19</v>
      </c>
      <c r="P1826">
        <v>2483.3332999999998</v>
      </c>
      <c r="Q1826" s="1" t="s">
        <v>1492</v>
      </c>
      <c r="R1826" s="1" t="s">
        <v>1448</v>
      </c>
      <c r="S1826" t="s">
        <v>1449</v>
      </c>
      <c r="T1826">
        <f>VLOOKUP(Admissions[[#This Row],[Department]],Departments!A:E,5,FALSE)</f>
        <v>5500</v>
      </c>
      <c r="U1826" s="1" t="str">
        <f t="shared" si="56"/>
        <v>Above Benchmark</v>
      </c>
      <c r="V1826" s="1">
        <f t="shared" ca="1" si="57"/>
        <v>90</v>
      </c>
      <c r="W1826" s="1" t="str">
        <f ca="1">_xlfn.IFS(Admissions[[#This Row],[Patients Age]]&lt;18,"Paediatric",V1826&lt;40,"Young Adult",V1826&lt;65,"Adult",TRUE,"Senior")</f>
        <v>Senior</v>
      </c>
    </row>
    <row r="1827" spans="1:23" x14ac:dyDescent="0.25">
      <c r="A1827">
        <v>14879</v>
      </c>
      <c r="B1827">
        <v>3097</v>
      </c>
      <c r="C1827" s="1" t="s">
        <v>595</v>
      </c>
      <c r="D1827" s="1" t="s">
        <v>56</v>
      </c>
      <c r="E1827" s="2">
        <v>29703</v>
      </c>
      <c r="F1827" s="1" t="s">
        <v>41</v>
      </c>
      <c r="G1827" s="1" t="s">
        <v>42</v>
      </c>
      <c r="H1827" s="2">
        <v>45466</v>
      </c>
      <c r="I1827" s="2">
        <v>45471</v>
      </c>
      <c r="J1827">
        <v>5</v>
      </c>
      <c r="K1827">
        <v>9167</v>
      </c>
      <c r="L1827" s="1" t="s">
        <v>1491</v>
      </c>
      <c r="M1827" s="1" t="s">
        <v>121</v>
      </c>
      <c r="N1827" s="1" t="s">
        <v>18</v>
      </c>
      <c r="O1827" t="s">
        <v>19</v>
      </c>
      <c r="P1827">
        <v>1833.4</v>
      </c>
      <c r="Q1827" s="1" t="s">
        <v>1492</v>
      </c>
      <c r="R1827" s="1" t="s">
        <v>1451</v>
      </c>
      <c r="S1827" t="s">
        <v>1447</v>
      </c>
      <c r="T1827">
        <f>VLOOKUP(Admissions[[#This Row],[Department]],Departments!A:E,5,FALSE)</f>
        <v>7200</v>
      </c>
      <c r="U1827" s="1" t="str">
        <f t="shared" si="56"/>
        <v>Above Benchmark</v>
      </c>
      <c r="V1827" s="1">
        <f t="shared" ca="1" si="57"/>
        <v>45</v>
      </c>
      <c r="W1827" s="1" t="str">
        <f ca="1">_xlfn.IFS(Admissions[[#This Row],[Patients Age]]&lt;18,"Paediatric",V1827&lt;40,"Young Adult",V1827&lt;65,"Adult",TRUE,"Senior")</f>
        <v>Adult</v>
      </c>
    </row>
    <row r="1828" spans="1:23" x14ac:dyDescent="0.25">
      <c r="A1828">
        <v>10178</v>
      </c>
      <c r="B1828">
        <v>4822</v>
      </c>
      <c r="C1828" s="1" t="s">
        <v>220</v>
      </c>
      <c r="D1828" s="1" t="s">
        <v>14</v>
      </c>
      <c r="E1828" s="2">
        <v>30127</v>
      </c>
      <c r="F1828" s="1" t="s">
        <v>35</v>
      </c>
      <c r="G1828" s="1" t="s">
        <v>36</v>
      </c>
      <c r="H1828" s="2">
        <v>45506</v>
      </c>
      <c r="I1828" s="2">
        <v>45512</v>
      </c>
      <c r="J1828">
        <v>6</v>
      </c>
      <c r="K1828">
        <v>16728</v>
      </c>
      <c r="L1828" s="1" t="s">
        <v>1491</v>
      </c>
      <c r="M1828" s="1" t="s">
        <v>60</v>
      </c>
      <c r="N1828" s="1" t="s">
        <v>33</v>
      </c>
      <c r="O1828" t="s">
        <v>19</v>
      </c>
      <c r="P1828">
        <v>2788</v>
      </c>
      <c r="Q1828" s="1" t="s">
        <v>1492</v>
      </c>
      <c r="R1828" s="1" t="s">
        <v>1454</v>
      </c>
      <c r="S1828" t="s">
        <v>1449</v>
      </c>
      <c r="T1828">
        <f>VLOOKUP(Admissions[[#This Row],[Department]],Departments!A:E,5,FALSE)</f>
        <v>8500</v>
      </c>
      <c r="U1828" s="1" t="str">
        <f t="shared" si="56"/>
        <v>Above Benchmark</v>
      </c>
      <c r="V1828" s="1">
        <f t="shared" ca="1" si="57"/>
        <v>44</v>
      </c>
      <c r="W1828" s="1" t="str">
        <f ca="1">_xlfn.IFS(Admissions[[#This Row],[Patients Age]]&lt;18,"Paediatric",V1828&lt;40,"Young Adult",V1828&lt;65,"Adult",TRUE,"Senior")</f>
        <v>Adult</v>
      </c>
    </row>
    <row r="1829" spans="1:23" x14ac:dyDescent="0.25">
      <c r="A1829">
        <v>10133</v>
      </c>
      <c r="B1829">
        <v>3025</v>
      </c>
      <c r="C1829" s="1" t="s">
        <v>806</v>
      </c>
      <c r="D1829" s="1" t="s">
        <v>56</v>
      </c>
      <c r="E1829" s="2">
        <v>28713</v>
      </c>
      <c r="F1829" s="1" t="s">
        <v>51</v>
      </c>
      <c r="G1829" s="1" t="s">
        <v>113</v>
      </c>
      <c r="H1829" s="2">
        <v>45313</v>
      </c>
      <c r="I1829" s="2">
        <v>45320</v>
      </c>
      <c r="J1829">
        <v>7</v>
      </c>
      <c r="K1829">
        <v>8775</v>
      </c>
      <c r="L1829" s="1" t="s">
        <v>1494</v>
      </c>
      <c r="M1829" s="1" t="s">
        <v>17</v>
      </c>
      <c r="N1829" s="1" t="s">
        <v>18</v>
      </c>
      <c r="O1829" t="s">
        <v>19</v>
      </c>
      <c r="P1829">
        <v>1253.5714</v>
      </c>
      <c r="Q1829" s="1" t="s">
        <v>1492</v>
      </c>
      <c r="R1829" s="1" t="s">
        <v>1448</v>
      </c>
      <c r="S1829" t="s">
        <v>1449</v>
      </c>
      <c r="T1829">
        <f>VLOOKUP(Admissions[[#This Row],[Department]],Departments!A:E,5,FALSE)</f>
        <v>6800</v>
      </c>
      <c r="U1829" s="1" t="str">
        <f t="shared" si="56"/>
        <v>Above Benchmark</v>
      </c>
      <c r="V1829" s="1">
        <f t="shared" ca="1" si="57"/>
        <v>47</v>
      </c>
      <c r="W1829" s="1" t="str">
        <f ca="1">_xlfn.IFS(Admissions[[#This Row],[Patients Age]]&lt;18,"Paediatric",V1829&lt;40,"Young Adult",V1829&lt;65,"Adult",TRUE,"Senior")</f>
        <v>Adult</v>
      </c>
    </row>
    <row r="1830" spans="1:23" x14ac:dyDescent="0.25">
      <c r="A1830">
        <v>11259</v>
      </c>
      <c r="B1830">
        <v>5161</v>
      </c>
      <c r="C1830" s="1" t="s">
        <v>376</v>
      </c>
      <c r="D1830" s="1" t="s">
        <v>56</v>
      </c>
      <c r="E1830" s="2">
        <v>41702</v>
      </c>
      <c r="F1830" s="1" t="s">
        <v>30</v>
      </c>
      <c r="G1830" s="1" t="s">
        <v>58</v>
      </c>
      <c r="H1830" s="2">
        <v>45582</v>
      </c>
      <c r="I1830" s="2">
        <v>45587</v>
      </c>
      <c r="J1830">
        <v>5</v>
      </c>
      <c r="K1830">
        <v>5521</v>
      </c>
      <c r="L1830" s="1" t="s">
        <v>1491</v>
      </c>
      <c r="M1830" s="1" t="s">
        <v>32</v>
      </c>
      <c r="N1830" s="1" t="s">
        <v>18</v>
      </c>
      <c r="O1830" t="s">
        <v>19</v>
      </c>
      <c r="P1830">
        <v>1104.2</v>
      </c>
      <c r="Q1830" s="1" t="s">
        <v>1492</v>
      </c>
      <c r="R1830" s="1" t="s">
        <v>1450</v>
      </c>
      <c r="S1830" t="s">
        <v>1449</v>
      </c>
      <c r="T1830">
        <f>VLOOKUP(Admissions[[#This Row],[Department]],Departments!A:E,5,FALSE)</f>
        <v>4500</v>
      </c>
      <c r="U1830" s="1" t="str">
        <f t="shared" si="56"/>
        <v>Above Benchmark</v>
      </c>
      <c r="V1830" s="1">
        <f t="shared" ca="1" si="57"/>
        <v>12</v>
      </c>
      <c r="W1830" s="1" t="str">
        <f ca="1">_xlfn.IFS(Admissions[[#This Row],[Patients Age]]&lt;18,"Paediatric",V1830&lt;40,"Young Adult",V1830&lt;65,"Adult",TRUE,"Senior")</f>
        <v>Paediatric</v>
      </c>
    </row>
    <row r="1831" spans="1:23" x14ac:dyDescent="0.25">
      <c r="A1831">
        <v>12697</v>
      </c>
      <c r="B1831">
        <v>4970</v>
      </c>
      <c r="C1831" s="1" t="s">
        <v>925</v>
      </c>
      <c r="D1831" s="1" t="s">
        <v>14</v>
      </c>
      <c r="E1831" s="2">
        <v>34698</v>
      </c>
      <c r="F1831" s="1" t="s">
        <v>41</v>
      </c>
      <c r="G1831" s="1" t="s">
        <v>42</v>
      </c>
      <c r="H1831" s="2">
        <v>45194</v>
      </c>
      <c r="I1831" s="2">
        <v>45199</v>
      </c>
      <c r="J1831">
        <v>5</v>
      </c>
      <c r="K1831">
        <v>5958</v>
      </c>
      <c r="L1831" s="1" t="s">
        <v>1491</v>
      </c>
      <c r="M1831" s="1" t="s">
        <v>49</v>
      </c>
      <c r="N1831" s="1" t="s">
        <v>18</v>
      </c>
      <c r="O1831" t="s">
        <v>19</v>
      </c>
      <c r="P1831">
        <v>1191.5999999999999</v>
      </c>
      <c r="Q1831" s="1" t="s">
        <v>1492</v>
      </c>
      <c r="R1831" s="1" t="s">
        <v>1448</v>
      </c>
      <c r="S1831" t="s">
        <v>1449</v>
      </c>
      <c r="T1831">
        <f>VLOOKUP(Admissions[[#This Row],[Department]],Departments!A:E,5,FALSE)</f>
        <v>7200</v>
      </c>
      <c r="U1831" s="1" t="str">
        <f t="shared" si="56"/>
        <v>Within Benchmark</v>
      </c>
      <c r="V1831" s="1">
        <f t="shared" ca="1" si="57"/>
        <v>31</v>
      </c>
      <c r="W1831" s="1" t="str">
        <f ca="1">_xlfn.IFS(Admissions[[#This Row],[Patients Age]]&lt;18,"Paediatric",V1831&lt;40,"Young Adult",V1831&lt;65,"Adult",TRUE,"Senior")</f>
        <v>Young Adult</v>
      </c>
    </row>
    <row r="1832" spans="1:23" x14ac:dyDescent="0.25">
      <c r="A1832">
        <v>10185</v>
      </c>
      <c r="B1832">
        <v>4206</v>
      </c>
      <c r="C1832" s="1" t="s">
        <v>764</v>
      </c>
      <c r="D1832" s="1" t="s">
        <v>14</v>
      </c>
      <c r="E1832" s="2">
        <v>26287</v>
      </c>
      <c r="F1832" s="1" t="s">
        <v>41</v>
      </c>
      <c r="G1832" s="1" t="s">
        <v>42</v>
      </c>
      <c r="H1832" s="2">
        <v>45171</v>
      </c>
      <c r="I1832" s="2">
        <v>45176</v>
      </c>
      <c r="J1832">
        <v>5</v>
      </c>
      <c r="K1832">
        <v>7868</v>
      </c>
      <c r="L1832" s="1" t="s">
        <v>1491</v>
      </c>
      <c r="M1832" s="1" t="s">
        <v>43</v>
      </c>
      <c r="N1832" s="1" t="s">
        <v>33</v>
      </c>
      <c r="O1832" t="s">
        <v>19</v>
      </c>
      <c r="P1832">
        <v>1573.6</v>
      </c>
      <c r="Q1832" s="1" t="s">
        <v>1492</v>
      </c>
      <c r="R1832" s="1" t="s">
        <v>1446</v>
      </c>
      <c r="S1832" t="s">
        <v>1447</v>
      </c>
      <c r="T1832">
        <f>VLOOKUP(Admissions[[#This Row],[Department]],Departments!A:E,5,FALSE)</f>
        <v>7200</v>
      </c>
      <c r="U1832" s="1" t="str">
        <f t="shared" si="56"/>
        <v>Above Benchmark</v>
      </c>
      <c r="V1832" s="1">
        <f t="shared" ca="1" si="57"/>
        <v>54</v>
      </c>
      <c r="W1832" s="1" t="str">
        <f ca="1">_xlfn.IFS(Admissions[[#This Row],[Patients Age]]&lt;18,"Paediatric",V1832&lt;40,"Young Adult",V1832&lt;65,"Adult",TRUE,"Senior")</f>
        <v>Adult</v>
      </c>
    </row>
    <row r="1833" spans="1:23" x14ac:dyDescent="0.25">
      <c r="A1833">
        <v>13546</v>
      </c>
      <c r="B1833">
        <v>4259</v>
      </c>
      <c r="C1833" s="1" t="s">
        <v>530</v>
      </c>
      <c r="D1833" s="1" t="s">
        <v>56</v>
      </c>
      <c r="E1833" s="2">
        <v>17061</v>
      </c>
      <c r="F1833" s="1" t="s">
        <v>41</v>
      </c>
      <c r="G1833" s="1" t="s">
        <v>42</v>
      </c>
      <c r="H1833" s="2">
        <v>45455</v>
      </c>
      <c r="I1833" s="2">
        <v>45460</v>
      </c>
      <c r="J1833">
        <v>5</v>
      </c>
      <c r="K1833">
        <v>8132</v>
      </c>
      <c r="L1833" s="1" t="s">
        <v>1491</v>
      </c>
      <c r="M1833" s="1" t="s">
        <v>121</v>
      </c>
      <c r="N1833" s="1" t="s">
        <v>24</v>
      </c>
      <c r="O1833" t="s">
        <v>19</v>
      </c>
      <c r="P1833">
        <v>1626.4</v>
      </c>
      <c r="Q1833" s="1" t="s">
        <v>1492</v>
      </c>
      <c r="R1833" s="1" t="s">
        <v>1453</v>
      </c>
      <c r="S1833" t="s">
        <v>1449</v>
      </c>
      <c r="T1833">
        <f>VLOOKUP(Admissions[[#This Row],[Department]],Departments!A:E,5,FALSE)</f>
        <v>7200</v>
      </c>
      <c r="U1833" s="1" t="str">
        <f t="shared" si="56"/>
        <v>Above Benchmark</v>
      </c>
      <c r="V1833" s="1">
        <f t="shared" ca="1" si="57"/>
        <v>79</v>
      </c>
      <c r="W1833" s="1" t="str">
        <f ca="1">_xlfn.IFS(Admissions[[#This Row],[Patients Age]]&lt;18,"Paediatric",V1833&lt;40,"Young Adult",V1833&lt;65,"Adult",TRUE,"Senior")</f>
        <v>Senior</v>
      </c>
    </row>
    <row r="1834" spans="1:23" x14ac:dyDescent="0.25">
      <c r="A1834">
        <v>14110</v>
      </c>
      <c r="B1834">
        <v>6420</v>
      </c>
      <c r="C1834" s="1" t="s">
        <v>82</v>
      </c>
      <c r="D1834" s="1" t="s">
        <v>14</v>
      </c>
      <c r="E1834" s="2">
        <v>23732</v>
      </c>
      <c r="F1834" s="1" t="s">
        <v>15</v>
      </c>
      <c r="G1834" s="1" t="s">
        <v>48</v>
      </c>
      <c r="H1834" s="2">
        <v>44959</v>
      </c>
      <c r="I1834" s="2">
        <v>44962</v>
      </c>
      <c r="J1834">
        <v>3</v>
      </c>
      <c r="K1834">
        <v>5820</v>
      </c>
      <c r="L1834" s="1" t="s">
        <v>1491</v>
      </c>
      <c r="M1834" s="1" t="s">
        <v>46</v>
      </c>
      <c r="N1834" s="1" t="s">
        <v>33</v>
      </c>
      <c r="O1834" t="s">
        <v>19</v>
      </c>
      <c r="P1834">
        <v>1940</v>
      </c>
      <c r="Q1834" s="1" t="s">
        <v>1492</v>
      </c>
      <c r="R1834" s="1" t="s">
        <v>1450</v>
      </c>
      <c r="S1834" t="s">
        <v>1449</v>
      </c>
      <c r="T1834">
        <f>VLOOKUP(Admissions[[#This Row],[Department]],Departments!A:E,5,FALSE)</f>
        <v>5500</v>
      </c>
      <c r="U1834" s="1" t="str">
        <f t="shared" si="56"/>
        <v>Above Benchmark</v>
      </c>
      <c r="V1834" s="1">
        <f t="shared" ca="1" si="57"/>
        <v>61</v>
      </c>
      <c r="W1834" s="1" t="str">
        <f ca="1">_xlfn.IFS(Admissions[[#This Row],[Patients Age]]&lt;18,"Paediatric",V1834&lt;40,"Young Adult",V1834&lt;65,"Adult",TRUE,"Senior")</f>
        <v>Adult</v>
      </c>
    </row>
    <row r="1835" spans="1:23" x14ac:dyDescent="0.25">
      <c r="A1835">
        <v>10590</v>
      </c>
      <c r="B1835">
        <v>3571</v>
      </c>
      <c r="C1835" s="1" t="s">
        <v>995</v>
      </c>
      <c r="D1835" s="1" t="s">
        <v>56</v>
      </c>
      <c r="E1835" s="2">
        <v>23557</v>
      </c>
      <c r="F1835" s="1" t="s">
        <v>51</v>
      </c>
      <c r="G1835" s="1" t="s">
        <v>113</v>
      </c>
      <c r="H1835" s="2">
        <v>45253</v>
      </c>
      <c r="I1835" s="2">
        <v>45259</v>
      </c>
      <c r="J1835">
        <v>6</v>
      </c>
      <c r="K1835">
        <v>9764</v>
      </c>
      <c r="L1835" s="1" t="s">
        <v>1491</v>
      </c>
      <c r="M1835" s="1" t="s">
        <v>17</v>
      </c>
      <c r="N1835" s="1" t="s">
        <v>33</v>
      </c>
      <c r="O1835" t="s">
        <v>19</v>
      </c>
      <c r="P1835">
        <v>1627.3333</v>
      </c>
      <c r="Q1835" s="1" t="s">
        <v>1492</v>
      </c>
      <c r="R1835" s="1" t="s">
        <v>1450</v>
      </c>
      <c r="S1835" t="s">
        <v>1449</v>
      </c>
      <c r="T1835">
        <f>VLOOKUP(Admissions[[#This Row],[Department]],Departments!A:E,5,FALSE)</f>
        <v>6800</v>
      </c>
      <c r="U1835" s="1" t="str">
        <f t="shared" si="56"/>
        <v>Above Benchmark</v>
      </c>
      <c r="V1835" s="1">
        <f t="shared" ca="1" si="57"/>
        <v>62</v>
      </c>
      <c r="W1835" s="1" t="str">
        <f ca="1">_xlfn.IFS(Admissions[[#This Row],[Patients Age]]&lt;18,"Paediatric",V1835&lt;40,"Young Adult",V1835&lt;65,"Adult",TRUE,"Senior")</f>
        <v>Adult</v>
      </c>
    </row>
    <row r="1836" spans="1:23" x14ac:dyDescent="0.25">
      <c r="A1836">
        <v>10729</v>
      </c>
      <c r="B1836">
        <v>3268</v>
      </c>
      <c r="C1836" s="1" t="s">
        <v>1021</v>
      </c>
      <c r="D1836" s="1" t="s">
        <v>56</v>
      </c>
      <c r="E1836" s="2">
        <v>27669</v>
      </c>
      <c r="F1836" s="1" t="s">
        <v>51</v>
      </c>
      <c r="G1836" s="1" t="s">
        <v>87</v>
      </c>
      <c r="H1836" s="2">
        <v>45538</v>
      </c>
      <c r="I1836" s="2">
        <v>45540</v>
      </c>
      <c r="J1836">
        <v>2</v>
      </c>
      <c r="K1836">
        <v>3291</v>
      </c>
      <c r="L1836" s="1" t="s">
        <v>1491</v>
      </c>
      <c r="M1836" s="1" t="s">
        <v>88</v>
      </c>
      <c r="N1836" s="1" t="s">
        <v>24</v>
      </c>
      <c r="O1836" t="s">
        <v>19</v>
      </c>
      <c r="P1836">
        <v>1645.5</v>
      </c>
      <c r="Q1836" s="1" t="s">
        <v>1492</v>
      </c>
      <c r="R1836" s="1" t="s">
        <v>1452</v>
      </c>
      <c r="S1836" t="s">
        <v>1449</v>
      </c>
      <c r="T1836">
        <f>VLOOKUP(Admissions[[#This Row],[Department]],Departments!A:E,5,FALSE)</f>
        <v>6800</v>
      </c>
      <c r="U1836" s="1" t="str">
        <f t="shared" si="56"/>
        <v>Within Benchmark</v>
      </c>
      <c r="V1836" s="1">
        <f t="shared" ca="1" si="57"/>
        <v>50</v>
      </c>
      <c r="W1836" s="1" t="str">
        <f ca="1">_xlfn.IFS(Admissions[[#This Row],[Patients Age]]&lt;18,"Paediatric",V1836&lt;40,"Young Adult",V1836&lt;65,"Adult",TRUE,"Senior")</f>
        <v>Adult</v>
      </c>
    </row>
    <row r="1837" spans="1:23" x14ac:dyDescent="0.25">
      <c r="A1837">
        <v>13040</v>
      </c>
      <c r="B1837">
        <v>3293</v>
      </c>
      <c r="C1837" s="1" t="s">
        <v>1022</v>
      </c>
      <c r="D1837" s="1" t="s">
        <v>14</v>
      </c>
      <c r="E1837" s="2">
        <v>24924</v>
      </c>
      <c r="F1837" s="1" t="s">
        <v>35</v>
      </c>
      <c r="G1837" s="1" t="s">
        <v>36</v>
      </c>
      <c r="H1837" s="2">
        <v>44962</v>
      </c>
      <c r="I1837" s="2">
        <v>44968</v>
      </c>
      <c r="J1837">
        <v>6</v>
      </c>
      <c r="K1837">
        <v>10470</v>
      </c>
      <c r="L1837" s="1" t="s">
        <v>1494</v>
      </c>
      <c r="M1837" s="1" t="s">
        <v>119</v>
      </c>
      <c r="N1837" s="1" t="s">
        <v>24</v>
      </c>
      <c r="O1837" t="s">
        <v>19</v>
      </c>
      <c r="P1837">
        <v>1745</v>
      </c>
      <c r="Q1837" s="1" t="s">
        <v>1492</v>
      </c>
      <c r="R1837" s="1" t="s">
        <v>1451</v>
      </c>
      <c r="S1837" t="s">
        <v>1447</v>
      </c>
      <c r="T1837">
        <f>VLOOKUP(Admissions[[#This Row],[Department]],Departments!A:E,5,FALSE)</f>
        <v>8500</v>
      </c>
      <c r="U1837" s="1" t="str">
        <f t="shared" si="56"/>
        <v>Above Benchmark</v>
      </c>
      <c r="V1837" s="1">
        <f t="shared" ca="1" si="57"/>
        <v>58</v>
      </c>
      <c r="W1837" s="1" t="str">
        <f ca="1">_xlfn.IFS(Admissions[[#This Row],[Patients Age]]&lt;18,"Paediatric",V1837&lt;40,"Young Adult",V1837&lt;65,"Adult",TRUE,"Senior")</f>
        <v>Adult</v>
      </c>
    </row>
    <row r="1838" spans="1:23" x14ac:dyDescent="0.25">
      <c r="A1838">
        <v>14107</v>
      </c>
      <c r="B1838">
        <v>6462</v>
      </c>
      <c r="C1838" s="1" t="s">
        <v>410</v>
      </c>
      <c r="D1838" s="1" t="s">
        <v>56</v>
      </c>
      <c r="E1838" s="2">
        <v>14819</v>
      </c>
      <c r="F1838" s="1" t="s">
        <v>35</v>
      </c>
      <c r="G1838" s="1" t="s">
        <v>36</v>
      </c>
      <c r="H1838" s="2">
        <v>45042</v>
      </c>
      <c r="I1838" s="2">
        <v>45049</v>
      </c>
      <c r="J1838">
        <v>7</v>
      </c>
      <c r="K1838">
        <v>17073</v>
      </c>
      <c r="L1838" s="1" t="s">
        <v>1491</v>
      </c>
      <c r="M1838" s="1" t="s">
        <v>60</v>
      </c>
      <c r="N1838" s="1" t="s">
        <v>33</v>
      </c>
      <c r="O1838" t="s">
        <v>19</v>
      </c>
      <c r="P1838">
        <v>2439</v>
      </c>
      <c r="Q1838" s="1" t="s">
        <v>1492</v>
      </c>
      <c r="R1838" s="1" t="s">
        <v>1453</v>
      </c>
      <c r="S1838" t="s">
        <v>1449</v>
      </c>
      <c r="T1838">
        <f>VLOOKUP(Admissions[[#This Row],[Department]],Departments!A:E,5,FALSE)</f>
        <v>8500</v>
      </c>
      <c r="U1838" s="1" t="str">
        <f t="shared" si="56"/>
        <v>Above Benchmark</v>
      </c>
      <c r="V1838" s="1">
        <f t="shared" ca="1" si="57"/>
        <v>85</v>
      </c>
      <c r="W1838" s="1" t="str">
        <f ca="1">_xlfn.IFS(Admissions[[#This Row],[Patients Age]]&lt;18,"Paediatric",V1838&lt;40,"Young Adult",V1838&lt;65,"Adult",TRUE,"Senior")</f>
        <v>Senior</v>
      </c>
    </row>
    <row r="1839" spans="1:23" x14ac:dyDescent="0.25">
      <c r="A1839">
        <v>11513</v>
      </c>
      <c r="B1839">
        <v>6785</v>
      </c>
      <c r="C1839" s="1" t="s">
        <v>658</v>
      </c>
      <c r="D1839" s="1" t="s">
        <v>56</v>
      </c>
      <c r="E1839" s="2">
        <v>12783</v>
      </c>
      <c r="F1839" s="1" t="s">
        <v>15</v>
      </c>
      <c r="G1839" s="1" t="s">
        <v>48</v>
      </c>
      <c r="H1839" s="2">
        <v>45376</v>
      </c>
      <c r="I1839" s="2">
        <v>45378</v>
      </c>
      <c r="J1839">
        <v>2</v>
      </c>
      <c r="K1839">
        <v>7291</v>
      </c>
      <c r="L1839" s="1" t="s">
        <v>1491</v>
      </c>
      <c r="M1839" s="1" t="s">
        <v>17</v>
      </c>
      <c r="N1839" s="1" t="s">
        <v>24</v>
      </c>
      <c r="O1839" t="s">
        <v>19</v>
      </c>
      <c r="P1839">
        <v>3645.5</v>
      </c>
      <c r="Q1839" s="1" t="s">
        <v>1492</v>
      </c>
      <c r="R1839" s="1" t="s">
        <v>1448</v>
      </c>
      <c r="S1839" t="s">
        <v>1449</v>
      </c>
      <c r="T1839">
        <f>VLOOKUP(Admissions[[#This Row],[Department]],Departments!A:E,5,FALSE)</f>
        <v>5500</v>
      </c>
      <c r="U1839" s="1" t="str">
        <f t="shared" si="56"/>
        <v>Above Benchmark</v>
      </c>
      <c r="V1839" s="1">
        <f t="shared" ca="1" si="57"/>
        <v>91</v>
      </c>
      <c r="W1839" s="1" t="str">
        <f ca="1">_xlfn.IFS(Admissions[[#This Row],[Patients Age]]&lt;18,"Paediatric",V1839&lt;40,"Young Adult",V1839&lt;65,"Adult",TRUE,"Senior")</f>
        <v>Senior</v>
      </c>
    </row>
    <row r="1840" spans="1:23" x14ac:dyDescent="0.25">
      <c r="A1840">
        <v>11921</v>
      </c>
      <c r="B1840">
        <v>5002</v>
      </c>
      <c r="C1840" s="1" t="s">
        <v>839</v>
      </c>
      <c r="D1840" s="1" t="s">
        <v>56</v>
      </c>
      <c r="E1840" s="2">
        <v>30907</v>
      </c>
      <c r="F1840" s="1" t="s">
        <v>21</v>
      </c>
      <c r="G1840" s="1" t="s">
        <v>160</v>
      </c>
      <c r="H1840" s="2">
        <v>45083</v>
      </c>
      <c r="I1840" s="2">
        <v>45096</v>
      </c>
      <c r="J1840">
        <v>13</v>
      </c>
      <c r="K1840">
        <v>35154</v>
      </c>
      <c r="L1840" s="1" t="s">
        <v>1491</v>
      </c>
      <c r="M1840" s="1" t="s">
        <v>28</v>
      </c>
      <c r="N1840" s="1" t="s">
        <v>24</v>
      </c>
      <c r="O1840" t="s">
        <v>19</v>
      </c>
      <c r="P1840">
        <v>2704.1538</v>
      </c>
      <c r="Q1840" s="1" t="s">
        <v>1492</v>
      </c>
      <c r="R1840" s="1" t="s">
        <v>1452</v>
      </c>
      <c r="S1840" t="s">
        <v>1449</v>
      </c>
      <c r="T1840">
        <f>VLOOKUP(Admissions[[#This Row],[Department]],Departments!A:E,5,FALSE)</f>
        <v>12000</v>
      </c>
      <c r="U1840" s="1" t="str">
        <f t="shared" si="56"/>
        <v>Above Benchmark</v>
      </c>
      <c r="V1840" s="1">
        <f t="shared" ca="1" si="57"/>
        <v>41</v>
      </c>
      <c r="W1840" s="1" t="str">
        <f ca="1">_xlfn.IFS(Admissions[[#This Row],[Patients Age]]&lt;18,"Paediatric",V1840&lt;40,"Young Adult",V1840&lt;65,"Adult",TRUE,"Senior")</f>
        <v>Adult</v>
      </c>
    </row>
    <row r="1841" spans="1:23" x14ac:dyDescent="0.25">
      <c r="A1841">
        <v>13253</v>
      </c>
      <c r="B1841">
        <v>4459</v>
      </c>
      <c r="C1841" s="1" t="s">
        <v>1023</v>
      </c>
      <c r="D1841" s="1" t="s">
        <v>14</v>
      </c>
      <c r="E1841" s="2">
        <v>15033</v>
      </c>
      <c r="F1841" s="1" t="s">
        <v>35</v>
      </c>
      <c r="G1841" s="1" t="s">
        <v>83</v>
      </c>
      <c r="H1841" s="2">
        <v>44933</v>
      </c>
      <c r="I1841" s="2">
        <v>44939</v>
      </c>
      <c r="J1841">
        <v>6</v>
      </c>
      <c r="K1841">
        <v>11928</v>
      </c>
      <c r="L1841" s="1" t="s">
        <v>1494</v>
      </c>
      <c r="M1841" s="1" t="s">
        <v>60</v>
      </c>
      <c r="N1841" s="1" t="s">
        <v>24</v>
      </c>
      <c r="O1841" t="s">
        <v>19</v>
      </c>
      <c r="P1841">
        <v>1988</v>
      </c>
      <c r="Q1841" s="1" t="s">
        <v>1492</v>
      </c>
      <c r="R1841" s="1" t="s">
        <v>1446</v>
      </c>
      <c r="S1841" t="s">
        <v>1447</v>
      </c>
      <c r="T1841">
        <f>VLOOKUP(Admissions[[#This Row],[Department]],Departments!A:E,5,FALSE)</f>
        <v>8500</v>
      </c>
      <c r="U1841" s="1" t="str">
        <f t="shared" si="56"/>
        <v>Above Benchmark</v>
      </c>
      <c r="V1841" s="1">
        <f t="shared" ca="1" si="57"/>
        <v>85</v>
      </c>
      <c r="W1841" s="1" t="str">
        <f ca="1">_xlfn.IFS(Admissions[[#This Row],[Patients Age]]&lt;18,"Paediatric",V1841&lt;40,"Young Adult",V1841&lt;65,"Adult",TRUE,"Senior")</f>
        <v>Senior</v>
      </c>
    </row>
    <row r="1842" spans="1:23" x14ac:dyDescent="0.25">
      <c r="A1842">
        <v>12094</v>
      </c>
      <c r="B1842">
        <v>5047</v>
      </c>
      <c r="C1842" s="1" t="s">
        <v>94</v>
      </c>
      <c r="D1842" s="1" t="s">
        <v>56</v>
      </c>
      <c r="E1842" s="2">
        <v>24120</v>
      </c>
      <c r="F1842" s="1" t="s">
        <v>15</v>
      </c>
      <c r="G1842" s="1" t="s">
        <v>48</v>
      </c>
      <c r="H1842" s="2">
        <v>45629</v>
      </c>
      <c r="I1842" s="2">
        <v>45633</v>
      </c>
      <c r="J1842">
        <v>4</v>
      </c>
      <c r="K1842">
        <v>6856</v>
      </c>
      <c r="L1842" s="1" t="s">
        <v>1491</v>
      </c>
      <c r="M1842" s="1" t="s">
        <v>49</v>
      </c>
      <c r="N1842" s="1" t="s">
        <v>18</v>
      </c>
      <c r="O1842" t="s">
        <v>19</v>
      </c>
      <c r="P1842">
        <v>1714</v>
      </c>
      <c r="Q1842" s="1" t="s">
        <v>1492</v>
      </c>
      <c r="R1842" s="1" t="s">
        <v>1452</v>
      </c>
      <c r="S1842" t="s">
        <v>1449</v>
      </c>
      <c r="T1842">
        <f>VLOOKUP(Admissions[[#This Row],[Department]],Departments!A:E,5,FALSE)</f>
        <v>5500</v>
      </c>
      <c r="U1842" s="1" t="str">
        <f t="shared" si="56"/>
        <v>Above Benchmark</v>
      </c>
      <c r="V1842" s="1">
        <f t="shared" ca="1" si="57"/>
        <v>60</v>
      </c>
      <c r="W1842" s="1" t="str">
        <f ca="1">_xlfn.IFS(Admissions[[#This Row],[Patients Age]]&lt;18,"Paediatric",V1842&lt;40,"Young Adult",V1842&lt;65,"Adult",TRUE,"Senior")</f>
        <v>Adult</v>
      </c>
    </row>
    <row r="1843" spans="1:23" x14ac:dyDescent="0.25">
      <c r="A1843">
        <v>11669</v>
      </c>
      <c r="B1843" t="s">
        <v>1495</v>
      </c>
      <c r="C1843" s="1" t="s">
        <v>618</v>
      </c>
      <c r="D1843" s="1" t="s">
        <v>56</v>
      </c>
      <c r="E1843" s="2">
        <v>19655</v>
      </c>
      <c r="F1843" s="1" t="s">
        <v>41</v>
      </c>
      <c r="G1843" s="1" t="s">
        <v>42</v>
      </c>
      <c r="H1843" s="2">
        <v>45400</v>
      </c>
      <c r="I1843" s="2">
        <v>45405</v>
      </c>
      <c r="J1843">
        <v>5</v>
      </c>
      <c r="K1843">
        <v>9234</v>
      </c>
      <c r="L1843" s="1" t="s">
        <v>1491</v>
      </c>
      <c r="M1843" s="1" t="s">
        <v>49</v>
      </c>
      <c r="N1843" s="1" t="s">
        <v>33</v>
      </c>
      <c r="O1843" t="s">
        <v>19</v>
      </c>
      <c r="P1843">
        <v>1846.8</v>
      </c>
      <c r="Q1843" s="1" t="s">
        <v>1492</v>
      </c>
      <c r="R1843" s="1" t="s">
        <v>1450</v>
      </c>
      <c r="S1843" t="s">
        <v>1449</v>
      </c>
      <c r="T1843">
        <f>VLOOKUP(Admissions[[#This Row],[Department]],Departments!A:E,5,FALSE)</f>
        <v>7200</v>
      </c>
      <c r="U1843" s="1" t="str">
        <f t="shared" si="56"/>
        <v>Above Benchmark</v>
      </c>
      <c r="V1843" s="1">
        <f t="shared" ca="1" si="57"/>
        <v>72</v>
      </c>
      <c r="W1843" s="1" t="str">
        <f ca="1">_xlfn.IFS(Admissions[[#This Row],[Patients Age]]&lt;18,"Paediatric",V1843&lt;40,"Young Adult",V1843&lt;65,"Adult",TRUE,"Senior")</f>
        <v>Senior</v>
      </c>
    </row>
    <row r="1844" spans="1:23" x14ac:dyDescent="0.25">
      <c r="A1844">
        <v>11481</v>
      </c>
      <c r="B1844">
        <v>4218</v>
      </c>
      <c r="C1844" s="1" t="s">
        <v>491</v>
      </c>
      <c r="D1844" s="1" t="s">
        <v>14</v>
      </c>
      <c r="E1844" s="2">
        <v>14243</v>
      </c>
      <c r="F1844" s="1" t="s">
        <v>21</v>
      </c>
      <c r="G1844" s="1" t="s">
        <v>22</v>
      </c>
      <c r="H1844" s="2">
        <v>45276</v>
      </c>
      <c r="I1844" s="2">
        <v>45283</v>
      </c>
      <c r="J1844">
        <v>7</v>
      </c>
      <c r="K1844">
        <v>17924</v>
      </c>
      <c r="L1844" s="1" t="s">
        <v>1491</v>
      </c>
      <c r="M1844" s="1" t="s">
        <v>23</v>
      </c>
      <c r="N1844" s="1" t="s">
        <v>18</v>
      </c>
      <c r="O1844" t="s">
        <v>19</v>
      </c>
      <c r="P1844">
        <v>2560.5713999999998</v>
      </c>
      <c r="Q1844" s="1" t="s">
        <v>1492</v>
      </c>
      <c r="R1844" s="1" t="s">
        <v>1446</v>
      </c>
      <c r="S1844" t="s">
        <v>1447</v>
      </c>
      <c r="T1844">
        <f>VLOOKUP(Admissions[[#This Row],[Department]],Departments!A:E,5,FALSE)</f>
        <v>12000</v>
      </c>
      <c r="U1844" s="1" t="str">
        <f t="shared" si="56"/>
        <v>Above Benchmark</v>
      </c>
      <c r="V1844" s="1">
        <f t="shared" ca="1" si="57"/>
        <v>87</v>
      </c>
      <c r="W1844" s="1" t="str">
        <f ca="1">_xlfn.IFS(Admissions[[#This Row],[Patients Age]]&lt;18,"Paediatric",V1844&lt;40,"Young Adult",V1844&lt;65,"Adult",TRUE,"Senior")</f>
        <v>Senior</v>
      </c>
    </row>
    <row r="1845" spans="1:23" x14ac:dyDescent="0.25">
      <c r="A1845">
        <v>15356</v>
      </c>
      <c r="B1845">
        <v>3294</v>
      </c>
      <c r="C1845" s="1" t="s">
        <v>666</v>
      </c>
      <c r="D1845" s="1" t="s">
        <v>56</v>
      </c>
      <c r="E1845" s="2">
        <v>26725</v>
      </c>
      <c r="F1845" s="1" t="s">
        <v>35</v>
      </c>
      <c r="G1845" s="1" t="s">
        <v>36</v>
      </c>
      <c r="H1845" s="2">
        <v>45354</v>
      </c>
      <c r="I1845" s="2">
        <v>45358</v>
      </c>
      <c r="J1845">
        <v>4</v>
      </c>
      <c r="K1845">
        <v>8432</v>
      </c>
      <c r="L1845" s="1" t="s">
        <v>1491</v>
      </c>
      <c r="M1845" s="1" t="s">
        <v>60</v>
      </c>
      <c r="N1845" s="1" t="s">
        <v>18</v>
      </c>
      <c r="O1845" t="s">
        <v>19</v>
      </c>
      <c r="P1845">
        <v>2108</v>
      </c>
      <c r="Q1845" s="1" t="s">
        <v>1492</v>
      </c>
      <c r="R1845" s="1" t="s">
        <v>1451</v>
      </c>
      <c r="S1845" t="s">
        <v>1447</v>
      </c>
      <c r="T1845">
        <f>VLOOKUP(Admissions[[#This Row],[Department]],Departments!A:E,5,FALSE)</f>
        <v>8500</v>
      </c>
      <c r="U1845" s="1" t="str">
        <f t="shared" si="56"/>
        <v>Within Benchmark</v>
      </c>
      <c r="V1845" s="1">
        <f t="shared" ca="1" si="57"/>
        <v>53</v>
      </c>
      <c r="W1845" s="1" t="str">
        <f ca="1">_xlfn.IFS(Admissions[[#This Row],[Patients Age]]&lt;18,"Paediatric",V1845&lt;40,"Young Adult",V1845&lt;65,"Adult",TRUE,"Senior")</f>
        <v>Adult</v>
      </c>
    </row>
    <row r="1846" spans="1:23" x14ac:dyDescent="0.25">
      <c r="A1846">
        <v>13574</v>
      </c>
      <c r="B1846">
        <v>5018</v>
      </c>
      <c r="C1846" s="1" t="s">
        <v>468</v>
      </c>
      <c r="D1846" s="1" t="s">
        <v>14</v>
      </c>
      <c r="E1846" s="2">
        <v>32392</v>
      </c>
      <c r="F1846" s="1" t="s">
        <v>51</v>
      </c>
      <c r="G1846" s="1" t="s">
        <v>87</v>
      </c>
      <c r="H1846" s="2">
        <v>45563</v>
      </c>
      <c r="I1846" s="2">
        <v>45568</v>
      </c>
      <c r="J1846">
        <v>5</v>
      </c>
      <c r="K1846">
        <v>10428</v>
      </c>
      <c r="L1846" s="1" t="s">
        <v>1491</v>
      </c>
      <c r="M1846" s="1" t="s">
        <v>17</v>
      </c>
      <c r="N1846" s="1" t="s">
        <v>33</v>
      </c>
      <c r="O1846" t="s">
        <v>19</v>
      </c>
      <c r="P1846">
        <v>2085.6</v>
      </c>
      <c r="Q1846" s="1" t="s">
        <v>1492</v>
      </c>
      <c r="R1846" s="1" t="s">
        <v>1446</v>
      </c>
      <c r="S1846" t="s">
        <v>1447</v>
      </c>
      <c r="T1846">
        <f>VLOOKUP(Admissions[[#This Row],[Department]],Departments!A:E,5,FALSE)</f>
        <v>6800</v>
      </c>
      <c r="U1846" s="1" t="str">
        <f t="shared" si="56"/>
        <v>Above Benchmark</v>
      </c>
      <c r="V1846" s="1">
        <f t="shared" ca="1" si="57"/>
        <v>37</v>
      </c>
      <c r="W1846" s="1" t="str">
        <f ca="1">_xlfn.IFS(Admissions[[#This Row],[Patients Age]]&lt;18,"Paediatric",V1846&lt;40,"Young Adult",V1846&lt;65,"Adult",TRUE,"Senior")</f>
        <v>Young Adult</v>
      </c>
    </row>
    <row r="1847" spans="1:23" x14ac:dyDescent="0.25">
      <c r="A1847">
        <v>11327</v>
      </c>
      <c r="B1847">
        <v>6302</v>
      </c>
      <c r="C1847" s="1" t="s">
        <v>1024</v>
      </c>
      <c r="D1847" s="1" t="s">
        <v>14</v>
      </c>
      <c r="E1847" s="2">
        <v>11923</v>
      </c>
      <c r="F1847" s="1" t="s">
        <v>41</v>
      </c>
      <c r="G1847" s="1" t="s">
        <v>42</v>
      </c>
      <c r="H1847" s="2">
        <v>45361</v>
      </c>
      <c r="I1847" s="2">
        <v>45365</v>
      </c>
      <c r="J1847">
        <v>4</v>
      </c>
      <c r="K1847">
        <v>7012</v>
      </c>
      <c r="L1847" s="1" t="s">
        <v>1494</v>
      </c>
      <c r="M1847" s="1" t="s">
        <v>73</v>
      </c>
      <c r="N1847" s="1" t="s">
        <v>18</v>
      </c>
      <c r="O1847" t="s">
        <v>19</v>
      </c>
      <c r="P1847">
        <v>1753</v>
      </c>
      <c r="Q1847" s="1" t="s">
        <v>1492</v>
      </c>
      <c r="R1847" s="1" t="s">
        <v>1451</v>
      </c>
      <c r="S1847" t="s">
        <v>1447</v>
      </c>
      <c r="T1847">
        <f>VLOOKUP(Admissions[[#This Row],[Department]],Departments!A:E,5,FALSE)</f>
        <v>7200</v>
      </c>
      <c r="U1847" s="1" t="str">
        <f t="shared" si="56"/>
        <v>Within Benchmark</v>
      </c>
      <c r="V1847" s="1">
        <f t="shared" ca="1" si="57"/>
        <v>93</v>
      </c>
      <c r="W1847" s="1" t="str">
        <f ca="1">_xlfn.IFS(Admissions[[#This Row],[Patients Age]]&lt;18,"Paediatric",V1847&lt;40,"Young Adult",V1847&lt;65,"Adult",TRUE,"Senior")</f>
        <v>Senior</v>
      </c>
    </row>
    <row r="1848" spans="1:23" x14ac:dyDescent="0.25">
      <c r="A1848">
        <v>10227</v>
      </c>
      <c r="B1848">
        <v>6708</v>
      </c>
      <c r="C1848" s="1" t="s">
        <v>1025</v>
      </c>
      <c r="D1848" s="1" t="s">
        <v>14</v>
      </c>
      <c r="E1848" s="2">
        <v>17845</v>
      </c>
      <c r="F1848" s="1" t="s">
        <v>15</v>
      </c>
      <c r="G1848" s="1" t="s">
        <v>48</v>
      </c>
      <c r="H1848" s="2">
        <v>45270</v>
      </c>
      <c r="I1848" s="2">
        <v>45273</v>
      </c>
      <c r="J1848">
        <v>3</v>
      </c>
      <c r="K1848">
        <v>9020</v>
      </c>
      <c r="L1848" s="1" t="s">
        <v>1494</v>
      </c>
      <c r="M1848" s="1" t="s">
        <v>17</v>
      </c>
      <c r="N1848" s="1" t="s">
        <v>18</v>
      </c>
      <c r="O1848" t="s">
        <v>19</v>
      </c>
      <c r="P1848">
        <v>3006.6667000000002</v>
      </c>
      <c r="Q1848" s="1" t="s">
        <v>1492</v>
      </c>
      <c r="R1848" s="1" t="s">
        <v>1451</v>
      </c>
      <c r="S1848" t="s">
        <v>1447</v>
      </c>
      <c r="T1848">
        <f>VLOOKUP(Admissions[[#This Row],[Department]],Departments!A:E,5,FALSE)</f>
        <v>5500</v>
      </c>
      <c r="U1848" s="1" t="str">
        <f t="shared" si="56"/>
        <v>Above Benchmark</v>
      </c>
      <c r="V1848" s="1">
        <f t="shared" ca="1" si="57"/>
        <v>77</v>
      </c>
      <c r="W1848" s="1" t="str">
        <f ca="1">_xlfn.IFS(Admissions[[#This Row],[Patients Age]]&lt;18,"Paediatric",V1848&lt;40,"Young Adult",V1848&lt;65,"Adult",TRUE,"Senior")</f>
        <v>Senior</v>
      </c>
    </row>
    <row r="1849" spans="1:23" x14ac:dyDescent="0.25">
      <c r="A1849">
        <v>15340</v>
      </c>
      <c r="B1849">
        <v>4897</v>
      </c>
      <c r="C1849" s="1" t="s">
        <v>1026</v>
      </c>
      <c r="D1849" s="1" t="s">
        <v>56</v>
      </c>
      <c r="E1849" s="2">
        <v>29724</v>
      </c>
      <c r="F1849" s="1" t="s">
        <v>51</v>
      </c>
      <c r="G1849" s="1" t="s">
        <v>87</v>
      </c>
      <c r="H1849" s="2">
        <v>45202</v>
      </c>
      <c r="I1849" s="2">
        <v>45209</v>
      </c>
      <c r="J1849">
        <v>7</v>
      </c>
      <c r="K1849">
        <v>10663</v>
      </c>
      <c r="L1849" s="1" t="s">
        <v>1494</v>
      </c>
      <c r="M1849" s="1" t="s">
        <v>53</v>
      </c>
      <c r="N1849" s="1" t="s">
        <v>18</v>
      </c>
      <c r="O1849" t="s">
        <v>19</v>
      </c>
      <c r="P1849">
        <v>1523.2856999999999</v>
      </c>
      <c r="Q1849" s="1" t="s">
        <v>1492</v>
      </c>
      <c r="R1849" s="1" t="s">
        <v>1452</v>
      </c>
      <c r="S1849" t="s">
        <v>1449</v>
      </c>
      <c r="T1849">
        <f>VLOOKUP(Admissions[[#This Row],[Department]],Departments!A:E,5,FALSE)</f>
        <v>6800</v>
      </c>
      <c r="U1849" s="1" t="str">
        <f t="shared" si="56"/>
        <v>Above Benchmark</v>
      </c>
      <c r="V1849" s="1">
        <f t="shared" ca="1" si="57"/>
        <v>45</v>
      </c>
      <c r="W1849" s="1" t="str">
        <f ca="1">_xlfn.IFS(Admissions[[#This Row],[Patients Age]]&lt;18,"Paediatric",V1849&lt;40,"Young Adult",V1849&lt;65,"Adult",TRUE,"Senior")</f>
        <v>Adult</v>
      </c>
    </row>
    <row r="1850" spans="1:23" x14ac:dyDescent="0.25">
      <c r="A1850">
        <v>11120</v>
      </c>
      <c r="B1850">
        <v>4141</v>
      </c>
      <c r="C1850" s="1" t="s">
        <v>1027</v>
      </c>
      <c r="D1850" s="1" t="s">
        <v>56</v>
      </c>
      <c r="E1850" s="2">
        <v>15941</v>
      </c>
      <c r="F1850" s="1" t="s">
        <v>15</v>
      </c>
      <c r="G1850" s="1" t="s">
        <v>16</v>
      </c>
      <c r="H1850" s="2">
        <v>45216</v>
      </c>
      <c r="I1850" s="2">
        <v>45220</v>
      </c>
      <c r="J1850">
        <v>4</v>
      </c>
      <c r="K1850">
        <v>7562</v>
      </c>
      <c r="L1850" s="1" t="s">
        <v>1491</v>
      </c>
      <c r="M1850" s="1" t="s">
        <v>81</v>
      </c>
      <c r="N1850" s="1" t="s">
        <v>33</v>
      </c>
      <c r="O1850" t="s">
        <v>19</v>
      </c>
      <c r="P1850">
        <v>1890.5</v>
      </c>
      <c r="Q1850" s="1" t="s">
        <v>1492</v>
      </c>
      <c r="R1850" s="1" t="s">
        <v>1452</v>
      </c>
      <c r="S1850" t="s">
        <v>1449</v>
      </c>
      <c r="T1850">
        <f>VLOOKUP(Admissions[[#This Row],[Department]],Departments!A:E,5,FALSE)</f>
        <v>5500</v>
      </c>
      <c r="U1850" s="1" t="str">
        <f t="shared" si="56"/>
        <v>Above Benchmark</v>
      </c>
      <c r="V1850" s="1">
        <f t="shared" ca="1" si="57"/>
        <v>82</v>
      </c>
      <c r="W1850" s="1" t="str">
        <f ca="1">_xlfn.IFS(Admissions[[#This Row],[Patients Age]]&lt;18,"Paediatric",V1850&lt;40,"Young Adult",V1850&lt;65,"Adult",TRUE,"Senior")</f>
        <v>Senior</v>
      </c>
    </row>
    <row r="1851" spans="1:23" x14ac:dyDescent="0.25">
      <c r="A1851">
        <v>12929</v>
      </c>
      <c r="B1851">
        <v>5842</v>
      </c>
      <c r="C1851" s="1" t="s">
        <v>749</v>
      </c>
      <c r="D1851" s="1" t="s">
        <v>56</v>
      </c>
      <c r="E1851" s="2">
        <v>33254</v>
      </c>
      <c r="F1851" s="1" t="s">
        <v>15</v>
      </c>
      <c r="G1851" s="1" t="s">
        <v>48</v>
      </c>
      <c r="H1851" s="2">
        <v>45090</v>
      </c>
      <c r="I1851" s="2">
        <v>45092</v>
      </c>
      <c r="J1851">
        <v>2</v>
      </c>
      <c r="K1851">
        <v>4034</v>
      </c>
      <c r="L1851" s="1" t="s">
        <v>1494</v>
      </c>
      <c r="M1851" s="1" t="s">
        <v>46</v>
      </c>
      <c r="N1851" s="1" t="s">
        <v>18</v>
      </c>
      <c r="O1851" t="s">
        <v>19</v>
      </c>
      <c r="P1851">
        <v>2017</v>
      </c>
      <c r="Q1851" s="1" t="s">
        <v>1492</v>
      </c>
      <c r="R1851" s="1" t="s">
        <v>1452</v>
      </c>
      <c r="S1851" t="s">
        <v>1449</v>
      </c>
      <c r="T1851">
        <f>VLOOKUP(Admissions[[#This Row],[Department]],Departments!A:E,5,FALSE)</f>
        <v>5500</v>
      </c>
      <c r="U1851" s="1" t="str">
        <f t="shared" si="56"/>
        <v>Within Benchmark</v>
      </c>
      <c r="V1851" s="1">
        <f t="shared" ca="1" si="57"/>
        <v>35</v>
      </c>
      <c r="W1851" s="1" t="str">
        <f ca="1">_xlfn.IFS(Admissions[[#This Row],[Patients Age]]&lt;18,"Paediatric",V1851&lt;40,"Young Adult",V1851&lt;65,"Adult",TRUE,"Senior")</f>
        <v>Young Adult</v>
      </c>
    </row>
    <row r="1852" spans="1:23" x14ac:dyDescent="0.25">
      <c r="A1852">
        <v>11382</v>
      </c>
      <c r="B1852">
        <v>3253</v>
      </c>
      <c r="C1852" s="1" t="s">
        <v>643</v>
      </c>
      <c r="D1852" s="1" t="s">
        <v>56</v>
      </c>
      <c r="E1852" s="2">
        <v>17078</v>
      </c>
      <c r="F1852" s="1" t="s">
        <v>66</v>
      </c>
      <c r="G1852" s="1" t="s">
        <v>67</v>
      </c>
      <c r="H1852" s="2">
        <v>44935</v>
      </c>
      <c r="I1852" s="2">
        <v>44937</v>
      </c>
      <c r="J1852">
        <v>2</v>
      </c>
      <c r="K1852">
        <v>5164</v>
      </c>
      <c r="L1852" s="1" t="s">
        <v>1491</v>
      </c>
      <c r="M1852" s="1" t="s">
        <v>37</v>
      </c>
      <c r="N1852" s="1" t="s">
        <v>18</v>
      </c>
      <c r="O1852" t="s">
        <v>19</v>
      </c>
      <c r="P1852">
        <v>2582</v>
      </c>
      <c r="Q1852" s="1" t="s">
        <v>1492</v>
      </c>
      <c r="R1852" s="1" t="s">
        <v>1448</v>
      </c>
      <c r="S1852" t="s">
        <v>1449</v>
      </c>
      <c r="T1852">
        <f>VLOOKUP(Admissions[[#This Row],[Department]],Departments!A:E,5,FALSE)</f>
        <v>6000</v>
      </c>
      <c r="U1852" s="1" t="str">
        <f t="shared" si="56"/>
        <v>Within Benchmark</v>
      </c>
      <c r="V1852" s="1">
        <f t="shared" ca="1" si="57"/>
        <v>79</v>
      </c>
      <c r="W1852" s="1" t="str">
        <f ca="1">_xlfn.IFS(Admissions[[#This Row],[Patients Age]]&lt;18,"Paediatric",V1852&lt;40,"Young Adult",V1852&lt;65,"Adult",TRUE,"Senior")</f>
        <v>Senior</v>
      </c>
    </row>
    <row r="1853" spans="1:23" x14ac:dyDescent="0.25">
      <c r="A1853">
        <v>15640</v>
      </c>
      <c r="B1853">
        <v>5241</v>
      </c>
      <c r="C1853" s="1" t="s">
        <v>325</v>
      </c>
      <c r="D1853" s="1" t="s">
        <v>56</v>
      </c>
      <c r="E1853" s="2">
        <v>38851</v>
      </c>
      <c r="F1853" s="1" t="s">
        <v>15</v>
      </c>
      <c r="G1853" s="1" t="s">
        <v>48</v>
      </c>
      <c r="H1853" s="2">
        <v>45011</v>
      </c>
      <c r="I1853" s="2">
        <v>45014</v>
      </c>
      <c r="J1853">
        <v>3</v>
      </c>
      <c r="K1853">
        <v>6921</v>
      </c>
      <c r="L1853" s="1" t="s">
        <v>1491</v>
      </c>
      <c r="M1853" s="1" t="s">
        <v>81</v>
      </c>
      <c r="N1853" s="1" t="s">
        <v>33</v>
      </c>
      <c r="O1853" t="s">
        <v>19</v>
      </c>
      <c r="P1853">
        <v>2307</v>
      </c>
      <c r="Q1853" s="1" t="s">
        <v>1492</v>
      </c>
      <c r="R1853" s="1" t="s">
        <v>1451</v>
      </c>
      <c r="S1853" t="s">
        <v>1447</v>
      </c>
      <c r="T1853">
        <f>VLOOKUP(Admissions[[#This Row],[Department]],Departments!A:E,5,FALSE)</f>
        <v>5500</v>
      </c>
      <c r="U1853" s="1" t="str">
        <f t="shared" si="56"/>
        <v>Above Benchmark</v>
      </c>
      <c r="V1853" s="1">
        <f t="shared" ca="1" si="57"/>
        <v>20</v>
      </c>
      <c r="W1853" s="1" t="str">
        <f ca="1">_xlfn.IFS(Admissions[[#This Row],[Patients Age]]&lt;18,"Paediatric",V1853&lt;40,"Young Adult",V1853&lt;65,"Adult",TRUE,"Senior")</f>
        <v>Young Adult</v>
      </c>
    </row>
    <row r="1854" spans="1:23" x14ac:dyDescent="0.25">
      <c r="A1854">
        <v>12975</v>
      </c>
      <c r="B1854">
        <v>3836</v>
      </c>
      <c r="C1854" s="1" t="s">
        <v>833</v>
      </c>
      <c r="D1854" s="1" t="s">
        <v>56</v>
      </c>
      <c r="E1854" s="2">
        <v>38852</v>
      </c>
      <c r="F1854" s="1" t="s">
        <v>51</v>
      </c>
      <c r="G1854" s="1" t="s">
        <v>52</v>
      </c>
      <c r="H1854" s="2">
        <v>45174</v>
      </c>
      <c r="I1854" s="2">
        <v>45177</v>
      </c>
      <c r="J1854">
        <v>3</v>
      </c>
      <c r="K1854">
        <v>6576</v>
      </c>
      <c r="L1854" s="1" t="s">
        <v>1494</v>
      </c>
      <c r="M1854" s="1" t="s">
        <v>114</v>
      </c>
      <c r="N1854" s="1" t="s">
        <v>24</v>
      </c>
      <c r="O1854" t="s">
        <v>19</v>
      </c>
      <c r="P1854">
        <v>2192</v>
      </c>
      <c r="Q1854" s="1" t="s">
        <v>1492</v>
      </c>
      <c r="R1854" s="1" t="s">
        <v>1452</v>
      </c>
      <c r="S1854" t="s">
        <v>1449</v>
      </c>
      <c r="T1854">
        <f>VLOOKUP(Admissions[[#This Row],[Department]],Departments!A:E,5,FALSE)</f>
        <v>6800</v>
      </c>
      <c r="U1854" s="1" t="str">
        <f t="shared" si="56"/>
        <v>Within Benchmark</v>
      </c>
      <c r="V1854" s="1">
        <f t="shared" ca="1" si="57"/>
        <v>20</v>
      </c>
      <c r="W1854" s="1" t="str">
        <f ca="1">_xlfn.IFS(Admissions[[#This Row],[Patients Age]]&lt;18,"Paediatric",V1854&lt;40,"Young Adult",V1854&lt;65,"Adult",TRUE,"Senior")</f>
        <v>Young Adult</v>
      </c>
    </row>
    <row r="1855" spans="1:23" x14ac:dyDescent="0.25">
      <c r="A1855">
        <v>12455</v>
      </c>
      <c r="B1855">
        <v>3465</v>
      </c>
      <c r="C1855" s="1" t="s">
        <v>239</v>
      </c>
      <c r="D1855" s="1" t="s">
        <v>56</v>
      </c>
      <c r="E1855" s="2">
        <v>38838</v>
      </c>
      <c r="F1855" s="1" t="s">
        <v>15</v>
      </c>
      <c r="G1855" s="1" t="s">
        <v>48</v>
      </c>
      <c r="H1855" s="2">
        <v>45564</v>
      </c>
      <c r="I1855" s="2">
        <v>45567</v>
      </c>
      <c r="J1855">
        <v>3</v>
      </c>
      <c r="K1855">
        <v>6513</v>
      </c>
      <c r="L1855" s="1" t="s">
        <v>1491</v>
      </c>
      <c r="M1855" s="1" t="s">
        <v>81</v>
      </c>
      <c r="N1855" s="1" t="s">
        <v>33</v>
      </c>
      <c r="O1855" t="s">
        <v>19</v>
      </c>
      <c r="P1855">
        <v>2171</v>
      </c>
      <c r="Q1855" s="1" t="s">
        <v>1492</v>
      </c>
      <c r="R1855" s="1" t="s">
        <v>1451</v>
      </c>
      <c r="S1855" t="s">
        <v>1447</v>
      </c>
      <c r="T1855">
        <f>VLOOKUP(Admissions[[#This Row],[Department]],Departments!A:E,5,FALSE)</f>
        <v>5500</v>
      </c>
      <c r="U1855" s="1" t="str">
        <f t="shared" si="56"/>
        <v>Above Benchmark</v>
      </c>
      <c r="V1855" s="1">
        <f t="shared" ca="1" si="57"/>
        <v>20</v>
      </c>
      <c r="W1855" s="1" t="str">
        <f ca="1">_xlfn.IFS(Admissions[[#This Row],[Patients Age]]&lt;18,"Paediatric",V1855&lt;40,"Young Adult",V1855&lt;65,"Adult",TRUE,"Senior")</f>
        <v>Young Adult</v>
      </c>
    </row>
    <row r="1856" spans="1:23" x14ac:dyDescent="0.25">
      <c r="A1856">
        <v>15362</v>
      </c>
      <c r="B1856">
        <v>5315</v>
      </c>
      <c r="C1856" s="1" t="s">
        <v>534</v>
      </c>
      <c r="D1856" s="1" t="s">
        <v>56</v>
      </c>
      <c r="E1856" s="2">
        <v>30302</v>
      </c>
      <c r="F1856" s="1" t="s">
        <v>26</v>
      </c>
      <c r="G1856" s="1" t="s">
        <v>39</v>
      </c>
      <c r="H1856" s="2">
        <v>45517</v>
      </c>
      <c r="I1856" s="2">
        <v>45525</v>
      </c>
      <c r="J1856">
        <v>8</v>
      </c>
      <c r="K1856">
        <v>18164</v>
      </c>
      <c r="L1856" s="1" t="s">
        <v>1491</v>
      </c>
      <c r="M1856" s="1" t="s">
        <v>28</v>
      </c>
      <c r="N1856" s="1" t="s">
        <v>24</v>
      </c>
      <c r="O1856" t="s">
        <v>19</v>
      </c>
      <c r="P1856">
        <v>2270.5</v>
      </c>
      <c r="Q1856" s="1" t="s">
        <v>1492</v>
      </c>
      <c r="R1856" s="1" t="s">
        <v>1452</v>
      </c>
      <c r="S1856" t="s">
        <v>1449</v>
      </c>
      <c r="T1856">
        <f>VLOOKUP(Admissions[[#This Row],[Department]],Departments!A:E,5,FALSE)</f>
        <v>9000</v>
      </c>
      <c r="U1856" s="1" t="str">
        <f t="shared" si="56"/>
        <v>Above Benchmark</v>
      </c>
      <c r="V1856" s="1">
        <f t="shared" ca="1" si="57"/>
        <v>43</v>
      </c>
      <c r="W1856" s="1" t="str">
        <f ca="1">_xlfn.IFS(Admissions[[#This Row],[Patients Age]]&lt;18,"Paediatric",V1856&lt;40,"Young Adult",V1856&lt;65,"Adult",TRUE,"Senior")</f>
        <v>Adult</v>
      </c>
    </row>
    <row r="1857" spans="1:23" x14ac:dyDescent="0.25">
      <c r="A1857">
        <v>10269</v>
      </c>
      <c r="B1857">
        <v>4202</v>
      </c>
      <c r="C1857" s="1" t="s">
        <v>1028</v>
      </c>
      <c r="D1857" s="1" t="s">
        <v>14</v>
      </c>
      <c r="E1857" s="2">
        <v>38550</v>
      </c>
      <c r="F1857" s="1" t="s">
        <v>35</v>
      </c>
      <c r="G1857" s="1" t="s">
        <v>83</v>
      </c>
      <c r="H1857" s="2">
        <v>45392</v>
      </c>
      <c r="I1857" s="2">
        <v>45398</v>
      </c>
      <c r="J1857">
        <v>6</v>
      </c>
      <c r="K1857">
        <v>15553</v>
      </c>
      <c r="L1857" s="1" t="s">
        <v>1491</v>
      </c>
      <c r="M1857" s="1" t="s">
        <v>60</v>
      </c>
      <c r="N1857" s="1" t="s">
        <v>18</v>
      </c>
      <c r="O1857" t="s">
        <v>19</v>
      </c>
      <c r="P1857">
        <v>2592.1667000000002</v>
      </c>
      <c r="Q1857" s="1" t="s">
        <v>1492</v>
      </c>
      <c r="R1857" s="1" t="s">
        <v>1453</v>
      </c>
      <c r="S1857" t="s">
        <v>1449</v>
      </c>
      <c r="T1857">
        <f>VLOOKUP(Admissions[[#This Row],[Department]],Departments!A:E,5,FALSE)</f>
        <v>8500</v>
      </c>
      <c r="U1857" s="1" t="str">
        <f t="shared" si="56"/>
        <v>Above Benchmark</v>
      </c>
      <c r="V1857" s="1">
        <f t="shared" ca="1" si="57"/>
        <v>20</v>
      </c>
      <c r="W1857" s="1" t="str">
        <f ca="1">_xlfn.IFS(Admissions[[#This Row],[Patients Age]]&lt;18,"Paediatric",V1857&lt;40,"Young Adult",V1857&lt;65,"Adult",TRUE,"Senior")</f>
        <v>Young Adult</v>
      </c>
    </row>
    <row r="1858" spans="1:23" x14ac:dyDescent="0.25">
      <c r="A1858">
        <v>15009</v>
      </c>
      <c r="B1858">
        <v>5108</v>
      </c>
      <c r="C1858" s="1" t="s">
        <v>390</v>
      </c>
      <c r="D1858" s="1" t="s">
        <v>56</v>
      </c>
      <c r="E1858" s="2">
        <v>22435</v>
      </c>
      <c r="F1858" s="1" t="s">
        <v>15</v>
      </c>
      <c r="G1858" s="1" t="s">
        <v>48</v>
      </c>
      <c r="H1858" s="2">
        <v>45144</v>
      </c>
      <c r="I1858" s="2">
        <v>45147</v>
      </c>
      <c r="J1858">
        <v>3</v>
      </c>
      <c r="K1858">
        <v>5110</v>
      </c>
      <c r="L1858" s="1" t="s">
        <v>1491</v>
      </c>
      <c r="M1858" s="1" t="s">
        <v>49</v>
      </c>
      <c r="N1858" s="1" t="s">
        <v>24</v>
      </c>
      <c r="O1858" t="s">
        <v>19</v>
      </c>
      <c r="P1858">
        <v>1703.3333</v>
      </c>
      <c r="Q1858" s="1" t="s">
        <v>1492</v>
      </c>
      <c r="R1858" s="1" t="s">
        <v>1451</v>
      </c>
      <c r="S1858" t="s">
        <v>1447</v>
      </c>
      <c r="T1858">
        <f>VLOOKUP(Admissions[[#This Row],[Department]],Departments!A:E,5,FALSE)</f>
        <v>5500</v>
      </c>
      <c r="U1858" s="1" t="str">
        <f t="shared" ref="U1858:U1921" si="58">IF(K1858&gt;T1858,"Above Benchmark","Within Benchmark")</f>
        <v>Within Benchmark</v>
      </c>
      <c r="V1858" s="1">
        <f t="shared" ref="V1858:V1921" ca="1" si="59">INT(YEARFRAC(E1858,TODAY()))</f>
        <v>65</v>
      </c>
      <c r="W1858" s="1" t="str">
        <f ca="1">_xlfn.IFS(Admissions[[#This Row],[Patients Age]]&lt;18,"Paediatric",V1858&lt;40,"Young Adult",V1858&lt;65,"Adult",TRUE,"Senior")</f>
        <v>Senior</v>
      </c>
    </row>
    <row r="1859" spans="1:23" x14ac:dyDescent="0.25">
      <c r="A1859">
        <v>12338</v>
      </c>
      <c r="B1859">
        <v>6540</v>
      </c>
      <c r="C1859" s="1" t="s">
        <v>184</v>
      </c>
      <c r="D1859" s="1" t="s">
        <v>14</v>
      </c>
      <c r="E1859" s="2">
        <v>25056</v>
      </c>
      <c r="F1859" s="1" t="s">
        <v>66</v>
      </c>
      <c r="G1859" s="1" t="s">
        <v>67</v>
      </c>
      <c r="H1859" s="2">
        <v>45290</v>
      </c>
      <c r="I1859" s="2">
        <v>45295</v>
      </c>
      <c r="J1859">
        <v>5</v>
      </c>
      <c r="K1859">
        <v>6691</v>
      </c>
      <c r="L1859" s="1" t="s">
        <v>1491</v>
      </c>
      <c r="M1859" s="1" t="s">
        <v>37</v>
      </c>
      <c r="N1859" s="1" t="s">
        <v>18</v>
      </c>
      <c r="O1859" t="s">
        <v>19</v>
      </c>
      <c r="P1859">
        <v>1338.2</v>
      </c>
      <c r="Q1859" s="1" t="s">
        <v>1492</v>
      </c>
      <c r="R1859" s="1" t="s">
        <v>1446</v>
      </c>
      <c r="S1859" t="s">
        <v>1447</v>
      </c>
      <c r="T1859">
        <f>VLOOKUP(Admissions[[#This Row],[Department]],Departments!A:E,5,FALSE)</f>
        <v>6000</v>
      </c>
      <c r="U1859" s="1" t="str">
        <f t="shared" si="58"/>
        <v>Above Benchmark</v>
      </c>
      <c r="V1859" s="1">
        <f t="shared" ca="1" si="59"/>
        <v>57</v>
      </c>
      <c r="W1859" s="1" t="str">
        <f ca="1">_xlfn.IFS(Admissions[[#This Row],[Patients Age]]&lt;18,"Paediatric",V1859&lt;40,"Young Adult",V1859&lt;65,"Adult",TRUE,"Senior")</f>
        <v>Adult</v>
      </c>
    </row>
    <row r="1860" spans="1:23" x14ac:dyDescent="0.25">
      <c r="A1860">
        <v>12488</v>
      </c>
      <c r="B1860">
        <v>3881</v>
      </c>
      <c r="C1860" s="1" t="s">
        <v>177</v>
      </c>
      <c r="D1860" s="1" t="s">
        <v>56</v>
      </c>
      <c r="E1860" s="2">
        <v>20735</v>
      </c>
      <c r="F1860" s="1" t="s">
        <v>51</v>
      </c>
      <c r="G1860" s="1" t="s">
        <v>87</v>
      </c>
      <c r="H1860" s="2">
        <v>45237</v>
      </c>
      <c r="I1860" s="2">
        <v>45243</v>
      </c>
      <c r="J1860">
        <v>6</v>
      </c>
      <c r="K1860">
        <v>10404</v>
      </c>
      <c r="L1860" s="1" t="s">
        <v>1491</v>
      </c>
      <c r="M1860" s="1" t="s">
        <v>17</v>
      </c>
      <c r="N1860" s="1" t="s">
        <v>18</v>
      </c>
      <c r="O1860" t="s">
        <v>19</v>
      </c>
      <c r="P1860">
        <v>1734</v>
      </c>
      <c r="Q1860" s="1" t="s">
        <v>1492</v>
      </c>
      <c r="R1860" s="1" t="s">
        <v>1452</v>
      </c>
      <c r="S1860" t="s">
        <v>1449</v>
      </c>
      <c r="T1860">
        <f>VLOOKUP(Admissions[[#This Row],[Department]],Departments!A:E,5,FALSE)</f>
        <v>6800</v>
      </c>
      <c r="U1860" s="1" t="str">
        <f t="shared" si="58"/>
        <v>Above Benchmark</v>
      </c>
      <c r="V1860" s="1">
        <f t="shared" ca="1" si="59"/>
        <v>69</v>
      </c>
      <c r="W1860" s="1" t="str">
        <f ca="1">_xlfn.IFS(Admissions[[#This Row],[Patients Age]]&lt;18,"Paediatric",V1860&lt;40,"Young Adult",V1860&lt;65,"Adult",TRUE,"Senior")</f>
        <v>Senior</v>
      </c>
    </row>
    <row r="1861" spans="1:23" x14ac:dyDescent="0.25">
      <c r="A1861">
        <v>14313</v>
      </c>
      <c r="B1861">
        <v>6952</v>
      </c>
      <c r="C1861" s="1" t="s">
        <v>762</v>
      </c>
      <c r="D1861" s="1" t="s">
        <v>14</v>
      </c>
      <c r="E1861" s="2">
        <v>33480</v>
      </c>
      <c r="F1861" s="1" t="s">
        <v>51</v>
      </c>
      <c r="G1861" s="1" t="s">
        <v>113</v>
      </c>
      <c r="H1861" s="2">
        <v>45605</v>
      </c>
      <c r="I1861" s="2">
        <v>45610</v>
      </c>
      <c r="J1861">
        <v>5</v>
      </c>
      <c r="K1861">
        <v>4258</v>
      </c>
      <c r="L1861" s="1" t="s">
        <v>1491</v>
      </c>
      <c r="M1861" s="1" t="s">
        <v>17</v>
      </c>
      <c r="N1861" s="1" t="s">
        <v>18</v>
      </c>
      <c r="O1861" t="s">
        <v>19</v>
      </c>
      <c r="P1861">
        <v>851.6</v>
      </c>
      <c r="Q1861" s="1" t="s">
        <v>1492</v>
      </c>
      <c r="R1861" s="1" t="s">
        <v>1446</v>
      </c>
      <c r="S1861" t="s">
        <v>1447</v>
      </c>
      <c r="T1861">
        <f>VLOOKUP(Admissions[[#This Row],[Department]],Departments!A:E,5,FALSE)</f>
        <v>6800</v>
      </c>
      <c r="U1861" s="1" t="str">
        <f t="shared" si="58"/>
        <v>Within Benchmark</v>
      </c>
      <c r="V1861" s="1">
        <f t="shared" ca="1" si="59"/>
        <v>34</v>
      </c>
      <c r="W1861" s="1" t="str">
        <f ca="1">_xlfn.IFS(Admissions[[#This Row],[Patients Age]]&lt;18,"Paediatric",V1861&lt;40,"Young Adult",V1861&lt;65,"Adult",TRUE,"Senior")</f>
        <v>Young Adult</v>
      </c>
    </row>
    <row r="1862" spans="1:23" x14ac:dyDescent="0.25">
      <c r="A1862">
        <v>15383</v>
      </c>
      <c r="B1862">
        <v>3685</v>
      </c>
      <c r="C1862" s="1" t="s">
        <v>793</v>
      </c>
      <c r="D1862" s="1" t="s">
        <v>14</v>
      </c>
      <c r="E1862" s="2">
        <v>18773</v>
      </c>
      <c r="F1862" s="1" t="s">
        <v>26</v>
      </c>
      <c r="G1862" s="1" t="s">
        <v>39</v>
      </c>
      <c r="H1862" s="2">
        <v>45618</v>
      </c>
      <c r="I1862" s="2">
        <v>45627</v>
      </c>
      <c r="J1862">
        <v>9</v>
      </c>
      <c r="K1862">
        <v>16815</v>
      </c>
      <c r="L1862" s="1" t="s">
        <v>1491</v>
      </c>
      <c r="M1862" s="1" t="s">
        <v>17</v>
      </c>
      <c r="N1862" s="1" t="s">
        <v>33</v>
      </c>
      <c r="O1862" t="s">
        <v>19</v>
      </c>
      <c r="P1862">
        <v>1868.3333</v>
      </c>
      <c r="Q1862" s="1" t="s">
        <v>1492</v>
      </c>
      <c r="R1862" s="1" t="s">
        <v>1454</v>
      </c>
      <c r="S1862" t="s">
        <v>1449</v>
      </c>
      <c r="T1862">
        <f>VLOOKUP(Admissions[[#This Row],[Department]],Departments!A:E,5,FALSE)</f>
        <v>9000</v>
      </c>
      <c r="U1862" s="1" t="str">
        <f t="shared" si="58"/>
        <v>Above Benchmark</v>
      </c>
      <c r="V1862" s="1">
        <f t="shared" ca="1" si="59"/>
        <v>75</v>
      </c>
      <c r="W1862" s="1" t="str">
        <f ca="1">_xlfn.IFS(Admissions[[#This Row],[Patients Age]]&lt;18,"Paediatric",V1862&lt;40,"Young Adult",V1862&lt;65,"Adult",TRUE,"Senior")</f>
        <v>Senior</v>
      </c>
    </row>
    <row r="1863" spans="1:23" x14ac:dyDescent="0.25">
      <c r="A1863">
        <v>15037</v>
      </c>
      <c r="B1863">
        <v>3275</v>
      </c>
      <c r="C1863" s="1" t="s">
        <v>733</v>
      </c>
      <c r="D1863" s="1" t="s">
        <v>14</v>
      </c>
      <c r="E1863" s="2">
        <v>41489</v>
      </c>
      <c r="F1863" s="1" t="s">
        <v>30</v>
      </c>
      <c r="G1863" s="1" t="s">
        <v>58</v>
      </c>
      <c r="H1863" s="2">
        <v>45287</v>
      </c>
      <c r="I1863" s="2">
        <v>45290</v>
      </c>
      <c r="J1863">
        <v>3</v>
      </c>
      <c r="K1863">
        <v>3148</v>
      </c>
      <c r="L1863" s="1" t="s">
        <v>1491</v>
      </c>
      <c r="M1863" s="1" t="s">
        <v>32</v>
      </c>
      <c r="N1863" s="1" t="s">
        <v>24</v>
      </c>
      <c r="O1863" t="s">
        <v>19</v>
      </c>
      <c r="P1863">
        <v>1049.3333</v>
      </c>
      <c r="Q1863" s="1" t="s">
        <v>1492</v>
      </c>
      <c r="R1863" s="1" t="s">
        <v>1453</v>
      </c>
      <c r="S1863" t="s">
        <v>1449</v>
      </c>
      <c r="T1863">
        <f>VLOOKUP(Admissions[[#This Row],[Department]],Departments!A:E,5,FALSE)</f>
        <v>4500</v>
      </c>
      <c r="U1863" s="1" t="str">
        <f t="shared" si="58"/>
        <v>Within Benchmark</v>
      </c>
      <c r="V1863" s="1">
        <f t="shared" ca="1" si="59"/>
        <v>12</v>
      </c>
      <c r="W1863" s="1" t="str">
        <f ca="1">_xlfn.IFS(Admissions[[#This Row],[Patients Age]]&lt;18,"Paediatric",V1863&lt;40,"Young Adult",V1863&lt;65,"Adult",TRUE,"Senior")</f>
        <v>Paediatric</v>
      </c>
    </row>
    <row r="1864" spans="1:23" x14ac:dyDescent="0.25">
      <c r="A1864">
        <v>13248</v>
      </c>
      <c r="B1864">
        <v>4776</v>
      </c>
      <c r="C1864" s="1" t="s">
        <v>430</v>
      </c>
      <c r="D1864" s="1" t="s">
        <v>56</v>
      </c>
      <c r="E1864" s="2">
        <v>44903</v>
      </c>
      <c r="F1864" s="1" t="s">
        <v>30</v>
      </c>
      <c r="G1864" s="1" t="s">
        <v>31</v>
      </c>
      <c r="H1864" s="2">
        <v>45217</v>
      </c>
      <c r="I1864" s="2">
        <v>45220</v>
      </c>
      <c r="J1864">
        <v>3</v>
      </c>
      <c r="K1864">
        <v>2609</v>
      </c>
      <c r="L1864" s="1" t="s">
        <v>1491</v>
      </c>
      <c r="M1864" s="1" t="s">
        <v>32</v>
      </c>
      <c r="N1864" s="1" t="s">
        <v>33</v>
      </c>
      <c r="O1864" t="s">
        <v>19</v>
      </c>
      <c r="P1864">
        <v>869.66669999999999</v>
      </c>
      <c r="Q1864" s="1" t="s">
        <v>1492</v>
      </c>
      <c r="R1864" s="1" t="s">
        <v>1453</v>
      </c>
      <c r="S1864" t="s">
        <v>1449</v>
      </c>
      <c r="T1864">
        <f>VLOOKUP(Admissions[[#This Row],[Department]],Departments!A:E,5,FALSE)</f>
        <v>4500</v>
      </c>
      <c r="U1864" s="1" t="str">
        <f t="shared" si="58"/>
        <v>Within Benchmark</v>
      </c>
      <c r="V1864" s="1">
        <f t="shared" ca="1" si="59"/>
        <v>3</v>
      </c>
      <c r="W1864" s="1" t="str">
        <f ca="1">_xlfn.IFS(Admissions[[#This Row],[Patients Age]]&lt;18,"Paediatric",V1864&lt;40,"Young Adult",V1864&lt;65,"Adult",TRUE,"Senior")</f>
        <v>Paediatric</v>
      </c>
    </row>
    <row r="1865" spans="1:23" x14ac:dyDescent="0.25">
      <c r="A1865">
        <v>13834</v>
      </c>
      <c r="B1865">
        <v>6456</v>
      </c>
      <c r="C1865" s="1" t="s">
        <v>1029</v>
      </c>
      <c r="D1865" s="1" t="s">
        <v>14</v>
      </c>
      <c r="E1865" s="2">
        <v>24330</v>
      </c>
      <c r="F1865" s="1" t="s">
        <v>51</v>
      </c>
      <c r="G1865" s="1" t="s">
        <v>87</v>
      </c>
      <c r="H1865" s="2">
        <v>45186</v>
      </c>
      <c r="I1865" s="2">
        <v>45193</v>
      </c>
      <c r="J1865">
        <v>7</v>
      </c>
      <c r="K1865">
        <v>5581</v>
      </c>
      <c r="L1865" s="1" t="s">
        <v>1491</v>
      </c>
      <c r="M1865" s="1" t="s">
        <v>53</v>
      </c>
      <c r="N1865" s="1" t="s">
        <v>33</v>
      </c>
      <c r="O1865" t="s">
        <v>19</v>
      </c>
      <c r="P1865">
        <v>797.28570000000002</v>
      </c>
      <c r="Q1865" s="1" t="s">
        <v>1492</v>
      </c>
      <c r="R1865" s="1" t="s">
        <v>1451</v>
      </c>
      <c r="S1865" t="s">
        <v>1447</v>
      </c>
      <c r="T1865">
        <f>VLOOKUP(Admissions[[#This Row],[Department]],Departments!A:E,5,FALSE)</f>
        <v>6800</v>
      </c>
      <c r="U1865" s="1" t="str">
        <f t="shared" si="58"/>
        <v>Within Benchmark</v>
      </c>
      <c r="V1865" s="1">
        <f t="shared" ca="1" si="59"/>
        <v>59</v>
      </c>
      <c r="W1865" s="1" t="str">
        <f ca="1">_xlfn.IFS(Admissions[[#This Row],[Patients Age]]&lt;18,"Paediatric",V1865&lt;40,"Young Adult",V1865&lt;65,"Adult",TRUE,"Senior")</f>
        <v>Adult</v>
      </c>
    </row>
    <row r="1866" spans="1:23" x14ac:dyDescent="0.25">
      <c r="A1866">
        <v>14761</v>
      </c>
      <c r="B1866">
        <v>6285</v>
      </c>
      <c r="C1866" s="1" t="s">
        <v>65</v>
      </c>
      <c r="D1866" s="1" t="s">
        <v>56</v>
      </c>
      <c r="E1866" s="2">
        <v>23976</v>
      </c>
      <c r="F1866" s="1" t="s">
        <v>21</v>
      </c>
      <c r="G1866" s="1" t="s">
        <v>22</v>
      </c>
      <c r="H1866" s="2">
        <v>44942</v>
      </c>
      <c r="I1866" s="2">
        <v>44949</v>
      </c>
      <c r="J1866">
        <v>7</v>
      </c>
      <c r="K1866">
        <v>16468</v>
      </c>
      <c r="L1866" s="1" t="s">
        <v>1491</v>
      </c>
      <c r="M1866" s="1" t="s">
        <v>124</v>
      </c>
      <c r="N1866" s="1" t="s">
        <v>24</v>
      </c>
      <c r="O1866" t="s">
        <v>19</v>
      </c>
      <c r="P1866">
        <v>2352.5713999999998</v>
      </c>
      <c r="Q1866" s="1" t="s">
        <v>1492</v>
      </c>
      <c r="R1866" s="1" t="s">
        <v>1448</v>
      </c>
      <c r="S1866" t="s">
        <v>1449</v>
      </c>
      <c r="T1866">
        <f>VLOOKUP(Admissions[[#This Row],[Department]],Departments!A:E,5,FALSE)</f>
        <v>12000</v>
      </c>
      <c r="U1866" s="1" t="str">
        <f t="shared" si="58"/>
        <v>Above Benchmark</v>
      </c>
      <c r="V1866" s="1">
        <f t="shared" ca="1" si="59"/>
        <v>60</v>
      </c>
      <c r="W1866" s="1" t="str">
        <f ca="1">_xlfn.IFS(Admissions[[#This Row],[Patients Age]]&lt;18,"Paediatric",V1866&lt;40,"Young Adult",V1866&lt;65,"Adult",TRUE,"Senior")</f>
        <v>Adult</v>
      </c>
    </row>
    <row r="1867" spans="1:23" x14ac:dyDescent="0.25">
      <c r="A1867">
        <v>15559</v>
      </c>
      <c r="B1867">
        <v>6822</v>
      </c>
      <c r="C1867" s="1" t="s">
        <v>387</v>
      </c>
      <c r="D1867" s="1" t="s">
        <v>14</v>
      </c>
      <c r="E1867" s="2">
        <v>28765</v>
      </c>
      <c r="F1867" s="1" t="s">
        <v>26</v>
      </c>
      <c r="G1867" s="1" t="s">
        <v>39</v>
      </c>
      <c r="H1867" s="2">
        <v>45551</v>
      </c>
      <c r="I1867" s="2">
        <v>45557</v>
      </c>
      <c r="J1867">
        <v>6</v>
      </c>
      <c r="K1867">
        <v>15743</v>
      </c>
      <c r="L1867" s="1" t="s">
        <v>1491</v>
      </c>
      <c r="M1867" s="1" t="s">
        <v>79</v>
      </c>
      <c r="N1867" s="1" t="s">
        <v>18</v>
      </c>
      <c r="O1867" t="s">
        <v>19</v>
      </c>
      <c r="P1867">
        <v>2623.8332999999998</v>
      </c>
      <c r="Q1867" s="1" t="s">
        <v>1492</v>
      </c>
      <c r="R1867" s="1" t="s">
        <v>1448</v>
      </c>
      <c r="S1867" t="s">
        <v>1449</v>
      </c>
      <c r="T1867">
        <f>VLOOKUP(Admissions[[#This Row],[Department]],Departments!A:E,5,FALSE)</f>
        <v>9000</v>
      </c>
      <c r="U1867" s="1" t="str">
        <f t="shared" si="58"/>
        <v>Above Benchmark</v>
      </c>
      <c r="V1867" s="1">
        <f t="shared" ca="1" si="59"/>
        <v>47</v>
      </c>
      <c r="W1867" s="1" t="str">
        <f ca="1">_xlfn.IFS(Admissions[[#This Row],[Patients Age]]&lt;18,"Paediatric",V1867&lt;40,"Young Adult",V1867&lt;65,"Adult",TRUE,"Senior")</f>
        <v>Adult</v>
      </c>
    </row>
    <row r="1868" spans="1:23" x14ac:dyDescent="0.25">
      <c r="A1868">
        <v>10012</v>
      </c>
      <c r="B1868">
        <v>5531</v>
      </c>
      <c r="C1868" s="1" t="s">
        <v>1030</v>
      </c>
      <c r="D1868" s="1" t="s">
        <v>56</v>
      </c>
      <c r="E1868" s="2">
        <v>37181</v>
      </c>
      <c r="F1868" s="1" t="s">
        <v>26</v>
      </c>
      <c r="G1868" s="1" t="s">
        <v>141</v>
      </c>
      <c r="H1868" s="2">
        <v>45321</v>
      </c>
      <c r="I1868" s="2">
        <v>45324</v>
      </c>
      <c r="J1868">
        <v>3</v>
      </c>
      <c r="K1868">
        <v>6079</v>
      </c>
      <c r="L1868" s="1" t="s">
        <v>1491</v>
      </c>
      <c r="M1868" s="1" t="s">
        <v>17</v>
      </c>
      <c r="N1868" s="1" t="s">
        <v>18</v>
      </c>
      <c r="O1868" t="s">
        <v>19</v>
      </c>
      <c r="P1868">
        <v>2026.3333</v>
      </c>
      <c r="Q1868" s="1" t="s">
        <v>1492</v>
      </c>
      <c r="R1868" s="1" t="s">
        <v>1452</v>
      </c>
      <c r="S1868" t="s">
        <v>1449</v>
      </c>
      <c r="T1868">
        <f>VLOOKUP(Admissions[[#This Row],[Department]],Departments!A:E,5,FALSE)</f>
        <v>9000</v>
      </c>
      <c r="U1868" s="1" t="str">
        <f t="shared" si="58"/>
        <v>Within Benchmark</v>
      </c>
      <c r="V1868" s="1">
        <f t="shared" ca="1" si="59"/>
        <v>24</v>
      </c>
      <c r="W1868" s="1" t="str">
        <f ca="1">_xlfn.IFS(Admissions[[#This Row],[Patients Age]]&lt;18,"Paediatric",V1868&lt;40,"Young Adult",V1868&lt;65,"Adult",TRUE,"Senior")</f>
        <v>Young Adult</v>
      </c>
    </row>
    <row r="1869" spans="1:23" x14ac:dyDescent="0.25">
      <c r="A1869">
        <v>13421</v>
      </c>
      <c r="B1869">
        <v>6489</v>
      </c>
      <c r="C1869" s="1" t="s">
        <v>1023</v>
      </c>
      <c r="D1869" s="1" t="s">
        <v>14</v>
      </c>
      <c r="E1869" s="2">
        <v>22387</v>
      </c>
      <c r="F1869" s="1" t="s">
        <v>35</v>
      </c>
      <c r="G1869" s="1" t="s">
        <v>85</v>
      </c>
      <c r="H1869" s="2">
        <v>45127</v>
      </c>
      <c r="I1869" s="2">
        <v>45133</v>
      </c>
      <c r="J1869">
        <v>6</v>
      </c>
      <c r="K1869">
        <v>16620</v>
      </c>
      <c r="L1869" s="1" t="s">
        <v>1494</v>
      </c>
      <c r="M1869" s="1" t="s">
        <v>60</v>
      </c>
      <c r="N1869" s="1" t="s">
        <v>18</v>
      </c>
      <c r="O1869" t="s">
        <v>19</v>
      </c>
      <c r="P1869">
        <v>2770</v>
      </c>
      <c r="Q1869" s="1" t="s">
        <v>1492</v>
      </c>
      <c r="R1869" s="1" t="s">
        <v>1450</v>
      </c>
      <c r="S1869" t="s">
        <v>1449</v>
      </c>
      <c r="T1869">
        <f>VLOOKUP(Admissions[[#This Row],[Department]],Departments!A:E,5,FALSE)</f>
        <v>8500</v>
      </c>
      <c r="U1869" s="1" t="str">
        <f t="shared" si="58"/>
        <v>Above Benchmark</v>
      </c>
      <c r="V1869" s="1">
        <f t="shared" ca="1" si="59"/>
        <v>65</v>
      </c>
      <c r="W1869" s="1" t="str">
        <f ca="1">_xlfn.IFS(Admissions[[#This Row],[Patients Age]]&lt;18,"Paediatric",V1869&lt;40,"Young Adult",V1869&lt;65,"Adult",TRUE,"Senior")</f>
        <v>Senior</v>
      </c>
    </row>
    <row r="1870" spans="1:23" x14ac:dyDescent="0.25">
      <c r="A1870">
        <v>13686</v>
      </c>
      <c r="B1870">
        <v>4598</v>
      </c>
      <c r="C1870" s="1" t="s">
        <v>1031</v>
      </c>
      <c r="D1870" s="1" t="s">
        <v>56</v>
      </c>
      <c r="E1870" s="2">
        <v>15002</v>
      </c>
      <c r="F1870" s="1" t="s">
        <v>66</v>
      </c>
      <c r="G1870" s="1" t="s">
        <v>77</v>
      </c>
      <c r="H1870" s="2">
        <v>45341</v>
      </c>
      <c r="I1870" s="2">
        <v>45348</v>
      </c>
      <c r="J1870">
        <v>7</v>
      </c>
      <c r="K1870">
        <v>11127</v>
      </c>
      <c r="L1870" s="1" t="s">
        <v>1491</v>
      </c>
      <c r="M1870" s="1" t="s">
        <v>91</v>
      </c>
      <c r="N1870" s="1" t="s">
        <v>33</v>
      </c>
      <c r="O1870" t="s">
        <v>19</v>
      </c>
      <c r="P1870">
        <v>1589.5714</v>
      </c>
      <c r="Q1870" s="1" t="s">
        <v>1492</v>
      </c>
      <c r="R1870" s="1" t="s">
        <v>1448</v>
      </c>
      <c r="S1870" t="s">
        <v>1449</v>
      </c>
      <c r="T1870">
        <f>VLOOKUP(Admissions[[#This Row],[Department]],Departments!A:E,5,FALSE)</f>
        <v>6000</v>
      </c>
      <c r="U1870" s="1" t="str">
        <f t="shared" si="58"/>
        <v>Above Benchmark</v>
      </c>
      <c r="V1870" s="1">
        <f t="shared" ca="1" si="59"/>
        <v>85</v>
      </c>
      <c r="W1870" s="1" t="str">
        <f ca="1">_xlfn.IFS(Admissions[[#This Row],[Patients Age]]&lt;18,"Paediatric",V1870&lt;40,"Young Adult",V1870&lt;65,"Adult",TRUE,"Senior")</f>
        <v>Senior</v>
      </c>
    </row>
    <row r="1871" spans="1:23" x14ac:dyDescent="0.25">
      <c r="A1871">
        <v>11059</v>
      </c>
      <c r="B1871">
        <v>6885</v>
      </c>
      <c r="C1871" s="1" t="s">
        <v>740</v>
      </c>
      <c r="D1871" s="1" t="s">
        <v>56</v>
      </c>
      <c r="E1871" s="2">
        <v>25186</v>
      </c>
      <c r="F1871" s="1" t="s">
        <v>21</v>
      </c>
      <c r="G1871" s="1" t="s">
        <v>22</v>
      </c>
      <c r="H1871" s="2">
        <v>45516</v>
      </c>
      <c r="I1871" s="2">
        <v>45521</v>
      </c>
      <c r="J1871">
        <v>5</v>
      </c>
      <c r="K1871">
        <v>17109</v>
      </c>
      <c r="L1871" s="1" t="s">
        <v>1491</v>
      </c>
      <c r="M1871" s="1" t="s">
        <v>28</v>
      </c>
      <c r="N1871" s="1" t="s">
        <v>24</v>
      </c>
      <c r="O1871" t="s">
        <v>19</v>
      </c>
      <c r="P1871">
        <v>3421.8</v>
      </c>
      <c r="Q1871" s="1" t="s">
        <v>1492</v>
      </c>
      <c r="R1871" s="1" t="s">
        <v>1448</v>
      </c>
      <c r="S1871" t="s">
        <v>1449</v>
      </c>
      <c r="T1871">
        <f>VLOOKUP(Admissions[[#This Row],[Department]],Departments!A:E,5,FALSE)</f>
        <v>12000</v>
      </c>
      <c r="U1871" s="1" t="str">
        <f t="shared" si="58"/>
        <v>Above Benchmark</v>
      </c>
      <c r="V1871" s="1">
        <f t="shared" ca="1" si="59"/>
        <v>57</v>
      </c>
      <c r="W1871" s="1" t="str">
        <f ca="1">_xlfn.IFS(Admissions[[#This Row],[Patients Age]]&lt;18,"Paediatric",V1871&lt;40,"Young Adult",V1871&lt;65,"Adult",TRUE,"Senior")</f>
        <v>Adult</v>
      </c>
    </row>
    <row r="1872" spans="1:23" x14ac:dyDescent="0.25">
      <c r="A1872">
        <v>12827</v>
      </c>
      <c r="B1872">
        <v>6031</v>
      </c>
      <c r="C1872" s="1" t="s">
        <v>1032</v>
      </c>
      <c r="D1872" s="1" t="s">
        <v>14</v>
      </c>
      <c r="E1872" s="2">
        <v>27042</v>
      </c>
      <c r="F1872" s="1" t="s">
        <v>35</v>
      </c>
      <c r="G1872" s="1" t="s">
        <v>83</v>
      </c>
      <c r="H1872" s="2">
        <v>45350</v>
      </c>
      <c r="I1872" s="2">
        <v>45356</v>
      </c>
      <c r="J1872">
        <v>6</v>
      </c>
      <c r="K1872">
        <v>10885</v>
      </c>
      <c r="L1872" s="1" t="s">
        <v>1491</v>
      </c>
      <c r="M1872" s="1" t="s">
        <v>75</v>
      </c>
      <c r="N1872" s="1" t="s">
        <v>33</v>
      </c>
      <c r="O1872" t="s">
        <v>19</v>
      </c>
      <c r="P1872">
        <v>1814.1667</v>
      </c>
      <c r="Q1872" s="1" t="s">
        <v>1492</v>
      </c>
      <c r="R1872" s="1" t="s">
        <v>1453</v>
      </c>
      <c r="S1872" t="s">
        <v>1449</v>
      </c>
      <c r="T1872">
        <f>VLOOKUP(Admissions[[#This Row],[Department]],Departments!A:E,5,FALSE)</f>
        <v>8500</v>
      </c>
      <c r="U1872" s="1" t="str">
        <f t="shared" si="58"/>
        <v>Above Benchmark</v>
      </c>
      <c r="V1872" s="1">
        <f t="shared" ca="1" si="59"/>
        <v>52</v>
      </c>
      <c r="W1872" s="1" t="str">
        <f ca="1">_xlfn.IFS(Admissions[[#This Row],[Patients Age]]&lt;18,"Paediatric",V1872&lt;40,"Young Adult",V1872&lt;65,"Adult",TRUE,"Senior")</f>
        <v>Adult</v>
      </c>
    </row>
    <row r="1873" spans="1:23" x14ac:dyDescent="0.25">
      <c r="A1873">
        <v>13431</v>
      </c>
      <c r="B1873">
        <v>4364</v>
      </c>
      <c r="C1873" s="1" t="s">
        <v>1033</v>
      </c>
      <c r="D1873" s="1" t="s">
        <v>56</v>
      </c>
      <c r="E1873" s="2">
        <v>18816</v>
      </c>
      <c r="F1873" s="1" t="s">
        <v>15</v>
      </c>
      <c r="G1873" s="1" t="s">
        <v>48</v>
      </c>
      <c r="H1873" s="2">
        <v>45562</v>
      </c>
      <c r="I1873" s="2">
        <v>45565</v>
      </c>
      <c r="J1873">
        <v>3</v>
      </c>
      <c r="K1873">
        <v>6696</v>
      </c>
      <c r="L1873" s="1" t="s">
        <v>1491</v>
      </c>
      <c r="M1873" s="1" t="s">
        <v>49</v>
      </c>
      <c r="N1873" s="1" t="s">
        <v>18</v>
      </c>
      <c r="O1873" t="s">
        <v>19</v>
      </c>
      <c r="P1873">
        <v>2232</v>
      </c>
      <c r="Q1873" s="1" t="s">
        <v>1492</v>
      </c>
      <c r="R1873" s="1" t="s">
        <v>1454</v>
      </c>
      <c r="S1873" t="s">
        <v>1449</v>
      </c>
      <c r="T1873">
        <f>VLOOKUP(Admissions[[#This Row],[Department]],Departments!A:E,5,FALSE)</f>
        <v>5500</v>
      </c>
      <c r="U1873" s="1" t="str">
        <f t="shared" si="58"/>
        <v>Above Benchmark</v>
      </c>
      <c r="V1873" s="1">
        <f t="shared" ca="1" si="59"/>
        <v>75</v>
      </c>
      <c r="W1873" s="1" t="str">
        <f ca="1">_xlfn.IFS(Admissions[[#This Row],[Patients Age]]&lt;18,"Paediatric",V1873&lt;40,"Young Adult",V1873&lt;65,"Adult",TRUE,"Senior")</f>
        <v>Senior</v>
      </c>
    </row>
    <row r="1874" spans="1:23" x14ac:dyDescent="0.25">
      <c r="A1874">
        <v>10579</v>
      </c>
      <c r="B1874">
        <v>4213</v>
      </c>
      <c r="C1874" s="1" t="s">
        <v>966</v>
      </c>
      <c r="D1874" s="1" t="s">
        <v>14</v>
      </c>
      <c r="E1874" s="2">
        <v>17864</v>
      </c>
      <c r="F1874" s="1" t="s">
        <v>35</v>
      </c>
      <c r="G1874" s="1" t="s">
        <v>36</v>
      </c>
      <c r="H1874" s="2">
        <v>45508</v>
      </c>
      <c r="I1874" s="2">
        <v>45518</v>
      </c>
      <c r="J1874">
        <v>10</v>
      </c>
      <c r="K1874">
        <v>17371</v>
      </c>
      <c r="L1874" s="1" t="s">
        <v>1494</v>
      </c>
      <c r="M1874" s="1" t="s">
        <v>75</v>
      </c>
      <c r="N1874" s="1" t="s">
        <v>33</v>
      </c>
      <c r="O1874" t="s">
        <v>19</v>
      </c>
      <c r="P1874">
        <v>1737.1</v>
      </c>
      <c r="Q1874" s="1" t="s">
        <v>1492</v>
      </c>
      <c r="R1874" s="1" t="s">
        <v>1451</v>
      </c>
      <c r="S1874" t="s">
        <v>1447</v>
      </c>
      <c r="T1874">
        <f>VLOOKUP(Admissions[[#This Row],[Department]],Departments!A:E,5,FALSE)</f>
        <v>8500</v>
      </c>
      <c r="U1874" s="1" t="str">
        <f t="shared" si="58"/>
        <v>Above Benchmark</v>
      </c>
      <c r="V1874" s="1">
        <f t="shared" ca="1" si="59"/>
        <v>77</v>
      </c>
      <c r="W1874" s="1" t="str">
        <f ca="1">_xlfn.IFS(Admissions[[#This Row],[Patients Age]]&lt;18,"Paediatric",V1874&lt;40,"Young Adult",V1874&lt;65,"Adult",TRUE,"Senior")</f>
        <v>Senior</v>
      </c>
    </row>
    <row r="1875" spans="1:23" x14ac:dyDescent="0.25">
      <c r="A1875">
        <v>10057</v>
      </c>
      <c r="B1875">
        <v>6465</v>
      </c>
      <c r="C1875" s="1" t="s">
        <v>76</v>
      </c>
      <c r="D1875" s="1" t="s">
        <v>56</v>
      </c>
      <c r="E1875" s="2">
        <v>21982</v>
      </c>
      <c r="F1875" s="1" t="s">
        <v>26</v>
      </c>
      <c r="G1875" s="1" t="s">
        <v>141</v>
      </c>
      <c r="H1875" s="2">
        <v>45373</v>
      </c>
      <c r="I1875" s="2">
        <v>45385</v>
      </c>
      <c r="J1875">
        <v>12</v>
      </c>
      <c r="K1875">
        <v>22724</v>
      </c>
      <c r="L1875" s="1" t="s">
        <v>1491</v>
      </c>
      <c r="M1875" s="1" t="s">
        <v>17</v>
      </c>
      <c r="N1875" s="1" t="s">
        <v>18</v>
      </c>
      <c r="O1875" t="s">
        <v>19</v>
      </c>
      <c r="P1875">
        <v>1893.6667</v>
      </c>
      <c r="Q1875" s="1" t="s">
        <v>1492</v>
      </c>
      <c r="R1875" s="1" t="s">
        <v>1454</v>
      </c>
      <c r="S1875" t="s">
        <v>1449</v>
      </c>
      <c r="T1875">
        <f>VLOOKUP(Admissions[[#This Row],[Department]],Departments!A:E,5,FALSE)</f>
        <v>9000</v>
      </c>
      <c r="U1875" s="1" t="str">
        <f t="shared" si="58"/>
        <v>Above Benchmark</v>
      </c>
      <c r="V1875" s="1">
        <f t="shared" ca="1" si="59"/>
        <v>66</v>
      </c>
      <c r="W1875" s="1" t="str">
        <f ca="1">_xlfn.IFS(Admissions[[#This Row],[Patients Age]]&lt;18,"Paediatric",V1875&lt;40,"Young Adult",V1875&lt;65,"Adult",TRUE,"Senior")</f>
        <v>Senior</v>
      </c>
    </row>
    <row r="1876" spans="1:23" x14ac:dyDescent="0.25">
      <c r="A1876">
        <v>14596</v>
      </c>
      <c r="B1876">
        <v>6138</v>
      </c>
      <c r="C1876" s="1" t="s">
        <v>584</v>
      </c>
      <c r="D1876" s="1" t="s">
        <v>14</v>
      </c>
      <c r="E1876" s="2">
        <v>16777</v>
      </c>
      <c r="F1876" s="1" t="s">
        <v>26</v>
      </c>
      <c r="G1876" s="1" t="s">
        <v>27</v>
      </c>
      <c r="H1876" s="2">
        <v>45253</v>
      </c>
      <c r="I1876" s="2">
        <v>45263</v>
      </c>
      <c r="J1876">
        <v>10</v>
      </c>
      <c r="K1876">
        <v>26706</v>
      </c>
      <c r="L1876" s="1" t="s">
        <v>1491</v>
      </c>
      <c r="M1876" s="1" t="s">
        <v>64</v>
      </c>
      <c r="N1876" s="1" t="s">
        <v>33</v>
      </c>
      <c r="O1876" t="s">
        <v>19</v>
      </c>
      <c r="P1876">
        <v>2670.6</v>
      </c>
      <c r="Q1876" s="1" t="s">
        <v>1492</v>
      </c>
      <c r="R1876" s="1" t="s">
        <v>1450</v>
      </c>
      <c r="S1876" t="s">
        <v>1449</v>
      </c>
      <c r="T1876">
        <f>VLOOKUP(Admissions[[#This Row],[Department]],Departments!A:E,5,FALSE)</f>
        <v>9000</v>
      </c>
      <c r="U1876" s="1" t="str">
        <f t="shared" si="58"/>
        <v>Above Benchmark</v>
      </c>
      <c r="V1876" s="1">
        <f t="shared" ca="1" si="59"/>
        <v>80</v>
      </c>
      <c r="W1876" s="1" t="str">
        <f ca="1">_xlfn.IFS(Admissions[[#This Row],[Patients Age]]&lt;18,"Paediatric",V1876&lt;40,"Young Adult",V1876&lt;65,"Adult",TRUE,"Senior")</f>
        <v>Senior</v>
      </c>
    </row>
    <row r="1877" spans="1:23" x14ac:dyDescent="0.25">
      <c r="A1877">
        <v>11131</v>
      </c>
      <c r="B1877">
        <v>6974</v>
      </c>
      <c r="C1877" s="1" t="s">
        <v>311</v>
      </c>
      <c r="D1877" s="1" t="s">
        <v>56</v>
      </c>
      <c r="E1877" s="2">
        <v>25081</v>
      </c>
      <c r="F1877" s="1" t="s">
        <v>41</v>
      </c>
      <c r="G1877" s="1" t="s">
        <v>72</v>
      </c>
      <c r="H1877" s="2">
        <v>45502</v>
      </c>
      <c r="I1877" s="2">
        <v>45506</v>
      </c>
      <c r="J1877">
        <v>4</v>
      </c>
      <c r="K1877">
        <v>5904</v>
      </c>
      <c r="L1877" s="1" t="s">
        <v>1491</v>
      </c>
      <c r="M1877" s="1" t="s">
        <v>73</v>
      </c>
      <c r="N1877" s="1" t="s">
        <v>18</v>
      </c>
      <c r="O1877" t="s">
        <v>19</v>
      </c>
      <c r="P1877">
        <v>1476</v>
      </c>
      <c r="Q1877" s="1" t="s">
        <v>1492</v>
      </c>
      <c r="R1877" s="1" t="s">
        <v>1448</v>
      </c>
      <c r="S1877" t="s">
        <v>1449</v>
      </c>
      <c r="T1877">
        <f>VLOOKUP(Admissions[[#This Row],[Department]],Departments!A:E,5,FALSE)</f>
        <v>7200</v>
      </c>
      <c r="U1877" s="1" t="str">
        <f t="shared" si="58"/>
        <v>Within Benchmark</v>
      </c>
      <c r="V1877" s="1">
        <f t="shared" ca="1" si="59"/>
        <v>57</v>
      </c>
      <c r="W1877" s="1" t="str">
        <f ca="1">_xlfn.IFS(Admissions[[#This Row],[Patients Age]]&lt;18,"Paediatric",V1877&lt;40,"Young Adult",V1877&lt;65,"Adult",TRUE,"Senior")</f>
        <v>Adult</v>
      </c>
    </row>
    <row r="1878" spans="1:23" x14ac:dyDescent="0.25">
      <c r="A1878">
        <v>15529</v>
      </c>
      <c r="B1878">
        <v>4810</v>
      </c>
      <c r="C1878" s="1" t="s">
        <v>462</v>
      </c>
      <c r="D1878" s="1" t="s">
        <v>56</v>
      </c>
      <c r="E1878" s="2">
        <v>30991</v>
      </c>
      <c r="F1878" s="1" t="s">
        <v>15</v>
      </c>
      <c r="G1878" s="1" t="s">
        <v>217</v>
      </c>
      <c r="H1878" s="2">
        <v>45187</v>
      </c>
      <c r="I1878" s="2">
        <v>45189</v>
      </c>
      <c r="J1878">
        <v>2</v>
      </c>
      <c r="K1878">
        <v>3738</v>
      </c>
      <c r="L1878" s="1" t="s">
        <v>1491</v>
      </c>
      <c r="M1878" s="1" t="s">
        <v>46</v>
      </c>
      <c r="N1878" s="1" t="s">
        <v>18</v>
      </c>
      <c r="O1878" t="s">
        <v>19</v>
      </c>
      <c r="P1878">
        <v>1869</v>
      </c>
      <c r="Q1878" s="1" t="s">
        <v>1492</v>
      </c>
      <c r="R1878" s="1" t="s">
        <v>1448</v>
      </c>
      <c r="S1878" t="s">
        <v>1449</v>
      </c>
      <c r="T1878">
        <f>VLOOKUP(Admissions[[#This Row],[Department]],Departments!A:E,5,FALSE)</f>
        <v>5500</v>
      </c>
      <c r="U1878" s="1" t="str">
        <f t="shared" si="58"/>
        <v>Within Benchmark</v>
      </c>
      <c r="V1878" s="1">
        <f t="shared" ca="1" si="59"/>
        <v>41</v>
      </c>
      <c r="W1878" s="1" t="str">
        <f ca="1">_xlfn.IFS(Admissions[[#This Row],[Patients Age]]&lt;18,"Paediatric",V1878&lt;40,"Young Adult",V1878&lt;65,"Adult",TRUE,"Senior")</f>
        <v>Adult</v>
      </c>
    </row>
    <row r="1879" spans="1:23" x14ac:dyDescent="0.25">
      <c r="A1879">
        <v>12290</v>
      </c>
      <c r="B1879">
        <v>5409</v>
      </c>
      <c r="C1879" s="1" t="s">
        <v>1034</v>
      </c>
      <c r="D1879" s="1" t="s">
        <v>56</v>
      </c>
      <c r="E1879" s="2">
        <v>33129</v>
      </c>
      <c r="F1879" s="1" t="s">
        <v>21</v>
      </c>
      <c r="G1879" s="1" t="s">
        <v>160</v>
      </c>
      <c r="H1879" s="2">
        <v>45363</v>
      </c>
      <c r="I1879" s="2">
        <v>45369</v>
      </c>
      <c r="J1879">
        <v>6</v>
      </c>
      <c r="K1879">
        <v>26669</v>
      </c>
      <c r="L1879" s="1" t="s">
        <v>1491</v>
      </c>
      <c r="M1879" s="1" t="s">
        <v>23</v>
      </c>
      <c r="N1879" s="1" t="s">
        <v>18</v>
      </c>
      <c r="O1879" t="s">
        <v>19</v>
      </c>
      <c r="P1879">
        <v>4444.8333000000002</v>
      </c>
      <c r="Q1879" s="1" t="s">
        <v>1492</v>
      </c>
      <c r="R1879" s="1" t="s">
        <v>1452</v>
      </c>
      <c r="S1879" t="s">
        <v>1449</v>
      </c>
      <c r="T1879">
        <f>VLOOKUP(Admissions[[#This Row],[Department]],Departments!A:E,5,FALSE)</f>
        <v>12000</v>
      </c>
      <c r="U1879" s="1" t="str">
        <f t="shared" si="58"/>
        <v>Above Benchmark</v>
      </c>
      <c r="V1879" s="1">
        <f t="shared" ca="1" si="59"/>
        <v>35</v>
      </c>
      <c r="W1879" s="1" t="str">
        <f ca="1">_xlfn.IFS(Admissions[[#This Row],[Patients Age]]&lt;18,"Paediatric",V1879&lt;40,"Young Adult",V1879&lt;65,"Adult",TRUE,"Senior")</f>
        <v>Young Adult</v>
      </c>
    </row>
    <row r="1880" spans="1:23" x14ac:dyDescent="0.25">
      <c r="A1880">
        <v>15836</v>
      </c>
      <c r="B1880">
        <v>5684</v>
      </c>
      <c r="C1880" s="1" t="s">
        <v>737</v>
      </c>
      <c r="D1880" s="1" t="s">
        <v>56</v>
      </c>
      <c r="E1880" s="2">
        <v>35571</v>
      </c>
      <c r="F1880" s="1" t="s">
        <v>972</v>
      </c>
      <c r="G1880" s="1" t="s">
        <v>36</v>
      </c>
      <c r="H1880" s="2">
        <v>45534</v>
      </c>
      <c r="I1880" s="2">
        <v>45536</v>
      </c>
      <c r="J1880">
        <v>2</v>
      </c>
      <c r="K1880">
        <v>4809</v>
      </c>
      <c r="L1880" s="1" t="s">
        <v>1494</v>
      </c>
      <c r="M1880" s="1" t="s">
        <v>37</v>
      </c>
      <c r="N1880" s="1" t="s">
        <v>24</v>
      </c>
      <c r="O1880" t="s">
        <v>19</v>
      </c>
      <c r="P1880">
        <v>2404.5</v>
      </c>
      <c r="Q1880" s="1" t="s">
        <v>1492</v>
      </c>
      <c r="R1880" s="1" t="s">
        <v>1454</v>
      </c>
      <c r="S1880" t="s">
        <v>1449</v>
      </c>
      <c r="T1880" t="e">
        <f>VLOOKUP(Admissions[[#This Row],[Department]],Departments!A:E,5,FALSE)</f>
        <v>#N/A</v>
      </c>
      <c r="U1880" s="1" t="e">
        <f t="shared" si="58"/>
        <v>#N/A</v>
      </c>
      <c r="V1880" s="1">
        <f t="shared" ca="1" si="59"/>
        <v>29</v>
      </c>
      <c r="W1880" s="1" t="str">
        <f ca="1">_xlfn.IFS(Admissions[[#This Row],[Patients Age]]&lt;18,"Paediatric",V1880&lt;40,"Young Adult",V1880&lt;65,"Adult",TRUE,"Senior")</f>
        <v>Young Adult</v>
      </c>
    </row>
    <row r="1881" spans="1:23" x14ac:dyDescent="0.25">
      <c r="A1881">
        <v>13639</v>
      </c>
      <c r="B1881">
        <v>6648</v>
      </c>
      <c r="C1881" s="1" t="s">
        <v>585</v>
      </c>
      <c r="D1881" s="1" t="s">
        <v>56</v>
      </c>
      <c r="E1881" s="2">
        <v>38330</v>
      </c>
      <c r="F1881" s="1" t="s">
        <v>21</v>
      </c>
      <c r="G1881" s="1" t="s">
        <v>22</v>
      </c>
      <c r="H1881" s="2">
        <v>45277</v>
      </c>
      <c r="I1881" s="2">
        <v>45282</v>
      </c>
      <c r="J1881">
        <v>5</v>
      </c>
      <c r="K1881">
        <v>16120</v>
      </c>
      <c r="L1881" s="1" t="s">
        <v>1491</v>
      </c>
      <c r="M1881" s="1" t="s">
        <v>124</v>
      </c>
      <c r="N1881" s="1" t="s">
        <v>18</v>
      </c>
      <c r="O1881" t="s">
        <v>19</v>
      </c>
      <c r="P1881">
        <v>3224</v>
      </c>
      <c r="Q1881" s="1" t="s">
        <v>1492</v>
      </c>
      <c r="R1881" s="1" t="s">
        <v>1451</v>
      </c>
      <c r="S1881" t="s">
        <v>1447</v>
      </c>
      <c r="T1881">
        <f>VLOOKUP(Admissions[[#This Row],[Department]],Departments!A:E,5,FALSE)</f>
        <v>12000</v>
      </c>
      <c r="U1881" s="1" t="str">
        <f t="shared" si="58"/>
        <v>Above Benchmark</v>
      </c>
      <c r="V1881" s="1">
        <f t="shared" ca="1" si="59"/>
        <v>21</v>
      </c>
      <c r="W1881" s="1" t="str">
        <f ca="1">_xlfn.IFS(Admissions[[#This Row],[Patients Age]]&lt;18,"Paediatric",V1881&lt;40,"Young Adult",V1881&lt;65,"Adult",TRUE,"Senior")</f>
        <v>Young Adult</v>
      </c>
    </row>
    <row r="1882" spans="1:23" x14ac:dyDescent="0.25">
      <c r="A1882">
        <v>10388</v>
      </c>
      <c r="B1882">
        <v>5622</v>
      </c>
      <c r="C1882" s="1" t="s">
        <v>805</v>
      </c>
      <c r="D1882" s="1" t="s">
        <v>56</v>
      </c>
      <c r="E1882" s="2">
        <v>37961</v>
      </c>
      <c r="F1882" s="1" t="s">
        <v>26</v>
      </c>
      <c r="G1882" s="1" t="s">
        <v>39</v>
      </c>
      <c r="H1882" s="2">
        <v>45505</v>
      </c>
      <c r="I1882" s="2">
        <v>45511</v>
      </c>
      <c r="J1882">
        <v>6</v>
      </c>
      <c r="K1882">
        <v>10256</v>
      </c>
      <c r="L1882" s="1" t="s">
        <v>1491</v>
      </c>
      <c r="M1882" s="1" t="s">
        <v>79</v>
      </c>
      <c r="N1882" s="1" t="s">
        <v>18</v>
      </c>
      <c r="O1882" t="s">
        <v>19</v>
      </c>
      <c r="P1882">
        <v>1709.3333</v>
      </c>
      <c r="Q1882" s="1" t="s">
        <v>1492</v>
      </c>
      <c r="R1882" s="1" t="s">
        <v>1450</v>
      </c>
      <c r="S1882" t="s">
        <v>1449</v>
      </c>
      <c r="T1882">
        <f>VLOOKUP(Admissions[[#This Row],[Department]],Departments!A:E,5,FALSE)</f>
        <v>9000</v>
      </c>
      <c r="U1882" s="1" t="str">
        <f t="shared" si="58"/>
        <v>Above Benchmark</v>
      </c>
      <c r="V1882" s="1">
        <f t="shared" ca="1" si="59"/>
        <v>22</v>
      </c>
      <c r="W1882" s="1" t="str">
        <f ca="1">_xlfn.IFS(Admissions[[#This Row],[Patients Age]]&lt;18,"Paediatric",V1882&lt;40,"Young Adult",V1882&lt;65,"Adult",TRUE,"Senior")</f>
        <v>Young Adult</v>
      </c>
    </row>
    <row r="1883" spans="1:23" x14ac:dyDescent="0.25">
      <c r="A1883">
        <v>15035</v>
      </c>
      <c r="B1883">
        <v>5205</v>
      </c>
      <c r="C1883" s="1" t="s">
        <v>1035</v>
      </c>
      <c r="D1883" s="1" t="s">
        <v>56</v>
      </c>
      <c r="E1883" s="2">
        <v>21425</v>
      </c>
      <c r="F1883" s="1" t="s">
        <v>15</v>
      </c>
      <c r="G1883" s="1" t="s">
        <v>16</v>
      </c>
      <c r="H1883" s="2">
        <v>45499</v>
      </c>
      <c r="I1883" s="2">
        <v>45501</v>
      </c>
      <c r="J1883">
        <v>2</v>
      </c>
      <c r="K1883">
        <v>5355</v>
      </c>
      <c r="L1883" s="1" t="s">
        <v>1491</v>
      </c>
      <c r="M1883" s="1" t="s">
        <v>49</v>
      </c>
      <c r="N1883" s="1" t="s">
        <v>18</v>
      </c>
      <c r="O1883" t="s">
        <v>19</v>
      </c>
      <c r="P1883">
        <v>2677.5</v>
      </c>
      <c r="Q1883" s="1" t="s">
        <v>1492</v>
      </c>
      <c r="R1883" s="1" t="s">
        <v>1454</v>
      </c>
      <c r="S1883" t="s">
        <v>1449</v>
      </c>
      <c r="T1883">
        <f>VLOOKUP(Admissions[[#This Row],[Department]],Departments!A:E,5,FALSE)</f>
        <v>5500</v>
      </c>
      <c r="U1883" s="1" t="str">
        <f t="shared" si="58"/>
        <v>Within Benchmark</v>
      </c>
      <c r="V1883" s="1">
        <f t="shared" ca="1" si="59"/>
        <v>67</v>
      </c>
      <c r="W1883" s="1" t="str">
        <f ca="1">_xlfn.IFS(Admissions[[#This Row],[Patients Age]]&lt;18,"Paediatric",V1883&lt;40,"Young Adult",V1883&lt;65,"Adult",TRUE,"Senior")</f>
        <v>Senior</v>
      </c>
    </row>
    <row r="1884" spans="1:23" x14ac:dyDescent="0.25">
      <c r="A1884">
        <v>10029</v>
      </c>
      <c r="B1884">
        <v>3917</v>
      </c>
      <c r="C1884" s="1" t="s">
        <v>1036</v>
      </c>
      <c r="D1884" s="1" t="s">
        <v>56</v>
      </c>
      <c r="E1884" s="2">
        <v>25525</v>
      </c>
      <c r="F1884" s="1" t="s">
        <v>66</v>
      </c>
      <c r="G1884" s="1" t="s">
        <v>67</v>
      </c>
      <c r="H1884" s="2">
        <v>45119</v>
      </c>
      <c r="I1884" s="2">
        <v>45125</v>
      </c>
      <c r="J1884">
        <v>6</v>
      </c>
      <c r="K1884">
        <v>6135</v>
      </c>
      <c r="L1884" s="1" t="s">
        <v>1491</v>
      </c>
      <c r="M1884" s="1" t="s">
        <v>116</v>
      </c>
      <c r="N1884" s="1" t="s">
        <v>33</v>
      </c>
      <c r="O1884" t="s">
        <v>19</v>
      </c>
      <c r="P1884">
        <v>1022.5</v>
      </c>
      <c r="Q1884" s="1" t="s">
        <v>1492</v>
      </c>
      <c r="R1884" s="1" t="s">
        <v>1453</v>
      </c>
      <c r="S1884" t="s">
        <v>1449</v>
      </c>
      <c r="T1884">
        <f>VLOOKUP(Admissions[[#This Row],[Department]],Departments!A:E,5,FALSE)</f>
        <v>6000</v>
      </c>
      <c r="U1884" s="1" t="str">
        <f t="shared" si="58"/>
        <v>Above Benchmark</v>
      </c>
      <c r="V1884" s="1">
        <f t="shared" ca="1" si="59"/>
        <v>56</v>
      </c>
      <c r="W1884" s="1" t="str">
        <f ca="1">_xlfn.IFS(Admissions[[#This Row],[Patients Age]]&lt;18,"Paediatric",V1884&lt;40,"Young Adult",V1884&lt;65,"Adult",TRUE,"Senior")</f>
        <v>Adult</v>
      </c>
    </row>
    <row r="1885" spans="1:23" x14ac:dyDescent="0.25">
      <c r="A1885">
        <v>14335</v>
      </c>
      <c r="B1885">
        <v>6680</v>
      </c>
      <c r="C1885" s="1" t="s">
        <v>565</v>
      </c>
      <c r="D1885" s="1" t="s">
        <v>56</v>
      </c>
      <c r="E1885" s="2">
        <v>20757</v>
      </c>
      <c r="F1885" s="1" t="s">
        <v>21</v>
      </c>
      <c r="G1885" s="1" t="s">
        <v>22</v>
      </c>
      <c r="H1885" s="2">
        <v>45004</v>
      </c>
      <c r="I1885" s="2">
        <v>45018</v>
      </c>
      <c r="J1885">
        <v>14</v>
      </c>
      <c r="K1885">
        <v>55352</v>
      </c>
      <c r="L1885" s="1" t="s">
        <v>1491</v>
      </c>
      <c r="M1885" s="1" t="s">
        <v>23</v>
      </c>
      <c r="N1885" s="1" t="s">
        <v>18</v>
      </c>
      <c r="O1885" t="s">
        <v>19</v>
      </c>
      <c r="P1885">
        <v>3953.7143000000001</v>
      </c>
      <c r="Q1885" s="1" t="s">
        <v>1492</v>
      </c>
      <c r="R1885" s="1" t="s">
        <v>1451</v>
      </c>
      <c r="S1885" t="s">
        <v>1447</v>
      </c>
      <c r="T1885">
        <f>VLOOKUP(Admissions[[#This Row],[Department]],Departments!A:E,5,FALSE)</f>
        <v>12000</v>
      </c>
      <c r="U1885" s="1" t="str">
        <f t="shared" si="58"/>
        <v>Above Benchmark</v>
      </c>
      <c r="V1885" s="1">
        <f t="shared" ca="1" si="59"/>
        <v>69</v>
      </c>
      <c r="W1885" s="1" t="str">
        <f ca="1">_xlfn.IFS(Admissions[[#This Row],[Patients Age]]&lt;18,"Paediatric",V1885&lt;40,"Young Adult",V1885&lt;65,"Adult",TRUE,"Senior")</f>
        <v>Senior</v>
      </c>
    </row>
    <row r="1886" spans="1:23" x14ac:dyDescent="0.25">
      <c r="A1886">
        <v>13495</v>
      </c>
      <c r="B1886">
        <v>4130</v>
      </c>
      <c r="C1886" s="1" t="s">
        <v>849</v>
      </c>
      <c r="D1886" s="1" t="s">
        <v>14</v>
      </c>
      <c r="E1886" s="2">
        <v>31999</v>
      </c>
      <c r="F1886" s="1" t="s">
        <v>51</v>
      </c>
      <c r="G1886" s="1" t="s">
        <v>52</v>
      </c>
      <c r="H1886" s="2">
        <v>45393</v>
      </c>
      <c r="I1886" s="2">
        <v>45396</v>
      </c>
      <c r="J1886">
        <v>3</v>
      </c>
      <c r="K1886">
        <v>4364</v>
      </c>
      <c r="L1886" s="1" t="s">
        <v>1491</v>
      </c>
      <c r="M1886" s="1" t="s">
        <v>53</v>
      </c>
      <c r="N1886" s="1" t="s">
        <v>33</v>
      </c>
      <c r="O1886" t="s">
        <v>19</v>
      </c>
      <c r="P1886">
        <v>1454.6667</v>
      </c>
      <c r="Q1886" s="1" t="s">
        <v>1492</v>
      </c>
      <c r="R1886" s="1" t="s">
        <v>1450</v>
      </c>
      <c r="S1886" t="s">
        <v>1449</v>
      </c>
      <c r="T1886">
        <f>VLOOKUP(Admissions[[#This Row],[Department]],Departments!A:E,5,FALSE)</f>
        <v>6800</v>
      </c>
      <c r="U1886" s="1" t="str">
        <f t="shared" si="58"/>
        <v>Within Benchmark</v>
      </c>
      <c r="V1886" s="1">
        <f t="shared" ca="1" si="59"/>
        <v>38</v>
      </c>
      <c r="W1886" s="1" t="str">
        <f ca="1">_xlfn.IFS(Admissions[[#This Row],[Patients Age]]&lt;18,"Paediatric",V1886&lt;40,"Young Adult",V1886&lt;65,"Adult",TRUE,"Senior")</f>
        <v>Young Adult</v>
      </c>
    </row>
    <row r="1887" spans="1:23" x14ac:dyDescent="0.25">
      <c r="A1887">
        <v>11514</v>
      </c>
      <c r="B1887">
        <v>5559</v>
      </c>
      <c r="C1887" s="1" t="s">
        <v>784</v>
      </c>
      <c r="D1887" s="1" t="s">
        <v>56</v>
      </c>
      <c r="E1887" s="2">
        <v>11071</v>
      </c>
      <c r="F1887" s="1" t="s">
        <v>15</v>
      </c>
      <c r="G1887" s="1" t="s">
        <v>16</v>
      </c>
      <c r="H1887" s="2">
        <v>45343</v>
      </c>
      <c r="I1887" s="2">
        <v>45345</v>
      </c>
      <c r="J1887">
        <v>2</v>
      </c>
      <c r="K1887">
        <v>5427</v>
      </c>
      <c r="L1887" s="1" t="s">
        <v>1491</v>
      </c>
      <c r="M1887" s="1" t="s">
        <v>46</v>
      </c>
      <c r="N1887" s="1" t="s">
        <v>18</v>
      </c>
      <c r="O1887" t="s">
        <v>19</v>
      </c>
      <c r="P1887">
        <v>2713.5</v>
      </c>
      <c r="Q1887" s="1" t="s">
        <v>1492</v>
      </c>
      <c r="R1887" s="1" t="s">
        <v>1453</v>
      </c>
      <c r="S1887" t="s">
        <v>1449</v>
      </c>
      <c r="T1887">
        <f>VLOOKUP(Admissions[[#This Row],[Department]],Departments!A:E,5,FALSE)</f>
        <v>5500</v>
      </c>
      <c r="U1887" s="1" t="str">
        <f t="shared" si="58"/>
        <v>Within Benchmark</v>
      </c>
      <c r="V1887" s="1">
        <f t="shared" ca="1" si="59"/>
        <v>96</v>
      </c>
      <c r="W1887" s="1" t="str">
        <f ca="1">_xlfn.IFS(Admissions[[#This Row],[Patients Age]]&lt;18,"Paediatric",V1887&lt;40,"Young Adult",V1887&lt;65,"Adult",TRUE,"Senior")</f>
        <v>Senior</v>
      </c>
    </row>
    <row r="1888" spans="1:23" x14ac:dyDescent="0.25">
      <c r="A1888">
        <v>15203</v>
      </c>
      <c r="B1888">
        <v>5956</v>
      </c>
      <c r="C1888" s="1" t="s">
        <v>229</v>
      </c>
      <c r="D1888" s="1" t="s">
        <v>56</v>
      </c>
      <c r="E1888" s="2">
        <v>20295</v>
      </c>
      <c r="F1888" s="1" t="s">
        <v>35</v>
      </c>
      <c r="G1888" s="1" t="s">
        <v>85</v>
      </c>
      <c r="H1888" s="2">
        <v>45273</v>
      </c>
      <c r="I1888" s="2">
        <v>45283</v>
      </c>
      <c r="J1888">
        <v>10</v>
      </c>
      <c r="K1888">
        <v>30435</v>
      </c>
      <c r="L1888" s="1" t="s">
        <v>1494</v>
      </c>
      <c r="M1888" s="1" t="s">
        <v>60</v>
      </c>
      <c r="N1888" s="1" t="s">
        <v>33</v>
      </c>
      <c r="O1888" t="s">
        <v>19</v>
      </c>
      <c r="P1888">
        <v>3043.5</v>
      </c>
      <c r="Q1888" s="1" t="s">
        <v>1492</v>
      </c>
      <c r="R1888" s="1" t="s">
        <v>1453</v>
      </c>
      <c r="S1888" t="s">
        <v>1449</v>
      </c>
      <c r="T1888">
        <f>VLOOKUP(Admissions[[#This Row],[Department]],Departments!A:E,5,FALSE)</f>
        <v>8500</v>
      </c>
      <c r="U1888" s="1" t="str">
        <f t="shared" si="58"/>
        <v>Above Benchmark</v>
      </c>
      <c r="V1888" s="1">
        <f t="shared" ca="1" si="59"/>
        <v>70</v>
      </c>
      <c r="W1888" s="1" t="str">
        <f ca="1">_xlfn.IFS(Admissions[[#This Row],[Patients Age]]&lt;18,"Paediatric",V1888&lt;40,"Young Adult",V1888&lt;65,"Adult",TRUE,"Senior")</f>
        <v>Senior</v>
      </c>
    </row>
    <row r="1889" spans="1:23" x14ac:dyDescent="0.25">
      <c r="A1889">
        <v>11517</v>
      </c>
      <c r="B1889">
        <v>4551</v>
      </c>
      <c r="C1889" s="1" t="s">
        <v>583</v>
      </c>
      <c r="D1889" s="1" t="s">
        <v>56</v>
      </c>
      <c r="E1889" s="2">
        <v>31156</v>
      </c>
      <c r="F1889" s="1" t="s">
        <v>21</v>
      </c>
      <c r="G1889" s="1" t="s">
        <v>27</v>
      </c>
      <c r="H1889" s="2">
        <v>45331</v>
      </c>
      <c r="I1889" s="2">
        <v>45334</v>
      </c>
      <c r="J1889">
        <v>3</v>
      </c>
      <c r="K1889">
        <v>87300</v>
      </c>
      <c r="L1889" s="1" t="s">
        <v>1491</v>
      </c>
      <c r="M1889" s="1" t="s">
        <v>79</v>
      </c>
      <c r="N1889" s="1" t="s">
        <v>24</v>
      </c>
      <c r="O1889" t="s">
        <v>19</v>
      </c>
      <c r="P1889">
        <v>29100</v>
      </c>
      <c r="Q1889" s="1" t="s">
        <v>1492</v>
      </c>
      <c r="R1889" s="1" t="s">
        <v>1454</v>
      </c>
      <c r="S1889" t="s">
        <v>1449</v>
      </c>
      <c r="T1889">
        <f>VLOOKUP(Admissions[[#This Row],[Department]],Departments!A:E,5,FALSE)</f>
        <v>12000</v>
      </c>
      <c r="U1889" s="1" t="str">
        <f t="shared" si="58"/>
        <v>Above Benchmark</v>
      </c>
      <c r="V1889" s="1">
        <f t="shared" ca="1" si="59"/>
        <v>41</v>
      </c>
      <c r="W1889" s="1" t="str">
        <f ca="1">_xlfn.IFS(Admissions[[#This Row],[Patients Age]]&lt;18,"Paediatric",V1889&lt;40,"Young Adult",V1889&lt;65,"Adult",TRUE,"Senior")</f>
        <v>Adult</v>
      </c>
    </row>
    <row r="1890" spans="1:23" x14ac:dyDescent="0.25">
      <c r="A1890">
        <v>13033</v>
      </c>
      <c r="B1890">
        <v>5542</v>
      </c>
      <c r="C1890" s="1" t="s">
        <v>1037</v>
      </c>
      <c r="D1890" s="1" t="s">
        <v>14</v>
      </c>
      <c r="E1890" s="2">
        <v>25361</v>
      </c>
      <c r="F1890" s="1" t="s">
        <v>21</v>
      </c>
      <c r="G1890" s="1" t="s">
        <v>22</v>
      </c>
      <c r="H1890" s="2">
        <v>45288</v>
      </c>
      <c r="I1890" s="2">
        <v>45293</v>
      </c>
      <c r="J1890">
        <v>5</v>
      </c>
      <c r="K1890">
        <v>17815</v>
      </c>
      <c r="L1890" s="1" t="s">
        <v>1491</v>
      </c>
      <c r="M1890" s="1" t="s">
        <v>23</v>
      </c>
      <c r="N1890" s="1" t="s">
        <v>33</v>
      </c>
      <c r="O1890" t="s">
        <v>19</v>
      </c>
      <c r="P1890">
        <v>3563</v>
      </c>
      <c r="Q1890" s="1" t="s">
        <v>1492</v>
      </c>
      <c r="R1890" s="1" t="s">
        <v>1450</v>
      </c>
      <c r="S1890" t="s">
        <v>1449</v>
      </c>
      <c r="T1890">
        <f>VLOOKUP(Admissions[[#This Row],[Department]],Departments!A:E,5,FALSE)</f>
        <v>12000</v>
      </c>
      <c r="U1890" s="1" t="str">
        <f t="shared" si="58"/>
        <v>Above Benchmark</v>
      </c>
      <c r="V1890" s="1">
        <f t="shared" ca="1" si="59"/>
        <v>57</v>
      </c>
      <c r="W1890" s="1" t="str">
        <f ca="1">_xlfn.IFS(Admissions[[#This Row],[Patients Age]]&lt;18,"Paediatric",V1890&lt;40,"Young Adult",V1890&lt;65,"Adult",TRUE,"Senior")</f>
        <v>Adult</v>
      </c>
    </row>
    <row r="1891" spans="1:23" x14ac:dyDescent="0.25">
      <c r="A1891">
        <v>12620</v>
      </c>
      <c r="B1891">
        <v>4785</v>
      </c>
      <c r="C1891" s="1" t="s">
        <v>372</v>
      </c>
      <c r="D1891" s="1" t="s">
        <v>14</v>
      </c>
      <c r="E1891" s="2">
        <v>22780</v>
      </c>
      <c r="F1891" s="1" t="s">
        <v>26</v>
      </c>
      <c r="G1891" s="1" t="s">
        <v>27</v>
      </c>
      <c r="H1891" s="2">
        <v>45535</v>
      </c>
      <c r="I1891" s="2">
        <v>45542</v>
      </c>
      <c r="J1891">
        <v>7</v>
      </c>
      <c r="K1891">
        <v>15741</v>
      </c>
      <c r="L1891" s="1" t="s">
        <v>1491</v>
      </c>
      <c r="M1891" s="1" t="s">
        <v>17</v>
      </c>
      <c r="N1891" s="1" t="s">
        <v>18</v>
      </c>
      <c r="O1891" t="s">
        <v>19</v>
      </c>
      <c r="P1891">
        <v>2248.7143000000001</v>
      </c>
      <c r="Q1891" s="1" t="s">
        <v>1492</v>
      </c>
      <c r="R1891" s="1" t="s">
        <v>1446</v>
      </c>
      <c r="S1891" t="s">
        <v>1447</v>
      </c>
      <c r="T1891">
        <f>VLOOKUP(Admissions[[#This Row],[Department]],Departments!A:E,5,FALSE)</f>
        <v>9000</v>
      </c>
      <c r="U1891" s="1" t="str">
        <f t="shared" si="58"/>
        <v>Above Benchmark</v>
      </c>
      <c r="V1891" s="1">
        <f t="shared" ca="1" si="59"/>
        <v>64</v>
      </c>
      <c r="W1891" s="1" t="str">
        <f ca="1">_xlfn.IFS(Admissions[[#This Row],[Patients Age]]&lt;18,"Paediatric",V1891&lt;40,"Young Adult",V1891&lt;65,"Adult",TRUE,"Senior")</f>
        <v>Adult</v>
      </c>
    </row>
    <row r="1892" spans="1:23" x14ac:dyDescent="0.25">
      <c r="A1892">
        <v>11292</v>
      </c>
      <c r="B1892">
        <v>3650</v>
      </c>
      <c r="C1892" s="1" t="s">
        <v>1038</v>
      </c>
      <c r="D1892" s="1" t="s">
        <v>56</v>
      </c>
      <c r="E1892" s="2">
        <v>23452</v>
      </c>
      <c r="F1892" s="1" t="s">
        <v>21</v>
      </c>
      <c r="G1892" s="1" t="s">
        <v>22</v>
      </c>
      <c r="H1892" s="2">
        <v>45423</v>
      </c>
      <c r="I1892" s="2">
        <v>45431</v>
      </c>
      <c r="J1892">
        <v>8</v>
      </c>
      <c r="K1892">
        <v>28394</v>
      </c>
      <c r="L1892" s="1" t="s">
        <v>1491</v>
      </c>
      <c r="M1892" s="1" t="s">
        <v>124</v>
      </c>
      <c r="N1892" s="1" t="s">
        <v>18</v>
      </c>
      <c r="O1892" t="s">
        <v>19</v>
      </c>
      <c r="P1892">
        <v>3549.25</v>
      </c>
      <c r="Q1892" s="1" t="s">
        <v>1492</v>
      </c>
      <c r="R1892" s="1" t="s">
        <v>1446</v>
      </c>
      <c r="S1892" t="s">
        <v>1447</v>
      </c>
      <c r="T1892">
        <f>VLOOKUP(Admissions[[#This Row],[Department]],Departments!A:E,5,FALSE)</f>
        <v>12000</v>
      </c>
      <c r="U1892" s="1" t="str">
        <f t="shared" si="58"/>
        <v>Above Benchmark</v>
      </c>
      <c r="V1892" s="1">
        <f t="shared" ca="1" si="59"/>
        <v>62</v>
      </c>
      <c r="W1892" s="1" t="str">
        <f ca="1">_xlfn.IFS(Admissions[[#This Row],[Patients Age]]&lt;18,"Paediatric",V1892&lt;40,"Young Adult",V1892&lt;65,"Adult",TRUE,"Senior")</f>
        <v>Adult</v>
      </c>
    </row>
    <row r="1893" spans="1:23" x14ac:dyDescent="0.25">
      <c r="A1893">
        <v>11528</v>
      </c>
      <c r="B1893">
        <v>5761</v>
      </c>
      <c r="C1893" s="1" t="s">
        <v>489</v>
      </c>
      <c r="D1893" s="1" t="s">
        <v>56</v>
      </c>
      <c r="E1893" s="2">
        <v>26854</v>
      </c>
      <c r="F1893" s="1" t="s">
        <v>51</v>
      </c>
      <c r="G1893" s="1" t="s">
        <v>87</v>
      </c>
      <c r="H1893" s="2">
        <v>44960</v>
      </c>
      <c r="I1893" s="2">
        <v>44966</v>
      </c>
      <c r="J1893">
        <v>6</v>
      </c>
      <c r="K1893">
        <v>8443</v>
      </c>
      <c r="L1893" s="1" t="s">
        <v>1491</v>
      </c>
      <c r="M1893" s="1" t="s">
        <v>114</v>
      </c>
      <c r="N1893" s="1" t="s">
        <v>18</v>
      </c>
      <c r="O1893" t="s">
        <v>19</v>
      </c>
      <c r="P1893">
        <v>1407.1667</v>
      </c>
      <c r="Q1893" s="1" t="s">
        <v>1492</v>
      </c>
      <c r="R1893" s="1" t="s">
        <v>1454</v>
      </c>
      <c r="S1893" t="s">
        <v>1449</v>
      </c>
      <c r="T1893">
        <f>VLOOKUP(Admissions[[#This Row],[Department]],Departments!A:E,5,FALSE)</f>
        <v>6800</v>
      </c>
      <c r="U1893" s="1" t="str">
        <f t="shared" si="58"/>
        <v>Above Benchmark</v>
      </c>
      <c r="V1893" s="1">
        <f t="shared" ca="1" si="59"/>
        <v>52</v>
      </c>
      <c r="W1893" s="1" t="str">
        <f ca="1">_xlfn.IFS(Admissions[[#This Row],[Patients Age]]&lt;18,"Paediatric",V1893&lt;40,"Young Adult",V1893&lt;65,"Adult",TRUE,"Senior")</f>
        <v>Adult</v>
      </c>
    </row>
    <row r="1894" spans="1:23" x14ac:dyDescent="0.25">
      <c r="A1894">
        <v>14449</v>
      </c>
      <c r="B1894">
        <v>5082</v>
      </c>
      <c r="C1894" s="1" t="s">
        <v>647</v>
      </c>
      <c r="D1894" s="1" t="s">
        <v>14</v>
      </c>
      <c r="E1894" s="2">
        <v>23954</v>
      </c>
      <c r="F1894" s="1" t="s">
        <v>35</v>
      </c>
      <c r="G1894" s="1" t="s">
        <v>85</v>
      </c>
      <c r="H1894" s="2">
        <v>45118</v>
      </c>
      <c r="I1894" s="2">
        <v>45124</v>
      </c>
      <c r="J1894">
        <v>6</v>
      </c>
      <c r="K1894">
        <v>12518</v>
      </c>
      <c r="L1894" s="1" t="s">
        <v>1491</v>
      </c>
      <c r="M1894" s="1" t="s">
        <v>119</v>
      </c>
      <c r="N1894" s="1" t="s">
        <v>33</v>
      </c>
      <c r="O1894" t="s">
        <v>19</v>
      </c>
      <c r="P1894">
        <v>2086.3332999999998</v>
      </c>
      <c r="Q1894" s="1" t="s">
        <v>1492</v>
      </c>
      <c r="R1894" s="1" t="s">
        <v>1452</v>
      </c>
      <c r="S1894" t="s">
        <v>1449</v>
      </c>
      <c r="T1894">
        <f>VLOOKUP(Admissions[[#This Row],[Department]],Departments!A:E,5,FALSE)</f>
        <v>8500</v>
      </c>
      <c r="U1894" s="1" t="str">
        <f t="shared" si="58"/>
        <v>Above Benchmark</v>
      </c>
      <c r="V1894" s="1">
        <f t="shared" ca="1" si="59"/>
        <v>60</v>
      </c>
      <c r="W1894" s="1" t="str">
        <f ca="1">_xlfn.IFS(Admissions[[#This Row],[Patients Age]]&lt;18,"Paediatric",V1894&lt;40,"Young Adult",V1894&lt;65,"Adult",TRUE,"Senior")</f>
        <v>Adult</v>
      </c>
    </row>
    <row r="1895" spans="1:23" x14ac:dyDescent="0.25">
      <c r="A1895">
        <v>11244</v>
      </c>
      <c r="B1895">
        <v>5169</v>
      </c>
      <c r="C1895" s="1" t="s">
        <v>957</v>
      </c>
      <c r="D1895" s="1" t="s">
        <v>14</v>
      </c>
      <c r="E1895" s="2">
        <v>15083</v>
      </c>
      <c r="F1895" s="1" t="s">
        <v>35</v>
      </c>
      <c r="G1895" s="1" t="s">
        <v>85</v>
      </c>
      <c r="H1895" s="2">
        <v>45180</v>
      </c>
      <c r="I1895" s="2">
        <v>45190</v>
      </c>
      <c r="J1895">
        <v>10</v>
      </c>
      <c r="K1895">
        <v>16480</v>
      </c>
      <c r="L1895" s="1" t="s">
        <v>1491</v>
      </c>
      <c r="M1895" s="1" t="s">
        <v>119</v>
      </c>
      <c r="N1895" s="1" t="s">
        <v>18</v>
      </c>
      <c r="O1895" t="s">
        <v>19</v>
      </c>
      <c r="P1895">
        <v>1648</v>
      </c>
      <c r="Q1895" s="1" t="s">
        <v>1492</v>
      </c>
      <c r="R1895" s="1" t="s">
        <v>1448</v>
      </c>
      <c r="S1895" t="s">
        <v>1449</v>
      </c>
      <c r="T1895">
        <f>VLOOKUP(Admissions[[#This Row],[Department]],Departments!A:E,5,FALSE)</f>
        <v>8500</v>
      </c>
      <c r="U1895" s="1" t="str">
        <f t="shared" si="58"/>
        <v>Above Benchmark</v>
      </c>
      <c r="V1895" s="1">
        <f t="shared" ca="1" si="59"/>
        <v>85</v>
      </c>
      <c r="W1895" s="1" t="str">
        <f ca="1">_xlfn.IFS(Admissions[[#This Row],[Patients Age]]&lt;18,"Paediatric",V1895&lt;40,"Young Adult",V1895&lt;65,"Adult",TRUE,"Senior")</f>
        <v>Senior</v>
      </c>
    </row>
    <row r="1896" spans="1:23" x14ac:dyDescent="0.25">
      <c r="A1896">
        <v>14160</v>
      </c>
      <c r="B1896">
        <v>6848</v>
      </c>
      <c r="C1896" s="1" t="s">
        <v>323</v>
      </c>
      <c r="D1896" s="1" t="s">
        <v>14</v>
      </c>
      <c r="E1896" s="2">
        <v>24307</v>
      </c>
      <c r="F1896" s="1" t="s">
        <v>66</v>
      </c>
      <c r="G1896" s="1" t="s">
        <v>67</v>
      </c>
      <c r="H1896" s="2">
        <v>45467</v>
      </c>
      <c r="I1896" s="2">
        <v>45473</v>
      </c>
      <c r="J1896">
        <v>6</v>
      </c>
      <c r="K1896">
        <v>11827</v>
      </c>
      <c r="L1896" s="1" t="s">
        <v>1491</v>
      </c>
      <c r="M1896" s="1" t="s">
        <v>116</v>
      </c>
      <c r="N1896" s="1" t="s">
        <v>18</v>
      </c>
      <c r="O1896" t="s">
        <v>19</v>
      </c>
      <c r="P1896">
        <v>1971.1667</v>
      </c>
      <c r="Q1896" s="1" t="s">
        <v>1492</v>
      </c>
      <c r="R1896" s="1" t="s">
        <v>1448</v>
      </c>
      <c r="S1896" t="s">
        <v>1449</v>
      </c>
      <c r="T1896">
        <f>VLOOKUP(Admissions[[#This Row],[Department]],Departments!A:E,5,FALSE)</f>
        <v>6000</v>
      </c>
      <c r="U1896" s="1" t="str">
        <f t="shared" si="58"/>
        <v>Above Benchmark</v>
      </c>
      <c r="V1896" s="1">
        <f t="shared" ca="1" si="59"/>
        <v>59</v>
      </c>
      <c r="W1896" s="1" t="str">
        <f ca="1">_xlfn.IFS(Admissions[[#This Row],[Patients Age]]&lt;18,"Paediatric",V1896&lt;40,"Young Adult",V1896&lt;65,"Adult",TRUE,"Senior")</f>
        <v>Adult</v>
      </c>
    </row>
    <row r="1897" spans="1:23" x14ac:dyDescent="0.25">
      <c r="A1897">
        <v>15538</v>
      </c>
      <c r="B1897">
        <v>5365</v>
      </c>
      <c r="C1897" s="1" t="s">
        <v>926</v>
      </c>
      <c r="D1897" s="1" t="s">
        <v>56</v>
      </c>
      <c r="E1897" s="2">
        <v>12743</v>
      </c>
      <c r="F1897" s="1" t="s">
        <v>51</v>
      </c>
      <c r="G1897" s="1" t="s">
        <v>113</v>
      </c>
      <c r="H1897" s="2">
        <v>45205</v>
      </c>
      <c r="I1897" s="2">
        <v>45209</v>
      </c>
      <c r="J1897">
        <v>4</v>
      </c>
      <c r="K1897">
        <v>9511</v>
      </c>
      <c r="L1897" s="1" t="s">
        <v>1491</v>
      </c>
      <c r="M1897" s="1" t="s">
        <v>17</v>
      </c>
      <c r="N1897" s="1" t="s">
        <v>24</v>
      </c>
      <c r="O1897" t="s">
        <v>19</v>
      </c>
      <c r="P1897">
        <v>2377.75</v>
      </c>
      <c r="Q1897" s="1" t="s">
        <v>1492</v>
      </c>
      <c r="R1897" s="1" t="s">
        <v>1454</v>
      </c>
      <c r="S1897" t="s">
        <v>1449</v>
      </c>
      <c r="T1897">
        <f>VLOOKUP(Admissions[[#This Row],[Department]],Departments!A:E,5,FALSE)</f>
        <v>6800</v>
      </c>
      <c r="U1897" s="1" t="str">
        <f t="shared" si="58"/>
        <v>Above Benchmark</v>
      </c>
      <c r="V1897" s="1">
        <f t="shared" ca="1" si="59"/>
        <v>91</v>
      </c>
      <c r="W1897" s="1" t="str">
        <f ca="1">_xlfn.IFS(Admissions[[#This Row],[Patients Age]]&lt;18,"Paediatric",V1897&lt;40,"Young Adult",V1897&lt;65,"Adult",TRUE,"Senior")</f>
        <v>Senior</v>
      </c>
    </row>
    <row r="1898" spans="1:23" x14ac:dyDescent="0.25">
      <c r="A1898">
        <v>15000</v>
      </c>
      <c r="B1898">
        <v>5492</v>
      </c>
      <c r="C1898" s="1" t="s">
        <v>764</v>
      </c>
      <c r="D1898" s="1" t="s">
        <v>56</v>
      </c>
      <c r="E1898" s="2">
        <v>34432</v>
      </c>
      <c r="F1898" s="1" t="s">
        <v>66</v>
      </c>
      <c r="G1898" s="1" t="s">
        <v>77</v>
      </c>
      <c r="H1898" s="2">
        <v>45280</v>
      </c>
      <c r="I1898" s="2">
        <v>45281</v>
      </c>
      <c r="J1898">
        <v>1</v>
      </c>
      <c r="K1898">
        <v>3307</v>
      </c>
      <c r="L1898" s="1" t="s">
        <v>1491</v>
      </c>
      <c r="M1898" s="1" t="s">
        <v>91</v>
      </c>
      <c r="N1898" s="1" t="s">
        <v>18</v>
      </c>
      <c r="O1898" t="s">
        <v>19</v>
      </c>
      <c r="P1898">
        <v>3307</v>
      </c>
      <c r="Q1898" s="1" t="s">
        <v>1492</v>
      </c>
      <c r="R1898" s="1" t="s">
        <v>1453</v>
      </c>
      <c r="S1898" t="s">
        <v>1449</v>
      </c>
      <c r="T1898">
        <f>VLOOKUP(Admissions[[#This Row],[Department]],Departments!A:E,5,FALSE)</f>
        <v>6000</v>
      </c>
      <c r="U1898" s="1" t="str">
        <f t="shared" si="58"/>
        <v>Within Benchmark</v>
      </c>
      <c r="V1898" s="1">
        <f t="shared" ca="1" si="59"/>
        <v>32</v>
      </c>
      <c r="W1898" s="1" t="str">
        <f ca="1">_xlfn.IFS(Admissions[[#This Row],[Patients Age]]&lt;18,"Paediatric",V1898&lt;40,"Young Adult",V1898&lt;65,"Adult",TRUE,"Senior")</f>
        <v>Young Adult</v>
      </c>
    </row>
    <row r="1899" spans="1:23" x14ac:dyDescent="0.25">
      <c r="A1899">
        <v>13009</v>
      </c>
      <c r="B1899">
        <v>7125</v>
      </c>
      <c r="C1899" s="1" t="s">
        <v>205</v>
      </c>
      <c r="D1899" s="1" t="s">
        <v>14</v>
      </c>
      <c r="E1899" s="2">
        <v>27078</v>
      </c>
      <c r="F1899" s="1" t="s">
        <v>66</v>
      </c>
      <c r="G1899" s="1" t="s">
        <v>70</v>
      </c>
      <c r="H1899" s="2">
        <v>45539</v>
      </c>
      <c r="I1899" s="2">
        <v>45542</v>
      </c>
      <c r="J1899">
        <v>3</v>
      </c>
      <c r="K1899">
        <v>4830</v>
      </c>
      <c r="L1899" s="1" t="s">
        <v>1491</v>
      </c>
      <c r="M1899" s="1" t="s">
        <v>68</v>
      </c>
      <c r="N1899" s="1" t="s">
        <v>24</v>
      </c>
      <c r="O1899" t="s">
        <v>19</v>
      </c>
      <c r="P1899">
        <v>1610</v>
      </c>
      <c r="Q1899" s="1" t="s">
        <v>1492</v>
      </c>
      <c r="R1899" s="1" t="s">
        <v>1453</v>
      </c>
      <c r="S1899" t="s">
        <v>1449</v>
      </c>
      <c r="T1899">
        <f>VLOOKUP(Admissions[[#This Row],[Department]],Departments!A:E,5,FALSE)</f>
        <v>6000</v>
      </c>
      <c r="U1899" s="1" t="str">
        <f t="shared" si="58"/>
        <v>Within Benchmark</v>
      </c>
      <c r="V1899" s="1">
        <f t="shared" ca="1" si="59"/>
        <v>52</v>
      </c>
      <c r="W1899" s="1" t="str">
        <f ca="1">_xlfn.IFS(Admissions[[#This Row],[Patients Age]]&lt;18,"Paediatric",V1899&lt;40,"Young Adult",V1899&lt;65,"Adult",TRUE,"Senior")</f>
        <v>Adult</v>
      </c>
    </row>
    <row r="1900" spans="1:23" x14ac:dyDescent="0.25">
      <c r="A1900">
        <v>12558</v>
      </c>
      <c r="B1900">
        <v>4371</v>
      </c>
      <c r="C1900" s="1" t="s">
        <v>1001</v>
      </c>
      <c r="D1900" s="1" t="s">
        <v>56</v>
      </c>
      <c r="E1900" s="2">
        <v>26491</v>
      </c>
      <c r="F1900" s="1" t="s">
        <v>66</v>
      </c>
      <c r="G1900" s="1" t="s">
        <v>77</v>
      </c>
      <c r="H1900" s="2">
        <v>45144</v>
      </c>
      <c r="I1900" s="2">
        <v>45148</v>
      </c>
      <c r="J1900">
        <v>4</v>
      </c>
      <c r="K1900">
        <v>4395</v>
      </c>
      <c r="L1900" s="1" t="s">
        <v>1491</v>
      </c>
      <c r="M1900" s="1" t="s">
        <v>37</v>
      </c>
      <c r="N1900" s="1" t="s">
        <v>18</v>
      </c>
      <c r="O1900" t="s">
        <v>19</v>
      </c>
      <c r="P1900">
        <v>1098.75</v>
      </c>
      <c r="Q1900" s="1" t="s">
        <v>1492</v>
      </c>
      <c r="R1900" s="1" t="s">
        <v>1451</v>
      </c>
      <c r="S1900" t="s">
        <v>1447</v>
      </c>
      <c r="T1900">
        <f>VLOOKUP(Admissions[[#This Row],[Department]],Departments!A:E,5,FALSE)</f>
        <v>6000</v>
      </c>
      <c r="U1900" s="1" t="str">
        <f t="shared" si="58"/>
        <v>Within Benchmark</v>
      </c>
      <c r="V1900" s="1">
        <f t="shared" ca="1" si="59"/>
        <v>53</v>
      </c>
      <c r="W1900" s="1" t="str">
        <f ca="1">_xlfn.IFS(Admissions[[#This Row],[Patients Age]]&lt;18,"Paediatric",V1900&lt;40,"Young Adult",V1900&lt;65,"Adult",TRUE,"Senior")</f>
        <v>Adult</v>
      </c>
    </row>
    <row r="1901" spans="1:23" x14ac:dyDescent="0.25">
      <c r="A1901">
        <v>10774</v>
      </c>
      <c r="B1901">
        <v>6748</v>
      </c>
      <c r="C1901" s="1" t="s">
        <v>1039</v>
      </c>
      <c r="D1901" s="1" t="s">
        <v>14</v>
      </c>
      <c r="E1901" s="2">
        <v>35993</v>
      </c>
      <c r="F1901" s="1" t="s">
        <v>35</v>
      </c>
      <c r="G1901" s="1" t="s">
        <v>85</v>
      </c>
      <c r="H1901" s="2">
        <v>45495</v>
      </c>
      <c r="I1901" s="2">
        <v>45501</v>
      </c>
      <c r="J1901">
        <v>6</v>
      </c>
      <c r="K1901">
        <v>10944</v>
      </c>
      <c r="L1901" s="1" t="s">
        <v>1494</v>
      </c>
      <c r="M1901" s="1" t="s">
        <v>37</v>
      </c>
      <c r="N1901" s="1" t="s">
        <v>33</v>
      </c>
      <c r="O1901" t="s">
        <v>19</v>
      </c>
      <c r="P1901">
        <v>1824</v>
      </c>
      <c r="Q1901" s="1" t="s">
        <v>1492</v>
      </c>
      <c r="R1901" s="1" t="s">
        <v>1448</v>
      </c>
      <c r="S1901" t="s">
        <v>1449</v>
      </c>
      <c r="T1901">
        <f>VLOOKUP(Admissions[[#This Row],[Department]],Departments!A:E,5,FALSE)</f>
        <v>8500</v>
      </c>
      <c r="U1901" s="1" t="str">
        <f t="shared" si="58"/>
        <v>Above Benchmark</v>
      </c>
      <c r="V1901" s="1">
        <f t="shared" ca="1" si="59"/>
        <v>27</v>
      </c>
      <c r="W1901" s="1" t="str">
        <f ca="1">_xlfn.IFS(Admissions[[#This Row],[Patients Age]]&lt;18,"Paediatric",V1901&lt;40,"Young Adult",V1901&lt;65,"Adult",TRUE,"Senior")</f>
        <v>Young Adult</v>
      </c>
    </row>
    <row r="1902" spans="1:23" x14ac:dyDescent="0.25">
      <c r="A1902">
        <v>10980</v>
      </c>
      <c r="B1902">
        <v>3933</v>
      </c>
      <c r="C1902" s="1" t="s">
        <v>264</v>
      </c>
      <c r="D1902" s="1" t="s">
        <v>56</v>
      </c>
      <c r="E1902" s="2">
        <v>33947</v>
      </c>
      <c r="F1902" s="1" t="s">
        <v>35</v>
      </c>
      <c r="G1902" s="1" t="s">
        <v>83</v>
      </c>
      <c r="H1902" s="2">
        <v>45135</v>
      </c>
      <c r="I1902" s="2">
        <v>45140</v>
      </c>
      <c r="J1902">
        <v>5</v>
      </c>
      <c r="K1902">
        <v>10316</v>
      </c>
      <c r="L1902" s="1" t="s">
        <v>1494</v>
      </c>
      <c r="M1902" s="1" t="s">
        <v>37</v>
      </c>
      <c r="N1902" s="1" t="s">
        <v>33</v>
      </c>
      <c r="O1902" t="s">
        <v>19</v>
      </c>
      <c r="P1902">
        <v>2063.1999999999998</v>
      </c>
      <c r="Q1902" s="1" t="s">
        <v>1492</v>
      </c>
      <c r="R1902" s="1" t="s">
        <v>1454</v>
      </c>
      <c r="S1902" t="s">
        <v>1449</v>
      </c>
      <c r="T1902">
        <f>VLOOKUP(Admissions[[#This Row],[Department]],Departments!A:E,5,FALSE)</f>
        <v>8500</v>
      </c>
      <c r="U1902" s="1" t="str">
        <f t="shared" si="58"/>
        <v>Above Benchmark</v>
      </c>
      <c r="V1902" s="1">
        <f t="shared" ca="1" si="59"/>
        <v>33</v>
      </c>
      <c r="W1902" s="1" t="str">
        <f ca="1">_xlfn.IFS(Admissions[[#This Row],[Patients Age]]&lt;18,"Paediatric",V1902&lt;40,"Young Adult",V1902&lt;65,"Adult",TRUE,"Senior")</f>
        <v>Young Adult</v>
      </c>
    </row>
    <row r="1903" spans="1:23" x14ac:dyDescent="0.25">
      <c r="A1903">
        <v>14683</v>
      </c>
      <c r="B1903">
        <v>6964</v>
      </c>
      <c r="C1903" s="1" t="s">
        <v>1040</v>
      </c>
      <c r="D1903" s="1" t="s">
        <v>56</v>
      </c>
      <c r="E1903" s="2">
        <v>21700</v>
      </c>
      <c r="F1903" s="1" t="s">
        <v>35</v>
      </c>
      <c r="G1903" s="1" t="s">
        <v>85</v>
      </c>
      <c r="H1903" s="2">
        <v>45439</v>
      </c>
      <c r="I1903" s="2">
        <v>45447</v>
      </c>
      <c r="J1903">
        <v>8</v>
      </c>
      <c r="K1903">
        <v>20176</v>
      </c>
      <c r="L1903" s="1" t="s">
        <v>1491</v>
      </c>
      <c r="M1903" s="1" t="s">
        <v>37</v>
      </c>
      <c r="N1903" s="1" t="s">
        <v>18</v>
      </c>
      <c r="O1903" t="s">
        <v>19</v>
      </c>
      <c r="P1903">
        <v>2522</v>
      </c>
      <c r="Q1903" s="1" t="s">
        <v>1492</v>
      </c>
      <c r="R1903" s="1" t="s">
        <v>1448</v>
      </c>
      <c r="S1903" t="s">
        <v>1449</v>
      </c>
      <c r="T1903">
        <f>VLOOKUP(Admissions[[#This Row],[Department]],Departments!A:E,5,FALSE)</f>
        <v>8500</v>
      </c>
      <c r="U1903" s="1" t="str">
        <f t="shared" si="58"/>
        <v>Above Benchmark</v>
      </c>
      <c r="V1903" s="1">
        <f t="shared" ca="1" si="59"/>
        <v>67</v>
      </c>
      <c r="W1903" s="1" t="str">
        <f ca="1">_xlfn.IFS(Admissions[[#This Row],[Patients Age]]&lt;18,"Paediatric",V1903&lt;40,"Young Adult",V1903&lt;65,"Adult",TRUE,"Senior")</f>
        <v>Senior</v>
      </c>
    </row>
    <row r="1904" spans="1:23" x14ac:dyDescent="0.25">
      <c r="A1904">
        <v>12321</v>
      </c>
      <c r="B1904">
        <v>5370</v>
      </c>
      <c r="C1904" s="1" t="s">
        <v>154</v>
      </c>
      <c r="D1904" s="1" t="s">
        <v>14</v>
      </c>
      <c r="E1904" s="2">
        <v>37290</v>
      </c>
      <c r="F1904" s="1" t="s">
        <v>26</v>
      </c>
      <c r="G1904" s="1" t="s">
        <v>27</v>
      </c>
      <c r="H1904" s="2">
        <v>45301</v>
      </c>
      <c r="I1904" s="2">
        <v>45306</v>
      </c>
      <c r="J1904">
        <v>5</v>
      </c>
      <c r="K1904">
        <v>10558</v>
      </c>
      <c r="L1904" s="1" t="s">
        <v>1491</v>
      </c>
      <c r="M1904" s="1" t="s">
        <v>64</v>
      </c>
      <c r="N1904" s="1" t="s">
        <v>24</v>
      </c>
      <c r="O1904" t="s">
        <v>19</v>
      </c>
      <c r="P1904">
        <v>2111.6</v>
      </c>
      <c r="Q1904" s="1" t="s">
        <v>1492</v>
      </c>
      <c r="R1904" s="1" t="s">
        <v>1453</v>
      </c>
      <c r="S1904" t="s">
        <v>1449</v>
      </c>
      <c r="T1904">
        <f>VLOOKUP(Admissions[[#This Row],[Department]],Departments!A:E,5,FALSE)</f>
        <v>9000</v>
      </c>
      <c r="U1904" s="1" t="str">
        <f t="shared" si="58"/>
        <v>Above Benchmark</v>
      </c>
      <c r="V1904" s="1">
        <f t="shared" ca="1" si="59"/>
        <v>24</v>
      </c>
      <c r="W1904" s="1" t="str">
        <f ca="1">_xlfn.IFS(Admissions[[#This Row],[Patients Age]]&lt;18,"Paediatric",V1904&lt;40,"Young Adult",V1904&lt;65,"Adult",TRUE,"Senior")</f>
        <v>Young Adult</v>
      </c>
    </row>
    <row r="1905" spans="1:23" x14ac:dyDescent="0.25">
      <c r="A1905">
        <v>15480</v>
      </c>
      <c r="B1905">
        <v>6573</v>
      </c>
      <c r="C1905" s="1" t="s">
        <v>1041</v>
      </c>
      <c r="D1905" s="1" t="s">
        <v>14</v>
      </c>
      <c r="E1905" s="2">
        <v>38000</v>
      </c>
      <c r="F1905" s="1" t="s">
        <v>35</v>
      </c>
      <c r="G1905" s="1" t="s">
        <v>85</v>
      </c>
      <c r="H1905" s="2">
        <v>45367</v>
      </c>
      <c r="I1905" s="2">
        <v>45375</v>
      </c>
      <c r="J1905">
        <v>8</v>
      </c>
      <c r="K1905">
        <v>10973</v>
      </c>
      <c r="L1905" s="1" t="s">
        <v>1491</v>
      </c>
      <c r="M1905" s="1" t="s">
        <v>1042</v>
      </c>
      <c r="N1905" s="1" t="s">
        <v>33</v>
      </c>
      <c r="O1905" t="s">
        <v>19</v>
      </c>
      <c r="P1905">
        <v>1371.625</v>
      </c>
      <c r="Q1905" s="1" t="s">
        <v>1492</v>
      </c>
      <c r="R1905" s="1" t="s">
        <v>1446</v>
      </c>
      <c r="S1905" t="s">
        <v>1447</v>
      </c>
      <c r="T1905">
        <f>VLOOKUP(Admissions[[#This Row],[Department]],Departments!A:E,5,FALSE)</f>
        <v>8500</v>
      </c>
      <c r="U1905" s="1" t="str">
        <f t="shared" si="58"/>
        <v>Above Benchmark</v>
      </c>
      <c r="V1905" s="1">
        <f t="shared" ca="1" si="59"/>
        <v>22</v>
      </c>
      <c r="W1905" s="1" t="str">
        <f ca="1">_xlfn.IFS(Admissions[[#This Row],[Patients Age]]&lt;18,"Paediatric",V1905&lt;40,"Young Adult",V1905&lt;65,"Adult",TRUE,"Senior")</f>
        <v>Young Adult</v>
      </c>
    </row>
    <row r="1906" spans="1:23" x14ac:dyDescent="0.25">
      <c r="A1906">
        <v>13480</v>
      </c>
      <c r="B1906">
        <v>6484</v>
      </c>
      <c r="C1906" s="1" t="s">
        <v>815</v>
      </c>
      <c r="D1906" s="1" t="s">
        <v>14</v>
      </c>
      <c r="E1906" s="2">
        <v>35142</v>
      </c>
      <c r="F1906" s="1" t="s">
        <v>26</v>
      </c>
      <c r="G1906" s="1" t="s">
        <v>39</v>
      </c>
      <c r="H1906" s="2">
        <v>45434</v>
      </c>
      <c r="I1906" s="2">
        <v>45436</v>
      </c>
      <c r="J1906">
        <v>2</v>
      </c>
      <c r="K1906">
        <v>8274</v>
      </c>
      <c r="L1906" s="1" t="s">
        <v>1491</v>
      </c>
      <c r="M1906" s="1" t="s">
        <v>28</v>
      </c>
      <c r="N1906" s="1" t="s">
        <v>33</v>
      </c>
      <c r="O1906" t="s">
        <v>19</v>
      </c>
      <c r="P1906">
        <v>4137</v>
      </c>
      <c r="Q1906" s="1" t="s">
        <v>1492</v>
      </c>
      <c r="R1906" s="1" t="s">
        <v>1453</v>
      </c>
      <c r="S1906" t="s">
        <v>1449</v>
      </c>
      <c r="T1906">
        <f>VLOOKUP(Admissions[[#This Row],[Department]],Departments!A:E,5,FALSE)</f>
        <v>9000</v>
      </c>
      <c r="U1906" s="1" t="str">
        <f t="shared" si="58"/>
        <v>Within Benchmark</v>
      </c>
      <c r="V1906" s="1">
        <f t="shared" ca="1" si="59"/>
        <v>30</v>
      </c>
      <c r="W1906" s="1" t="str">
        <f ca="1">_xlfn.IFS(Admissions[[#This Row],[Patients Age]]&lt;18,"Paediatric",V1906&lt;40,"Young Adult",V1906&lt;65,"Adult",TRUE,"Senior")</f>
        <v>Young Adult</v>
      </c>
    </row>
    <row r="1907" spans="1:23" x14ac:dyDescent="0.25">
      <c r="A1907">
        <v>13600</v>
      </c>
      <c r="B1907">
        <v>6251</v>
      </c>
      <c r="C1907" s="1" t="s">
        <v>578</v>
      </c>
      <c r="D1907" s="1" t="s">
        <v>56</v>
      </c>
      <c r="E1907" s="2">
        <v>33248</v>
      </c>
      <c r="F1907" s="1" t="s">
        <v>51</v>
      </c>
      <c r="G1907" s="1" t="s">
        <v>113</v>
      </c>
      <c r="H1907" s="2">
        <v>45203</v>
      </c>
      <c r="I1907" s="2">
        <v>45208</v>
      </c>
      <c r="J1907">
        <v>5</v>
      </c>
      <c r="K1907">
        <v>6767</v>
      </c>
      <c r="L1907" s="1" t="s">
        <v>1491</v>
      </c>
      <c r="M1907" s="1" t="s">
        <v>114</v>
      </c>
      <c r="N1907" s="1" t="s">
        <v>18</v>
      </c>
      <c r="O1907" t="s">
        <v>19</v>
      </c>
      <c r="P1907">
        <v>1353.4</v>
      </c>
      <c r="Q1907" s="1" t="s">
        <v>1492</v>
      </c>
      <c r="R1907" s="1" t="s">
        <v>1453</v>
      </c>
      <c r="S1907" t="s">
        <v>1449</v>
      </c>
      <c r="T1907">
        <f>VLOOKUP(Admissions[[#This Row],[Department]],Departments!A:E,5,FALSE)</f>
        <v>6800</v>
      </c>
      <c r="U1907" s="1" t="str">
        <f t="shared" si="58"/>
        <v>Within Benchmark</v>
      </c>
      <c r="V1907" s="1">
        <f t="shared" ca="1" si="59"/>
        <v>35</v>
      </c>
      <c r="W1907" s="1" t="str">
        <f ca="1">_xlfn.IFS(Admissions[[#This Row],[Patients Age]]&lt;18,"Paediatric",V1907&lt;40,"Young Adult",V1907&lt;65,"Adult",TRUE,"Senior")</f>
        <v>Young Adult</v>
      </c>
    </row>
    <row r="1908" spans="1:23" x14ac:dyDescent="0.25">
      <c r="A1908">
        <v>14503</v>
      </c>
      <c r="B1908">
        <v>4497</v>
      </c>
      <c r="C1908" s="1" t="s">
        <v>1043</v>
      </c>
      <c r="D1908" s="1" t="s">
        <v>56</v>
      </c>
      <c r="E1908" s="2">
        <v>13638</v>
      </c>
      <c r="F1908" s="1" t="s">
        <v>15</v>
      </c>
      <c r="G1908" s="1" t="s">
        <v>48</v>
      </c>
      <c r="H1908" s="2">
        <v>45186</v>
      </c>
      <c r="I1908" s="2">
        <v>45189</v>
      </c>
      <c r="J1908">
        <v>3</v>
      </c>
      <c r="K1908">
        <v>9173</v>
      </c>
      <c r="L1908" s="1" t="s">
        <v>1491</v>
      </c>
      <c r="M1908" s="1" t="s">
        <v>81</v>
      </c>
      <c r="N1908" s="1" t="s">
        <v>18</v>
      </c>
      <c r="O1908" t="s">
        <v>19</v>
      </c>
      <c r="P1908">
        <v>3057.6667000000002</v>
      </c>
      <c r="Q1908" s="1" t="s">
        <v>1492</v>
      </c>
      <c r="R1908" s="1" t="s">
        <v>1451</v>
      </c>
      <c r="S1908" t="s">
        <v>1447</v>
      </c>
      <c r="T1908">
        <f>VLOOKUP(Admissions[[#This Row],[Department]],Departments!A:E,5,FALSE)</f>
        <v>5500</v>
      </c>
      <c r="U1908" s="1" t="str">
        <f t="shared" si="58"/>
        <v>Above Benchmark</v>
      </c>
      <c r="V1908" s="1">
        <f t="shared" ca="1" si="59"/>
        <v>89</v>
      </c>
      <c r="W1908" s="1" t="str">
        <f ca="1">_xlfn.IFS(Admissions[[#This Row],[Patients Age]]&lt;18,"Paediatric",V1908&lt;40,"Young Adult",V1908&lt;65,"Adult",TRUE,"Senior")</f>
        <v>Senior</v>
      </c>
    </row>
    <row r="1909" spans="1:23" x14ac:dyDescent="0.25">
      <c r="A1909">
        <v>13654</v>
      </c>
      <c r="B1909">
        <v>4541</v>
      </c>
      <c r="C1909" s="1" t="s">
        <v>672</v>
      </c>
      <c r="D1909" s="1" t="s">
        <v>14</v>
      </c>
      <c r="E1909" s="2">
        <v>32125</v>
      </c>
      <c r="F1909" s="1" t="s">
        <v>41</v>
      </c>
      <c r="G1909" s="1" t="s">
        <v>219</v>
      </c>
      <c r="H1909" s="2">
        <v>45113</v>
      </c>
      <c r="I1909" s="2">
        <v>45114</v>
      </c>
      <c r="J1909">
        <v>1</v>
      </c>
      <c r="K1909">
        <v>4227</v>
      </c>
      <c r="L1909" s="1" t="s">
        <v>1494</v>
      </c>
      <c r="M1909" s="1" t="s">
        <v>73</v>
      </c>
      <c r="N1909" s="1" t="s">
        <v>24</v>
      </c>
      <c r="O1909" t="s">
        <v>19</v>
      </c>
      <c r="P1909">
        <v>4227</v>
      </c>
      <c r="Q1909" s="1" t="s">
        <v>1492</v>
      </c>
      <c r="R1909" s="1" t="s">
        <v>1450</v>
      </c>
      <c r="S1909" t="s">
        <v>1449</v>
      </c>
      <c r="T1909">
        <f>VLOOKUP(Admissions[[#This Row],[Department]],Departments!A:E,5,FALSE)</f>
        <v>7200</v>
      </c>
      <c r="U1909" s="1" t="str">
        <f t="shared" si="58"/>
        <v>Within Benchmark</v>
      </c>
      <c r="V1909" s="1">
        <f t="shared" ca="1" si="59"/>
        <v>38</v>
      </c>
      <c r="W1909" s="1" t="str">
        <f ca="1">_xlfn.IFS(Admissions[[#This Row],[Patients Age]]&lt;18,"Paediatric",V1909&lt;40,"Young Adult",V1909&lt;65,"Adult",TRUE,"Senior")</f>
        <v>Young Adult</v>
      </c>
    </row>
    <row r="1910" spans="1:23" x14ac:dyDescent="0.25">
      <c r="A1910">
        <v>10966</v>
      </c>
      <c r="B1910">
        <v>6878</v>
      </c>
      <c r="C1910" s="1" t="s">
        <v>400</v>
      </c>
      <c r="D1910" s="1" t="s">
        <v>56</v>
      </c>
      <c r="E1910" s="2">
        <v>13075</v>
      </c>
      <c r="F1910" s="1" t="s">
        <v>51</v>
      </c>
      <c r="G1910" s="1" t="s">
        <v>113</v>
      </c>
      <c r="H1910" s="2">
        <v>45279</v>
      </c>
      <c r="I1910" s="2">
        <v>45284</v>
      </c>
      <c r="J1910">
        <v>5</v>
      </c>
      <c r="K1910">
        <v>9866</v>
      </c>
      <c r="L1910" s="1" t="s">
        <v>1491</v>
      </c>
      <c r="M1910" s="1" t="s">
        <v>88</v>
      </c>
      <c r="N1910" s="1" t="s">
        <v>18</v>
      </c>
      <c r="O1910" t="s">
        <v>19</v>
      </c>
      <c r="P1910">
        <v>1973.2</v>
      </c>
      <c r="Q1910" s="1" t="s">
        <v>1492</v>
      </c>
      <c r="R1910" s="1" t="s">
        <v>1452</v>
      </c>
      <c r="S1910" t="s">
        <v>1449</v>
      </c>
      <c r="T1910">
        <f>VLOOKUP(Admissions[[#This Row],[Department]],Departments!A:E,5,FALSE)</f>
        <v>6800</v>
      </c>
      <c r="U1910" s="1" t="str">
        <f t="shared" si="58"/>
        <v>Above Benchmark</v>
      </c>
      <c r="V1910" s="1">
        <f t="shared" ca="1" si="59"/>
        <v>90</v>
      </c>
      <c r="W1910" s="1" t="str">
        <f ca="1">_xlfn.IFS(Admissions[[#This Row],[Patients Age]]&lt;18,"Paediatric",V1910&lt;40,"Young Adult",V1910&lt;65,"Adult",TRUE,"Senior")</f>
        <v>Senior</v>
      </c>
    </row>
    <row r="1911" spans="1:23" x14ac:dyDescent="0.25">
      <c r="A1911">
        <v>13174</v>
      </c>
      <c r="B1911">
        <v>3318</v>
      </c>
      <c r="C1911" s="1" t="s">
        <v>590</v>
      </c>
      <c r="D1911" s="1" t="s">
        <v>14</v>
      </c>
      <c r="E1911" s="2">
        <v>22569</v>
      </c>
      <c r="F1911" s="1" t="s">
        <v>26</v>
      </c>
      <c r="G1911" s="1" t="s">
        <v>39</v>
      </c>
      <c r="H1911" s="2">
        <v>45337</v>
      </c>
      <c r="I1911" s="2">
        <v>45338</v>
      </c>
      <c r="J1911">
        <v>1</v>
      </c>
      <c r="K1911">
        <v>4390</v>
      </c>
      <c r="L1911" s="1" t="s">
        <v>1491</v>
      </c>
      <c r="M1911" s="1" t="s">
        <v>64</v>
      </c>
      <c r="N1911" s="1" t="s">
        <v>18</v>
      </c>
      <c r="O1911" t="s">
        <v>19</v>
      </c>
      <c r="P1911">
        <v>4390</v>
      </c>
      <c r="Q1911" s="1" t="s">
        <v>1492</v>
      </c>
      <c r="R1911" s="1" t="s">
        <v>1450</v>
      </c>
      <c r="S1911" t="s">
        <v>1449</v>
      </c>
      <c r="T1911">
        <f>VLOOKUP(Admissions[[#This Row],[Department]],Departments!A:E,5,FALSE)</f>
        <v>9000</v>
      </c>
      <c r="U1911" s="1" t="str">
        <f t="shared" si="58"/>
        <v>Within Benchmark</v>
      </c>
      <c r="V1911" s="1">
        <f t="shared" ca="1" si="59"/>
        <v>64</v>
      </c>
      <c r="W1911" s="1" t="str">
        <f ca="1">_xlfn.IFS(Admissions[[#This Row],[Patients Age]]&lt;18,"Paediatric",V1911&lt;40,"Young Adult",V1911&lt;65,"Adult",TRUE,"Senior")</f>
        <v>Adult</v>
      </c>
    </row>
    <row r="1912" spans="1:23" x14ac:dyDescent="0.25">
      <c r="A1912">
        <v>13668</v>
      </c>
      <c r="B1912">
        <v>5477</v>
      </c>
      <c r="C1912" s="1" t="s">
        <v>133</v>
      </c>
      <c r="D1912" s="1" t="s">
        <v>14</v>
      </c>
      <c r="E1912" s="2">
        <v>22743</v>
      </c>
      <c r="F1912" s="1" t="s">
        <v>15</v>
      </c>
      <c r="G1912" s="1" t="s">
        <v>48</v>
      </c>
      <c r="H1912" s="2">
        <v>45430</v>
      </c>
      <c r="I1912" s="2">
        <v>45434</v>
      </c>
      <c r="J1912">
        <v>4</v>
      </c>
      <c r="K1912">
        <v>6461</v>
      </c>
      <c r="L1912" s="1" t="s">
        <v>1491</v>
      </c>
      <c r="M1912" s="1" t="s">
        <v>49</v>
      </c>
      <c r="N1912" s="1" t="s">
        <v>33</v>
      </c>
      <c r="O1912" t="s">
        <v>19</v>
      </c>
      <c r="P1912">
        <v>1615.25</v>
      </c>
      <c r="Q1912" s="1" t="s">
        <v>1492</v>
      </c>
      <c r="R1912" s="1" t="s">
        <v>1446</v>
      </c>
      <c r="S1912" t="s">
        <v>1447</v>
      </c>
      <c r="T1912">
        <f>VLOOKUP(Admissions[[#This Row],[Department]],Departments!A:E,5,FALSE)</f>
        <v>5500</v>
      </c>
      <c r="U1912" s="1" t="str">
        <f t="shared" si="58"/>
        <v>Above Benchmark</v>
      </c>
      <c r="V1912" s="1">
        <f t="shared" ca="1" si="59"/>
        <v>64</v>
      </c>
      <c r="W1912" s="1" t="str">
        <f ca="1">_xlfn.IFS(Admissions[[#This Row],[Patients Age]]&lt;18,"Paediatric",V1912&lt;40,"Young Adult",V1912&lt;65,"Adult",TRUE,"Senior")</f>
        <v>Adult</v>
      </c>
    </row>
    <row r="1913" spans="1:23" x14ac:dyDescent="0.25">
      <c r="A1913">
        <v>10281</v>
      </c>
      <c r="B1913">
        <v>4134</v>
      </c>
      <c r="C1913" s="1" t="s">
        <v>348</v>
      </c>
      <c r="D1913" s="1" t="s">
        <v>56</v>
      </c>
      <c r="E1913" s="2">
        <v>29524</v>
      </c>
      <c r="F1913" s="1" t="s">
        <v>35</v>
      </c>
      <c r="G1913" s="1" t="s">
        <v>85</v>
      </c>
      <c r="H1913" s="2">
        <v>45177</v>
      </c>
      <c r="I1913" s="2">
        <v>45183</v>
      </c>
      <c r="J1913">
        <v>6</v>
      </c>
      <c r="K1913">
        <v>11000</v>
      </c>
      <c r="L1913" s="1" t="s">
        <v>1494</v>
      </c>
      <c r="M1913" s="1" t="s">
        <v>37</v>
      </c>
      <c r="N1913" s="1" t="s">
        <v>18</v>
      </c>
      <c r="O1913" t="s">
        <v>19</v>
      </c>
      <c r="P1913">
        <v>1833.3333</v>
      </c>
      <c r="Q1913" s="1" t="s">
        <v>1492</v>
      </c>
      <c r="R1913" s="1" t="s">
        <v>1454</v>
      </c>
      <c r="S1913" t="s">
        <v>1449</v>
      </c>
      <c r="T1913">
        <f>VLOOKUP(Admissions[[#This Row],[Department]],Departments!A:E,5,FALSE)</f>
        <v>8500</v>
      </c>
      <c r="U1913" s="1" t="str">
        <f t="shared" si="58"/>
        <v>Above Benchmark</v>
      </c>
      <c r="V1913" s="1">
        <f t="shared" ca="1" si="59"/>
        <v>45</v>
      </c>
      <c r="W1913" s="1" t="str">
        <f ca="1">_xlfn.IFS(Admissions[[#This Row],[Patients Age]]&lt;18,"Paediatric",V1913&lt;40,"Young Adult",V1913&lt;65,"Adult",TRUE,"Senior")</f>
        <v>Adult</v>
      </c>
    </row>
    <row r="1914" spans="1:23" x14ac:dyDescent="0.25">
      <c r="A1914">
        <v>12704</v>
      </c>
      <c r="B1914">
        <v>5364</v>
      </c>
      <c r="C1914" s="1" t="s">
        <v>702</v>
      </c>
      <c r="D1914" s="1" t="s">
        <v>56</v>
      </c>
      <c r="E1914" s="2">
        <v>22325</v>
      </c>
      <c r="F1914" s="1" t="s">
        <v>21</v>
      </c>
      <c r="G1914" s="1" t="s">
        <v>149</v>
      </c>
      <c r="H1914" s="2">
        <v>45326</v>
      </c>
      <c r="I1914" s="2">
        <v>45335</v>
      </c>
      <c r="J1914">
        <v>9</v>
      </c>
      <c r="K1914">
        <v>16219</v>
      </c>
      <c r="L1914" s="1" t="s">
        <v>1494</v>
      </c>
      <c r="M1914" s="1" t="s">
        <v>209</v>
      </c>
      <c r="N1914" s="1" t="s">
        <v>18</v>
      </c>
      <c r="O1914" t="s">
        <v>19</v>
      </c>
      <c r="P1914">
        <v>1802.1111000000001</v>
      </c>
      <c r="Q1914" s="1" t="s">
        <v>1492</v>
      </c>
      <c r="R1914" s="1" t="s">
        <v>1451</v>
      </c>
      <c r="S1914" t="s">
        <v>1447</v>
      </c>
      <c r="T1914">
        <f>VLOOKUP(Admissions[[#This Row],[Department]],Departments!A:E,5,FALSE)</f>
        <v>12000</v>
      </c>
      <c r="U1914" s="1" t="str">
        <f t="shared" si="58"/>
        <v>Above Benchmark</v>
      </c>
      <c r="V1914" s="1">
        <f t="shared" ca="1" si="59"/>
        <v>65</v>
      </c>
      <c r="W1914" s="1" t="str">
        <f ca="1">_xlfn.IFS(Admissions[[#This Row],[Patients Age]]&lt;18,"Paediatric",V1914&lt;40,"Young Adult",V1914&lt;65,"Adult",TRUE,"Senior")</f>
        <v>Senior</v>
      </c>
    </row>
    <row r="1915" spans="1:23" x14ac:dyDescent="0.25">
      <c r="A1915">
        <v>13711</v>
      </c>
      <c r="B1915">
        <v>7059</v>
      </c>
      <c r="C1915" s="1" t="s">
        <v>1044</v>
      </c>
      <c r="D1915" s="1" t="s">
        <v>56</v>
      </c>
      <c r="E1915" s="2">
        <v>28589</v>
      </c>
      <c r="F1915" s="1" t="s">
        <v>15</v>
      </c>
      <c r="G1915" s="1" t="s">
        <v>217</v>
      </c>
      <c r="H1915" s="2">
        <v>45048</v>
      </c>
      <c r="I1915" s="2">
        <v>45050</v>
      </c>
      <c r="J1915">
        <v>2</v>
      </c>
      <c r="K1915">
        <v>8131</v>
      </c>
      <c r="L1915" s="1" t="s">
        <v>1491</v>
      </c>
      <c r="M1915" s="1" t="s">
        <v>17</v>
      </c>
      <c r="N1915" s="1" t="s">
        <v>33</v>
      </c>
      <c r="O1915" t="s">
        <v>19</v>
      </c>
      <c r="P1915">
        <v>4065.5</v>
      </c>
      <c r="Q1915" s="1" t="s">
        <v>1492</v>
      </c>
      <c r="R1915" s="1" t="s">
        <v>1452</v>
      </c>
      <c r="S1915" t="s">
        <v>1449</v>
      </c>
      <c r="T1915">
        <f>VLOOKUP(Admissions[[#This Row],[Department]],Departments!A:E,5,FALSE)</f>
        <v>5500</v>
      </c>
      <c r="U1915" s="1" t="str">
        <f t="shared" si="58"/>
        <v>Above Benchmark</v>
      </c>
      <c r="V1915" s="1">
        <f t="shared" ca="1" si="59"/>
        <v>48</v>
      </c>
      <c r="W1915" s="1" t="str">
        <f ca="1">_xlfn.IFS(Admissions[[#This Row],[Patients Age]]&lt;18,"Paediatric",V1915&lt;40,"Young Adult",V1915&lt;65,"Adult",TRUE,"Senior")</f>
        <v>Adult</v>
      </c>
    </row>
    <row r="1916" spans="1:23" x14ac:dyDescent="0.25">
      <c r="A1916">
        <v>10840</v>
      </c>
      <c r="B1916">
        <v>5771</v>
      </c>
      <c r="C1916" s="1" t="s">
        <v>847</v>
      </c>
      <c r="D1916" s="1" t="s">
        <v>56</v>
      </c>
      <c r="E1916" s="2">
        <v>41495</v>
      </c>
      <c r="F1916" s="1" t="s">
        <v>30</v>
      </c>
      <c r="G1916" s="1" t="s">
        <v>31</v>
      </c>
      <c r="H1916" s="2">
        <v>45156</v>
      </c>
      <c r="I1916" s="2">
        <v>45159</v>
      </c>
      <c r="J1916">
        <v>3</v>
      </c>
      <c r="K1916">
        <v>2873</v>
      </c>
      <c r="L1916" s="1" t="s">
        <v>1494</v>
      </c>
      <c r="M1916" s="1" t="s">
        <v>46</v>
      </c>
      <c r="N1916" s="1" t="s">
        <v>33</v>
      </c>
      <c r="O1916" t="s">
        <v>19</v>
      </c>
      <c r="P1916">
        <v>957.66669999999999</v>
      </c>
      <c r="Q1916" s="1" t="s">
        <v>1492</v>
      </c>
      <c r="R1916" s="1" t="s">
        <v>1454</v>
      </c>
      <c r="S1916" t="s">
        <v>1449</v>
      </c>
      <c r="T1916">
        <f>VLOOKUP(Admissions[[#This Row],[Department]],Departments!A:E,5,FALSE)</f>
        <v>4500</v>
      </c>
      <c r="U1916" s="1" t="str">
        <f t="shared" si="58"/>
        <v>Within Benchmark</v>
      </c>
      <c r="V1916" s="1">
        <f t="shared" ca="1" si="59"/>
        <v>12</v>
      </c>
      <c r="W1916" s="1" t="str">
        <f ca="1">_xlfn.IFS(Admissions[[#This Row],[Patients Age]]&lt;18,"Paediatric",V1916&lt;40,"Young Adult",V1916&lt;65,"Adult",TRUE,"Senior")</f>
        <v>Paediatric</v>
      </c>
    </row>
    <row r="1917" spans="1:23" x14ac:dyDescent="0.25">
      <c r="A1917">
        <v>12740</v>
      </c>
      <c r="B1917">
        <v>4615</v>
      </c>
      <c r="C1917" s="1" t="s">
        <v>232</v>
      </c>
      <c r="D1917" s="1" t="s">
        <v>56</v>
      </c>
      <c r="E1917" s="2">
        <v>34546</v>
      </c>
      <c r="F1917" s="1" t="s">
        <v>21</v>
      </c>
      <c r="G1917" s="1" t="s">
        <v>22</v>
      </c>
      <c r="H1917" s="2">
        <v>45654</v>
      </c>
      <c r="I1917" s="2">
        <v>45657</v>
      </c>
      <c r="J1917">
        <v>3</v>
      </c>
      <c r="K1917">
        <v>11937</v>
      </c>
      <c r="L1917" s="1" t="s">
        <v>1491</v>
      </c>
      <c r="M1917" s="1" t="s">
        <v>28</v>
      </c>
      <c r="N1917" s="1" t="s">
        <v>18</v>
      </c>
      <c r="O1917" t="s">
        <v>19</v>
      </c>
      <c r="P1917">
        <v>3979</v>
      </c>
      <c r="Q1917" s="1" t="s">
        <v>1492</v>
      </c>
      <c r="R1917" s="1" t="s">
        <v>1446</v>
      </c>
      <c r="S1917" t="s">
        <v>1447</v>
      </c>
      <c r="T1917">
        <f>VLOOKUP(Admissions[[#This Row],[Department]],Departments!A:E,5,FALSE)</f>
        <v>12000</v>
      </c>
      <c r="U1917" s="1" t="str">
        <f t="shared" si="58"/>
        <v>Within Benchmark</v>
      </c>
      <c r="V1917" s="1">
        <f t="shared" ca="1" si="59"/>
        <v>31</v>
      </c>
      <c r="W1917" s="1" t="str">
        <f ca="1">_xlfn.IFS(Admissions[[#This Row],[Patients Age]]&lt;18,"Paediatric",V1917&lt;40,"Young Adult",V1917&lt;65,"Adult",TRUE,"Senior")</f>
        <v>Young Adult</v>
      </c>
    </row>
    <row r="1918" spans="1:23" x14ac:dyDescent="0.25">
      <c r="A1918">
        <v>11978</v>
      </c>
      <c r="B1918">
        <v>6821</v>
      </c>
      <c r="C1918" s="1" t="s">
        <v>924</v>
      </c>
      <c r="D1918" s="1" t="s">
        <v>56</v>
      </c>
      <c r="E1918" s="2">
        <v>15561</v>
      </c>
      <c r="F1918" s="1" t="s">
        <v>35</v>
      </c>
      <c r="G1918" s="1" t="s">
        <v>83</v>
      </c>
      <c r="H1918" s="2">
        <v>44935</v>
      </c>
      <c r="I1918" s="2">
        <v>44943</v>
      </c>
      <c r="J1918">
        <v>8</v>
      </c>
      <c r="K1918">
        <v>13513</v>
      </c>
      <c r="L1918" s="1" t="s">
        <v>1491</v>
      </c>
      <c r="M1918" s="1" t="s">
        <v>37</v>
      </c>
      <c r="N1918" s="1" t="s">
        <v>18</v>
      </c>
      <c r="O1918" t="s">
        <v>19</v>
      </c>
      <c r="P1918">
        <v>1689.125</v>
      </c>
      <c r="Q1918" s="1" t="s">
        <v>1492</v>
      </c>
      <c r="R1918" s="1" t="s">
        <v>1448</v>
      </c>
      <c r="S1918" t="s">
        <v>1449</v>
      </c>
      <c r="T1918">
        <f>VLOOKUP(Admissions[[#This Row],[Department]],Departments!A:E,5,FALSE)</f>
        <v>8500</v>
      </c>
      <c r="U1918" s="1" t="str">
        <f t="shared" si="58"/>
        <v>Above Benchmark</v>
      </c>
      <c r="V1918" s="1">
        <f t="shared" ca="1" si="59"/>
        <v>83</v>
      </c>
      <c r="W1918" s="1" t="str">
        <f ca="1">_xlfn.IFS(Admissions[[#This Row],[Patients Age]]&lt;18,"Paediatric",V1918&lt;40,"Young Adult",V1918&lt;65,"Adult",TRUE,"Senior")</f>
        <v>Senior</v>
      </c>
    </row>
    <row r="1919" spans="1:23" x14ac:dyDescent="0.25">
      <c r="A1919">
        <v>14477</v>
      </c>
      <c r="B1919">
        <v>4377</v>
      </c>
      <c r="C1919" s="1" t="s">
        <v>1045</v>
      </c>
      <c r="D1919" s="1" t="s">
        <v>56</v>
      </c>
      <c r="E1919" s="2">
        <v>24640</v>
      </c>
      <c r="F1919" s="1" t="s">
        <v>26</v>
      </c>
      <c r="G1919" s="1" t="s">
        <v>141</v>
      </c>
      <c r="H1919" s="2">
        <v>45508</v>
      </c>
      <c r="I1919" s="2">
        <v>45515</v>
      </c>
      <c r="J1919">
        <v>7</v>
      </c>
      <c r="K1919">
        <v>16112</v>
      </c>
      <c r="L1919" s="1" t="s">
        <v>1491</v>
      </c>
      <c r="M1919" s="1" t="s">
        <v>17</v>
      </c>
      <c r="N1919" s="1" t="s">
        <v>33</v>
      </c>
      <c r="O1919" t="s">
        <v>19</v>
      </c>
      <c r="P1919">
        <v>2301.7143000000001</v>
      </c>
      <c r="Q1919" s="1" t="s">
        <v>1492</v>
      </c>
      <c r="R1919" s="1" t="s">
        <v>1451</v>
      </c>
      <c r="S1919" t="s">
        <v>1447</v>
      </c>
      <c r="T1919">
        <f>VLOOKUP(Admissions[[#This Row],[Department]],Departments!A:E,5,FALSE)</f>
        <v>9000</v>
      </c>
      <c r="U1919" s="1" t="str">
        <f t="shared" si="58"/>
        <v>Above Benchmark</v>
      </c>
      <c r="V1919" s="1">
        <f t="shared" ca="1" si="59"/>
        <v>59</v>
      </c>
      <c r="W1919" s="1" t="str">
        <f ca="1">_xlfn.IFS(Admissions[[#This Row],[Patients Age]]&lt;18,"Paediatric",V1919&lt;40,"Young Adult",V1919&lt;65,"Adult",TRUE,"Senior")</f>
        <v>Adult</v>
      </c>
    </row>
    <row r="1920" spans="1:23" x14ac:dyDescent="0.25">
      <c r="A1920">
        <v>10666</v>
      </c>
      <c r="B1920">
        <v>6232</v>
      </c>
      <c r="C1920" s="1" t="s">
        <v>181</v>
      </c>
      <c r="D1920" s="1" t="s">
        <v>14</v>
      </c>
      <c r="E1920" s="2">
        <v>31554</v>
      </c>
      <c r="F1920" s="1" t="s">
        <v>41</v>
      </c>
      <c r="G1920" s="1" t="s">
        <v>219</v>
      </c>
      <c r="H1920" s="2">
        <v>45641</v>
      </c>
      <c r="I1920" s="2">
        <v>45646</v>
      </c>
      <c r="J1920">
        <v>5</v>
      </c>
      <c r="K1920">
        <v>8553</v>
      </c>
      <c r="L1920" s="1" t="s">
        <v>1494</v>
      </c>
      <c r="M1920" s="1" t="s">
        <v>121</v>
      </c>
      <c r="N1920" s="1" t="s">
        <v>33</v>
      </c>
      <c r="O1920" t="s">
        <v>19</v>
      </c>
      <c r="P1920">
        <v>1710.6</v>
      </c>
      <c r="Q1920" s="1" t="s">
        <v>1492</v>
      </c>
      <c r="R1920" s="1" t="s">
        <v>1451</v>
      </c>
      <c r="S1920" t="s">
        <v>1447</v>
      </c>
      <c r="T1920">
        <f>VLOOKUP(Admissions[[#This Row],[Department]],Departments!A:E,5,FALSE)</f>
        <v>7200</v>
      </c>
      <c r="U1920" s="1" t="str">
        <f t="shared" si="58"/>
        <v>Above Benchmark</v>
      </c>
      <c r="V1920" s="1">
        <f t="shared" ca="1" si="59"/>
        <v>40</v>
      </c>
      <c r="W1920" s="1" t="str">
        <f ca="1">_xlfn.IFS(Admissions[[#This Row],[Patients Age]]&lt;18,"Paediatric",V1920&lt;40,"Young Adult",V1920&lt;65,"Adult",TRUE,"Senior")</f>
        <v>Adult</v>
      </c>
    </row>
    <row r="1921" spans="1:23" x14ac:dyDescent="0.25">
      <c r="A1921">
        <v>15265</v>
      </c>
      <c r="B1921">
        <v>6654</v>
      </c>
      <c r="C1921" s="1" t="s">
        <v>368</v>
      </c>
      <c r="D1921" s="1" t="s">
        <v>14</v>
      </c>
      <c r="E1921" s="2">
        <v>38217</v>
      </c>
      <c r="F1921" s="1" t="s">
        <v>35</v>
      </c>
      <c r="G1921" s="1" t="s">
        <v>85</v>
      </c>
      <c r="H1921" s="2">
        <v>45105</v>
      </c>
      <c r="I1921" s="2">
        <v>45110</v>
      </c>
      <c r="J1921">
        <v>5</v>
      </c>
      <c r="K1921">
        <v>6640</v>
      </c>
      <c r="L1921" s="1" t="s">
        <v>1491</v>
      </c>
      <c r="M1921" s="1" t="s">
        <v>75</v>
      </c>
      <c r="N1921" s="1" t="s">
        <v>33</v>
      </c>
      <c r="O1921" t="s">
        <v>19</v>
      </c>
      <c r="P1921">
        <v>1328</v>
      </c>
      <c r="Q1921" s="1" t="s">
        <v>1492</v>
      </c>
      <c r="R1921" s="1" t="s">
        <v>1453</v>
      </c>
      <c r="S1921" t="s">
        <v>1449</v>
      </c>
      <c r="T1921">
        <f>VLOOKUP(Admissions[[#This Row],[Department]],Departments!A:E,5,FALSE)</f>
        <v>8500</v>
      </c>
      <c r="U1921" s="1" t="str">
        <f t="shared" si="58"/>
        <v>Within Benchmark</v>
      </c>
      <c r="V1921" s="1">
        <f t="shared" ca="1" si="59"/>
        <v>21</v>
      </c>
      <c r="W1921" s="1" t="str">
        <f ca="1">_xlfn.IFS(Admissions[[#This Row],[Patients Age]]&lt;18,"Paediatric",V1921&lt;40,"Young Adult",V1921&lt;65,"Adult",TRUE,"Senior")</f>
        <v>Young Adult</v>
      </c>
    </row>
    <row r="1922" spans="1:23" x14ac:dyDescent="0.25">
      <c r="A1922">
        <v>14915</v>
      </c>
      <c r="B1922">
        <v>6103</v>
      </c>
      <c r="C1922" s="1" t="s">
        <v>994</v>
      </c>
      <c r="D1922" s="1" t="s">
        <v>14</v>
      </c>
      <c r="E1922" s="2">
        <v>33251</v>
      </c>
      <c r="F1922" s="1" t="s">
        <v>26</v>
      </c>
      <c r="G1922" s="1" t="s">
        <v>27</v>
      </c>
      <c r="H1922" s="2">
        <v>45333</v>
      </c>
      <c r="I1922" s="2">
        <v>45338</v>
      </c>
      <c r="J1922">
        <v>5</v>
      </c>
      <c r="K1922">
        <v>10996</v>
      </c>
      <c r="L1922" s="1" t="s">
        <v>1491</v>
      </c>
      <c r="M1922" s="1" t="s">
        <v>64</v>
      </c>
      <c r="N1922" s="1" t="s">
        <v>18</v>
      </c>
      <c r="O1922" t="s">
        <v>19</v>
      </c>
      <c r="P1922">
        <v>2199.1999999999998</v>
      </c>
      <c r="Q1922" s="1" t="s">
        <v>1492</v>
      </c>
      <c r="R1922" s="1" t="s">
        <v>1451</v>
      </c>
      <c r="S1922" t="s">
        <v>1447</v>
      </c>
      <c r="T1922">
        <f>VLOOKUP(Admissions[[#This Row],[Department]],Departments!A:E,5,FALSE)</f>
        <v>9000</v>
      </c>
      <c r="U1922" s="1" t="str">
        <f t="shared" ref="U1922:U1985" si="60">IF(K1922&gt;T1922,"Above Benchmark","Within Benchmark")</f>
        <v>Above Benchmark</v>
      </c>
      <c r="V1922" s="1">
        <f t="shared" ref="V1922:V1985" ca="1" si="61">INT(YEARFRAC(E1922,TODAY()))</f>
        <v>35</v>
      </c>
      <c r="W1922" s="1" t="str">
        <f ca="1">_xlfn.IFS(Admissions[[#This Row],[Patients Age]]&lt;18,"Paediatric",V1922&lt;40,"Young Adult",V1922&lt;65,"Adult",TRUE,"Senior")</f>
        <v>Young Adult</v>
      </c>
    </row>
    <row r="1923" spans="1:23" x14ac:dyDescent="0.25">
      <c r="A1923">
        <v>15815</v>
      </c>
      <c r="B1923">
        <v>6473</v>
      </c>
      <c r="C1923" s="1" t="s">
        <v>858</v>
      </c>
      <c r="D1923" s="1" t="s">
        <v>56</v>
      </c>
      <c r="E1923" s="2">
        <v>22766</v>
      </c>
      <c r="F1923" s="1" t="s">
        <v>51</v>
      </c>
      <c r="G1923" s="1" t="s">
        <v>113</v>
      </c>
      <c r="H1923" s="2">
        <v>45279</v>
      </c>
      <c r="I1923" s="2">
        <v>45282</v>
      </c>
      <c r="J1923">
        <v>3</v>
      </c>
      <c r="K1923">
        <v>6732</v>
      </c>
      <c r="L1923" s="1" t="s">
        <v>1494</v>
      </c>
      <c r="M1923" s="1" t="s">
        <v>17</v>
      </c>
      <c r="N1923" s="1" t="s">
        <v>18</v>
      </c>
      <c r="O1923" t="s">
        <v>19</v>
      </c>
      <c r="P1923">
        <v>2244</v>
      </c>
      <c r="Q1923" s="1" t="s">
        <v>1492</v>
      </c>
      <c r="R1923" s="1" t="s">
        <v>1452</v>
      </c>
      <c r="S1923" t="s">
        <v>1449</v>
      </c>
      <c r="T1923">
        <f>VLOOKUP(Admissions[[#This Row],[Department]],Departments!A:E,5,FALSE)</f>
        <v>6800</v>
      </c>
      <c r="U1923" s="1" t="str">
        <f t="shared" si="60"/>
        <v>Within Benchmark</v>
      </c>
      <c r="V1923" s="1">
        <f t="shared" ca="1" si="61"/>
        <v>64</v>
      </c>
      <c r="W1923" s="1" t="str">
        <f ca="1">_xlfn.IFS(Admissions[[#This Row],[Patients Age]]&lt;18,"Paediatric",V1923&lt;40,"Young Adult",V1923&lt;65,"Adult",TRUE,"Senior")</f>
        <v>Adult</v>
      </c>
    </row>
    <row r="1924" spans="1:23" x14ac:dyDescent="0.25">
      <c r="A1924">
        <v>14505</v>
      </c>
      <c r="B1924">
        <v>5500</v>
      </c>
      <c r="C1924" s="1" t="s">
        <v>1046</v>
      </c>
      <c r="D1924" s="1" t="s">
        <v>14</v>
      </c>
      <c r="E1924" s="2">
        <v>11427</v>
      </c>
      <c r="F1924" s="1" t="s">
        <v>35</v>
      </c>
      <c r="G1924" s="1" t="s">
        <v>85</v>
      </c>
      <c r="H1924" s="2">
        <v>45140</v>
      </c>
      <c r="I1924" s="2">
        <v>45145</v>
      </c>
      <c r="J1924">
        <v>5</v>
      </c>
      <c r="K1924">
        <v>11550</v>
      </c>
      <c r="L1924" s="1" t="s">
        <v>1491</v>
      </c>
      <c r="M1924" s="1" t="s">
        <v>37</v>
      </c>
      <c r="N1924" s="1" t="s">
        <v>18</v>
      </c>
      <c r="O1924" t="s">
        <v>19</v>
      </c>
      <c r="P1924">
        <v>2310</v>
      </c>
      <c r="Q1924" s="1" t="s">
        <v>1492</v>
      </c>
      <c r="R1924" s="1" t="s">
        <v>1453</v>
      </c>
      <c r="S1924" t="s">
        <v>1449</v>
      </c>
      <c r="T1924">
        <f>VLOOKUP(Admissions[[#This Row],[Department]],Departments!A:E,5,FALSE)</f>
        <v>8500</v>
      </c>
      <c r="U1924" s="1" t="str">
        <f t="shared" si="60"/>
        <v>Above Benchmark</v>
      </c>
      <c r="V1924" s="1">
        <f t="shared" ca="1" si="61"/>
        <v>95</v>
      </c>
      <c r="W1924" s="1" t="str">
        <f ca="1">_xlfn.IFS(Admissions[[#This Row],[Patients Age]]&lt;18,"Paediatric",V1924&lt;40,"Young Adult",V1924&lt;65,"Adult",TRUE,"Senior")</f>
        <v>Senior</v>
      </c>
    </row>
    <row r="1925" spans="1:23" x14ac:dyDescent="0.25">
      <c r="A1925">
        <v>14723</v>
      </c>
      <c r="B1925">
        <v>4034</v>
      </c>
      <c r="C1925" s="1" t="s">
        <v>536</v>
      </c>
      <c r="D1925" s="1" t="s">
        <v>56</v>
      </c>
      <c r="E1925" s="2">
        <v>26791</v>
      </c>
      <c r="F1925" s="1" t="s">
        <v>15</v>
      </c>
      <c r="G1925" s="1" t="s">
        <v>217</v>
      </c>
      <c r="H1925" s="2">
        <v>45192</v>
      </c>
      <c r="I1925" s="2">
        <v>45195</v>
      </c>
      <c r="J1925">
        <v>3</v>
      </c>
      <c r="K1925">
        <v>5901</v>
      </c>
      <c r="L1925" s="1" t="s">
        <v>1491</v>
      </c>
      <c r="M1925" s="1" t="s">
        <v>49</v>
      </c>
      <c r="N1925" s="1" t="s">
        <v>33</v>
      </c>
      <c r="O1925" t="s">
        <v>19</v>
      </c>
      <c r="P1925">
        <v>1967</v>
      </c>
      <c r="Q1925" s="1" t="s">
        <v>1492</v>
      </c>
      <c r="R1925" s="1" t="s">
        <v>1446</v>
      </c>
      <c r="S1925" t="s">
        <v>1447</v>
      </c>
      <c r="T1925">
        <f>VLOOKUP(Admissions[[#This Row],[Department]],Departments!A:E,5,FALSE)</f>
        <v>5500</v>
      </c>
      <c r="U1925" s="1" t="str">
        <f t="shared" si="60"/>
        <v>Above Benchmark</v>
      </c>
      <c r="V1925" s="1">
        <f t="shared" ca="1" si="61"/>
        <v>53</v>
      </c>
      <c r="W1925" s="1" t="str">
        <f ca="1">_xlfn.IFS(Admissions[[#This Row],[Patients Age]]&lt;18,"Paediatric",V1925&lt;40,"Young Adult",V1925&lt;65,"Adult",TRUE,"Senior")</f>
        <v>Adult</v>
      </c>
    </row>
    <row r="1926" spans="1:23" x14ac:dyDescent="0.25">
      <c r="A1926">
        <v>12679</v>
      </c>
      <c r="B1926">
        <v>6283</v>
      </c>
      <c r="C1926" s="1" t="s">
        <v>638</v>
      </c>
      <c r="D1926" s="1" t="s">
        <v>56</v>
      </c>
      <c r="E1926" s="2">
        <v>24312</v>
      </c>
      <c r="F1926" s="1" t="s">
        <v>51</v>
      </c>
      <c r="G1926" s="1" t="s">
        <v>52</v>
      </c>
      <c r="H1926" s="2">
        <v>45558</v>
      </c>
      <c r="I1926" s="2">
        <v>45563</v>
      </c>
      <c r="J1926">
        <v>5</v>
      </c>
      <c r="K1926">
        <v>5980</v>
      </c>
      <c r="L1926" s="1" t="s">
        <v>1491</v>
      </c>
      <c r="M1926" s="1" t="s">
        <v>17</v>
      </c>
      <c r="N1926" s="1" t="s">
        <v>18</v>
      </c>
      <c r="O1926" t="s">
        <v>19</v>
      </c>
      <c r="P1926">
        <v>1196</v>
      </c>
      <c r="Q1926" s="1" t="s">
        <v>1492</v>
      </c>
      <c r="R1926" s="1" t="s">
        <v>1448</v>
      </c>
      <c r="S1926" t="s">
        <v>1449</v>
      </c>
      <c r="T1926">
        <f>VLOOKUP(Admissions[[#This Row],[Department]],Departments!A:E,5,FALSE)</f>
        <v>6800</v>
      </c>
      <c r="U1926" s="1" t="str">
        <f t="shared" si="60"/>
        <v>Within Benchmark</v>
      </c>
      <c r="V1926" s="1">
        <f t="shared" ca="1" si="61"/>
        <v>59</v>
      </c>
      <c r="W1926" s="1" t="str">
        <f ca="1">_xlfn.IFS(Admissions[[#This Row],[Patients Age]]&lt;18,"Paediatric",V1926&lt;40,"Young Adult",V1926&lt;65,"Adult",TRUE,"Senior")</f>
        <v>Adult</v>
      </c>
    </row>
    <row r="1927" spans="1:23" x14ac:dyDescent="0.25">
      <c r="A1927">
        <v>12899</v>
      </c>
      <c r="B1927">
        <v>6236</v>
      </c>
      <c r="C1927" s="1" t="s">
        <v>748</v>
      </c>
      <c r="D1927" s="1" t="s">
        <v>14</v>
      </c>
      <c r="E1927" s="2">
        <v>27642</v>
      </c>
      <c r="F1927" s="1" t="s">
        <v>51</v>
      </c>
      <c r="G1927" s="1" t="s">
        <v>87</v>
      </c>
      <c r="H1927" s="2">
        <v>45479</v>
      </c>
      <c r="I1927" s="2">
        <v>45484</v>
      </c>
      <c r="J1927">
        <v>5</v>
      </c>
      <c r="K1927">
        <v>8003</v>
      </c>
      <c r="L1927" s="1" t="s">
        <v>1491</v>
      </c>
      <c r="M1927" s="1" t="s">
        <v>53</v>
      </c>
      <c r="N1927" s="1" t="s">
        <v>33</v>
      </c>
      <c r="O1927" t="s">
        <v>19</v>
      </c>
      <c r="P1927">
        <v>1600.6</v>
      </c>
      <c r="Q1927" s="1" t="s">
        <v>1492</v>
      </c>
      <c r="R1927" s="1" t="s">
        <v>1446</v>
      </c>
      <c r="S1927" t="s">
        <v>1447</v>
      </c>
      <c r="T1927">
        <f>VLOOKUP(Admissions[[#This Row],[Department]],Departments!A:E,5,FALSE)</f>
        <v>6800</v>
      </c>
      <c r="U1927" s="1" t="str">
        <f t="shared" si="60"/>
        <v>Above Benchmark</v>
      </c>
      <c r="V1927" s="1">
        <f t="shared" ca="1" si="61"/>
        <v>50</v>
      </c>
      <c r="W1927" s="1" t="str">
        <f ca="1">_xlfn.IFS(Admissions[[#This Row],[Patients Age]]&lt;18,"Paediatric",V1927&lt;40,"Young Adult",V1927&lt;65,"Adult",TRUE,"Senior")</f>
        <v>Adult</v>
      </c>
    </row>
    <row r="1928" spans="1:23" x14ac:dyDescent="0.25">
      <c r="A1928">
        <v>15525</v>
      </c>
      <c r="B1928">
        <v>5880</v>
      </c>
      <c r="C1928" s="1" t="s">
        <v>521</v>
      </c>
      <c r="D1928" s="1" t="s">
        <v>14</v>
      </c>
      <c r="E1928" s="2">
        <v>39922</v>
      </c>
      <c r="F1928" s="1" t="s">
        <v>30</v>
      </c>
      <c r="G1928" s="1" t="s">
        <v>58</v>
      </c>
      <c r="H1928" s="2">
        <v>45340</v>
      </c>
      <c r="I1928" s="2">
        <v>45342</v>
      </c>
      <c r="J1928">
        <v>2</v>
      </c>
      <c r="K1928">
        <v>2121</v>
      </c>
      <c r="L1928" s="1" t="s">
        <v>1491</v>
      </c>
      <c r="M1928" s="1" t="s">
        <v>81</v>
      </c>
      <c r="N1928" s="1" t="s">
        <v>18</v>
      </c>
      <c r="O1928" t="s">
        <v>19</v>
      </c>
      <c r="P1928">
        <v>1060.5</v>
      </c>
      <c r="Q1928" s="1" t="s">
        <v>1492</v>
      </c>
      <c r="R1928" s="1" t="s">
        <v>1451</v>
      </c>
      <c r="S1928" t="s">
        <v>1447</v>
      </c>
      <c r="T1928">
        <f>VLOOKUP(Admissions[[#This Row],[Department]],Departments!A:E,5,FALSE)</f>
        <v>4500</v>
      </c>
      <c r="U1928" s="1" t="str">
        <f t="shared" si="60"/>
        <v>Within Benchmark</v>
      </c>
      <c r="V1928" s="1">
        <f t="shared" ca="1" si="61"/>
        <v>17</v>
      </c>
      <c r="W1928" s="1" t="str">
        <f ca="1">_xlfn.IFS(Admissions[[#This Row],[Patients Age]]&lt;18,"Paediatric",V1928&lt;40,"Young Adult",V1928&lt;65,"Adult",TRUE,"Senior")</f>
        <v>Paediatric</v>
      </c>
    </row>
    <row r="1929" spans="1:23" x14ac:dyDescent="0.25">
      <c r="A1929">
        <v>10996</v>
      </c>
      <c r="B1929">
        <v>6234</v>
      </c>
      <c r="C1929" s="1" t="s">
        <v>370</v>
      </c>
      <c r="D1929" s="1" t="s">
        <v>14</v>
      </c>
      <c r="E1929" s="2">
        <v>33932</v>
      </c>
      <c r="F1929" s="1" t="s">
        <v>41</v>
      </c>
      <c r="G1929" s="1" t="s">
        <v>72</v>
      </c>
      <c r="H1929" s="2">
        <v>45320</v>
      </c>
      <c r="I1929" s="2">
        <v>45322</v>
      </c>
      <c r="J1929">
        <v>2</v>
      </c>
      <c r="K1929">
        <v>3096</v>
      </c>
      <c r="L1929" s="1" t="s">
        <v>1491</v>
      </c>
      <c r="M1929" s="1" t="s">
        <v>49</v>
      </c>
      <c r="N1929" s="1" t="s">
        <v>18</v>
      </c>
      <c r="O1929" t="s">
        <v>19</v>
      </c>
      <c r="P1929">
        <v>1548</v>
      </c>
      <c r="Q1929" s="1" t="s">
        <v>1492</v>
      </c>
      <c r="R1929" s="1" t="s">
        <v>1448</v>
      </c>
      <c r="S1929" t="s">
        <v>1449</v>
      </c>
      <c r="T1929">
        <f>VLOOKUP(Admissions[[#This Row],[Department]],Departments!A:E,5,FALSE)</f>
        <v>7200</v>
      </c>
      <c r="U1929" s="1" t="str">
        <f t="shared" si="60"/>
        <v>Within Benchmark</v>
      </c>
      <c r="V1929" s="1">
        <f t="shared" ca="1" si="61"/>
        <v>33</v>
      </c>
      <c r="W1929" s="1" t="str">
        <f ca="1">_xlfn.IFS(Admissions[[#This Row],[Patients Age]]&lt;18,"Paediatric",V1929&lt;40,"Young Adult",V1929&lt;65,"Adult",TRUE,"Senior")</f>
        <v>Young Adult</v>
      </c>
    </row>
    <row r="1930" spans="1:23" x14ac:dyDescent="0.25">
      <c r="A1930">
        <v>11104</v>
      </c>
      <c r="B1930">
        <v>3007</v>
      </c>
      <c r="C1930" s="1" t="s">
        <v>378</v>
      </c>
      <c r="D1930" s="1" t="s">
        <v>56</v>
      </c>
      <c r="E1930" s="2">
        <v>28664</v>
      </c>
      <c r="F1930" s="1" t="s">
        <v>66</v>
      </c>
      <c r="G1930" s="1" t="s">
        <v>67</v>
      </c>
      <c r="H1930" s="2">
        <v>45345</v>
      </c>
      <c r="I1930" s="2">
        <v>45347</v>
      </c>
      <c r="J1930">
        <v>2</v>
      </c>
      <c r="K1930">
        <v>3825</v>
      </c>
      <c r="L1930" s="1" t="s">
        <v>1491</v>
      </c>
      <c r="M1930" s="1" t="s">
        <v>116</v>
      </c>
      <c r="N1930" s="1" t="s">
        <v>33</v>
      </c>
      <c r="O1930" t="s">
        <v>19</v>
      </c>
      <c r="P1930">
        <v>1912.5</v>
      </c>
      <c r="Q1930" s="1" t="s">
        <v>1492</v>
      </c>
      <c r="R1930" s="1" t="s">
        <v>1454</v>
      </c>
      <c r="S1930" t="s">
        <v>1449</v>
      </c>
      <c r="T1930">
        <f>VLOOKUP(Admissions[[#This Row],[Department]],Departments!A:E,5,FALSE)</f>
        <v>6000</v>
      </c>
      <c r="U1930" s="1" t="str">
        <f t="shared" si="60"/>
        <v>Within Benchmark</v>
      </c>
      <c r="V1930" s="1">
        <f t="shared" ca="1" si="61"/>
        <v>48</v>
      </c>
      <c r="W1930" s="1" t="str">
        <f ca="1">_xlfn.IFS(Admissions[[#This Row],[Patients Age]]&lt;18,"Paediatric",V1930&lt;40,"Young Adult",V1930&lt;65,"Adult",TRUE,"Senior")</f>
        <v>Adult</v>
      </c>
    </row>
    <row r="1931" spans="1:23" x14ac:dyDescent="0.25">
      <c r="A1931">
        <v>12484</v>
      </c>
      <c r="B1931">
        <v>7113</v>
      </c>
      <c r="C1931" s="1" t="s">
        <v>458</v>
      </c>
      <c r="D1931" s="1" t="s">
        <v>14</v>
      </c>
      <c r="E1931" s="2">
        <v>23881</v>
      </c>
      <c r="F1931" s="1" t="s">
        <v>26</v>
      </c>
      <c r="G1931" s="1" t="s">
        <v>39</v>
      </c>
      <c r="H1931" s="2">
        <v>45258</v>
      </c>
      <c r="I1931" s="2">
        <v>45263</v>
      </c>
      <c r="J1931">
        <v>5</v>
      </c>
      <c r="K1931">
        <v>11636</v>
      </c>
      <c r="L1931" s="1" t="s">
        <v>1491</v>
      </c>
      <c r="M1931" s="1" t="s">
        <v>79</v>
      </c>
      <c r="N1931" s="1" t="s">
        <v>18</v>
      </c>
      <c r="O1931" t="s">
        <v>19</v>
      </c>
      <c r="P1931">
        <v>2327.1999999999998</v>
      </c>
      <c r="Q1931" s="1" t="s">
        <v>1492</v>
      </c>
      <c r="R1931" s="1" t="s">
        <v>1452</v>
      </c>
      <c r="S1931" t="s">
        <v>1449</v>
      </c>
      <c r="T1931">
        <f>VLOOKUP(Admissions[[#This Row],[Department]],Departments!A:E,5,FALSE)</f>
        <v>9000</v>
      </c>
      <c r="U1931" s="1" t="str">
        <f t="shared" si="60"/>
        <v>Above Benchmark</v>
      </c>
      <c r="V1931" s="1">
        <f t="shared" ca="1" si="61"/>
        <v>61</v>
      </c>
      <c r="W1931" s="1" t="str">
        <f ca="1">_xlfn.IFS(Admissions[[#This Row],[Patients Age]]&lt;18,"Paediatric",V1931&lt;40,"Young Adult",V1931&lt;65,"Adult",TRUE,"Senior")</f>
        <v>Adult</v>
      </c>
    </row>
    <row r="1932" spans="1:23" x14ac:dyDescent="0.25">
      <c r="A1932">
        <v>14225</v>
      </c>
      <c r="B1932">
        <v>6603</v>
      </c>
      <c r="C1932" s="1" t="s">
        <v>430</v>
      </c>
      <c r="D1932" s="1" t="s">
        <v>56</v>
      </c>
      <c r="E1932" s="2">
        <v>18276</v>
      </c>
      <c r="F1932" s="1" t="s">
        <v>35</v>
      </c>
      <c r="G1932" s="1" t="s">
        <v>85</v>
      </c>
      <c r="H1932" s="2">
        <v>45540</v>
      </c>
      <c r="I1932" s="2">
        <v>45548</v>
      </c>
      <c r="J1932">
        <v>8</v>
      </c>
      <c r="K1932">
        <v>14005</v>
      </c>
      <c r="L1932" s="1" t="s">
        <v>1494</v>
      </c>
      <c r="M1932" s="1" t="s">
        <v>75</v>
      </c>
      <c r="N1932" s="1" t="s">
        <v>18</v>
      </c>
      <c r="O1932" t="s">
        <v>19</v>
      </c>
      <c r="P1932">
        <v>1750.625</v>
      </c>
      <c r="Q1932" s="1" t="s">
        <v>1492</v>
      </c>
      <c r="R1932" s="1" t="s">
        <v>1450</v>
      </c>
      <c r="S1932" t="s">
        <v>1449</v>
      </c>
      <c r="T1932">
        <f>VLOOKUP(Admissions[[#This Row],[Department]],Departments!A:E,5,FALSE)</f>
        <v>8500</v>
      </c>
      <c r="U1932" s="1" t="str">
        <f t="shared" si="60"/>
        <v>Above Benchmark</v>
      </c>
      <c r="V1932" s="1">
        <f t="shared" ca="1" si="61"/>
        <v>76</v>
      </c>
      <c r="W1932" s="1" t="str">
        <f ca="1">_xlfn.IFS(Admissions[[#This Row],[Patients Age]]&lt;18,"Paediatric",V1932&lt;40,"Young Adult",V1932&lt;65,"Adult",TRUE,"Senior")</f>
        <v>Senior</v>
      </c>
    </row>
    <row r="1933" spans="1:23" x14ac:dyDescent="0.25">
      <c r="A1933">
        <v>13019</v>
      </c>
      <c r="B1933">
        <v>6098</v>
      </c>
      <c r="C1933" s="1" t="s">
        <v>575</v>
      </c>
      <c r="D1933" s="1" t="s">
        <v>14</v>
      </c>
      <c r="E1933" s="2">
        <v>37673</v>
      </c>
      <c r="F1933" s="1" t="s">
        <v>51</v>
      </c>
      <c r="G1933" s="1" t="s">
        <v>113</v>
      </c>
      <c r="H1933" s="2">
        <v>45336</v>
      </c>
      <c r="I1933" s="2">
        <v>45338</v>
      </c>
      <c r="J1933">
        <v>2</v>
      </c>
      <c r="K1933">
        <v>4283</v>
      </c>
      <c r="L1933" s="1" t="s">
        <v>1491</v>
      </c>
      <c r="M1933" s="1" t="s">
        <v>17</v>
      </c>
      <c r="N1933" s="1" t="s">
        <v>33</v>
      </c>
      <c r="O1933" t="s">
        <v>19</v>
      </c>
      <c r="P1933">
        <v>2141.5</v>
      </c>
      <c r="Q1933" s="1" t="s">
        <v>1492</v>
      </c>
      <c r="R1933" s="1" t="s">
        <v>1453</v>
      </c>
      <c r="S1933" t="s">
        <v>1449</v>
      </c>
      <c r="T1933">
        <f>VLOOKUP(Admissions[[#This Row],[Department]],Departments!A:E,5,FALSE)</f>
        <v>6800</v>
      </c>
      <c r="U1933" s="1" t="str">
        <f t="shared" si="60"/>
        <v>Within Benchmark</v>
      </c>
      <c r="V1933" s="1">
        <f t="shared" ca="1" si="61"/>
        <v>23</v>
      </c>
      <c r="W1933" s="1" t="str">
        <f ca="1">_xlfn.IFS(Admissions[[#This Row],[Patients Age]]&lt;18,"Paediatric",V1933&lt;40,"Young Adult",V1933&lt;65,"Adult",TRUE,"Senior")</f>
        <v>Young Adult</v>
      </c>
    </row>
    <row r="1934" spans="1:23" x14ac:dyDescent="0.25">
      <c r="A1934">
        <v>15222</v>
      </c>
      <c r="B1934">
        <v>3505</v>
      </c>
      <c r="C1934" s="1" t="s">
        <v>367</v>
      </c>
      <c r="D1934" s="1" t="s">
        <v>56</v>
      </c>
      <c r="E1934" s="2">
        <v>28792</v>
      </c>
      <c r="F1934" s="1" t="s">
        <v>41</v>
      </c>
      <c r="G1934" s="1" t="s">
        <v>72</v>
      </c>
      <c r="H1934" s="2">
        <v>45123</v>
      </c>
      <c r="I1934" s="2">
        <v>45129</v>
      </c>
      <c r="J1934">
        <v>6</v>
      </c>
      <c r="K1934">
        <v>8883</v>
      </c>
      <c r="L1934" s="1" t="s">
        <v>1491</v>
      </c>
      <c r="M1934" s="1" t="s">
        <v>73</v>
      </c>
      <c r="N1934" s="1" t="s">
        <v>18</v>
      </c>
      <c r="O1934" t="s">
        <v>19</v>
      </c>
      <c r="P1934">
        <v>1480.5</v>
      </c>
      <c r="Q1934" s="1" t="s">
        <v>1492</v>
      </c>
      <c r="R1934" s="1" t="s">
        <v>1451</v>
      </c>
      <c r="S1934" t="s">
        <v>1447</v>
      </c>
      <c r="T1934">
        <f>VLOOKUP(Admissions[[#This Row],[Department]],Departments!A:E,5,FALSE)</f>
        <v>7200</v>
      </c>
      <c r="U1934" s="1" t="str">
        <f t="shared" si="60"/>
        <v>Above Benchmark</v>
      </c>
      <c r="V1934" s="1">
        <f t="shared" ca="1" si="61"/>
        <v>47</v>
      </c>
      <c r="W1934" s="1" t="str">
        <f ca="1">_xlfn.IFS(Admissions[[#This Row],[Patients Age]]&lt;18,"Paediatric",V1934&lt;40,"Young Adult",V1934&lt;65,"Adult",TRUE,"Senior")</f>
        <v>Adult</v>
      </c>
    </row>
    <row r="1935" spans="1:23" x14ac:dyDescent="0.25">
      <c r="A1935">
        <v>12835</v>
      </c>
      <c r="B1935">
        <v>6181</v>
      </c>
      <c r="C1935" s="1" t="s">
        <v>156</v>
      </c>
      <c r="D1935" s="1" t="s">
        <v>56</v>
      </c>
      <c r="E1935" s="2">
        <v>36289</v>
      </c>
      <c r="F1935" s="1" t="s">
        <v>21</v>
      </c>
      <c r="G1935" s="1" t="s">
        <v>22</v>
      </c>
      <c r="H1935" s="2">
        <v>45003</v>
      </c>
      <c r="I1935" s="2">
        <v>45007</v>
      </c>
      <c r="J1935">
        <v>4</v>
      </c>
      <c r="K1935">
        <v>15734</v>
      </c>
      <c r="L1935" s="1" t="s">
        <v>1491</v>
      </c>
      <c r="M1935" s="1" t="s">
        <v>23</v>
      </c>
      <c r="N1935" s="1" t="s">
        <v>18</v>
      </c>
      <c r="O1935" t="s">
        <v>19</v>
      </c>
      <c r="P1935">
        <v>3933.5</v>
      </c>
      <c r="Q1935" s="1" t="s">
        <v>1492</v>
      </c>
      <c r="R1935" s="1" t="s">
        <v>1446</v>
      </c>
      <c r="S1935" t="s">
        <v>1447</v>
      </c>
      <c r="T1935">
        <f>VLOOKUP(Admissions[[#This Row],[Department]],Departments!A:E,5,FALSE)</f>
        <v>12000</v>
      </c>
      <c r="U1935" s="1" t="str">
        <f t="shared" si="60"/>
        <v>Above Benchmark</v>
      </c>
      <c r="V1935" s="1">
        <f t="shared" ca="1" si="61"/>
        <v>27</v>
      </c>
      <c r="W1935" s="1" t="str">
        <f ca="1">_xlfn.IFS(Admissions[[#This Row],[Patients Age]]&lt;18,"Paediatric",V1935&lt;40,"Young Adult",V1935&lt;65,"Adult",TRUE,"Senior")</f>
        <v>Young Adult</v>
      </c>
    </row>
    <row r="1936" spans="1:23" x14ac:dyDescent="0.25">
      <c r="A1936">
        <v>15533</v>
      </c>
      <c r="B1936">
        <v>6839</v>
      </c>
      <c r="C1936" s="1" t="s">
        <v>1047</v>
      </c>
      <c r="D1936" s="1" t="s">
        <v>14</v>
      </c>
      <c r="E1936" s="2">
        <v>25262</v>
      </c>
      <c r="F1936" s="1" t="s">
        <v>26</v>
      </c>
      <c r="G1936" s="1" t="s">
        <v>39</v>
      </c>
      <c r="H1936" s="2">
        <v>45519</v>
      </c>
      <c r="I1936" s="2">
        <v>45522</v>
      </c>
      <c r="J1936">
        <v>3</v>
      </c>
      <c r="K1936">
        <v>8074</v>
      </c>
      <c r="L1936" s="1" t="s">
        <v>1491</v>
      </c>
      <c r="M1936" s="1" t="s">
        <v>79</v>
      </c>
      <c r="N1936" s="1" t="s">
        <v>33</v>
      </c>
      <c r="O1936" t="s">
        <v>19</v>
      </c>
      <c r="P1936">
        <v>2691.3332999999998</v>
      </c>
      <c r="Q1936" s="1" t="s">
        <v>1492</v>
      </c>
      <c r="R1936" s="1" t="s">
        <v>1450</v>
      </c>
      <c r="S1936" t="s">
        <v>1449</v>
      </c>
      <c r="T1936">
        <f>VLOOKUP(Admissions[[#This Row],[Department]],Departments!A:E,5,FALSE)</f>
        <v>9000</v>
      </c>
      <c r="U1936" s="1" t="str">
        <f t="shared" si="60"/>
        <v>Within Benchmark</v>
      </c>
      <c r="V1936" s="1">
        <f t="shared" ca="1" si="61"/>
        <v>57</v>
      </c>
      <c r="W1936" s="1" t="str">
        <f ca="1">_xlfn.IFS(Admissions[[#This Row],[Patients Age]]&lt;18,"Paediatric",V1936&lt;40,"Young Adult",V1936&lt;65,"Adult",TRUE,"Senior")</f>
        <v>Adult</v>
      </c>
    </row>
    <row r="1937" spans="1:23" x14ac:dyDescent="0.25">
      <c r="A1937">
        <v>11277</v>
      </c>
      <c r="B1937">
        <v>6520</v>
      </c>
      <c r="C1937" s="1" t="s">
        <v>448</v>
      </c>
      <c r="D1937" s="1" t="s">
        <v>56</v>
      </c>
      <c r="E1937" s="2">
        <v>13439</v>
      </c>
      <c r="F1937" s="1" t="s">
        <v>15</v>
      </c>
      <c r="G1937" s="1" t="s">
        <v>48</v>
      </c>
      <c r="H1937" s="2">
        <v>45633</v>
      </c>
      <c r="I1937" s="2">
        <v>45636</v>
      </c>
      <c r="J1937">
        <v>3</v>
      </c>
      <c r="K1937">
        <v>8219</v>
      </c>
      <c r="L1937" s="1" t="s">
        <v>1491</v>
      </c>
      <c r="M1937" s="1" t="s">
        <v>17</v>
      </c>
      <c r="N1937" s="1" t="s">
        <v>33</v>
      </c>
      <c r="O1937" t="s">
        <v>19</v>
      </c>
      <c r="P1937">
        <v>2739.6667000000002</v>
      </c>
      <c r="Q1937" s="1" t="s">
        <v>1492</v>
      </c>
      <c r="R1937" s="1" t="s">
        <v>1446</v>
      </c>
      <c r="S1937" t="s">
        <v>1447</v>
      </c>
      <c r="T1937">
        <f>VLOOKUP(Admissions[[#This Row],[Department]],Departments!A:E,5,FALSE)</f>
        <v>5500</v>
      </c>
      <c r="U1937" s="1" t="str">
        <f t="shared" si="60"/>
        <v>Above Benchmark</v>
      </c>
      <c r="V1937" s="1">
        <f t="shared" ca="1" si="61"/>
        <v>89</v>
      </c>
      <c r="W1937" s="1" t="str">
        <f ca="1">_xlfn.IFS(Admissions[[#This Row],[Patients Age]]&lt;18,"Paediatric",V1937&lt;40,"Young Adult",V1937&lt;65,"Adult",TRUE,"Senior")</f>
        <v>Senior</v>
      </c>
    </row>
    <row r="1938" spans="1:23" x14ac:dyDescent="0.25">
      <c r="A1938">
        <v>13117</v>
      </c>
      <c r="B1938">
        <v>4623</v>
      </c>
      <c r="C1938" s="1" t="s">
        <v>184</v>
      </c>
      <c r="D1938" s="1" t="s">
        <v>14</v>
      </c>
      <c r="E1938" s="2">
        <v>42968</v>
      </c>
      <c r="F1938" s="1" t="s">
        <v>30</v>
      </c>
      <c r="G1938" s="1" t="s">
        <v>110</v>
      </c>
      <c r="H1938" s="2">
        <v>45540</v>
      </c>
      <c r="I1938" s="2">
        <v>45545</v>
      </c>
      <c r="J1938">
        <v>5</v>
      </c>
      <c r="K1938">
        <v>3782</v>
      </c>
      <c r="L1938" s="1" t="s">
        <v>1491</v>
      </c>
      <c r="M1938" s="1" t="s">
        <v>81</v>
      </c>
      <c r="N1938" s="1" t="s">
        <v>24</v>
      </c>
      <c r="O1938" t="s">
        <v>19</v>
      </c>
      <c r="P1938">
        <v>756.4</v>
      </c>
      <c r="Q1938" s="1" t="s">
        <v>1492</v>
      </c>
      <c r="R1938" s="1" t="s">
        <v>1450</v>
      </c>
      <c r="S1938" t="s">
        <v>1449</v>
      </c>
      <c r="T1938">
        <f>VLOOKUP(Admissions[[#This Row],[Department]],Departments!A:E,5,FALSE)</f>
        <v>4500</v>
      </c>
      <c r="U1938" s="1" t="str">
        <f t="shared" si="60"/>
        <v>Within Benchmark</v>
      </c>
      <c r="V1938" s="1">
        <f t="shared" ca="1" si="61"/>
        <v>8</v>
      </c>
      <c r="W1938" s="1" t="str">
        <f ca="1">_xlfn.IFS(Admissions[[#This Row],[Patients Age]]&lt;18,"Paediatric",V1938&lt;40,"Young Adult",V1938&lt;65,"Adult",TRUE,"Senior")</f>
        <v>Paediatric</v>
      </c>
    </row>
    <row r="1939" spans="1:23" x14ac:dyDescent="0.25">
      <c r="A1939">
        <v>15117</v>
      </c>
      <c r="B1939">
        <v>7123</v>
      </c>
      <c r="C1939" s="1" t="s">
        <v>686</v>
      </c>
      <c r="D1939" s="1" t="s">
        <v>14</v>
      </c>
      <c r="E1939" s="2">
        <v>36935</v>
      </c>
      <c r="F1939" s="1" t="s">
        <v>66</v>
      </c>
      <c r="G1939" s="1" t="s">
        <v>67</v>
      </c>
      <c r="H1939" s="2">
        <v>45331</v>
      </c>
      <c r="I1939" s="2">
        <v>45333</v>
      </c>
      <c r="J1939">
        <v>2</v>
      </c>
      <c r="K1939">
        <v>5222</v>
      </c>
      <c r="L1939" s="1" t="s">
        <v>1491</v>
      </c>
      <c r="M1939" s="1" t="s">
        <v>91</v>
      </c>
      <c r="N1939" s="1" t="s">
        <v>33</v>
      </c>
      <c r="O1939" t="s">
        <v>19</v>
      </c>
      <c r="P1939">
        <v>2611</v>
      </c>
      <c r="Q1939" s="1" t="s">
        <v>1492</v>
      </c>
      <c r="R1939" s="1" t="s">
        <v>1454</v>
      </c>
      <c r="S1939" t="s">
        <v>1449</v>
      </c>
      <c r="T1939">
        <f>VLOOKUP(Admissions[[#This Row],[Department]],Departments!A:E,5,FALSE)</f>
        <v>6000</v>
      </c>
      <c r="U1939" s="1" t="str">
        <f t="shared" si="60"/>
        <v>Within Benchmark</v>
      </c>
      <c r="V1939" s="1">
        <f t="shared" ca="1" si="61"/>
        <v>25</v>
      </c>
      <c r="W1939" s="1" t="str">
        <f ca="1">_xlfn.IFS(Admissions[[#This Row],[Patients Age]]&lt;18,"Paediatric",V1939&lt;40,"Young Adult",V1939&lt;65,"Adult",TRUE,"Senior")</f>
        <v>Young Adult</v>
      </c>
    </row>
    <row r="1940" spans="1:23" x14ac:dyDescent="0.25">
      <c r="A1940">
        <v>14417</v>
      </c>
      <c r="B1940">
        <v>7145</v>
      </c>
      <c r="C1940" s="1" t="s">
        <v>918</v>
      </c>
      <c r="D1940" s="1" t="s">
        <v>14</v>
      </c>
      <c r="E1940" s="2">
        <v>21604</v>
      </c>
      <c r="F1940" s="1" t="s">
        <v>15</v>
      </c>
      <c r="G1940" s="1" t="s">
        <v>48</v>
      </c>
      <c r="H1940" s="2">
        <v>45620</v>
      </c>
      <c r="I1940" s="2">
        <v>45622</v>
      </c>
      <c r="J1940">
        <v>2</v>
      </c>
      <c r="K1940">
        <v>6859</v>
      </c>
      <c r="L1940" s="1" t="s">
        <v>1491</v>
      </c>
      <c r="M1940" s="1" t="s">
        <v>17</v>
      </c>
      <c r="N1940" s="1" t="s">
        <v>18</v>
      </c>
      <c r="O1940" t="s">
        <v>19</v>
      </c>
      <c r="P1940">
        <v>3429.5</v>
      </c>
      <c r="Q1940" s="1" t="s">
        <v>1492</v>
      </c>
      <c r="R1940" s="1" t="s">
        <v>1451</v>
      </c>
      <c r="S1940" t="s">
        <v>1447</v>
      </c>
      <c r="T1940">
        <f>VLOOKUP(Admissions[[#This Row],[Department]],Departments!A:E,5,FALSE)</f>
        <v>5500</v>
      </c>
      <c r="U1940" s="1" t="str">
        <f t="shared" si="60"/>
        <v>Above Benchmark</v>
      </c>
      <c r="V1940" s="1">
        <f t="shared" ca="1" si="61"/>
        <v>67</v>
      </c>
      <c r="W1940" s="1" t="str">
        <f ca="1">_xlfn.IFS(Admissions[[#This Row],[Patients Age]]&lt;18,"Paediatric",V1940&lt;40,"Young Adult",V1940&lt;65,"Adult",TRUE,"Senior")</f>
        <v>Senior</v>
      </c>
    </row>
    <row r="1941" spans="1:23" x14ac:dyDescent="0.25">
      <c r="A1941">
        <v>11682</v>
      </c>
      <c r="B1941">
        <v>4370</v>
      </c>
      <c r="C1941" s="1" t="s">
        <v>224</v>
      </c>
      <c r="D1941" s="1" t="s">
        <v>56</v>
      </c>
      <c r="E1941" s="2">
        <v>20951</v>
      </c>
      <c r="F1941" s="1" t="s">
        <v>51</v>
      </c>
      <c r="G1941" s="1" t="s">
        <v>87</v>
      </c>
      <c r="H1941" s="2">
        <v>45306</v>
      </c>
      <c r="I1941" s="2">
        <v>45315</v>
      </c>
      <c r="J1941">
        <v>9</v>
      </c>
      <c r="K1941">
        <v>9838</v>
      </c>
      <c r="L1941" s="1" t="s">
        <v>1491</v>
      </c>
      <c r="M1941" s="1" t="s">
        <v>88</v>
      </c>
      <c r="N1941" s="1" t="s">
        <v>33</v>
      </c>
      <c r="O1941" t="s">
        <v>19</v>
      </c>
      <c r="P1941">
        <v>1093.1111000000001</v>
      </c>
      <c r="Q1941" s="1" t="s">
        <v>1492</v>
      </c>
      <c r="R1941" s="1" t="s">
        <v>1448</v>
      </c>
      <c r="S1941" t="s">
        <v>1449</v>
      </c>
      <c r="T1941">
        <f>VLOOKUP(Admissions[[#This Row],[Department]],Departments!A:E,5,FALSE)</f>
        <v>6800</v>
      </c>
      <c r="U1941" s="1" t="str">
        <f t="shared" si="60"/>
        <v>Above Benchmark</v>
      </c>
      <c r="V1941" s="1">
        <f t="shared" ca="1" si="61"/>
        <v>69</v>
      </c>
      <c r="W1941" s="1" t="str">
        <f ca="1">_xlfn.IFS(Admissions[[#This Row],[Patients Age]]&lt;18,"Paediatric",V1941&lt;40,"Young Adult",V1941&lt;65,"Adult",TRUE,"Senior")</f>
        <v>Senior</v>
      </c>
    </row>
    <row r="1942" spans="1:23" x14ac:dyDescent="0.25">
      <c r="A1942">
        <v>12633</v>
      </c>
      <c r="B1942">
        <v>3060</v>
      </c>
      <c r="C1942" s="1" t="s">
        <v>1048</v>
      </c>
      <c r="D1942" s="1" t="s">
        <v>14</v>
      </c>
      <c r="E1942" s="2">
        <v>35830</v>
      </c>
      <c r="F1942" s="1" t="s">
        <v>15</v>
      </c>
      <c r="G1942" s="1" t="s">
        <v>217</v>
      </c>
      <c r="H1942" s="2">
        <v>45399</v>
      </c>
      <c r="I1942" s="2">
        <v>45400</v>
      </c>
      <c r="J1942">
        <v>1</v>
      </c>
      <c r="K1942">
        <v>2348</v>
      </c>
      <c r="L1942" s="1" t="s">
        <v>1491</v>
      </c>
      <c r="M1942" s="1" t="s">
        <v>81</v>
      </c>
      <c r="N1942" s="1" t="s">
        <v>18</v>
      </c>
      <c r="O1942" t="s">
        <v>19</v>
      </c>
      <c r="P1942">
        <v>2348</v>
      </c>
      <c r="Q1942" s="1" t="s">
        <v>1492</v>
      </c>
      <c r="R1942" s="1" t="s">
        <v>1453</v>
      </c>
      <c r="S1942" t="s">
        <v>1449</v>
      </c>
      <c r="T1942">
        <f>VLOOKUP(Admissions[[#This Row],[Department]],Departments!A:E,5,FALSE)</f>
        <v>5500</v>
      </c>
      <c r="U1942" s="1" t="str">
        <f t="shared" si="60"/>
        <v>Within Benchmark</v>
      </c>
      <c r="V1942" s="1">
        <f t="shared" ca="1" si="61"/>
        <v>28</v>
      </c>
      <c r="W1942" s="1" t="str">
        <f ca="1">_xlfn.IFS(Admissions[[#This Row],[Patients Age]]&lt;18,"Paediatric",V1942&lt;40,"Young Adult",V1942&lt;65,"Adult",TRUE,"Senior")</f>
        <v>Young Adult</v>
      </c>
    </row>
    <row r="1943" spans="1:23" x14ac:dyDescent="0.25">
      <c r="A1943">
        <v>15312</v>
      </c>
      <c r="B1943">
        <v>3216</v>
      </c>
      <c r="C1943" s="1" t="s">
        <v>504</v>
      </c>
      <c r="D1943" s="1" t="s">
        <v>56</v>
      </c>
      <c r="E1943" s="2">
        <v>19464</v>
      </c>
      <c r="F1943" s="1" t="s">
        <v>41</v>
      </c>
      <c r="G1943" s="1" t="s">
        <v>42</v>
      </c>
      <c r="H1943" s="2">
        <v>45538</v>
      </c>
      <c r="I1943" s="2">
        <v>45546</v>
      </c>
      <c r="J1943">
        <v>8</v>
      </c>
      <c r="K1943">
        <v>17875</v>
      </c>
      <c r="L1943" s="1" t="s">
        <v>1491</v>
      </c>
      <c r="M1943" s="1" t="s">
        <v>43</v>
      </c>
      <c r="N1943" s="1" t="s">
        <v>33</v>
      </c>
      <c r="O1943" t="s">
        <v>19</v>
      </c>
      <c r="P1943">
        <v>2234.375</v>
      </c>
      <c r="Q1943" s="1" t="s">
        <v>1492</v>
      </c>
      <c r="R1943" s="1" t="s">
        <v>1452</v>
      </c>
      <c r="S1943" t="s">
        <v>1449</v>
      </c>
      <c r="T1943">
        <f>VLOOKUP(Admissions[[#This Row],[Department]],Departments!A:E,5,FALSE)</f>
        <v>7200</v>
      </c>
      <c r="U1943" s="1" t="str">
        <f t="shared" si="60"/>
        <v>Above Benchmark</v>
      </c>
      <c r="V1943" s="1">
        <f t="shared" ca="1" si="61"/>
        <v>73</v>
      </c>
      <c r="W1943" s="1" t="str">
        <f ca="1">_xlfn.IFS(Admissions[[#This Row],[Patients Age]]&lt;18,"Paediatric",V1943&lt;40,"Young Adult",V1943&lt;65,"Adult",TRUE,"Senior")</f>
        <v>Senior</v>
      </c>
    </row>
    <row r="1944" spans="1:23" x14ac:dyDescent="0.25">
      <c r="A1944">
        <v>13115</v>
      </c>
      <c r="B1944">
        <v>6142</v>
      </c>
      <c r="C1944" s="1" t="s">
        <v>203</v>
      </c>
      <c r="D1944" s="1" t="s">
        <v>56</v>
      </c>
      <c r="E1944" s="2">
        <v>28427</v>
      </c>
      <c r="F1944" s="1" t="s">
        <v>41</v>
      </c>
      <c r="G1944" s="1" t="s">
        <v>42</v>
      </c>
      <c r="H1944" s="2">
        <v>45088</v>
      </c>
      <c r="I1944" s="2">
        <v>45096</v>
      </c>
      <c r="J1944">
        <v>8</v>
      </c>
      <c r="K1944">
        <v>11131</v>
      </c>
      <c r="L1944" s="1" t="s">
        <v>1494</v>
      </c>
      <c r="M1944" s="1" t="s">
        <v>121</v>
      </c>
      <c r="N1944" s="1" t="s">
        <v>18</v>
      </c>
      <c r="O1944" t="s">
        <v>19</v>
      </c>
      <c r="P1944">
        <v>1391.375</v>
      </c>
      <c r="Q1944" s="1" t="s">
        <v>1492</v>
      </c>
      <c r="R1944" s="1" t="s">
        <v>1451</v>
      </c>
      <c r="S1944" t="s">
        <v>1447</v>
      </c>
      <c r="T1944">
        <f>VLOOKUP(Admissions[[#This Row],[Department]],Departments!A:E,5,FALSE)</f>
        <v>7200</v>
      </c>
      <c r="U1944" s="1" t="str">
        <f t="shared" si="60"/>
        <v>Above Benchmark</v>
      </c>
      <c r="V1944" s="1">
        <f t="shared" ca="1" si="61"/>
        <v>48</v>
      </c>
      <c r="W1944" s="1" t="str">
        <f ca="1">_xlfn.IFS(Admissions[[#This Row],[Patients Age]]&lt;18,"Paediatric",V1944&lt;40,"Young Adult",V1944&lt;65,"Adult",TRUE,"Senior")</f>
        <v>Adult</v>
      </c>
    </row>
    <row r="1945" spans="1:23" x14ac:dyDescent="0.25">
      <c r="A1945">
        <v>12473</v>
      </c>
      <c r="B1945">
        <v>5278</v>
      </c>
      <c r="C1945" s="1" t="s">
        <v>926</v>
      </c>
      <c r="D1945" s="1" t="s">
        <v>56</v>
      </c>
      <c r="E1945" s="2">
        <v>34921</v>
      </c>
      <c r="F1945" s="1" t="s">
        <v>35</v>
      </c>
      <c r="G1945" s="1" t="s">
        <v>85</v>
      </c>
      <c r="H1945" s="2">
        <v>45602</v>
      </c>
      <c r="I1945" s="2">
        <v>45605</v>
      </c>
      <c r="J1945">
        <v>3</v>
      </c>
      <c r="K1945">
        <v>7751</v>
      </c>
      <c r="L1945" s="1" t="s">
        <v>1494</v>
      </c>
      <c r="M1945" s="1" t="s">
        <v>119</v>
      </c>
      <c r="N1945" s="1" t="s">
        <v>33</v>
      </c>
      <c r="O1945" t="s">
        <v>19</v>
      </c>
      <c r="P1945">
        <v>2583.6667000000002</v>
      </c>
      <c r="Q1945" s="1" t="s">
        <v>1492</v>
      </c>
      <c r="R1945" s="1" t="s">
        <v>1453</v>
      </c>
      <c r="S1945" t="s">
        <v>1449</v>
      </c>
      <c r="T1945">
        <f>VLOOKUP(Admissions[[#This Row],[Department]],Departments!A:E,5,FALSE)</f>
        <v>8500</v>
      </c>
      <c r="U1945" s="1" t="str">
        <f t="shared" si="60"/>
        <v>Within Benchmark</v>
      </c>
      <c r="V1945" s="1">
        <f t="shared" ca="1" si="61"/>
        <v>30</v>
      </c>
      <c r="W1945" s="1" t="str">
        <f ca="1">_xlfn.IFS(Admissions[[#This Row],[Patients Age]]&lt;18,"Paediatric",V1945&lt;40,"Young Adult",V1945&lt;65,"Adult",TRUE,"Senior")</f>
        <v>Young Adult</v>
      </c>
    </row>
    <row r="1946" spans="1:23" x14ac:dyDescent="0.25">
      <c r="A1946">
        <v>12228</v>
      </c>
      <c r="B1946">
        <v>4450</v>
      </c>
      <c r="C1946" s="1" t="s">
        <v>143</v>
      </c>
      <c r="D1946" s="1" t="s">
        <v>56</v>
      </c>
      <c r="E1946" s="2">
        <v>26392</v>
      </c>
      <c r="F1946" s="1" t="s">
        <v>66</v>
      </c>
      <c r="G1946" s="1" t="s">
        <v>67</v>
      </c>
      <c r="H1946" s="2">
        <v>45238</v>
      </c>
      <c r="I1946" s="2">
        <v>45244</v>
      </c>
      <c r="J1946">
        <v>6</v>
      </c>
      <c r="K1946">
        <v>3862</v>
      </c>
      <c r="L1946" s="1" t="s">
        <v>1491</v>
      </c>
      <c r="M1946" s="1" t="s">
        <v>116</v>
      </c>
      <c r="N1946" s="1" t="s">
        <v>24</v>
      </c>
      <c r="O1946" t="s">
        <v>19</v>
      </c>
      <c r="P1946">
        <v>643.66669999999999</v>
      </c>
      <c r="Q1946" s="1" t="s">
        <v>1492</v>
      </c>
      <c r="R1946" s="1" t="s">
        <v>1453</v>
      </c>
      <c r="S1946" t="s">
        <v>1449</v>
      </c>
      <c r="T1946">
        <f>VLOOKUP(Admissions[[#This Row],[Department]],Departments!A:E,5,FALSE)</f>
        <v>6000</v>
      </c>
      <c r="U1946" s="1" t="str">
        <f t="shared" si="60"/>
        <v>Within Benchmark</v>
      </c>
      <c r="V1946" s="1">
        <f t="shared" ca="1" si="61"/>
        <v>54</v>
      </c>
      <c r="W1946" s="1" t="str">
        <f ca="1">_xlfn.IFS(Admissions[[#This Row],[Patients Age]]&lt;18,"Paediatric",V1946&lt;40,"Young Adult",V1946&lt;65,"Adult",TRUE,"Senior")</f>
        <v>Adult</v>
      </c>
    </row>
    <row r="1947" spans="1:23" x14ac:dyDescent="0.25">
      <c r="A1947">
        <v>13007</v>
      </c>
      <c r="B1947">
        <v>6293</v>
      </c>
      <c r="C1947" s="1" t="s">
        <v>628</v>
      </c>
      <c r="D1947" s="1" t="s">
        <v>56</v>
      </c>
      <c r="E1947" s="2">
        <v>25426</v>
      </c>
      <c r="F1947" s="1" t="s">
        <v>35</v>
      </c>
      <c r="G1947" s="1" t="s">
        <v>85</v>
      </c>
      <c r="H1947" s="2">
        <v>45644</v>
      </c>
      <c r="I1947" s="2">
        <v>45651</v>
      </c>
      <c r="J1947">
        <v>7</v>
      </c>
      <c r="K1947">
        <v>13073</v>
      </c>
      <c r="L1947" s="1" t="s">
        <v>1491</v>
      </c>
      <c r="M1947" s="1" t="s">
        <v>60</v>
      </c>
      <c r="N1947" s="1" t="s">
        <v>33</v>
      </c>
      <c r="O1947" t="s">
        <v>19</v>
      </c>
      <c r="P1947">
        <v>1867.5714</v>
      </c>
      <c r="Q1947" s="1" t="s">
        <v>1492</v>
      </c>
      <c r="R1947" s="1" t="s">
        <v>1453</v>
      </c>
      <c r="S1947" t="s">
        <v>1449</v>
      </c>
      <c r="T1947">
        <f>VLOOKUP(Admissions[[#This Row],[Department]],Departments!A:E,5,FALSE)</f>
        <v>8500</v>
      </c>
      <c r="U1947" s="1" t="str">
        <f t="shared" si="60"/>
        <v>Above Benchmark</v>
      </c>
      <c r="V1947" s="1">
        <f t="shared" ca="1" si="61"/>
        <v>56</v>
      </c>
      <c r="W1947" s="1" t="str">
        <f ca="1">_xlfn.IFS(Admissions[[#This Row],[Patients Age]]&lt;18,"Paediatric",V1947&lt;40,"Young Adult",V1947&lt;65,"Adult",TRUE,"Senior")</f>
        <v>Adult</v>
      </c>
    </row>
    <row r="1948" spans="1:23" x14ac:dyDescent="0.25">
      <c r="A1948">
        <v>13301</v>
      </c>
      <c r="B1948">
        <v>3591</v>
      </c>
      <c r="C1948" s="1" t="s">
        <v>1049</v>
      </c>
      <c r="D1948" s="1" t="s">
        <v>56</v>
      </c>
      <c r="E1948" s="2">
        <v>27539</v>
      </c>
      <c r="F1948" s="1" t="s">
        <v>66</v>
      </c>
      <c r="G1948" s="1" t="s">
        <v>77</v>
      </c>
      <c r="H1948" s="2">
        <v>45486</v>
      </c>
      <c r="I1948" s="2">
        <v>45488</v>
      </c>
      <c r="J1948">
        <v>2</v>
      </c>
      <c r="K1948">
        <v>3780</v>
      </c>
      <c r="L1948" s="1" t="s">
        <v>1491</v>
      </c>
      <c r="M1948" s="1" t="s">
        <v>37</v>
      </c>
      <c r="N1948" s="1" t="s">
        <v>33</v>
      </c>
      <c r="O1948" t="s">
        <v>19</v>
      </c>
      <c r="P1948">
        <v>1890</v>
      </c>
      <c r="Q1948" s="1" t="s">
        <v>1492</v>
      </c>
      <c r="R1948" s="1" t="s">
        <v>1446</v>
      </c>
      <c r="S1948" t="s">
        <v>1447</v>
      </c>
      <c r="T1948">
        <f>VLOOKUP(Admissions[[#This Row],[Department]],Departments!A:E,5,FALSE)</f>
        <v>6000</v>
      </c>
      <c r="U1948" s="1" t="str">
        <f t="shared" si="60"/>
        <v>Within Benchmark</v>
      </c>
      <c r="V1948" s="1">
        <f t="shared" ca="1" si="61"/>
        <v>51</v>
      </c>
      <c r="W1948" s="1" t="str">
        <f ca="1">_xlfn.IFS(Admissions[[#This Row],[Patients Age]]&lt;18,"Paediatric",V1948&lt;40,"Young Adult",V1948&lt;65,"Adult",TRUE,"Senior")</f>
        <v>Adult</v>
      </c>
    </row>
    <row r="1949" spans="1:23" x14ac:dyDescent="0.25">
      <c r="A1949">
        <v>11780</v>
      </c>
      <c r="B1949">
        <v>4925</v>
      </c>
      <c r="C1949" s="1" t="s">
        <v>502</v>
      </c>
      <c r="D1949" s="1" t="s">
        <v>56</v>
      </c>
      <c r="E1949" s="2">
        <v>20114</v>
      </c>
      <c r="F1949" s="1" t="s">
        <v>15</v>
      </c>
      <c r="G1949" s="1" t="s">
        <v>16</v>
      </c>
      <c r="H1949" s="2">
        <v>45190</v>
      </c>
      <c r="I1949" s="2">
        <v>45192</v>
      </c>
      <c r="J1949">
        <v>2</v>
      </c>
      <c r="K1949">
        <v>6875</v>
      </c>
      <c r="L1949" s="1" t="s">
        <v>1491</v>
      </c>
      <c r="M1949" s="1" t="s">
        <v>81</v>
      </c>
      <c r="N1949" s="1" t="s">
        <v>33</v>
      </c>
      <c r="O1949" t="s">
        <v>19</v>
      </c>
      <c r="P1949">
        <v>3437.5</v>
      </c>
      <c r="Q1949" s="1" t="s">
        <v>1492</v>
      </c>
      <c r="R1949" s="1" t="s">
        <v>1450</v>
      </c>
      <c r="S1949" t="s">
        <v>1449</v>
      </c>
      <c r="T1949">
        <f>VLOOKUP(Admissions[[#This Row],[Department]],Departments!A:E,5,FALSE)</f>
        <v>5500</v>
      </c>
      <c r="U1949" s="1" t="str">
        <f t="shared" si="60"/>
        <v>Above Benchmark</v>
      </c>
      <c r="V1949" s="1">
        <f t="shared" ca="1" si="61"/>
        <v>71</v>
      </c>
      <c r="W1949" s="1" t="str">
        <f ca="1">_xlfn.IFS(Admissions[[#This Row],[Patients Age]]&lt;18,"Paediatric",V1949&lt;40,"Young Adult",V1949&lt;65,"Adult",TRUE,"Senior")</f>
        <v>Senior</v>
      </c>
    </row>
    <row r="1950" spans="1:23" x14ac:dyDescent="0.25">
      <c r="A1950">
        <v>13709</v>
      </c>
      <c r="B1950">
        <v>6579</v>
      </c>
      <c r="C1950" s="1" t="s">
        <v>252</v>
      </c>
      <c r="D1950" s="1" t="s">
        <v>56</v>
      </c>
      <c r="E1950" s="2">
        <v>30680</v>
      </c>
      <c r="F1950" s="1" t="s">
        <v>41</v>
      </c>
      <c r="G1950" s="1" t="s">
        <v>72</v>
      </c>
      <c r="H1950" s="2">
        <v>45622</v>
      </c>
      <c r="I1950" s="2">
        <v>45625</v>
      </c>
      <c r="J1950">
        <v>3</v>
      </c>
      <c r="K1950">
        <v>4032</v>
      </c>
      <c r="L1950" s="1" t="s">
        <v>1491</v>
      </c>
      <c r="M1950" s="1" t="s">
        <v>121</v>
      </c>
      <c r="N1950" s="1" t="s">
        <v>33</v>
      </c>
      <c r="O1950" t="s">
        <v>19</v>
      </c>
      <c r="P1950">
        <v>1344</v>
      </c>
      <c r="Q1950" s="1" t="s">
        <v>1492</v>
      </c>
      <c r="R1950" s="1" t="s">
        <v>1452</v>
      </c>
      <c r="S1950" t="s">
        <v>1449</v>
      </c>
      <c r="T1950">
        <f>VLOOKUP(Admissions[[#This Row],[Department]],Departments!A:E,5,FALSE)</f>
        <v>7200</v>
      </c>
      <c r="U1950" s="1" t="str">
        <f t="shared" si="60"/>
        <v>Within Benchmark</v>
      </c>
      <c r="V1950" s="1">
        <f t="shared" ca="1" si="61"/>
        <v>42</v>
      </c>
      <c r="W1950" s="1" t="str">
        <f ca="1">_xlfn.IFS(Admissions[[#This Row],[Patients Age]]&lt;18,"Paediatric",V1950&lt;40,"Young Adult",V1950&lt;65,"Adult",TRUE,"Senior")</f>
        <v>Adult</v>
      </c>
    </row>
    <row r="1951" spans="1:23" x14ac:dyDescent="0.25">
      <c r="A1951">
        <v>15490</v>
      </c>
      <c r="B1951">
        <v>5291</v>
      </c>
      <c r="C1951" s="1" t="s">
        <v>547</v>
      </c>
      <c r="D1951" s="1" t="s">
        <v>56</v>
      </c>
      <c r="E1951" s="2">
        <v>22981</v>
      </c>
      <c r="F1951" s="1" t="s">
        <v>15</v>
      </c>
      <c r="G1951" s="1" t="s">
        <v>16</v>
      </c>
      <c r="H1951" s="2">
        <v>44951</v>
      </c>
      <c r="I1951" s="2">
        <v>44954</v>
      </c>
      <c r="J1951">
        <v>3</v>
      </c>
      <c r="K1951">
        <v>6228</v>
      </c>
      <c r="L1951" s="1" t="s">
        <v>1494</v>
      </c>
      <c r="M1951" s="1" t="s">
        <v>81</v>
      </c>
      <c r="N1951" s="1" t="s">
        <v>24</v>
      </c>
      <c r="O1951" t="s">
        <v>19</v>
      </c>
      <c r="P1951">
        <v>2076</v>
      </c>
      <c r="Q1951" s="1" t="s">
        <v>1492</v>
      </c>
      <c r="R1951" s="1" t="s">
        <v>1453</v>
      </c>
      <c r="S1951" t="s">
        <v>1449</v>
      </c>
      <c r="T1951">
        <f>VLOOKUP(Admissions[[#This Row],[Department]],Departments!A:E,5,FALSE)</f>
        <v>5500</v>
      </c>
      <c r="U1951" s="1" t="str">
        <f t="shared" si="60"/>
        <v>Above Benchmark</v>
      </c>
      <c r="V1951" s="1">
        <f t="shared" ca="1" si="61"/>
        <v>63</v>
      </c>
      <c r="W1951" s="1" t="str">
        <f ca="1">_xlfn.IFS(Admissions[[#This Row],[Patients Age]]&lt;18,"Paediatric",V1951&lt;40,"Young Adult",V1951&lt;65,"Adult",TRUE,"Senior")</f>
        <v>Adult</v>
      </c>
    </row>
    <row r="1952" spans="1:23" x14ac:dyDescent="0.25">
      <c r="A1952">
        <v>11714</v>
      </c>
      <c r="B1952">
        <v>6450</v>
      </c>
      <c r="C1952" s="1" t="s">
        <v>476</v>
      </c>
      <c r="D1952" s="1" t="s">
        <v>14</v>
      </c>
      <c r="E1952" s="2">
        <v>33862</v>
      </c>
      <c r="F1952" s="1" t="s">
        <v>66</v>
      </c>
      <c r="G1952" s="1" t="s">
        <v>67</v>
      </c>
      <c r="H1952" s="2">
        <v>45308</v>
      </c>
      <c r="I1952" s="2">
        <v>45311</v>
      </c>
      <c r="J1952">
        <v>3</v>
      </c>
      <c r="K1952">
        <v>4162</v>
      </c>
      <c r="L1952" s="1" t="s">
        <v>1491</v>
      </c>
      <c r="M1952" s="1" t="s">
        <v>116</v>
      </c>
      <c r="N1952" s="1" t="s">
        <v>24</v>
      </c>
      <c r="O1952" t="s">
        <v>19</v>
      </c>
      <c r="P1952">
        <v>1387.3333</v>
      </c>
      <c r="Q1952" s="1" t="s">
        <v>1492</v>
      </c>
      <c r="R1952" s="1" t="s">
        <v>1453</v>
      </c>
      <c r="S1952" t="s">
        <v>1449</v>
      </c>
      <c r="T1952">
        <f>VLOOKUP(Admissions[[#This Row],[Department]],Departments!A:E,5,FALSE)</f>
        <v>6000</v>
      </c>
      <c r="U1952" s="1" t="str">
        <f t="shared" si="60"/>
        <v>Within Benchmark</v>
      </c>
      <c r="V1952" s="1">
        <f t="shared" ca="1" si="61"/>
        <v>33</v>
      </c>
      <c r="W1952" s="1" t="str">
        <f ca="1">_xlfn.IFS(Admissions[[#This Row],[Patients Age]]&lt;18,"Paediatric",V1952&lt;40,"Young Adult",V1952&lt;65,"Adult",TRUE,"Senior")</f>
        <v>Young Adult</v>
      </c>
    </row>
    <row r="1953" spans="1:23" x14ac:dyDescent="0.25">
      <c r="A1953">
        <v>11728</v>
      </c>
      <c r="B1953">
        <v>4670</v>
      </c>
      <c r="C1953" s="1" t="s">
        <v>391</v>
      </c>
      <c r="D1953" s="1" t="s">
        <v>14</v>
      </c>
      <c r="E1953" s="2">
        <v>20342</v>
      </c>
      <c r="F1953" s="1" t="s">
        <v>15</v>
      </c>
      <c r="G1953" s="1" t="s">
        <v>48</v>
      </c>
      <c r="H1953" s="2">
        <v>45068</v>
      </c>
      <c r="I1953" s="2">
        <v>45072</v>
      </c>
      <c r="J1953">
        <v>4</v>
      </c>
      <c r="K1953">
        <v>12383</v>
      </c>
      <c r="L1953" s="1" t="s">
        <v>1491</v>
      </c>
      <c r="M1953" s="1" t="s">
        <v>81</v>
      </c>
      <c r="N1953" s="1" t="s">
        <v>33</v>
      </c>
      <c r="O1953" t="s">
        <v>19</v>
      </c>
      <c r="P1953">
        <v>3095.75</v>
      </c>
      <c r="Q1953" s="1" t="s">
        <v>1492</v>
      </c>
      <c r="R1953" s="1" t="s">
        <v>1448</v>
      </c>
      <c r="S1953" t="s">
        <v>1449</v>
      </c>
      <c r="T1953">
        <f>VLOOKUP(Admissions[[#This Row],[Department]],Departments!A:E,5,FALSE)</f>
        <v>5500</v>
      </c>
      <c r="U1953" s="1" t="str">
        <f t="shared" si="60"/>
        <v>Above Benchmark</v>
      </c>
      <c r="V1953" s="1">
        <f t="shared" ca="1" si="61"/>
        <v>70</v>
      </c>
      <c r="W1953" s="1" t="str">
        <f ca="1">_xlfn.IFS(Admissions[[#This Row],[Patients Age]]&lt;18,"Paediatric",V1953&lt;40,"Young Adult",V1953&lt;65,"Adult",TRUE,"Senior")</f>
        <v>Senior</v>
      </c>
    </row>
    <row r="1954" spans="1:23" x14ac:dyDescent="0.25">
      <c r="A1954">
        <v>10145</v>
      </c>
      <c r="B1954">
        <v>3145</v>
      </c>
      <c r="C1954" s="1" t="s">
        <v>345</v>
      </c>
      <c r="D1954" s="1" t="s">
        <v>56</v>
      </c>
      <c r="E1954" s="2">
        <v>12365</v>
      </c>
      <c r="F1954" s="1" t="s">
        <v>15</v>
      </c>
      <c r="G1954" s="1" t="s">
        <v>217</v>
      </c>
      <c r="H1954" s="2">
        <v>45629</v>
      </c>
      <c r="I1954" s="2">
        <v>45632</v>
      </c>
      <c r="J1954">
        <v>3</v>
      </c>
      <c r="K1954">
        <v>10695</v>
      </c>
      <c r="L1954" s="1" t="s">
        <v>1491</v>
      </c>
      <c r="M1954" s="1" t="s">
        <v>81</v>
      </c>
      <c r="N1954" s="1" t="s">
        <v>33</v>
      </c>
      <c r="O1954" t="s">
        <v>19</v>
      </c>
      <c r="P1954">
        <v>3565</v>
      </c>
      <c r="Q1954" s="1" t="s">
        <v>1492</v>
      </c>
      <c r="R1954" s="1" t="s">
        <v>1452</v>
      </c>
      <c r="S1954" t="s">
        <v>1449</v>
      </c>
      <c r="T1954">
        <f>VLOOKUP(Admissions[[#This Row],[Department]],Departments!A:E,5,FALSE)</f>
        <v>5500</v>
      </c>
      <c r="U1954" s="1" t="str">
        <f t="shared" si="60"/>
        <v>Above Benchmark</v>
      </c>
      <c r="V1954" s="1">
        <f t="shared" ca="1" si="61"/>
        <v>92</v>
      </c>
      <c r="W1954" s="1" t="str">
        <f ca="1">_xlfn.IFS(Admissions[[#This Row],[Patients Age]]&lt;18,"Paediatric",V1954&lt;40,"Young Adult",V1954&lt;65,"Adult",TRUE,"Senior")</f>
        <v>Senior</v>
      </c>
    </row>
    <row r="1955" spans="1:23" x14ac:dyDescent="0.25">
      <c r="A1955">
        <v>11568</v>
      </c>
      <c r="B1955">
        <v>3398</v>
      </c>
      <c r="C1955" s="1" t="s">
        <v>1050</v>
      </c>
      <c r="D1955" s="1" t="s">
        <v>14</v>
      </c>
      <c r="E1955" s="2">
        <v>37452</v>
      </c>
      <c r="F1955" s="1" t="s">
        <v>35</v>
      </c>
      <c r="G1955" s="1" t="s">
        <v>36</v>
      </c>
      <c r="H1955" s="2">
        <v>45495</v>
      </c>
      <c r="I1955" s="2">
        <v>45497</v>
      </c>
      <c r="J1955">
        <v>2</v>
      </c>
      <c r="K1955">
        <v>6584</v>
      </c>
      <c r="L1955" s="1" t="s">
        <v>1491</v>
      </c>
      <c r="M1955" s="1" t="s">
        <v>37</v>
      </c>
      <c r="N1955" s="1" t="s">
        <v>33</v>
      </c>
      <c r="O1955" t="s">
        <v>19</v>
      </c>
      <c r="P1955">
        <v>3292</v>
      </c>
      <c r="Q1955" s="1" t="s">
        <v>1492</v>
      </c>
      <c r="R1955" s="1" t="s">
        <v>1448</v>
      </c>
      <c r="S1955" t="s">
        <v>1449</v>
      </c>
      <c r="T1955">
        <f>VLOOKUP(Admissions[[#This Row],[Department]],Departments!A:E,5,FALSE)</f>
        <v>8500</v>
      </c>
      <c r="U1955" s="1" t="str">
        <f t="shared" si="60"/>
        <v>Within Benchmark</v>
      </c>
      <c r="V1955" s="1">
        <f t="shared" ca="1" si="61"/>
        <v>23</v>
      </c>
      <c r="W1955" s="1" t="str">
        <f ca="1">_xlfn.IFS(Admissions[[#This Row],[Patients Age]]&lt;18,"Paediatric",V1955&lt;40,"Young Adult",V1955&lt;65,"Adult",TRUE,"Senior")</f>
        <v>Young Adult</v>
      </c>
    </row>
    <row r="1956" spans="1:23" x14ac:dyDescent="0.25">
      <c r="A1956">
        <v>15403</v>
      </c>
      <c r="B1956">
        <v>6373</v>
      </c>
      <c r="C1956" s="1" t="s">
        <v>1051</v>
      </c>
      <c r="D1956" s="1" t="s">
        <v>14</v>
      </c>
      <c r="E1956" s="2">
        <v>36168</v>
      </c>
      <c r="F1956" s="1" t="s">
        <v>51</v>
      </c>
      <c r="G1956" s="1" t="s">
        <v>113</v>
      </c>
      <c r="H1956" s="2">
        <v>45568</v>
      </c>
      <c r="I1956" s="2">
        <v>45574</v>
      </c>
      <c r="J1956">
        <v>6</v>
      </c>
      <c r="K1956">
        <v>7746</v>
      </c>
      <c r="L1956" s="1" t="s">
        <v>1491</v>
      </c>
      <c r="M1956" s="1" t="s">
        <v>114</v>
      </c>
      <c r="N1956" s="1" t="s">
        <v>18</v>
      </c>
      <c r="O1956" t="s">
        <v>19</v>
      </c>
      <c r="P1956">
        <v>1291</v>
      </c>
      <c r="Q1956" s="1" t="s">
        <v>1492</v>
      </c>
      <c r="R1956" s="1" t="s">
        <v>1450</v>
      </c>
      <c r="S1956" t="s">
        <v>1449</v>
      </c>
      <c r="T1956">
        <f>VLOOKUP(Admissions[[#This Row],[Department]],Departments!A:E,5,FALSE)</f>
        <v>6800</v>
      </c>
      <c r="U1956" s="1" t="str">
        <f t="shared" si="60"/>
        <v>Above Benchmark</v>
      </c>
      <c r="V1956" s="1">
        <f t="shared" ca="1" si="61"/>
        <v>27</v>
      </c>
      <c r="W1956" s="1" t="str">
        <f ca="1">_xlfn.IFS(Admissions[[#This Row],[Patients Age]]&lt;18,"Paediatric",V1956&lt;40,"Young Adult",V1956&lt;65,"Adult",TRUE,"Senior")</f>
        <v>Young Adult</v>
      </c>
    </row>
    <row r="1957" spans="1:23" x14ac:dyDescent="0.25">
      <c r="A1957">
        <v>12437</v>
      </c>
      <c r="B1957">
        <v>3127</v>
      </c>
      <c r="C1957" s="1" t="s">
        <v>1052</v>
      </c>
      <c r="D1957" s="1" t="s">
        <v>14</v>
      </c>
      <c r="E1957" s="2">
        <v>12875</v>
      </c>
      <c r="F1957" s="1" t="s">
        <v>21</v>
      </c>
      <c r="G1957" s="1" t="s">
        <v>22</v>
      </c>
      <c r="H1957" s="2">
        <v>45411</v>
      </c>
      <c r="I1957" s="2">
        <v>45422</v>
      </c>
      <c r="J1957">
        <v>11</v>
      </c>
      <c r="K1957">
        <v>37609</v>
      </c>
      <c r="L1957" s="1" t="s">
        <v>1491</v>
      </c>
      <c r="M1957" s="1" t="s">
        <v>23</v>
      </c>
      <c r="N1957" s="1" t="s">
        <v>18</v>
      </c>
      <c r="O1957" t="s">
        <v>19</v>
      </c>
      <c r="P1957">
        <v>3419</v>
      </c>
      <c r="Q1957" s="1" t="s">
        <v>1492</v>
      </c>
      <c r="R1957" s="1" t="s">
        <v>1448</v>
      </c>
      <c r="S1957" t="s">
        <v>1449</v>
      </c>
      <c r="T1957">
        <f>VLOOKUP(Admissions[[#This Row],[Department]],Departments!A:E,5,FALSE)</f>
        <v>12000</v>
      </c>
      <c r="U1957" s="1" t="str">
        <f t="shared" si="60"/>
        <v>Above Benchmark</v>
      </c>
      <c r="V1957" s="1">
        <f t="shared" ca="1" si="61"/>
        <v>91</v>
      </c>
      <c r="W1957" s="1" t="str">
        <f ca="1">_xlfn.IFS(Admissions[[#This Row],[Patients Age]]&lt;18,"Paediatric",V1957&lt;40,"Young Adult",V1957&lt;65,"Adult",TRUE,"Senior")</f>
        <v>Senior</v>
      </c>
    </row>
    <row r="1958" spans="1:23" x14ac:dyDescent="0.25">
      <c r="A1958">
        <v>15461</v>
      </c>
      <c r="B1958">
        <v>6706</v>
      </c>
      <c r="C1958" s="1" t="s">
        <v>944</v>
      </c>
      <c r="D1958" s="1" t="s">
        <v>14</v>
      </c>
      <c r="E1958" s="2">
        <v>28820</v>
      </c>
      <c r="F1958" s="1" t="s">
        <v>15</v>
      </c>
      <c r="G1958" s="1" t="s">
        <v>48</v>
      </c>
      <c r="H1958" s="2">
        <v>45580</v>
      </c>
      <c r="I1958" s="2">
        <v>45582</v>
      </c>
      <c r="J1958">
        <v>2</v>
      </c>
      <c r="K1958">
        <v>5289</v>
      </c>
      <c r="L1958" s="1" t="s">
        <v>1491</v>
      </c>
      <c r="M1958" s="1" t="s">
        <v>49</v>
      </c>
      <c r="N1958" s="1" t="s">
        <v>33</v>
      </c>
      <c r="O1958" t="s">
        <v>19</v>
      </c>
      <c r="P1958">
        <v>2644.5</v>
      </c>
      <c r="Q1958" s="1" t="s">
        <v>1492</v>
      </c>
      <c r="R1958" s="1" t="s">
        <v>1452</v>
      </c>
      <c r="S1958" t="s">
        <v>1449</v>
      </c>
      <c r="T1958">
        <f>VLOOKUP(Admissions[[#This Row],[Department]],Departments!A:E,5,FALSE)</f>
        <v>5500</v>
      </c>
      <c r="U1958" s="1" t="str">
        <f t="shared" si="60"/>
        <v>Within Benchmark</v>
      </c>
      <c r="V1958" s="1">
        <f t="shared" ca="1" si="61"/>
        <v>47</v>
      </c>
      <c r="W1958" s="1" t="str">
        <f ca="1">_xlfn.IFS(Admissions[[#This Row],[Patients Age]]&lt;18,"Paediatric",V1958&lt;40,"Young Adult",V1958&lt;65,"Adult",TRUE,"Senior")</f>
        <v>Adult</v>
      </c>
    </row>
    <row r="1959" spans="1:23" x14ac:dyDescent="0.25">
      <c r="A1959">
        <v>14500</v>
      </c>
      <c r="B1959">
        <v>5940</v>
      </c>
      <c r="C1959" s="1" t="s">
        <v>1053</v>
      </c>
      <c r="D1959" s="1" t="s">
        <v>56</v>
      </c>
      <c r="E1959" s="2">
        <v>16518</v>
      </c>
      <c r="F1959" s="1" t="s">
        <v>15</v>
      </c>
      <c r="G1959" s="1" t="s">
        <v>48</v>
      </c>
      <c r="H1959" s="2">
        <v>45392</v>
      </c>
      <c r="I1959" s="2">
        <v>45394</v>
      </c>
      <c r="J1959">
        <v>2</v>
      </c>
      <c r="K1959">
        <v>6653</v>
      </c>
      <c r="L1959" s="1" t="s">
        <v>1491</v>
      </c>
      <c r="M1959" s="1" t="s">
        <v>81</v>
      </c>
      <c r="N1959" s="1" t="s">
        <v>18</v>
      </c>
      <c r="O1959" t="s">
        <v>19</v>
      </c>
      <c r="P1959">
        <v>3326.5</v>
      </c>
      <c r="Q1959" s="1" t="s">
        <v>1492</v>
      </c>
      <c r="R1959" s="1" t="s">
        <v>1453</v>
      </c>
      <c r="S1959" t="s">
        <v>1449</v>
      </c>
      <c r="T1959">
        <f>VLOOKUP(Admissions[[#This Row],[Department]],Departments!A:E,5,FALSE)</f>
        <v>5500</v>
      </c>
      <c r="U1959" s="1" t="str">
        <f t="shared" si="60"/>
        <v>Above Benchmark</v>
      </c>
      <c r="V1959" s="1">
        <f t="shared" ca="1" si="61"/>
        <v>81</v>
      </c>
      <c r="W1959" s="1" t="str">
        <f ca="1">_xlfn.IFS(Admissions[[#This Row],[Patients Age]]&lt;18,"Paediatric",V1959&lt;40,"Young Adult",V1959&lt;65,"Adult",TRUE,"Senior")</f>
        <v>Senior</v>
      </c>
    </row>
    <row r="1960" spans="1:23" x14ac:dyDescent="0.25">
      <c r="A1960">
        <v>12784</v>
      </c>
      <c r="B1960">
        <v>6760</v>
      </c>
      <c r="C1960" s="1" t="s">
        <v>390</v>
      </c>
      <c r="D1960" s="1" t="s">
        <v>14</v>
      </c>
      <c r="E1960" s="2">
        <v>28653</v>
      </c>
      <c r="F1960" s="1" t="s">
        <v>51</v>
      </c>
      <c r="G1960" s="1" t="s">
        <v>52</v>
      </c>
      <c r="H1960" s="2">
        <v>45413</v>
      </c>
      <c r="I1960" s="2">
        <v>45417</v>
      </c>
      <c r="J1960">
        <v>4</v>
      </c>
      <c r="K1960">
        <v>7585</v>
      </c>
      <c r="L1960" s="1" t="s">
        <v>1491</v>
      </c>
      <c r="M1960" s="1" t="s">
        <v>53</v>
      </c>
      <c r="N1960" s="1" t="s">
        <v>33</v>
      </c>
      <c r="O1960" t="s">
        <v>19</v>
      </c>
      <c r="P1960">
        <v>1896.25</v>
      </c>
      <c r="Q1960" s="1" t="s">
        <v>1492</v>
      </c>
      <c r="R1960" s="1" t="s">
        <v>1453</v>
      </c>
      <c r="S1960" t="s">
        <v>1449</v>
      </c>
      <c r="T1960">
        <f>VLOOKUP(Admissions[[#This Row],[Department]],Departments!A:E,5,FALSE)</f>
        <v>6800</v>
      </c>
      <c r="U1960" s="1" t="str">
        <f t="shared" si="60"/>
        <v>Above Benchmark</v>
      </c>
      <c r="V1960" s="1">
        <f t="shared" ca="1" si="61"/>
        <v>48</v>
      </c>
      <c r="W1960" s="1" t="str">
        <f ca="1">_xlfn.IFS(Admissions[[#This Row],[Patients Age]]&lt;18,"Paediatric",V1960&lt;40,"Young Adult",V1960&lt;65,"Adult",TRUE,"Senior")</f>
        <v>Adult</v>
      </c>
    </row>
    <row r="1961" spans="1:23" x14ac:dyDescent="0.25">
      <c r="A1961">
        <v>12987</v>
      </c>
      <c r="B1961">
        <v>3766</v>
      </c>
      <c r="C1961" s="1" t="s">
        <v>585</v>
      </c>
      <c r="D1961" s="1" t="s">
        <v>14</v>
      </c>
      <c r="E1961" s="2">
        <v>36221</v>
      </c>
      <c r="F1961" s="1" t="s">
        <v>21</v>
      </c>
      <c r="G1961" s="1" t="s">
        <v>22</v>
      </c>
      <c r="H1961" s="2">
        <v>45508</v>
      </c>
      <c r="I1961" s="2">
        <v>45519</v>
      </c>
      <c r="J1961">
        <v>11</v>
      </c>
      <c r="K1961">
        <v>35032</v>
      </c>
      <c r="L1961" s="1" t="s">
        <v>1491</v>
      </c>
      <c r="M1961" s="1" t="s">
        <v>23</v>
      </c>
      <c r="N1961" s="1" t="s">
        <v>33</v>
      </c>
      <c r="O1961" t="s">
        <v>19</v>
      </c>
      <c r="P1961">
        <v>3184.7273</v>
      </c>
      <c r="Q1961" s="1" t="s">
        <v>1492</v>
      </c>
      <c r="R1961" s="1" t="s">
        <v>1451</v>
      </c>
      <c r="S1961" t="s">
        <v>1447</v>
      </c>
      <c r="T1961">
        <f>VLOOKUP(Admissions[[#This Row],[Department]],Departments!A:E,5,FALSE)</f>
        <v>12000</v>
      </c>
      <c r="U1961" s="1" t="str">
        <f t="shared" si="60"/>
        <v>Above Benchmark</v>
      </c>
      <c r="V1961" s="1">
        <f t="shared" ca="1" si="61"/>
        <v>27</v>
      </c>
      <c r="W1961" s="1" t="str">
        <f ca="1">_xlfn.IFS(Admissions[[#This Row],[Patients Age]]&lt;18,"Paediatric",V1961&lt;40,"Young Adult",V1961&lt;65,"Adult",TRUE,"Senior")</f>
        <v>Young Adult</v>
      </c>
    </row>
    <row r="1962" spans="1:23" x14ac:dyDescent="0.25">
      <c r="A1962">
        <v>15553</v>
      </c>
      <c r="B1962">
        <v>6991</v>
      </c>
      <c r="C1962" s="1" t="s">
        <v>223</v>
      </c>
      <c r="D1962" s="1" t="s">
        <v>14</v>
      </c>
      <c r="E1962" s="2">
        <v>27133</v>
      </c>
      <c r="F1962" s="1" t="s">
        <v>35</v>
      </c>
      <c r="G1962" s="1" t="s">
        <v>36</v>
      </c>
      <c r="H1962" s="2">
        <v>45445</v>
      </c>
      <c r="I1962" s="2">
        <v>45451</v>
      </c>
      <c r="J1962">
        <v>6</v>
      </c>
      <c r="K1962">
        <v>9301</v>
      </c>
      <c r="L1962" s="1" t="s">
        <v>1491</v>
      </c>
      <c r="M1962" s="1" t="s">
        <v>37</v>
      </c>
      <c r="N1962" s="1" t="s">
        <v>33</v>
      </c>
      <c r="O1962" t="s">
        <v>19</v>
      </c>
      <c r="P1962">
        <v>1550.1667</v>
      </c>
      <c r="Q1962" s="1" t="s">
        <v>1492</v>
      </c>
      <c r="R1962" s="1" t="s">
        <v>1451</v>
      </c>
      <c r="S1962" t="s">
        <v>1447</v>
      </c>
      <c r="T1962">
        <f>VLOOKUP(Admissions[[#This Row],[Department]],Departments!A:E,5,FALSE)</f>
        <v>8500</v>
      </c>
      <c r="U1962" s="1" t="str">
        <f t="shared" si="60"/>
        <v>Above Benchmark</v>
      </c>
      <c r="V1962" s="1">
        <f t="shared" ca="1" si="61"/>
        <v>52</v>
      </c>
      <c r="W1962" s="1" t="str">
        <f ca="1">_xlfn.IFS(Admissions[[#This Row],[Patients Age]]&lt;18,"Paediatric",V1962&lt;40,"Young Adult",V1962&lt;65,"Adult",TRUE,"Senior")</f>
        <v>Adult</v>
      </c>
    </row>
    <row r="1963" spans="1:23" x14ac:dyDescent="0.25">
      <c r="A1963">
        <v>15144</v>
      </c>
      <c r="B1963">
        <v>3922</v>
      </c>
      <c r="C1963" s="1" t="s">
        <v>534</v>
      </c>
      <c r="D1963" s="1" t="s">
        <v>56</v>
      </c>
      <c r="E1963" s="2">
        <v>30280</v>
      </c>
      <c r="F1963" s="1" t="s">
        <v>21</v>
      </c>
      <c r="G1963" s="1" t="s">
        <v>160</v>
      </c>
      <c r="H1963" s="2">
        <v>45555</v>
      </c>
      <c r="I1963" s="2">
        <v>45566</v>
      </c>
      <c r="J1963">
        <v>11</v>
      </c>
      <c r="K1963">
        <v>27515</v>
      </c>
      <c r="L1963" s="1" t="s">
        <v>1491</v>
      </c>
      <c r="M1963" s="1" t="s">
        <v>124</v>
      </c>
      <c r="N1963" s="1" t="s">
        <v>18</v>
      </c>
      <c r="O1963" t="s">
        <v>19</v>
      </c>
      <c r="P1963">
        <v>2501.3636000000001</v>
      </c>
      <c r="Q1963" s="1" t="s">
        <v>1492</v>
      </c>
      <c r="R1963" s="1" t="s">
        <v>1454</v>
      </c>
      <c r="S1963" t="s">
        <v>1449</v>
      </c>
      <c r="T1963">
        <f>VLOOKUP(Admissions[[#This Row],[Department]],Departments!A:E,5,FALSE)</f>
        <v>12000</v>
      </c>
      <c r="U1963" s="1" t="str">
        <f t="shared" si="60"/>
        <v>Above Benchmark</v>
      </c>
      <c r="V1963" s="1">
        <f t="shared" ca="1" si="61"/>
        <v>43</v>
      </c>
      <c r="W1963" s="1" t="str">
        <f ca="1">_xlfn.IFS(Admissions[[#This Row],[Patients Age]]&lt;18,"Paediatric",V1963&lt;40,"Young Adult",V1963&lt;65,"Adult",TRUE,"Senior")</f>
        <v>Adult</v>
      </c>
    </row>
    <row r="1964" spans="1:23" x14ac:dyDescent="0.25">
      <c r="A1964">
        <v>11182</v>
      </c>
      <c r="B1964">
        <v>6513</v>
      </c>
      <c r="C1964" s="1" t="s">
        <v>916</v>
      </c>
      <c r="D1964" s="1" t="s">
        <v>56</v>
      </c>
      <c r="E1964" s="2">
        <v>21273</v>
      </c>
      <c r="F1964" s="1" t="s">
        <v>41</v>
      </c>
      <c r="G1964" s="1" t="s">
        <v>219</v>
      </c>
      <c r="H1964" s="2">
        <v>45056</v>
      </c>
      <c r="I1964" s="2">
        <v>45063</v>
      </c>
      <c r="J1964">
        <v>7</v>
      </c>
      <c r="K1964">
        <v>7054</v>
      </c>
      <c r="L1964" s="1" t="s">
        <v>1491</v>
      </c>
      <c r="M1964" s="1" t="s">
        <v>121</v>
      </c>
      <c r="N1964" s="1" t="s">
        <v>18</v>
      </c>
      <c r="O1964" t="s">
        <v>19</v>
      </c>
      <c r="P1964">
        <v>1007.7143</v>
      </c>
      <c r="Q1964" s="1" t="s">
        <v>1492</v>
      </c>
      <c r="R1964" s="1" t="s">
        <v>1453</v>
      </c>
      <c r="S1964" t="s">
        <v>1449</v>
      </c>
      <c r="T1964">
        <f>VLOOKUP(Admissions[[#This Row],[Department]],Departments!A:E,5,FALSE)</f>
        <v>7200</v>
      </c>
      <c r="U1964" s="1" t="str">
        <f t="shared" si="60"/>
        <v>Within Benchmark</v>
      </c>
      <c r="V1964" s="1">
        <f t="shared" ca="1" si="61"/>
        <v>68</v>
      </c>
      <c r="W1964" s="1" t="str">
        <f ca="1">_xlfn.IFS(Admissions[[#This Row],[Patients Age]]&lt;18,"Paediatric",V1964&lt;40,"Young Adult",V1964&lt;65,"Adult",TRUE,"Senior")</f>
        <v>Senior</v>
      </c>
    </row>
    <row r="1965" spans="1:23" x14ac:dyDescent="0.25">
      <c r="A1965">
        <v>14177</v>
      </c>
      <c r="B1965">
        <v>4208</v>
      </c>
      <c r="C1965" s="1" t="s">
        <v>188</v>
      </c>
      <c r="D1965" s="1" t="s">
        <v>56</v>
      </c>
      <c r="E1965" s="2">
        <v>39554</v>
      </c>
      <c r="F1965" s="1" t="s">
        <v>30</v>
      </c>
      <c r="G1965" s="1" t="s">
        <v>31</v>
      </c>
      <c r="H1965" s="2">
        <v>45097</v>
      </c>
      <c r="I1965" s="2">
        <v>45100</v>
      </c>
      <c r="J1965">
        <v>3</v>
      </c>
      <c r="K1965">
        <v>2922</v>
      </c>
      <c r="L1965" s="1" t="s">
        <v>1491</v>
      </c>
      <c r="M1965" s="1" t="s">
        <v>81</v>
      </c>
      <c r="N1965" s="1" t="s">
        <v>33</v>
      </c>
      <c r="O1965" t="s">
        <v>19</v>
      </c>
      <c r="P1965">
        <v>974</v>
      </c>
      <c r="Q1965" s="1" t="s">
        <v>1492</v>
      </c>
      <c r="R1965" s="1" t="s">
        <v>1452</v>
      </c>
      <c r="S1965" t="s">
        <v>1449</v>
      </c>
      <c r="T1965">
        <f>VLOOKUP(Admissions[[#This Row],[Department]],Departments!A:E,5,FALSE)</f>
        <v>4500</v>
      </c>
      <c r="U1965" s="1" t="str">
        <f t="shared" si="60"/>
        <v>Within Benchmark</v>
      </c>
      <c r="V1965" s="1">
        <f t="shared" ca="1" si="61"/>
        <v>18</v>
      </c>
      <c r="W1965" s="1" t="str">
        <f ca="1">_xlfn.IFS(Admissions[[#This Row],[Patients Age]]&lt;18,"Paediatric",V1965&lt;40,"Young Adult",V1965&lt;65,"Adult",TRUE,"Senior")</f>
        <v>Young Adult</v>
      </c>
    </row>
    <row r="1966" spans="1:23" x14ac:dyDescent="0.25">
      <c r="A1966">
        <v>10326</v>
      </c>
      <c r="B1966">
        <v>6032</v>
      </c>
      <c r="C1966" s="1" t="s">
        <v>296</v>
      </c>
      <c r="D1966" s="1" t="s">
        <v>56</v>
      </c>
      <c r="E1966" s="2">
        <v>12448</v>
      </c>
      <c r="F1966" s="1" t="s">
        <v>15</v>
      </c>
      <c r="G1966" s="1" t="s">
        <v>217</v>
      </c>
      <c r="H1966" s="2">
        <v>45651</v>
      </c>
      <c r="I1966" s="2">
        <v>45654</v>
      </c>
      <c r="J1966">
        <v>3</v>
      </c>
      <c r="K1966">
        <v>7822</v>
      </c>
      <c r="L1966" s="1" t="s">
        <v>1491</v>
      </c>
      <c r="M1966" s="1" t="s">
        <v>46</v>
      </c>
      <c r="N1966" s="1" t="s">
        <v>24</v>
      </c>
      <c r="O1966" t="s">
        <v>19</v>
      </c>
      <c r="P1966">
        <v>2607.3332999999998</v>
      </c>
      <c r="Q1966" s="1" t="s">
        <v>1492</v>
      </c>
      <c r="R1966" s="1" t="s">
        <v>1453</v>
      </c>
      <c r="S1966" t="s">
        <v>1449</v>
      </c>
      <c r="T1966">
        <f>VLOOKUP(Admissions[[#This Row],[Department]],Departments!A:E,5,FALSE)</f>
        <v>5500</v>
      </c>
      <c r="U1966" s="1" t="str">
        <f t="shared" si="60"/>
        <v>Above Benchmark</v>
      </c>
      <c r="V1966" s="1">
        <f t="shared" ca="1" si="61"/>
        <v>92</v>
      </c>
      <c r="W1966" s="1" t="str">
        <f ca="1">_xlfn.IFS(Admissions[[#This Row],[Patients Age]]&lt;18,"Paediatric",V1966&lt;40,"Young Adult",V1966&lt;65,"Adult",TRUE,"Senior")</f>
        <v>Senior</v>
      </c>
    </row>
    <row r="1967" spans="1:23" x14ac:dyDescent="0.25">
      <c r="A1967">
        <v>11204</v>
      </c>
      <c r="B1967">
        <v>5478</v>
      </c>
      <c r="C1967" s="1" t="s">
        <v>630</v>
      </c>
      <c r="D1967" s="1" t="s">
        <v>56</v>
      </c>
      <c r="E1967" s="2">
        <v>26028</v>
      </c>
      <c r="F1967" s="1" t="s">
        <v>66</v>
      </c>
      <c r="G1967" s="1" t="s">
        <v>67</v>
      </c>
      <c r="H1967" s="2">
        <v>45012</v>
      </c>
      <c r="I1967" s="2">
        <v>45018</v>
      </c>
      <c r="J1967">
        <v>6</v>
      </c>
      <c r="K1967">
        <v>11221</v>
      </c>
      <c r="L1967" s="1" t="s">
        <v>1491</v>
      </c>
      <c r="M1967" s="1" t="s">
        <v>68</v>
      </c>
      <c r="N1967" s="1" t="s">
        <v>24</v>
      </c>
      <c r="O1967" t="s">
        <v>19</v>
      </c>
      <c r="P1967">
        <v>1870.1667</v>
      </c>
      <c r="Q1967" s="1" t="s">
        <v>1492</v>
      </c>
      <c r="R1967" s="1" t="s">
        <v>1448</v>
      </c>
      <c r="S1967" t="s">
        <v>1449</v>
      </c>
      <c r="T1967">
        <f>VLOOKUP(Admissions[[#This Row],[Department]],Departments!A:E,5,FALSE)</f>
        <v>6000</v>
      </c>
      <c r="U1967" s="1" t="str">
        <f t="shared" si="60"/>
        <v>Above Benchmark</v>
      </c>
      <c r="V1967" s="1">
        <f t="shared" ca="1" si="61"/>
        <v>55</v>
      </c>
      <c r="W1967" s="1" t="str">
        <f ca="1">_xlfn.IFS(Admissions[[#This Row],[Patients Age]]&lt;18,"Paediatric",V1967&lt;40,"Young Adult",V1967&lt;65,"Adult",TRUE,"Senior")</f>
        <v>Adult</v>
      </c>
    </row>
    <row r="1968" spans="1:23" x14ac:dyDescent="0.25">
      <c r="A1968">
        <v>12574</v>
      </c>
      <c r="B1968">
        <v>6277</v>
      </c>
      <c r="C1968" s="1" t="s">
        <v>815</v>
      </c>
      <c r="D1968" s="1" t="s">
        <v>14</v>
      </c>
      <c r="E1968" s="2">
        <v>30396</v>
      </c>
      <c r="F1968" s="1" t="s">
        <v>41</v>
      </c>
      <c r="G1968" s="1" t="s">
        <v>72</v>
      </c>
      <c r="H1968" s="2">
        <v>45603</v>
      </c>
      <c r="I1968" s="2">
        <v>45608</v>
      </c>
      <c r="J1968">
        <v>5</v>
      </c>
      <c r="K1968">
        <v>6925</v>
      </c>
      <c r="L1968" s="1" t="s">
        <v>1491</v>
      </c>
      <c r="M1968" s="1" t="s">
        <v>49</v>
      </c>
      <c r="N1968" s="1" t="s">
        <v>18</v>
      </c>
      <c r="O1968" t="s">
        <v>19</v>
      </c>
      <c r="P1968">
        <v>1385</v>
      </c>
      <c r="Q1968" s="1" t="s">
        <v>1492</v>
      </c>
      <c r="R1968" s="1" t="s">
        <v>1450</v>
      </c>
      <c r="S1968" t="s">
        <v>1449</v>
      </c>
      <c r="T1968">
        <f>VLOOKUP(Admissions[[#This Row],[Department]],Departments!A:E,5,FALSE)</f>
        <v>7200</v>
      </c>
      <c r="U1968" s="1" t="str">
        <f t="shared" si="60"/>
        <v>Within Benchmark</v>
      </c>
      <c r="V1968" s="1">
        <f t="shared" ca="1" si="61"/>
        <v>43</v>
      </c>
      <c r="W1968" s="1" t="str">
        <f ca="1">_xlfn.IFS(Admissions[[#This Row],[Patients Age]]&lt;18,"Paediatric",V1968&lt;40,"Young Adult",V1968&lt;65,"Adult",TRUE,"Senior")</f>
        <v>Adult</v>
      </c>
    </row>
    <row r="1969" spans="1:23" x14ac:dyDescent="0.25">
      <c r="A1969">
        <v>10899</v>
      </c>
      <c r="B1969">
        <v>3750</v>
      </c>
      <c r="C1969" s="1" t="s">
        <v>913</v>
      </c>
      <c r="D1969" s="1" t="s">
        <v>56</v>
      </c>
      <c r="E1969" s="2">
        <v>20015</v>
      </c>
      <c r="F1969" s="1" t="s">
        <v>51</v>
      </c>
      <c r="G1969" s="1" t="s">
        <v>87</v>
      </c>
      <c r="H1969" s="2">
        <v>45408</v>
      </c>
      <c r="I1969" s="2">
        <v>45417</v>
      </c>
      <c r="J1969">
        <v>9</v>
      </c>
      <c r="K1969">
        <v>16940</v>
      </c>
      <c r="L1969" s="1" t="s">
        <v>1491</v>
      </c>
      <c r="M1969" s="1" t="s">
        <v>17</v>
      </c>
      <c r="N1969" s="1" t="s">
        <v>33</v>
      </c>
      <c r="O1969" t="s">
        <v>19</v>
      </c>
      <c r="P1969">
        <v>1882.2221999999999</v>
      </c>
      <c r="Q1969" s="1" t="s">
        <v>1492</v>
      </c>
      <c r="R1969" s="1" t="s">
        <v>1454</v>
      </c>
      <c r="S1969" t="s">
        <v>1449</v>
      </c>
      <c r="T1969">
        <f>VLOOKUP(Admissions[[#This Row],[Department]],Departments!A:E,5,FALSE)</f>
        <v>6800</v>
      </c>
      <c r="U1969" s="1" t="str">
        <f t="shared" si="60"/>
        <v>Above Benchmark</v>
      </c>
      <c r="V1969" s="1">
        <f t="shared" ca="1" si="61"/>
        <v>71</v>
      </c>
      <c r="W1969" s="1" t="str">
        <f ca="1">_xlfn.IFS(Admissions[[#This Row],[Patients Age]]&lt;18,"Paediatric",V1969&lt;40,"Young Adult",V1969&lt;65,"Adult",TRUE,"Senior")</f>
        <v>Senior</v>
      </c>
    </row>
    <row r="1970" spans="1:23" x14ac:dyDescent="0.25">
      <c r="A1970">
        <v>11751</v>
      </c>
      <c r="B1970">
        <v>6554</v>
      </c>
      <c r="C1970" s="1" t="s">
        <v>1034</v>
      </c>
      <c r="D1970" s="1" t="s">
        <v>14</v>
      </c>
      <c r="E1970" s="2">
        <v>24734</v>
      </c>
      <c r="F1970" s="1" t="s">
        <v>51</v>
      </c>
      <c r="G1970" s="1" t="s">
        <v>87</v>
      </c>
      <c r="H1970" s="2">
        <v>45095</v>
      </c>
      <c r="I1970" s="2">
        <v>45102</v>
      </c>
      <c r="J1970">
        <v>7</v>
      </c>
      <c r="K1970">
        <v>11147</v>
      </c>
      <c r="L1970" s="1" t="s">
        <v>1491</v>
      </c>
      <c r="M1970" s="1" t="s">
        <v>17</v>
      </c>
      <c r="N1970" s="1" t="s">
        <v>18</v>
      </c>
      <c r="O1970" t="s">
        <v>19</v>
      </c>
      <c r="P1970">
        <v>1592.4286</v>
      </c>
      <c r="Q1970" s="1" t="s">
        <v>1492</v>
      </c>
      <c r="R1970" s="1" t="s">
        <v>1451</v>
      </c>
      <c r="S1970" t="s">
        <v>1447</v>
      </c>
      <c r="T1970">
        <f>VLOOKUP(Admissions[[#This Row],[Department]],Departments!A:E,5,FALSE)</f>
        <v>6800</v>
      </c>
      <c r="U1970" s="1" t="str">
        <f t="shared" si="60"/>
        <v>Above Benchmark</v>
      </c>
      <c r="V1970" s="1">
        <f t="shared" ca="1" si="61"/>
        <v>58</v>
      </c>
      <c r="W1970" s="1" t="str">
        <f ca="1">_xlfn.IFS(Admissions[[#This Row],[Patients Age]]&lt;18,"Paediatric",V1970&lt;40,"Young Adult",V1970&lt;65,"Adult",TRUE,"Senior")</f>
        <v>Adult</v>
      </c>
    </row>
    <row r="1971" spans="1:23" x14ac:dyDescent="0.25">
      <c r="A1971">
        <v>10371</v>
      </c>
      <c r="B1971">
        <v>3043</v>
      </c>
      <c r="C1971" s="1" t="s">
        <v>931</v>
      </c>
      <c r="D1971" s="1" t="s">
        <v>14</v>
      </c>
      <c r="E1971" s="2">
        <v>13586</v>
      </c>
      <c r="F1971" s="1" t="s">
        <v>35</v>
      </c>
      <c r="G1971" s="1" t="s">
        <v>85</v>
      </c>
      <c r="H1971" s="2">
        <v>45361</v>
      </c>
      <c r="I1971" s="2">
        <v>45366</v>
      </c>
      <c r="J1971">
        <v>5</v>
      </c>
      <c r="K1971">
        <v>9652</v>
      </c>
      <c r="L1971" s="1" t="s">
        <v>1494</v>
      </c>
      <c r="M1971" s="1" t="s">
        <v>37</v>
      </c>
      <c r="N1971" s="1" t="s">
        <v>18</v>
      </c>
      <c r="O1971" t="s">
        <v>19</v>
      </c>
      <c r="P1971">
        <v>1930.4</v>
      </c>
      <c r="Q1971" s="1" t="s">
        <v>1492</v>
      </c>
      <c r="R1971" s="1" t="s">
        <v>1451</v>
      </c>
      <c r="S1971" t="s">
        <v>1447</v>
      </c>
      <c r="T1971">
        <f>VLOOKUP(Admissions[[#This Row],[Department]],Departments!A:E,5,FALSE)</f>
        <v>8500</v>
      </c>
      <c r="U1971" s="1" t="str">
        <f t="shared" si="60"/>
        <v>Above Benchmark</v>
      </c>
      <c r="V1971" s="1">
        <f t="shared" ca="1" si="61"/>
        <v>89</v>
      </c>
      <c r="W1971" s="1" t="str">
        <f ca="1">_xlfn.IFS(Admissions[[#This Row],[Patients Age]]&lt;18,"Paediatric",V1971&lt;40,"Young Adult",V1971&lt;65,"Adult",TRUE,"Senior")</f>
        <v>Senior</v>
      </c>
    </row>
    <row r="1972" spans="1:23" x14ac:dyDescent="0.25">
      <c r="A1972">
        <v>11418</v>
      </c>
      <c r="B1972">
        <v>6599</v>
      </c>
      <c r="C1972" s="1" t="s">
        <v>705</v>
      </c>
      <c r="D1972" s="1" t="s">
        <v>14</v>
      </c>
      <c r="E1972" s="2">
        <v>24845</v>
      </c>
      <c r="F1972" s="1" t="s">
        <v>51</v>
      </c>
      <c r="G1972" s="1" t="s">
        <v>87</v>
      </c>
      <c r="H1972" s="2">
        <v>45608</v>
      </c>
      <c r="I1972" s="2">
        <v>45614</v>
      </c>
      <c r="J1972">
        <v>6</v>
      </c>
      <c r="K1972">
        <v>6071</v>
      </c>
      <c r="L1972" s="1" t="s">
        <v>1491</v>
      </c>
      <c r="M1972" s="1" t="s">
        <v>17</v>
      </c>
      <c r="N1972" s="1" t="s">
        <v>18</v>
      </c>
      <c r="O1972" t="s">
        <v>19</v>
      </c>
      <c r="P1972">
        <v>1011.8333</v>
      </c>
      <c r="Q1972" s="1" t="s">
        <v>1492</v>
      </c>
      <c r="R1972" s="1" t="s">
        <v>1452</v>
      </c>
      <c r="S1972" t="s">
        <v>1449</v>
      </c>
      <c r="T1972">
        <f>VLOOKUP(Admissions[[#This Row],[Department]],Departments!A:E,5,FALSE)</f>
        <v>6800</v>
      </c>
      <c r="U1972" s="1" t="str">
        <f t="shared" si="60"/>
        <v>Within Benchmark</v>
      </c>
      <c r="V1972" s="1">
        <f t="shared" ca="1" si="61"/>
        <v>58</v>
      </c>
      <c r="W1972" s="1" t="str">
        <f ca="1">_xlfn.IFS(Admissions[[#This Row],[Patients Age]]&lt;18,"Paediatric",V1972&lt;40,"Young Adult",V1972&lt;65,"Adult",TRUE,"Senior")</f>
        <v>Adult</v>
      </c>
    </row>
    <row r="1973" spans="1:23" x14ac:dyDescent="0.25">
      <c r="A1973">
        <v>14155</v>
      </c>
      <c r="B1973">
        <v>4698</v>
      </c>
      <c r="C1973" s="1" t="s">
        <v>1054</v>
      </c>
      <c r="D1973" s="1" t="s">
        <v>56</v>
      </c>
      <c r="E1973" s="2">
        <v>28175</v>
      </c>
      <c r="F1973" s="1" t="s">
        <v>15</v>
      </c>
      <c r="G1973" s="1" t="s">
        <v>48</v>
      </c>
      <c r="H1973" s="2">
        <v>45563</v>
      </c>
      <c r="I1973" s="2">
        <v>45564</v>
      </c>
      <c r="J1973">
        <v>1</v>
      </c>
      <c r="K1973">
        <v>3584</v>
      </c>
      <c r="L1973" s="1" t="s">
        <v>1491</v>
      </c>
      <c r="M1973" s="1" t="s">
        <v>81</v>
      </c>
      <c r="N1973" s="1" t="s">
        <v>33</v>
      </c>
      <c r="O1973" t="s">
        <v>19</v>
      </c>
      <c r="P1973">
        <v>3584</v>
      </c>
      <c r="Q1973" s="1" t="s">
        <v>1492</v>
      </c>
      <c r="R1973" s="1" t="s">
        <v>1446</v>
      </c>
      <c r="S1973" t="s">
        <v>1447</v>
      </c>
      <c r="T1973">
        <f>VLOOKUP(Admissions[[#This Row],[Department]],Departments!A:E,5,FALSE)</f>
        <v>5500</v>
      </c>
      <c r="U1973" s="1" t="str">
        <f t="shared" si="60"/>
        <v>Within Benchmark</v>
      </c>
      <c r="V1973" s="1">
        <f t="shared" ca="1" si="61"/>
        <v>49</v>
      </c>
      <c r="W1973" s="1" t="str">
        <f ca="1">_xlfn.IFS(Admissions[[#This Row],[Patients Age]]&lt;18,"Paediatric",V1973&lt;40,"Young Adult",V1973&lt;65,"Adult",TRUE,"Senior")</f>
        <v>Adult</v>
      </c>
    </row>
    <row r="1974" spans="1:23" x14ac:dyDescent="0.25">
      <c r="A1974">
        <v>13454</v>
      </c>
      <c r="B1974">
        <v>3886</v>
      </c>
      <c r="C1974" s="1" t="s">
        <v>1053</v>
      </c>
      <c r="D1974" s="1" t="s">
        <v>14</v>
      </c>
      <c r="E1974" s="2">
        <v>16040</v>
      </c>
      <c r="F1974" s="1" t="s">
        <v>26</v>
      </c>
      <c r="G1974" s="1" t="s">
        <v>39</v>
      </c>
      <c r="H1974" s="2">
        <v>45231</v>
      </c>
      <c r="I1974" s="2">
        <v>45239</v>
      </c>
      <c r="J1974">
        <v>8</v>
      </c>
      <c r="K1974">
        <v>20468</v>
      </c>
      <c r="L1974" s="1" t="s">
        <v>1491</v>
      </c>
      <c r="M1974" s="1" t="s">
        <v>28</v>
      </c>
      <c r="N1974" s="1" t="s">
        <v>18</v>
      </c>
      <c r="O1974" t="s">
        <v>19</v>
      </c>
      <c r="P1974">
        <v>2558.5</v>
      </c>
      <c r="Q1974" s="1" t="s">
        <v>1492</v>
      </c>
      <c r="R1974" s="1" t="s">
        <v>1453</v>
      </c>
      <c r="S1974" t="s">
        <v>1449</v>
      </c>
      <c r="T1974">
        <f>VLOOKUP(Admissions[[#This Row],[Department]],Departments!A:E,5,FALSE)</f>
        <v>9000</v>
      </c>
      <c r="U1974" s="1" t="str">
        <f t="shared" si="60"/>
        <v>Above Benchmark</v>
      </c>
      <c r="V1974" s="1">
        <f t="shared" ca="1" si="61"/>
        <v>82</v>
      </c>
      <c r="W1974" s="1" t="str">
        <f ca="1">_xlfn.IFS(Admissions[[#This Row],[Patients Age]]&lt;18,"Paediatric",V1974&lt;40,"Young Adult",V1974&lt;65,"Adult",TRUE,"Senior")</f>
        <v>Senior</v>
      </c>
    </row>
    <row r="1975" spans="1:23" x14ac:dyDescent="0.25">
      <c r="A1975">
        <v>11207</v>
      </c>
      <c r="B1975">
        <v>6517</v>
      </c>
      <c r="C1975" s="1" t="s">
        <v>105</v>
      </c>
      <c r="D1975" s="1" t="s">
        <v>56</v>
      </c>
      <c r="E1975" s="2">
        <v>27071</v>
      </c>
      <c r="F1975" s="1" t="s">
        <v>41</v>
      </c>
      <c r="G1975" s="1" t="s">
        <v>42</v>
      </c>
      <c r="H1975" s="2">
        <v>45010</v>
      </c>
      <c r="I1975" s="2">
        <v>45015</v>
      </c>
      <c r="J1975">
        <v>5</v>
      </c>
      <c r="K1975">
        <v>7063</v>
      </c>
      <c r="L1975" s="1" t="s">
        <v>1491</v>
      </c>
      <c r="M1975" s="1" t="s">
        <v>121</v>
      </c>
      <c r="N1975" s="1" t="s">
        <v>24</v>
      </c>
      <c r="O1975" t="s">
        <v>19</v>
      </c>
      <c r="P1975">
        <v>1412.6</v>
      </c>
      <c r="Q1975" s="1" t="s">
        <v>1492</v>
      </c>
      <c r="R1975" s="1" t="s">
        <v>1446</v>
      </c>
      <c r="S1975" t="s">
        <v>1447</v>
      </c>
      <c r="T1975">
        <f>VLOOKUP(Admissions[[#This Row],[Department]],Departments!A:E,5,FALSE)</f>
        <v>7200</v>
      </c>
      <c r="U1975" s="1" t="str">
        <f t="shared" si="60"/>
        <v>Within Benchmark</v>
      </c>
      <c r="V1975" s="1">
        <f t="shared" ca="1" si="61"/>
        <v>52</v>
      </c>
      <c r="W1975" s="1" t="str">
        <f ca="1">_xlfn.IFS(Admissions[[#This Row],[Patients Age]]&lt;18,"Paediatric",V1975&lt;40,"Young Adult",V1975&lt;65,"Adult",TRUE,"Senior")</f>
        <v>Adult</v>
      </c>
    </row>
    <row r="1976" spans="1:23" x14ac:dyDescent="0.25">
      <c r="A1976">
        <v>11452</v>
      </c>
      <c r="B1976">
        <v>6453</v>
      </c>
      <c r="C1976" s="1" t="s">
        <v>1033</v>
      </c>
      <c r="D1976" s="1" t="s">
        <v>56</v>
      </c>
      <c r="E1976" s="2">
        <v>37792</v>
      </c>
      <c r="F1976" s="1" t="s">
        <v>15</v>
      </c>
      <c r="G1976" s="1" t="s">
        <v>48</v>
      </c>
      <c r="H1976" s="2">
        <v>45033</v>
      </c>
      <c r="I1976" s="2">
        <v>45036</v>
      </c>
      <c r="J1976">
        <v>3</v>
      </c>
      <c r="K1976">
        <v>5177</v>
      </c>
      <c r="L1976" s="1" t="s">
        <v>1494</v>
      </c>
      <c r="M1976" s="1" t="s">
        <v>46</v>
      </c>
      <c r="N1976" s="1" t="s">
        <v>18</v>
      </c>
      <c r="O1976" t="s">
        <v>19</v>
      </c>
      <c r="P1976">
        <v>1725.6667</v>
      </c>
      <c r="Q1976" s="1" t="s">
        <v>1492</v>
      </c>
      <c r="R1976" s="1" t="s">
        <v>1448</v>
      </c>
      <c r="S1976" t="s">
        <v>1449</v>
      </c>
      <c r="T1976">
        <f>VLOOKUP(Admissions[[#This Row],[Department]],Departments!A:E,5,FALSE)</f>
        <v>5500</v>
      </c>
      <c r="U1976" s="1" t="str">
        <f t="shared" si="60"/>
        <v>Within Benchmark</v>
      </c>
      <c r="V1976" s="1">
        <f t="shared" ca="1" si="61"/>
        <v>23</v>
      </c>
      <c r="W1976" s="1" t="str">
        <f ca="1">_xlfn.IFS(Admissions[[#This Row],[Patients Age]]&lt;18,"Paediatric",V1976&lt;40,"Young Adult",V1976&lt;65,"Adult",TRUE,"Senior")</f>
        <v>Young Adult</v>
      </c>
    </row>
    <row r="1977" spans="1:23" x14ac:dyDescent="0.25">
      <c r="A1977">
        <v>14725</v>
      </c>
      <c r="B1977">
        <v>4361</v>
      </c>
      <c r="C1977" s="1" t="s">
        <v>727</v>
      </c>
      <c r="D1977" s="1" t="s">
        <v>14</v>
      </c>
      <c r="E1977" s="2">
        <v>25840</v>
      </c>
      <c r="F1977" s="1" t="s">
        <v>15</v>
      </c>
      <c r="G1977" s="1" t="s">
        <v>48</v>
      </c>
      <c r="H1977" s="2">
        <v>45536</v>
      </c>
      <c r="I1977" s="2">
        <v>45540</v>
      </c>
      <c r="J1977">
        <v>4</v>
      </c>
      <c r="K1977">
        <v>6411</v>
      </c>
      <c r="L1977" s="1" t="s">
        <v>1494</v>
      </c>
      <c r="M1977" s="1" t="s">
        <v>49</v>
      </c>
      <c r="N1977" s="1" t="s">
        <v>18</v>
      </c>
      <c r="O1977" t="s">
        <v>19</v>
      </c>
      <c r="P1977">
        <v>1602.75</v>
      </c>
      <c r="Q1977" s="1" t="s">
        <v>1492</v>
      </c>
      <c r="R1977" s="1" t="s">
        <v>1451</v>
      </c>
      <c r="S1977" t="s">
        <v>1447</v>
      </c>
      <c r="T1977">
        <f>VLOOKUP(Admissions[[#This Row],[Department]],Departments!A:E,5,FALSE)</f>
        <v>5500</v>
      </c>
      <c r="U1977" s="1" t="str">
        <f t="shared" si="60"/>
        <v>Above Benchmark</v>
      </c>
      <c r="V1977" s="1">
        <f t="shared" ca="1" si="61"/>
        <v>55</v>
      </c>
      <c r="W1977" s="1" t="str">
        <f ca="1">_xlfn.IFS(Admissions[[#This Row],[Patients Age]]&lt;18,"Paediatric",V1977&lt;40,"Young Adult",V1977&lt;65,"Adult",TRUE,"Senior")</f>
        <v>Adult</v>
      </c>
    </row>
    <row r="1978" spans="1:23" x14ac:dyDescent="0.25">
      <c r="A1978">
        <v>14111</v>
      </c>
      <c r="B1978">
        <v>6130</v>
      </c>
      <c r="C1978" s="1" t="s">
        <v>1055</v>
      </c>
      <c r="D1978" s="1" t="s">
        <v>56</v>
      </c>
      <c r="E1978" s="2">
        <v>41651</v>
      </c>
      <c r="F1978" s="1" t="s">
        <v>30</v>
      </c>
      <c r="G1978" s="1" t="s">
        <v>58</v>
      </c>
      <c r="H1978" s="2">
        <v>45301</v>
      </c>
      <c r="I1978" s="2">
        <v>45302</v>
      </c>
      <c r="J1978">
        <v>1</v>
      </c>
      <c r="K1978">
        <v>1485</v>
      </c>
      <c r="L1978" s="1" t="s">
        <v>1491</v>
      </c>
      <c r="M1978" s="1" t="s">
        <v>81</v>
      </c>
      <c r="N1978" s="1" t="s">
        <v>18</v>
      </c>
      <c r="O1978" t="s">
        <v>19</v>
      </c>
      <c r="P1978">
        <v>1485</v>
      </c>
      <c r="Q1978" s="1" t="s">
        <v>1492</v>
      </c>
      <c r="R1978" s="1" t="s">
        <v>1453</v>
      </c>
      <c r="S1978" t="s">
        <v>1449</v>
      </c>
      <c r="T1978">
        <f>VLOOKUP(Admissions[[#This Row],[Department]],Departments!A:E,5,FALSE)</f>
        <v>4500</v>
      </c>
      <c r="U1978" s="1" t="str">
        <f t="shared" si="60"/>
        <v>Within Benchmark</v>
      </c>
      <c r="V1978" s="1">
        <f t="shared" ca="1" si="61"/>
        <v>12</v>
      </c>
      <c r="W1978" s="1" t="str">
        <f ca="1">_xlfn.IFS(Admissions[[#This Row],[Patients Age]]&lt;18,"Paediatric",V1978&lt;40,"Young Adult",V1978&lt;65,"Adult",TRUE,"Senior")</f>
        <v>Paediatric</v>
      </c>
    </row>
    <row r="1979" spans="1:23" x14ac:dyDescent="0.25">
      <c r="A1979">
        <v>14491</v>
      </c>
      <c r="B1979">
        <v>6140</v>
      </c>
      <c r="C1979" s="1" t="s">
        <v>767</v>
      </c>
      <c r="D1979" s="1" t="s">
        <v>56</v>
      </c>
      <c r="E1979" s="2">
        <v>13579</v>
      </c>
      <c r="F1979" s="1" t="s">
        <v>41</v>
      </c>
      <c r="G1979" s="1" t="s">
        <v>219</v>
      </c>
      <c r="H1979" s="2">
        <v>45380</v>
      </c>
      <c r="I1979" s="2">
        <v>45387</v>
      </c>
      <c r="J1979">
        <v>7</v>
      </c>
      <c r="K1979">
        <v>13161</v>
      </c>
      <c r="L1979" s="1" t="s">
        <v>1491</v>
      </c>
      <c r="M1979" s="1" t="s">
        <v>121</v>
      </c>
      <c r="N1979" s="1" t="s">
        <v>33</v>
      </c>
      <c r="O1979" t="s">
        <v>19</v>
      </c>
      <c r="P1979">
        <v>1880.1429000000001</v>
      </c>
      <c r="Q1979" s="1" t="s">
        <v>1492</v>
      </c>
      <c r="R1979" s="1" t="s">
        <v>1454</v>
      </c>
      <c r="S1979" t="s">
        <v>1449</v>
      </c>
      <c r="T1979">
        <f>VLOOKUP(Admissions[[#This Row],[Department]],Departments!A:E,5,FALSE)</f>
        <v>7200</v>
      </c>
      <c r="U1979" s="1" t="str">
        <f t="shared" si="60"/>
        <v>Above Benchmark</v>
      </c>
      <c r="V1979" s="1">
        <f t="shared" ca="1" si="61"/>
        <v>89</v>
      </c>
      <c r="W1979" s="1" t="str">
        <f ca="1">_xlfn.IFS(Admissions[[#This Row],[Patients Age]]&lt;18,"Paediatric",V1979&lt;40,"Young Adult",V1979&lt;65,"Adult",TRUE,"Senior")</f>
        <v>Senior</v>
      </c>
    </row>
    <row r="1980" spans="1:23" x14ac:dyDescent="0.25">
      <c r="A1980">
        <v>12592</v>
      </c>
      <c r="B1980">
        <v>3912</v>
      </c>
      <c r="C1980" s="1" t="s">
        <v>777</v>
      </c>
      <c r="D1980" s="1" t="s">
        <v>14</v>
      </c>
      <c r="E1980" s="2">
        <v>29177</v>
      </c>
      <c r="F1980" s="1" t="s">
        <v>35</v>
      </c>
      <c r="G1980" s="1" t="s">
        <v>36</v>
      </c>
      <c r="H1980" s="2">
        <v>45543</v>
      </c>
      <c r="I1980" s="2">
        <v>45549</v>
      </c>
      <c r="J1980">
        <v>6</v>
      </c>
      <c r="K1980">
        <v>12465</v>
      </c>
      <c r="L1980" s="1" t="s">
        <v>1491</v>
      </c>
      <c r="M1980" s="1" t="s">
        <v>60</v>
      </c>
      <c r="N1980" s="1" t="s">
        <v>33</v>
      </c>
      <c r="O1980" t="s">
        <v>19</v>
      </c>
      <c r="P1980">
        <v>2077.5</v>
      </c>
      <c r="Q1980" s="1" t="s">
        <v>1492</v>
      </c>
      <c r="R1980" s="1" t="s">
        <v>1451</v>
      </c>
      <c r="S1980" t="s">
        <v>1447</v>
      </c>
      <c r="T1980">
        <f>VLOOKUP(Admissions[[#This Row],[Department]],Departments!A:E,5,FALSE)</f>
        <v>8500</v>
      </c>
      <c r="U1980" s="1" t="str">
        <f t="shared" si="60"/>
        <v>Above Benchmark</v>
      </c>
      <c r="V1980" s="1">
        <f t="shared" ca="1" si="61"/>
        <v>46</v>
      </c>
      <c r="W1980" s="1" t="str">
        <f ca="1">_xlfn.IFS(Admissions[[#This Row],[Patients Age]]&lt;18,"Paediatric",V1980&lt;40,"Young Adult",V1980&lt;65,"Adult",TRUE,"Senior")</f>
        <v>Adult</v>
      </c>
    </row>
    <row r="1981" spans="1:23" x14ac:dyDescent="0.25">
      <c r="A1981">
        <v>14172</v>
      </c>
      <c r="B1981">
        <v>6187</v>
      </c>
      <c r="C1981" s="1" t="s">
        <v>382</v>
      </c>
      <c r="D1981" s="1" t="s">
        <v>56</v>
      </c>
      <c r="E1981" s="2">
        <v>34391</v>
      </c>
      <c r="F1981" s="1" t="s">
        <v>15</v>
      </c>
      <c r="G1981" s="1" t="s">
        <v>48</v>
      </c>
      <c r="H1981" s="2">
        <v>45429</v>
      </c>
      <c r="I1981" s="2">
        <v>45432</v>
      </c>
      <c r="J1981">
        <v>3</v>
      </c>
      <c r="K1981">
        <v>5738</v>
      </c>
      <c r="L1981" s="1" t="s">
        <v>1491</v>
      </c>
      <c r="M1981" s="1" t="s">
        <v>81</v>
      </c>
      <c r="N1981" s="1" t="s">
        <v>33</v>
      </c>
      <c r="O1981" t="s">
        <v>19</v>
      </c>
      <c r="P1981">
        <v>1912.6667</v>
      </c>
      <c r="Q1981" s="1" t="s">
        <v>1492</v>
      </c>
      <c r="R1981" s="1" t="s">
        <v>1454</v>
      </c>
      <c r="S1981" t="s">
        <v>1449</v>
      </c>
      <c r="T1981">
        <f>VLOOKUP(Admissions[[#This Row],[Department]],Departments!A:E,5,FALSE)</f>
        <v>5500</v>
      </c>
      <c r="U1981" s="1" t="str">
        <f t="shared" si="60"/>
        <v>Above Benchmark</v>
      </c>
      <c r="V1981" s="1">
        <f t="shared" ca="1" si="61"/>
        <v>32</v>
      </c>
      <c r="W1981" s="1" t="str">
        <f ca="1">_xlfn.IFS(Admissions[[#This Row],[Patients Age]]&lt;18,"Paediatric",V1981&lt;40,"Young Adult",V1981&lt;65,"Adult",TRUE,"Senior")</f>
        <v>Young Adult</v>
      </c>
    </row>
    <row r="1982" spans="1:23" x14ac:dyDescent="0.25">
      <c r="A1982">
        <v>13874</v>
      </c>
      <c r="B1982">
        <v>4345</v>
      </c>
      <c r="C1982" s="1" t="s">
        <v>387</v>
      </c>
      <c r="D1982" s="1" t="s">
        <v>14</v>
      </c>
      <c r="E1982" s="2">
        <v>21846</v>
      </c>
      <c r="F1982" s="1" t="s">
        <v>15</v>
      </c>
      <c r="G1982" s="1" t="s">
        <v>217</v>
      </c>
      <c r="H1982" s="2">
        <v>45061</v>
      </c>
      <c r="I1982" s="2">
        <v>45064</v>
      </c>
      <c r="J1982">
        <v>3</v>
      </c>
      <c r="K1982">
        <v>9071</v>
      </c>
      <c r="L1982" s="1" t="s">
        <v>1491</v>
      </c>
      <c r="M1982" s="1" t="s">
        <v>17</v>
      </c>
      <c r="N1982" s="1" t="s">
        <v>33</v>
      </c>
      <c r="O1982" t="s">
        <v>19</v>
      </c>
      <c r="P1982">
        <v>3023.6667000000002</v>
      </c>
      <c r="Q1982" s="1" t="s">
        <v>1492</v>
      </c>
      <c r="R1982" s="1" t="s">
        <v>1448</v>
      </c>
      <c r="S1982" t="s">
        <v>1449</v>
      </c>
      <c r="T1982">
        <f>VLOOKUP(Admissions[[#This Row],[Department]],Departments!A:E,5,FALSE)</f>
        <v>5500</v>
      </c>
      <c r="U1982" s="1" t="str">
        <f t="shared" si="60"/>
        <v>Above Benchmark</v>
      </c>
      <c r="V1982" s="1">
        <f t="shared" ca="1" si="61"/>
        <v>66</v>
      </c>
      <c r="W1982" s="1" t="str">
        <f ca="1">_xlfn.IFS(Admissions[[#This Row],[Patients Age]]&lt;18,"Paediatric",V1982&lt;40,"Young Adult",V1982&lt;65,"Adult",TRUE,"Senior")</f>
        <v>Senior</v>
      </c>
    </row>
    <row r="1983" spans="1:23" x14ac:dyDescent="0.25">
      <c r="A1983">
        <v>10887</v>
      </c>
      <c r="B1983">
        <v>7056</v>
      </c>
      <c r="C1983" s="1" t="s">
        <v>1056</v>
      </c>
      <c r="D1983" s="1" t="s">
        <v>56</v>
      </c>
      <c r="E1983" s="2">
        <v>19132</v>
      </c>
      <c r="F1983" s="1" t="s">
        <v>66</v>
      </c>
      <c r="G1983" s="1" t="s">
        <v>67</v>
      </c>
      <c r="H1983" s="2">
        <v>45204</v>
      </c>
      <c r="I1983" s="2">
        <v>45209</v>
      </c>
      <c r="J1983">
        <v>5</v>
      </c>
      <c r="K1983">
        <v>10371</v>
      </c>
      <c r="L1983" s="1" t="s">
        <v>1491</v>
      </c>
      <c r="M1983" s="1" t="s">
        <v>91</v>
      </c>
      <c r="N1983" s="1" t="s">
        <v>18</v>
      </c>
      <c r="O1983" t="s">
        <v>19</v>
      </c>
      <c r="P1983">
        <v>2074.1999999999998</v>
      </c>
      <c r="Q1983" s="1" t="s">
        <v>1492</v>
      </c>
      <c r="R1983" s="1" t="s">
        <v>1450</v>
      </c>
      <c r="S1983" t="s">
        <v>1449</v>
      </c>
      <c r="T1983">
        <f>VLOOKUP(Admissions[[#This Row],[Department]],Departments!A:E,5,FALSE)</f>
        <v>6000</v>
      </c>
      <c r="U1983" s="1" t="str">
        <f t="shared" si="60"/>
        <v>Above Benchmark</v>
      </c>
      <c r="V1983" s="1">
        <f t="shared" ca="1" si="61"/>
        <v>74</v>
      </c>
      <c r="W1983" s="1" t="str">
        <f ca="1">_xlfn.IFS(Admissions[[#This Row],[Patients Age]]&lt;18,"Paediatric",V1983&lt;40,"Young Adult",V1983&lt;65,"Adult",TRUE,"Senior")</f>
        <v>Senior</v>
      </c>
    </row>
    <row r="1984" spans="1:23" x14ac:dyDescent="0.25">
      <c r="A1984">
        <v>12179</v>
      </c>
      <c r="B1984">
        <v>6719</v>
      </c>
      <c r="C1984" s="1" t="s">
        <v>1057</v>
      </c>
      <c r="D1984" s="1" t="s">
        <v>14</v>
      </c>
      <c r="E1984" s="2">
        <v>39418</v>
      </c>
      <c r="F1984" s="1" t="s">
        <v>30</v>
      </c>
      <c r="G1984" s="1" t="s">
        <v>31</v>
      </c>
      <c r="H1984" s="2">
        <v>45125</v>
      </c>
      <c r="I1984" s="2">
        <v>45128</v>
      </c>
      <c r="J1984">
        <v>3</v>
      </c>
      <c r="K1984">
        <v>2849</v>
      </c>
      <c r="L1984" s="1" t="s">
        <v>1491</v>
      </c>
      <c r="M1984" s="1" t="s">
        <v>46</v>
      </c>
      <c r="N1984" s="1" t="s">
        <v>24</v>
      </c>
      <c r="O1984" t="s">
        <v>19</v>
      </c>
      <c r="P1984">
        <v>949.66669999999999</v>
      </c>
      <c r="Q1984" s="1" t="s">
        <v>1492</v>
      </c>
      <c r="R1984" s="1" t="s">
        <v>1452</v>
      </c>
      <c r="S1984" t="s">
        <v>1449</v>
      </c>
      <c r="T1984">
        <f>VLOOKUP(Admissions[[#This Row],[Department]],Departments!A:E,5,FALSE)</f>
        <v>4500</v>
      </c>
      <c r="U1984" s="1" t="str">
        <f t="shared" si="60"/>
        <v>Within Benchmark</v>
      </c>
      <c r="V1984" s="1">
        <f t="shared" ca="1" si="61"/>
        <v>18</v>
      </c>
      <c r="W1984" s="1" t="str">
        <f ca="1">_xlfn.IFS(Admissions[[#This Row],[Patients Age]]&lt;18,"Paediatric",V1984&lt;40,"Young Adult",V1984&lt;65,"Adult",TRUE,"Senior")</f>
        <v>Young Adult</v>
      </c>
    </row>
    <row r="1985" spans="1:23" x14ac:dyDescent="0.25">
      <c r="A1985">
        <v>12663</v>
      </c>
      <c r="B1985">
        <v>3298</v>
      </c>
      <c r="C1985" s="1" t="s">
        <v>617</v>
      </c>
      <c r="D1985" s="1" t="s">
        <v>56</v>
      </c>
      <c r="E1985" s="2">
        <v>27396</v>
      </c>
      <c r="F1985" s="1" t="s">
        <v>51</v>
      </c>
      <c r="G1985" s="1" t="s">
        <v>113</v>
      </c>
      <c r="H1985" s="2">
        <v>45012</v>
      </c>
      <c r="I1985" s="2">
        <v>45018</v>
      </c>
      <c r="J1985">
        <v>6</v>
      </c>
      <c r="K1985">
        <v>7304</v>
      </c>
      <c r="L1985" s="1" t="s">
        <v>1491</v>
      </c>
      <c r="M1985" s="1" t="s">
        <v>53</v>
      </c>
      <c r="N1985" s="1" t="s">
        <v>18</v>
      </c>
      <c r="O1985" t="s">
        <v>19</v>
      </c>
      <c r="P1985">
        <v>1217.3333</v>
      </c>
      <c r="Q1985" s="1" t="s">
        <v>1492</v>
      </c>
      <c r="R1985" s="1" t="s">
        <v>1448</v>
      </c>
      <c r="S1985" t="s">
        <v>1449</v>
      </c>
      <c r="T1985">
        <f>VLOOKUP(Admissions[[#This Row],[Department]],Departments!A:E,5,FALSE)</f>
        <v>6800</v>
      </c>
      <c r="U1985" s="1" t="str">
        <f t="shared" si="60"/>
        <v>Above Benchmark</v>
      </c>
      <c r="V1985" s="1">
        <f t="shared" ca="1" si="61"/>
        <v>51</v>
      </c>
      <c r="W1985" s="1" t="str">
        <f ca="1">_xlfn.IFS(Admissions[[#This Row],[Patients Age]]&lt;18,"Paediatric",V1985&lt;40,"Young Adult",V1985&lt;65,"Adult",TRUE,"Senior")</f>
        <v>Adult</v>
      </c>
    </row>
    <row r="1986" spans="1:23" x14ac:dyDescent="0.25">
      <c r="A1986">
        <v>12103</v>
      </c>
      <c r="B1986">
        <v>6786</v>
      </c>
      <c r="C1986" s="1" t="s">
        <v>731</v>
      </c>
      <c r="D1986" s="1" t="s">
        <v>14</v>
      </c>
      <c r="E1986" s="2">
        <v>22442</v>
      </c>
      <c r="F1986" s="1" t="s">
        <v>15</v>
      </c>
      <c r="G1986" s="1" t="s">
        <v>16</v>
      </c>
      <c r="H1986" s="2">
        <v>45252</v>
      </c>
      <c r="I1986" s="2">
        <v>45256</v>
      </c>
      <c r="J1986">
        <v>4</v>
      </c>
      <c r="K1986">
        <v>13857</v>
      </c>
      <c r="L1986" s="1" t="s">
        <v>1491</v>
      </c>
      <c r="M1986" s="1" t="s">
        <v>17</v>
      </c>
      <c r="N1986" s="1" t="s">
        <v>33</v>
      </c>
      <c r="O1986" t="s">
        <v>19</v>
      </c>
      <c r="P1986">
        <v>3464.25</v>
      </c>
      <c r="Q1986" s="1" t="s">
        <v>1492</v>
      </c>
      <c r="R1986" s="1" t="s">
        <v>1453</v>
      </c>
      <c r="S1986" t="s">
        <v>1449</v>
      </c>
      <c r="T1986">
        <f>VLOOKUP(Admissions[[#This Row],[Department]],Departments!A:E,5,FALSE)</f>
        <v>5500</v>
      </c>
      <c r="U1986" s="1" t="str">
        <f t="shared" ref="U1986:U2049" si="62">IF(K1986&gt;T1986,"Above Benchmark","Within Benchmark")</f>
        <v>Above Benchmark</v>
      </c>
      <c r="V1986" s="1">
        <f t="shared" ref="V1986:V2049" ca="1" si="63">INT(YEARFRAC(E1986,TODAY()))</f>
        <v>65</v>
      </c>
      <c r="W1986" s="1" t="str">
        <f ca="1">_xlfn.IFS(Admissions[[#This Row],[Patients Age]]&lt;18,"Paediatric",V1986&lt;40,"Young Adult",V1986&lt;65,"Adult",TRUE,"Senior")</f>
        <v>Senior</v>
      </c>
    </row>
    <row r="1987" spans="1:23" x14ac:dyDescent="0.25">
      <c r="A1987">
        <v>14914</v>
      </c>
      <c r="B1987">
        <v>6238</v>
      </c>
      <c r="C1987" s="1" t="s">
        <v>474</v>
      </c>
      <c r="D1987" s="1" t="s">
        <v>56</v>
      </c>
      <c r="E1987" s="2">
        <v>40515</v>
      </c>
      <c r="F1987" s="1" t="s">
        <v>30</v>
      </c>
      <c r="G1987" s="1" t="s">
        <v>31</v>
      </c>
      <c r="H1987" s="2">
        <v>44974</v>
      </c>
      <c r="I1987" s="2">
        <v>44977</v>
      </c>
      <c r="J1987">
        <v>3</v>
      </c>
      <c r="K1987">
        <v>1861</v>
      </c>
      <c r="L1987" s="1" t="s">
        <v>1491</v>
      </c>
      <c r="M1987" s="1" t="s">
        <v>32</v>
      </c>
      <c r="N1987" s="1" t="s">
        <v>33</v>
      </c>
      <c r="O1987" t="s">
        <v>19</v>
      </c>
      <c r="P1987">
        <v>620.33330000000001</v>
      </c>
      <c r="Q1987" s="1" t="s">
        <v>1492</v>
      </c>
      <c r="R1987" s="1" t="s">
        <v>1454</v>
      </c>
      <c r="S1987" t="s">
        <v>1449</v>
      </c>
      <c r="T1987">
        <f>VLOOKUP(Admissions[[#This Row],[Department]],Departments!A:E,5,FALSE)</f>
        <v>4500</v>
      </c>
      <c r="U1987" s="1" t="str">
        <f t="shared" si="62"/>
        <v>Within Benchmark</v>
      </c>
      <c r="V1987" s="1">
        <f t="shared" ca="1" si="63"/>
        <v>15</v>
      </c>
      <c r="W1987" s="1" t="str">
        <f ca="1">_xlfn.IFS(Admissions[[#This Row],[Patients Age]]&lt;18,"Paediatric",V1987&lt;40,"Young Adult",V1987&lt;65,"Adult",TRUE,"Senior")</f>
        <v>Paediatric</v>
      </c>
    </row>
    <row r="1988" spans="1:23" x14ac:dyDescent="0.25">
      <c r="A1988">
        <v>11451</v>
      </c>
      <c r="B1988">
        <v>7127</v>
      </c>
      <c r="C1988" s="1" t="s">
        <v>337</v>
      </c>
      <c r="D1988" s="1" t="s">
        <v>56</v>
      </c>
      <c r="E1988" s="2">
        <v>26440</v>
      </c>
      <c r="F1988" s="1" t="s">
        <v>35</v>
      </c>
      <c r="G1988" s="1" t="s">
        <v>36</v>
      </c>
      <c r="H1988" s="2">
        <v>45525</v>
      </c>
      <c r="I1988" s="2">
        <v>45528</v>
      </c>
      <c r="J1988">
        <v>3</v>
      </c>
      <c r="K1988">
        <v>5008</v>
      </c>
      <c r="L1988" s="1" t="s">
        <v>1494</v>
      </c>
      <c r="M1988" s="1" t="s">
        <v>37</v>
      </c>
      <c r="N1988" s="1" t="s">
        <v>18</v>
      </c>
      <c r="O1988" t="s">
        <v>19</v>
      </c>
      <c r="P1988">
        <v>1669.3333</v>
      </c>
      <c r="Q1988" s="1" t="s">
        <v>1492</v>
      </c>
      <c r="R1988" s="1" t="s">
        <v>1453</v>
      </c>
      <c r="S1988" t="s">
        <v>1449</v>
      </c>
      <c r="T1988">
        <f>VLOOKUP(Admissions[[#This Row],[Department]],Departments!A:E,5,FALSE)</f>
        <v>8500</v>
      </c>
      <c r="U1988" s="1" t="str">
        <f t="shared" si="62"/>
        <v>Within Benchmark</v>
      </c>
      <c r="V1988" s="1">
        <f t="shared" ca="1" si="63"/>
        <v>54</v>
      </c>
      <c r="W1988" s="1" t="str">
        <f ca="1">_xlfn.IFS(Admissions[[#This Row],[Patients Age]]&lt;18,"Paediatric",V1988&lt;40,"Young Adult",V1988&lt;65,"Adult",TRUE,"Senior")</f>
        <v>Adult</v>
      </c>
    </row>
    <row r="1989" spans="1:23" x14ac:dyDescent="0.25">
      <c r="A1989">
        <v>13550</v>
      </c>
      <c r="B1989">
        <v>6247</v>
      </c>
      <c r="C1989" s="1" t="s">
        <v>521</v>
      </c>
      <c r="D1989" s="1" t="s">
        <v>14</v>
      </c>
      <c r="E1989" s="2">
        <v>22976</v>
      </c>
      <c r="F1989" s="1" t="s">
        <v>15</v>
      </c>
      <c r="G1989" s="1" t="s">
        <v>48</v>
      </c>
      <c r="H1989" s="2">
        <v>45396</v>
      </c>
      <c r="I1989" s="2">
        <v>45400</v>
      </c>
      <c r="J1989">
        <v>4</v>
      </c>
      <c r="K1989">
        <v>5987</v>
      </c>
      <c r="L1989" s="1" t="s">
        <v>1494</v>
      </c>
      <c r="M1989" s="1" t="s">
        <v>81</v>
      </c>
      <c r="N1989" s="1" t="s">
        <v>33</v>
      </c>
      <c r="O1989" t="s">
        <v>19</v>
      </c>
      <c r="P1989">
        <v>1496.75</v>
      </c>
      <c r="Q1989" s="1" t="s">
        <v>1492</v>
      </c>
      <c r="R1989" s="1" t="s">
        <v>1451</v>
      </c>
      <c r="S1989" t="s">
        <v>1447</v>
      </c>
      <c r="T1989">
        <f>VLOOKUP(Admissions[[#This Row],[Department]],Departments!A:E,5,FALSE)</f>
        <v>5500</v>
      </c>
      <c r="U1989" s="1" t="str">
        <f t="shared" si="62"/>
        <v>Above Benchmark</v>
      </c>
      <c r="V1989" s="1">
        <f t="shared" ca="1" si="63"/>
        <v>63</v>
      </c>
      <c r="W1989" s="1" t="str">
        <f ca="1">_xlfn.IFS(Admissions[[#This Row],[Patients Age]]&lt;18,"Paediatric",V1989&lt;40,"Young Adult",V1989&lt;65,"Adult",TRUE,"Senior")</f>
        <v>Adult</v>
      </c>
    </row>
    <row r="1990" spans="1:23" x14ac:dyDescent="0.25">
      <c r="A1990">
        <v>12416</v>
      </c>
      <c r="B1990">
        <v>6262</v>
      </c>
      <c r="C1990" s="1" t="s">
        <v>1058</v>
      </c>
      <c r="D1990" s="1" t="s">
        <v>56</v>
      </c>
      <c r="E1990" s="2">
        <v>30804</v>
      </c>
      <c r="F1990" s="1" t="s">
        <v>35</v>
      </c>
      <c r="G1990" s="1" t="s">
        <v>36</v>
      </c>
      <c r="H1990" s="2">
        <v>45187</v>
      </c>
      <c r="I1990" s="2">
        <v>45190</v>
      </c>
      <c r="J1990">
        <v>3</v>
      </c>
      <c r="K1990">
        <v>6835</v>
      </c>
      <c r="L1990" s="1" t="s">
        <v>1491</v>
      </c>
      <c r="M1990" s="1" t="s">
        <v>37</v>
      </c>
      <c r="N1990" s="1" t="s">
        <v>18</v>
      </c>
      <c r="O1990" t="s">
        <v>19</v>
      </c>
      <c r="P1990">
        <v>2278.3332999999998</v>
      </c>
      <c r="Q1990" s="1" t="s">
        <v>1492</v>
      </c>
      <c r="R1990" s="1" t="s">
        <v>1448</v>
      </c>
      <c r="S1990" t="s">
        <v>1449</v>
      </c>
      <c r="T1990">
        <f>VLOOKUP(Admissions[[#This Row],[Department]],Departments!A:E,5,FALSE)</f>
        <v>8500</v>
      </c>
      <c r="U1990" s="1" t="str">
        <f t="shared" si="62"/>
        <v>Within Benchmark</v>
      </c>
      <c r="V1990" s="1">
        <f t="shared" ca="1" si="63"/>
        <v>42</v>
      </c>
      <c r="W1990" s="1" t="str">
        <f ca="1">_xlfn.IFS(Admissions[[#This Row],[Patients Age]]&lt;18,"Paediatric",V1990&lt;40,"Young Adult",V1990&lt;65,"Adult",TRUE,"Senior")</f>
        <v>Adult</v>
      </c>
    </row>
    <row r="1991" spans="1:23" x14ac:dyDescent="0.25">
      <c r="A1991">
        <v>11937</v>
      </c>
      <c r="B1991">
        <v>4177</v>
      </c>
      <c r="C1991" s="1" t="s">
        <v>373</v>
      </c>
      <c r="D1991" s="1" t="s">
        <v>14</v>
      </c>
      <c r="E1991" s="2">
        <v>23504</v>
      </c>
      <c r="F1991" s="1" t="s">
        <v>51</v>
      </c>
      <c r="G1991" s="1" t="s">
        <v>113</v>
      </c>
      <c r="H1991" s="2">
        <v>45497</v>
      </c>
      <c r="I1991" s="2">
        <v>45501</v>
      </c>
      <c r="J1991">
        <v>4</v>
      </c>
      <c r="K1991">
        <v>5098</v>
      </c>
      <c r="L1991" s="1" t="s">
        <v>1491</v>
      </c>
      <c r="M1991" s="1" t="s">
        <v>114</v>
      </c>
      <c r="N1991" s="1" t="s">
        <v>24</v>
      </c>
      <c r="O1991" t="s">
        <v>19</v>
      </c>
      <c r="P1991">
        <v>1274.5</v>
      </c>
      <c r="Q1991" s="1" t="s">
        <v>1492</v>
      </c>
      <c r="R1991" s="1" t="s">
        <v>1453</v>
      </c>
      <c r="S1991" t="s">
        <v>1449</v>
      </c>
      <c r="T1991">
        <f>VLOOKUP(Admissions[[#This Row],[Department]],Departments!A:E,5,FALSE)</f>
        <v>6800</v>
      </c>
      <c r="U1991" s="1" t="str">
        <f t="shared" si="62"/>
        <v>Within Benchmark</v>
      </c>
      <c r="V1991" s="1">
        <f t="shared" ca="1" si="63"/>
        <v>62</v>
      </c>
      <c r="W1991" s="1" t="str">
        <f ca="1">_xlfn.IFS(Admissions[[#This Row],[Patients Age]]&lt;18,"Paediatric",V1991&lt;40,"Young Adult",V1991&lt;65,"Adult",TRUE,"Senior")</f>
        <v>Adult</v>
      </c>
    </row>
    <row r="1992" spans="1:23" x14ac:dyDescent="0.25">
      <c r="A1992">
        <v>14363</v>
      </c>
      <c r="B1992">
        <v>7022</v>
      </c>
      <c r="C1992" s="1" t="s">
        <v>793</v>
      </c>
      <c r="D1992" s="1" t="s">
        <v>56</v>
      </c>
      <c r="E1992" s="2">
        <v>20620</v>
      </c>
      <c r="F1992" s="1" t="s">
        <v>15</v>
      </c>
      <c r="G1992" s="1" t="s">
        <v>48</v>
      </c>
      <c r="H1992" s="2">
        <v>45050</v>
      </c>
      <c r="I1992" s="2">
        <v>45055</v>
      </c>
      <c r="J1992">
        <v>5</v>
      </c>
      <c r="K1992">
        <v>9699</v>
      </c>
      <c r="L1992" s="1" t="s">
        <v>1491</v>
      </c>
      <c r="M1992" s="1" t="s">
        <v>81</v>
      </c>
      <c r="N1992" s="1" t="s">
        <v>24</v>
      </c>
      <c r="O1992" t="s">
        <v>19</v>
      </c>
      <c r="P1992">
        <v>1939.8</v>
      </c>
      <c r="Q1992" s="1" t="s">
        <v>1492</v>
      </c>
      <c r="R1992" s="1" t="s">
        <v>1450</v>
      </c>
      <c r="S1992" t="s">
        <v>1449</v>
      </c>
      <c r="T1992">
        <f>VLOOKUP(Admissions[[#This Row],[Department]],Departments!A:E,5,FALSE)</f>
        <v>5500</v>
      </c>
      <c r="U1992" s="1" t="str">
        <f t="shared" si="62"/>
        <v>Above Benchmark</v>
      </c>
      <c r="V1992" s="1">
        <f t="shared" ca="1" si="63"/>
        <v>70</v>
      </c>
      <c r="W1992" s="1" t="str">
        <f ca="1">_xlfn.IFS(Admissions[[#This Row],[Patients Age]]&lt;18,"Paediatric",V1992&lt;40,"Young Adult",V1992&lt;65,"Adult",TRUE,"Senior")</f>
        <v>Senior</v>
      </c>
    </row>
    <row r="1993" spans="1:23" x14ac:dyDescent="0.25">
      <c r="A1993">
        <v>14876</v>
      </c>
      <c r="B1993">
        <v>3342</v>
      </c>
      <c r="C1993" s="1" t="s">
        <v>314</v>
      </c>
      <c r="D1993" s="1" t="s">
        <v>14</v>
      </c>
      <c r="E1993" s="2">
        <v>23610</v>
      </c>
      <c r="F1993" s="1" t="s">
        <v>51</v>
      </c>
      <c r="G1993" s="1" t="s">
        <v>113</v>
      </c>
      <c r="H1993" s="2">
        <v>45339</v>
      </c>
      <c r="I1993" s="2">
        <v>45345</v>
      </c>
      <c r="J1993">
        <v>6</v>
      </c>
      <c r="K1993">
        <v>10860</v>
      </c>
      <c r="L1993" s="1" t="s">
        <v>1491</v>
      </c>
      <c r="M1993" s="1" t="s">
        <v>17</v>
      </c>
      <c r="N1993" s="1" t="s">
        <v>18</v>
      </c>
      <c r="O1993" t="s">
        <v>19</v>
      </c>
      <c r="P1993">
        <v>1810</v>
      </c>
      <c r="Q1993" s="1" t="s">
        <v>1492</v>
      </c>
      <c r="R1993" s="1" t="s">
        <v>1446</v>
      </c>
      <c r="S1993" t="s">
        <v>1447</v>
      </c>
      <c r="T1993">
        <f>VLOOKUP(Admissions[[#This Row],[Department]],Departments!A:E,5,FALSE)</f>
        <v>6800</v>
      </c>
      <c r="U1993" s="1" t="str">
        <f t="shared" si="62"/>
        <v>Above Benchmark</v>
      </c>
      <c r="V1993" s="1">
        <f t="shared" ca="1" si="63"/>
        <v>61</v>
      </c>
      <c r="W1993" s="1" t="str">
        <f ca="1">_xlfn.IFS(Admissions[[#This Row],[Patients Age]]&lt;18,"Paediatric",V1993&lt;40,"Young Adult",V1993&lt;65,"Adult",TRUE,"Senior")</f>
        <v>Adult</v>
      </c>
    </row>
    <row r="1994" spans="1:23" x14ac:dyDescent="0.25">
      <c r="A1994">
        <v>11396</v>
      </c>
      <c r="B1994">
        <v>6384</v>
      </c>
      <c r="C1994" s="1" t="s">
        <v>1059</v>
      </c>
      <c r="D1994" s="1" t="s">
        <v>14</v>
      </c>
      <c r="E1994" s="2">
        <v>40429</v>
      </c>
      <c r="F1994" s="1" t="s">
        <v>30</v>
      </c>
      <c r="G1994" s="1" t="s">
        <v>31</v>
      </c>
      <c r="H1994" s="2">
        <v>45231</v>
      </c>
      <c r="I1994" s="2">
        <v>45234</v>
      </c>
      <c r="J1994">
        <v>3</v>
      </c>
      <c r="K1994">
        <v>2677</v>
      </c>
      <c r="L1994" s="1" t="s">
        <v>1491</v>
      </c>
      <c r="M1994" s="1" t="s">
        <v>81</v>
      </c>
      <c r="N1994" s="1" t="s">
        <v>33</v>
      </c>
      <c r="O1994" t="s">
        <v>19</v>
      </c>
      <c r="P1994">
        <v>892.33330000000001</v>
      </c>
      <c r="Q1994" s="1" t="s">
        <v>1492</v>
      </c>
      <c r="R1994" s="1" t="s">
        <v>1453</v>
      </c>
      <c r="S1994" t="s">
        <v>1449</v>
      </c>
      <c r="T1994">
        <f>VLOOKUP(Admissions[[#This Row],[Department]],Departments!A:E,5,FALSE)</f>
        <v>4500</v>
      </c>
      <c r="U1994" s="1" t="str">
        <f t="shared" si="62"/>
        <v>Within Benchmark</v>
      </c>
      <c r="V1994" s="1">
        <f t="shared" ca="1" si="63"/>
        <v>15</v>
      </c>
      <c r="W1994" s="1" t="str">
        <f ca="1">_xlfn.IFS(Admissions[[#This Row],[Patients Age]]&lt;18,"Paediatric",V1994&lt;40,"Young Adult",V1994&lt;65,"Adult",TRUE,"Senior")</f>
        <v>Paediatric</v>
      </c>
    </row>
    <row r="1995" spans="1:23" x14ac:dyDescent="0.25">
      <c r="A1995">
        <v>13842</v>
      </c>
      <c r="B1995">
        <v>4385</v>
      </c>
      <c r="C1995" s="1" t="s">
        <v>942</v>
      </c>
      <c r="D1995" s="1" t="s">
        <v>14</v>
      </c>
      <c r="E1995" s="2">
        <v>24200</v>
      </c>
      <c r="F1995" s="1" t="s">
        <v>26</v>
      </c>
      <c r="G1995" s="1" t="s">
        <v>39</v>
      </c>
      <c r="H1995" s="2">
        <v>45469</v>
      </c>
      <c r="I1995" s="2">
        <v>45475</v>
      </c>
      <c r="J1995">
        <v>6</v>
      </c>
      <c r="K1995">
        <v>15492</v>
      </c>
      <c r="L1995" s="1" t="s">
        <v>1491</v>
      </c>
      <c r="M1995" s="1" t="s">
        <v>79</v>
      </c>
      <c r="N1995" s="1" t="s">
        <v>18</v>
      </c>
      <c r="O1995" t="s">
        <v>19</v>
      </c>
      <c r="P1995">
        <v>2582</v>
      </c>
      <c r="Q1995" s="1" t="s">
        <v>1492</v>
      </c>
      <c r="R1995" s="1" t="s">
        <v>1453</v>
      </c>
      <c r="S1995" t="s">
        <v>1449</v>
      </c>
      <c r="T1995">
        <f>VLOOKUP(Admissions[[#This Row],[Department]],Departments!A:E,5,FALSE)</f>
        <v>9000</v>
      </c>
      <c r="U1995" s="1" t="str">
        <f t="shared" si="62"/>
        <v>Above Benchmark</v>
      </c>
      <c r="V1995" s="1">
        <f t="shared" ca="1" si="63"/>
        <v>60</v>
      </c>
      <c r="W1995" s="1" t="str">
        <f ca="1">_xlfn.IFS(Admissions[[#This Row],[Patients Age]]&lt;18,"Paediatric",V1995&lt;40,"Young Adult",V1995&lt;65,"Adult",TRUE,"Senior")</f>
        <v>Adult</v>
      </c>
    </row>
    <row r="1996" spans="1:23" x14ac:dyDescent="0.25">
      <c r="A1996">
        <v>12597</v>
      </c>
      <c r="B1996">
        <v>3377</v>
      </c>
      <c r="C1996" s="1" t="s">
        <v>761</v>
      </c>
      <c r="D1996" s="1" t="s">
        <v>56</v>
      </c>
      <c r="E1996" s="2">
        <v>36760</v>
      </c>
      <c r="F1996" s="1" t="s">
        <v>66</v>
      </c>
      <c r="G1996" s="1" t="s">
        <v>77</v>
      </c>
      <c r="H1996" s="2">
        <v>45176</v>
      </c>
      <c r="I1996" s="2">
        <v>45178</v>
      </c>
      <c r="J1996">
        <v>2</v>
      </c>
      <c r="K1996">
        <v>999999</v>
      </c>
      <c r="L1996" s="1" t="s">
        <v>1491</v>
      </c>
      <c r="M1996" s="1" t="s">
        <v>116</v>
      </c>
      <c r="N1996" s="1" t="s">
        <v>24</v>
      </c>
      <c r="O1996" t="s">
        <v>19</v>
      </c>
      <c r="P1996">
        <v>499999.5</v>
      </c>
      <c r="Q1996" s="1" t="s">
        <v>1492</v>
      </c>
      <c r="R1996" s="1" t="s">
        <v>1450</v>
      </c>
      <c r="S1996" t="s">
        <v>1449</v>
      </c>
      <c r="T1996">
        <f>VLOOKUP(Admissions[[#This Row],[Department]],Departments!A:E,5,FALSE)</f>
        <v>6000</v>
      </c>
      <c r="U1996" s="1" t="str">
        <f t="shared" si="62"/>
        <v>Above Benchmark</v>
      </c>
      <c r="V1996" s="1">
        <f t="shared" ca="1" si="63"/>
        <v>25</v>
      </c>
      <c r="W1996" s="1" t="str">
        <f ca="1">_xlfn.IFS(Admissions[[#This Row],[Patients Age]]&lt;18,"Paediatric",V1996&lt;40,"Young Adult",V1996&lt;65,"Adult",TRUE,"Senior")</f>
        <v>Young Adult</v>
      </c>
    </row>
    <row r="1997" spans="1:23" x14ac:dyDescent="0.25">
      <c r="A1997">
        <v>15038</v>
      </c>
      <c r="B1997">
        <v>5896</v>
      </c>
      <c r="C1997" s="1" t="s">
        <v>649</v>
      </c>
      <c r="D1997" s="1" t="s">
        <v>56</v>
      </c>
      <c r="E1997" s="2">
        <v>30772</v>
      </c>
      <c r="F1997" s="1" t="s">
        <v>15</v>
      </c>
      <c r="G1997" s="1" t="s">
        <v>48</v>
      </c>
      <c r="H1997" s="2">
        <v>45053</v>
      </c>
      <c r="I1997" s="2">
        <v>45056</v>
      </c>
      <c r="J1997">
        <v>3</v>
      </c>
      <c r="K1997">
        <v>8002</v>
      </c>
      <c r="L1997" s="1" t="s">
        <v>1494</v>
      </c>
      <c r="M1997" s="1" t="s">
        <v>81</v>
      </c>
      <c r="N1997" s="1" t="s">
        <v>18</v>
      </c>
      <c r="O1997" t="s">
        <v>19</v>
      </c>
      <c r="P1997">
        <v>2667.3332999999998</v>
      </c>
      <c r="Q1997" s="1" t="s">
        <v>1492</v>
      </c>
      <c r="R1997" s="1" t="s">
        <v>1451</v>
      </c>
      <c r="S1997" t="s">
        <v>1447</v>
      </c>
      <c r="T1997">
        <f>VLOOKUP(Admissions[[#This Row],[Department]],Departments!A:E,5,FALSE)</f>
        <v>5500</v>
      </c>
      <c r="U1997" s="1" t="str">
        <f t="shared" si="62"/>
        <v>Above Benchmark</v>
      </c>
      <c r="V1997" s="1">
        <f t="shared" ca="1" si="63"/>
        <v>42</v>
      </c>
      <c r="W1997" s="1" t="str">
        <f ca="1">_xlfn.IFS(Admissions[[#This Row],[Patients Age]]&lt;18,"Paediatric",V1997&lt;40,"Young Adult",V1997&lt;65,"Adult",TRUE,"Senior")</f>
        <v>Adult</v>
      </c>
    </row>
    <row r="1998" spans="1:23" x14ac:dyDescent="0.25">
      <c r="A1998">
        <v>12696</v>
      </c>
      <c r="B1998">
        <v>3400</v>
      </c>
      <c r="C1998" s="1" t="s">
        <v>234</v>
      </c>
      <c r="D1998" s="1" t="s">
        <v>14</v>
      </c>
      <c r="E1998" s="2">
        <v>23126</v>
      </c>
      <c r="F1998" s="1" t="s">
        <v>26</v>
      </c>
      <c r="G1998" s="1" t="s">
        <v>141</v>
      </c>
      <c r="H1998" s="2">
        <v>45595</v>
      </c>
      <c r="I1998" s="2">
        <v>45604</v>
      </c>
      <c r="J1998">
        <v>9</v>
      </c>
      <c r="K1998">
        <v>7781</v>
      </c>
      <c r="L1998" s="1" t="s">
        <v>1491</v>
      </c>
      <c r="M1998" s="1" t="s">
        <v>28</v>
      </c>
      <c r="N1998" s="1" t="s">
        <v>18</v>
      </c>
      <c r="O1998" t="s">
        <v>19</v>
      </c>
      <c r="P1998">
        <v>864.55560000000003</v>
      </c>
      <c r="Q1998" s="1" t="s">
        <v>1492</v>
      </c>
      <c r="R1998" s="1" t="s">
        <v>1453</v>
      </c>
      <c r="S1998" t="s">
        <v>1449</v>
      </c>
      <c r="T1998">
        <f>VLOOKUP(Admissions[[#This Row],[Department]],Departments!A:E,5,FALSE)</f>
        <v>9000</v>
      </c>
      <c r="U1998" s="1" t="str">
        <f t="shared" si="62"/>
        <v>Within Benchmark</v>
      </c>
      <c r="V1998" s="1">
        <f t="shared" ca="1" si="63"/>
        <v>63</v>
      </c>
      <c r="W1998" s="1" t="str">
        <f ca="1">_xlfn.IFS(Admissions[[#This Row],[Patients Age]]&lt;18,"Paediatric",V1998&lt;40,"Young Adult",V1998&lt;65,"Adult",TRUE,"Senior")</f>
        <v>Adult</v>
      </c>
    </row>
    <row r="1999" spans="1:23" x14ac:dyDescent="0.25">
      <c r="A1999">
        <v>15361</v>
      </c>
      <c r="B1999">
        <v>7049</v>
      </c>
      <c r="C1999" s="1" t="s">
        <v>1060</v>
      </c>
      <c r="D1999" s="1" t="s">
        <v>56</v>
      </c>
      <c r="E1999" s="2">
        <v>25157</v>
      </c>
      <c r="F1999" s="1" t="s">
        <v>41</v>
      </c>
      <c r="G1999" s="1" t="s">
        <v>219</v>
      </c>
      <c r="H1999" s="2">
        <v>45435</v>
      </c>
      <c r="I1999" s="2">
        <v>45442</v>
      </c>
      <c r="J1999">
        <v>7</v>
      </c>
      <c r="K1999">
        <v>7544</v>
      </c>
      <c r="L1999" s="1" t="s">
        <v>1491</v>
      </c>
      <c r="M1999" s="1" t="s">
        <v>49</v>
      </c>
      <c r="N1999" s="1" t="s">
        <v>33</v>
      </c>
      <c r="O1999" t="s">
        <v>19</v>
      </c>
      <c r="P1999">
        <v>1077.7143000000001</v>
      </c>
      <c r="Q1999" s="1" t="s">
        <v>1492</v>
      </c>
      <c r="R1999" s="1" t="s">
        <v>1450</v>
      </c>
      <c r="S1999" t="s">
        <v>1449</v>
      </c>
      <c r="T1999">
        <f>VLOOKUP(Admissions[[#This Row],[Department]],Departments!A:E,5,FALSE)</f>
        <v>7200</v>
      </c>
      <c r="U1999" s="1" t="str">
        <f t="shared" si="62"/>
        <v>Above Benchmark</v>
      </c>
      <c r="V1999" s="1">
        <f t="shared" ca="1" si="63"/>
        <v>57</v>
      </c>
      <c r="W1999" s="1" t="str">
        <f ca="1">_xlfn.IFS(Admissions[[#This Row],[Patients Age]]&lt;18,"Paediatric",V1999&lt;40,"Young Adult",V1999&lt;65,"Adult",TRUE,"Senior")</f>
        <v>Adult</v>
      </c>
    </row>
    <row r="2000" spans="1:23" x14ac:dyDescent="0.25">
      <c r="A2000">
        <v>13647</v>
      </c>
      <c r="B2000">
        <v>4199</v>
      </c>
      <c r="C2000" s="1" t="s">
        <v>1061</v>
      </c>
      <c r="D2000" s="1" t="s">
        <v>56</v>
      </c>
      <c r="E2000" s="2">
        <v>21296</v>
      </c>
      <c r="F2000" s="1" t="s">
        <v>35</v>
      </c>
      <c r="G2000" s="1" t="s">
        <v>85</v>
      </c>
      <c r="H2000" s="2">
        <v>45362</v>
      </c>
      <c r="I2000" s="2">
        <v>45369</v>
      </c>
      <c r="J2000">
        <v>7</v>
      </c>
      <c r="K2000">
        <v>16615</v>
      </c>
      <c r="L2000" s="1" t="s">
        <v>1491</v>
      </c>
      <c r="M2000" s="1" t="s">
        <v>37</v>
      </c>
      <c r="N2000" s="1" t="s">
        <v>33</v>
      </c>
      <c r="O2000" t="s">
        <v>19</v>
      </c>
      <c r="P2000">
        <v>2373.5713999999998</v>
      </c>
      <c r="Q2000" s="1" t="s">
        <v>1492</v>
      </c>
      <c r="R2000" s="1" t="s">
        <v>1448</v>
      </c>
      <c r="S2000" t="s">
        <v>1449</v>
      </c>
      <c r="T2000">
        <f>VLOOKUP(Admissions[[#This Row],[Department]],Departments!A:E,5,FALSE)</f>
        <v>8500</v>
      </c>
      <c r="U2000" s="1" t="str">
        <f t="shared" si="62"/>
        <v>Above Benchmark</v>
      </c>
      <c r="V2000" s="1">
        <f t="shared" ca="1" si="63"/>
        <v>68</v>
      </c>
      <c r="W2000" s="1" t="str">
        <f ca="1">_xlfn.IFS(Admissions[[#This Row],[Patients Age]]&lt;18,"Paediatric",V2000&lt;40,"Young Adult",V2000&lt;65,"Adult",TRUE,"Senior")</f>
        <v>Senior</v>
      </c>
    </row>
    <row r="2001" spans="1:23" x14ac:dyDescent="0.25">
      <c r="A2001">
        <v>13308</v>
      </c>
      <c r="B2001">
        <v>5909</v>
      </c>
      <c r="C2001" s="1" t="s">
        <v>261</v>
      </c>
      <c r="D2001" s="1" t="s">
        <v>14</v>
      </c>
      <c r="E2001" s="2">
        <v>12804</v>
      </c>
      <c r="F2001" s="1" t="s">
        <v>15</v>
      </c>
      <c r="G2001" s="1" t="s">
        <v>48</v>
      </c>
      <c r="H2001" s="2">
        <v>44988</v>
      </c>
      <c r="I2001" s="2">
        <v>44991</v>
      </c>
      <c r="J2001">
        <v>3</v>
      </c>
      <c r="K2001">
        <v>8811</v>
      </c>
      <c r="L2001" s="1" t="s">
        <v>1494</v>
      </c>
      <c r="M2001" s="1" t="s">
        <v>81</v>
      </c>
      <c r="N2001" s="1" t="s">
        <v>18</v>
      </c>
      <c r="O2001" t="s">
        <v>19</v>
      </c>
      <c r="P2001">
        <v>2937</v>
      </c>
      <c r="Q2001" s="1" t="s">
        <v>1492</v>
      </c>
      <c r="R2001" s="1" t="s">
        <v>1454</v>
      </c>
      <c r="S2001" t="s">
        <v>1449</v>
      </c>
      <c r="T2001">
        <f>VLOOKUP(Admissions[[#This Row],[Department]],Departments!A:E,5,FALSE)</f>
        <v>5500</v>
      </c>
      <c r="U2001" s="1" t="str">
        <f t="shared" si="62"/>
        <v>Above Benchmark</v>
      </c>
      <c r="V2001" s="1">
        <f t="shared" ca="1" si="63"/>
        <v>91</v>
      </c>
      <c r="W2001" s="1" t="str">
        <f ca="1">_xlfn.IFS(Admissions[[#This Row],[Patients Age]]&lt;18,"Paediatric",V2001&lt;40,"Young Adult",V2001&lt;65,"Adult",TRUE,"Senior")</f>
        <v>Senior</v>
      </c>
    </row>
    <row r="2002" spans="1:23" x14ac:dyDescent="0.25">
      <c r="A2002">
        <v>12524</v>
      </c>
      <c r="B2002">
        <v>3894</v>
      </c>
      <c r="C2002" s="1" t="s">
        <v>912</v>
      </c>
      <c r="D2002" s="1" t="s">
        <v>14</v>
      </c>
      <c r="E2002" s="2">
        <v>24352</v>
      </c>
      <c r="F2002" s="1" t="s">
        <v>26</v>
      </c>
      <c r="G2002" s="1" t="s">
        <v>27</v>
      </c>
      <c r="H2002" s="2">
        <v>45324</v>
      </c>
      <c r="I2002" s="2">
        <v>45333</v>
      </c>
      <c r="J2002">
        <v>9</v>
      </c>
      <c r="K2002">
        <v>22891</v>
      </c>
      <c r="L2002" s="1" t="s">
        <v>1491</v>
      </c>
      <c r="M2002" s="1" t="s">
        <v>28</v>
      </c>
      <c r="N2002" s="1" t="s">
        <v>33</v>
      </c>
      <c r="O2002" t="s">
        <v>19</v>
      </c>
      <c r="P2002">
        <v>2543.4443999999999</v>
      </c>
      <c r="Q2002" s="1" t="s">
        <v>1492</v>
      </c>
      <c r="R2002" s="1" t="s">
        <v>1454</v>
      </c>
      <c r="S2002" t="s">
        <v>1449</v>
      </c>
      <c r="T2002">
        <f>VLOOKUP(Admissions[[#This Row],[Department]],Departments!A:E,5,FALSE)</f>
        <v>9000</v>
      </c>
      <c r="U2002" s="1" t="str">
        <f t="shared" si="62"/>
        <v>Above Benchmark</v>
      </c>
      <c r="V2002" s="1">
        <f t="shared" ca="1" si="63"/>
        <v>59</v>
      </c>
      <c r="W2002" s="1" t="str">
        <f ca="1">_xlfn.IFS(Admissions[[#This Row],[Patients Age]]&lt;18,"Paediatric",V2002&lt;40,"Young Adult",V2002&lt;65,"Adult",TRUE,"Senior")</f>
        <v>Adult</v>
      </c>
    </row>
    <row r="2003" spans="1:23" x14ac:dyDescent="0.25">
      <c r="A2003">
        <v>11656</v>
      </c>
      <c r="B2003">
        <v>3557</v>
      </c>
      <c r="C2003" s="1" t="s">
        <v>968</v>
      </c>
      <c r="D2003" s="1" t="s">
        <v>56</v>
      </c>
      <c r="E2003" s="2">
        <v>29535</v>
      </c>
      <c r="F2003" s="1" t="s">
        <v>41</v>
      </c>
      <c r="G2003" s="1" t="s">
        <v>42</v>
      </c>
      <c r="H2003" s="2">
        <v>45327</v>
      </c>
      <c r="I2003" s="2">
        <v>45334</v>
      </c>
      <c r="J2003">
        <v>7</v>
      </c>
      <c r="K2003">
        <v>8881</v>
      </c>
      <c r="L2003" s="1" t="s">
        <v>1491</v>
      </c>
      <c r="M2003" s="1" t="s">
        <v>121</v>
      </c>
      <c r="N2003" s="1" t="s">
        <v>33</v>
      </c>
      <c r="O2003" t="s">
        <v>19</v>
      </c>
      <c r="P2003">
        <v>1268.7143000000001</v>
      </c>
      <c r="Q2003" s="1" t="s">
        <v>1492</v>
      </c>
      <c r="R2003" s="1" t="s">
        <v>1448</v>
      </c>
      <c r="S2003" t="s">
        <v>1449</v>
      </c>
      <c r="T2003">
        <f>VLOOKUP(Admissions[[#This Row],[Department]],Departments!A:E,5,FALSE)</f>
        <v>7200</v>
      </c>
      <c r="U2003" s="1" t="str">
        <f t="shared" si="62"/>
        <v>Above Benchmark</v>
      </c>
      <c r="V2003" s="1">
        <f t="shared" ca="1" si="63"/>
        <v>45</v>
      </c>
      <c r="W2003" s="1" t="str">
        <f ca="1">_xlfn.IFS(Admissions[[#This Row],[Patients Age]]&lt;18,"Paediatric",V2003&lt;40,"Young Adult",V2003&lt;65,"Adult",TRUE,"Senior")</f>
        <v>Adult</v>
      </c>
    </row>
    <row r="2004" spans="1:23" x14ac:dyDescent="0.25">
      <c r="A2004">
        <v>13858</v>
      </c>
      <c r="B2004">
        <v>3274</v>
      </c>
      <c r="C2004" s="1" t="s">
        <v>1027</v>
      </c>
      <c r="D2004" s="1" t="s">
        <v>14</v>
      </c>
      <c r="E2004" s="2">
        <v>23204</v>
      </c>
      <c r="F2004" s="1" t="s">
        <v>35</v>
      </c>
      <c r="G2004" s="1" t="s">
        <v>36</v>
      </c>
      <c r="H2004" s="2">
        <v>45195</v>
      </c>
      <c r="I2004" s="2">
        <v>45202</v>
      </c>
      <c r="J2004">
        <v>7</v>
      </c>
      <c r="K2004">
        <v>17233</v>
      </c>
      <c r="L2004" s="1" t="s">
        <v>1491</v>
      </c>
      <c r="M2004" s="1" t="s">
        <v>37</v>
      </c>
      <c r="N2004" s="1" t="s">
        <v>18</v>
      </c>
      <c r="O2004" t="s">
        <v>19</v>
      </c>
      <c r="P2004">
        <v>2461.8571000000002</v>
      </c>
      <c r="Q2004" s="1" t="s">
        <v>1492</v>
      </c>
      <c r="R2004" s="1" t="s">
        <v>1452</v>
      </c>
      <c r="S2004" t="s">
        <v>1449</v>
      </c>
      <c r="T2004">
        <f>VLOOKUP(Admissions[[#This Row],[Department]],Departments!A:E,5,FALSE)</f>
        <v>8500</v>
      </c>
      <c r="U2004" s="1" t="str">
        <f t="shared" si="62"/>
        <v>Above Benchmark</v>
      </c>
      <c r="V2004" s="1">
        <f t="shared" ca="1" si="63"/>
        <v>62</v>
      </c>
      <c r="W2004" s="1" t="str">
        <f ca="1">_xlfn.IFS(Admissions[[#This Row],[Patients Age]]&lt;18,"Paediatric",V2004&lt;40,"Young Adult",V2004&lt;65,"Adult",TRUE,"Senior")</f>
        <v>Adult</v>
      </c>
    </row>
    <row r="2005" spans="1:23" x14ac:dyDescent="0.25">
      <c r="A2005">
        <v>10710</v>
      </c>
      <c r="B2005">
        <v>4713</v>
      </c>
      <c r="C2005" s="1" t="s">
        <v>1062</v>
      </c>
      <c r="D2005" s="1" t="s">
        <v>56</v>
      </c>
      <c r="E2005" s="2">
        <v>23874</v>
      </c>
      <c r="F2005" s="1" t="s">
        <v>41</v>
      </c>
      <c r="G2005" s="1" t="s">
        <v>42</v>
      </c>
      <c r="H2005" s="2">
        <v>45602</v>
      </c>
      <c r="I2005" s="2">
        <v>45607</v>
      </c>
      <c r="J2005">
        <v>5</v>
      </c>
      <c r="K2005">
        <v>6563</v>
      </c>
      <c r="L2005" s="1" t="s">
        <v>1491</v>
      </c>
      <c r="M2005" s="1" t="s">
        <v>121</v>
      </c>
      <c r="N2005" s="1" t="s">
        <v>33</v>
      </c>
      <c r="O2005" t="s">
        <v>19</v>
      </c>
      <c r="P2005">
        <v>1312.6</v>
      </c>
      <c r="Q2005" s="1" t="s">
        <v>1492</v>
      </c>
      <c r="R2005" s="1" t="s">
        <v>1453</v>
      </c>
      <c r="S2005" t="s">
        <v>1449</v>
      </c>
      <c r="T2005">
        <f>VLOOKUP(Admissions[[#This Row],[Department]],Departments!A:E,5,FALSE)</f>
        <v>7200</v>
      </c>
      <c r="U2005" s="1" t="str">
        <f t="shared" si="62"/>
        <v>Within Benchmark</v>
      </c>
      <c r="V2005" s="1">
        <f t="shared" ca="1" si="63"/>
        <v>61</v>
      </c>
      <c r="W2005" s="1" t="str">
        <f ca="1">_xlfn.IFS(Admissions[[#This Row],[Patients Age]]&lt;18,"Paediatric",V2005&lt;40,"Young Adult",V2005&lt;65,"Adult",TRUE,"Senior")</f>
        <v>Adult</v>
      </c>
    </row>
    <row r="2006" spans="1:23" x14ac:dyDescent="0.25">
      <c r="A2006">
        <v>10100</v>
      </c>
      <c r="B2006">
        <v>3468</v>
      </c>
      <c r="C2006" s="1" t="s">
        <v>314</v>
      </c>
      <c r="D2006" s="1" t="s">
        <v>56</v>
      </c>
      <c r="E2006" s="2">
        <v>25293</v>
      </c>
      <c r="F2006" s="1" t="s">
        <v>21</v>
      </c>
      <c r="G2006" s="1" t="s">
        <v>22</v>
      </c>
      <c r="H2006" s="2">
        <v>45589</v>
      </c>
      <c r="I2006" s="2">
        <v>45594</v>
      </c>
      <c r="J2006">
        <v>5</v>
      </c>
      <c r="K2006">
        <v>22010</v>
      </c>
      <c r="L2006" s="1" t="s">
        <v>1491</v>
      </c>
      <c r="M2006" s="1" t="s">
        <v>28</v>
      </c>
      <c r="N2006" s="1" t="s">
        <v>18</v>
      </c>
      <c r="O2006" t="s">
        <v>19</v>
      </c>
      <c r="P2006">
        <v>4402</v>
      </c>
      <c r="Q2006" s="1" t="s">
        <v>1492</v>
      </c>
      <c r="R2006" s="1" t="s">
        <v>1450</v>
      </c>
      <c r="S2006" t="s">
        <v>1449</v>
      </c>
      <c r="T2006">
        <f>VLOOKUP(Admissions[[#This Row],[Department]],Departments!A:E,5,FALSE)</f>
        <v>12000</v>
      </c>
      <c r="U2006" s="1" t="str">
        <f t="shared" si="62"/>
        <v>Above Benchmark</v>
      </c>
      <c r="V2006" s="1">
        <f t="shared" ca="1" si="63"/>
        <v>57</v>
      </c>
      <c r="W2006" s="1" t="str">
        <f ca="1">_xlfn.IFS(Admissions[[#This Row],[Patients Age]]&lt;18,"Paediatric",V2006&lt;40,"Young Adult",V2006&lt;65,"Adult",TRUE,"Senior")</f>
        <v>Adult</v>
      </c>
    </row>
    <row r="2007" spans="1:23" x14ac:dyDescent="0.25">
      <c r="A2007">
        <v>13345</v>
      </c>
      <c r="B2007">
        <v>6286</v>
      </c>
      <c r="C2007" s="1" t="s">
        <v>211</v>
      </c>
      <c r="D2007" s="1" t="s">
        <v>14</v>
      </c>
      <c r="E2007" s="2">
        <v>23294</v>
      </c>
      <c r="F2007" s="1" t="s">
        <v>66</v>
      </c>
      <c r="G2007" s="1" t="s">
        <v>77</v>
      </c>
      <c r="H2007" s="2">
        <v>45332</v>
      </c>
      <c r="I2007" s="2">
        <v>45337</v>
      </c>
      <c r="J2007">
        <v>5</v>
      </c>
      <c r="K2007">
        <v>9566</v>
      </c>
      <c r="L2007" s="1" t="s">
        <v>1491</v>
      </c>
      <c r="M2007" s="1" t="s">
        <v>68</v>
      </c>
      <c r="N2007" s="1" t="s">
        <v>33</v>
      </c>
      <c r="O2007" t="s">
        <v>19</v>
      </c>
      <c r="P2007">
        <v>1913.2</v>
      </c>
      <c r="Q2007" s="1" t="s">
        <v>1492</v>
      </c>
      <c r="R2007" s="1" t="s">
        <v>1446</v>
      </c>
      <c r="S2007" t="s">
        <v>1447</v>
      </c>
      <c r="T2007">
        <f>VLOOKUP(Admissions[[#This Row],[Department]],Departments!A:E,5,FALSE)</f>
        <v>6000</v>
      </c>
      <c r="U2007" s="1" t="str">
        <f t="shared" si="62"/>
        <v>Above Benchmark</v>
      </c>
      <c r="V2007" s="1">
        <f t="shared" ca="1" si="63"/>
        <v>62</v>
      </c>
      <c r="W2007" s="1" t="str">
        <f ca="1">_xlfn.IFS(Admissions[[#This Row],[Patients Age]]&lt;18,"Paediatric",V2007&lt;40,"Young Adult",V2007&lt;65,"Adult",TRUE,"Senior")</f>
        <v>Adult</v>
      </c>
    </row>
    <row r="2008" spans="1:23" x14ac:dyDescent="0.25">
      <c r="A2008">
        <v>10278</v>
      </c>
      <c r="B2008">
        <v>4538</v>
      </c>
      <c r="C2008" s="1" t="s">
        <v>664</v>
      </c>
      <c r="D2008" s="1" t="s">
        <v>14</v>
      </c>
      <c r="E2008" s="2">
        <v>11958</v>
      </c>
      <c r="F2008" s="1" t="s">
        <v>26</v>
      </c>
      <c r="G2008" s="1" t="s">
        <v>39</v>
      </c>
      <c r="H2008" s="2">
        <v>45395</v>
      </c>
      <c r="I2008" s="2">
        <v>45407</v>
      </c>
      <c r="J2008">
        <v>12</v>
      </c>
      <c r="K2008">
        <v>22127</v>
      </c>
      <c r="L2008" s="1" t="s">
        <v>1491</v>
      </c>
      <c r="M2008" s="1" t="s">
        <v>64</v>
      </c>
      <c r="N2008" s="1" t="s">
        <v>33</v>
      </c>
      <c r="O2008" t="s">
        <v>19</v>
      </c>
      <c r="P2008">
        <v>1843.9167</v>
      </c>
      <c r="Q2008" s="1" t="s">
        <v>1492</v>
      </c>
      <c r="R2008" s="1" t="s">
        <v>1446</v>
      </c>
      <c r="S2008" t="s">
        <v>1447</v>
      </c>
      <c r="T2008">
        <f>VLOOKUP(Admissions[[#This Row],[Department]],Departments!A:E,5,FALSE)</f>
        <v>9000</v>
      </c>
      <c r="U2008" s="1" t="str">
        <f t="shared" si="62"/>
        <v>Above Benchmark</v>
      </c>
      <c r="V2008" s="1">
        <f t="shared" ca="1" si="63"/>
        <v>93</v>
      </c>
      <c r="W2008" s="1" t="str">
        <f ca="1">_xlfn.IFS(Admissions[[#This Row],[Patients Age]]&lt;18,"Paediatric",V2008&lt;40,"Young Adult",V2008&lt;65,"Adult",TRUE,"Senior")</f>
        <v>Senior</v>
      </c>
    </row>
    <row r="2009" spans="1:23" x14ac:dyDescent="0.25">
      <c r="A2009">
        <v>10162</v>
      </c>
      <c r="B2009">
        <v>4632</v>
      </c>
      <c r="C2009" s="1" t="s">
        <v>1063</v>
      </c>
      <c r="D2009" s="1" t="s">
        <v>56</v>
      </c>
      <c r="E2009" s="2">
        <v>37521</v>
      </c>
      <c r="F2009" s="1" t="s">
        <v>66</v>
      </c>
      <c r="G2009" s="1" t="s">
        <v>70</v>
      </c>
      <c r="H2009" s="2">
        <v>45119</v>
      </c>
      <c r="I2009" s="2">
        <v>45123</v>
      </c>
      <c r="J2009">
        <v>4</v>
      </c>
      <c r="K2009">
        <v>5462</v>
      </c>
      <c r="L2009" s="1" t="s">
        <v>1491</v>
      </c>
      <c r="M2009" s="1" t="s">
        <v>37</v>
      </c>
      <c r="N2009" s="1" t="s">
        <v>33</v>
      </c>
      <c r="O2009" t="s">
        <v>19</v>
      </c>
      <c r="P2009">
        <v>1365.5</v>
      </c>
      <c r="Q2009" s="1" t="s">
        <v>1492</v>
      </c>
      <c r="R2009" s="1" t="s">
        <v>1453</v>
      </c>
      <c r="S2009" t="s">
        <v>1449</v>
      </c>
      <c r="T2009">
        <f>VLOOKUP(Admissions[[#This Row],[Department]],Departments!A:E,5,FALSE)</f>
        <v>6000</v>
      </c>
      <c r="U2009" s="1" t="str">
        <f t="shared" si="62"/>
        <v>Within Benchmark</v>
      </c>
      <c r="V2009" s="1">
        <f t="shared" ca="1" si="63"/>
        <v>23</v>
      </c>
      <c r="W2009" s="1" t="str">
        <f ca="1">_xlfn.IFS(Admissions[[#This Row],[Patients Age]]&lt;18,"Paediatric",V2009&lt;40,"Young Adult",V2009&lt;65,"Adult",TRUE,"Senior")</f>
        <v>Young Adult</v>
      </c>
    </row>
    <row r="2010" spans="1:23" x14ac:dyDescent="0.25">
      <c r="A2010">
        <v>15781</v>
      </c>
      <c r="B2010">
        <v>5377</v>
      </c>
      <c r="C2010" s="1" t="s">
        <v>206</v>
      </c>
      <c r="D2010" s="1" t="s">
        <v>56</v>
      </c>
      <c r="E2010" s="2">
        <v>15900</v>
      </c>
      <c r="F2010" s="1" t="s">
        <v>51</v>
      </c>
      <c r="G2010" s="1" t="s">
        <v>113</v>
      </c>
      <c r="H2010" s="2">
        <v>45441</v>
      </c>
      <c r="I2010" s="2">
        <v>45446</v>
      </c>
      <c r="J2010">
        <v>5</v>
      </c>
      <c r="K2010">
        <v>11615</v>
      </c>
      <c r="L2010" s="1" t="s">
        <v>1491</v>
      </c>
      <c r="M2010" s="1" t="s">
        <v>17</v>
      </c>
      <c r="N2010" s="1" t="s">
        <v>33</v>
      </c>
      <c r="O2010" t="s">
        <v>19</v>
      </c>
      <c r="P2010">
        <v>2323</v>
      </c>
      <c r="Q2010" s="1" t="s">
        <v>1492</v>
      </c>
      <c r="R2010" s="1" t="s">
        <v>1453</v>
      </c>
      <c r="S2010" t="s">
        <v>1449</v>
      </c>
      <c r="T2010">
        <f>VLOOKUP(Admissions[[#This Row],[Department]],Departments!A:E,5,FALSE)</f>
        <v>6800</v>
      </c>
      <c r="U2010" s="1" t="str">
        <f t="shared" si="62"/>
        <v>Above Benchmark</v>
      </c>
      <c r="V2010" s="1">
        <f t="shared" ca="1" si="63"/>
        <v>82</v>
      </c>
      <c r="W2010" s="1" t="str">
        <f ca="1">_xlfn.IFS(Admissions[[#This Row],[Patients Age]]&lt;18,"Paediatric",V2010&lt;40,"Young Adult",V2010&lt;65,"Adult",TRUE,"Senior")</f>
        <v>Senior</v>
      </c>
    </row>
    <row r="2011" spans="1:23" x14ac:dyDescent="0.25">
      <c r="A2011">
        <v>15189</v>
      </c>
      <c r="B2011">
        <v>5538</v>
      </c>
      <c r="C2011" s="1" t="s">
        <v>1060</v>
      </c>
      <c r="D2011" s="1" t="s">
        <v>14</v>
      </c>
      <c r="E2011" s="2">
        <v>29956</v>
      </c>
      <c r="F2011" s="1" t="s">
        <v>26</v>
      </c>
      <c r="G2011" s="1" t="s">
        <v>141</v>
      </c>
      <c r="H2011" s="2">
        <v>45396</v>
      </c>
      <c r="I2011" s="2">
        <v>45404</v>
      </c>
      <c r="J2011">
        <v>8</v>
      </c>
      <c r="K2011">
        <v>17459</v>
      </c>
      <c r="L2011" s="1" t="s">
        <v>1494</v>
      </c>
      <c r="M2011" s="1" t="s">
        <v>28</v>
      </c>
      <c r="N2011" s="1" t="s">
        <v>18</v>
      </c>
      <c r="O2011" t="s">
        <v>19</v>
      </c>
      <c r="P2011">
        <v>2182.375</v>
      </c>
      <c r="Q2011" s="1" t="s">
        <v>1492</v>
      </c>
      <c r="R2011" s="1" t="s">
        <v>1451</v>
      </c>
      <c r="S2011" t="s">
        <v>1447</v>
      </c>
      <c r="T2011">
        <f>VLOOKUP(Admissions[[#This Row],[Department]],Departments!A:E,5,FALSE)</f>
        <v>9000</v>
      </c>
      <c r="U2011" s="1" t="str">
        <f t="shared" si="62"/>
        <v>Above Benchmark</v>
      </c>
      <c r="V2011" s="1">
        <f t="shared" ca="1" si="63"/>
        <v>44</v>
      </c>
      <c r="W2011" s="1" t="str">
        <f ca="1">_xlfn.IFS(Admissions[[#This Row],[Patients Age]]&lt;18,"Paediatric",V2011&lt;40,"Young Adult",V2011&lt;65,"Adult",TRUE,"Senior")</f>
        <v>Adult</v>
      </c>
    </row>
    <row r="2012" spans="1:23" x14ac:dyDescent="0.25">
      <c r="A2012">
        <v>14136</v>
      </c>
      <c r="B2012">
        <v>3706</v>
      </c>
      <c r="C2012" s="1" t="s">
        <v>1027</v>
      </c>
      <c r="D2012" s="1" t="s">
        <v>14</v>
      </c>
      <c r="E2012" s="2">
        <v>23798</v>
      </c>
      <c r="F2012" s="1" t="s">
        <v>35</v>
      </c>
      <c r="G2012" s="1" t="s">
        <v>36</v>
      </c>
      <c r="H2012" s="2">
        <v>45565</v>
      </c>
      <c r="I2012" s="2">
        <v>45571</v>
      </c>
      <c r="J2012">
        <v>6</v>
      </c>
      <c r="K2012">
        <v>9980</v>
      </c>
      <c r="L2012" s="1" t="s">
        <v>1491</v>
      </c>
      <c r="M2012" s="1" t="s">
        <v>37</v>
      </c>
      <c r="N2012" s="1" t="s">
        <v>24</v>
      </c>
      <c r="O2012" t="s">
        <v>19</v>
      </c>
      <c r="P2012">
        <v>1663.3333</v>
      </c>
      <c r="Q2012" s="1" t="s">
        <v>1492</v>
      </c>
      <c r="R2012" s="1" t="s">
        <v>1448</v>
      </c>
      <c r="S2012" t="s">
        <v>1449</v>
      </c>
      <c r="T2012">
        <f>VLOOKUP(Admissions[[#This Row],[Department]],Departments!A:E,5,FALSE)</f>
        <v>8500</v>
      </c>
      <c r="U2012" s="1" t="str">
        <f t="shared" si="62"/>
        <v>Above Benchmark</v>
      </c>
      <c r="V2012" s="1">
        <f t="shared" ca="1" si="63"/>
        <v>61</v>
      </c>
      <c r="W2012" s="1" t="str">
        <f ca="1">_xlfn.IFS(Admissions[[#This Row],[Patients Age]]&lt;18,"Paediatric",V2012&lt;40,"Young Adult",V2012&lt;65,"Adult",TRUE,"Senior")</f>
        <v>Adult</v>
      </c>
    </row>
    <row r="2013" spans="1:23" x14ac:dyDescent="0.25">
      <c r="A2013">
        <v>12280</v>
      </c>
      <c r="B2013">
        <v>3405</v>
      </c>
      <c r="C2013" s="1" t="s">
        <v>134</v>
      </c>
      <c r="D2013" s="1" t="s">
        <v>56</v>
      </c>
      <c r="E2013" s="2">
        <v>28506</v>
      </c>
      <c r="F2013" s="1" t="s">
        <v>15</v>
      </c>
      <c r="G2013" s="1" t="s">
        <v>16</v>
      </c>
      <c r="H2013" s="2">
        <v>45134</v>
      </c>
      <c r="I2013" s="2">
        <v>45137</v>
      </c>
      <c r="J2013">
        <v>3</v>
      </c>
      <c r="K2013">
        <v>4362</v>
      </c>
      <c r="L2013" s="1" t="s">
        <v>1491</v>
      </c>
      <c r="M2013" s="1" t="s">
        <v>46</v>
      </c>
      <c r="N2013" s="1" t="s">
        <v>18</v>
      </c>
      <c r="O2013" t="s">
        <v>19</v>
      </c>
      <c r="P2013">
        <v>1454</v>
      </c>
      <c r="Q2013" s="1" t="s">
        <v>1492</v>
      </c>
      <c r="R2013" s="1" t="s">
        <v>1450</v>
      </c>
      <c r="S2013" t="s">
        <v>1449</v>
      </c>
      <c r="T2013">
        <f>VLOOKUP(Admissions[[#This Row],[Department]],Departments!A:E,5,FALSE)</f>
        <v>5500</v>
      </c>
      <c r="U2013" s="1" t="str">
        <f t="shared" si="62"/>
        <v>Within Benchmark</v>
      </c>
      <c r="V2013" s="1">
        <f t="shared" ca="1" si="63"/>
        <v>48</v>
      </c>
      <c r="W2013" s="1" t="str">
        <f ca="1">_xlfn.IFS(Admissions[[#This Row],[Patients Age]]&lt;18,"Paediatric",V2013&lt;40,"Young Adult",V2013&lt;65,"Adult",TRUE,"Senior")</f>
        <v>Adult</v>
      </c>
    </row>
    <row r="2014" spans="1:23" x14ac:dyDescent="0.25">
      <c r="A2014">
        <v>14333</v>
      </c>
      <c r="B2014">
        <v>4080</v>
      </c>
      <c r="C2014" s="1" t="s">
        <v>1064</v>
      </c>
      <c r="D2014" s="1" t="s">
        <v>14</v>
      </c>
      <c r="E2014" s="2">
        <v>30671</v>
      </c>
      <c r="F2014" s="1" t="s">
        <v>35</v>
      </c>
      <c r="G2014" s="1" t="s">
        <v>36</v>
      </c>
      <c r="H2014" s="2">
        <v>45541</v>
      </c>
      <c r="I2014" s="2">
        <v>45547</v>
      </c>
      <c r="J2014">
        <v>6</v>
      </c>
      <c r="K2014">
        <v>9600</v>
      </c>
      <c r="L2014" s="1" t="s">
        <v>1491</v>
      </c>
      <c r="M2014" s="1" t="s">
        <v>75</v>
      </c>
      <c r="N2014" s="1" t="s">
        <v>18</v>
      </c>
      <c r="O2014" t="s">
        <v>19</v>
      </c>
      <c r="P2014">
        <v>1600</v>
      </c>
      <c r="Q2014" s="1" t="s">
        <v>1492</v>
      </c>
      <c r="R2014" s="1" t="s">
        <v>1454</v>
      </c>
      <c r="S2014" t="s">
        <v>1449</v>
      </c>
      <c r="T2014">
        <f>VLOOKUP(Admissions[[#This Row],[Department]],Departments!A:E,5,FALSE)</f>
        <v>8500</v>
      </c>
      <c r="U2014" s="1" t="str">
        <f t="shared" si="62"/>
        <v>Above Benchmark</v>
      </c>
      <c r="V2014" s="1">
        <f t="shared" ca="1" si="63"/>
        <v>42</v>
      </c>
      <c r="W2014" s="1" t="str">
        <f ca="1">_xlfn.IFS(Admissions[[#This Row],[Patients Age]]&lt;18,"Paediatric",V2014&lt;40,"Young Adult",V2014&lt;65,"Adult",TRUE,"Senior")</f>
        <v>Adult</v>
      </c>
    </row>
    <row r="2015" spans="1:23" x14ac:dyDescent="0.25">
      <c r="A2015">
        <v>14585</v>
      </c>
      <c r="B2015">
        <v>3202</v>
      </c>
      <c r="C2015" s="1" t="s">
        <v>29</v>
      </c>
      <c r="D2015" s="1" t="s">
        <v>56</v>
      </c>
      <c r="E2015" s="2">
        <v>41057</v>
      </c>
      <c r="F2015" s="1" t="s">
        <v>30</v>
      </c>
      <c r="G2015" s="1" t="s">
        <v>110</v>
      </c>
      <c r="H2015" s="2">
        <v>45546</v>
      </c>
      <c r="I2015" s="2">
        <v>45549</v>
      </c>
      <c r="J2015">
        <v>3</v>
      </c>
      <c r="K2015">
        <v>2727</v>
      </c>
      <c r="L2015" s="1" t="s">
        <v>1491</v>
      </c>
      <c r="M2015" s="1" t="s">
        <v>46</v>
      </c>
      <c r="N2015" s="1" t="s">
        <v>18</v>
      </c>
      <c r="O2015" t="s">
        <v>19</v>
      </c>
      <c r="P2015">
        <v>909</v>
      </c>
      <c r="Q2015" s="1" t="s">
        <v>1492</v>
      </c>
      <c r="R2015" s="1" t="s">
        <v>1453</v>
      </c>
      <c r="S2015" t="s">
        <v>1449</v>
      </c>
      <c r="T2015">
        <f>VLOOKUP(Admissions[[#This Row],[Department]],Departments!A:E,5,FALSE)</f>
        <v>4500</v>
      </c>
      <c r="U2015" s="1" t="str">
        <f t="shared" si="62"/>
        <v>Within Benchmark</v>
      </c>
      <c r="V2015" s="1">
        <f t="shared" ca="1" si="63"/>
        <v>14</v>
      </c>
      <c r="W2015" s="1" t="str">
        <f ca="1">_xlfn.IFS(Admissions[[#This Row],[Patients Age]]&lt;18,"Paediatric",V2015&lt;40,"Young Adult",V2015&lt;65,"Adult",TRUE,"Senior")</f>
        <v>Paediatric</v>
      </c>
    </row>
    <row r="2016" spans="1:23" x14ac:dyDescent="0.25">
      <c r="A2016">
        <v>11064</v>
      </c>
      <c r="B2016">
        <v>6192</v>
      </c>
      <c r="C2016" s="1" t="s">
        <v>535</v>
      </c>
      <c r="D2016" s="1" t="s">
        <v>56</v>
      </c>
      <c r="E2016" s="2">
        <v>35239</v>
      </c>
      <c r="F2016" s="1" t="s">
        <v>66</v>
      </c>
      <c r="G2016" s="1" t="s">
        <v>67</v>
      </c>
      <c r="H2016" s="2">
        <v>44974</v>
      </c>
      <c r="I2016" s="2">
        <v>44975</v>
      </c>
      <c r="J2016">
        <v>1</v>
      </c>
      <c r="K2016">
        <v>2229</v>
      </c>
      <c r="L2016" s="1" t="s">
        <v>1491</v>
      </c>
      <c r="M2016" s="1" t="s">
        <v>37</v>
      </c>
      <c r="N2016" s="1" t="s">
        <v>18</v>
      </c>
      <c r="O2016" t="s">
        <v>19</v>
      </c>
      <c r="P2016">
        <v>2229</v>
      </c>
      <c r="Q2016" s="1" t="s">
        <v>1492</v>
      </c>
      <c r="R2016" s="1" t="s">
        <v>1454</v>
      </c>
      <c r="S2016" t="s">
        <v>1449</v>
      </c>
      <c r="T2016">
        <f>VLOOKUP(Admissions[[#This Row],[Department]],Departments!A:E,5,FALSE)</f>
        <v>6000</v>
      </c>
      <c r="U2016" s="1" t="str">
        <f t="shared" si="62"/>
        <v>Within Benchmark</v>
      </c>
      <c r="V2016" s="1">
        <f t="shared" ca="1" si="63"/>
        <v>30</v>
      </c>
      <c r="W2016" s="1" t="str">
        <f ca="1">_xlfn.IFS(Admissions[[#This Row],[Patients Age]]&lt;18,"Paediatric",V2016&lt;40,"Young Adult",V2016&lt;65,"Adult",TRUE,"Senior")</f>
        <v>Young Adult</v>
      </c>
    </row>
    <row r="2017" spans="1:23" x14ac:dyDescent="0.25">
      <c r="A2017">
        <v>14513</v>
      </c>
      <c r="B2017">
        <v>4409</v>
      </c>
      <c r="C2017" s="1" t="s">
        <v>550</v>
      </c>
      <c r="D2017" s="1" t="s">
        <v>14</v>
      </c>
      <c r="E2017" s="2">
        <v>18704</v>
      </c>
      <c r="F2017" s="1" t="s">
        <v>66</v>
      </c>
      <c r="G2017" s="1" t="s">
        <v>70</v>
      </c>
      <c r="H2017" s="2">
        <v>45151</v>
      </c>
      <c r="I2017" s="2">
        <v>45157</v>
      </c>
      <c r="J2017">
        <v>6</v>
      </c>
      <c r="K2017">
        <v>9787</v>
      </c>
      <c r="L2017" s="1" t="s">
        <v>1494</v>
      </c>
      <c r="M2017" s="1" t="s">
        <v>37</v>
      </c>
      <c r="N2017" s="1" t="s">
        <v>18</v>
      </c>
      <c r="O2017" t="s">
        <v>19</v>
      </c>
      <c r="P2017">
        <v>1631.1667</v>
      </c>
      <c r="Q2017" s="1" t="s">
        <v>1492</v>
      </c>
      <c r="R2017" s="1" t="s">
        <v>1451</v>
      </c>
      <c r="S2017" t="s">
        <v>1447</v>
      </c>
      <c r="T2017">
        <f>VLOOKUP(Admissions[[#This Row],[Department]],Departments!A:E,5,FALSE)</f>
        <v>6000</v>
      </c>
      <c r="U2017" s="1" t="str">
        <f t="shared" si="62"/>
        <v>Above Benchmark</v>
      </c>
      <c r="V2017" s="1">
        <f t="shared" ca="1" si="63"/>
        <v>75</v>
      </c>
      <c r="W2017" s="1" t="str">
        <f ca="1">_xlfn.IFS(Admissions[[#This Row],[Patients Age]]&lt;18,"Paediatric",V2017&lt;40,"Young Adult",V2017&lt;65,"Adult",TRUE,"Senior")</f>
        <v>Senior</v>
      </c>
    </row>
    <row r="2018" spans="1:23" x14ac:dyDescent="0.25">
      <c r="A2018">
        <v>10266</v>
      </c>
      <c r="B2018">
        <v>5007</v>
      </c>
      <c r="C2018" s="1" t="s">
        <v>1065</v>
      </c>
      <c r="D2018" s="1" t="s">
        <v>14</v>
      </c>
      <c r="E2018" s="2">
        <v>25869</v>
      </c>
      <c r="F2018" s="1" t="s">
        <v>26</v>
      </c>
      <c r="G2018" s="1" t="s">
        <v>27</v>
      </c>
      <c r="H2018" s="2">
        <v>45131</v>
      </c>
      <c r="I2018" s="2">
        <v>45138</v>
      </c>
      <c r="J2018">
        <v>7</v>
      </c>
      <c r="K2018">
        <v>17751</v>
      </c>
      <c r="L2018" s="1" t="s">
        <v>1491</v>
      </c>
      <c r="M2018" s="1" t="s">
        <v>79</v>
      </c>
      <c r="N2018" s="1" t="s">
        <v>18</v>
      </c>
      <c r="O2018" t="s">
        <v>19</v>
      </c>
      <c r="P2018">
        <v>2535.8571000000002</v>
      </c>
      <c r="Q2018" s="1" t="s">
        <v>1492</v>
      </c>
      <c r="R2018" s="1" t="s">
        <v>1448</v>
      </c>
      <c r="S2018" t="s">
        <v>1449</v>
      </c>
      <c r="T2018">
        <f>VLOOKUP(Admissions[[#This Row],[Department]],Departments!A:E,5,FALSE)</f>
        <v>9000</v>
      </c>
      <c r="U2018" s="1" t="str">
        <f t="shared" si="62"/>
        <v>Above Benchmark</v>
      </c>
      <c r="V2018" s="1">
        <f t="shared" ca="1" si="63"/>
        <v>55</v>
      </c>
      <c r="W2018" s="1" t="str">
        <f ca="1">_xlfn.IFS(Admissions[[#This Row],[Patients Age]]&lt;18,"Paediatric",V2018&lt;40,"Young Adult",V2018&lt;65,"Adult",TRUE,"Senior")</f>
        <v>Adult</v>
      </c>
    </row>
    <row r="2019" spans="1:23" x14ac:dyDescent="0.25">
      <c r="A2019">
        <v>10889</v>
      </c>
      <c r="B2019">
        <v>6111</v>
      </c>
      <c r="C2019" s="1" t="s">
        <v>1066</v>
      </c>
      <c r="D2019" s="1" t="s">
        <v>56</v>
      </c>
      <c r="E2019" s="2">
        <v>25444</v>
      </c>
      <c r="F2019" s="1" t="s">
        <v>41</v>
      </c>
      <c r="G2019" s="1" t="s">
        <v>42</v>
      </c>
      <c r="H2019" s="2">
        <v>45589</v>
      </c>
      <c r="I2019" s="2">
        <v>45593</v>
      </c>
      <c r="J2019">
        <v>4</v>
      </c>
      <c r="K2019">
        <v>6617</v>
      </c>
      <c r="L2019" s="1" t="s">
        <v>1491</v>
      </c>
      <c r="M2019" s="1" t="s">
        <v>43</v>
      </c>
      <c r="N2019" s="1" t="s">
        <v>33</v>
      </c>
      <c r="O2019" t="s">
        <v>19</v>
      </c>
      <c r="P2019">
        <v>1654.25</v>
      </c>
      <c r="Q2019" s="1" t="s">
        <v>1492</v>
      </c>
      <c r="R2019" s="1" t="s">
        <v>1450</v>
      </c>
      <c r="S2019" t="s">
        <v>1449</v>
      </c>
      <c r="T2019">
        <f>VLOOKUP(Admissions[[#This Row],[Department]],Departments!A:E,5,FALSE)</f>
        <v>7200</v>
      </c>
      <c r="U2019" s="1" t="str">
        <f t="shared" si="62"/>
        <v>Within Benchmark</v>
      </c>
      <c r="V2019" s="1">
        <f t="shared" ca="1" si="63"/>
        <v>56</v>
      </c>
      <c r="W2019" s="1" t="str">
        <f ca="1">_xlfn.IFS(Admissions[[#This Row],[Patients Age]]&lt;18,"Paediatric",V2019&lt;40,"Young Adult",V2019&lt;65,"Adult",TRUE,"Senior")</f>
        <v>Adult</v>
      </c>
    </row>
    <row r="2020" spans="1:23" x14ac:dyDescent="0.25">
      <c r="A2020">
        <v>15249</v>
      </c>
      <c r="B2020">
        <v>4963</v>
      </c>
      <c r="C2020" s="1" t="s">
        <v>120</v>
      </c>
      <c r="D2020" s="1" t="s">
        <v>14</v>
      </c>
      <c r="E2020" s="2">
        <v>11624</v>
      </c>
      <c r="F2020" s="1" t="s">
        <v>15</v>
      </c>
      <c r="G2020" s="1" t="s">
        <v>217</v>
      </c>
      <c r="H2020" s="2">
        <v>45282</v>
      </c>
      <c r="I2020" s="2">
        <v>45285</v>
      </c>
      <c r="J2020">
        <v>3</v>
      </c>
      <c r="K2020">
        <v>8404</v>
      </c>
      <c r="L2020" s="1" t="s">
        <v>1491</v>
      </c>
      <c r="M2020" s="1" t="s">
        <v>17</v>
      </c>
      <c r="N2020" s="1" t="s">
        <v>24</v>
      </c>
      <c r="O2020" t="s">
        <v>19</v>
      </c>
      <c r="P2020">
        <v>2801.3332999999998</v>
      </c>
      <c r="Q2020" s="1" t="s">
        <v>1492</v>
      </c>
      <c r="R2020" s="1" t="s">
        <v>1454</v>
      </c>
      <c r="S2020" t="s">
        <v>1449</v>
      </c>
      <c r="T2020">
        <f>VLOOKUP(Admissions[[#This Row],[Department]],Departments!A:E,5,FALSE)</f>
        <v>5500</v>
      </c>
      <c r="U2020" s="1" t="str">
        <f t="shared" si="62"/>
        <v>Above Benchmark</v>
      </c>
      <c r="V2020" s="1">
        <f t="shared" ca="1" si="63"/>
        <v>94</v>
      </c>
      <c r="W2020" s="1" t="str">
        <f ca="1">_xlfn.IFS(Admissions[[#This Row],[Patients Age]]&lt;18,"Paediatric",V2020&lt;40,"Young Adult",V2020&lt;65,"Adult",TRUE,"Senior")</f>
        <v>Senior</v>
      </c>
    </row>
    <row r="2021" spans="1:23" x14ac:dyDescent="0.25">
      <c r="A2021">
        <v>10659</v>
      </c>
      <c r="B2021">
        <v>5363</v>
      </c>
      <c r="C2021" s="1" t="s">
        <v>1067</v>
      </c>
      <c r="D2021" s="1" t="s">
        <v>14</v>
      </c>
      <c r="E2021" s="2">
        <v>22699</v>
      </c>
      <c r="F2021" s="1" t="s">
        <v>15</v>
      </c>
      <c r="G2021" s="1" t="s">
        <v>48</v>
      </c>
      <c r="H2021" s="2">
        <v>45547</v>
      </c>
      <c r="I2021" s="2">
        <v>45549</v>
      </c>
      <c r="J2021">
        <v>2</v>
      </c>
      <c r="K2021">
        <v>6180</v>
      </c>
      <c r="L2021" s="1" t="s">
        <v>1491</v>
      </c>
      <c r="M2021" s="1" t="s">
        <v>49</v>
      </c>
      <c r="N2021" s="1" t="s">
        <v>33</v>
      </c>
      <c r="O2021" t="s">
        <v>19</v>
      </c>
      <c r="P2021">
        <v>3090</v>
      </c>
      <c r="Q2021" s="1" t="s">
        <v>1492</v>
      </c>
      <c r="R2021" s="1" t="s">
        <v>1450</v>
      </c>
      <c r="S2021" t="s">
        <v>1449</v>
      </c>
      <c r="T2021">
        <f>VLOOKUP(Admissions[[#This Row],[Department]],Departments!A:E,5,FALSE)</f>
        <v>5500</v>
      </c>
      <c r="U2021" s="1" t="str">
        <f t="shared" si="62"/>
        <v>Above Benchmark</v>
      </c>
      <c r="V2021" s="1">
        <f t="shared" ca="1" si="63"/>
        <v>64</v>
      </c>
      <c r="W2021" s="1" t="str">
        <f ca="1">_xlfn.IFS(Admissions[[#This Row],[Patients Age]]&lt;18,"Paediatric",V2021&lt;40,"Young Adult",V2021&lt;65,"Adult",TRUE,"Senior")</f>
        <v>Adult</v>
      </c>
    </row>
    <row r="2022" spans="1:23" x14ac:dyDescent="0.25">
      <c r="A2022">
        <v>15495</v>
      </c>
      <c r="B2022">
        <v>4455</v>
      </c>
      <c r="C2022" s="1" t="s">
        <v>664</v>
      </c>
      <c r="D2022" s="1" t="s">
        <v>56</v>
      </c>
      <c r="E2022" s="2">
        <v>23207</v>
      </c>
      <c r="F2022" s="1" t="s">
        <v>26</v>
      </c>
      <c r="G2022" s="1" t="s">
        <v>39</v>
      </c>
      <c r="H2022" s="2">
        <v>45647</v>
      </c>
      <c r="I2022" s="2">
        <v>45657</v>
      </c>
      <c r="J2022">
        <v>10</v>
      </c>
      <c r="K2022">
        <v>20979</v>
      </c>
      <c r="L2022" s="1" t="s">
        <v>1491</v>
      </c>
      <c r="M2022" s="1" t="s">
        <v>79</v>
      </c>
      <c r="N2022" s="1" t="s">
        <v>33</v>
      </c>
      <c r="O2022" t="s">
        <v>19</v>
      </c>
      <c r="P2022">
        <v>2097.9</v>
      </c>
      <c r="Q2022" s="1" t="s">
        <v>1492</v>
      </c>
      <c r="R2022" s="1" t="s">
        <v>1446</v>
      </c>
      <c r="S2022" t="s">
        <v>1447</v>
      </c>
      <c r="T2022">
        <f>VLOOKUP(Admissions[[#This Row],[Department]],Departments!A:E,5,FALSE)</f>
        <v>9000</v>
      </c>
      <c r="U2022" s="1" t="str">
        <f t="shared" si="62"/>
        <v>Above Benchmark</v>
      </c>
      <c r="V2022" s="1">
        <f t="shared" ca="1" si="63"/>
        <v>62</v>
      </c>
      <c r="W2022" s="1" t="str">
        <f ca="1">_xlfn.IFS(Admissions[[#This Row],[Patients Age]]&lt;18,"Paediatric",V2022&lt;40,"Young Adult",V2022&lt;65,"Adult",TRUE,"Senior")</f>
        <v>Adult</v>
      </c>
    </row>
    <row r="2023" spans="1:23" x14ac:dyDescent="0.25">
      <c r="A2023">
        <v>10934</v>
      </c>
      <c r="B2023">
        <v>5282</v>
      </c>
      <c r="C2023" s="1" t="s">
        <v>897</v>
      </c>
      <c r="D2023" s="1" t="s">
        <v>56</v>
      </c>
      <c r="E2023" s="2">
        <v>36890</v>
      </c>
      <c r="F2023" s="1" t="s">
        <v>21</v>
      </c>
      <c r="G2023" s="1" t="s">
        <v>22</v>
      </c>
      <c r="H2023" s="2">
        <v>45011</v>
      </c>
      <c r="I2023" s="2">
        <v>45013</v>
      </c>
      <c r="J2023">
        <v>2</v>
      </c>
      <c r="K2023">
        <v>10767</v>
      </c>
      <c r="L2023" s="1" t="s">
        <v>1494</v>
      </c>
      <c r="M2023" s="1" t="s">
        <v>209</v>
      </c>
      <c r="N2023" s="1" t="s">
        <v>18</v>
      </c>
      <c r="O2023" t="s">
        <v>19</v>
      </c>
      <c r="P2023">
        <v>5383.5</v>
      </c>
      <c r="Q2023" s="1" t="s">
        <v>1492</v>
      </c>
      <c r="R2023" s="1" t="s">
        <v>1451</v>
      </c>
      <c r="S2023" t="s">
        <v>1447</v>
      </c>
      <c r="T2023">
        <f>VLOOKUP(Admissions[[#This Row],[Department]],Departments!A:E,5,FALSE)</f>
        <v>12000</v>
      </c>
      <c r="U2023" s="1" t="str">
        <f t="shared" si="62"/>
        <v>Within Benchmark</v>
      </c>
      <c r="V2023" s="1">
        <f t="shared" ca="1" si="63"/>
        <v>25</v>
      </c>
      <c r="W2023" s="1" t="str">
        <f ca="1">_xlfn.IFS(Admissions[[#This Row],[Patients Age]]&lt;18,"Paediatric",V2023&lt;40,"Young Adult",V2023&lt;65,"Adult",TRUE,"Senior")</f>
        <v>Young Adult</v>
      </c>
    </row>
    <row r="2024" spans="1:23" x14ac:dyDescent="0.25">
      <c r="A2024">
        <v>15145</v>
      </c>
      <c r="B2024">
        <v>5795</v>
      </c>
      <c r="C2024" s="1" t="s">
        <v>1068</v>
      </c>
      <c r="D2024" s="1" t="s">
        <v>56</v>
      </c>
      <c r="E2024" s="2">
        <v>27218</v>
      </c>
      <c r="F2024" s="1" t="s">
        <v>35</v>
      </c>
      <c r="G2024" s="1" t="s">
        <v>36</v>
      </c>
      <c r="H2024" s="2">
        <v>45350</v>
      </c>
      <c r="I2024" s="2">
        <v>45357</v>
      </c>
      <c r="J2024">
        <v>7</v>
      </c>
      <c r="K2024">
        <v>12069</v>
      </c>
      <c r="L2024" s="1" t="s">
        <v>1491</v>
      </c>
      <c r="M2024" s="1" t="s">
        <v>119</v>
      </c>
      <c r="N2024" s="1" t="s">
        <v>33</v>
      </c>
      <c r="O2024" t="s">
        <v>19</v>
      </c>
      <c r="P2024">
        <v>1724.1429000000001</v>
      </c>
      <c r="Q2024" s="1" t="s">
        <v>1492</v>
      </c>
      <c r="R2024" s="1" t="s">
        <v>1453</v>
      </c>
      <c r="S2024" t="s">
        <v>1449</v>
      </c>
      <c r="T2024">
        <f>VLOOKUP(Admissions[[#This Row],[Department]],Departments!A:E,5,FALSE)</f>
        <v>8500</v>
      </c>
      <c r="U2024" s="1" t="str">
        <f t="shared" si="62"/>
        <v>Above Benchmark</v>
      </c>
      <c r="V2024" s="1">
        <f t="shared" ca="1" si="63"/>
        <v>52</v>
      </c>
      <c r="W2024" s="1" t="str">
        <f ca="1">_xlfn.IFS(Admissions[[#This Row],[Patients Age]]&lt;18,"Paediatric",V2024&lt;40,"Young Adult",V2024&lt;65,"Adult",TRUE,"Senior")</f>
        <v>Adult</v>
      </c>
    </row>
    <row r="2025" spans="1:23" x14ac:dyDescent="0.25">
      <c r="A2025">
        <v>10813</v>
      </c>
      <c r="B2025">
        <v>5400</v>
      </c>
      <c r="C2025" s="1" t="s">
        <v>1069</v>
      </c>
      <c r="D2025" s="1" t="s">
        <v>56</v>
      </c>
      <c r="E2025" s="2">
        <v>35808</v>
      </c>
      <c r="F2025" s="1" t="s">
        <v>15</v>
      </c>
      <c r="G2025" s="1" t="s">
        <v>16</v>
      </c>
      <c r="H2025" s="2">
        <v>45377</v>
      </c>
      <c r="I2025" s="2">
        <v>45381</v>
      </c>
      <c r="J2025">
        <v>4</v>
      </c>
      <c r="K2025">
        <v>7728</v>
      </c>
      <c r="L2025" s="1" t="s">
        <v>1491</v>
      </c>
      <c r="M2025" s="1" t="s">
        <v>17</v>
      </c>
      <c r="N2025" s="1" t="s">
        <v>33</v>
      </c>
      <c r="O2025" t="s">
        <v>19</v>
      </c>
      <c r="P2025">
        <v>1932</v>
      </c>
      <c r="Q2025" s="1" t="s">
        <v>1492</v>
      </c>
      <c r="R2025" s="1" t="s">
        <v>1452</v>
      </c>
      <c r="S2025" t="s">
        <v>1449</v>
      </c>
      <c r="T2025">
        <f>VLOOKUP(Admissions[[#This Row],[Department]],Departments!A:E,5,FALSE)</f>
        <v>5500</v>
      </c>
      <c r="U2025" s="1" t="str">
        <f t="shared" si="62"/>
        <v>Above Benchmark</v>
      </c>
      <c r="V2025" s="1">
        <f t="shared" ca="1" si="63"/>
        <v>28</v>
      </c>
      <c r="W2025" s="1" t="str">
        <f ca="1">_xlfn.IFS(Admissions[[#This Row],[Patients Age]]&lt;18,"Paediatric",V2025&lt;40,"Young Adult",V2025&lt;65,"Adult",TRUE,"Senior")</f>
        <v>Young Adult</v>
      </c>
    </row>
    <row r="2026" spans="1:23" x14ac:dyDescent="0.25">
      <c r="A2026">
        <v>14661</v>
      </c>
      <c r="B2026">
        <v>7011</v>
      </c>
      <c r="C2026" s="1" t="s">
        <v>223</v>
      </c>
      <c r="D2026" s="1" t="s">
        <v>56</v>
      </c>
      <c r="E2026" s="2">
        <v>30660</v>
      </c>
      <c r="F2026" s="1" t="s">
        <v>26</v>
      </c>
      <c r="G2026" s="1" t="s">
        <v>39</v>
      </c>
      <c r="H2026" s="2">
        <v>45232</v>
      </c>
      <c r="I2026" s="2">
        <v>45238</v>
      </c>
      <c r="J2026">
        <v>6</v>
      </c>
      <c r="K2026">
        <v>14777</v>
      </c>
      <c r="L2026" s="1" t="s">
        <v>1491</v>
      </c>
      <c r="M2026" s="1" t="s">
        <v>17</v>
      </c>
      <c r="N2026" s="1" t="s">
        <v>33</v>
      </c>
      <c r="O2026" t="s">
        <v>19</v>
      </c>
      <c r="P2026">
        <v>2462.8332999999998</v>
      </c>
      <c r="Q2026" s="1" t="s">
        <v>1492</v>
      </c>
      <c r="R2026" s="1" t="s">
        <v>1450</v>
      </c>
      <c r="S2026" t="s">
        <v>1449</v>
      </c>
      <c r="T2026">
        <f>VLOOKUP(Admissions[[#This Row],[Department]],Departments!A:E,5,FALSE)</f>
        <v>9000</v>
      </c>
      <c r="U2026" s="1" t="str">
        <f t="shared" si="62"/>
        <v>Above Benchmark</v>
      </c>
      <c r="V2026" s="1">
        <f t="shared" ca="1" si="63"/>
        <v>42</v>
      </c>
      <c r="W2026" s="1" t="str">
        <f ca="1">_xlfn.IFS(Admissions[[#This Row],[Patients Age]]&lt;18,"Paediatric",V2026&lt;40,"Young Adult",V2026&lt;65,"Adult",TRUE,"Senior")</f>
        <v>Adult</v>
      </c>
    </row>
    <row r="2027" spans="1:23" x14ac:dyDescent="0.25">
      <c r="A2027">
        <v>11743</v>
      </c>
      <c r="B2027">
        <v>4166</v>
      </c>
      <c r="C2027" s="1" t="s">
        <v>137</v>
      </c>
      <c r="D2027" s="1" t="s">
        <v>14</v>
      </c>
      <c r="E2027" s="2">
        <v>38207</v>
      </c>
      <c r="F2027" s="1" t="s">
        <v>35</v>
      </c>
      <c r="G2027" s="1" t="s">
        <v>36</v>
      </c>
      <c r="H2027" s="2">
        <v>45486</v>
      </c>
      <c r="I2027" s="2">
        <v>45489</v>
      </c>
      <c r="J2027">
        <v>3</v>
      </c>
      <c r="K2027">
        <v>9768</v>
      </c>
      <c r="L2027" s="1" t="s">
        <v>1491</v>
      </c>
      <c r="M2027" s="1" t="s">
        <v>60</v>
      </c>
      <c r="N2027" s="1" t="s">
        <v>33</v>
      </c>
      <c r="O2027" t="s">
        <v>19</v>
      </c>
      <c r="P2027">
        <v>3256</v>
      </c>
      <c r="Q2027" s="1" t="s">
        <v>1492</v>
      </c>
      <c r="R2027" s="1" t="s">
        <v>1446</v>
      </c>
      <c r="S2027" t="s">
        <v>1447</v>
      </c>
      <c r="T2027">
        <f>VLOOKUP(Admissions[[#This Row],[Department]],Departments!A:E,5,FALSE)</f>
        <v>8500</v>
      </c>
      <c r="U2027" s="1" t="str">
        <f t="shared" si="62"/>
        <v>Above Benchmark</v>
      </c>
      <c r="V2027" s="1">
        <f t="shared" ca="1" si="63"/>
        <v>21</v>
      </c>
      <c r="W2027" s="1" t="str">
        <f ca="1">_xlfn.IFS(Admissions[[#This Row],[Patients Age]]&lt;18,"Paediatric",V2027&lt;40,"Young Adult",V2027&lt;65,"Adult",TRUE,"Senior")</f>
        <v>Young Adult</v>
      </c>
    </row>
    <row r="2028" spans="1:23" x14ac:dyDescent="0.25">
      <c r="A2028">
        <v>13336</v>
      </c>
      <c r="B2028">
        <v>5918</v>
      </c>
      <c r="C2028" s="1" t="s">
        <v>475</v>
      </c>
      <c r="D2028" s="1" t="s">
        <v>14</v>
      </c>
      <c r="E2028" s="2">
        <v>30363</v>
      </c>
      <c r="F2028" s="1" t="s">
        <v>21</v>
      </c>
      <c r="G2028" s="1" t="s">
        <v>149</v>
      </c>
      <c r="H2028" s="2">
        <v>44961</v>
      </c>
      <c r="I2028" s="2">
        <v>44972</v>
      </c>
      <c r="J2028">
        <v>11</v>
      </c>
      <c r="K2028">
        <v>39946</v>
      </c>
      <c r="L2028" s="1" t="s">
        <v>1491</v>
      </c>
      <c r="M2028" s="1" t="s">
        <v>23</v>
      </c>
      <c r="N2028" s="1" t="s">
        <v>18</v>
      </c>
      <c r="O2028" t="s">
        <v>19</v>
      </c>
      <c r="P2028">
        <v>3631.4544999999998</v>
      </c>
      <c r="Q2028" s="1" t="s">
        <v>1492</v>
      </c>
      <c r="R2028" s="1" t="s">
        <v>1446</v>
      </c>
      <c r="S2028" t="s">
        <v>1447</v>
      </c>
      <c r="T2028">
        <f>VLOOKUP(Admissions[[#This Row],[Department]],Departments!A:E,5,FALSE)</f>
        <v>12000</v>
      </c>
      <c r="U2028" s="1" t="str">
        <f t="shared" si="62"/>
        <v>Above Benchmark</v>
      </c>
      <c r="V2028" s="1">
        <f t="shared" ca="1" si="63"/>
        <v>43</v>
      </c>
      <c r="W2028" s="1" t="str">
        <f ca="1">_xlfn.IFS(Admissions[[#This Row],[Patients Age]]&lt;18,"Paediatric",V2028&lt;40,"Young Adult",V2028&lt;65,"Adult",TRUE,"Senior")</f>
        <v>Adult</v>
      </c>
    </row>
    <row r="2029" spans="1:23" x14ac:dyDescent="0.25">
      <c r="A2029">
        <v>11802</v>
      </c>
      <c r="B2029">
        <v>5732</v>
      </c>
      <c r="C2029" s="1" t="s">
        <v>499</v>
      </c>
      <c r="D2029" s="1" t="s">
        <v>56</v>
      </c>
      <c r="E2029" s="2">
        <v>35697</v>
      </c>
      <c r="F2029" s="1" t="s">
        <v>21</v>
      </c>
      <c r="G2029" s="1" t="s">
        <v>149</v>
      </c>
      <c r="H2029" s="2">
        <v>44937</v>
      </c>
      <c r="I2029" s="2">
        <v>44944</v>
      </c>
      <c r="J2029">
        <v>7</v>
      </c>
      <c r="K2029">
        <v>22154</v>
      </c>
      <c r="L2029" s="1" t="s">
        <v>1491</v>
      </c>
      <c r="M2029" s="1" t="s">
        <v>28</v>
      </c>
      <c r="N2029" s="1" t="s">
        <v>18</v>
      </c>
      <c r="O2029" t="s">
        <v>19</v>
      </c>
      <c r="P2029">
        <v>3164.8571000000002</v>
      </c>
      <c r="Q2029" s="1" t="s">
        <v>1492</v>
      </c>
      <c r="R2029" s="1" t="s">
        <v>1453</v>
      </c>
      <c r="S2029" t="s">
        <v>1449</v>
      </c>
      <c r="T2029">
        <f>VLOOKUP(Admissions[[#This Row],[Department]],Departments!A:E,5,FALSE)</f>
        <v>12000</v>
      </c>
      <c r="U2029" s="1" t="str">
        <f t="shared" si="62"/>
        <v>Above Benchmark</v>
      </c>
      <c r="V2029" s="1">
        <f t="shared" ca="1" si="63"/>
        <v>28</v>
      </c>
      <c r="W2029" s="1" t="str">
        <f ca="1">_xlfn.IFS(Admissions[[#This Row],[Patients Age]]&lt;18,"Paediatric",V2029&lt;40,"Young Adult",V2029&lt;65,"Adult",TRUE,"Senior")</f>
        <v>Young Adult</v>
      </c>
    </row>
    <row r="2030" spans="1:23" x14ac:dyDescent="0.25">
      <c r="A2030">
        <v>10836</v>
      </c>
      <c r="B2030">
        <v>4830</v>
      </c>
      <c r="C2030" s="1" t="s">
        <v>265</v>
      </c>
      <c r="D2030" s="1" t="s">
        <v>56</v>
      </c>
      <c r="E2030" s="2">
        <v>31917</v>
      </c>
      <c r="F2030" s="1" t="s">
        <v>51</v>
      </c>
      <c r="G2030" s="1" t="s">
        <v>113</v>
      </c>
      <c r="H2030" s="2">
        <v>45159</v>
      </c>
      <c r="I2030" s="2">
        <v>45162</v>
      </c>
      <c r="J2030">
        <v>3</v>
      </c>
      <c r="K2030">
        <v>4147</v>
      </c>
      <c r="L2030" s="1" t="s">
        <v>1491</v>
      </c>
      <c r="M2030" s="1" t="s">
        <v>114</v>
      </c>
      <c r="N2030" s="1" t="s">
        <v>24</v>
      </c>
      <c r="O2030" t="s">
        <v>19</v>
      </c>
      <c r="P2030">
        <v>1382.3333</v>
      </c>
      <c r="Q2030" s="1" t="s">
        <v>1492</v>
      </c>
      <c r="R2030" s="1" t="s">
        <v>1448</v>
      </c>
      <c r="S2030" t="s">
        <v>1449</v>
      </c>
      <c r="T2030">
        <f>VLOOKUP(Admissions[[#This Row],[Department]],Departments!A:E,5,FALSE)</f>
        <v>6800</v>
      </c>
      <c r="U2030" s="1" t="str">
        <f t="shared" si="62"/>
        <v>Within Benchmark</v>
      </c>
      <c r="V2030" s="1">
        <f t="shared" ca="1" si="63"/>
        <v>39</v>
      </c>
      <c r="W2030" s="1" t="str">
        <f ca="1">_xlfn.IFS(Admissions[[#This Row],[Patients Age]]&lt;18,"Paediatric",V2030&lt;40,"Young Adult",V2030&lt;65,"Adult",TRUE,"Senior")</f>
        <v>Young Adult</v>
      </c>
    </row>
    <row r="2031" spans="1:23" x14ac:dyDescent="0.25">
      <c r="A2031">
        <v>10011</v>
      </c>
      <c r="B2031">
        <v>5231</v>
      </c>
      <c r="C2031" s="1" t="s">
        <v>457</v>
      </c>
      <c r="D2031" s="1" t="s">
        <v>56</v>
      </c>
      <c r="E2031" s="2">
        <v>27556</v>
      </c>
      <c r="F2031" s="1" t="s">
        <v>66</v>
      </c>
      <c r="G2031" s="1" t="s">
        <v>67</v>
      </c>
      <c r="H2031" s="2">
        <v>45477</v>
      </c>
      <c r="I2031" s="2">
        <v>45483</v>
      </c>
      <c r="J2031">
        <v>6</v>
      </c>
      <c r="K2031">
        <v>4331</v>
      </c>
      <c r="L2031" s="1" t="s">
        <v>1491</v>
      </c>
      <c r="M2031" s="1" t="s">
        <v>116</v>
      </c>
      <c r="N2031" s="1" t="s">
        <v>24</v>
      </c>
      <c r="O2031" t="s">
        <v>19</v>
      </c>
      <c r="P2031">
        <v>721.83330000000001</v>
      </c>
      <c r="Q2031" s="1" t="s">
        <v>1492</v>
      </c>
      <c r="R2031" s="1" t="s">
        <v>1450</v>
      </c>
      <c r="S2031" t="s">
        <v>1449</v>
      </c>
      <c r="T2031">
        <f>VLOOKUP(Admissions[[#This Row],[Department]],Departments!A:E,5,FALSE)</f>
        <v>6000</v>
      </c>
      <c r="U2031" s="1" t="str">
        <f t="shared" si="62"/>
        <v>Within Benchmark</v>
      </c>
      <c r="V2031" s="1">
        <f t="shared" ca="1" si="63"/>
        <v>51</v>
      </c>
      <c r="W2031" s="1" t="str">
        <f ca="1">_xlfn.IFS(Admissions[[#This Row],[Patients Age]]&lt;18,"Paediatric",V2031&lt;40,"Young Adult",V2031&lt;65,"Adult",TRUE,"Senior")</f>
        <v>Adult</v>
      </c>
    </row>
    <row r="2032" spans="1:23" x14ac:dyDescent="0.25">
      <c r="A2032">
        <v>11410</v>
      </c>
      <c r="B2032">
        <v>3941</v>
      </c>
      <c r="C2032" s="1" t="s">
        <v>703</v>
      </c>
      <c r="D2032" s="1" t="s">
        <v>14</v>
      </c>
      <c r="E2032" s="2">
        <v>26517</v>
      </c>
      <c r="F2032" s="1" t="s">
        <v>15</v>
      </c>
      <c r="G2032" s="1" t="s">
        <v>16</v>
      </c>
      <c r="H2032" s="2">
        <v>45115</v>
      </c>
      <c r="I2032" s="2">
        <v>45118</v>
      </c>
      <c r="J2032">
        <v>3</v>
      </c>
      <c r="K2032">
        <v>7334</v>
      </c>
      <c r="L2032" s="1" t="s">
        <v>1494</v>
      </c>
      <c r="M2032" s="1" t="s">
        <v>81</v>
      </c>
      <c r="N2032" s="1" t="s">
        <v>33</v>
      </c>
      <c r="O2032" t="s">
        <v>19</v>
      </c>
      <c r="P2032">
        <v>2444.6667000000002</v>
      </c>
      <c r="Q2032" s="1" t="s">
        <v>1492</v>
      </c>
      <c r="R2032" s="1" t="s">
        <v>1446</v>
      </c>
      <c r="S2032" t="s">
        <v>1447</v>
      </c>
      <c r="T2032">
        <f>VLOOKUP(Admissions[[#This Row],[Department]],Departments!A:E,5,FALSE)</f>
        <v>5500</v>
      </c>
      <c r="U2032" s="1" t="str">
        <f t="shared" si="62"/>
        <v>Above Benchmark</v>
      </c>
      <c r="V2032" s="1">
        <f t="shared" ca="1" si="63"/>
        <v>53</v>
      </c>
      <c r="W2032" s="1" t="str">
        <f ca="1">_xlfn.IFS(Admissions[[#This Row],[Patients Age]]&lt;18,"Paediatric",V2032&lt;40,"Young Adult",V2032&lt;65,"Adult",TRUE,"Senior")</f>
        <v>Adult</v>
      </c>
    </row>
    <row r="2033" spans="1:23" x14ac:dyDescent="0.25">
      <c r="A2033">
        <v>13380</v>
      </c>
      <c r="B2033">
        <v>5318</v>
      </c>
      <c r="C2033" s="1" t="s">
        <v>801</v>
      </c>
      <c r="D2033" s="1" t="s">
        <v>14</v>
      </c>
      <c r="E2033" s="2">
        <v>35941</v>
      </c>
      <c r="F2033" s="1" t="s">
        <v>26</v>
      </c>
      <c r="G2033" s="1" t="s">
        <v>39</v>
      </c>
      <c r="H2033" s="2">
        <v>45443</v>
      </c>
      <c r="I2033" s="2">
        <v>45445</v>
      </c>
      <c r="J2033">
        <v>2</v>
      </c>
      <c r="K2033">
        <v>6780</v>
      </c>
      <c r="L2033" s="1" t="s">
        <v>1494</v>
      </c>
      <c r="M2033" s="1" t="s">
        <v>17</v>
      </c>
      <c r="N2033" s="1" t="s">
        <v>18</v>
      </c>
      <c r="O2033" t="s">
        <v>19</v>
      </c>
      <c r="P2033">
        <v>3390</v>
      </c>
      <c r="Q2033" s="1" t="s">
        <v>1492</v>
      </c>
      <c r="R2033" s="1" t="s">
        <v>1454</v>
      </c>
      <c r="S2033" t="s">
        <v>1449</v>
      </c>
      <c r="T2033">
        <f>VLOOKUP(Admissions[[#This Row],[Department]],Departments!A:E,5,FALSE)</f>
        <v>9000</v>
      </c>
      <c r="U2033" s="1" t="str">
        <f t="shared" si="62"/>
        <v>Within Benchmark</v>
      </c>
      <c r="V2033" s="1">
        <f t="shared" ca="1" si="63"/>
        <v>28</v>
      </c>
      <c r="W2033" s="1" t="str">
        <f ca="1">_xlfn.IFS(Admissions[[#This Row],[Patients Age]]&lt;18,"Paediatric",V2033&lt;40,"Young Adult",V2033&lt;65,"Adult",TRUE,"Senior")</f>
        <v>Young Adult</v>
      </c>
    </row>
    <row r="2034" spans="1:23" x14ac:dyDescent="0.25">
      <c r="A2034">
        <v>12967</v>
      </c>
      <c r="B2034">
        <v>3370</v>
      </c>
      <c r="C2034" s="1" t="s">
        <v>892</v>
      </c>
      <c r="D2034" s="1" t="s">
        <v>56</v>
      </c>
      <c r="E2034" s="2">
        <v>43218</v>
      </c>
      <c r="F2034" s="1" t="s">
        <v>30</v>
      </c>
      <c r="G2034" s="1" t="s">
        <v>31</v>
      </c>
      <c r="H2034" s="2">
        <v>45152</v>
      </c>
      <c r="I2034" s="2">
        <v>45156</v>
      </c>
      <c r="J2034">
        <v>4</v>
      </c>
      <c r="K2034">
        <v>4070</v>
      </c>
      <c r="L2034" s="1" t="s">
        <v>1491</v>
      </c>
      <c r="M2034" s="1" t="s">
        <v>81</v>
      </c>
      <c r="N2034" s="1" t="s">
        <v>18</v>
      </c>
      <c r="O2034" t="s">
        <v>19</v>
      </c>
      <c r="P2034">
        <v>1017.5</v>
      </c>
      <c r="Q2034" s="1" t="s">
        <v>1492</v>
      </c>
      <c r="R2034" s="1" t="s">
        <v>1448</v>
      </c>
      <c r="S2034" t="s">
        <v>1449</v>
      </c>
      <c r="T2034">
        <f>VLOOKUP(Admissions[[#This Row],[Department]],Departments!A:E,5,FALSE)</f>
        <v>4500</v>
      </c>
      <c r="U2034" s="1" t="str">
        <f t="shared" si="62"/>
        <v>Within Benchmark</v>
      </c>
      <c r="V2034" s="1">
        <f t="shared" ca="1" si="63"/>
        <v>8</v>
      </c>
      <c r="W2034" s="1" t="str">
        <f ca="1">_xlfn.IFS(Admissions[[#This Row],[Patients Age]]&lt;18,"Paediatric",V2034&lt;40,"Young Adult",V2034&lt;65,"Adult",TRUE,"Senior")</f>
        <v>Paediatric</v>
      </c>
    </row>
    <row r="2035" spans="1:23" x14ac:dyDescent="0.25">
      <c r="A2035">
        <v>14654</v>
      </c>
      <c r="B2035">
        <v>3173</v>
      </c>
      <c r="C2035" s="1" t="s">
        <v>278</v>
      </c>
      <c r="D2035" s="1" t="s">
        <v>14</v>
      </c>
      <c r="E2035" s="2">
        <v>35475</v>
      </c>
      <c r="F2035" s="1" t="s">
        <v>35</v>
      </c>
      <c r="G2035" s="1" t="s">
        <v>85</v>
      </c>
      <c r="H2035" s="2">
        <v>45054</v>
      </c>
      <c r="I2035" s="2">
        <v>45055</v>
      </c>
      <c r="J2035">
        <v>1</v>
      </c>
      <c r="K2035">
        <v>4746</v>
      </c>
      <c r="L2035" s="1" t="s">
        <v>1491</v>
      </c>
      <c r="M2035" s="1" t="s">
        <v>37</v>
      </c>
      <c r="N2035" s="1" t="s">
        <v>18</v>
      </c>
      <c r="O2035" t="s">
        <v>19</v>
      </c>
      <c r="P2035">
        <v>4746</v>
      </c>
      <c r="Q2035" s="1" t="s">
        <v>1492</v>
      </c>
      <c r="R2035" s="1" t="s">
        <v>1448</v>
      </c>
      <c r="S2035" t="s">
        <v>1449</v>
      </c>
      <c r="T2035">
        <f>VLOOKUP(Admissions[[#This Row],[Department]],Departments!A:E,5,FALSE)</f>
        <v>8500</v>
      </c>
      <c r="U2035" s="1" t="str">
        <f t="shared" si="62"/>
        <v>Within Benchmark</v>
      </c>
      <c r="V2035" s="1">
        <f t="shared" ca="1" si="63"/>
        <v>29</v>
      </c>
      <c r="W2035" s="1" t="str">
        <f ca="1">_xlfn.IFS(Admissions[[#This Row],[Patients Age]]&lt;18,"Paediatric",V2035&lt;40,"Young Adult",V2035&lt;65,"Adult",TRUE,"Senior")</f>
        <v>Young Adult</v>
      </c>
    </row>
    <row r="2036" spans="1:23" x14ac:dyDescent="0.25">
      <c r="A2036">
        <v>14057</v>
      </c>
      <c r="B2036">
        <v>5312</v>
      </c>
      <c r="C2036" s="1" t="s">
        <v>986</v>
      </c>
      <c r="D2036" s="1" t="s">
        <v>56</v>
      </c>
      <c r="E2036" s="2">
        <v>25048</v>
      </c>
      <c r="F2036" s="1" t="s">
        <v>35</v>
      </c>
      <c r="G2036" s="1" t="s">
        <v>36</v>
      </c>
      <c r="H2036" s="2">
        <v>45387</v>
      </c>
      <c r="I2036" s="2">
        <v>45390</v>
      </c>
      <c r="J2036">
        <v>3</v>
      </c>
      <c r="K2036">
        <v>7403</v>
      </c>
      <c r="L2036" s="1" t="s">
        <v>1491</v>
      </c>
      <c r="M2036" s="1" t="s">
        <v>119</v>
      </c>
      <c r="N2036" s="1" t="s">
        <v>24</v>
      </c>
      <c r="O2036" t="s">
        <v>19</v>
      </c>
      <c r="P2036">
        <v>2467.6667000000002</v>
      </c>
      <c r="Q2036" s="1" t="s">
        <v>1492</v>
      </c>
      <c r="R2036" s="1" t="s">
        <v>1454</v>
      </c>
      <c r="S2036" t="s">
        <v>1449</v>
      </c>
      <c r="T2036">
        <f>VLOOKUP(Admissions[[#This Row],[Department]],Departments!A:E,5,FALSE)</f>
        <v>8500</v>
      </c>
      <c r="U2036" s="1" t="str">
        <f t="shared" si="62"/>
        <v>Within Benchmark</v>
      </c>
      <c r="V2036" s="1">
        <f t="shared" ca="1" si="63"/>
        <v>57</v>
      </c>
      <c r="W2036" s="1" t="str">
        <f ca="1">_xlfn.IFS(Admissions[[#This Row],[Patients Age]]&lt;18,"Paediatric",V2036&lt;40,"Young Adult",V2036&lt;65,"Adult",TRUE,"Senior")</f>
        <v>Adult</v>
      </c>
    </row>
    <row r="2037" spans="1:23" x14ac:dyDescent="0.25">
      <c r="A2037">
        <v>13759</v>
      </c>
      <c r="B2037">
        <v>3889</v>
      </c>
      <c r="C2037" s="1" t="s">
        <v>1070</v>
      </c>
      <c r="D2037" s="1" t="s">
        <v>56</v>
      </c>
      <c r="E2037" s="2">
        <v>30147</v>
      </c>
      <c r="F2037" s="1" t="s">
        <v>66</v>
      </c>
      <c r="G2037" s="1" t="s">
        <v>77</v>
      </c>
      <c r="H2037" s="2">
        <v>45414</v>
      </c>
      <c r="I2037" s="2">
        <v>45418</v>
      </c>
      <c r="J2037">
        <v>4</v>
      </c>
      <c r="K2037">
        <v>7935</v>
      </c>
      <c r="L2037" s="1" t="s">
        <v>1491</v>
      </c>
      <c r="M2037" s="1" t="s">
        <v>116</v>
      </c>
      <c r="N2037" s="1" t="s">
        <v>33</v>
      </c>
      <c r="O2037" t="s">
        <v>19</v>
      </c>
      <c r="P2037">
        <v>1983.75</v>
      </c>
      <c r="Q2037" s="1" t="s">
        <v>1492</v>
      </c>
      <c r="R2037" s="1" t="s">
        <v>1450</v>
      </c>
      <c r="S2037" t="s">
        <v>1449</v>
      </c>
      <c r="T2037">
        <f>VLOOKUP(Admissions[[#This Row],[Department]],Departments!A:E,5,FALSE)</f>
        <v>6000</v>
      </c>
      <c r="U2037" s="1" t="str">
        <f t="shared" si="62"/>
        <v>Above Benchmark</v>
      </c>
      <c r="V2037" s="1">
        <f t="shared" ca="1" si="63"/>
        <v>43</v>
      </c>
      <c r="W2037" s="1" t="str">
        <f ca="1">_xlfn.IFS(Admissions[[#This Row],[Patients Age]]&lt;18,"Paediatric",V2037&lt;40,"Young Adult",V2037&lt;65,"Adult",TRUE,"Senior")</f>
        <v>Adult</v>
      </c>
    </row>
    <row r="2038" spans="1:23" x14ac:dyDescent="0.25">
      <c r="A2038">
        <v>15914</v>
      </c>
      <c r="B2038">
        <v>5058</v>
      </c>
      <c r="C2038" s="1" t="s">
        <v>321</v>
      </c>
      <c r="D2038" s="1" t="s">
        <v>56</v>
      </c>
      <c r="E2038" s="2">
        <v>28468</v>
      </c>
      <c r="F2038" s="1" t="s">
        <v>35</v>
      </c>
      <c r="G2038" s="1" t="s">
        <v>36</v>
      </c>
      <c r="H2038" s="2">
        <v>45286</v>
      </c>
      <c r="I2038" s="2">
        <v>45290</v>
      </c>
      <c r="J2038">
        <v>4</v>
      </c>
      <c r="K2038">
        <v>8966</v>
      </c>
      <c r="L2038" s="1" t="s">
        <v>1491</v>
      </c>
      <c r="M2038" s="1" t="s">
        <v>37</v>
      </c>
      <c r="N2038" s="1" t="s">
        <v>33</v>
      </c>
      <c r="O2038" t="s">
        <v>19</v>
      </c>
      <c r="P2038">
        <v>2241.5</v>
      </c>
      <c r="Q2038" s="1" t="s">
        <v>1492</v>
      </c>
      <c r="R2038" s="1" t="s">
        <v>1452</v>
      </c>
      <c r="S2038" t="s">
        <v>1449</v>
      </c>
      <c r="T2038">
        <f>VLOOKUP(Admissions[[#This Row],[Department]],Departments!A:E,5,FALSE)</f>
        <v>8500</v>
      </c>
      <c r="U2038" s="1" t="str">
        <f t="shared" si="62"/>
        <v>Above Benchmark</v>
      </c>
      <c r="V2038" s="1">
        <f t="shared" ca="1" si="63"/>
        <v>48</v>
      </c>
      <c r="W2038" s="1" t="str">
        <f ca="1">_xlfn.IFS(Admissions[[#This Row],[Patients Age]]&lt;18,"Paediatric",V2038&lt;40,"Young Adult",V2038&lt;65,"Adult",TRUE,"Senior")</f>
        <v>Adult</v>
      </c>
    </row>
    <row r="2039" spans="1:23" x14ac:dyDescent="0.25">
      <c r="A2039">
        <v>12972</v>
      </c>
      <c r="B2039">
        <v>5017</v>
      </c>
      <c r="C2039" s="1" t="s">
        <v>1065</v>
      </c>
      <c r="D2039" s="1" t="s">
        <v>14</v>
      </c>
      <c r="E2039" s="2">
        <v>41161</v>
      </c>
      <c r="F2039" s="1" t="s">
        <v>30</v>
      </c>
      <c r="G2039" s="1" t="s">
        <v>110</v>
      </c>
      <c r="H2039" s="2">
        <v>45085</v>
      </c>
      <c r="I2039" s="2">
        <v>45088</v>
      </c>
      <c r="J2039">
        <v>3</v>
      </c>
      <c r="K2039">
        <v>2741</v>
      </c>
      <c r="L2039" s="1" t="s">
        <v>1491</v>
      </c>
      <c r="M2039" s="1" t="s">
        <v>81</v>
      </c>
      <c r="N2039" s="1" t="s">
        <v>18</v>
      </c>
      <c r="O2039" t="s">
        <v>19</v>
      </c>
      <c r="P2039">
        <v>913.66669999999999</v>
      </c>
      <c r="Q2039" s="1" t="s">
        <v>1492</v>
      </c>
      <c r="R2039" s="1" t="s">
        <v>1450</v>
      </c>
      <c r="S2039" t="s">
        <v>1449</v>
      </c>
      <c r="T2039">
        <f>VLOOKUP(Admissions[[#This Row],[Department]],Departments!A:E,5,FALSE)</f>
        <v>4500</v>
      </c>
      <c r="U2039" s="1" t="str">
        <f t="shared" si="62"/>
        <v>Within Benchmark</v>
      </c>
      <c r="V2039" s="1">
        <f t="shared" ca="1" si="63"/>
        <v>13</v>
      </c>
      <c r="W2039" s="1" t="str">
        <f ca="1">_xlfn.IFS(Admissions[[#This Row],[Patients Age]]&lt;18,"Paediatric",V2039&lt;40,"Young Adult",V2039&lt;65,"Adult",TRUE,"Senior")</f>
        <v>Paediatric</v>
      </c>
    </row>
    <row r="2040" spans="1:23" x14ac:dyDescent="0.25">
      <c r="A2040">
        <v>11842</v>
      </c>
      <c r="B2040">
        <v>5923</v>
      </c>
      <c r="C2040" s="1" t="s">
        <v>197</v>
      </c>
      <c r="D2040" s="1" t="s">
        <v>14</v>
      </c>
      <c r="E2040" s="2">
        <v>41496</v>
      </c>
      <c r="F2040" s="1" t="s">
        <v>30</v>
      </c>
      <c r="G2040" s="1" t="s">
        <v>58</v>
      </c>
      <c r="H2040" s="2">
        <v>45320</v>
      </c>
      <c r="I2040" s="2">
        <v>45318</v>
      </c>
      <c r="J2040">
        <v>-2</v>
      </c>
      <c r="K2040">
        <v>3769</v>
      </c>
      <c r="L2040" s="1" t="s">
        <v>1491</v>
      </c>
      <c r="M2040" s="1" t="s">
        <v>49</v>
      </c>
      <c r="N2040" s="1" t="s">
        <v>33</v>
      </c>
      <c r="O2040" t="s">
        <v>62</v>
      </c>
      <c r="P2040">
        <v>-1884.5</v>
      </c>
      <c r="Q2040" s="1" t="s">
        <v>1492</v>
      </c>
      <c r="R2040" s="1" t="s">
        <v>1448</v>
      </c>
      <c r="S2040" t="s">
        <v>1449</v>
      </c>
      <c r="T2040">
        <f>VLOOKUP(Admissions[[#This Row],[Department]],Departments!A:E,5,FALSE)</f>
        <v>4500</v>
      </c>
      <c r="U2040" s="1" t="str">
        <f t="shared" si="62"/>
        <v>Within Benchmark</v>
      </c>
      <c r="V2040" s="1">
        <f t="shared" ca="1" si="63"/>
        <v>12</v>
      </c>
      <c r="W2040" s="1" t="str">
        <f ca="1">_xlfn.IFS(Admissions[[#This Row],[Patients Age]]&lt;18,"Paediatric",V2040&lt;40,"Young Adult",V2040&lt;65,"Adult",TRUE,"Senior")</f>
        <v>Paediatric</v>
      </c>
    </row>
    <row r="2041" spans="1:23" x14ac:dyDescent="0.25">
      <c r="A2041">
        <v>10376</v>
      </c>
      <c r="B2041">
        <v>3981</v>
      </c>
      <c r="C2041" s="1" t="s">
        <v>1071</v>
      </c>
      <c r="D2041" s="1" t="s">
        <v>14</v>
      </c>
      <c r="E2041" s="2">
        <v>31508</v>
      </c>
      <c r="F2041" s="1" t="s">
        <v>66</v>
      </c>
      <c r="G2041" s="1" t="s">
        <v>70</v>
      </c>
      <c r="H2041" s="2">
        <v>45493</v>
      </c>
      <c r="I2041" s="2">
        <v>45495</v>
      </c>
      <c r="J2041">
        <v>2</v>
      </c>
      <c r="K2041">
        <v>3632</v>
      </c>
      <c r="L2041" s="1" t="s">
        <v>1491</v>
      </c>
      <c r="M2041" s="1" t="s">
        <v>116</v>
      </c>
      <c r="N2041" s="1" t="s">
        <v>33</v>
      </c>
      <c r="O2041" t="s">
        <v>19</v>
      </c>
      <c r="P2041">
        <v>1816</v>
      </c>
      <c r="Q2041" s="1" t="s">
        <v>1492</v>
      </c>
      <c r="R2041" s="1" t="s">
        <v>1446</v>
      </c>
      <c r="S2041" t="s">
        <v>1447</v>
      </c>
      <c r="T2041">
        <f>VLOOKUP(Admissions[[#This Row],[Department]],Departments!A:E,5,FALSE)</f>
        <v>6000</v>
      </c>
      <c r="U2041" s="1" t="str">
        <f t="shared" si="62"/>
        <v>Within Benchmark</v>
      </c>
      <c r="V2041" s="1">
        <f t="shared" ca="1" si="63"/>
        <v>40</v>
      </c>
      <c r="W2041" s="1" t="str">
        <f ca="1">_xlfn.IFS(Admissions[[#This Row],[Patients Age]]&lt;18,"Paediatric",V2041&lt;40,"Young Adult",V2041&lt;65,"Adult",TRUE,"Senior")</f>
        <v>Adult</v>
      </c>
    </row>
    <row r="2042" spans="1:23" x14ac:dyDescent="0.25">
      <c r="A2042">
        <v>12800</v>
      </c>
      <c r="B2042">
        <v>6776</v>
      </c>
      <c r="C2042" s="1" t="s">
        <v>802</v>
      </c>
      <c r="D2042" s="1" t="s">
        <v>56</v>
      </c>
      <c r="E2042" s="2">
        <v>35102</v>
      </c>
      <c r="F2042" s="1" t="s">
        <v>66</v>
      </c>
      <c r="G2042" s="1" t="s">
        <v>70</v>
      </c>
      <c r="H2042" s="2">
        <v>45442</v>
      </c>
      <c r="I2042" s="2">
        <v>45444</v>
      </c>
      <c r="J2042">
        <v>2</v>
      </c>
      <c r="K2042">
        <v>5199</v>
      </c>
      <c r="L2042" s="1" t="s">
        <v>1491</v>
      </c>
      <c r="M2042" s="1" t="s">
        <v>37</v>
      </c>
      <c r="N2042" s="1" t="s">
        <v>24</v>
      </c>
      <c r="O2042" t="s">
        <v>19</v>
      </c>
      <c r="P2042">
        <v>2599.5</v>
      </c>
      <c r="Q2042" s="1" t="s">
        <v>1492</v>
      </c>
      <c r="R2042" s="1" t="s">
        <v>1450</v>
      </c>
      <c r="S2042" t="s">
        <v>1449</v>
      </c>
      <c r="T2042">
        <f>VLOOKUP(Admissions[[#This Row],[Department]],Departments!A:E,5,FALSE)</f>
        <v>6000</v>
      </c>
      <c r="U2042" s="1" t="str">
        <f t="shared" si="62"/>
        <v>Within Benchmark</v>
      </c>
      <c r="V2042" s="1">
        <f t="shared" ca="1" si="63"/>
        <v>30</v>
      </c>
      <c r="W2042" s="1" t="str">
        <f ca="1">_xlfn.IFS(Admissions[[#This Row],[Patients Age]]&lt;18,"Paediatric",V2042&lt;40,"Young Adult",V2042&lt;65,"Adult",TRUE,"Senior")</f>
        <v>Young Adult</v>
      </c>
    </row>
    <row r="2043" spans="1:23" x14ac:dyDescent="0.25">
      <c r="A2043">
        <v>15190</v>
      </c>
      <c r="B2043">
        <v>6318</v>
      </c>
      <c r="C2043" s="1" t="s">
        <v>899</v>
      </c>
      <c r="D2043" s="1" t="s">
        <v>56</v>
      </c>
      <c r="E2043" s="2">
        <v>20476</v>
      </c>
      <c r="F2043" s="1" t="s">
        <v>15</v>
      </c>
      <c r="G2043" s="1" t="s">
        <v>48</v>
      </c>
      <c r="H2043" s="2">
        <v>45186</v>
      </c>
      <c r="I2043" s="2">
        <v>45187</v>
      </c>
      <c r="J2043">
        <v>1</v>
      </c>
      <c r="K2043">
        <v>3687</v>
      </c>
      <c r="L2043" s="1" t="s">
        <v>1491</v>
      </c>
      <c r="M2043" s="1" t="s">
        <v>49</v>
      </c>
      <c r="N2043" s="1" t="s">
        <v>18</v>
      </c>
      <c r="O2043" t="s">
        <v>19</v>
      </c>
      <c r="P2043">
        <v>3687</v>
      </c>
      <c r="Q2043" s="1" t="s">
        <v>1492</v>
      </c>
      <c r="R2043" s="1" t="s">
        <v>1451</v>
      </c>
      <c r="S2043" t="s">
        <v>1447</v>
      </c>
      <c r="T2043">
        <f>VLOOKUP(Admissions[[#This Row],[Department]],Departments!A:E,5,FALSE)</f>
        <v>5500</v>
      </c>
      <c r="U2043" s="1" t="str">
        <f t="shared" si="62"/>
        <v>Within Benchmark</v>
      </c>
      <c r="V2043" s="1">
        <f t="shared" ca="1" si="63"/>
        <v>70</v>
      </c>
      <c r="W2043" s="1" t="str">
        <f ca="1">_xlfn.IFS(Admissions[[#This Row],[Patients Age]]&lt;18,"Paediatric",V2043&lt;40,"Young Adult",V2043&lt;65,"Adult",TRUE,"Senior")</f>
        <v>Senior</v>
      </c>
    </row>
    <row r="2044" spans="1:23" x14ac:dyDescent="0.25">
      <c r="A2044">
        <v>13195</v>
      </c>
      <c r="B2044">
        <v>5254</v>
      </c>
      <c r="C2044" s="1" t="s">
        <v>486</v>
      </c>
      <c r="D2044" s="1" t="s">
        <v>14</v>
      </c>
      <c r="E2044" s="2">
        <v>22640</v>
      </c>
      <c r="F2044" s="1" t="s">
        <v>35</v>
      </c>
      <c r="G2044" s="1" t="s">
        <v>85</v>
      </c>
      <c r="H2044" s="2">
        <v>45385</v>
      </c>
      <c r="I2044" s="2">
        <v>45388</v>
      </c>
      <c r="J2044">
        <v>3</v>
      </c>
      <c r="K2044">
        <v>9825</v>
      </c>
      <c r="L2044" s="1" t="s">
        <v>1491</v>
      </c>
      <c r="M2044" s="1" t="s">
        <v>60</v>
      </c>
      <c r="N2044" s="1" t="s">
        <v>33</v>
      </c>
      <c r="O2044" t="s">
        <v>19</v>
      </c>
      <c r="P2044">
        <v>3275</v>
      </c>
      <c r="Q2044" s="1" t="s">
        <v>1492</v>
      </c>
      <c r="R2044" s="1" t="s">
        <v>1453</v>
      </c>
      <c r="S2044" t="s">
        <v>1449</v>
      </c>
      <c r="T2044">
        <f>VLOOKUP(Admissions[[#This Row],[Department]],Departments!A:E,5,FALSE)</f>
        <v>8500</v>
      </c>
      <c r="U2044" s="1" t="str">
        <f t="shared" si="62"/>
        <v>Above Benchmark</v>
      </c>
      <c r="V2044" s="1">
        <f t="shared" ca="1" si="63"/>
        <v>64</v>
      </c>
      <c r="W2044" s="1" t="str">
        <f ca="1">_xlfn.IFS(Admissions[[#This Row],[Patients Age]]&lt;18,"Paediatric",V2044&lt;40,"Young Adult",V2044&lt;65,"Adult",TRUE,"Senior")</f>
        <v>Adult</v>
      </c>
    </row>
    <row r="2045" spans="1:23" x14ac:dyDescent="0.25">
      <c r="A2045">
        <v>11867</v>
      </c>
      <c r="B2045">
        <v>4438</v>
      </c>
      <c r="C2045" s="1" t="s">
        <v>562</v>
      </c>
      <c r="D2045" s="1" t="s">
        <v>56</v>
      </c>
      <c r="E2045" s="2">
        <v>23091</v>
      </c>
      <c r="F2045" s="1" t="s">
        <v>51</v>
      </c>
      <c r="G2045" s="1" t="s">
        <v>87</v>
      </c>
      <c r="H2045" s="2">
        <v>45646</v>
      </c>
      <c r="I2045" s="2">
        <v>45651</v>
      </c>
      <c r="J2045">
        <v>5</v>
      </c>
      <c r="K2045">
        <v>7480</v>
      </c>
      <c r="L2045" s="1" t="s">
        <v>1491</v>
      </c>
      <c r="M2045" s="1" t="s">
        <v>114</v>
      </c>
      <c r="N2045" s="1" t="s">
        <v>24</v>
      </c>
      <c r="O2045" t="s">
        <v>19</v>
      </c>
      <c r="P2045">
        <v>1496</v>
      </c>
      <c r="Q2045" s="1" t="s">
        <v>1492</v>
      </c>
      <c r="R2045" s="1" t="s">
        <v>1454</v>
      </c>
      <c r="S2045" t="s">
        <v>1449</v>
      </c>
      <c r="T2045">
        <f>VLOOKUP(Admissions[[#This Row],[Department]],Departments!A:E,5,FALSE)</f>
        <v>6800</v>
      </c>
      <c r="U2045" s="1" t="str">
        <f t="shared" si="62"/>
        <v>Above Benchmark</v>
      </c>
      <c r="V2045" s="1">
        <f t="shared" ca="1" si="63"/>
        <v>63</v>
      </c>
      <c r="W2045" s="1" t="str">
        <f ca="1">_xlfn.IFS(Admissions[[#This Row],[Patients Age]]&lt;18,"Paediatric",V2045&lt;40,"Young Adult",V2045&lt;65,"Adult",TRUE,"Senior")</f>
        <v>Adult</v>
      </c>
    </row>
    <row r="2046" spans="1:23" x14ac:dyDescent="0.25">
      <c r="A2046">
        <v>14087</v>
      </c>
      <c r="B2046" t="s">
        <v>1495</v>
      </c>
      <c r="C2046" s="1" t="s">
        <v>815</v>
      </c>
      <c r="D2046" s="1" t="s">
        <v>56</v>
      </c>
      <c r="E2046" s="2">
        <v>24984</v>
      </c>
      <c r="F2046" s="1" t="s">
        <v>66</v>
      </c>
      <c r="G2046" s="1" t="s">
        <v>67</v>
      </c>
      <c r="H2046" s="2">
        <v>45079</v>
      </c>
      <c r="I2046" s="2">
        <v>45081</v>
      </c>
      <c r="J2046">
        <v>2</v>
      </c>
      <c r="K2046">
        <v>5165</v>
      </c>
      <c r="L2046" s="1" t="s">
        <v>1491</v>
      </c>
      <c r="M2046" s="1" t="s">
        <v>91</v>
      </c>
      <c r="N2046" s="1" t="s">
        <v>18</v>
      </c>
      <c r="O2046" t="s">
        <v>19</v>
      </c>
      <c r="P2046">
        <v>2582.5</v>
      </c>
      <c r="Q2046" s="1" t="s">
        <v>1492</v>
      </c>
      <c r="R2046" s="1" t="s">
        <v>1454</v>
      </c>
      <c r="S2046" t="s">
        <v>1449</v>
      </c>
      <c r="T2046">
        <f>VLOOKUP(Admissions[[#This Row],[Department]],Departments!A:E,5,FALSE)</f>
        <v>6000</v>
      </c>
      <c r="U2046" s="1" t="str">
        <f t="shared" si="62"/>
        <v>Within Benchmark</v>
      </c>
      <c r="V2046" s="1">
        <f t="shared" ca="1" si="63"/>
        <v>58</v>
      </c>
      <c r="W2046" s="1" t="str">
        <f ca="1">_xlfn.IFS(Admissions[[#This Row],[Patients Age]]&lt;18,"Paediatric",V2046&lt;40,"Young Adult",V2046&lt;65,"Adult",TRUE,"Senior")</f>
        <v>Adult</v>
      </c>
    </row>
    <row r="2047" spans="1:23" x14ac:dyDescent="0.25">
      <c r="A2047">
        <v>15278</v>
      </c>
      <c r="B2047">
        <v>5393</v>
      </c>
      <c r="C2047" s="1" t="s">
        <v>628</v>
      </c>
      <c r="D2047" s="1" t="s">
        <v>14</v>
      </c>
      <c r="E2047" s="2">
        <v>38202</v>
      </c>
      <c r="F2047" s="1" t="s">
        <v>15</v>
      </c>
      <c r="G2047" s="1" t="s">
        <v>48</v>
      </c>
      <c r="H2047" s="2">
        <v>45429</v>
      </c>
      <c r="I2047" s="2">
        <v>45432</v>
      </c>
      <c r="J2047">
        <v>3</v>
      </c>
      <c r="K2047">
        <v>6820</v>
      </c>
      <c r="L2047" s="1" t="s">
        <v>1491</v>
      </c>
      <c r="M2047" s="1" t="s">
        <v>81</v>
      </c>
      <c r="N2047" s="1" t="s">
        <v>33</v>
      </c>
      <c r="O2047" t="s">
        <v>19</v>
      </c>
      <c r="P2047">
        <v>2273.3332999999998</v>
      </c>
      <c r="Q2047" s="1" t="s">
        <v>1492</v>
      </c>
      <c r="R2047" s="1" t="s">
        <v>1454</v>
      </c>
      <c r="S2047" t="s">
        <v>1449</v>
      </c>
      <c r="T2047">
        <f>VLOOKUP(Admissions[[#This Row],[Department]],Departments!A:E,5,FALSE)</f>
        <v>5500</v>
      </c>
      <c r="U2047" s="1" t="str">
        <f t="shared" si="62"/>
        <v>Above Benchmark</v>
      </c>
      <c r="V2047" s="1">
        <f t="shared" ca="1" si="63"/>
        <v>21</v>
      </c>
      <c r="W2047" s="1" t="str">
        <f ca="1">_xlfn.IFS(Admissions[[#This Row],[Patients Age]]&lt;18,"Paediatric",V2047&lt;40,"Young Adult",V2047&lt;65,"Adult",TRUE,"Senior")</f>
        <v>Young Adult</v>
      </c>
    </row>
    <row r="2048" spans="1:23" x14ac:dyDescent="0.25">
      <c r="A2048">
        <v>12621</v>
      </c>
      <c r="B2048">
        <v>5564</v>
      </c>
      <c r="C2048" s="1" t="s">
        <v>579</v>
      </c>
      <c r="D2048" s="1" t="s">
        <v>56</v>
      </c>
      <c r="E2048" s="2">
        <v>18644</v>
      </c>
      <c r="F2048" s="1" t="s">
        <v>51</v>
      </c>
      <c r="G2048" s="1" t="s">
        <v>52</v>
      </c>
      <c r="H2048" s="2">
        <v>45026</v>
      </c>
      <c r="I2048" s="2">
        <v>45035</v>
      </c>
      <c r="J2048">
        <v>9</v>
      </c>
      <c r="K2048">
        <v>14537</v>
      </c>
      <c r="L2048" s="1" t="s">
        <v>1491</v>
      </c>
      <c r="M2048" s="1" t="s">
        <v>114</v>
      </c>
      <c r="N2048" s="1" t="s">
        <v>33</v>
      </c>
      <c r="O2048" t="s">
        <v>19</v>
      </c>
      <c r="P2048">
        <v>1615.2221999999999</v>
      </c>
      <c r="Q2048" s="1" t="s">
        <v>1492</v>
      </c>
      <c r="R2048" s="1" t="s">
        <v>1448</v>
      </c>
      <c r="S2048" t="s">
        <v>1449</v>
      </c>
      <c r="T2048">
        <f>VLOOKUP(Admissions[[#This Row],[Department]],Departments!A:E,5,FALSE)</f>
        <v>6800</v>
      </c>
      <c r="U2048" s="1" t="str">
        <f t="shared" si="62"/>
        <v>Above Benchmark</v>
      </c>
      <c r="V2048" s="1">
        <f t="shared" ca="1" si="63"/>
        <v>75</v>
      </c>
      <c r="W2048" s="1" t="str">
        <f ca="1">_xlfn.IFS(Admissions[[#This Row],[Patients Age]]&lt;18,"Paediatric",V2048&lt;40,"Young Adult",V2048&lt;65,"Adult",TRUE,"Senior")</f>
        <v>Senior</v>
      </c>
    </row>
    <row r="2049" spans="1:23" x14ac:dyDescent="0.25">
      <c r="A2049">
        <v>14381</v>
      </c>
      <c r="B2049">
        <v>3358</v>
      </c>
      <c r="C2049" s="1" t="s">
        <v>152</v>
      </c>
      <c r="D2049" s="1" t="s">
        <v>56</v>
      </c>
      <c r="E2049" s="2">
        <v>29442</v>
      </c>
      <c r="F2049" s="1" t="s">
        <v>15</v>
      </c>
      <c r="G2049" s="1" t="s">
        <v>217</v>
      </c>
      <c r="H2049" s="2">
        <v>45176</v>
      </c>
      <c r="I2049" s="2">
        <v>45179</v>
      </c>
      <c r="J2049">
        <v>3</v>
      </c>
      <c r="K2049">
        <v>9073</v>
      </c>
      <c r="L2049" s="1" t="s">
        <v>1491</v>
      </c>
      <c r="M2049" s="1" t="s">
        <v>81</v>
      </c>
      <c r="N2049" s="1" t="s">
        <v>33</v>
      </c>
      <c r="O2049" t="s">
        <v>19</v>
      </c>
      <c r="P2049">
        <v>3024.3332999999998</v>
      </c>
      <c r="Q2049" s="1" t="s">
        <v>1492</v>
      </c>
      <c r="R2049" s="1" t="s">
        <v>1450</v>
      </c>
      <c r="S2049" t="s">
        <v>1449</v>
      </c>
      <c r="T2049">
        <f>VLOOKUP(Admissions[[#This Row],[Department]],Departments!A:E,5,FALSE)</f>
        <v>5500</v>
      </c>
      <c r="U2049" s="1" t="str">
        <f t="shared" si="62"/>
        <v>Above Benchmark</v>
      </c>
      <c r="V2049" s="1">
        <f t="shared" ca="1" si="63"/>
        <v>45</v>
      </c>
      <c r="W2049" s="1" t="str">
        <f ca="1">_xlfn.IFS(Admissions[[#This Row],[Patients Age]]&lt;18,"Paediatric",V2049&lt;40,"Young Adult",V2049&lt;65,"Adult",TRUE,"Senior")</f>
        <v>Adult</v>
      </c>
    </row>
    <row r="2050" spans="1:23" x14ac:dyDescent="0.25">
      <c r="A2050">
        <v>14925</v>
      </c>
      <c r="B2050">
        <v>3543</v>
      </c>
      <c r="C2050" s="1" t="s">
        <v>1072</v>
      </c>
      <c r="D2050" s="1" t="s">
        <v>56</v>
      </c>
      <c r="E2050" s="2">
        <v>31982</v>
      </c>
      <c r="F2050" s="1" t="s">
        <v>15</v>
      </c>
      <c r="G2050" s="1" t="s">
        <v>16</v>
      </c>
      <c r="H2050" s="2">
        <v>45538</v>
      </c>
      <c r="I2050" s="2">
        <v>45539</v>
      </c>
      <c r="J2050">
        <v>1</v>
      </c>
      <c r="K2050">
        <v>4596</v>
      </c>
      <c r="L2050" s="1" t="s">
        <v>1491</v>
      </c>
      <c r="M2050" s="1" t="s">
        <v>17</v>
      </c>
      <c r="N2050" s="1" t="s">
        <v>18</v>
      </c>
      <c r="O2050" t="s">
        <v>19</v>
      </c>
      <c r="P2050">
        <v>4596</v>
      </c>
      <c r="Q2050" s="1" t="s">
        <v>1492</v>
      </c>
      <c r="R2050" s="1" t="s">
        <v>1452</v>
      </c>
      <c r="S2050" t="s">
        <v>1449</v>
      </c>
      <c r="T2050">
        <f>VLOOKUP(Admissions[[#This Row],[Department]],Departments!A:E,5,FALSE)</f>
        <v>5500</v>
      </c>
      <c r="U2050" s="1" t="str">
        <f t="shared" ref="U2050:U2113" si="64">IF(K2050&gt;T2050,"Above Benchmark","Within Benchmark")</f>
        <v>Within Benchmark</v>
      </c>
      <c r="V2050" s="1">
        <f t="shared" ref="V2050:V2113" ca="1" si="65">INT(YEARFRAC(E2050,TODAY()))</f>
        <v>38</v>
      </c>
      <c r="W2050" s="1" t="str">
        <f ca="1">_xlfn.IFS(Admissions[[#This Row],[Patients Age]]&lt;18,"Paediatric",V2050&lt;40,"Young Adult",V2050&lt;65,"Adult",TRUE,"Senior")</f>
        <v>Young Adult</v>
      </c>
    </row>
    <row r="2051" spans="1:23" x14ac:dyDescent="0.25">
      <c r="A2051">
        <v>12119</v>
      </c>
      <c r="B2051">
        <v>6115</v>
      </c>
      <c r="C2051" s="1" t="s">
        <v>1073</v>
      </c>
      <c r="D2051" s="1" t="s">
        <v>14</v>
      </c>
      <c r="E2051" s="2">
        <v>25751</v>
      </c>
      <c r="F2051" s="1" t="s">
        <v>51</v>
      </c>
      <c r="G2051" s="1" t="s">
        <v>52</v>
      </c>
      <c r="H2051" s="2">
        <v>45116</v>
      </c>
      <c r="I2051" s="2">
        <v>45121</v>
      </c>
      <c r="J2051">
        <v>5</v>
      </c>
      <c r="K2051">
        <v>5928</v>
      </c>
      <c r="L2051" s="1" t="s">
        <v>1491</v>
      </c>
      <c r="M2051" s="1" t="s">
        <v>88</v>
      </c>
      <c r="N2051" s="1" t="s">
        <v>18</v>
      </c>
      <c r="O2051" t="s">
        <v>19</v>
      </c>
      <c r="P2051">
        <v>1185.5999999999999</v>
      </c>
      <c r="Q2051" s="1" t="s">
        <v>1492</v>
      </c>
      <c r="R2051" s="1" t="s">
        <v>1451</v>
      </c>
      <c r="S2051" t="s">
        <v>1447</v>
      </c>
      <c r="T2051">
        <f>VLOOKUP(Admissions[[#This Row],[Department]],Departments!A:E,5,FALSE)</f>
        <v>6800</v>
      </c>
      <c r="U2051" s="1" t="str">
        <f t="shared" si="64"/>
        <v>Within Benchmark</v>
      </c>
      <c r="V2051" s="1">
        <f t="shared" ca="1" si="65"/>
        <v>56</v>
      </c>
      <c r="W2051" s="1" t="str">
        <f ca="1">_xlfn.IFS(Admissions[[#This Row],[Patients Age]]&lt;18,"Paediatric",V2051&lt;40,"Young Adult",V2051&lt;65,"Adult",TRUE,"Senior")</f>
        <v>Adult</v>
      </c>
    </row>
    <row r="2052" spans="1:23" x14ac:dyDescent="0.25">
      <c r="A2052">
        <v>11478</v>
      </c>
      <c r="B2052">
        <v>5155</v>
      </c>
      <c r="C2052" s="1" t="s">
        <v>405</v>
      </c>
      <c r="D2052" s="1" t="s">
        <v>56</v>
      </c>
      <c r="E2052" s="2">
        <v>20567</v>
      </c>
      <c r="F2052" s="1" t="s">
        <v>15</v>
      </c>
      <c r="G2052" s="1" t="s">
        <v>16</v>
      </c>
      <c r="H2052" s="2">
        <v>45452</v>
      </c>
      <c r="I2052" s="2">
        <v>45455</v>
      </c>
      <c r="J2052">
        <v>3</v>
      </c>
      <c r="K2052">
        <v>7568</v>
      </c>
      <c r="L2052" s="1" t="s">
        <v>1494</v>
      </c>
      <c r="M2052" s="1" t="s">
        <v>81</v>
      </c>
      <c r="N2052" s="1" t="s">
        <v>18</v>
      </c>
      <c r="O2052" t="s">
        <v>19</v>
      </c>
      <c r="P2052">
        <v>2522.6667000000002</v>
      </c>
      <c r="Q2052" s="1" t="s">
        <v>1492</v>
      </c>
      <c r="R2052" s="1" t="s">
        <v>1451</v>
      </c>
      <c r="S2052" t="s">
        <v>1447</v>
      </c>
      <c r="T2052">
        <f>VLOOKUP(Admissions[[#This Row],[Department]],Departments!A:E,5,FALSE)</f>
        <v>5500</v>
      </c>
      <c r="U2052" s="1" t="str">
        <f t="shared" si="64"/>
        <v>Above Benchmark</v>
      </c>
      <c r="V2052" s="1">
        <f t="shared" ca="1" si="65"/>
        <v>70</v>
      </c>
      <c r="W2052" s="1" t="str">
        <f ca="1">_xlfn.IFS(Admissions[[#This Row],[Patients Age]]&lt;18,"Paediatric",V2052&lt;40,"Young Adult",V2052&lt;65,"Adult",TRUE,"Senior")</f>
        <v>Senior</v>
      </c>
    </row>
    <row r="2053" spans="1:23" x14ac:dyDescent="0.25">
      <c r="A2053">
        <v>11025</v>
      </c>
      <c r="B2053">
        <v>5661</v>
      </c>
      <c r="C2053" s="1" t="s">
        <v>928</v>
      </c>
      <c r="D2053" s="1" t="s">
        <v>14</v>
      </c>
      <c r="E2053" s="2">
        <v>16783</v>
      </c>
      <c r="F2053" s="1" t="s">
        <v>66</v>
      </c>
      <c r="G2053" s="1" t="s">
        <v>77</v>
      </c>
      <c r="H2053" s="2">
        <v>45040</v>
      </c>
      <c r="I2053" s="2">
        <v>45044</v>
      </c>
      <c r="J2053">
        <v>4</v>
      </c>
      <c r="K2053">
        <v>5587</v>
      </c>
      <c r="L2053" s="1" t="s">
        <v>1491</v>
      </c>
      <c r="M2053" s="1" t="s">
        <v>91</v>
      </c>
      <c r="N2053" s="1" t="s">
        <v>24</v>
      </c>
      <c r="O2053" t="s">
        <v>19</v>
      </c>
      <c r="P2053">
        <v>1396.75</v>
      </c>
      <c r="Q2053" s="1" t="s">
        <v>1492</v>
      </c>
      <c r="R2053" s="1" t="s">
        <v>1448</v>
      </c>
      <c r="S2053" t="s">
        <v>1449</v>
      </c>
      <c r="T2053">
        <f>VLOOKUP(Admissions[[#This Row],[Department]],Departments!A:E,5,FALSE)</f>
        <v>6000</v>
      </c>
      <c r="U2053" s="1" t="str">
        <f t="shared" si="64"/>
        <v>Within Benchmark</v>
      </c>
      <c r="V2053" s="1">
        <f t="shared" ca="1" si="65"/>
        <v>80</v>
      </c>
      <c r="W2053" s="1" t="str">
        <f ca="1">_xlfn.IFS(Admissions[[#This Row],[Patients Age]]&lt;18,"Paediatric",V2053&lt;40,"Young Adult",V2053&lt;65,"Adult",TRUE,"Senior")</f>
        <v>Senior</v>
      </c>
    </row>
    <row r="2054" spans="1:23" x14ac:dyDescent="0.25">
      <c r="A2054">
        <v>11406</v>
      </c>
      <c r="B2054">
        <v>4042</v>
      </c>
      <c r="C2054" s="1" t="s">
        <v>1074</v>
      </c>
      <c r="D2054" s="1" t="s">
        <v>14</v>
      </c>
      <c r="E2054" s="2">
        <v>21030</v>
      </c>
      <c r="F2054" s="1" t="s">
        <v>66</v>
      </c>
      <c r="G2054" s="1" t="s">
        <v>67</v>
      </c>
      <c r="H2054" s="2">
        <v>45347</v>
      </c>
      <c r="I2054" s="2">
        <v>45352</v>
      </c>
      <c r="J2054">
        <v>5</v>
      </c>
      <c r="K2054">
        <v>10608</v>
      </c>
      <c r="L2054" s="1" t="s">
        <v>1491</v>
      </c>
      <c r="M2054" s="1" t="s">
        <v>37</v>
      </c>
      <c r="N2054" s="1" t="s">
        <v>33</v>
      </c>
      <c r="O2054" t="s">
        <v>19</v>
      </c>
      <c r="P2054">
        <v>2121.6</v>
      </c>
      <c r="Q2054" s="1" t="s">
        <v>1492</v>
      </c>
      <c r="R2054" s="1" t="s">
        <v>1451</v>
      </c>
      <c r="S2054" t="s">
        <v>1447</v>
      </c>
      <c r="T2054">
        <f>VLOOKUP(Admissions[[#This Row],[Department]],Departments!A:E,5,FALSE)</f>
        <v>6000</v>
      </c>
      <c r="U2054" s="1" t="str">
        <f t="shared" si="64"/>
        <v>Above Benchmark</v>
      </c>
      <c r="V2054" s="1">
        <f t="shared" ca="1" si="65"/>
        <v>68</v>
      </c>
      <c r="W2054" s="1" t="str">
        <f ca="1">_xlfn.IFS(Admissions[[#This Row],[Patients Age]]&lt;18,"Paediatric",V2054&lt;40,"Young Adult",V2054&lt;65,"Adult",TRUE,"Senior")</f>
        <v>Senior</v>
      </c>
    </row>
    <row r="2055" spans="1:23" x14ac:dyDescent="0.25">
      <c r="A2055">
        <v>15456</v>
      </c>
      <c r="B2055">
        <v>5013</v>
      </c>
      <c r="C2055" s="1" t="s">
        <v>461</v>
      </c>
      <c r="D2055" s="1" t="s">
        <v>56</v>
      </c>
      <c r="E2055" s="2">
        <v>22105</v>
      </c>
      <c r="F2055" s="1" t="s">
        <v>35</v>
      </c>
      <c r="G2055" s="1" t="s">
        <v>85</v>
      </c>
      <c r="H2055" s="2">
        <v>45528</v>
      </c>
      <c r="I2055" s="2">
        <v>45534</v>
      </c>
      <c r="J2055">
        <v>6</v>
      </c>
      <c r="K2055">
        <v>7970</v>
      </c>
      <c r="L2055" s="1" t="s">
        <v>1494</v>
      </c>
      <c r="M2055" s="1" t="s">
        <v>75</v>
      </c>
      <c r="N2055" s="1" t="s">
        <v>18</v>
      </c>
      <c r="O2055" t="s">
        <v>19</v>
      </c>
      <c r="P2055">
        <v>1328.3333</v>
      </c>
      <c r="Q2055" s="1" t="s">
        <v>1492</v>
      </c>
      <c r="R2055" s="1" t="s">
        <v>1446</v>
      </c>
      <c r="S2055" t="s">
        <v>1447</v>
      </c>
      <c r="T2055">
        <f>VLOOKUP(Admissions[[#This Row],[Department]],Departments!A:E,5,FALSE)</f>
        <v>8500</v>
      </c>
      <c r="U2055" s="1" t="str">
        <f t="shared" si="64"/>
        <v>Within Benchmark</v>
      </c>
      <c r="V2055" s="1">
        <f t="shared" ca="1" si="65"/>
        <v>66</v>
      </c>
      <c r="W2055" s="1" t="str">
        <f ca="1">_xlfn.IFS(Admissions[[#This Row],[Patients Age]]&lt;18,"Paediatric",V2055&lt;40,"Young Adult",V2055&lt;65,"Adult",TRUE,"Senior")</f>
        <v>Senior</v>
      </c>
    </row>
    <row r="2056" spans="1:23" x14ac:dyDescent="0.25">
      <c r="A2056">
        <v>10097</v>
      </c>
      <c r="B2056">
        <v>3735</v>
      </c>
      <c r="C2056" s="1" t="s">
        <v>621</v>
      </c>
      <c r="D2056" s="1" t="s">
        <v>14</v>
      </c>
      <c r="E2056" s="2">
        <v>29926</v>
      </c>
      <c r="F2056" s="1" t="s">
        <v>35</v>
      </c>
      <c r="G2056" s="1" t="s">
        <v>83</v>
      </c>
      <c r="H2056" s="2">
        <v>45180</v>
      </c>
      <c r="I2056" s="2">
        <v>45186</v>
      </c>
      <c r="J2056">
        <v>6</v>
      </c>
      <c r="K2056">
        <v>11990</v>
      </c>
      <c r="L2056" s="1" t="s">
        <v>1491</v>
      </c>
      <c r="M2056" s="1" t="s">
        <v>75</v>
      </c>
      <c r="N2056" s="1" t="s">
        <v>33</v>
      </c>
      <c r="O2056" t="s">
        <v>19</v>
      </c>
      <c r="P2056">
        <v>1998.3333</v>
      </c>
      <c r="Q2056" s="1" t="s">
        <v>1492</v>
      </c>
      <c r="R2056" s="1" t="s">
        <v>1448</v>
      </c>
      <c r="S2056" t="s">
        <v>1449</v>
      </c>
      <c r="T2056">
        <f>VLOOKUP(Admissions[[#This Row],[Department]],Departments!A:E,5,FALSE)</f>
        <v>8500</v>
      </c>
      <c r="U2056" s="1" t="str">
        <f t="shared" si="64"/>
        <v>Above Benchmark</v>
      </c>
      <c r="V2056" s="1">
        <f t="shared" ca="1" si="65"/>
        <v>44</v>
      </c>
      <c r="W2056" s="1" t="str">
        <f ca="1">_xlfn.IFS(Admissions[[#This Row],[Patients Age]]&lt;18,"Paediatric",V2056&lt;40,"Young Adult",V2056&lt;65,"Adult",TRUE,"Senior")</f>
        <v>Adult</v>
      </c>
    </row>
    <row r="2057" spans="1:23" x14ac:dyDescent="0.25">
      <c r="A2057">
        <v>15670</v>
      </c>
      <c r="B2057">
        <v>7040</v>
      </c>
      <c r="C2057" s="1" t="s">
        <v>756</v>
      </c>
      <c r="D2057" s="1" t="s">
        <v>56</v>
      </c>
      <c r="E2057" s="2">
        <v>25781</v>
      </c>
      <c r="F2057" s="1" t="s">
        <v>21</v>
      </c>
      <c r="G2057" s="1" t="s">
        <v>160</v>
      </c>
      <c r="H2057" s="2">
        <v>45263</v>
      </c>
      <c r="I2057" s="2">
        <v>45272</v>
      </c>
      <c r="J2057">
        <v>9</v>
      </c>
      <c r="K2057">
        <v>24238</v>
      </c>
      <c r="L2057" s="1" t="s">
        <v>1491</v>
      </c>
      <c r="M2057" s="1" t="s">
        <v>209</v>
      </c>
      <c r="N2057" s="1" t="s">
        <v>33</v>
      </c>
      <c r="O2057" t="s">
        <v>19</v>
      </c>
      <c r="P2057">
        <v>2693.1111000000001</v>
      </c>
      <c r="Q2057" s="1" t="s">
        <v>1492</v>
      </c>
      <c r="R2057" s="1" t="s">
        <v>1451</v>
      </c>
      <c r="S2057" t="s">
        <v>1447</v>
      </c>
      <c r="T2057">
        <f>VLOOKUP(Admissions[[#This Row],[Department]],Departments!A:E,5,FALSE)</f>
        <v>12000</v>
      </c>
      <c r="U2057" s="1" t="str">
        <f t="shared" si="64"/>
        <v>Above Benchmark</v>
      </c>
      <c r="V2057" s="1">
        <f t="shared" ca="1" si="65"/>
        <v>55</v>
      </c>
      <c r="W2057" s="1" t="str">
        <f ca="1">_xlfn.IFS(Admissions[[#This Row],[Patients Age]]&lt;18,"Paediatric",V2057&lt;40,"Young Adult",V2057&lt;65,"Adult",TRUE,"Senior")</f>
        <v>Adult</v>
      </c>
    </row>
    <row r="2058" spans="1:23" x14ac:dyDescent="0.25">
      <c r="A2058">
        <v>14451</v>
      </c>
      <c r="B2058">
        <v>3583</v>
      </c>
      <c r="C2058" s="1" t="s">
        <v>889</v>
      </c>
      <c r="D2058" s="1" t="s">
        <v>56</v>
      </c>
      <c r="E2058" s="2">
        <v>38789</v>
      </c>
      <c r="F2058" s="1" t="s">
        <v>21</v>
      </c>
      <c r="G2058" s="1" t="s">
        <v>22</v>
      </c>
      <c r="H2058" s="2">
        <v>45552</v>
      </c>
      <c r="I2058" s="2">
        <v>45560</v>
      </c>
      <c r="J2058">
        <v>8</v>
      </c>
      <c r="K2058">
        <v>25515</v>
      </c>
      <c r="L2058" s="1" t="s">
        <v>1491</v>
      </c>
      <c r="M2058" s="1" t="s">
        <v>28</v>
      </c>
      <c r="N2058" s="1" t="s">
        <v>24</v>
      </c>
      <c r="O2058" t="s">
        <v>19</v>
      </c>
      <c r="P2058">
        <v>3189.375</v>
      </c>
      <c r="Q2058" s="1" t="s">
        <v>1492</v>
      </c>
      <c r="R2058" s="1" t="s">
        <v>1452</v>
      </c>
      <c r="S2058" t="s">
        <v>1449</v>
      </c>
      <c r="T2058">
        <f>VLOOKUP(Admissions[[#This Row],[Department]],Departments!A:E,5,FALSE)</f>
        <v>12000</v>
      </c>
      <c r="U2058" s="1" t="str">
        <f t="shared" si="64"/>
        <v>Above Benchmark</v>
      </c>
      <c r="V2058" s="1">
        <f t="shared" ca="1" si="65"/>
        <v>20</v>
      </c>
      <c r="W2058" s="1" t="str">
        <f ca="1">_xlfn.IFS(Admissions[[#This Row],[Patients Age]]&lt;18,"Paediatric",V2058&lt;40,"Young Adult",V2058&lt;65,"Adult",TRUE,"Senior")</f>
        <v>Young Adult</v>
      </c>
    </row>
    <row r="2059" spans="1:23" x14ac:dyDescent="0.25">
      <c r="A2059">
        <v>13150</v>
      </c>
      <c r="B2059">
        <v>3274</v>
      </c>
      <c r="C2059" s="1" t="s">
        <v>1027</v>
      </c>
      <c r="D2059" s="1" t="s">
        <v>56</v>
      </c>
      <c r="E2059" s="2">
        <v>23204</v>
      </c>
      <c r="F2059" s="1" t="s">
        <v>15</v>
      </c>
      <c r="G2059" s="1" t="s">
        <v>217</v>
      </c>
      <c r="H2059" s="2">
        <v>45409</v>
      </c>
      <c r="I2059" s="2">
        <v>45411</v>
      </c>
      <c r="J2059">
        <v>2</v>
      </c>
      <c r="K2059">
        <v>3263</v>
      </c>
      <c r="L2059" s="1" t="s">
        <v>1491</v>
      </c>
      <c r="M2059" s="1" t="s">
        <v>81</v>
      </c>
      <c r="N2059" s="1" t="s">
        <v>18</v>
      </c>
      <c r="O2059" t="s">
        <v>19</v>
      </c>
      <c r="P2059">
        <v>1631.5</v>
      </c>
      <c r="Q2059" s="1" t="s">
        <v>1492</v>
      </c>
      <c r="R2059" s="1" t="s">
        <v>1446</v>
      </c>
      <c r="S2059" t="s">
        <v>1447</v>
      </c>
      <c r="T2059">
        <f>VLOOKUP(Admissions[[#This Row],[Department]],Departments!A:E,5,FALSE)</f>
        <v>5500</v>
      </c>
      <c r="U2059" s="1" t="str">
        <f t="shared" si="64"/>
        <v>Within Benchmark</v>
      </c>
      <c r="V2059" s="1">
        <f t="shared" ca="1" si="65"/>
        <v>62</v>
      </c>
      <c r="W2059" s="1" t="str">
        <f ca="1">_xlfn.IFS(Admissions[[#This Row],[Patients Age]]&lt;18,"Paediatric",V2059&lt;40,"Young Adult",V2059&lt;65,"Adult",TRUE,"Senior")</f>
        <v>Adult</v>
      </c>
    </row>
    <row r="2060" spans="1:23" x14ac:dyDescent="0.25">
      <c r="A2060">
        <v>12560</v>
      </c>
      <c r="B2060">
        <v>3649</v>
      </c>
      <c r="C2060" s="1" t="s">
        <v>251</v>
      </c>
      <c r="D2060" s="1" t="s">
        <v>14</v>
      </c>
      <c r="E2060" s="2">
        <v>33829</v>
      </c>
      <c r="F2060" s="1" t="s">
        <v>21</v>
      </c>
      <c r="G2060" s="1" t="s">
        <v>22</v>
      </c>
      <c r="H2060" s="2">
        <v>45391</v>
      </c>
      <c r="I2060" s="2">
        <v>45396</v>
      </c>
      <c r="J2060">
        <v>5</v>
      </c>
      <c r="K2060">
        <v>20424</v>
      </c>
      <c r="L2060" s="1" t="s">
        <v>1491</v>
      </c>
      <c r="M2060" s="1" t="s">
        <v>28</v>
      </c>
      <c r="N2060" s="1" t="s">
        <v>18</v>
      </c>
      <c r="O2060" t="s">
        <v>19</v>
      </c>
      <c r="P2060">
        <v>4084.8</v>
      </c>
      <c r="Q2060" s="1" t="s">
        <v>1492</v>
      </c>
      <c r="R2060" s="1" t="s">
        <v>1452</v>
      </c>
      <c r="S2060" t="s">
        <v>1449</v>
      </c>
      <c r="T2060">
        <f>VLOOKUP(Admissions[[#This Row],[Department]],Departments!A:E,5,FALSE)</f>
        <v>12000</v>
      </c>
      <c r="U2060" s="1" t="str">
        <f t="shared" si="64"/>
        <v>Above Benchmark</v>
      </c>
      <c r="V2060" s="1">
        <f t="shared" ca="1" si="65"/>
        <v>33</v>
      </c>
      <c r="W2060" s="1" t="str">
        <f ca="1">_xlfn.IFS(Admissions[[#This Row],[Patients Age]]&lt;18,"Paediatric",V2060&lt;40,"Young Adult",V2060&lt;65,"Adult",TRUE,"Senior")</f>
        <v>Young Adult</v>
      </c>
    </row>
    <row r="2061" spans="1:23" x14ac:dyDescent="0.25">
      <c r="A2061">
        <v>15466</v>
      </c>
      <c r="B2061">
        <v>3026</v>
      </c>
      <c r="C2061" s="1" t="s">
        <v>535</v>
      </c>
      <c r="D2061" s="1" t="s">
        <v>14</v>
      </c>
      <c r="E2061" s="2">
        <v>33328</v>
      </c>
      <c r="F2061" s="1" t="s">
        <v>15</v>
      </c>
      <c r="G2061" s="1" t="s">
        <v>16</v>
      </c>
      <c r="H2061" s="2">
        <v>45469</v>
      </c>
      <c r="I2061" s="2">
        <v>45472</v>
      </c>
      <c r="J2061">
        <v>3</v>
      </c>
      <c r="K2061">
        <v>4877</v>
      </c>
      <c r="L2061" s="1" t="s">
        <v>1491</v>
      </c>
      <c r="M2061" s="1" t="s">
        <v>81</v>
      </c>
      <c r="N2061" s="1" t="s">
        <v>33</v>
      </c>
      <c r="O2061" t="s">
        <v>19</v>
      </c>
      <c r="P2061">
        <v>1625.6667</v>
      </c>
      <c r="Q2061" s="1" t="s">
        <v>1492</v>
      </c>
      <c r="R2061" s="1" t="s">
        <v>1453</v>
      </c>
      <c r="S2061" t="s">
        <v>1449</v>
      </c>
      <c r="T2061">
        <f>VLOOKUP(Admissions[[#This Row],[Department]],Departments!A:E,5,FALSE)</f>
        <v>5500</v>
      </c>
      <c r="U2061" s="1" t="str">
        <f t="shared" si="64"/>
        <v>Within Benchmark</v>
      </c>
      <c r="V2061" s="1">
        <f t="shared" ca="1" si="65"/>
        <v>35</v>
      </c>
      <c r="W2061" s="1" t="str">
        <f ca="1">_xlfn.IFS(Admissions[[#This Row],[Patients Age]]&lt;18,"Paediatric",V2061&lt;40,"Young Adult",V2061&lt;65,"Adult",TRUE,"Senior")</f>
        <v>Young Adult</v>
      </c>
    </row>
    <row r="2062" spans="1:23" x14ac:dyDescent="0.25">
      <c r="A2062">
        <v>15443</v>
      </c>
      <c r="B2062">
        <v>5651</v>
      </c>
      <c r="C2062" s="1" t="s">
        <v>419</v>
      </c>
      <c r="D2062" s="1" t="s">
        <v>14</v>
      </c>
      <c r="E2062" s="2">
        <v>39132</v>
      </c>
      <c r="F2062" s="1" t="s">
        <v>30</v>
      </c>
      <c r="G2062" s="1" t="s">
        <v>58</v>
      </c>
      <c r="H2062" s="2">
        <v>45083</v>
      </c>
      <c r="I2062" s="2">
        <v>45086</v>
      </c>
      <c r="J2062">
        <v>3</v>
      </c>
      <c r="K2062">
        <v>2814</v>
      </c>
      <c r="L2062" s="1" t="s">
        <v>1491</v>
      </c>
      <c r="M2062" s="1" t="s">
        <v>49</v>
      </c>
      <c r="N2062" s="1" t="s">
        <v>33</v>
      </c>
      <c r="O2062" t="s">
        <v>19</v>
      </c>
      <c r="P2062">
        <v>938</v>
      </c>
      <c r="Q2062" s="1" t="s">
        <v>1492</v>
      </c>
      <c r="R2062" s="1" t="s">
        <v>1452</v>
      </c>
      <c r="S2062" t="s">
        <v>1449</v>
      </c>
      <c r="T2062">
        <f>VLOOKUP(Admissions[[#This Row],[Department]],Departments!A:E,5,FALSE)</f>
        <v>4500</v>
      </c>
      <c r="U2062" s="1" t="str">
        <f t="shared" si="64"/>
        <v>Within Benchmark</v>
      </c>
      <c r="V2062" s="1">
        <f t="shared" ca="1" si="65"/>
        <v>19</v>
      </c>
      <c r="W2062" s="1" t="str">
        <f ca="1">_xlfn.IFS(Admissions[[#This Row],[Patients Age]]&lt;18,"Paediatric",V2062&lt;40,"Young Adult",V2062&lt;65,"Adult",TRUE,"Senior")</f>
        <v>Young Adult</v>
      </c>
    </row>
    <row r="2063" spans="1:23" x14ac:dyDescent="0.25">
      <c r="A2063">
        <v>10682</v>
      </c>
      <c r="B2063">
        <v>6675</v>
      </c>
      <c r="C2063" s="1" t="s">
        <v>920</v>
      </c>
      <c r="D2063" s="1" t="s">
        <v>14</v>
      </c>
      <c r="E2063" s="2">
        <v>32905</v>
      </c>
      <c r="F2063" s="1" t="s">
        <v>21</v>
      </c>
      <c r="G2063" s="1" t="s">
        <v>22</v>
      </c>
      <c r="H2063" s="2">
        <v>45071</v>
      </c>
      <c r="I2063" s="2">
        <v>45076</v>
      </c>
      <c r="J2063">
        <v>5</v>
      </c>
      <c r="K2063">
        <v>18292</v>
      </c>
      <c r="L2063" s="1" t="s">
        <v>1491</v>
      </c>
      <c r="M2063" s="1" t="s">
        <v>209</v>
      </c>
      <c r="N2063" s="1" t="s">
        <v>18</v>
      </c>
      <c r="O2063" t="s">
        <v>19</v>
      </c>
      <c r="P2063">
        <v>3658.4</v>
      </c>
      <c r="Q2063" s="1" t="s">
        <v>1492</v>
      </c>
      <c r="R2063" s="1" t="s">
        <v>1450</v>
      </c>
      <c r="S2063" t="s">
        <v>1449</v>
      </c>
      <c r="T2063">
        <f>VLOOKUP(Admissions[[#This Row],[Department]],Departments!A:E,5,FALSE)</f>
        <v>12000</v>
      </c>
      <c r="U2063" s="1" t="str">
        <f t="shared" si="64"/>
        <v>Above Benchmark</v>
      </c>
      <c r="V2063" s="1">
        <f t="shared" ca="1" si="65"/>
        <v>36</v>
      </c>
      <c r="W2063" s="1" t="str">
        <f ca="1">_xlfn.IFS(Admissions[[#This Row],[Patients Age]]&lt;18,"Paediatric",V2063&lt;40,"Young Adult",V2063&lt;65,"Adult",TRUE,"Senior")</f>
        <v>Young Adult</v>
      </c>
    </row>
    <row r="2064" spans="1:23" x14ac:dyDescent="0.25">
      <c r="A2064">
        <v>12283</v>
      </c>
      <c r="B2064">
        <v>4053</v>
      </c>
      <c r="C2064" s="1" t="s">
        <v>687</v>
      </c>
      <c r="D2064" s="1" t="s">
        <v>14</v>
      </c>
      <c r="E2064" s="2">
        <v>22340</v>
      </c>
      <c r="F2064" s="1" t="s">
        <v>51</v>
      </c>
      <c r="G2064" s="1" t="s">
        <v>52</v>
      </c>
      <c r="H2064" s="2">
        <v>45324</v>
      </c>
      <c r="I2064" s="2">
        <v>45329</v>
      </c>
      <c r="J2064">
        <v>5</v>
      </c>
      <c r="K2064">
        <v>9165</v>
      </c>
      <c r="L2064" s="1" t="s">
        <v>1491</v>
      </c>
      <c r="M2064" s="1" t="s">
        <v>17</v>
      </c>
      <c r="N2064" s="1" t="s">
        <v>33</v>
      </c>
      <c r="O2064" t="s">
        <v>19</v>
      </c>
      <c r="P2064">
        <v>1833</v>
      </c>
      <c r="Q2064" s="1" t="s">
        <v>1492</v>
      </c>
      <c r="R2064" s="1" t="s">
        <v>1454</v>
      </c>
      <c r="S2064" t="s">
        <v>1449</v>
      </c>
      <c r="T2064">
        <f>VLOOKUP(Admissions[[#This Row],[Department]],Departments!A:E,5,FALSE)</f>
        <v>6800</v>
      </c>
      <c r="U2064" s="1" t="str">
        <f t="shared" si="64"/>
        <v>Above Benchmark</v>
      </c>
      <c r="V2064" s="1">
        <f t="shared" ca="1" si="65"/>
        <v>65</v>
      </c>
      <c r="W2064" s="1" t="str">
        <f ca="1">_xlfn.IFS(Admissions[[#This Row],[Patients Age]]&lt;18,"Paediatric",V2064&lt;40,"Young Adult",V2064&lt;65,"Adult",TRUE,"Senior")</f>
        <v>Senior</v>
      </c>
    </row>
    <row r="2065" spans="1:23" x14ac:dyDescent="0.25">
      <c r="A2065">
        <v>11368</v>
      </c>
      <c r="B2065">
        <v>4316</v>
      </c>
      <c r="C2065" s="1" t="s">
        <v>265</v>
      </c>
      <c r="D2065" s="1" t="s">
        <v>14</v>
      </c>
      <c r="E2065" s="2">
        <v>33552</v>
      </c>
      <c r="F2065" s="1" t="s">
        <v>15</v>
      </c>
      <c r="G2065" s="1" t="s">
        <v>48</v>
      </c>
      <c r="H2065" s="2">
        <v>45478</v>
      </c>
      <c r="I2065" s="2">
        <v>45481</v>
      </c>
      <c r="J2065">
        <v>3</v>
      </c>
      <c r="K2065">
        <v>7655</v>
      </c>
      <c r="L2065" s="1" t="s">
        <v>1491</v>
      </c>
      <c r="M2065" s="1" t="s">
        <v>81</v>
      </c>
      <c r="N2065" s="1" t="s">
        <v>24</v>
      </c>
      <c r="O2065" t="s">
        <v>19</v>
      </c>
      <c r="P2065">
        <v>2551.6667000000002</v>
      </c>
      <c r="Q2065" s="1" t="s">
        <v>1492</v>
      </c>
      <c r="R2065" s="1" t="s">
        <v>1454</v>
      </c>
      <c r="S2065" t="s">
        <v>1449</v>
      </c>
      <c r="T2065">
        <f>VLOOKUP(Admissions[[#This Row],[Department]],Departments!A:E,5,FALSE)</f>
        <v>5500</v>
      </c>
      <c r="U2065" s="1" t="str">
        <f t="shared" si="64"/>
        <v>Above Benchmark</v>
      </c>
      <c r="V2065" s="1">
        <f t="shared" ca="1" si="65"/>
        <v>34</v>
      </c>
      <c r="W2065" s="1" t="str">
        <f ca="1">_xlfn.IFS(Admissions[[#This Row],[Patients Age]]&lt;18,"Paediatric",V2065&lt;40,"Young Adult",V2065&lt;65,"Adult",TRUE,"Senior")</f>
        <v>Young Adult</v>
      </c>
    </row>
    <row r="2066" spans="1:23" x14ac:dyDescent="0.25">
      <c r="A2066">
        <v>15245</v>
      </c>
      <c r="B2066">
        <v>3488</v>
      </c>
      <c r="C2066" s="1" t="s">
        <v>963</v>
      </c>
      <c r="D2066" s="1" t="s">
        <v>14</v>
      </c>
      <c r="E2066" s="2">
        <v>17812</v>
      </c>
      <c r="F2066" s="1" t="s">
        <v>15</v>
      </c>
      <c r="G2066" s="1" t="s">
        <v>48</v>
      </c>
      <c r="H2066" s="2">
        <v>44969</v>
      </c>
      <c r="I2066" s="2">
        <v>44973</v>
      </c>
      <c r="J2066">
        <v>4</v>
      </c>
      <c r="K2066">
        <v>9513</v>
      </c>
      <c r="L2066" s="1" t="s">
        <v>1491</v>
      </c>
      <c r="M2066" s="1" t="s">
        <v>49</v>
      </c>
      <c r="N2066" s="1" t="s">
        <v>33</v>
      </c>
      <c r="O2066" t="s">
        <v>19</v>
      </c>
      <c r="P2066">
        <v>2378.25</v>
      </c>
      <c r="Q2066" s="1" t="s">
        <v>1492</v>
      </c>
      <c r="R2066" s="1" t="s">
        <v>1451</v>
      </c>
      <c r="S2066" t="s">
        <v>1447</v>
      </c>
      <c r="T2066">
        <f>VLOOKUP(Admissions[[#This Row],[Department]],Departments!A:E,5,FALSE)</f>
        <v>5500</v>
      </c>
      <c r="U2066" s="1" t="str">
        <f t="shared" si="64"/>
        <v>Above Benchmark</v>
      </c>
      <c r="V2066" s="1">
        <f t="shared" ca="1" si="65"/>
        <v>77</v>
      </c>
      <c r="W2066" s="1" t="str">
        <f ca="1">_xlfn.IFS(Admissions[[#This Row],[Patients Age]]&lt;18,"Paediatric",V2066&lt;40,"Young Adult",V2066&lt;65,"Adult",TRUE,"Senior")</f>
        <v>Senior</v>
      </c>
    </row>
    <row r="2067" spans="1:23" x14ac:dyDescent="0.25">
      <c r="A2067">
        <v>10770</v>
      </c>
      <c r="B2067">
        <v>5703</v>
      </c>
      <c r="C2067" s="1" t="s">
        <v>1075</v>
      </c>
      <c r="D2067" s="1" t="s">
        <v>56</v>
      </c>
      <c r="E2067" s="2">
        <v>33699</v>
      </c>
      <c r="F2067" s="1" t="s">
        <v>21</v>
      </c>
      <c r="G2067" s="1" t="s">
        <v>22</v>
      </c>
      <c r="H2067" s="2">
        <v>45619</v>
      </c>
      <c r="I2067" s="2">
        <v>45624</v>
      </c>
      <c r="J2067">
        <v>5</v>
      </c>
      <c r="K2067">
        <v>17582</v>
      </c>
      <c r="L2067" s="1" t="s">
        <v>1491</v>
      </c>
      <c r="M2067" s="1" t="s">
        <v>28</v>
      </c>
      <c r="N2067" s="1" t="s">
        <v>33</v>
      </c>
      <c r="O2067" t="s">
        <v>19</v>
      </c>
      <c r="P2067">
        <v>3516.4</v>
      </c>
      <c r="Q2067" s="1" t="s">
        <v>1492</v>
      </c>
      <c r="R2067" s="1" t="s">
        <v>1446</v>
      </c>
      <c r="S2067" t="s">
        <v>1447</v>
      </c>
      <c r="T2067">
        <f>VLOOKUP(Admissions[[#This Row],[Department]],Departments!A:E,5,FALSE)</f>
        <v>12000</v>
      </c>
      <c r="U2067" s="1" t="str">
        <f t="shared" si="64"/>
        <v>Above Benchmark</v>
      </c>
      <c r="V2067" s="1">
        <f t="shared" ca="1" si="65"/>
        <v>34</v>
      </c>
      <c r="W2067" s="1" t="str">
        <f ca="1">_xlfn.IFS(Admissions[[#This Row],[Patients Age]]&lt;18,"Paediatric",V2067&lt;40,"Young Adult",V2067&lt;65,"Adult",TRUE,"Senior")</f>
        <v>Young Adult</v>
      </c>
    </row>
    <row r="2068" spans="1:23" x14ac:dyDescent="0.25">
      <c r="A2068">
        <v>13224</v>
      </c>
      <c r="B2068">
        <v>4047</v>
      </c>
      <c r="C2068" s="1" t="s">
        <v>402</v>
      </c>
      <c r="D2068" s="1" t="s">
        <v>56</v>
      </c>
      <c r="E2068" s="2">
        <v>36747</v>
      </c>
      <c r="F2068" s="1" t="s">
        <v>35</v>
      </c>
      <c r="G2068" s="1" t="s">
        <v>85</v>
      </c>
      <c r="H2068" s="2">
        <v>45393</v>
      </c>
      <c r="I2068" s="2">
        <v>45395</v>
      </c>
      <c r="J2068">
        <v>2</v>
      </c>
      <c r="K2068">
        <v>3553</v>
      </c>
      <c r="L2068" s="1" t="s">
        <v>1491</v>
      </c>
      <c r="M2068" s="1" t="s">
        <v>37</v>
      </c>
      <c r="N2068" s="1" t="s">
        <v>33</v>
      </c>
      <c r="O2068" t="s">
        <v>19</v>
      </c>
      <c r="P2068">
        <v>1776.5</v>
      </c>
      <c r="Q2068" s="1" t="s">
        <v>1492</v>
      </c>
      <c r="R2068" s="1" t="s">
        <v>1450</v>
      </c>
      <c r="S2068" t="s">
        <v>1449</v>
      </c>
      <c r="T2068">
        <f>VLOOKUP(Admissions[[#This Row],[Department]],Departments!A:E,5,FALSE)</f>
        <v>8500</v>
      </c>
      <c r="U2068" s="1" t="str">
        <f t="shared" si="64"/>
        <v>Within Benchmark</v>
      </c>
      <c r="V2068" s="1">
        <f t="shared" ca="1" si="65"/>
        <v>25</v>
      </c>
      <c r="W2068" s="1" t="str">
        <f ca="1">_xlfn.IFS(Admissions[[#This Row],[Patients Age]]&lt;18,"Paediatric",V2068&lt;40,"Young Adult",V2068&lt;65,"Adult",TRUE,"Senior")</f>
        <v>Young Adult</v>
      </c>
    </row>
    <row r="2069" spans="1:23" x14ac:dyDescent="0.25">
      <c r="A2069">
        <v>10984</v>
      </c>
      <c r="B2069">
        <v>6226</v>
      </c>
      <c r="C2069" s="1" t="s">
        <v>287</v>
      </c>
      <c r="D2069" s="1" t="s">
        <v>56</v>
      </c>
      <c r="E2069" s="2">
        <v>13837</v>
      </c>
      <c r="F2069" s="1" t="s">
        <v>41</v>
      </c>
      <c r="G2069" s="1" t="s">
        <v>42</v>
      </c>
      <c r="H2069" s="2">
        <v>45150</v>
      </c>
      <c r="I2069" s="2">
        <v>45156</v>
      </c>
      <c r="J2069">
        <v>6</v>
      </c>
      <c r="K2069">
        <v>10876</v>
      </c>
      <c r="L2069" s="1" t="s">
        <v>1491</v>
      </c>
      <c r="M2069" s="1" t="s">
        <v>73</v>
      </c>
      <c r="N2069" s="1" t="s">
        <v>18</v>
      </c>
      <c r="O2069" t="s">
        <v>19</v>
      </c>
      <c r="P2069">
        <v>1812.6667</v>
      </c>
      <c r="Q2069" s="1" t="s">
        <v>1492</v>
      </c>
      <c r="R2069" s="1" t="s">
        <v>1446</v>
      </c>
      <c r="S2069" t="s">
        <v>1447</v>
      </c>
      <c r="T2069">
        <f>VLOOKUP(Admissions[[#This Row],[Department]],Departments!A:E,5,FALSE)</f>
        <v>7200</v>
      </c>
      <c r="U2069" s="1" t="str">
        <f t="shared" si="64"/>
        <v>Above Benchmark</v>
      </c>
      <c r="V2069" s="1">
        <f t="shared" ca="1" si="65"/>
        <v>88</v>
      </c>
      <c r="W2069" s="1" t="str">
        <f ca="1">_xlfn.IFS(Admissions[[#This Row],[Patients Age]]&lt;18,"Paediatric",V2069&lt;40,"Young Adult",V2069&lt;65,"Adult",TRUE,"Senior")</f>
        <v>Senior</v>
      </c>
    </row>
    <row r="2070" spans="1:23" x14ac:dyDescent="0.25">
      <c r="A2070">
        <v>15364</v>
      </c>
      <c r="B2070">
        <v>6927</v>
      </c>
      <c r="C2070" s="1" t="s">
        <v>728</v>
      </c>
      <c r="D2070" s="1" t="s">
        <v>56</v>
      </c>
      <c r="E2070" s="2">
        <v>25838</v>
      </c>
      <c r="F2070" s="1" t="s">
        <v>66</v>
      </c>
      <c r="G2070" s="1" t="s">
        <v>77</v>
      </c>
      <c r="H2070" s="2">
        <v>45595</v>
      </c>
      <c r="I2070" s="2">
        <v>45599</v>
      </c>
      <c r="J2070">
        <v>4</v>
      </c>
      <c r="K2070">
        <v>8027</v>
      </c>
      <c r="L2070" s="1" t="s">
        <v>1491</v>
      </c>
      <c r="M2070" s="1" t="s">
        <v>37</v>
      </c>
      <c r="N2070" s="1" t="s">
        <v>24</v>
      </c>
      <c r="O2070" t="s">
        <v>19</v>
      </c>
      <c r="P2070">
        <v>2006.75</v>
      </c>
      <c r="Q2070" s="1" t="s">
        <v>1492</v>
      </c>
      <c r="R2070" s="1" t="s">
        <v>1453</v>
      </c>
      <c r="S2070" t="s">
        <v>1449</v>
      </c>
      <c r="T2070">
        <f>VLOOKUP(Admissions[[#This Row],[Department]],Departments!A:E,5,FALSE)</f>
        <v>6000</v>
      </c>
      <c r="U2070" s="1" t="str">
        <f t="shared" si="64"/>
        <v>Above Benchmark</v>
      </c>
      <c r="V2070" s="1">
        <f t="shared" ca="1" si="65"/>
        <v>55</v>
      </c>
      <c r="W2070" s="1" t="str">
        <f ca="1">_xlfn.IFS(Admissions[[#This Row],[Patients Age]]&lt;18,"Paediatric",V2070&lt;40,"Young Adult",V2070&lt;65,"Adult",TRUE,"Senior")</f>
        <v>Adult</v>
      </c>
    </row>
    <row r="2071" spans="1:23" x14ac:dyDescent="0.25">
      <c r="A2071">
        <v>11051</v>
      </c>
      <c r="B2071">
        <v>5367</v>
      </c>
      <c r="C2071" s="1" t="s">
        <v>212</v>
      </c>
      <c r="D2071" s="1" t="s">
        <v>56</v>
      </c>
      <c r="E2071" s="2">
        <v>23059</v>
      </c>
      <c r="F2071" s="1" t="s">
        <v>15</v>
      </c>
      <c r="G2071" s="1" t="s">
        <v>48</v>
      </c>
      <c r="H2071" s="2">
        <v>44971</v>
      </c>
      <c r="I2071" s="2">
        <v>44973</v>
      </c>
      <c r="J2071">
        <v>2</v>
      </c>
      <c r="K2071">
        <v>2985</v>
      </c>
      <c r="L2071" s="1" t="s">
        <v>1491</v>
      </c>
      <c r="M2071" s="1" t="s">
        <v>49</v>
      </c>
      <c r="N2071" s="1" t="s">
        <v>18</v>
      </c>
      <c r="O2071" t="s">
        <v>19</v>
      </c>
      <c r="P2071">
        <v>1492.5</v>
      </c>
      <c r="Q2071" s="1" t="s">
        <v>1492</v>
      </c>
      <c r="R2071" s="1" t="s">
        <v>1452</v>
      </c>
      <c r="S2071" t="s">
        <v>1449</v>
      </c>
      <c r="T2071">
        <f>VLOOKUP(Admissions[[#This Row],[Department]],Departments!A:E,5,FALSE)</f>
        <v>5500</v>
      </c>
      <c r="U2071" s="1" t="str">
        <f t="shared" si="64"/>
        <v>Within Benchmark</v>
      </c>
      <c r="V2071" s="1">
        <f t="shared" ca="1" si="65"/>
        <v>63</v>
      </c>
      <c r="W2071" s="1" t="str">
        <f ca="1">_xlfn.IFS(Admissions[[#This Row],[Patients Age]]&lt;18,"Paediatric",V2071&lt;40,"Young Adult",V2071&lt;65,"Adult",TRUE,"Senior")</f>
        <v>Adult</v>
      </c>
    </row>
    <row r="2072" spans="1:23" x14ac:dyDescent="0.25">
      <c r="A2072">
        <v>14568</v>
      </c>
      <c r="B2072">
        <v>3024</v>
      </c>
      <c r="C2072" s="1" t="s">
        <v>429</v>
      </c>
      <c r="D2072" s="1" t="s">
        <v>14</v>
      </c>
      <c r="E2072" s="2">
        <v>29813</v>
      </c>
      <c r="F2072" s="1" t="s">
        <v>41</v>
      </c>
      <c r="G2072" s="1" t="s">
        <v>42</v>
      </c>
      <c r="H2072" s="2">
        <v>44978</v>
      </c>
      <c r="I2072" s="2">
        <v>44982</v>
      </c>
      <c r="J2072">
        <v>4</v>
      </c>
      <c r="K2072">
        <v>6965</v>
      </c>
      <c r="L2072" s="1" t="s">
        <v>1491</v>
      </c>
      <c r="M2072" s="1" t="s">
        <v>121</v>
      </c>
      <c r="N2072" s="1" t="s">
        <v>18</v>
      </c>
      <c r="O2072" t="s">
        <v>19</v>
      </c>
      <c r="P2072">
        <v>1741.25</v>
      </c>
      <c r="Q2072" s="1" t="s">
        <v>1492</v>
      </c>
      <c r="R2072" s="1" t="s">
        <v>1452</v>
      </c>
      <c r="S2072" t="s">
        <v>1449</v>
      </c>
      <c r="T2072">
        <f>VLOOKUP(Admissions[[#This Row],[Department]],Departments!A:E,5,FALSE)</f>
        <v>7200</v>
      </c>
      <c r="U2072" s="1" t="str">
        <f t="shared" si="64"/>
        <v>Within Benchmark</v>
      </c>
      <c r="V2072" s="1">
        <f t="shared" ca="1" si="65"/>
        <v>44</v>
      </c>
      <c r="W2072" s="1" t="str">
        <f ca="1">_xlfn.IFS(Admissions[[#This Row],[Patients Age]]&lt;18,"Paediatric",V2072&lt;40,"Young Adult",V2072&lt;65,"Adult",TRUE,"Senior")</f>
        <v>Adult</v>
      </c>
    </row>
    <row r="2073" spans="1:23" x14ac:dyDescent="0.25">
      <c r="A2073">
        <v>11713</v>
      </c>
      <c r="B2073">
        <v>7188</v>
      </c>
      <c r="C2073" s="1" t="s">
        <v>202</v>
      </c>
      <c r="D2073" s="1" t="s">
        <v>56</v>
      </c>
      <c r="E2073" s="2">
        <v>38507</v>
      </c>
      <c r="F2073" s="1" t="s">
        <v>51</v>
      </c>
      <c r="G2073" s="1" t="s">
        <v>113</v>
      </c>
      <c r="H2073" s="2">
        <v>45547</v>
      </c>
      <c r="I2073" s="2">
        <v>45549</v>
      </c>
      <c r="J2073">
        <v>2</v>
      </c>
      <c r="K2073">
        <v>4256</v>
      </c>
      <c r="L2073" s="1" t="s">
        <v>1491</v>
      </c>
      <c r="M2073" s="1" t="s">
        <v>114</v>
      </c>
      <c r="N2073" s="1" t="s">
        <v>18</v>
      </c>
      <c r="O2073" t="s">
        <v>19</v>
      </c>
      <c r="P2073">
        <v>2128</v>
      </c>
      <c r="Q2073" s="1" t="s">
        <v>1492</v>
      </c>
      <c r="R2073" s="1" t="s">
        <v>1450</v>
      </c>
      <c r="S2073" t="s">
        <v>1449</v>
      </c>
      <c r="T2073">
        <f>VLOOKUP(Admissions[[#This Row],[Department]],Departments!A:E,5,FALSE)</f>
        <v>6800</v>
      </c>
      <c r="U2073" s="1" t="str">
        <f t="shared" si="64"/>
        <v>Within Benchmark</v>
      </c>
      <c r="V2073" s="1">
        <f t="shared" ca="1" si="65"/>
        <v>21</v>
      </c>
      <c r="W2073" s="1" t="str">
        <f ca="1">_xlfn.IFS(Admissions[[#This Row],[Patients Age]]&lt;18,"Paediatric",V2073&lt;40,"Young Adult",V2073&lt;65,"Adult",TRUE,"Senior")</f>
        <v>Young Adult</v>
      </c>
    </row>
    <row r="2074" spans="1:23" x14ac:dyDescent="0.25">
      <c r="A2074">
        <v>11127</v>
      </c>
      <c r="B2074">
        <v>3223</v>
      </c>
      <c r="C2074" s="1" t="s">
        <v>950</v>
      </c>
      <c r="D2074" s="1" t="s">
        <v>56</v>
      </c>
      <c r="E2074" s="2">
        <v>41897</v>
      </c>
      <c r="F2074" s="1" t="s">
        <v>30</v>
      </c>
      <c r="G2074" s="1" t="s">
        <v>31</v>
      </c>
      <c r="H2074" s="2">
        <v>45501</v>
      </c>
      <c r="I2074" s="2">
        <v>45505</v>
      </c>
      <c r="J2074">
        <v>4</v>
      </c>
      <c r="K2074">
        <v>3758</v>
      </c>
      <c r="L2074" s="1" t="s">
        <v>1491</v>
      </c>
      <c r="M2074" s="1" t="s">
        <v>46</v>
      </c>
      <c r="N2074" s="1" t="s">
        <v>18</v>
      </c>
      <c r="O2074" t="s">
        <v>19</v>
      </c>
      <c r="P2074">
        <v>939.5</v>
      </c>
      <c r="Q2074" s="1" t="s">
        <v>1492</v>
      </c>
      <c r="R2074" s="1" t="s">
        <v>1451</v>
      </c>
      <c r="S2074" t="s">
        <v>1447</v>
      </c>
      <c r="T2074">
        <f>VLOOKUP(Admissions[[#This Row],[Department]],Departments!A:E,5,FALSE)</f>
        <v>4500</v>
      </c>
      <c r="U2074" s="1" t="str">
        <f t="shared" si="64"/>
        <v>Within Benchmark</v>
      </c>
      <c r="V2074" s="1">
        <f t="shared" ca="1" si="65"/>
        <v>11</v>
      </c>
      <c r="W2074" s="1" t="str">
        <f ca="1">_xlfn.IFS(Admissions[[#This Row],[Patients Age]]&lt;18,"Paediatric",V2074&lt;40,"Young Adult",V2074&lt;65,"Adult",TRUE,"Senior")</f>
        <v>Paediatric</v>
      </c>
    </row>
    <row r="2075" spans="1:23" x14ac:dyDescent="0.25">
      <c r="A2075">
        <v>12153</v>
      </c>
      <c r="B2075">
        <v>6338</v>
      </c>
      <c r="C2075" s="1" t="s">
        <v>841</v>
      </c>
      <c r="D2075" s="1" t="s">
        <v>14</v>
      </c>
      <c r="E2075" s="2">
        <v>24201</v>
      </c>
      <c r="F2075" s="1" t="s">
        <v>35</v>
      </c>
      <c r="G2075" s="1" t="s">
        <v>85</v>
      </c>
      <c r="H2075" s="2">
        <v>45281</v>
      </c>
      <c r="I2075" s="2">
        <v>45287</v>
      </c>
      <c r="J2075">
        <v>6</v>
      </c>
      <c r="K2075">
        <v>14574</v>
      </c>
      <c r="L2075" s="1" t="s">
        <v>1491</v>
      </c>
      <c r="M2075" s="1" t="s">
        <v>119</v>
      </c>
      <c r="N2075" s="1" t="s">
        <v>33</v>
      </c>
      <c r="O2075" t="s">
        <v>19</v>
      </c>
      <c r="P2075">
        <v>2429</v>
      </c>
      <c r="Q2075" s="1" t="s">
        <v>1492</v>
      </c>
      <c r="R2075" s="1" t="s">
        <v>1450</v>
      </c>
      <c r="S2075" t="s">
        <v>1449</v>
      </c>
      <c r="T2075">
        <f>VLOOKUP(Admissions[[#This Row],[Department]],Departments!A:E,5,FALSE)</f>
        <v>8500</v>
      </c>
      <c r="U2075" s="1" t="str">
        <f t="shared" si="64"/>
        <v>Above Benchmark</v>
      </c>
      <c r="V2075" s="1">
        <f t="shared" ca="1" si="65"/>
        <v>60</v>
      </c>
      <c r="W2075" s="1" t="str">
        <f ca="1">_xlfn.IFS(Admissions[[#This Row],[Patients Age]]&lt;18,"Paediatric",V2075&lt;40,"Young Adult",V2075&lt;65,"Adult",TRUE,"Senior")</f>
        <v>Adult</v>
      </c>
    </row>
    <row r="2076" spans="1:23" x14ac:dyDescent="0.25">
      <c r="A2076">
        <v>12431</v>
      </c>
      <c r="B2076">
        <v>6444</v>
      </c>
      <c r="C2076" s="1" t="s">
        <v>163</v>
      </c>
      <c r="D2076" s="1" t="s">
        <v>14</v>
      </c>
      <c r="E2076" s="2">
        <v>27078</v>
      </c>
      <c r="F2076" s="1" t="s">
        <v>51</v>
      </c>
      <c r="G2076" s="1" t="s">
        <v>52</v>
      </c>
      <c r="H2076" s="2">
        <v>45183</v>
      </c>
      <c r="I2076" s="2">
        <v>45188</v>
      </c>
      <c r="J2076">
        <v>5</v>
      </c>
      <c r="K2076">
        <v>12250</v>
      </c>
      <c r="L2076" s="1" t="s">
        <v>1491</v>
      </c>
      <c r="M2076" s="1" t="s">
        <v>17</v>
      </c>
      <c r="N2076" s="1" t="s">
        <v>33</v>
      </c>
      <c r="O2076" t="s">
        <v>19</v>
      </c>
      <c r="P2076">
        <v>2450</v>
      </c>
      <c r="Q2076" s="1" t="s">
        <v>1492</v>
      </c>
      <c r="R2076" s="1" t="s">
        <v>1450</v>
      </c>
      <c r="S2076" t="s">
        <v>1449</v>
      </c>
      <c r="T2076">
        <f>VLOOKUP(Admissions[[#This Row],[Department]],Departments!A:E,5,FALSE)</f>
        <v>6800</v>
      </c>
      <c r="U2076" s="1" t="str">
        <f t="shared" si="64"/>
        <v>Above Benchmark</v>
      </c>
      <c r="V2076" s="1">
        <f t="shared" ca="1" si="65"/>
        <v>52</v>
      </c>
      <c r="W2076" s="1" t="str">
        <f ca="1">_xlfn.IFS(Admissions[[#This Row],[Patients Age]]&lt;18,"Paediatric",V2076&lt;40,"Young Adult",V2076&lt;65,"Adult",TRUE,"Senior")</f>
        <v>Adult</v>
      </c>
    </row>
    <row r="2077" spans="1:23" x14ac:dyDescent="0.25">
      <c r="A2077">
        <v>11977</v>
      </c>
      <c r="B2077">
        <v>6842</v>
      </c>
      <c r="C2077" s="1" t="s">
        <v>1076</v>
      </c>
      <c r="D2077" s="1" t="s">
        <v>14</v>
      </c>
      <c r="E2077" s="2">
        <v>15687</v>
      </c>
      <c r="F2077" s="1" t="s">
        <v>35</v>
      </c>
      <c r="G2077" s="1" t="s">
        <v>85</v>
      </c>
      <c r="H2077" s="2">
        <v>44967</v>
      </c>
      <c r="I2077" s="2">
        <v>44975</v>
      </c>
      <c r="J2077">
        <v>8</v>
      </c>
      <c r="K2077">
        <v>15067</v>
      </c>
      <c r="L2077" s="1" t="s">
        <v>1491</v>
      </c>
      <c r="M2077" s="1" t="s">
        <v>119</v>
      </c>
      <c r="N2077" s="1" t="s">
        <v>24</v>
      </c>
      <c r="O2077" t="s">
        <v>19</v>
      </c>
      <c r="P2077">
        <v>1883.375</v>
      </c>
      <c r="Q2077" s="1" t="s">
        <v>1492</v>
      </c>
      <c r="R2077" s="1" t="s">
        <v>1454</v>
      </c>
      <c r="S2077" t="s">
        <v>1449</v>
      </c>
      <c r="T2077">
        <f>VLOOKUP(Admissions[[#This Row],[Department]],Departments!A:E,5,FALSE)</f>
        <v>8500</v>
      </c>
      <c r="U2077" s="1" t="str">
        <f t="shared" si="64"/>
        <v>Above Benchmark</v>
      </c>
      <c r="V2077" s="1">
        <f t="shared" ca="1" si="65"/>
        <v>83</v>
      </c>
      <c r="W2077" s="1" t="str">
        <f ca="1">_xlfn.IFS(Admissions[[#This Row],[Patients Age]]&lt;18,"Paediatric",V2077&lt;40,"Young Adult",V2077&lt;65,"Adult",TRUE,"Senior")</f>
        <v>Senior</v>
      </c>
    </row>
    <row r="2078" spans="1:23" x14ac:dyDescent="0.25">
      <c r="A2078">
        <v>14135</v>
      </c>
      <c r="B2078">
        <v>5095</v>
      </c>
      <c r="C2078" s="1" t="s">
        <v>82</v>
      </c>
      <c r="D2078" s="1" t="s">
        <v>56</v>
      </c>
      <c r="E2078" s="2">
        <v>33289</v>
      </c>
      <c r="F2078" s="1" t="s">
        <v>66</v>
      </c>
      <c r="G2078" s="1" t="s">
        <v>67</v>
      </c>
      <c r="H2078" s="2">
        <v>45573</v>
      </c>
      <c r="I2078" s="2">
        <v>45576</v>
      </c>
      <c r="J2078">
        <v>3</v>
      </c>
      <c r="K2078">
        <v>3739</v>
      </c>
      <c r="L2078" s="1" t="s">
        <v>1491</v>
      </c>
      <c r="M2078" s="1" t="s">
        <v>116</v>
      </c>
      <c r="N2078" s="1" t="s">
        <v>33</v>
      </c>
      <c r="O2078" t="s">
        <v>19</v>
      </c>
      <c r="P2078">
        <v>1246.3333</v>
      </c>
      <c r="Q2078" s="1" t="s">
        <v>1492</v>
      </c>
      <c r="R2078" s="1" t="s">
        <v>1452</v>
      </c>
      <c r="S2078" t="s">
        <v>1449</v>
      </c>
      <c r="T2078">
        <f>VLOOKUP(Admissions[[#This Row],[Department]],Departments!A:E,5,FALSE)</f>
        <v>6000</v>
      </c>
      <c r="U2078" s="1" t="str">
        <f t="shared" si="64"/>
        <v>Within Benchmark</v>
      </c>
      <c r="V2078" s="1">
        <f t="shared" ca="1" si="65"/>
        <v>35</v>
      </c>
      <c r="W2078" s="1" t="str">
        <f ca="1">_xlfn.IFS(Admissions[[#This Row],[Patients Age]]&lt;18,"Paediatric",V2078&lt;40,"Young Adult",V2078&lt;65,"Adult",TRUE,"Senior")</f>
        <v>Young Adult</v>
      </c>
    </row>
    <row r="2079" spans="1:23" x14ac:dyDescent="0.25">
      <c r="A2079">
        <v>15394</v>
      </c>
      <c r="B2079">
        <v>5266</v>
      </c>
      <c r="C2079" s="1" t="s">
        <v>1077</v>
      </c>
      <c r="D2079" s="1" t="s">
        <v>56</v>
      </c>
      <c r="E2079" s="2">
        <v>42336</v>
      </c>
      <c r="F2079" s="1" t="s">
        <v>30</v>
      </c>
      <c r="G2079" s="1" t="s">
        <v>58</v>
      </c>
      <c r="H2079" s="2">
        <v>45406</v>
      </c>
      <c r="I2079" s="2">
        <v>45409</v>
      </c>
      <c r="J2079">
        <v>3</v>
      </c>
      <c r="K2079">
        <v>3088</v>
      </c>
      <c r="L2079" s="1" t="s">
        <v>1491</v>
      </c>
      <c r="M2079" s="1" t="s">
        <v>46</v>
      </c>
      <c r="N2079" s="1" t="s">
        <v>18</v>
      </c>
      <c r="O2079" t="s">
        <v>19</v>
      </c>
      <c r="P2079">
        <v>1029.3333</v>
      </c>
      <c r="Q2079" s="1" t="s">
        <v>1492</v>
      </c>
      <c r="R2079" s="1" t="s">
        <v>1453</v>
      </c>
      <c r="S2079" t="s">
        <v>1449</v>
      </c>
      <c r="T2079">
        <f>VLOOKUP(Admissions[[#This Row],[Department]],Departments!A:E,5,FALSE)</f>
        <v>4500</v>
      </c>
      <c r="U2079" s="1" t="str">
        <f t="shared" si="64"/>
        <v>Within Benchmark</v>
      </c>
      <c r="V2079" s="1">
        <f t="shared" ca="1" si="65"/>
        <v>10</v>
      </c>
      <c r="W2079" s="1" t="str">
        <f ca="1">_xlfn.IFS(Admissions[[#This Row],[Patients Age]]&lt;18,"Paediatric",V2079&lt;40,"Young Adult",V2079&lt;65,"Adult",TRUE,"Senior")</f>
        <v>Paediatric</v>
      </c>
    </row>
    <row r="2080" spans="1:23" x14ac:dyDescent="0.25">
      <c r="A2080">
        <v>11285</v>
      </c>
      <c r="B2080">
        <v>6660</v>
      </c>
      <c r="C2080" s="1" t="s">
        <v>1078</v>
      </c>
      <c r="D2080" s="1" t="s">
        <v>14</v>
      </c>
      <c r="E2080" s="2">
        <v>21507</v>
      </c>
      <c r="F2080" s="1" t="s">
        <v>15</v>
      </c>
      <c r="G2080" s="1" t="s">
        <v>48</v>
      </c>
      <c r="H2080" s="2">
        <v>45211</v>
      </c>
      <c r="I2080" s="2">
        <v>45213</v>
      </c>
      <c r="J2080">
        <v>2</v>
      </c>
      <c r="K2080">
        <v>4128</v>
      </c>
      <c r="L2080" s="1" t="s">
        <v>1491</v>
      </c>
      <c r="M2080" s="1" t="s">
        <v>46</v>
      </c>
      <c r="N2080" s="1" t="s">
        <v>33</v>
      </c>
      <c r="O2080" t="s">
        <v>19</v>
      </c>
      <c r="P2080">
        <v>2064</v>
      </c>
      <c r="Q2080" s="1" t="s">
        <v>1492</v>
      </c>
      <c r="R2080" s="1" t="s">
        <v>1450</v>
      </c>
      <c r="S2080" t="s">
        <v>1449</v>
      </c>
      <c r="T2080">
        <f>VLOOKUP(Admissions[[#This Row],[Department]],Departments!A:E,5,FALSE)</f>
        <v>5500</v>
      </c>
      <c r="U2080" s="1" t="str">
        <f t="shared" si="64"/>
        <v>Within Benchmark</v>
      </c>
      <c r="V2080" s="1">
        <f t="shared" ca="1" si="65"/>
        <v>67</v>
      </c>
      <c r="W2080" s="1" t="str">
        <f ca="1">_xlfn.IFS(Admissions[[#This Row],[Patients Age]]&lt;18,"Paediatric",V2080&lt;40,"Young Adult",V2080&lt;65,"Adult",TRUE,"Senior")</f>
        <v>Senior</v>
      </c>
    </row>
    <row r="2081" spans="1:23" x14ac:dyDescent="0.25">
      <c r="A2081">
        <v>13113</v>
      </c>
      <c r="B2081">
        <v>4449</v>
      </c>
      <c r="C2081" s="1" t="s">
        <v>1079</v>
      </c>
      <c r="D2081" s="1" t="s">
        <v>14</v>
      </c>
      <c r="E2081" s="2">
        <v>24108</v>
      </c>
      <c r="F2081" s="1" t="s">
        <v>26</v>
      </c>
      <c r="G2081" s="1" t="s">
        <v>27</v>
      </c>
      <c r="H2081" s="2">
        <v>45065</v>
      </c>
      <c r="I2081" s="2">
        <v>45070</v>
      </c>
      <c r="J2081">
        <v>5</v>
      </c>
      <c r="K2081">
        <v>16152</v>
      </c>
      <c r="L2081" s="1" t="s">
        <v>1491</v>
      </c>
      <c r="M2081" s="1" t="s">
        <v>28</v>
      </c>
      <c r="N2081" s="1" t="s">
        <v>18</v>
      </c>
      <c r="O2081" t="s">
        <v>19</v>
      </c>
      <c r="P2081">
        <v>3230.4</v>
      </c>
      <c r="Q2081" s="1" t="s">
        <v>1492</v>
      </c>
      <c r="R2081" s="1" t="s">
        <v>1454</v>
      </c>
      <c r="S2081" t="s">
        <v>1449</v>
      </c>
      <c r="T2081">
        <f>VLOOKUP(Admissions[[#This Row],[Department]],Departments!A:E,5,FALSE)</f>
        <v>9000</v>
      </c>
      <c r="U2081" s="1" t="str">
        <f t="shared" si="64"/>
        <v>Above Benchmark</v>
      </c>
      <c r="V2081" s="1">
        <f t="shared" ca="1" si="65"/>
        <v>60</v>
      </c>
      <c r="W2081" s="1" t="str">
        <f ca="1">_xlfn.IFS(Admissions[[#This Row],[Patients Age]]&lt;18,"Paediatric",V2081&lt;40,"Young Adult",V2081&lt;65,"Adult",TRUE,"Senior")</f>
        <v>Adult</v>
      </c>
    </row>
    <row r="2082" spans="1:23" x14ac:dyDescent="0.25">
      <c r="A2082">
        <v>10463</v>
      </c>
      <c r="B2082">
        <v>6010</v>
      </c>
      <c r="C2082" s="1" t="s">
        <v>1080</v>
      </c>
      <c r="D2082" s="1" t="s">
        <v>56</v>
      </c>
      <c r="E2082" s="2">
        <v>37485</v>
      </c>
      <c r="F2082" s="1" t="s">
        <v>51</v>
      </c>
      <c r="G2082" s="1" t="s">
        <v>87</v>
      </c>
      <c r="H2082" s="2">
        <v>45276</v>
      </c>
      <c r="I2082" s="2">
        <v>45281</v>
      </c>
      <c r="J2082">
        <v>5</v>
      </c>
      <c r="K2082">
        <v>5856</v>
      </c>
      <c r="L2082" s="1" t="s">
        <v>1491</v>
      </c>
      <c r="M2082" s="1" t="s">
        <v>88</v>
      </c>
      <c r="N2082" s="1" t="s">
        <v>24</v>
      </c>
      <c r="O2082" t="s">
        <v>19</v>
      </c>
      <c r="P2082">
        <v>1171.2</v>
      </c>
      <c r="Q2082" s="1" t="s">
        <v>1492</v>
      </c>
      <c r="R2082" s="1" t="s">
        <v>1446</v>
      </c>
      <c r="S2082" t="s">
        <v>1447</v>
      </c>
      <c r="T2082">
        <f>VLOOKUP(Admissions[[#This Row],[Department]],Departments!A:E,5,FALSE)</f>
        <v>6800</v>
      </c>
      <c r="U2082" s="1" t="str">
        <f t="shared" si="64"/>
        <v>Within Benchmark</v>
      </c>
      <c r="V2082" s="1">
        <f t="shared" ca="1" si="65"/>
        <v>23</v>
      </c>
      <c r="W2082" s="1" t="str">
        <f ca="1">_xlfn.IFS(Admissions[[#This Row],[Patients Age]]&lt;18,"Paediatric",V2082&lt;40,"Young Adult",V2082&lt;65,"Adult",TRUE,"Senior")</f>
        <v>Young Adult</v>
      </c>
    </row>
    <row r="2083" spans="1:23" x14ac:dyDescent="0.25">
      <c r="A2083">
        <v>10364</v>
      </c>
      <c r="B2083">
        <v>4410</v>
      </c>
      <c r="C2083" s="1" t="s">
        <v>59</v>
      </c>
      <c r="D2083" s="1" t="s">
        <v>14</v>
      </c>
      <c r="E2083" s="2">
        <v>19841</v>
      </c>
      <c r="F2083" s="1" t="s">
        <v>15</v>
      </c>
      <c r="G2083" s="1" t="s">
        <v>48</v>
      </c>
      <c r="H2083" s="2">
        <v>45570</v>
      </c>
      <c r="I2083" s="2">
        <v>45572</v>
      </c>
      <c r="J2083">
        <v>2</v>
      </c>
      <c r="K2083">
        <v>4924</v>
      </c>
      <c r="L2083" s="1" t="s">
        <v>1491</v>
      </c>
      <c r="M2083" s="1" t="s">
        <v>81</v>
      </c>
      <c r="N2083" s="1" t="s">
        <v>18</v>
      </c>
      <c r="O2083" t="s">
        <v>19</v>
      </c>
      <c r="P2083">
        <v>2462</v>
      </c>
      <c r="Q2083" s="1" t="s">
        <v>1492</v>
      </c>
      <c r="R2083" s="1" t="s">
        <v>1446</v>
      </c>
      <c r="S2083" t="s">
        <v>1447</v>
      </c>
      <c r="T2083">
        <f>VLOOKUP(Admissions[[#This Row],[Department]],Departments!A:E,5,FALSE)</f>
        <v>5500</v>
      </c>
      <c r="U2083" s="1" t="str">
        <f t="shared" si="64"/>
        <v>Within Benchmark</v>
      </c>
      <c r="V2083" s="1">
        <f t="shared" ca="1" si="65"/>
        <v>72</v>
      </c>
      <c r="W2083" s="1" t="str">
        <f ca="1">_xlfn.IFS(Admissions[[#This Row],[Patients Age]]&lt;18,"Paediatric",V2083&lt;40,"Young Adult",V2083&lt;65,"Adult",TRUE,"Senior")</f>
        <v>Senior</v>
      </c>
    </row>
    <row r="2084" spans="1:23" x14ac:dyDescent="0.25">
      <c r="A2084">
        <v>12363</v>
      </c>
      <c r="B2084">
        <v>3495</v>
      </c>
      <c r="C2084" s="1" t="s">
        <v>678</v>
      </c>
      <c r="D2084" s="1" t="s">
        <v>56</v>
      </c>
      <c r="E2084" s="2">
        <v>17909</v>
      </c>
      <c r="F2084" s="1" t="s">
        <v>26</v>
      </c>
      <c r="G2084" s="1" t="s">
        <v>141</v>
      </c>
      <c r="H2084" s="2">
        <v>45599</v>
      </c>
      <c r="I2084" s="2">
        <v>45609</v>
      </c>
      <c r="J2084">
        <v>10</v>
      </c>
      <c r="K2084">
        <v>17781</v>
      </c>
      <c r="L2084" s="1" t="s">
        <v>1494</v>
      </c>
      <c r="M2084" s="1" t="s">
        <v>28</v>
      </c>
      <c r="N2084" s="1" t="s">
        <v>24</v>
      </c>
      <c r="O2084" t="s">
        <v>19</v>
      </c>
      <c r="P2084">
        <v>1778.1</v>
      </c>
      <c r="Q2084" s="1" t="s">
        <v>1492</v>
      </c>
      <c r="R2084" s="1" t="s">
        <v>1451</v>
      </c>
      <c r="S2084" t="s">
        <v>1447</v>
      </c>
      <c r="T2084">
        <f>VLOOKUP(Admissions[[#This Row],[Department]],Departments!A:E,5,FALSE)</f>
        <v>9000</v>
      </c>
      <c r="U2084" s="1" t="str">
        <f t="shared" si="64"/>
        <v>Above Benchmark</v>
      </c>
      <c r="V2084" s="1">
        <f t="shared" ca="1" si="65"/>
        <v>77</v>
      </c>
      <c r="W2084" s="1" t="str">
        <f ca="1">_xlfn.IFS(Admissions[[#This Row],[Patients Age]]&lt;18,"Paediatric",V2084&lt;40,"Young Adult",V2084&lt;65,"Adult",TRUE,"Senior")</f>
        <v>Senior</v>
      </c>
    </row>
    <row r="2085" spans="1:23" x14ac:dyDescent="0.25">
      <c r="A2085">
        <v>13555</v>
      </c>
      <c r="B2085">
        <v>6743</v>
      </c>
      <c r="C2085" s="1" t="s">
        <v>1075</v>
      </c>
      <c r="D2085" s="1" t="s">
        <v>56</v>
      </c>
      <c r="E2085" s="2">
        <v>15358</v>
      </c>
      <c r="F2085" s="1" t="s">
        <v>51</v>
      </c>
      <c r="G2085" s="1" t="s">
        <v>52</v>
      </c>
      <c r="H2085" s="2">
        <v>45551</v>
      </c>
      <c r="I2085" s="2">
        <v>45560</v>
      </c>
      <c r="J2085">
        <v>9</v>
      </c>
      <c r="K2085">
        <v>18147</v>
      </c>
      <c r="L2085" s="1" t="s">
        <v>1491</v>
      </c>
      <c r="M2085" s="1" t="s">
        <v>17</v>
      </c>
      <c r="N2085" s="1" t="s">
        <v>24</v>
      </c>
      <c r="O2085" t="s">
        <v>19</v>
      </c>
      <c r="P2085">
        <v>2016.3333</v>
      </c>
      <c r="Q2085" s="1" t="s">
        <v>1492</v>
      </c>
      <c r="R2085" s="1" t="s">
        <v>1448</v>
      </c>
      <c r="S2085" t="s">
        <v>1449</v>
      </c>
      <c r="T2085">
        <f>VLOOKUP(Admissions[[#This Row],[Department]],Departments!A:E,5,FALSE)</f>
        <v>6800</v>
      </c>
      <c r="U2085" s="1" t="str">
        <f t="shared" si="64"/>
        <v>Above Benchmark</v>
      </c>
      <c r="V2085" s="1">
        <f t="shared" ca="1" si="65"/>
        <v>84</v>
      </c>
      <c r="W2085" s="1" t="str">
        <f ca="1">_xlfn.IFS(Admissions[[#This Row],[Patients Age]]&lt;18,"Paediatric",V2085&lt;40,"Young Adult",V2085&lt;65,"Adult",TRUE,"Senior")</f>
        <v>Senior</v>
      </c>
    </row>
    <row r="2086" spans="1:23" x14ac:dyDescent="0.25">
      <c r="A2086">
        <v>13032</v>
      </c>
      <c r="B2086">
        <v>5502</v>
      </c>
      <c r="C2086" s="1" t="s">
        <v>832</v>
      </c>
      <c r="D2086" s="1" t="s">
        <v>14</v>
      </c>
      <c r="E2086" s="2">
        <v>22007</v>
      </c>
      <c r="F2086" s="1" t="s">
        <v>51</v>
      </c>
      <c r="G2086" s="1" t="s">
        <v>113</v>
      </c>
      <c r="H2086" s="2">
        <v>45109</v>
      </c>
      <c r="I2086" s="2">
        <v>45113</v>
      </c>
      <c r="J2086">
        <v>4</v>
      </c>
      <c r="K2086">
        <v>8380</v>
      </c>
      <c r="L2086" s="1" t="s">
        <v>1494</v>
      </c>
      <c r="M2086" s="1" t="s">
        <v>88</v>
      </c>
      <c r="N2086" s="1" t="s">
        <v>18</v>
      </c>
      <c r="O2086" t="s">
        <v>19</v>
      </c>
      <c r="P2086">
        <v>2095</v>
      </c>
      <c r="Q2086" s="1" t="s">
        <v>1492</v>
      </c>
      <c r="R2086" s="1" t="s">
        <v>1451</v>
      </c>
      <c r="S2086" t="s">
        <v>1447</v>
      </c>
      <c r="T2086">
        <f>VLOOKUP(Admissions[[#This Row],[Department]],Departments!A:E,5,FALSE)</f>
        <v>6800</v>
      </c>
      <c r="U2086" s="1" t="str">
        <f t="shared" si="64"/>
        <v>Above Benchmark</v>
      </c>
      <c r="V2086" s="1">
        <f t="shared" ca="1" si="65"/>
        <v>66</v>
      </c>
      <c r="W2086" s="1" t="str">
        <f ca="1">_xlfn.IFS(Admissions[[#This Row],[Patients Age]]&lt;18,"Paediatric",V2086&lt;40,"Young Adult",V2086&lt;65,"Adult",TRUE,"Senior")</f>
        <v>Senior</v>
      </c>
    </row>
    <row r="2087" spans="1:23" x14ac:dyDescent="0.25">
      <c r="A2087">
        <v>11644</v>
      </c>
      <c r="B2087">
        <v>6702</v>
      </c>
      <c r="C2087" s="1" t="s">
        <v>410</v>
      </c>
      <c r="D2087" s="1" t="s">
        <v>56</v>
      </c>
      <c r="E2087" s="2">
        <v>34877</v>
      </c>
      <c r="F2087" s="1" t="s">
        <v>41</v>
      </c>
      <c r="G2087" s="1" t="s">
        <v>42</v>
      </c>
      <c r="H2087" s="2">
        <v>45334</v>
      </c>
      <c r="I2087" s="2">
        <v>45338</v>
      </c>
      <c r="J2087">
        <v>4</v>
      </c>
      <c r="K2087">
        <v>6389</v>
      </c>
      <c r="L2087" s="1" t="s">
        <v>1491</v>
      </c>
      <c r="M2087" s="1" t="s">
        <v>43</v>
      </c>
      <c r="N2087" s="1" t="s">
        <v>24</v>
      </c>
      <c r="O2087" t="s">
        <v>19</v>
      </c>
      <c r="P2087">
        <v>1597.25</v>
      </c>
      <c r="Q2087" s="1" t="s">
        <v>1492</v>
      </c>
      <c r="R2087" s="1" t="s">
        <v>1448</v>
      </c>
      <c r="S2087" t="s">
        <v>1449</v>
      </c>
      <c r="T2087">
        <f>VLOOKUP(Admissions[[#This Row],[Department]],Departments!A:E,5,FALSE)</f>
        <v>7200</v>
      </c>
      <c r="U2087" s="1" t="str">
        <f t="shared" si="64"/>
        <v>Within Benchmark</v>
      </c>
      <c r="V2087" s="1">
        <f t="shared" ca="1" si="65"/>
        <v>31</v>
      </c>
      <c r="W2087" s="1" t="str">
        <f ca="1">_xlfn.IFS(Admissions[[#This Row],[Patients Age]]&lt;18,"Paediatric",V2087&lt;40,"Young Adult",V2087&lt;65,"Adult",TRUE,"Senior")</f>
        <v>Young Adult</v>
      </c>
    </row>
    <row r="2088" spans="1:23" x14ac:dyDescent="0.25">
      <c r="A2088">
        <v>10387</v>
      </c>
      <c r="B2088">
        <v>7182</v>
      </c>
      <c r="C2088" s="1" t="s">
        <v>448</v>
      </c>
      <c r="D2088" s="1" t="s">
        <v>14</v>
      </c>
      <c r="E2088" s="2">
        <v>11441</v>
      </c>
      <c r="F2088" s="1" t="s">
        <v>41</v>
      </c>
      <c r="G2088" s="1" t="s">
        <v>219</v>
      </c>
      <c r="H2088" s="2">
        <v>45175</v>
      </c>
      <c r="I2088" s="2">
        <v>45182</v>
      </c>
      <c r="J2088">
        <v>7</v>
      </c>
      <c r="K2088">
        <v>17104</v>
      </c>
      <c r="L2088" s="1" t="s">
        <v>1491</v>
      </c>
      <c r="M2088" s="1" t="s">
        <v>73</v>
      </c>
      <c r="N2088" s="1" t="s">
        <v>33</v>
      </c>
      <c r="O2088" t="s">
        <v>19</v>
      </c>
      <c r="P2088">
        <v>2443.4286000000002</v>
      </c>
      <c r="Q2088" s="1" t="s">
        <v>1492</v>
      </c>
      <c r="R2088" s="1" t="s">
        <v>1453</v>
      </c>
      <c r="S2088" t="s">
        <v>1449</v>
      </c>
      <c r="T2088">
        <f>VLOOKUP(Admissions[[#This Row],[Department]],Departments!A:E,5,FALSE)</f>
        <v>7200</v>
      </c>
      <c r="U2088" s="1" t="str">
        <f t="shared" si="64"/>
        <v>Above Benchmark</v>
      </c>
      <c r="V2088" s="1">
        <f t="shared" ca="1" si="65"/>
        <v>95</v>
      </c>
      <c r="W2088" s="1" t="str">
        <f ca="1">_xlfn.IFS(Admissions[[#This Row],[Patients Age]]&lt;18,"Paediatric",V2088&lt;40,"Young Adult",V2088&lt;65,"Adult",TRUE,"Senior")</f>
        <v>Senior</v>
      </c>
    </row>
    <row r="2089" spans="1:23" x14ac:dyDescent="0.25">
      <c r="A2089">
        <v>15081</v>
      </c>
      <c r="B2089">
        <v>6842</v>
      </c>
      <c r="C2089" s="1" t="s">
        <v>1076</v>
      </c>
      <c r="D2089" s="1" t="s">
        <v>14</v>
      </c>
      <c r="E2089" s="2">
        <v>15687</v>
      </c>
      <c r="F2089" s="1" t="s">
        <v>26</v>
      </c>
      <c r="G2089" s="1" t="s">
        <v>141</v>
      </c>
      <c r="H2089" s="2">
        <v>45363</v>
      </c>
      <c r="I2089" s="2">
        <v>45374</v>
      </c>
      <c r="J2089">
        <v>11</v>
      </c>
      <c r="K2089">
        <v>25684</v>
      </c>
      <c r="L2089" s="1" t="s">
        <v>1491</v>
      </c>
      <c r="M2089" s="1" t="s">
        <v>64</v>
      </c>
      <c r="N2089" s="1" t="s">
        <v>33</v>
      </c>
      <c r="O2089" t="s">
        <v>19</v>
      </c>
      <c r="P2089">
        <v>2334.9090999999999</v>
      </c>
      <c r="Q2089" s="1" t="s">
        <v>1492</v>
      </c>
      <c r="R2089" s="1" t="s">
        <v>1452</v>
      </c>
      <c r="S2089" t="s">
        <v>1449</v>
      </c>
      <c r="T2089">
        <f>VLOOKUP(Admissions[[#This Row],[Department]],Departments!A:E,5,FALSE)</f>
        <v>9000</v>
      </c>
      <c r="U2089" s="1" t="str">
        <f t="shared" si="64"/>
        <v>Above Benchmark</v>
      </c>
      <c r="V2089" s="1">
        <f t="shared" ca="1" si="65"/>
        <v>83</v>
      </c>
      <c r="W2089" s="1" t="str">
        <f ca="1">_xlfn.IFS(Admissions[[#This Row],[Patients Age]]&lt;18,"Paediatric",V2089&lt;40,"Young Adult",V2089&lt;65,"Adult",TRUE,"Senior")</f>
        <v>Senior</v>
      </c>
    </row>
    <row r="2090" spans="1:23" x14ac:dyDescent="0.25">
      <c r="A2090">
        <v>12146</v>
      </c>
      <c r="B2090">
        <v>5592</v>
      </c>
      <c r="C2090" s="1" t="s">
        <v>1081</v>
      </c>
      <c r="D2090" s="1" t="s">
        <v>56</v>
      </c>
      <c r="E2090" s="2">
        <v>30917</v>
      </c>
      <c r="F2090" s="1" t="s">
        <v>41</v>
      </c>
      <c r="G2090" s="1" t="s">
        <v>42</v>
      </c>
      <c r="H2090" s="2">
        <v>45423</v>
      </c>
      <c r="I2090" s="2">
        <v>45428</v>
      </c>
      <c r="J2090">
        <v>5</v>
      </c>
      <c r="K2090">
        <v>6842</v>
      </c>
      <c r="L2090" s="1" t="s">
        <v>1491</v>
      </c>
      <c r="M2090" s="1" t="s">
        <v>43</v>
      </c>
      <c r="N2090" s="1" t="s">
        <v>33</v>
      </c>
      <c r="O2090" t="s">
        <v>19</v>
      </c>
      <c r="P2090">
        <v>1368.4</v>
      </c>
      <c r="Q2090" s="1" t="s">
        <v>1492</v>
      </c>
      <c r="R2090" s="1" t="s">
        <v>1446</v>
      </c>
      <c r="S2090" t="s">
        <v>1447</v>
      </c>
      <c r="T2090">
        <f>VLOOKUP(Admissions[[#This Row],[Department]],Departments!A:E,5,FALSE)</f>
        <v>7200</v>
      </c>
      <c r="U2090" s="1" t="str">
        <f t="shared" si="64"/>
        <v>Within Benchmark</v>
      </c>
      <c r="V2090" s="1">
        <f t="shared" ca="1" si="65"/>
        <v>41</v>
      </c>
      <c r="W2090" s="1" t="str">
        <f ca="1">_xlfn.IFS(Admissions[[#This Row],[Patients Age]]&lt;18,"Paediatric",V2090&lt;40,"Young Adult",V2090&lt;65,"Adult",TRUE,"Senior")</f>
        <v>Adult</v>
      </c>
    </row>
    <row r="2091" spans="1:23" x14ac:dyDescent="0.25">
      <c r="A2091">
        <v>10922</v>
      </c>
      <c r="B2091">
        <v>3320</v>
      </c>
      <c r="C2091" s="1" t="s">
        <v>570</v>
      </c>
      <c r="D2091" s="1" t="s">
        <v>14</v>
      </c>
      <c r="E2091" s="2">
        <v>20294</v>
      </c>
      <c r="F2091" s="1" t="s">
        <v>15</v>
      </c>
      <c r="G2091" s="1" t="s">
        <v>217</v>
      </c>
      <c r="H2091" s="2">
        <v>45214</v>
      </c>
      <c r="I2091" s="2">
        <v>45217</v>
      </c>
      <c r="J2091">
        <v>3</v>
      </c>
      <c r="K2091">
        <v>5168</v>
      </c>
      <c r="L2091" s="1" t="s">
        <v>1491</v>
      </c>
      <c r="M2091" s="1" t="s">
        <v>46</v>
      </c>
      <c r="N2091" s="1" t="s">
        <v>18</v>
      </c>
      <c r="O2091" t="s">
        <v>19</v>
      </c>
      <c r="P2091">
        <v>1722.6667</v>
      </c>
      <c r="Q2091" s="1" t="s">
        <v>1492</v>
      </c>
      <c r="R2091" s="1" t="s">
        <v>1451</v>
      </c>
      <c r="S2091" t="s">
        <v>1447</v>
      </c>
      <c r="T2091">
        <f>VLOOKUP(Admissions[[#This Row],[Department]],Departments!A:E,5,FALSE)</f>
        <v>5500</v>
      </c>
      <c r="U2091" s="1" t="str">
        <f t="shared" si="64"/>
        <v>Within Benchmark</v>
      </c>
      <c r="V2091" s="1">
        <f t="shared" ca="1" si="65"/>
        <v>70</v>
      </c>
      <c r="W2091" s="1" t="str">
        <f ca="1">_xlfn.IFS(Admissions[[#This Row],[Patients Age]]&lt;18,"Paediatric",V2091&lt;40,"Young Adult",V2091&lt;65,"Adult",TRUE,"Senior")</f>
        <v>Senior</v>
      </c>
    </row>
    <row r="2092" spans="1:23" x14ac:dyDescent="0.25">
      <c r="A2092">
        <v>15034</v>
      </c>
      <c r="B2092">
        <v>4663</v>
      </c>
      <c r="C2092" s="1" t="s">
        <v>111</v>
      </c>
      <c r="D2092" s="1" t="s">
        <v>14</v>
      </c>
      <c r="E2092" s="2">
        <v>21968</v>
      </c>
      <c r="F2092" s="1" t="s">
        <v>66</v>
      </c>
      <c r="G2092" s="1" t="s">
        <v>67</v>
      </c>
      <c r="H2092" s="2">
        <v>45096</v>
      </c>
      <c r="I2092" s="2">
        <v>45099</v>
      </c>
      <c r="J2092">
        <v>3</v>
      </c>
      <c r="K2092">
        <v>4619</v>
      </c>
      <c r="L2092" s="1" t="s">
        <v>1491</v>
      </c>
      <c r="M2092" s="1" t="s">
        <v>37</v>
      </c>
      <c r="N2092" s="1" t="s">
        <v>33</v>
      </c>
      <c r="O2092" t="s">
        <v>19</v>
      </c>
      <c r="P2092">
        <v>1539.6667</v>
      </c>
      <c r="Q2092" s="1" t="s">
        <v>1492</v>
      </c>
      <c r="R2092" s="1" t="s">
        <v>1448</v>
      </c>
      <c r="S2092" t="s">
        <v>1449</v>
      </c>
      <c r="T2092">
        <f>VLOOKUP(Admissions[[#This Row],[Department]],Departments!A:E,5,FALSE)</f>
        <v>6000</v>
      </c>
      <c r="U2092" s="1" t="str">
        <f t="shared" si="64"/>
        <v>Within Benchmark</v>
      </c>
      <c r="V2092" s="1">
        <f t="shared" ca="1" si="65"/>
        <v>66</v>
      </c>
      <c r="W2092" s="1" t="str">
        <f ca="1">_xlfn.IFS(Admissions[[#This Row],[Patients Age]]&lt;18,"Paediatric",V2092&lt;40,"Young Adult",V2092&lt;65,"Adult",TRUE,"Senior")</f>
        <v>Senior</v>
      </c>
    </row>
    <row r="2093" spans="1:23" x14ac:dyDescent="0.25">
      <c r="A2093">
        <v>15181</v>
      </c>
      <c r="B2093">
        <v>5329</v>
      </c>
      <c r="C2093" s="1" t="s">
        <v>1082</v>
      </c>
      <c r="D2093" s="1" t="s">
        <v>56</v>
      </c>
      <c r="E2093" s="2">
        <v>34502</v>
      </c>
      <c r="F2093" s="1" t="s">
        <v>35</v>
      </c>
      <c r="G2093" s="1" t="s">
        <v>83</v>
      </c>
      <c r="H2093" s="2">
        <v>45176</v>
      </c>
      <c r="I2093" s="2">
        <v>45177</v>
      </c>
      <c r="J2093">
        <v>1</v>
      </c>
      <c r="K2093">
        <v>2956</v>
      </c>
      <c r="L2093" s="1" t="s">
        <v>1491</v>
      </c>
      <c r="M2093" s="1" t="s">
        <v>37</v>
      </c>
      <c r="N2093" s="1" t="s">
        <v>24</v>
      </c>
      <c r="O2093" t="s">
        <v>19</v>
      </c>
      <c r="P2093">
        <v>2956</v>
      </c>
      <c r="Q2093" s="1" t="s">
        <v>1492</v>
      </c>
      <c r="R2093" s="1" t="s">
        <v>1450</v>
      </c>
      <c r="S2093" t="s">
        <v>1449</v>
      </c>
      <c r="T2093">
        <f>VLOOKUP(Admissions[[#This Row],[Department]],Departments!A:E,5,FALSE)</f>
        <v>8500</v>
      </c>
      <c r="U2093" s="1" t="str">
        <f t="shared" si="64"/>
        <v>Within Benchmark</v>
      </c>
      <c r="V2093" s="1">
        <f t="shared" ca="1" si="65"/>
        <v>32</v>
      </c>
      <c r="W2093" s="1" t="str">
        <f ca="1">_xlfn.IFS(Admissions[[#This Row],[Patients Age]]&lt;18,"Paediatric",V2093&lt;40,"Young Adult",V2093&lt;65,"Adult",TRUE,"Senior")</f>
        <v>Young Adult</v>
      </c>
    </row>
    <row r="2094" spans="1:23" x14ac:dyDescent="0.25">
      <c r="A2094">
        <v>11013</v>
      </c>
      <c r="B2094">
        <v>5070</v>
      </c>
      <c r="C2094" s="1" t="s">
        <v>1083</v>
      </c>
      <c r="D2094" s="1" t="s">
        <v>56</v>
      </c>
      <c r="E2094" s="2">
        <v>14860</v>
      </c>
      <c r="F2094" s="1" t="s">
        <v>51</v>
      </c>
      <c r="G2094" s="1" t="s">
        <v>87</v>
      </c>
      <c r="H2094" s="2">
        <v>45134</v>
      </c>
      <c r="I2094" s="2">
        <v>45143</v>
      </c>
      <c r="J2094">
        <v>9</v>
      </c>
      <c r="K2094">
        <v>12948</v>
      </c>
      <c r="L2094" s="1" t="s">
        <v>1491</v>
      </c>
      <c r="M2094" s="1" t="s">
        <v>17</v>
      </c>
      <c r="N2094" s="1" t="s">
        <v>24</v>
      </c>
      <c r="O2094" t="s">
        <v>19</v>
      </c>
      <c r="P2094">
        <v>1438.6667</v>
      </c>
      <c r="Q2094" s="1" t="s">
        <v>1492</v>
      </c>
      <c r="R2094" s="1" t="s">
        <v>1450</v>
      </c>
      <c r="S2094" t="s">
        <v>1449</v>
      </c>
      <c r="T2094">
        <f>VLOOKUP(Admissions[[#This Row],[Department]],Departments!A:E,5,FALSE)</f>
        <v>6800</v>
      </c>
      <c r="U2094" s="1" t="str">
        <f t="shared" si="64"/>
        <v>Above Benchmark</v>
      </c>
      <c r="V2094" s="1">
        <f t="shared" ca="1" si="65"/>
        <v>85</v>
      </c>
      <c r="W2094" s="1" t="str">
        <f ca="1">_xlfn.IFS(Admissions[[#This Row],[Patients Age]]&lt;18,"Paediatric",V2094&lt;40,"Young Adult",V2094&lt;65,"Adult",TRUE,"Senior")</f>
        <v>Senior</v>
      </c>
    </row>
    <row r="2095" spans="1:23" x14ac:dyDescent="0.25">
      <c r="A2095">
        <v>13718</v>
      </c>
      <c r="B2095">
        <v>4286</v>
      </c>
      <c r="C2095" s="1" t="s">
        <v>341</v>
      </c>
      <c r="D2095" s="1" t="s">
        <v>14</v>
      </c>
      <c r="E2095" s="2">
        <v>28469</v>
      </c>
      <c r="F2095" s="1" t="s">
        <v>51</v>
      </c>
      <c r="G2095" s="1" t="s">
        <v>52</v>
      </c>
      <c r="H2095" s="2">
        <v>45426</v>
      </c>
      <c r="I2095" s="2">
        <v>45430</v>
      </c>
      <c r="J2095">
        <v>4</v>
      </c>
      <c r="K2095">
        <v>7004</v>
      </c>
      <c r="L2095" s="1" t="s">
        <v>1491</v>
      </c>
      <c r="M2095" s="1" t="s">
        <v>53</v>
      </c>
      <c r="N2095" s="1" t="s">
        <v>18</v>
      </c>
      <c r="O2095" t="s">
        <v>19</v>
      </c>
      <c r="P2095">
        <v>1751</v>
      </c>
      <c r="Q2095" s="1" t="s">
        <v>1492</v>
      </c>
      <c r="R2095" s="1" t="s">
        <v>1452</v>
      </c>
      <c r="S2095" t="s">
        <v>1449</v>
      </c>
      <c r="T2095">
        <f>VLOOKUP(Admissions[[#This Row],[Department]],Departments!A:E,5,FALSE)</f>
        <v>6800</v>
      </c>
      <c r="U2095" s="1" t="str">
        <f t="shared" si="64"/>
        <v>Above Benchmark</v>
      </c>
      <c r="V2095" s="1">
        <f t="shared" ca="1" si="65"/>
        <v>48</v>
      </c>
      <c r="W2095" s="1" t="str">
        <f ca="1">_xlfn.IFS(Admissions[[#This Row],[Patients Age]]&lt;18,"Paediatric",V2095&lt;40,"Young Adult",V2095&lt;65,"Adult",TRUE,"Senior")</f>
        <v>Adult</v>
      </c>
    </row>
    <row r="2096" spans="1:23" x14ac:dyDescent="0.25">
      <c r="A2096">
        <v>11804</v>
      </c>
      <c r="B2096">
        <v>6022</v>
      </c>
      <c r="C2096" s="1" t="s">
        <v>811</v>
      </c>
      <c r="D2096" s="1" t="s">
        <v>56</v>
      </c>
      <c r="E2096" s="2">
        <v>23403</v>
      </c>
      <c r="F2096" s="1" t="s">
        <v>21</v>
      </c>
      <c r="G2096" s="1" t="s">
        <v>160</v>
      </c>
      <c r="H2096" s="2">
        <v>45524</v>
      </c>
      <c r="I2096" s="2">
        <v>45525</v>
      </c>
      <c r="J2096">
        <v>1</v>
      </c>
      <c r="K2096">
        <v>11286</v>
      </c>
      <c r="L2096" s="1" t="s">
        <v>1491</v>
      </c>
      <c r="M2096" s="1" t="s">
        <v>28</v>
      </c>
      <c r="N2096" s="1" t="s">
        <v>33</v>
      </c>
      <c r="O2096" t="s">
        <v>19</v>
      </c>
      <c r="P2096">
        <v>11286</v>
      </c>
      <c r="Q2096" s="1" t="s">
        <v>1492</v>
      </c>
      <c r="R2096" s="1" t="s">
        <v>1452</v>
      </c>
      <c r="S2096" t="s">
        <v>1449</v>
      </c>
      <c r="T2096">
        <f>VLOOKUP(Admissions[[#This Row],[Department]],Departments!A:E,5,FALSE)</f>
        <v>12000</v>
      </c>
      <c r="U2096" s="1" t="str">
        <f t="shared" si="64"/>
        <v>Within Benchmark</v>
      </c>
      <c r="V2096" s="1">
        <f t="shared" ca="1" si="65"/>
        <v>62</v>
      </c>
      <c r="W2096" s="1" t="str">
        <f ca="1">_xlfn.IFS(Admissions[[#This Row],[Patients Age]]&lt;18,"Paediatric",V2096&lt;40,"Young Adult",V2096&lt;65,"Adult",TRUE,"Senior")</f>
        <v>Adult</v>
      </c>
    </row>
    <row r="2097" spans="1:23" x14ac:dyDescent="0.25">
      <c r="A2097">
        <v>11808</v>
      </c>
      <c r="B2097">
        <v>4365</v>
      </c>
      <c r="C2097" s="1" t="s">
        <v>685</v>
      </c>
      <c r="D2097" s="1" t="s">
        <v>56</v>
      </c>
      <c r="E2097" s="2">
        <v>29093</v>
      </c>
      <c r="F2097" s="1" t="s">
        <v>41</v>
      </c>
      <c r="G2097" s="1" t="s">
        <v>72</v>
      </c>
      <c r="H2097" s="2">
        <v>45633</v>
      </c>
      <c r="I2097" s="2">
        <v>45636</v>
      </c>
      <c r="J2097">
        <v>3</v>
      </c>
      <c r="K2097">
        <v>6571</v>
      </c>
      <c r="L2097" s="1" t="s">
        <v>1491</v>
      </c>
      <c r="M2097" s="1" t="s">
        <v>43</v>
      </c>
      <c r="N2097" s="1" t="s">
        <v>33</v>
      </c>
      <c r="O2097" t="s">
        <v>19</v>
      </c>
      <c r="P2097">
        <v>2190.3332999999998</v>
      </c>
      <c r="Q2097" s="1" t="s">
        <v>1492</v>
      </c>
      <c r="R2097" s="1" t="s">
        <v>1446</v>
      </c>
      <c r="S2097" t="s">
        <v>1447</v>
      </c>
      <c r="T2097">
        <f>VLOOKUP(Admissions[[#This Row],[Department]],Departments!A:E,5,FALSE)</f>
        <v>7200</v>
      </c>
      <c r="U2097" s="1" t="str">
        <f t="shared" si="64"/>
        <v>Within Benchmark</v>
      </c>
      <c r="V2097" s="1">
        <f t="shared" ca="1" si="65"/>
        <v>46</v>
      </c>
      <c r="W2097" s="1" t="str">
        <f ca="1">_xlfn.IFS(Admissions[[#This Row],[Patients Age]]&lt;18,"Paediatric",V2097&lt;40,"Young Adult",V2097&lt;65,"Adult",TRUE,"Senior")</f>
        <v>Adult</v>
      </c>
    </row>
    <row r="2098" spans="1:23" x14ac:dyDescent="0.25">
      <c r="A2098">
        <v>10243</v>
      </c>
      <c r="B2098">
        <v>7098</v>
      </c>
      <c r="C2098" s="1" t="s">
        <v>845</v>
      </c>
      <c r="D2098" s="1" t="s">
        <v>14</v>
      </c>
      <c r="E2098" s="2">
        <v>17841</v>
      </c>
      <c r="F2098" s="1" t="s">
        <v>41</v>
      </c>
      <c r="G2098" s="1" t="s">
        <v>72</v>
      </c>
      <c r="H2098" s="2">
        <v>45341</v>
      </c>
      <c r="I2098" s="2">
        <v>45349</v>
      </c>
      <c r="J2098">
        <v>8</v>
      </c>
      <c r="K2098">
        <v>12763</v>
      </c>
      <c r="L2098" s="1" t="s">
        <v>1491</v>
      </c>
      <c r="M2098" s="1" t="s">
        <v>121</v>
      </c>
      <c r="N2098" s="1" t="s">
        <v>33</v>
      </c>
      <c r="O2098" t="s">
        <v>19</v>
      </c>
      <c r="P2098">
        <v>1595.375</v>
      </c>
      <c r="Q2098" s="1" t="s">
        <v>1492</v>
      </c>
      <c r="R2098" s="1" t="s">
        <v>1448</v>
      </c>
      <c r="S2098" t="s">
        <v>1449</v>
      </c>
      <c r="T2098">
        <f>VLOOKUP(Admissions[[#This Row],[Department]],Departments!A:E,5,FALSE)</f>
        <v>7200</v>
      </c>
      <c r="U2098" s="1" t="str">
        <f t="shared" si="64"/>
        <v>Above Benchmark</v>
      </c>
      <c r="V2098" s="1">
        <f t="shared" ca="1" si="65"/>
        <v>77</v>
      </c>
      <c r="W2098" s="1" t="str">
        <f ca="1">_xlfn.IFS(Admissions[[#This Row],[Patients Age]]&lt;18,"Paediatric",V2098&lt;40,"Young Adult",V2098&lt;65,"Adult",TRUE,"Senior")</f>
        <v>Senior</v>
      </c>
    </row>
    <row r="2099" spans="1:23" x14ac:dyDescent="0.25">
      <c r="A2099">
        <v>13414</v>
      </c>
      <c r="B2099">
        <v>5677</v>
      </c>
      <c r="C2099" s="1" t="s">
        <v>1084</v>
      </c>
      <c r="D2099" s="1" t="s">
        <v>14</v>
      </c>
      <c r="E2099" s="2">
        <v>11851</v>
      </c>
      <c r="F2099" s="1" t="s">
        <v>26</v>
      </c>
      <c r="G2099" s="1" t="s">
        <v>27</v>
      </c>
      <c r="H2099" s="2">
        <v>45021</v>
      </c>
      <c r="I2099" s="2">
        <v>45030</v>
      </c>
      <c r="J2099">
        <v>9</v>
      </c>
      <c r="K2099">
        <v>15302</v>
      </c>
      <c r="L2099" s="1" t="s">
        <v>1491</v>
      </c>
      <c r="M2099" s="1" t="s">
        <v>79</v>
      </c>
      <c r="N2099" s="1" t="s">
        <v>24</v>
      </c>
      <c r="O2099" t="s">
        <v>19</v>
      </c>
      <c r="P2099">
        <v>1700.2221999999999</v>
      </c>
      <c r="Q2099" s="1" t="s">
        <v>1492</v>
      </c>
      <c r="R2099" s="1" t="s">
        <v>1453</v>
      </c>
      <c r="S2099" t="s">
        <v>1449</v>
      </c>
      <c r="T2099">
        <f>VLOOKUP(Admissions[[#This Row],[Department]],Departments!A:E,5,FALSE)</f>
        <v>9000</v>
      </c>
      <c r="U2099" s="1" t="str">
        <f t="shared" si="64"/>
        <v>Above Benchmark</v>
      </c>
      <c r="V2099" s="1">
        <f t="shared" ca="1" si="65"/>
        <v>94</v>
      </c>
      <c r="W2099" s="1" t="str">
        <f ca="1">_xlfn.IFS(Admissions[[#This Row],[Patients Age]]&lt;18,"Paediatric",V2099&lt;40,"Young Adult",V2099&lt;65,"Adult",TRUE,"Senior")</f>
        <v>Senior</v>
      </c>
    </row>
    <row r="2100" spans="1:23" x14ac:dyDescent="0.25">
      <c r="A2100">
        <v>13960</v>
      </c>
      <c r="B2100">
        <v>6329</v>
      </c>
      <c r="C2100" s="1" t="s">
        <v>280</v>
      </c>
      <c r="D2100" s="1" t="s">
        <v>14</v>
      </c>
      <c r="E2100" s="2">
        <v>12906</v>
      </c>
      <c r="F2100" s="1" t="s">
        <v>15</v>
      </c>
      <c r="G2100" s="1" t="s">
        <v>16</v>
      </c>
      <c r="H2100" s="2">
        <v>45135</v>
      </c>
      <c r="I2100" s="2">
        <v>45139</v>
      </c>
      <c r="J2100">
        <v>4</v>
      </c>
      <c r="K2100">
        <v>13641</v>
      </c>
      <c r="L2100" s="1" t="s">
        <v>1491</v>
      </c>
      <c r="M2100" s="1" t="s">
        <v>81</v>
      </c>
      <c r="N2100" s="1" t="s">
        <v>24</v>
      </c>
      <c r="O2100" t="s">
        <v>19</v>
      </c>
      <c r="P2100">
        <v>3410.25</v>
      </c>
      <c r="Q2100" s="1" t="s">
        <v>1492</v>
      </c>
      <c r="R2100" s="1" t="s">
        <v>1454</v>
      </c>
      <c r="S2100" t="s">
        <v>1449</v>
      </c>
      <c r="T2100">
        <f>VLOOKUP(Admissions[[#This Row],[Department]],Departments!A:E,5,FALSE)</f>
        <v>5500</v>
      </c>
      <c r="U2100" s="1" t="str">
        <f t="shared" si="64"/>
        <v>Above Benchmark</v>
      </c>
      <c r="V2100" s="1">
        <f t="shared" ca="1" si="65"/>
        <v>91</v>
      </c>
      <c r="W2100" s="1" t="str">
        <f ca="1">_xlfn.IFS(Admissions[[#This Row],[Patients Age]]&lt;18,"Paediatric",V2100&lt;40,"Young Adult",V2100&lt;65,"Adult",TRUE,"Senior")</f>
        <v>Senior</v>
      </c>
    </row>
    <row r="2101" spans="1:23" x14ac:dyDescent="0.25">
      <c r="A2101">
        <v>10251</v>
      </c>
      <c r="B2101">
        <v>6699</v>
      </c>
      <c r="C2101" s="1" t="s">
        <v>1085</v>
      </c>
      <c r="D2101" s="1" t="s">
        <v>56</v>
      </c>
      <c r="E2101" s="2">
        <v>15281</v>
      </c>
      <c r="F2101" s="1" t="s">
        <v>66</v>
      </c>
      <c r="G2101" s="1" t="s">
        <v>70</v>
      </c>
      <c r="H2101" s="2">
        <v>45605</v>
      </c>
      <c r="I2101" s="2">
        <v>45607</v>
      </c>
      <c r="J2101">
        <v>2</v>
      </c>
      <c r="K2101">
        <v>6749</v>
      </c>
      <c r="L2101" s="1" t="s">
        <v>1491</v>
      </c>
      <c r="M2101" s="1" t="s">
        <v>91</v>
      </c>
      <c r="N2101" s="1" t="s">
        <v>18</v>
      </c>
      <c r="O2101" t="s">
        <v>19</v>
      </c>
      <c r="P2101">
        <v>3374.5</v>
      </c>
      <c r="Q2101" s="1" t="s">
        <v>1492</v>
      </c>
      <c r="R2101" s="1" t="s">
        <v>1446</v>
      </c>
      <c r="S2101" t="s">
        <v>1447</v>
      </c>
      <c r="T2101">
        <f>VLOOKUP(Admissions[[#This Row],[Department]],Departments!A:E,5,FALSE)</f>
        <v>6000</v>
      </c>
      <c r="U2101" s="1" t="str">
        <f t="shared" si="64"/>
        <v>Above Benchmark</v>
      </c>
      <c r="V2101" s="1">
        <f t="shared" ca="1" si="65"/>
        <v>84</v>
      </c>
      <c r="W2101" s="1" t="str">
        <f ca="1">_xlfn.IFS(Admissions[[#This Row],[Patients Age]]&lt;18,"Paediatric",V2101&lt;40,"Young Adult",V2101&lt;65,"Adult",TRUE,"Senior")</f>
        <v>Senior</v>
      </c>
    </row>
    <row r="2102" spans="1:23" x14ac:dyDescent="0.25">
      <c r="A2102">
        <v>10257</v>
      </c>
      <c r="B2102">
        <v>4810</v>
      </c>
      <c r="C2102" s="1" t="s">
        <v>462</v>
      </c>
      <c r="D2102" s="1" t="s">
        <v>56</v>
      </c>
      <c r="E2102" s="2">
        <v>30991</v>
      </c>
      <c r="F2102" s="1" t="s">
        <v>26</v>
      </c>
      <c r="G2102" s="1" t="s">
        <v>27</v>
      </c>
      <c r="H2102" s="2">
        <v>45381</v>
      </c>
      <c r="I2102" s="2">
        <v>45386</v>
      </c>
      <c r="J2102">
        <v>5</v>
      </c>
      <c r="K2102">
        <v>15987</v>
      </c>
      <c r="L2102" s="1" t="s">
        <v>1491</v>
      </c>
      <c r="M2102" s="1" t="s">
        <v>28</v>
      </c>
      <c r="N2102" s="1" t="s">
        <v>18</v>
      </c>
      <c r="O2102" t="s">
        <v>19</v>
      </c>
      <c r="P2102">
        <v>3197.4</v>
      </c>
      <c r="Q2102" s="1" t="s">
        <v>1492</v>
      </c>
      <c r="R2102" s="1" t="s">
        <v>1446</v>
      </c>
      <c r="S2102" t="s">
        <v>1447</v>
      </c>
      <c r="T2102">
        <f>VLOOKUP(Admissions[[#This Row],[Department]],Departments!A:E,5,FALSE)</f>
        <v>9000</v>
      </c>
      <c r="U2102" s="1" t="str">
        <f t="shared" si="64"/>
        <v>Above Benchmark</v>
      </c>
      <c r="V2102" s="1">
        <f t="shared" ca="1" si="65"/>
        <v>41</v>
      </c>
      <c r="W2102" s="1" t="str">
        <f ca="1">_xlfn.IFS(Admissions[[#This Row],[Patients Age]]&lt;18,"Paediatric",V2102&lt;40,"Young Adult",V2102&lt;65,"Adult",TRUE,"Senior")</f>
        <v>Adult</v>
      </c>
    </row>
    <row r="2103" spans="1:23" x14ac:dyDescent="0.25">
      <c r="A2103">
        <v>14947</v>
      </c>
      <c r="B2103">
        <v>4860</v>
      </c>
      <c r="C2103" s="1" t="s">
        <v>61</v>
      </c>
      <c r="D2103" s="1" t="s">
        <v>14</v>
      </c>
      <c r="E2103" s="2">
        <v>36344</v>
      </c>
      <c r="F2103" s="1" t="s">
        <v>26</v>
      </c>
      <c r="G2103" s="1" t="s">
        <v>39</v>
      </c>
      <c r="H2103" s="2">
        <v>45425</v>
      </c>
      <c r="I2103" s="2">
        <v>45429</v>
      </c>
      <c r="J2103">
        <v>4</v>
      </c>
      <c r="K2103">
        <v>13422</v>
      </c>
      <c r="L2103" s="1" t="s">
        <v>1491</v>
      </c>
      <c r="M2103" s="1" t="s">
        <v>17</v>
      </c>
      <c r="N2103" s="1" t="s">
        <v>33</v>
      </c>
      <c r="O2103" t="s">
        <v>19</v>
      </c>
      <c r="P2103">
        <v>3355.5</v>
      </c>
      <c r="Q2103" s="1" t="s">
        <v>1492</v>
      </c>
      <c r="R2103" s="1" t="s">
        <v>1448</v>
      </c>
      <c r="S2103" t="s">
        <v>1449</v>
      </c>
      <c r="T2103">
        <f>VLOOKUP(Admissions[[#This Row],[Department]],Departments!A:E,5,FALSE)</f>
        <v>9000</v>
      </c>
      <c r="U2103" s="1" t="str">
        <f t="shared" si="64"/>
        <v>Above Benchmark</v>
      </c>
      <c r="V2103" s="1">
        <f t="shared" ca="1" si="65"/>
        <v>27</v>
      </c>
      <c r="W2103" s="1" t="str">
        <f ca="1">_xlfn.IFS(Admissions[[#This Row],[Patients Age]]&lt;18,"Paediatric",V2103&lt;40,"Young Adult",V2103&lt;65,"Adult",TRUE,"Senior")</f>
        <v>Young Adult</v>
      </c>
    </row>
    <row r="2104" spans="1:23" x14ac:dyDescent="0.25">
      <c r="A2104">
        <v>14026</v>
      </c>
      <c r="B2104">
        <v>5404</v>
      </c>
      <c r="C2104" s="1" t="s">
        <v>155</v>
      </c>
      <c r="D2104" s="1" t="s">
        <v>56</v>
      </c>
      <c r="E2104" s="2">
        <v>22811</v>
      </c>
      <c r="F2104" s="1" t="s">
        <v>41</v>
      </c>
      <c r="G2104" s="1" t="s">
        <v>72</v>
      </c>
      <c r="H2104" s="2">
        <v>45377</v>
      </c>
      <c r="I2104" s="2">
        <v>45382</v>
      </c>
      <c r="J2104">
        <v>5</v>
      </c>
      <c r="K2104">
        <v>10943</v>
      </c>
      <c r="L2104" s="1" t="s">
        <v>1491</v>
      </c>
      <c r="M2104" s="1" t="s">
        <v>73</v>
      </c>
      <c r="N2104" s="1" t="s">
        <v>33</v>
      </c>
      <c r="O2104" t="s">
        <v>19</v>
      </c>
      <c r="P2104">
        <v>2188.6</v>
      </c>
      <c r="Q2104" s="1" t="s">
        <v>1492</v>
      </c>
      <c r="R2104" s="1" t="s">
        <v>1452</v>
      </c>
      <c r="S2104" t="s">
        <v>1449</v>
      </c>
      <c r="T2104">
        <f>VLOOKUP(Admissions[[#This Row],[Department]],Departments!A:E,5,FALSE)</f>
        <v>7200</v>
      </c>
      <c r="U2104" s="1" t="str">
        <f t="shared" si="64"/>
        <v>Above Benchmark</v>
      </c>
      <c r="V2104" s="1">
        <f t="shared" ca="1" si="65"/>
        <v>64</v>
      </c>
      <c r="W2104" s="1" t="str">
        <f ca="1">_xlfn.IFS(Admissions[[#This Row],[Patients Age]]&lt;18,"Paediatric",V2104&lt;40,"Young Adult",V2104&lt;65,"Adult",TRUE,"Senior")</f>
        <v>Adult</v>
      </c>
    </row>
    <row r="2105" spans="1:23" x14ac:dyDescent="0.25">
      <c r="A2105">
        <v>10130</v>
      </c>
      <c r="B2105">
        <v>5782</v>
      </c>
      <c r="C2105" s="1" t="s">
        <v>1086</v>
      </c>
      <c r="D2105" s="1" t="s">
        <v>56</v>
      </c>
      <c r="E2105" s="2">
        <v>12713</v>
      </c>
      <c r="F2105" s="1" t="s">
        <v>66</v>
      </c>
      <c r="G2105" s="1" t="s">
        <v>70</v>
      </c>
      <c r="H2105" s="2">
        <v>45041</v>
      </c>
      <c r="I2105" s="2">
        <v>45046</v>
      </c>
      <c r="J2105">
        <v>5</v>
      </c>
      <c r="K2105">
        <v>10539</v>
      </c>
      <c r="L2105" s="1" t="s">
        <v>1491</v>
      </c>
      <c r="M2105" s="1" t="s">
        <v>116</v>
      </c>
      <c r="N2105" s="1" t="s">
        <v>18</v>
      </c>
      <c r="O2105" t="s">
        <v>19</v>
      </c>
      <c r="P2105">
        <v>2107.8000000000002</v>
      </c>
      <c r="Q2105" s="1" t="s">
        <v>1492</v>
      </c>
      <c r="R2105" s="1" t="s">
        <v>1452</v>
      </c>
      <c r="S2105" t="s">
        <v>1449</v>
      </c>
      <c r="T2105">
        <f>VLOOKUP(Admissions[[#This Row],[Department]],Departments!A:E,5,FALSE)</f>
        <v>6000</v>
      </c>
      <c r="U2105" s="1" t="str">
        <f t="shared" si="64"/>
        <v>Above Benchmark</v>
      </c>
      <c r="V2105" s="1">
        <f t="shared" ca="1" si="65"/>
        <v>91</v>
      </c>
      <c r="W2105" s="1" t="str">
        <f ca="1">_xlfn.IFS(Admissions[[#This Row],[Patients Age]]&lt;18,"Paediatric",V2105&lt;40,"Young Adult",V2105&lt;65,"Adult",TRUE,"Senior")</f>
        <v>Senior</v>
      </c>
    </row>
    <row r="2106" spans="1:23" x14ac:dyDescent="0.25">
      <c r="A2106">
        <v>13373</v>
      </c>
      <c r="B2106">
        <v>6647</v>
      </c>
      <c r="C2106" s="1" t="s">
        <v>1088</v>
      </c>
      <c r="D2106" s="1" t="s">
        <v>56</v>
      </c>
      <c r="E2106" s="2">
        <v>19212</v>
      </c>
      <c r="F2106" s="1" t="s">
        <v>51</v>
      </c>
      <c r="G2106" s="1" t="s">
        <v>87</v>
      </c>
      <c r="H2106" s="2">
        <v>45636</v>
      </c>
      <c r="I2106" s="2">
        <v>45643</v>
      </c>
      <c r="J2106">
        <v>7</v>
      </c>
      <c r="K2106">
        <v>13232</v>
      </c>
      <c r="L2106" s="1" t="s">
        <v>1491</v>
      </c>
      <c r="M2106" s="1" t="s">
        <v>17</v>
      </c>
      <c r="N2106" s="1" t="s">
        <v>18</v>
      </c>
      <c r="O2106" t="s">
        <v>19</v>
      </c>
      <c r="P2106">
        <v>1890.2856999999999</v>
      </c>
      <c r="Q2106" s="1" t="s">
        <v>1492</v>
      </c>
      <c r="R2106" s="1" t="s">
        <v>1452</v>
      </c>
      <c r="S2106" t="s">
        <v>1449</v>
      </c>
      <c r="T2106">
        <f>VLOOKUP(Admissions[[#This Row],[Department]],Departments!A:E,5,FALSE)</f>
        <v>6800</v>
      </c>
      <c r="U2106" s="1" t="str">
        <f t="shared" si="64"/>
        <v>Above Benchmark</v>
      </c>
      <c r="V2106" s="1">
        <f t="shared" ca="1" si="65"/>
        <v>73</v>
      </c>
      <c r="W2106" s="1" t="str">
        <f ca="1">_xlfn.IFS(Admissions[[#This Row],[Patients Age]]&lt;18,"Paediatric",V2106&lt;40,"Young Adult",V2106&lt;65,"Adult",TRUE,"Senior")</f>
        <v>Senior</v>
      </c>
    </row>
    <row r="2107" spans="1:23" x14ac:dyDescent="0.25">
      <c r="A2107">
        <v>14994</v>
      </c>
      <c r="B2107">
        <v>5151</v>
      </c>
      <c r="C2107" s="1" t="s">
        <v>515</v>
      </c>
      <c r="D2107" s="1" t="s">
        <v>14</v>
      </c>
      <c r="E2107" s="2">
        <v>33984</v>
      </c>
      <c r="F2107" s="1" t="s">
        <v>41</v>
      </c>
      <c r="G2107" s="1" t="s">
        <v>42</v>
      </c>
      <c r="H2107" s="2">
        <v>45616</v>
      </c>
      <c r="I2107" s="2">
        <v>45619</v>
      </c>
      <c r="J2107">
        <v>3</v>
      </c>
      <c r="K2107">
        <v>7559</v>
      </c>
      <c r="L2107" s="1" t="s">
        <v>1491</v>
      </c>
      <c r="M2107" s="1" t="s">
        <v>73</v>
      </c>
      <c r="N2107" s="1" t="s">
        <v>18</v>
      </c>
      <c r="O2107" t="s">
        <v>19</v>
      </c>
      <c r="P2107">
        <v>2519.6667000000002</v>
      </c>
      <c r="Q2107" s="1" t="s">
        <v>1492</v>
      </c>
      <c r="R2107" s="1" t="s">
        <v>1453</v>
      </c>
      <c r="S2107" t="s">
        <v>1449</v>
      </c>
      <c r="T2107">
        <f>VLOOKUP(Admissions[[#This Row],[Department]],Departments!A:E,5,FALSE)</f>
        <v>7200</v>
      </c>
      <c r="U2107" s="1" t="str">
        <f t="shared" si="64"/>
        <v>Above Benchmark</v>
      </c>
      <c r="V2107" s="1">
        <f t="shared" ca="1" si="65"/>
        <v>33</v>
      </c>
      <c r="W2107" s="1" t="str">
        <f ca="1">_xlfn.IFS(Admissions[[#This Row],[Patients Age]]&lt;18,"Paediatric",V2107&lt;40,"Young Adult",V2107&lt;65,"Adult",TRUE,"Senior")</f>
        <v>Young Adult</v>
      </c>
    </row>
    <row r="2108" spans="1:23" x14ac:dyDescent="0.25">
      <c r="A2108">
        <v>12054</v>
      </c>
      <c r="B2108">
        <v>4469</v>
      </c>
      <c r="C2108" s="1" t="s">
        <v>1089</v>
      </c>
      <c r="D2108" s="1" t="s">
        <v>14</v>
      </c>
      <c r="E2108" s="2">
        <v>41567</v>
      </c>
      <c r="F2108" s="1" t="s">
        <v>30</v>
      </c>
      <c r="G2108" s="1" t="s">
        <v>31</v>
      </c>
      <c r="H2108" s="2">
        <v>44967</v>
      </c>
      <c r="I2108" s="2">
        <v>44969</v>
      </c>
      <c r="J2108">
        <v>2</v>
      </c>
      <c r="K2108">
        <v>1694</v>
      </c>
      <c r="L2108" s="1" t="s">
        <v>1491</v>
      </c>
      <c r="M2108" s="1" t="s">
        <v>32</v>
      </c>
      <c r="N2108" s="1" t="s">
        <v>18</v>
      </c>
      <c r="O2108" t="s">
        <v>19</v>
      </c>
      <c r="P2108">
        <v>847</v>
      </c>
      <c r="Q2108" s="1" t="s">
        <v>1492</v>
      </c>
      <c r="R2108" s="1" t="s">
        <v>1454</v>
      </c>
      <c r="S2108" t="s">
        <v>1449</v>
      </c>
      <c r="T2108">
        <f>VLOOKUP(Admissions[[#This Row],[Department]],Departments!A:E,5,FALSE)</f>
        <v>4500</v>
      </c>
      <c r="U2108" s="1" t="str">
        <f t="shared" si="64"/>
        <v>Within Benchmark</v>
      </c>
      <c r="V2108" s="1">
        <f t="shared" ca="1" si="65"/>
        <v>12</v>
      </c>
      <c r="W2108" s="1" t="str">
        <f ca="1">_xlfn.IFS(Admissions[[#This Row],[Patients Age]]&lt;18,"Paediatric",V2108&lt;40,"Young Adult",V2108&lt;65,"Adult",TRUE,"Senior")</f>
        <v>Paediatric</v>
      </c>
    </row>
    <row r="2109" spans="1:23" x14ac:dyDescent="0.25">
      <c r="A2109">
        <v>15496</v>
      </c>
      <c r="B2109">
        <v>6291</v>
      </c>
      <c r="C2109" s="1" t="s">
        <v>268</v>
      </c>
      <c r="D2109" s="1" t="s">
        <v>14</v>
      </c>
      <c r="E2109" s="2">
        <v>43178</v>
      </c>
      <c r="F2109" s="1" t="s">
        <v>30</v>
      </c>
      <c r="G2109" s="1" t="s">
        <v>110</v>
      </c>
      <c r="H2109" s="2">
        <v>45297</v>
      </c>
      <c r="I2109" s="2">
        <v>45300</v>
      </c>
      <c r="J2109">
        <v>3</v>
      </c>
      <c r="K2109">
        <v>3184</v>
      </c>
      <c r="L2109" s="1" t="s">
        <v>1491</v>
      </c>
      <c r="M2109" s="1" t="s">
        <v>49</v>
      </c>
      <c r="N2109" s="1" t="s">
        <v>33</v>
      </c>
      <c r="O2109" t="s">
        <v>19</v>
      </c>
      <c r="P2109">
        <v>1061.3333</v>
      </c>
      <c r="Q2109" s="1" t="s">
        <v>1492</v>
      </c>
      <c r="R2109" s="1" t="s">
        <v>1446</v>
      </c>
      <c r="S2109" t="s">
        <v>1447</v>
      </c>
      <c r="T2109">
        <f>VLOOKUP(Admissions[[#This Row],[Department]],Departments!A:E,5,FALSE)</f>
        <v>4500</v>
      </c>
      <c r="U2109" s="1" t="str">
        <f t="shared" si="64"/>
        <v>Within Benchmark</v>
      </c>
      <c r="V2109" s="1">
        <f t="shared" ca="1" si="65"/>
        <v>8</v>
      </c>
      <c r="W2109" s="1" t="str">
        <f ca="1">_xlfn.IFS(Admissions[[#This Row],[Patients Age]]&lt;18,"Paediatric",V2109&lt;40,"Young Adult",V2109&lt;65,"Adult",TRUE,"Senior")</f>
        <v>Paediatric</v>
      </c>
    </row>
    <row r="2110" spans="1:23" x14ac:dyDescent="0.25">
      <c r="A2110">
        <v>13126</v>
      </c>
      <c r="B2110">
        <v>3009</v>
      </c>
      <c r="C2110" s="1" t="s">
        <v>450</v>
      </c>
      <c r="D2110" s="1" t="s">
        <v>56</v>
      </c>
      <c r="E2110" s="2">
        <v>17353</v>
      </c>
      <c r="F2110" s="1" t="s">
        <v>26</v>
      </c>
      <c r="G2110" s="1" t="s">
        <v>39</v>
      </c>
      <c r="H2110" s="2">
        <v>44992</v>
      </c>
      <c r="I2110" s="2">
        <v>45000</v>
      </c>
      <c r="J2110">
        <v>8</v>
      </c>
      <c r="K2110">
        <v>14488</v>
      </c>
      <c r="L2110" s="1" t="s">
        <v>1491</v>
      </c>
      <c r="M2110" s="1" t="s">
        <v>64</v>
      </c>
      <c r="N2110" s="1" t="s">
        <v>33</v>
      </c>
      <c r="O2110" t="s">
        <v>19</v>
      </c>
      <c r="P2110">
        <v>1811</v>
      </c>
      <c r="Q2110" s="1" t="s">
        <v>1492</v>
      </c>
      <c r="R2110" s="1" t="s">
        <v>1452</v>
      </c>
      <c r="S2110" t="s">
        <v>1449</v>
      </c>
      <c r="T2110">
        <f>VLOOKUP(Admissions[[#This Row],[Department]],Departments!A:E,5,FALSE)</f>
        <v>9000</v>
      </c>
      <c r="U2110" s="1" t="str">
        <f t="shared" si="64"/>
        <v>Above Benchmark</v>
      </c>
      <c r="V2110" s="1">
        <f t="shared" ca="1" si="65"/>
        <v>79</v>
      </c>
      <c r="W2110" s="1" t="str">
        <f ca="1">_xlfn.IFS(Admissions[[#This Row],[Patients Age]]&lt;18,"Paediatric",V2110&lt;40,"Young Adult",V2110&lt;65,"Adult",TRUE,"Senior")</f>
        <v>Senior</v>
      </c>
    </row>
    <row r="2111" spans="1:23" x14ac:dyDescent="0.25">
      <c r="A2111">
        <v>12651</v>
      </c>
      <c r="B2111">
        <v>4768</v>
      </c>
      <c r="C2111" s="1" t="s">
        <v>805</v>
      </c>
      <c r="D2111" s="1" t="s">
        <v>56</v>
      </c>
      <c r="E2111" s="2">
        <v>16112</v>
      </c>
      <c r="F2111" s="1" t="s">
        <v>15</v>
      </c>
      <c r="G2111" s="1" t="s">
        <v>217</v>
      </c>
      <c r="H2111" s="2">
        <v>45098</v>
      </c>
      <c r="I2111" s="2">
        <v>45102</v>
      </c>
      <c r="J2111">
        <v>4</v>
      </c>
      <c r="K2111">
        <v>4452</v>
      </c>
      <c r="L2111" s="1" t="s">
        <v>1491</v>
      </c>
      <c r="M2111" s="1" t="s">
        <v>46</v>
      </c>
      <c r="N2111" s="1" t="s">
        <v>33</v>
      </c>
      <c r="O2111" t="s">
        <v>19</v>
      </c>
      <c r="P2111">
        <v>1113</v>
      </c>
      <c r="Q2111" s="1" t="s">
        <v>1492</v>
      </c>
      <c r="R2111" s="1" t="s">
        <v>1453</v>
      </c>
      <c r="S2111" t="s">
        <v>1449</v>
      </c>
      <c r="T2111">
        <f>VLOOKUP(Admissions[[#This Row],[Department]],Departments!A:E,5,FALSE)</f>
        <v>5500</v>
      </c>
      <c r="U2111" s="1" t="str">
        <f t="shared" si="64"/>
        <v>Within Benchmark</v>
      </c>
      <c r="V2111" s="1">
        <f t="shared" ca="1" si="65"/>
        <v>82</v>
      </c>
      <c r="W2111" s="1" t="str">
        <f ca="1">_xlfn.IFS(Admissions[[#This Row],[Patients Age]]&lt;18,"Paediatric",V2111&lt;40,"Young Adult",V2111&lt;65,"Adult",TRUE,"Senior")</f>
        <v>Senior</v>
      </c>
    </row>
    <row r="2112" spans="1:23" x14ac:dyDescent="0.25">
      <c r="A2112">
        <v>14072</v>
      </c>
      <c r="B2112">
        <v>3656</v>
      </c>
      <c r="C2112" s="1" t="s">
        <v>1090</v>
      </c>
      <c r="D2112" s="1" t="s">
        <v>14</v>
      </c>
      <c r="E2112" s="2">
        <v>36956</v>
      </c>
      <c r="F2112" s="1" t="s">
        <v>26</v>
      </c>
      <c r="G2112" s="1" t="s">
        <v>27</v>
      </c>
      <c r="H2112" s="2">
        <v>45411</v>
      </c>
      <c r="I2112" s="2">
        <v>45417</v>
      </c>
      <c r="J2112">
        <v>6</v>
      </c>
      <c r="K2112">
        <v>20438</v>
      </c>
      <c r="L2112" s="1" t="s">
        <v>1491</v>
      </c>
      <c r="M2112" s="1" t="s">
        <v>28</v>
      </c>
      <c r="N2112" s="1" t="s">
        <v>33</v>
      </c>
      <c r="O2112" t="s">
        <v>19</v>
      </c>
      <c r="P2112">
        <v>3406.3332999999998</v>
      </c>
      <c r="Q2112" s="1" t="s">
        <v>1492</v>
      </c>
      <c r="R2112" s="1" t="s">
        <v>1448</v>
      </c>
      <c r="S2112" t="s">
        <v>1449</v>
      </c>
      <c r="T2112">
        <f>VLOOKUP(Admissions[[#This Row],[Department]],Departments!A:E,5,FALSE)</f>
        <v>9000</v>
      </c>
      <c r="U2112" s="1" t="str">
        <f t="shared" si="64"/>
        <v>Above Benchmark</v>
      </c>
      <c r="V2112" s="1">
        <f t="shared" ca="1" si="65"/>
        <v>25</v>
      </c>
      <c r="W2112" s="1" t="str">
        <f ca="1">_xlfn.IFS(Admissions[[#This Row],[Patients Age]]&lt;18,"Paediatric",V2112&lt;40,"Young Adult",V2112&lt;65,"Adult",TRUE,"Senior")</f>
        <v>Young Adult</v>
      </c>
    </row>
    <row r="2113" spans="1:23" x14ac:dyDescent="0.25">
      <c r="A2113">
        <v>12783</v>
      </c>
      <c r="B2113">
        <v>6512</v>
      </c>
      <c r="C2113" s="1" t="s">
        <v>623</v>
      </c>
      <c r="D2113" s="1" t="s">
        <v>56</v>
      </c>
      <c r="E2113" s="2">
        <v>31444</v>
      </c>
      <c r="F2113" s="1" t="s">
        <v>15</v>
      </c>
      <c r="G2113" s="1" t="s">
        <v>48</v>
      </c>
      <c r="H2113" s="2">
        <v>45637</v>
      </c>
      <c r="I2113" s="2">
        <v>45638</v>
      </c>
      <c r="J2113">
        <v>1</v>
      </c>
      <c r="K2113">
        <v>2008</v>
      </c>
      <c r="L2113" s="1" t="s">
        <v>1491</v>
      </c>
      <c r="M2113" s="1" t="s">
        <v>49</v>
      </c>
      <c r="N2113" s="1" t="s">
        <v>18</v>
      </c>
      <c r="O2113" t="s">
        <v>19</v>
      </c>
      <c r="P2113">
        <v>2008</v>
      </c>
      <c r="Q2113" s="1" t="s">
        <v>1492</v>
      </c>
      <c r="R2113" s="1" t="s">
        <v>1453</v>
      </c>
      <c r="S2113" t="s">
        <v>1449</v>
      </c>
      <c r="T2113">
        <f>VLOOKUP(Admissions[[#This Row],[Department]],Departments!A:E,5,FALSE)</f>
        <v>5500</v>
      </c>
      <c r="U2113" s="1" t="str">
        <f t="shared" si="64"/>
        <v>Within Benchmark</v>
      </c>
      <c r="V2113" s="1">
        <f t="shared" ca="1" si="65"/>
        <v>40</v>
      </c>
      <c r="W2113" s="1" t="str">
        <f ca="1">_xlfn.IFS(Admissions[[#This Row],[Patients Age]]&lt;18,"Paediatric",V2113&lt;40,"Young Adult",V2113&lt;65,"Adult",TRUE,"Senior")</f>
        <v>Adult</v>
      </c>
    </row>
    <row r="2114" spans="1:23" x14ac:dyDescent="0.25">
      <c r="A2114">
        <v>11281</v>
      </c>
      <c r="B2114">
        <v>3074</v>
      </c>
      <c r="C2114" s="1" t="s">
        <v>723</v>
      </c>
      <c r="D2114" s="1" t="s">
        <v>14</v>
      </c>
      <c r="E2114" s="2">
        <v>27098</v>
      </c>
      <c r="F2114" s="1" t="s">
        <v>35</v>
      </c>
      <c r="G2114" s="1" t="s">
        <v>36</v>
      </c>
      <c r="H2114" s="2">
        <v>45031</v>
      </c>
      <c r="I2114" s="2">
        <v>45036</v>
      </c>
      <c r="J2114">
        <v>5</v>
      </c>
      <c r="K2114">
        <v>10991</v>
      </c>
      <c r="L2114" s="1" t="s">
        <v>1491</v>
      </c>
      <c r="M2114" s="1" t="s">
        <v>119</v>
      </c>
      <c r="N2114" s="1" t="s">
        <v>33</v>
      </c>
      <c r="O2114" t="s">
        <v>19</v>
      </c>
      <c r="P2114">
        <v>2198.1999999999998</v>
      </c>
      <c r="Q2114" s="1" t="s">
        <v>1492</v>
      </c>
      <c r="R2114" s="1" t="s">
        <v>1446</v>
      </c>
      <c r="S2114" t="s">
        <v>1447</v>
      </c>
      <c r="T2114">
        <f>VLOOKUP(Admissions[[#This Row],[Department]],Departments!A:E,5,FALSE)</f>
        <v>8500</v>
      </c>
      <c r="U2114" s="1" t="str">
        <f t="shared" ref="U2114:U2177" si="66">IF(K2114&gt;T2114,"Above Benchmark","Within Benchmark")</f>
        <v>Above Benchmark</v>
      </c>
      <c r="V2114" s="1">
        <f t="shared" ref="V2114:V2177" ca="1" si="67">INT(YEARFRAC(E2114,TODAY()))</f>
        <v>52</v>
      </c>
      <c r="W2114" s="1" t="str">
        <f ca="1">_xlfn.IFS(Admissions[[#This Row],[Patients Age]]&lt;18,"Paediatric",V2114&lt;40,"Young Adult",V2114&lt;65,"Adult",TRUE,"Senior")</f>
        <v>Adult</v>
      </c>
    </row>
    <row r="2115" spans="1:23" x14ac:dyDescent="0.25">
      <c r="A2115">
        <v>12778</v>
      </c>
      <c r="B2115">
        <v>3254</v>
      </c>
      <c r="C2115" s="1" t="s">
        <v>578</v>
      </c>
      <c r="D2115" s="1" t="s">
        <v>56</v>
      </c>
      <c r="E2115" s="2">
        <v>39756</v>
      </c>
      <c r="F2115" s="1" t="s">
        <v>30</v>
      </c>
      <c r="G2115" s="1" t="s">
        <v>31</v>
      </c>
      <c r="H2115" s="2">
        <v>45441</v>
      </c>
      <c r="I2115" s="2">
        <v>45445</v>
      </c>
      <c r="J2115">
        <v>4</v>
      </c>
      <c r="K2115">
        <v>4079</v>
      </c>
      <c r="L2115" s="1" t="s">
        <v>1491</v>
      </c>
      <c r="M2115" s="1" t="s">
        <v>81</v>
      </c>
      <c r="N2115" s="1" t="s">
        <v>18</v>
      </c>
      <c r="O2115" t="s">
        <v>19</v>
      </c>
      <c r="P2115">
        <v>1019.75</v>
      </c>
      <c r="Q2115" s="1" t="s">
        <v>1492</v>
      </c>
      <c r="R2115" s="1" t="s">
        <v>1453</v>
      </c>
      <c r="S2115" t="s">
        <v>1449</v>
      </c>
      <c r="T2115">
        <f>VLOOKUP(Admissions[[#This Row],[Department]],Departments!A:E,5,FALSE)</f>
        <v>4500</v>
      </c>
      <c r="U2115" s="1" t="str">
        <f t="shared" si="66"/>
        <v>Within Benchmark</v>
      </c>
      <c r="V2115" s="1">
        <f t="shared" ca="1" si="67"/>
        <v>17</v>
      </c>
      <c r="W2115" s="1" t="str">
        <f ca="1">_xlfn.IFS(Admissions[[#This Row],[Patients Age]]&lt;18,"Paediatric",V2115&lt;40,"Young Adult",V2115&lt;65,"Adult",TRUE,"Senior")</f>
        <v>Paediatric</v>
      </c>
    </row>
    <row r="2116" spans="1:23" x14ac:dyDescent="0.25">
      <c r="A2116">
        <v>10274</v>
      </c>
      <c r="B2116">
        <v>6495</v>
      </c>
      <c r="C2116" s="1" t="s">
        <v>737</v>
      </c>
      <c r="D2116" s="1" t="s">
        <v>14</v>
      </c>
      <c r="E2116" s="2">
        <v>19432</v>
      </c>
      <c r="F2116" s="1" t="s">
        <v>35</v>
      </c>
      <c r="G2116" s="1" t="s">
        <v>85</v>
      </c>
      <c r="H2116" s="2">
        <v>44970</v>
      </c>
      <c r="I2116" s="2">
        <v>44978</v>
      </c>
      <c r="J2116">
        <v>8</v>
      </c>
      <c r="K2116">
        <v>18675</v>
      </c>
      <c r="L2116" s="1" t="s">
        <v>1491</v>
      </c>
      <c r="M2116" s="1" t="s">
        <v>119</v>
      </c>
      <c r="N2116" s="1" t="s">
        <v>33</v>
      </c>
      <c r="O2116" t="s">
        <v>19</v>
      </c>
      <c r="P2116">
        <v>2334.375</v>
      </c>
      <c r="Q2116" s="1" t="s">
        <v>1492</v>
      </c>
      <c r="R2116" s="1" t="s">
        <v>1448</v>
      </c>
      <c r="S2116" t="s">
        <v>1449</v>
      </c>
      <c r="T2116">
        <f>VLOOKUP(Admissions[[#This Row],[Department]],Departments!A:E,5,FALSE)</f>
        <v>8500</v>
      </c>
      <c r="U2116" s="1" t="str">
        <f t="shared" si="66"/>
        <v>Above Benchmark</v>
      </c>
      <c r="V2116" s="1">
        <f t="shared" ca="1" si="67"/>
        <v>73</v>
      </c>
      <c r="W2116" s="1" t="str">
        <f ca="1">_xlfn.IFS(Admissions[[#This Row],[Patients Age]]&lt;18,"Paediatric",V2116&lt;40,"Young Adult",V2116&lt;65,"Adult",TRUE,"Senior")</f>
        <v>Senior</v>
      </c>
    </row>
    <row r="2117" spans="1:23" x14ac:dyDescent="0.25">
      <c r="A2117">
        <v>12319</v>
      </c>
      <c r="B2117">
        <v>5383</v>
      </c>
      <c r="C2117" s="1" t="s">
        <v>111</v>
      </c>
      <c r="D2117" s="1" t="s">
        <v>14</v>
      </c>
      <c r="E2117" s="2">
        <v>43810</v>
      </c>
      <c r="F2117" s="1" t="s">
        <v>30</v>
      </c>
      <c r="G2117" s="1" t="s">
        <v>31</v>
      </c>
      <c r="H2117" s="2">
        <v>45261</v>
      </c>
      <c r="I2117" s="2">
        <v>45265</v>
      </c>
      <c r="J2117">
        <v>4</v>
      </c>
      <c r="K2117">
        <v>3366</v>
      </c>
      <c r="L2117" s="1" t="s">
        <v>1494</v>
      </c>
      <c r="M2117" s="1" t="s">
        <v>32</v>
      </c>
      <c r="N2117" s="1" t="s">
        <v>33</v>
      </c>
      <c r="O2117" t="s">
        <v>19</v>
      </c>
      <c r="P2117">
        <v>841.5</v>
      </c>
      <c r="Q2117" s="1" t="s">
        <v>1492</v>
      </c>
      <c r="R2117" s="1" t="s">
        <v>1454</v>
      </c>
      <c r="S2117" t="s">
        <v>1449</v>
      </c>
      <c r="T2117">
        <f>VLOOKUP(Admissions[[#This Row],[Department]],Departments!A:E,5,FALSE)</f>
        <v>4500</v>
      </c>
      <c r="U2117" s="1" t="str">
        <f t="shared" si="66"/>
        <v>Within Benchmark</v>
      </c>
      <c r="V2117" s="1">
        <f t="shared" ca="1" si="67"/>
        <v>6</v>
      </c>
      <c r="W2117" s="1" t="str">
        <f ca="1">_xlfn.IFS(Admissions[[#This Row],[Patients Age]]&lt;18,"Paediatric",V2117&lt;40,"Young Adult",V2117&lt;65,"Adult",TRUE,"Senior")</f>
        <v>Paediatric</v>
      </c>
    </row>
    <row r="2118" spans="1:23" x14ac:dyDescent="0.25">
      <c r="A2118">
        <v>13943</v>
      </c>
      <c r="B2118">
        <v>5278</v>
      </c>
      <c r="C2118" s="1" t="s">
        <v>926</v>
      </c>
      <c r="D2118" s="1" t="s">
        <v>56</v>
      </c>
      <c r="E2118" s="2">
        <v>34921</v>
      </c>
      <c r="F2118" s="1" t="s">
        <v>21</v>
      </c>
      <c r="G2118" s="1" t="s">
        <v>160</v>
      </c>
      <c r="H2118" s="2">
        <v>45515</v>
      </c>
      <c r="I2118" s="2">
        <v>45525</v>
      </c>
      <c r="J2118">
        <v>10</v>
      </c>
      <c r="K2118">
        <v>21739</v>
      </c>
      <c r="L2118" s="1" t="s">
        <v>1491</v>
      </c>
      <c r="M2118" s="1" t="s">
        <v>28</v>
      </c>
      <c r="N2118" s="1" t="s">
        <v>33</v>
      </c>
      <c r="O2118" t="s">
        <v>19</v>
      </c>
      <c r="P2118">
        <v>2173.9</v>
      </c>
      <c r="Q2118" s="1" t="s">
        <v>1492</v>
      </c>
      <c r="R2118" s="1" t="s">
        <v>1451</v>
      </c>
      <c r="S2118" t="s">
        <v>1447</v>
      </c>
      <c r="T2118">
        <f>VLOOKUP(Admissions[[#This Row],[Department]],Departments!A:E,5,FALSE)</f>
        <v>12000</v>
      </c>
      <c r="U2118" s="1" t="str">
        <f t="shared" si="66"/>
        <v>Above Benchmark</v>
      </c>
      <c r="V2118" s="1">
        <f t="shared" ca="1" si="67"/>
        <v>30</v>
      </c>
      <c r="W2118" s="1" t="str">
        <f ca="1">_xlfn.IFS(Admissions[[#This Row],[Patients Age]]&lt;18,"Paediatric",V2118&lt;40,"Young Adult",V2118&lt;65,"Adult",TRUE,"Senior")</f>
        <v>Young Adult</v>
      </c>
    </row>
    <row r="2119" spans="1:23" x14ac:dyDescent="0.25">
      <c r="A2119">
        <v>13172</v>
      </c>
      <c r="B2119">
        <v>5535</v>
      </c>
      <c r="C2119" s="1" t="s">
        <v>822</v>
      </c>
      <c r="D2119" s="1" t="s">
        <v>14</v>
      </c>
      <c r="E2119" s="2">
        <v>15016</v>
      </c>
      <c r="F2119" s="1" t="s">
        <v>15</v>
      </c>
      <c r="G2119" s="1" t="s">
        <v>217</v>
      </c>
      <c r="H2119" s="2">
        <v>45094</v>
      </c>
      <c r="I2119" s="2">
        <v>45098</v>
      </c>
      <c r="J2119">
        <v>4</v>
      </c>
      <c r="K2119">
        <v>6984</v>
      </c>
      <c r="L2119" s="1" t="s">
        <v>1491</v>
      </c>
      <c r="M2119" s="1" t="s">
        <v>49</v>
      </c>
      <c r="N2119" s="1" t="s">
        <v>18</v>
      </c>
      <c r="O2119" t="s">
        <v>19</v>
      </c>
      <c r="P2119">
        <v>1746</v>
      </c>
      <c r="Q2119" s="1" t="s">
        <v>1492</v>
      </c>
      <c r="R2119" s="1" t="s">
        <v>1446</v>
      </c>
      <c r="S2119" t="s">
        <v>1447</v>
      </c>
      <c r="T2119">
        <f>VLOOKUP(Admissions[[#This Row],[Department]],Departments!A:E,5,FALSE)</f>
        <v>5500</v>
      </c>
      <c r="U2119" s="1" t="str">
        <f t="shared" si="66"/>
        <v>Above Benchmark</v>
      </c>
      <c r="V2119" s="1">
        <f t="shared" ca="1" si="67"/>
        <v>85</v>
      </c>
      <c r="W2119" s="1" t="str">
        <f ca="1">_xlfn.IFS(Admissions[[#This Row],[Patients Age]]&lt;18,"Paediatric",V2119&lt;40,"Young Adult",V2119&lt;65,"Adult",TRUE,"Senior")</f>
        <v>Senior</v>
      </c>
    </row>
    <row r="2120" spans="1:23" x14ac:dyDescent="0.25">
      <c r="A2120">
        <v>12389</v>
      </c>
      <c r="B2120">
        <v>7162</v>
      </c>
      <c r="C2120" s="1" t="s">
        <v>59</v>
      </c>
      <c r="D2120" s="1" t="s">
        <v>14</v>
      </c>
      <c r="E2120" s="2">
        <v>14828</v>
      </c>
      <c r="F2120" s="1" t="s">
        <v>15</v>
      </c>
      <c r="G2120" s="1" t="s">
        <v>16</v>
      </c>
      <c r="H2120" s="2">
        <v>45375</v>
      </c>
      <c r="I2120" s="2">
        <v>45377</v>
      </c>
      <c r="J2120">
        <v>2</v>
      </c>
      <c r="K2120">
        <v>5107</v>
      </c>
      <c r="L2120" s="1" t="s">
        <v>1494</v>
      </c>
      <c r="M2120" s="1" t="s">
        <v>49</v>
      </c>
      <c r="N2120" s="1" t="s">
        <v>18</v>
      </c>
      <c r="O2120" t="s">
        <v>19</v>
      </c>
      <c r="P2120">
        <v>2553.5</v>
      </c>
      <c r="Q2120" s="1" t="s">
        <v>1492</v>
      </c>
      <c r="R2120" s="1" t="s">
        <v>1451</v>
      </c>
      <c r="S2120" t="s">
        <v>1447</v>
      </c>
      <c r="T2120">
        <f>VLOOKUP(Admissions[[#This Row],[Department]],Departments!A:E,5,FALSE)</f>
        <v>5500</v>
      </c>
      <c r="U2120" s="1" t="str">
        <f t="shared" si="66"/>
        <v>Within Benchmark</v>
      </c>
      <c r="V2120" s="1">
        <f t="shared" ca="1" si="67"/>
        <v>85</v>
      </c>
      <c r="W2120" s="1" t="str">
        <f ca="1">_xlfn.IFS(Admissions[[#This Row],[Patients Age]]&lt;18,"Paediatric",V2120&lt;40,"Young Adult",V2120&lt;65,"Adult",TRUE,"Senior")</f>
        <v>Senior</v>
      </c>
    </row>
    <row r="2121" spans="1:23" x14ac:dyDescent="0.25">
      <c r="A2121">
        <v>11276</v>
      </c>
      <c r="B2121">
        <v>6069</v>
      </c>
      <c r="C2121" s="1" t="s">
        <v>769</v>
      </c>
      <c r="D2121" s="1" t="s">
        <v>56</v>
      </c>
      <c r="E2121" s="2">
        <v>26009</v>
      </c>
      <c r="F2121" s="1" t="s">
        <v>51</v>
      </c>
      <c r="G2121" s="1" t="s">
        <v>113</v>
      </c>
      <c r="H2121" s="2">
        <v>45583</v>
      </c>
      <c r="I2121" s="2">
        <v>45589</v>
      </c>
      <c r="J2121">
        <v>6</v>
      </c>
      <c r="K2121">
        <v>6389</v>
      </c>
      <c r="L2121" s="1" t="s">
        <v>1491</v>
      </c>
      <c r="M2121" s="1" t="s">
        <v>53</v>
      </c>
      <c r="N2121" s="1" t="s">
        <v>18</v>
      </c>
      <c r="O2121" t="s">
        <v>19</v>
      </c>
      <c r="P2121">
        <v>1064.8333</v>
      </c>
      <c r="Q2121" s="1" t="s">
        <v>1492</v>
      </c>
      <c r="R2121" s="1" t="s">
        <v>1454</v>
      </c>
      <c r="S2121" t="s">
        <v>1449</v>
      </c>
      <c r="T2121">
        <f>VLOOKUP(Admissions[[#This Row],[Department]],Departments!A:E,5,FALSE)</f>
        <v>6800</v>
      </c>
      <c r="U2121" s="1" t="str">
        <f t="shared" si="66"/>
        <v>Within Benchmark</v>
      </c>
      <c r="V2121" s="1">
        <f t="shared" ca="1" si="67"/>
        <v>55</v>
      </c>
      <c r="W2121" s="1" t="str">
        <f ca="1">_xlfn.IFS(Admissions[[#This Row],[Patients Age]]&lt;18,"Paediatric",V2121&lt;40,"Young Adult",V2121&lt;65,"Adult",TRUE,"Senior")</f>
        <v>Adult</v>
      </c>
    </row>
    <row r="2122" spans="1:23" x14ac:dyDescent="0.25">
      <c r="A2122">
        <v>12990</v>
      </c>
      <c r="B2122">
        <v>6551</v>
      </c>
      <c r="C2122" s="1" t="s">
        <v>294</v>
      </c>
      <c r="D2122" s="1" t="s">
        <v>14</v>
      </c>
      <c r="E2122" s="2">
        <v>16151</v>
      </c>
      <c r="F2122" s="1" t="s">
        <v>66</v>
      </c>
      <c r="G2122" s="1" t="s">
        <v>77</v>
      </c>
      <c r="H2122" s="2">
        <v>45278</v>
      </c>
      <c r="I2122" s="2">
        <v>45285</v>
      </c>
      <c r="J2122">
        <v>7</v>
      </c>
      <c r="K2122">
        <v>13121</v>
      </c>
      <c r="L2122" s="1" t="s">
        <v>1494</v>
      </c>
      <c r="M2122" s="1" t="s">
        <v>91</v>
      </c>
      <c r="N2122" s="1" t="s">
        <v>18</v>
      </c>
      <c r="O2122" t="s">
        <v>19</v>
      </c>
      <c r="P2122">
        <v>1874.4286</v>
      </c>
      <c r="Q2122" s="1" t="s">
        <v>1492</v>
      </c>
      <c r="R2122" s="1" t="s">
        <v>1448</v>
      </c>
      <c r="S2122" t="s">
        <v>1449</v>
      </c>
      <c r="T2122">
        <f>VLOOKUP(Admissions[[#This Row],[Department]],Departments!A:E,5,FALSE)</f>
        <v>6000</v>
      </c>
      <c r="U2122" s="1" t="str">
        <f t="shared" si="66"/>
        <v>Above Benchmark</v>
      </c>
      <c r="V2122" s="1">
        <f t="shared" ca="1" si="67"/>
        <v>82</v>
      </c>
      <c r="W2122" s="1" t="str">
        <f ca="1">_xlfn.IFS(Admissions[[#This Row],[Patients Age]]&lt;18,"Paediatric",V2122&lt;40,"Young Adult",V2122&lt;65,"Adult",TRUE,"Senior")</f>
        <v>Senior</v>
      </c>
    </row>
    <row r="2123" spans="1:23" x14ac:dyDescent="0.25">
      <c r="A2123">
        <v>11884</v>
      </c>
      <c r="B2123">
        <v>5365</v>
      </c>
      <c r="C2123" s="1" t="s">
        <v>926</v>
      </c>
      <c r="D2123" s="1" t="s">
        <v>14</v>
      </c>
      <c r="E2123" s="2">
        <v>12743</v>
      </c>
      <c r="F2123" s="1" t="s">
        <v>35</v>
      </c>
      <c r="G2123" s="1" t="s">
        <v>36</v>
      </c>
      <c r="H2123" s="2">
        <v>45524</v>
      </c>
      <c r="I2123" s="2">
        <v>45532</v>
      </c>
      <c r="J2123">
        <v>8</v>
      </c>
      <c r="K2123">
        <v>14973</v>
      </c>
      <c r="L2123" s="1" t="s">
        <v>1491</v>
      </c>
      <c r="M2123" s="1" t="s">
        <v>60</v>
      </c>
      <c r="N2123" s="1" t="s">
        <v>18</v>
      </c>
      <c r="O2123" t="s">
        <v>19</v>
      </c>
      <c r="P2123">
        <v>1871.625</v>
      </c>
      <c r="Q2123" s="1" t="s">
        <v>1492</v>
      </c>
      <c r="R2123" s="1" t="s">
        <v>1452</v>
      </c>
      <c r="S2123" t="s">
        <v>1449</v>
      </c>
      <c r="T2123">
        <f>VLOOKUP(Admissions[[#This Row],[Department]],Departments!A:E,5,FALSE)</f>
        <v>8500</v>
      </c>
      <c r="U2123" s="1" t="str">
        <f t="shared" si="66"/>
        <v>Above Benchmark</v>
      </c>
      <c r="V2123" s="1">
        <f t="shared" ca="1" si="67"/>
        <v>91</v>
      </c>
      <c r="W2123" s="1" t="str">
        <f ca="1">_xlfn.IFS(Admissions[[#This Row],[Patients Age]]&lt;18,"Paediatric",V2123&lt;40,"Young Adult",V2123&lt;65,"Adult",TRUE,"Senior")</f>
        <v>Senior</v>
      </c>
    </row>
    <row r="2124" spans="1:23" x14ac:dyDescent="0.25">
      <c r="A2124">
        <v>13334</v>
      </c>
      <c r="B2124">
        <v>3722</v>
      </c>
      <c r="C2124" s="1" t="s">
        <v>1091</v>
      </c>
      <c r="D2124" s="1" t="s">
        <v>14</v>
      </c>
      <c r="E2124" s="2">
        <v>38557</v>
      </c>
      <c r="F2124" s="1" t="s">
        <v>15</v>
      </c>
      <c r="G2124" s="1" t="s">
        <v>48</v>
      </c>
      <c r="H2124" s="2">
        <v>45212</v>
      </c>
      <c r="I2124" s="2">
        <v>45213</v>
      </c>
      <c r="J2124">
        <v>1</v>
      </c>
      <c r="K2124">
        <v>3004</v>
      </c>
      <c r="L2124" s="1" t="s">
        <v>1494</v>
      </c>
      <c r="M2124" s="1" t="s">
        <v>49</v>
      </c>
      <c r="N2124" s="1" t="s">
        <v>33</v>
      </c>
      <c r="O2124" t="s">
        <v>19</v>
      </c>
      <c r="P2124">
        <v>3004</v>
      </c>
      <c r="Q2124" s="1" t="s">
        <v>1492</v>
      </c>
      <c r="R2124" s="1" t="s">
        <v>1454</v>
      </c>
      <c r="S2124" t="s">
        <v>1449</v>
      </c>
      <c r="T2124">
        <f>VLOOKUP(Admissions[[#This Row],[Department]],Departments!A:E,5,FALSE)</f>
        <v>5500</v>
      </c>
      <c r="U2124" s="1" t="str">
        <f t="shared" si="66"/>
        <v>Within Benchmark</v>
      </c>
      <c r="V2124" s="1">
        <f t="shared" ca="1" si="67"/>
        <v>20</v>
      </c>
      <c r="W2124" s="1" t="str">
        <f ca="1">_xlfn.IFS(Admissions[[#This Row],[Patients Age]]&lt;18,"Paediatric",V2124&lt;40,"Young Adult",V2124&lt;65,"Adult",TRUE,"Senior")</f>
        <v>Young Adult</v>
      </c>
    </row>
    <row r="2125" spans="1:23" x14ac:dyDescent="0.25">
      <c r="A2125">
        <v>10429</v>
      </c>
      <c r="B2125">
        <v>6177</v>
      </c>
      <c r="C2125" s="1" t="s">
        <v>398</v>
      </c>
      <c r="D2125" s="1" t="s">
        <v>14</v>
      </c>
      <c r="E2125" s="2">
        <v>19948</v>
      </c>
      <c r="F2125" s="1" t="s">
        <v>26</v>
      </c>
      <c r="G2125" s="1" t="s">
        <v>141</v>
      </c>
      <c r="H2125" s="2">
        <v>45535</v>
      </c>
      <c r="I2125" s="2">
        <v>45543</v>
      </c>
      <c r="J2125">
        <v>8</v>
      </c>
      <c r="K2125">
        <v>19895</v>
      </c>
      <c r="L2125" s="1" t="s">
        <v>1494</v>
      </c>
      <c r="M2125" s="1" t="s">
        <v>64</v>
      </c>
      <c r="N2125" s="1" t="s">
        <v>18</v>
      </c>
      <c r="O2125" t="s">
        <v>19</v>
      </c>
      <c r="P2125">
        <v>2486.875</v>
      </c>
      <c r="Q2125" s="1" t="s">
        <v>1492</v>
      </c>
      <c r="R2125" s="1" t="s">
        <v>1446</v>
      </c>
      <c r="S2125" t="s">
        <v>1447</v>
      </c>
      <c r="T2125">
        <f>VLOOKUP(Admissions[[#This Row],[Department]],Departments!A:E,5,FALSE)</f>
        <v>9000</v>
      </c>
      <c r="U2125" s="1" t="str">
        <f t="shared" si="66"/>
        <v>Above Benchmark</v>
      </c>
      <c r="V2125" s="1">
        <f t="shared" ca="1" si="67"/>
        <v>71</v>
      </c>
      <c r="W2125" s="1" t="str">
        <f ca="1">_xlfn.IFS(Admissions[[#This Row],[Patients Age]]&lt;18,"Paediatric",V2125&lt;40,"Young Adult",V2125&lt;65,"Adult",TRUE,"Senior")</f>
        <v>Senior</v>
      </c>
    </row>
    <row r="2126" spans="1:23" x14ac:dyDescent="0.25">
      <c r="A2126">
        <v>11633</v>
      </c>
      <c r="B2126">
        <v>3545</v>
      </c>
      <c r="C2126" s="1" t="s">
        <v>501</v>
      </c>
      <c r="D2126" s="1" t="s">
        <v>56</v>
      </c>
      <c r="E2126" s="2">
        <v>25441</v>
      </c>
      <c r="F2126" s="1" t="s">
        <v>66</v>
      </c>
      <c r="G2126" s="1" t="s">
        <v>77</v>
      </c>
      <c r="H2126" s="2">
        <v>45370</v>
      </c>
      <c r="I2126" s="2">
        <v>45375</v>
      </c>
      <c r="J2126">
        <v>5</v>
      </c>
      <c r="K2126">
        <v>7160</v>
      </c>
      <c r="L2126" s="1" t="s">
        <v>1491</v>
      </c>
      <c r="M2126" s="1" t="s">
        <v>91</v>
      </c>
      <c r="N2126" s="1" t="s">
        <v>24</v>
      </c>
      <c r="O2126" t="s">
        <v>19</v>
      </c>
      <c r="P2126">
        <v>1432</v>
      </c>
      <c r="Q2126" s="1" t="s">
        <v>1492</v>
      </c>
      <c r="R2126" s="1" t="s">
        <v>1452</v>
      </c>
      <c r="S2126" t="s">
        <v>1449</v>
      </c>
      <c r="T2126">
        <f>VLOOKUP(Admissions[[#This Row],[Department]],Departments!A:E,5,FALSE)</f>
        <v>6000</v>
      </c>
      <c r="U2126" s="1" t="str">
        <f t="shared" si="66"/>
        <v>Above Benchmark</v>
      </c>
      <c r="V2126" s="1">
        <f t="shared" ca="1" si="67"/>
        <v>56</v>
      </c>
      <c r="W2126" s="1" t="str">
        <f ca="1">_xlfn.IFS(Admissions[[#This Row],[Patients Age]]&lt;18,"Paediatric",V2126&lt;40,"Young Adult",V2126&lt;65,"Adult",TRUE,"Senior")</f>
        <v>Adult</v>
      </c>
    </row>
    <row r="2127" spans="1:23" x14ac:dyDescent="0.25">
      <c r="A2127">
        <v>12412</v>
      </c>
      <c r="B2127">
        <v>3032</v>
      </c>
      <c r="C2127" s="1" t="s">
        <v>485</v>
      </c>
      <c r="D2127" s="1" t="s">
        <v>56</v>
      </c>
      <c r="E2127" s="2">
        <v>14403</v>
      </c>
      <c r="F2127" s="1" t="s">
        <v>15</v>
      </c>
      <c r="G2127" s="1" t="s">
        <v>48</v>
      </c>
      <c r="H2127" s="2">
        <v>45201</v>
      </c>
      <c r="I2127" s="2">
        <v>45204</v>
      </c>
      <c r="J2127">
        <v>3</v>
      </c>
      <c r="K2127">
        <v>5225</v>
      </c>
      <c r="L2127" s="1" t="s">
        <v>1491</v>
      </c>
      <c r="M2127" s="1" t="s">
        <v>46</v>
      </c>
      <c r="N2127" s="1" t="s">
        <v>33</v>
      </c>
      <c r="O2127" t="s">
        <v>19</v>
      </c>
      <c r="P2127">
        <v>1741.6667</v>
      </c>
      <c r="Q2127" s="1" t="s">
        <v>1492</v>
      </c>
      <c r="R2127" s="1" t="s">
        <v>1448</v>
      </c>
      <c r="S2127" t="s">
        <v>1449</v>
      </c>
      <c r="T2127">
        <f>VLOOKUP(Admissions[[#This Row],[Department]],Departments!A:E,5,FALSE)</f>
        <v>5500</v>
      </c>
      <c r="U2127" s="1" t="str">
        <f t="shared" si="66"/>
        <v>Within Benchmark</v>
      </c>
      <c r="V2127" s="1">
        <f t="shared" ca="1" si="67"/>
        <v>87</v>
      </c>
      <c r="W2127" s="1" t="str">
        <f ca="1">_xlfn.IFS(Admissions[[#This Row],[Patients Age]]&lt;18,"Paediatric",V2127&lt;40,"Young Adult",V2127&lt;65,"Adult",TRUE,"Senior")</f>
        <v>Senior</v>
      </c>
    </row>
    <row r="2128" spans="1:23" x14ac:dyDescent="0.25">
      <c r="A2128">
        <v>13721</v>
      </c>
      <c r="B2128">
        <v>5117</v>
      </c>
      <c r="C2128" s="1" t="s">
        <v>820</v>
      </c>
      <c r="D2128" s="1" t="s">
        <v>14</v>
      </c>
      <c r="E2128" s="2">
        <v>21916</v>
      </c>
      <c r="F2128" s="1" t="s">
        <v>51</v>
      </c>
      <c r="G2128" s="1" t="s">
        <v>113</v>
      </c>
      <c r="H2128" s="2">
        <v>45117</v>
      </c>
      <c r="I2128" s="2">
        <v>45120</v>
      </c>
      <c r="J2128">
        <v>3</v>
      </c>
      <c r="K2128">
        <v>3006</v>
      </c>
      <c r="L2128" s="1" t="s">
        <v>1491</v>
      </c>
      <c r="M2128" s="1" t="s">
        <v>17</v>
      </c>
      <c r="N2128" s="1" t="s">
        <v>18</v>
      </c>
      <c r="O2128" t="s">
        <v>19</v>
      </c>
      <c r="P2128">
        <v>1002</v>
      </c>
      <c r="Q2128" s="1" t="s">
        <v>1492</v>
      </c>
      <c r="R2128" s="1" t="s">
        <v>1448</v>
      </c>
      <c r="S2128" t="s">
        <v>1449</v>
      </c>
      <c r="T2128">
        <f>VLOOKUP(Admissions[[#This Row],[Department]],Departments!A:E,5,FALSE)</f>
        <v>6800</v>
      </c>
      <c r="U2128" s="1" t="str">
        <f t="shared" si="66"/>
        <v>Within Benchmark</v>
      </c>
      <c r="V2128" s="1">
        <f t="shared" ca="1" si="67"/>
        <v>66</v>
      </c>
      <c r="W2128" s="1" t="str">
        <f ca="1">_xlfn.IFS(Admissions[[#This Row],[Patients Age]]&lt;18,"Paediatric",V2128&lt;40,"Young Adult",V2128&lt;65,"Adult",TRUE,"Senior")</f>
        <v>Senior</v>
      </c>
    </row>
    <row r="2129" spans="1:23" x14ac:dyDescent="0.25">
      <c r="A2129">
        <v>14700</v>
      </c>
      <c r="B2129">
        <v>4867</v>
      </c>
      <c r="C2129" s="1" t="s">
        <v>182</v>
      </c>
      <c r="D2129" s="1" t="s">
        <v>56</v>
      </c>
      <c r="E2129" s="2">
        <v>39546</v>
      </c>
      <c r="F2129" s="1" t="s">
        <v>30</v>
      </c>
      <c r="G2129" s="1" t="s">
        <v>58</v>
      </c>
      <c r="H2129" s="2">
        <v>45351</v>
      </c>
      <c r="I2129" s="2">
        <v>45356</v>
      </c>
      <c r="J2129">
        <v>5</v>
      </c>
      <c r="K2129">
        <v>2917</v>
      </c>
      <c r="L2129" s="1" t="s">
        <v>1491</v>
      </c>
      <c r="M2129" s="1" t="s">
        <v>46</v>
      </c>
      <c r="N2129" s="1" t="s">
        <v>33</v>
      </c>
      <c r="O2129" t="s">
        <v>19</v>
      </c>
      <c r="P2129">
        <v>583.4</v>
      </c>
      <c r="Q2129" s="1" t="s">
        <v>1492</v>
      </c>
      <c r="R2129" s="1" t="s">
        <v>1450</v>
      </c>
      <c r="S2129" t="s">
        <v>1449</v>
      </c>
      <c r="T2129">
        <f>VLOOKUP(Admissions[[#This Row],[Department]],Departments!A:E,5,FALSE)</f>
        <v>4500</v>
      </c>
      <c r="U2129" s="1" t="str">
        <f t="shared" si="66"/>
        <v>Within Benchmark</v>
      </c>
      <c r="V2129" s="1">
        <f t="shared" ca="1" si="67"/>
        <v>18</v>
      </c>
      <c r="W2129" s="1" t="str">
        <f ca="1">_xlfn.IFS(Admissions[[#This Row],[Patients Age]]&lt;18,"Paediatric",V2129&lt;40,"Young Adult",V2129&lt;65,"Adult",TRUE,"Senior")</f>
        <v>Young Adult</v>
      </c>
    </row>
    <row r="2130" spans="1:23" x14ac:dyDescent="0.25">
      <c r="A2130">
        <v>11179</v>
      </c>
      <c r="B2130">
        <v>6085</v>
      </c>
      <c r="C2130" s="1" t="s">
        <v>1092</v>
      </c>
      <c r="D2130" s="1" t="s">
        <v>14</v>
      </c>
      <c r="E2130" s="2">
        <v>24833</v>
      </c>
      <c r="F2130" s="1" t="s">
        <v>51</v>
      </c>
      <c r="G2130" s="1" t="s">
        <v>52</v>
      </c>
      <c r="H2130" s="2">
        <v>45056</v>
      </c>
      <c r="I2130" s="2">
        <v>45058</v>
      </c>
      <c r="J2130">
        <v>2</v>
      </c>
      <c r="K2130">
        <v>4193</v>
      </c>
      <c r="L2130" s="1" t="s">
        <v>1491</v>
      </c>
      <c r="M2130" s="1" t="s">
        <v>53</v>
      </c>
      <c r="N2130" s="1" t="s">
        <v>33</v>
      </c>
      <c r="O2130" t="s">
        <v>19</v>
      </c>
      <c r="P2130">
        <v>2096.5</v>
      </c>
      <c r="Q2130" s="1" t="s">
        <v>1492</v>
      </c>
      <c r="R2130" s="1" t="s">
        <v>1453</v>
      </c>
      <c r="S2130" t="s">
        <v>1449</v>
      </c>
      <c r="T2130">
        <f>VLOOKUP(Admissions[[#This Row],[Department]],Departments!A:E,5,FALSE)</f>
        <v>6800</v>
      </c>
      <c r="U2130" s="1" t="str">
        <f t="shared" si="66"/>
        <v>Within Benchmark</v>
      </c>
      <c r="V2130" s="1">
        <f t="shared" ca="1" si="67"/>
        <v>58</v>
      </c>
      <c r="W2130" s="1" t="str">
        <f ca="1">_xlfn.IFS(Admissions[[#This Row],[Patients Age]]&lt;18,"Paediatric",V2130&lt;40,"Young Adult",V2130&lt;65,"Adult",TRUE,"Senior")</f>
        <v>Adult</v>
      </c>
    </row>
    <row r="2131" spans="1:23" x14ac:dyDescent="0.25">
      <c r="A2131">
        <v>11178</v>
      </c>
      <c r="B2131">
        <v>4904</v>
      </c>
      <c r="C2131" s="1" t="s">
        <v>591</v>
      </c>
      <c r="D2131" s="1" t="s">
        <v>14</v>
      </c>
      <c r="E2131" s="2">
        <v>31216</v>
      </c>
      <c r="F2131" s="1" t="s">
        <v>51</v>
      </c>
      <c r="G2131" s="1" t="s">
        <v>113</v>
      </c>
      <c r="H2131" s="2">
        <v>45233</v>
      </c>
      <c r="I2131" s="2">
        <v>45238</v>
      </c>
      <c r="J2131">
        <v>5</v>
      </c>
      <c r="K2131">
        <v>6796</v>
      </c>
      <c r="L2131" s="1" t="s">
        <v>1491</v>
      </c>
      <c r="M2131" s="1" t="s">
        <v>114</v>
      </c>
      <c r="N2131" s="1" t="s">
        <v>24</v>
      </c>
      <c r="O2131" t="s">
        <v>19</v>
      </c>
      <c r="P2131">
        <v>1359.2</v>
      </c>
      <c r="Q2131" s="1" t="s">
        <v>1492</v>
      </c>
      <c r="R2131" s="1" t="s">
        <v>1454</v>
      </c>
      <c r="S2131" t="s">
        <v>1449</v>
      </c>
      <c r="T2131">
        <f>VLOOKUP(Admissions[[#This Row],[Department]],Departments!A:E,5,FALSE)</f>
        <v>6800</v>
      </c>
      <c r="U2131" s="1" t="str">
        <f t="shared" si="66"/>
        <v>Within Benchmark</v>
      </c>
      <c r="V2131" s="1">
        <f t="shared" ca="1" si="67"/>
        <v>41</v>
      </c>
      <c r="W2131" s="1" t="str">
        <f ca="1">_xlfn.IFS(Admissions[[#This Row],[Patients Age]]&lt;18,"Paediatric",V2131&lt;40,"Young Adult",V2131&lt;65,"Adult",TRUE,"Senior")</f>
        <v>Adult</v>
      </c>
    </row>
    <row r="2132" spans="1:23" x14ac:dyDescent="0.25">
      <c r="A2132">
        <v>11004</v>
      </c>
      <c r="B2132">
        <v>6625</v>
      </c>
      <c r="C2132" s="1" t="s">
        <v>601</v>
      </c>
      <c r="D2132" s="1" t="s">
        <v>14</v>
      </c>
      <c r="E2132" s="2">
        <v>29052</v>
      </c>
      <c r="F2132" s="1" t="s">
        <v>35</v>
      </c>
      <c r="G2132" s="1" t="s">
        <v>36</v>
      </c>
      <c r="H2132" s="2">
        <v>45287</v>
      </c>
      <c r="I2132" s="2">
        <v>45285</v>
      </c>
      <c r="J2132">
        <v>-2</v>
      </c>
      <c r="K2132">
        <v>9103</v>
      </c>
      <c r="L2132" s="1" t="s">
        <v>1494</v>
      </c>
      <c r="M2132" s="1" t="s">
        <v>60</v>
      </c>
      <c r="N2132" s="1" t="s">
        <v>24</v>
      </c>
      <c r="O2132" t="s">
        <v>62</v>
      </c>
      <c r="P2132">
        <v>-4551.5</v>
      </c>
      <c r="Q2132" s="1" t="s">
        <v>1492</v>
      </c>
      <c r="R2132" s="1" t="s">
        <v>1453</v>
      </c>
      <c r="S2132" t="s">
        <v>1449</v>
      </c>
      <c r="T2132">
        <f>VLOOKUP(Admissions[[#This Row],[Department]],Departments!A:E,5,FALSE)</f>
        <v>8500</v>
      </c>
      <c r="U2132" s="1" t="str">
        <f t="shared" si="66"/>
        <v>Above Benchmark</v>
      </c>
      <c r="V2132" s="1">
        <f t="shared" ca="1" si="67"/>
        <v>46</v>
      </c>
      <c r="W2132" s="1" t="str">
        <f ca="1">_xlfn.IFS(Admissions[[#This Row],[Patients Age]]&lt;18,"Paediatric",V2132&lt;40,"Young Adult",V2132&lt;65,"Adult",TRUE,"Senior")</f>
        <v>Adult</v>
      </c>
    </row>
    <row r="2133" spans="1:23" x14ac:dyDescent="0.25">
      <c r="A2133">
        <v>14285</v>
      </c>
      <c r="B2133">
        <v>4855</v>
      </c>
      <c r="C2133" s="1" t="s">
        <v>534</v>
      </c>
      <c r="D2133" s="1" t="s">
        <v>14</v>
      </c>
      <c r="E2133" s="2">
        <v>14141</v>
      </c>
      <c r="F2133" s="1" t="s">
        <v>26</v>
      </c>
      <c r="G2133" s="1" t="s">
        <v>27</v>
      </c>
      <c r="H2133" s="2">
        <v>44980</v>
      </c>
      <c r="I2133" s="2">
        <v>44989</v>
      </c>
      <c r="J2133">
        <v>9</v>
      </c>
      <c r="K2133">
        <v>30548</v>
      </c>
      <c r="L2133" s="1" t="s">
        <v>1491</v>
      </c>
      <c r="M2133" s="1" t="s">
        <v>28</v>
      </c>
      <c r="N2133" s="1" t="s">
        <v>33</v>
      </c>
      <c r="O2133" t="s">
        <v>19</v>
      </c>
      <c r="P2133">
        <v>3394.2222000000002</v>
      </c>
      <c r="Q2133" s="1" t="s">
        <v>1492</v>
      </c>
      <c r="R2133" s="1" t="s">
        <v>1450</v>
      </c>
      <c r="S2133" t="s">
        <v>1449</v>
      </c>
      <c r="T2133">
        <f>VLOOKUP(Admissions[[#This Row],[Department]],Departments!A:E,5,FALSE)</f>
        <v>9000</v>
      </c>
      <c r="U2133" s="1" t="str">
        <f t="shared" si="66"/>
        <v>Above Benchmark</v>
      </c>
      <c r="V2133" s="1">
        <f t="shared" ca="1" si="67"/>
        <v>87</v>
      </c>
      <c r="W2133" s="1" t="str">
        <f ca="1">_xlfn.IFS(Admissions[[#This Row],[Patients Age]]&lt;18,"Paediatric",V2133&lt;40,"Young Adult",V2133&lt;65,"Adult",TRUE,"Senior")</f>
        <v>Senior</v>
      </c>
    </row>
    <row r="2134" spans="1:23" x14ac:dyDescent="0.25">
      <c r="A2134">
        <v>11020</v>
      </c>
      <c r="B2134">
        <v>5310</v>
      </c>
      <c r="C2134" s="1" t="s">
        <v>182</v>
      </c>
      <c r="D2134" s="1" t="s">
        <v>56</v>
      </c>
      <c r="E2134" s="2">
        <v>42432</v>
      </c>
      <c r="F2134" s="1" t="s">
        <v>30</v>
      </c>
      <c r="G2134" s="1" t="s">
        <v>31</v>
      </c>
      <c r="H2134" s="2">
        <v>45649</v>
      </c>
      <c r="I2134" s="2">
        <v>45651</v>
      </c>
      <c r="J2134">
        <v>2</v>
      </c>
      <c r="K2134">
        <v>1853</v>
      </c>
      <c r="L2134" s="1" t="s">
        <v>1491</v>
      </c>
      <c r="M2134" s="1" t="s">
        <v>49</v>
      </c>
      <c r="N2134" s="1" t="s">
        <v>18</v>
      </c>
      <c r="O2134" t="s">
        <v>19</v>
      </c>
      <c r="P2134">
        <v>926.5</v>
      </c>
      <c r="Q2134" s="1" t="s">
        <v>1492</v>
      </c>
      <c r="R2134" s="1" t="s">
        <v>1448</v>
      </c>
      <c r="S2134" t="s">
        <v>1449</v>
      </c>
      <c r="T2134">
        <f>VLOOKUP(Admissions[[#This Row],[Department]],Departments!A:E,5,FALSE)</f>
        <v>4500</v>
      </c>
      <c r="U2134" s="1" t="str">
        <f t="shared" si="66"/>
        <v>Within Benchmark</v>
      </c>
      <c r="V2134" s="1">
        <f t="shared" ca="1" si="67"/>
        <v>10</v>
      </c>
      <c r="W2134" s="1" t="str">
        <f ca="1">_xlfn.IFS(Admissions[[#This Row],[Patients Age]]&lt;18,"Paediatric",V2134&lt;40,"Young Adult",V2134&lt;65,"Adult",TRUE,"Senior")</f>
        <v>Paediatric</v>
      </c>
    </row>
    <row r="2135" spans="1:23" x14ac:dyDescent="0.25">
      <c r="A2135">
        <v>15713</v>
      </c>
      <c r="B2135">
        <v>4483</v>
      </c>
      <c r="C2135" s="1" t="s">
        <v>224</v>
      </c>
      <c r="D2135" s="1" t="s">
        <v>56</v>
      </c>
      <c r="E2135" s="2">
        <v>17899</v>
      </c>
      <c r="F2135" s="1" t="s">
        <v>51</v>
      </c>
      <c r="G2135" s="1" t="s">
        <v>52</v>
      </c>
      <c r="H2135" s="2">
        <v>45113</v>
      </c>
      <c r="I2135" s="2">
        <v>45120</v>
      </c>
      <c r="J2135">
        <v>7</v>
      </c>
      <c r="K2135">
        <v>9125</v>
      </c>
      <c r="L2135" s="1" t="s">
        <v>1491</v>
      </c>
      <c r="M2135" s="1" t="s">
        <v>114</v>
      </c>
      <c r="N2135" s="1" t="s">
        <v>24</v>
      </c>
      <c r="O2135" t="s">
        <v>19</v>
      </c>
      <c r="P2135">
        <v>1303.5714</v>
      </c>
      <c r="Q2135" s="1" t="s">
        <v>1492</v>
      </c>
      <c r="R2135" s="1" t="s">
        <v>1450</v>
      </c>
      <c r="S2135" t="s">
        <v>1449</v>
      </c>
      <c r="T2135">
        <f>VLOOKUP(Admissions[[#This Row],[Department]],Departments!A:E,5,FALSE)</f>
        <v>6800</v>
      </c>
      <c r="U2135" s="1" t="str">
        <f t="shared" si="66"/>
        <v>Above Benchmark</v>
      </c>
      <c r="V2135" s="1">
        <f t="shared" ca="1" si="67"/>
        <v>77</v>
      </c>
      <c r="W2135" s="1" t="str">
        <f ca="1">_xlfn.IFS(Admissions[[#This Row],[Patients Age]]&lt;18,"Paediatric",V2135&lt;40,"Young Adult",V2135&lt;65,"Adult",TRUE,"Senior")</f>
        <v>Senior</v>
      </c>
    </row>
    <row r="2136" spans="1:23" x14ac:dyDescent="0.25">
      <c r="A2136">
        <v>10581</v>
      </c>
      <c r="B2136">
        <v>6921</v>
      </c>
      <c r="C2136" s="1" t="s">
        <v>329</v>
      </c>
      <c r="D2136" s="1" t="s">
        <v>56</v>
      </c>
      <c r="E2136" s="2">
        <v>35306</v>
      </c>
      <c r="F2136" s="1" t="s">
        <v>66</v>
      </c>
      <c r="G2136" s="1" t="s">
        <v>77</v>
      </c>
      <c r="H2136" s="2">
        <v>45237</v>
      </c>
      <c r="I2136" s="2">
        <v>45240</v>
      </c>
      <c r="J2136">
        <v>3</v>
      </c>
      <c r="K2136">
        <v>7696</v>
      </c>
      <c r="L2136" s="1" t="s">
        <v>1491</v>
      </c>
      <c r="M2136" s="1" t="s">
        <v>91</v>
      </c>
      <c r="N2136" s="1" t="s">
        <v>33</v>
      </c>
      <c r="O2136" t="s">
        <v>19</v>
      </c>
      <c r="P2136">
        <v>2565.3332999999998</v>
      </c>
      <c r="Q2136" s="1" t="s">
        <v>1492</v>
      </c>
      <c r="R2136" s="1" t="s">
        <v>1452</v>
      </c>
      <c r="S2136" t="s">
        <v>1449</v>
      </c>
      <c r="T2136">
        <f>VLOOKUP(Admissions[[#This Row],[Department]],Departments!A:E,5,FALSE)</f>
        <v>6000</v>
      </c>
      <c r="U2136" s="1" t="str">
        <f t="shared" si="66"/>
        <v>Above Benchmark</v>
      </c>
      <c r="V2136" s="1">
        <f t="shared" ca="1" si="67"/>
        <v>29</v>
      </c>
      <c r="W2136" s="1" t="str">
        <f ca="1">_xlfn.IFS(Admissions[[#This Row],[Patients Age]]&lt;18,"Paediatric",V2136&lt;40,"Young Adult",V2136&lt;65,"Adult",TRUE,"Senior")</f>
        <v>Young Adult</v>
      </c>
    </row>
    <row r="2137" spans="1:23" x14ac:dyDescent="0.25">
      <c r="A2137">
        <v>14671</v>
      </c>
      <c r="B2137">
        <v>6335</v>
      </c>
      <c r="C2137" s="1" t="s">
        <v>445</v>
      </c>
      <c r="D2137" s="1" t="s">
        <v>56</v>
      </c>
      <c r="E2137" s="2">
        <v>39994</v>
      </c>
      <c r="F2137" s="1" t="s">
        <v>30</v>
      </c>
      <c r="G2137" s="1" t="s">
        <v>31</v>
      </c>
      <c r="H2137" s="2">
        <v>45101</v>
      </c>
      <c r="I2137" s="2">
        <v>45102</v>
      </c>
      <c r="J2137">
        <v>1</v>
      </c>
      <c r="K2137">
        <v>1560</v>
      </c>
      <c r="L2137" s="1" t="s">
        <v>1494</v>
      </c>
      <c r="M2137" s="1" t="s">
        <v>32</v>
      </c>
      <c r="N2137" s="1" t="s">
        <v>18</v>
      </c>
      <c r="O2137" t="s">
        <v>19</v>
      </c>
      <c r="P2137">
        <v>1560</v>
      </c>
      <c r="Q2137" s="1" t="s">
        <v>1492</v>
      </c>
      <c r="R2137" s="1" t="s">
        <v>1446</v>
      </c>
      <c r="S2137" t="s">
        <v>1447</v>
      </c>
      <c r="T2137">
        <f>VLOOKUP(Admissions[[#This Row],[Department]],Departments!A:E,5,FALSE)</f>
        <v>4500</v>
      </c>
      <c r="U2137" s="1" t="str">
        <f t="shared" si="66"/>
        <v>Within Benchmark</v>
      </c>
      <c r="V2137" s="1">
        <f t="shared" ca="1" si="67"/>
        <v>17</v>
      </c>
      <c r="W2137" s="1" t="str">
        <f ca="1">_xlfn.IFS(Admissions[[#This Row],[Patients Age]]&lt;18,"Paediatric",V2137&lt;40,"Young Adult",V2137&lt;65,"Adult",TRUE,"Senior")</f>
        <v>Paediatric</v>
      </c>
    </row>
    <row r="2138" spans="1:23" x14ac:dyDescent="0.25">
      <c r="A2138">
        <v>14625</v>
      </c>
      <c r="B2138">
        <v>7050</v>
      </c>
      <c r="C2138" s="1" t="s">
        <v>144</v>
      </c>
      <c r="D2138" s="1" t="s">
        <v>14</v>
      </c>
      <c r="E2138" s="2">
        <v>39202</v>
      </c>
      <c r="F2138" s="1" t="s">
        <v>30</v>
      </c>
      <c r="G2138" s="1" t="s">
        <v>31</v>
      </c>
      <c r="H2138" s="2">
        <v>45392</v>
      </c>
      <c r="I2138" s="2">
        <v>45394</v>
      </c>
      <c r="J2138">
        <v>2</v>
      </c>
      <c r="K2138">
        <v>2342</v>
      </c>
      <c r="L2138" s="1" t="s">
        <v>1491</v>
      </c>
      <c r="M2138" s="1" t="s">
        <v>46</v>
      </c>
      <c r="N2138" s="1" t="s">
        <v>18</v>
      </c>
      <c r="O2138" t="s">
        <v>19</v>
      </c>
      <c r="P2138">
        <v>1171</v>
      </c>
      <c r="Q2138" s="1" t="s">
        <v>1492</v>
      </c>
      <c r="R2138" s="1" t="s">
        <v>1453</v>
      </c>
      <c r="S2138" t="s">
        <v>1449</v>
      </c>
      <c r="T2138">
        <f>VLOOKUP(Admissions[[#This Row],[Department]],Departments!A:E,5,FALSE)</f>
        <v>4500</v>
      </c>
      <c r="U2138" s="1" t="str">
        <f t="shared" si="66"/>
        <v>Within Benchmark</v>
      </c>
      <c r="V2138" s="1">
        <f t="shared" ca="1" si="67"/>
        <v>19</v>
      </c>
      <c r="W2138" s="1" t="str">
        <f ca="1">_xlfn.IFS(Admissions[[#This Row],[Patients Age]]&lt;18,"Paediatric",V2138&lt;40,"Young Adult",V2138&lt;65,"Adult",TRUE,"Senior")</f>
        <v>Young Adult</v>
      </c>
    </row>
    <row r="2139" spans="1:23" x14ac:dyDescent="0.25">
      <c r="A2139">
        <v>11359</v>
      </c>
      <c r="B2139">
        <v>3795</v>
      </c>
      <c r="C2139" s="1" t="s">
        <v>1093</v>
      </c>
      <c r="D2139" s="1" t="s">
        <v>14</v>
      </c>
      <c r="E2139" s="2">
        <v>18755</v>
      </c>
      <c r="F2139" s="1" t="s">
        <v>51</v>
      </c>
      <c r="G2139" s="1" t="s">
        <v>87</v>
      </c>
      <c r="H2139" s="2">
        <v>45285</v>
      </c>
      <c r="I2139" s="2">
        <v>45291</v>
      </c>
      <c r="J2139">
        <v>6</v>
      </c>
      <c r="K2139">
        <v>13625</v>
      </c>
      <c r="L2139" s="1" t="s">
        <v>1491</v>
      </c>
      <c r="M2139" s="1" t="s">
        <v>17</v>
      </c>
      <c r="N2139" s="1" t="s">
        <v>33</v>
      </c>
      <c r="O2139" t="s">
        <v>19</v>
      </c>
      <c r="P2139">
        <v>2270.8332999999998</v>
      </c>
      <c r="Q2139" s="1" t="s">
        <v>1492</v>
      </c>
      <c r="R2139" s="1" t="s">
        <v>1448</v>
      </c>
      <c r="S2139" t="s">
        <v>1449</v>
      </c>
      <c r="T2139">
        <f>VLOOKUP(Admissions[[#This Row],[Department]],Departments!A:E,5,FALSE)</f>
        <v>6800</v>
      </c>
      <c r="U2139" s="1" t="str">
        <f t="shared" si="66"/>
        <v>Above Benchmark</v>
      </c>
      <c r="V2139" s="1">
        <f t="shared" ca="1" si="67"/>
        <v>75</v>
      </c>
      <c r="W2139" s="1" t="str">
        <f ca="1">_xlfn.IFS(Admissions[[#This Row],[Patients Age]]&lt;18,"Paediatric",V2139&lt;40,"Young Adult",V2139&lt;65,"Adult",TRUE,"Senior")</f>
        <v>Senior</v>
      </c>
    </row>
    <row r="2140" spans="1:23" x14ac:dyDescent="0.25">
      <c r="A2140">
        <v>15075</v>
      </c>
      <c r="B2140">
        <v>3653</v>
      </c>
      <c r="C2140" s="1" t="s">
        <v>694</v>
      </c>
      <c r="D2140" s="1" t="s">
        <v>56</v>
      </c>
      <c r="E2140" s="2">
        <v>26097</v>
      </c>
      <c r="F2140" s="1" t="s">
        <v>41</v>
      </c>
      <c r="G2140" s="1" t="s">
        <v>42</v>
      </c>
      <c r="H2140" s="2">
        <v>45580</v>
      </c>
      <c r="I2140" s="2">
        <v>45583</v>
      </c>
      <c r="J2140">
        <v>3</v>
      </c>
      <c r="K2140">
        <v>8735</v>
      </c>
      <c r="L2140" s="1" t="s">
        <v>1491</v>
      </c>
      <c r="M2140" s="1" t="s">
        <v>73</v>
      </c>
      <c r="N2140" s="1" t="s">
        <v>18</v>
      </c>
      <c r="O2140" t="s">
        <v>19</v>
      </c>
      <c r="P2140">
        <v>2911.6667000000002</v>
      </c>
      <c r="Q2140" s="1" t="s">
        <v>1492</v>
      </c>
      <c r="R2140" s="1" t="s">
        <v>1452</v>
      </c>
      <c r="S2140" t="s">
        <v>1449</v>
      </c>
      <c r="T2140">
        <f>VLOOKUP(Admissions[[#This Row],[Department]],Departments!A:E,5,FALSE)</f>
        <v>7200</v>
      </c>
      <c r="U2140" s="1" t="str">
        <f t="shared" si="66"/>
        <v>Above Benchmark</v>
      </c>
      <c r="V2140" s="1">
        <f t="shared" ca="1" si="67"/>
        <v>55</v>
      </c>
      <c r="W2140" s="1" t="str">
        <f ca="1">_xlfn.IFS(Admissions[[#This Row],[Patients Age]]&lt;18,"Paediatric",V2140&lt;40,"Young Adult",V2140&lt;65,"Adult",TRUE,"Senior")</f>
        <v>Adult</v>
      </c>
    </row>
    <row r="2141" spans="1:23" x14ac:dyDescent="0.25">
      <c r="A2141">
        <v>12511</v>
      </c>
      <c r="B2141">
        <v>6260</v>
      </c>
      <c r="C2141" s="1" t="s">
        <v>455</v>
      </c>
      <c r="D2141" s="1" t="s">
        <v>14</v>
      </c>
      <c r="E2141" s="2">
        <v>12406</v>
      </c>
      <c r="F2141" s="1" t="s">
        <v>35</v>
      </c>
      <c r="G2141" s="1" t="s">
        <v>85</v>
      </c>
      <c r="H2141" s="2">
        <v>45576</v>
      </c>
      <c r="I2141" s="2">
        <v>45579</v>
      </c>
      <c r="J2141">
        <v>3</v>
      </c>
      <c r="K2141">
        <v>10605</v>
      </c>
      <c r="L2141" s="1" t="s">
        <v>1491</v>
      </c>
      <c r="M2141" s="1" t="s">
        <v>60</v>
      </c>
      <c r="N2141" s="1" t="s">
        <v>18</v>
      </c>
      <c r="O2141" t="s">
        <v>19</v>
      </c>
      <c r="P2141">
        <v>3535</v>
      </c>
      <c r="Q2141" s="1" t="s">
        <v>1492</v>
      </c>
      <c r="R2141" s="1" t="s">
        <v>1454</v>
      </c>
      <c r="S2141" t="s">
        <v>1449</v>
      </c>
      <c r="T2141">
        <f>VLOOKUP(Admissions[[#This Row],[Department]],Departments!A:E,5,FALSE)</f>
        <v>8500</v>
      </c>
      <c r="U2141" s="1" t="str">
        <f t="shared" si="66"/>
        <v>Above Benchmark</v>
      </c>
      <c r="V2141" s="1">
        <f t="shared" ca="1" si="67"/>
        <v>92</v>
      </c>
      <c r="W2141" s="1" t="str">
        <f ca="1">_xlfn.IFS(Admissions[[#This Row],[Patients Age]]&lt;18,"Paediatric",V2141&lt;40,"Young Adult",V2141&lt;65,"Adult",TRUE,"Senior")</f>
        <v>Senior</v>
      </c>
    </row>
    <row r="2142" spans="1:23" x14ac:dyDescent="0.25">
      <c r="A2142">
        <v>10607</v>
      </c>
      <c r="B2142">
        <v>3157</v>
      </c>
      <c r="C2142" s="1" t="s">
        <v>410</v>
      </c>
      <c r="D2142" s="1" t="s">
        <v>56</v>
      </c>
      <c r="E2142" s="2">
        <v>27831</v>
      </c>
      <c r="F2142" s="1" t="s">
        <v>15</v>
      </c>
      <c r="G2142" s="1" t="s">
        <v>48</v>
      </c>
      <c r="H2142" s="2">
        <v>45563</v>
      </c>
      <c r="I2142" s="2">
        <v>45564</v>
      </c>
      <c r="J2142">
        <v>1</v>
      </c>
      <c r="K2142">
        <v>1680</v>
      </c>
      <c r="L2142" s="1" t="s">
        <v>1491</v>
      </c>
      <c r="M2142" s="1" t="s">
        <v>49</v>
      </c>
      <c r="N2142" s="1" t="s">
        <v>18</v>
      </c>
      <c r="O2142" t="s">
        <v>19</v>
      </c>
      <c r="P2142">
        <v>1680</v>
      </c>
      <c r="Q2142" s="1" t="s">
        <v>1492</v>
      </c>
      <c r="R2142" s="1" t="s">
        <v>1446</v>
      </c>
      <c r="S2142" t="s">
        <v>1447</v>
      </c>
      <c r="T2142">
        <f>VLOOKUP(Admissions[[#This Row],[Department]],Departments!A:E,5,FALSE)</f>
        <v>5500</v>
      </c>
      <c r="U2142" s="1" t="str">
        <f t="shared" si="66"/>
        <v>Within Benchmark</v>
      </c>
      <c r="V2142" s="1">
        <f t="shared" ca="1" si="67"/>
        <v>50</v>
      </c>
      <c r="W2142" s="1" t="str">
        <f ca="1">_xlfn.IFS(Admissions[[#This Row],[Patients Age]]&lt;18,"Paediatric",V2142&lt;40,"Young Adult",V2142&lt;65,"Adult",TRUE,"Senior")</f>
        <v>Adult</v>
      </c>
    </row>
    <row r="2143" spans="1:23" x14ac:dyDescent="0.25">
      <c r="A2143">
        <v>12315</v>
      </c>
      <c r="B2143">
        <v>6083</v>
      </c>
      <c r="C2143" s="1" t="s">
        <v>171</v>
      </c>
      <c r="D2143" s="1" t="s">
        <v>14</v>
      </c>
      <c r="E2143" s="2">
        <v>27108</v>
      </c>
      <c r="F2143" s="1" t="s">
        <v>26</v>
      </c>
      <c r="G2143" s="1" t="s">
        <v>39</v>
      </c>
      <c r="H2143" s="2">
        <v>45491</v>
      </c>
      <c r="I2143" s="2">
        <v>45501</v>
      </c>
      <c r="J2143">
        <v>10</v>
      </c>
      <c r="K2143">
        <v>15961</v>
      </c>
      <c r="L2143" s="1" t="s">
        <v>1491</v>
      </c>
      <c r="M2143" s="1" t="s">
        <v>79</v>
      </c>
      <c r="N2143" s="1" t="s">
        <v>33</v>
      </c>
      <c r="O2143" t="s">
        <v>19</v>
      </c>
      <c r="P2143">
        <v>1596.1</v>
      </c>
      <c r="Q2143" s="1" t="s">
        <v>1492</v>
      </c>
      <c r="R2143" s="1" t="s">
        <v>1450</v>
      </c>
      <c r="S2143" t="s">
        <v>1449</v>
      </c>
      <c r="T2143">
        <f>VLOOKUP(Admissions[[#This Row],[Department]],Departments!A:E,5,FALSE)</f>
        <v>9000</v>
      </c>
      <c r="U2143" s="1" t="str">
        <f t="shared" si="66"/>
        <v>Above Benchmark</v>
      </c>
      <c r="V2143" s="1">
        <f t="shared" ca="1" si="67"/>
        <v>52</v>
      </c>
      <c r="W2143" s="1" t="str">
        <f ca="1">_xlfn.IFS(Admissions[[#This Row],[Patients Age]]&lt;18,"Paediatric",V2143&lt;40,"Young Adult",V2143&lt;65,"Adult",TRUE,"Senior")</f>
        <v>Adult</v>
      </c>
    </row>
    <row r="2144" spans="1:23" x14ac:dyDescent="0.25">
      <c r="A2144">
        <v>11894</v>
      </c>
      <c r="B2144">
        <v>5325</v>
      </c>
      <c r="C2144" s="1" t="s">
        <v>164</v>
      </c>
      <c r="D2144" s="1" t="s">
        <v>14</v>
      </c>
      <c r="E2144" s="2">
        <v>17768</v>
      </c>
      <c r="F2144" s="1" t="s">
        <v>26</v>
      </c>
      <c r="G2144" s="1" t="s">
        <v>39</v>
      </c>
      <c r="H2144" s="2">
        <v>45220</v>
      </c>
      <c r="I2144" s="2">
        <v>45232</v>
      </c>
      <c r="J2144">
        <v>12</v>
      </c>
      <c r="K2144">
        <v>27596</v>
      </c>
      <c r="L2144" s="1" t="s">
        <v>1491</v>
      </c>
      <c r="M2144" s="1" t="s">
        <v>79</v>
      </c>
      <c r="N2144" s="1" t="s">
        <v>33</v>
      </c>
      <c r="O2144" t="s">
        <v>19</v>
      </c>
      <c r="P2144">
        <v>2299.6667000000002</v>
      </c>
      <c r="Q2144" s="1" t="s">
        <v>1492</v>
      </c>
      <c r="R2144" s="1" t="s">
        <v>1446</v>
      </c>
      <c r="S2144" t="s">
        <v>1447</v>
      </c>
      <c r="T2144">
        <f>VLOOKUP(Admissions[[#This Row],[Department]],Departments!A:E,5,FALSE)</f>
        <v>9000</v>
      </c>
      <c r="U2144" s="1" t="str">
        <f t="shared" si="66"/>
        <v>Above Benchmark</v>
      </c>
      <c r="V2144" s="1">
        <f t="shared" ca="1" si="67"/>
        <v>77</v>
      </c>
      <c r="W2144" s="1" t="str">
        <f ca="1">_xlfn.IFS(Admissions[[#This Row],[Patients Age]]&lt;18,"Paediatric",V2144&lt;40,"Young Adult",V2144&lt;65,"Adult",TRUE,"Senior")</f>
        <v>Senior</v>
      </c>
    </row>
    <row r="2145" spans="1:23" x14ac:dyDescent="0.25">
      <c r="A2145">
        <v>13803</v>
      </c>
      <c r="B2145">
        <v>4979</v>
      </c>
      <c r="C2145" s="1" t="s">
        <v>127</v>
      </c>
      <c r="D2145" s="1" t="s">
        <v>56</v>
      </c>
      <c r="E2145" s="2">
        <v>23663</v>
      </c>
      <c r="F2145" s="1" t="s">
        <v>51</v>
      </c>
      <c r="G2145" s="1" t="s">
        <v>87</v>
      </c>
      <c r="H2145" s="2">
        <v>45544</v>
      </c>
      <c r="I2145" s="2">
        <v>45550</v>
      </c>
      <c r="J2145">
        <v>6</v>
      </c>
      <c r="K2145">
        <v>7073</v>
      </c>
      <c r="L2145" s="1" t="s">
        <v>1491</v>
      </c>
      <c r="M2145" s="1" t="s">
        <v>53</v>
      </c>
      <c r="N2145" s="1" t="s">
        <v>24</v>
      </c>
      <c r="O2145" t="s">
        <v>19</v>
      </c>
      <c r="P2145">
        <v>1178.8333</v>
      </c>
      <c r="Q2145" s="1" t="s">
        <v>1492</v>
      </c>
      <c r="R2145" s="1" t="s">
        <v>1448</v>
      </c>
      <c r="S2145" t="s">
        <v>1449</v>
      </c>
      <c r="T2145">
        <f>VLOOKUP(Admissions[[#This Row],[Department]],Departments!A:E,5,FALSE)</f>
        <v>6800</v>
      </c>
      <c r="U2145" s="1" t="str">
        <f t="shared" si="66"/>
        <v>Above Benchmark</v>
      </c>
      <c r="V2145" s="1">
        <f t="shared" ca="1" si="67"/>
        <v>61</v>
      </c>
      <c r="W2145" s="1" t="str">
        <f ca="1">_xlfn.IFS(Admissions[[#This Row],[Patients Age]]&lt;18,"Paediatric",V2145&lt;40,"Young Adult",V2145&lt;65,"Adult",TRUE,"Senior")</f>
        <v>Adult</v>
      </c>
    </row>
    <row r="2146" spans="1:23" x14ac:dyDescent="0.25">
      <c r="A2146">
        <v>12248</v>
      </c>
      <c r="B2146">
        <v>4281</v>
      </c>
      <c r="C2146" s="1" t="s">
        <v>136</v>
      </c>
      <c r="D2146" s="1" t="s">
        <v>14</v>
      </c>
      <c r="E2146" s="2">
        <v>13587</v>
      </c>
      <c r="F2146" s="1" t="s">
        <v>26</v>
      </c>
      <c r="G2146" s="1" t="s">
        <v>27</v>
      </c>
      <c r="H2146" s="2">
        <v>45224</v>
      </c>
      <c r="I2146" s="2">
        <v>45234</v>
      </c>
      <c r="J2146">
        <v>10</v>
      </c>
      <c r="K2146">
        <v>22733</v>
      </c>
      <c r="L2146" s="1" t="s">
        <v>1491</v>
      </c>
      <c r="M2146" s="1" t="s">
        <v>17</v>
      </c>
      <c r="N2146" s="1" t="s">
        <v>24</v>
      </c>
      <c r="O2146" t="s">
        <v>19</v>
      </c>
      <c r="P2146">
        <v>2273.3000000000002</v>
      </c>
      <c r="Q2146" s="1" t="s">
        <v>1492</v>
      </c>
      <c r="R2146" s="1" t="s">
        <v>1453</v>
      </c>
      <c r="S2146" t="s">
        <v>1449</v>
      </c>
      <c r="T2146">
        <f>VLOOKUP(Admissions[[#This Row],[Department]],Departments!A:E,5,FALSE)</f>
        <v>9000</v>
      </c>
      <c r="U2146" s="1" t="str">
        <f t="shared" si="66"/>
        <v>Above Benchmark</v>
      </c>
      <c r="V2146" s="1">
        <f t="shared" ca="1" si="67"/>
        <v>89</v>
      </c>
      <c r="W2146" s="1" t="str">
        <f ca="1">_xlfn.IFS(Admissions[[#This Row],[Patients Age]]&lt;18,"Paediatric",V2146&lt;40,"Young Adult",V2146&lt;65,"Adult",TRUE,"Senior")</f>
        <v>Senior</v>
      </c>
    </row>
    <row r="2147" spans="1:23" x14ac:dyDescent="0.25">
      <c r="A2147">
        <v>13868</v>
      </c>
      <c r="B2147">
        <v>3755</v>
      </c>
      <c r="C2147" s="1" t="s">
        <v>471</v>
      </c>
      <c r="D2147" s="1" t="s">
        <v>14</v>
      </c>
      <c r="E2147" s="2">
        <v>25799</v>
      </c>
      <c r="F2147" s="1" t="s">
        <v>51</v>
      </c>
      <c r="G2147" s="1" t="s">
        <v>113</v>
      </c>
      <c r="H2147" s="2">
        <v>45620</v>
      </c>
      <c r="I2147" s="2">
        <v>45626</v>
      </c>
      <c r="J2147">
        <v>6</v>
      </c>
      <c r="K2147">
        <v>7347</v>
      </c>
      <c r="L2147" s="1" t="s">
        <v>1491</v>
      </c>
      <c r="M2147" s="1" t="s">
        <v>88</v>
      </c>
      <c r="N2147" s="1" t="s">
        <v>18</v>
      </c>
      <c r="O2147" t="s">
        <v>19</v>
      </c>
      <c r="P2147">
        <v>1224.5</v>
      </c>
      <c r="Q2147" s="1" t="s">
        <v>1492</v>
      </c>
      <c r="R2147" s="1" t="s">
        <v>1451</v>
      </c>
      <c r="S2147" t="s">
        <v>1447</v>
      </c>
      <c r="T2147">
        <f>VLOOKUP(Admissions[[#This Row],[Department]],Departments!A:E,5,FALSE)</f>
        <v>6800</v>
      </c>
      <c r="U2147" s="1" t="str">
        <f t="shared" si="66"/>
        <v>Above Benchmark</v>
      </c>
      <c r="V2147" s="1">
        <f t="shared" ca="1" si="67"/>
        <v>55</v>
      </c>
      <c r="W2147" s="1" t="str">
        <f ca="1">_xlfn.IFS(Admissions[[#This Row],[Patients Age]]&lt;18,"Paediatric",V2147&lt;40,"Young Adult",V2147&lt;65,"Adult",TRUE,"Senior")</f>
        <v>Adult</v>
      </c>
    </row>
    <row r="2148" spans="1:23" x14ac:dyDescent="0.25">
      <c r="A2148">
        <v>10397</v>
      </c>
      <c r="B2148">
        <v>5821</v>
      </c>
      <c r="C2148" s="1" t="s">
        <v>825</v>
      </c>
      <c r="D2148" s="1" t="s">
        <v>14</v>
      </c>
      <c r="E2148" s="2">
        <v>22928</v>
      </c>
      <c r="F2148" s="1" t="s">
        <v>51</v>
      </c>
      <c r="G2148" s="1" t="s">
        <v>113</v>
      </c>
      <c r="H2148" s="2">
        <v>45620</v>
      </c>
      <c r="I2148" s="2">
        <v>45629</v>
      </c>
      <c r="J2148">
        <v>9</v>
      </c>
      <c r="K2148">
        <v>10637</v>
      </c>
      <c r="L2148" s="1" t="s">
        <v>1491</v>
      </c>
      <c r="M2148" s="1" t="s">
        <v>17</v>
      </c>
      <c r="N2148" s="1" t="s">
        <v>33</v>
      </c>
      <c r="O2148" t="s">
        <v>19</v>
      </c>
      <c r="P2148">
        <v>1181.8888999999999</v>
      </c>
      <c r="Q2148" s="1" t="s">
        <v>1492</v>
      </c>
      <c r="R2148" s="1" t="s">
        <v>1451</v>
      </c>
      <c r="S2148" t="s">
        <v>1447</v>
      </c>
      <c r="T2148">
        <f>VLOOKUP(Admissions[[#This Row],[Department]],Departments!A:E,5,FALSE)</f>
        <v>6800</v>
      </c>
      <c r="U2148" s="1" t="str">
        <f t="shared" si="66"/>
        <v>Above Benchmark</v>
      </c>
      <c r="V2148" s="1">
        <f t="shared" ca="1" si="67"/>
        <v>63</v>
      </c>
      <c r="W2148" s="1" t="str">
        <f ca="1">_xlfn.IFS(Admissions[[#This Row],[Patients Age]]&lt;18,"Paediatric",V2148&lt;40,"Young Adult",V2148&lt;65,"Adult",TRUE,"Senior")</f>
        <v>Adult</v>
      </c>
    </row>
    <row r="2149" spans="1:23" x14ac:dyDescent="0.25">
      <c r="A2149">
        <v>11524</v>
      </c>
      <c r="B2149">
        <v>3204</v>
      </c>
      <c r="C2149" s="1" t="s">
        <v>1094</v>
      </c>
      <c r="D2149" s="1" t="s">
        <v>56</v>
      </c>
      <c r="E2149" s="2">
        <v>22530</v>
      </c>
      <c r="F2149" s="1" t="s">
        <v>35</v>
      </c>
      <c r="G2149" s="1" t="s">
        <v>36</v>
      </c>
      <c r="H2149" s="2">
        <v>45528</v>
      </c>
      <c r="I2149" s="2">
        <v>45535</v>
      </c>
      <c r="J2149">
        <v>7</v>
      </c>
      <c r="K2149">
        <v>11819</v>
      </c>
      <c r="L2149" s="1" t="s">
        <v>1491</v>
      </c>
      <c r="M2149" s="1" t="s">
        <v>119</v>
      </c>
      <c r="N2149" s="1" t="s">
        <v>33</v>
      </c>
      <c r="O2149" t="s">
        <v>19</v>
      </c>
      <c r="P2149">
        <v>1688.4286</v>
      </c>
      <c r="Q2149" s="1" t="s">
        <v>1492</v>
      </c>
      <c r="R2149" s="1" t="s">
        <v>1446</v>
      </c>
      <c r="S2149" t="s">
        <v>1447</v>
      </c>
      <c r="T2149">
        <f>VLOOKUP(Admissions[[#This Row],[Department]],Departments!A:E,5,FALSE)</f>
        <v>8500</v>
      </c>
      <c r="U2149" s="1" t="str">
        <f t="shared" si="66"/>
        <v>Above Benchmark</v>
      </c>
      <c r="V2149" s="1">
        <f t="shared" ca="1" si="67"/>
        <v>64</v>
      </c>
      <c r="W2149" s="1" t="str">
        <f ca="1">_xlfn.IFS(Admissions[[#This Row],[Patients Age]]&lt;18,"Paediatric",V2149&lt;40,"Young Adult",V2149&lt;65,"Adult",TRUE,"Senior")</f>
        <v>Adult</v>
      </c>
    </row>
    <row r="2150" spans="1:23" x14ac:dyDescent="0.25">
      <c r="A2150">
        <v>14721</v>
      </c>
      <c r="B2150">
        <v>4983</v>
      </c>
      <c r="C2150" s="1" t="s">
        <v>674</v>
      </c>
      <c r="D2150" s="1" t="s">
        <v>14</v>
      </c>
      <c r="E2150" s="2">
        <v>27819</v>
      </c>
      <c r="F2150" s="1" t="s">
        <v>15</v>
      </c>
      <c r="G2150" s="1" t="s">
        <v>16</v>
      </c>
      <c r="H2150" s="2">
        <v>45455</v>
      </c>
      <c r="I2150" s="2">
        <v>45458</v>
      </c>
      <c r="J2150">
        <v>3</v>
      </c>
      <c r="K2150">
        <v>5832</v>
      </c>
      <c r="L2150" s="1" t="s">
        <v>1491</v>
      </c>
      <c r="M2150" s="1" t="s">
        <v>49</v>
      </c>
      <c r="N2150" s="1" t="s">
        <v>24</v>
      </c>
      <c r="O2150" t="s">
        <v>19</v>
      </c>
      <c r="P2150">
        <v>1944</v>
      </c>
      <c r="Q2150" s="1" t="s">
        <v>1492</v>
      </c>
      <c r="R2150" s="1" t="s">
        <v>1453</v>
      </c>
      <c r="S2150" t="s">
        <v>1449</v>
      </c>
      <c r="T2150">
        <f>VLOOKUP(Admissions[[#This Row],[Department]],Departments!A:E,5,FALSE)</f>
        <v>5500</v>
      </c>
      <c r="U2150" s="1" t="str">
        <f t="shared" si="66"/>
        <v>Above Benchmark</v>
      </c>
      <c r="V2150" s="1">
        <f t="shared" ca="1" si="67"/>
        <v>50</v>
      </c>
      <c r="W2150" s="1" t="str">
        <f ca="1">_xlfn.IFS(Admissions[[#This Row],[Patients Age]]&lt;18,"Paediatric",V2150&lt;40,"Young Adult",V2150&lt;65,"Adult",TRUE,"Senior")</f>
        <v>Adult</v>
      </c>
    </row>
    <row r="2151" spans="1:23" x14ac:dyDescent="0.25">
      <c r="A2151">
        <v>13695</v>
      </c>
      <c r="B2151">
        <v>4772</v>
      </c>
      <c r="C2151" s="1" t="s">
        <v>698</v>
      </c>
      <c r="D2151" s="1" t="s">
        <v>14</v>
      </c>
      <c r="E2151" s="2">
        <v>23568</v>
      </c>
      <c r="F2151" s="1" t="s">
        <v>35</v>
      </c>
      <c r="G2151" s="1" t="s">
        <v>83</v>
      </c>
      <c r="H2151" s="2">
        <v>45107</v>
      </c>
      <c r="I2151" s="2">
        <v>45113</v>
      </c>
      <c r="J2151">
        <v>6</v>
      </c>
      <c r="K2151">
        <v>10609</v>
      </c>
      <c r="L2151" s="1" t="s">
        <v>1494</v>
      </c>
      <c r="M2151" s="1" t="s">
        <v>60</v>
      </c>
      <c r="N2151" s="1" t="s">
        <v>18</v>
      </c>
      <c r="O2151" t="s">
        <v>19</v>
      </c>
      <c r="P2151">
        <v>1768.1667</v>
      </c>
      <c r="Q2151" s="1" t="s">
        <v>1492</v>
      </c>
      <c r="R2151" s="1" t="s">
        <v>1454</v>
      </c>
      <c r="S2151" t="s">
        <v>1449</v>
      </c>
      <c r="T2151">
        <f>VLOOKUP(Admissions[[#This Row],[Department]],Departments!A:E,5,FALSE)</f>
        <v>8500</v>
      </c>
      <c r="U2151" s="1" t="str">
        <f t="shared" si="66"/>
        <v>Above Benchmark</v>
      </c>
      <c r="V2151" s="1">
        <f t="shared" ca="1" si="67"/>
        <v>61</v>
      </c>
      <c r="W2151" s="1" t="str">
        <f ca="1">_xlfn.IFS(Admissions[[#This Row],[Patients Age]]&lt;18,"Paediatric",V2151&lt;40,"Young Adult",V2151&lt;65,"Adult",TRUE,"Senior")</f>
        <v>Adult</v>
      </c>
    </row>
    <row r="2152" spans="1:23" x14ac:dyDescent="0.25">
      <c r="A2152">
        <v>12819</v>
      </c>
      <c r="B2152">
        <v>6355</v>
      </c>
      <c r="C2152" s="1" t="s">
        <v>820</v>
      </c>
      <c r="D2152" s="1" t="s">
        <v>14</v>
      </c>
      <c r="E2152" s="2">
        <v>25817</v>
      </c>
      <c r="F2152" s="1" t="s">
        <v>26</v>
      </c>
      <c r="G2152" s="1" t="s">
        <v>27</v>
      </c>
      <c r="H2152" s="2">
        <v>45524</v>
      </c>
      <c r="I2152" s="2">
        <v>45527</v>
      </c>
      <c r="J2152">
        <v>3</v>
      </c>
      <c r="K2152">
        <v>12648</v>
      </c>
      <c r="L2152" s="1" t="s">
        <v>1494</v>
      </c>
      <c r="M2152" s="1" t="s">
        <v>28</v>
      </c>
      <c r="N2152" s="1" t="s">
        <v>33</v>
      </c>
      <c r="O2152" t="s">
        <v>19</v>
      </c>
      <c r="P2152">
        <v>4216</v>
      </c>
      <c r="Q2152" s="1" t="s">
        <v>1492</v>
      </c>
      <c r="R2152" s="1" t="s">
        <v>1452</v>
      </c>
      <c r="S2152" t="s">
        <v>1449</v>
      </c>
      <c r="T2152">
        <f>VLOOKUP(Admissions[[#This Row],[Department]],Departments!A:E,5,FALSE)</f>
        <v>9000</v>
      </c>
      <c r="U2152" s="1" t="str">
        <f t="shared" si="66"/>
        <v>Above Benchmark</v>
      </c>
      <c r="V2152" s="1">
        <f t="shared" ca="1" si="67"/>
        <v>55</v>
      </c>
      <c r="W2152" s="1" t="str">
        <f ca="1">_xlfn.IFS(Admissions[[#This Row],[Patients Age]]&lt;18,"Paediatric",V2152&lt;40,"Young Adult",V2152&lt;65,"Adult",TRUE,"Senior")</f>
        <v>Adult</v>
      </c>
    </row>
    <row r="2153" spans="1:23" x14ac:dyDescent="0.25">
      <c r="A2153">
        <v>14370</v>
      </c>
      <c r="B2153">
        <v>7074</v>
      </c>
      <c r="C2153" s="1" t="s">
        <v>1095</v>
      </c>
      <c r="D2153" s="1" t="s">
        <v>56</v>
      </c>
      <c r="E2153" s="2">
        <v>16889</v>
      </c>
      <c r="F2153" s="1" t="s">
        <v>51</v>
      </c>
      <c r="G2153" s="1" t="s">
        <v>87</v>
      </c>
      <c r="H2153" s="2">
        <v>45239</v>
      </c>
      <c r="I2153" s="2">
        <v>45243</v>
      </c>
      <c r="J2153">
        <v>4</v>
      </c>
      <c r="K2153">
        <v>8465</v>
      </c>
      <c r="L2153" s="1" t="s">
        <v>1491</v>
      </c>
      <c r="M2153" s="1" t="s">
        <v>53</v>
      </c>
      <c r="N2153" s="1" t="s">
        <v>18</v>
      </c>
      <c r="O2153" t="s">
        <v>19</v>
      </c>
      <c r="P2153">
        <v>2116.25</v>
      </c>
      <c r="Q2153" s="1" t="s">
        <v>1492</v>
      </c>
      <c r="R2153" s="1" t="s">
        <v>1450</v>
      </c>
      <c r="S2153" t="s">
        <v>1449</v>
      </c>
      <c r="T2153">
        <f>VLOOKUP(Admissions[[#This Row],[Department]],Departments!A:E,5,FALSE)</f>
        <v>6800</v>
      </c>
      <c r="U2153" s="1" t="str">
        <f t="shared" si="66"/>
        <v>Above Benchmark</v>
      </c>
      <c r="V2153" s="1">
        <f t="shared" ca="1" si="67"/>
        <v>80</v>
      </c>
      <c r="W2153" s="1" t="str">
        <f ca="1">_xlfn.IFS(Admissions[[#This Row],[Patients Age]]&lt;18,"Paediatric",V2153&lt;40,"Young Adult",V2153&lt;65,"Adult",TRUE,"Senior")</f>
        <v>Senior</v>
      </c>
    </row>
    <row r="2154" spans="1:23" x14ac:dyDescent="0.25">
      <c r="A2154">
        <v>12304</v>
      </c>
      <c r="B2154">
        <v>3401</v>
      </c>
      <c r="C2154" s="1" t="s">
        <v>442</v>
      </c>
      <c r="D2154" s="1" t="s">
        <v>14</v>
      </c>
      <c r="E2154" s="2">
        <v>41323</v>
      </c>
      <c r="F2154" s="1" t="s">
        <v>30</v>
      </c>
      <c r="G2154" s="1" t="s">
        <v>31</v>
      </c>
      <c r="H2154" s="2">
        <v>45458</v>
      </c>
      <c r="I2154" s="2">
        <v>45461</v>
      </c>
      <c r="J2154">
        <v>3</v>
      </c>
      <c r="K2154">
        <v>3432</v>
      </c>
      <c r="L2154" s="1" t="s">
        <v>1491</v>
      </c>
      <c r="M2154" s="1" t="s">
        <v>46</v>
      </c>
      <c r="N2154" s="1" t="s">
        <v>18</v>
      </c>
      <c r="O2154" t="s">
        <v>19</v>
      </c>
      <c r="P2154">
        <v>1144</v>
      </c>
      <c r="Q2154" s="1" t="s">
        <v>1492</v>
      </c>
      <c r="R2154" s="1" t="s">
        <v>1446</v>
      </c>
      <c r="S2154" t="s">
        <v>1447</v>
      </c>
      <c r="T2154">
        <f>VLOOKUP(Admissions[[#This Row],[Department]],Departments!A:E,5,FALSE)</f>
        <v>4500</v>
      </c>
      <c r="U2154" s="1" t="str">
        <f t="shared" si="66"/>
        <v>Within Benchmark</v>
      </c>
      <c r="V2154" s="1">
        <f t="shared" ca="1" si="67"/>
        <v>13</v>
      </c>
      <c r="W2154" s="1" t="str">
        <f ca="1">_xlfn.IFS(Admissions[[#This Row],[Patients Age]]&lt;18,"Paediatric",V2154&lt;40,"Young Adult",V2154&lt;65,"Adult",TRUE,"Senior")</f>
        <v>Paediatric</v>
      </c>
    </row>
    <row r="2155" spans="1:23" x14ac:dyDescent="0.25">
      <c r="A2155">
        <v>13995</v>
      </c>
      <c r="B2155">
        <v>3806</v>
      </c>
      <c r="C2155" s="1" t="s">
        <v>391</v>
      </c>
      <c r="D2155" s="1" t="s">
        <v>56</v>
      </c>
      <c r="E2155" s="2">
        <v>30322</v>
      </c>
      <c r="F2155" s="1" t="s">
        <v>15</v>
      </c>
      <c r="G2155" s="1" t="s">
        <v>48</v>
      </c>
      <c r="H2155" s="2">
        <v>45596</v>
      </c>
      <c r="I2155" s="2">
        <v>45597</v>
      </c>
      <c r="J2155">
        <v>1</v>
      </c>
      <c r="K2155">
        <v>3219</v>
      </c>
      <c r="L2155" s="1" t="s">
        <v>1491</v>
      </c>
      <c r="M2155" s="1" t="s">
        <v>46</v>
      </c>
      <c r="N2155" s="1" t="s">
        <v>33</v>
      </c>
      <c r="O2155" t="s">
        <v>19</v>
      </c>
      <c r="P2155">
        <v>3219</v>
      </c>
      <c r="Q2155" s="1" t="s">
        <v>1492</v>
      </c>
      <c r="R2155" s="1" t="s">
        <v>1450</v>
      </c>
      <c r="S2155" t="s">
        <v>1449</v>
      </c>
      <c r="T2155">
        <f>VLOOKUP(Admissions[[#This Row],[Department]],Departments!A:E,5,FALSE)</f>
        <v>5500</v>
      </c>
      <c r="U2155" s="1" t="str">
        <f t="shared" si="66"/>
        <v>Within Benchmark</v>
      </c>
      <c r="V2155" s="1">
        <f t="shared" ca="1" si="67"/>
        <v>43</v>
      </c>
      <c r="W2155" s="1" t="str">
        <f ca="1">_xlfn.IFS(Admissions[[#This Row],[Patients Age]]&lt;18,"Paediatric",V2155&lt;40,"Young Adult",V2155&lt;65,"Adult",TRUE,"Senior")</f>
        <v>Adult</v>
      </c>
    </row>
    <row r="2156" spans="1:23" x14ac:dyDescent="0.25">
      <c r="A2156">
        <v>11248</v>
      </c>
      <c r="B2156">
        <v>7179</v>
      </c>
      <c r="C2156" s="1" t="s">
        <v>403</v>
      </c>
      <c r="D2156" s="1" t="s">
        <v>14</v>
      </c>
      <c r="E2156" s="2">
        <v>21936</v>
      </c>
      <c r="F2156" s="1" t="s">
        <v>15</v>
      </c>
      <c r="G2156" s="1" t="s">
        <v>48</v>
      </c>
      <c r="H2156" s="2">
        <v>45153</v>
      </c>
      <c r="I2156" s="2">
        <v>45155</v>
      </c>
      <c r="J2156">
        <v>2</v>
      </c>
      <c r="K2156">
        <v>7610</v>
      </c>
      <c r="L2156" s="1" t="s">
        <v>1491</v>
      </c>
      <c r="M2156" s="1" t="s">
        <v>17</v>
      </c>
      <c r="N2156" s="1" t="s">
        <v>33</v>
      </c>
      <c r="O2156" t="s">
        <v>19</v>
      </c>
      <c r="P2156">
        <v>3805</v>
      </c>
      <c r="Q2156" s="1" t="s">
        <v>1492</v>
      </c>
      <c r="R2156" s="1" t="s">
        <v>1452</v>
      </c>
      <c r="S2156" t="s">
        <v>1449</v>
      </c>
      <c r="T2156">
        <f>VLOOKUP(Admissions[[#This Row],[Department]],Departments!A:E,5,FALSE)</f>
        <v>5500</v>
      </c>
      <c r="U2156" s="1" t="str">
        <f t="shared" si="66"/>
        <v>Above Benchmark</v>
      </c>
      <c r="V2156" s="1">
        <f t="shared" ca="1" si="67"/>
        <v>66</v>
      </c>
      <c r="W2156" s="1" t="str">
        <f ca="1">_xlfn.IFS(Admissions[[#This Row],[Patients Age]]&lt;18,"Paediatric",V2156&lt;40,"Young Adult",V2156&lt;65,"Adult",TRUE,"Senior")</f>
        <v>Senior</v>
      </c>
    </row>
    <row r="2157" spans="1:23" x14ac:dyDescent="0.25">
      <c r="A2157">
        <v>14689</v>
      </c>
      <c r="B2157">
        <v>4358</v>
      </c>
      <c r="C2157" s="1" t="s">
        <v>61</v>
      </c>
      <c r="D2157" s="1" t="s">
        <v>56</v>
      </c>
      <c r="E2157" s="2">
        <v>35414</v>
      </c>
      <c r="F2157" s="1" t="s">
        <v>21</v>
      </c>
      <c r="G2157" s="1" t="s">
        <v>22</v>
      </c>
      <c r="H2157" s="2">
        <v>45361</v>
      </c>
      <c r="I2157" s="2">
        <v>45370</v>
      </c>
      <c r="J2157">
        <v>9</v>
      </c>
      <c r="K2157">
        <v>24829</v>
      </c>
      <c r="L2157" s="1" t="s">
        <v>1491</v>
      </c>
      <c r="M2157" s="1" t="s">
        <v>23</v>
      </c>
      <c r="N2157" s="1" t="s">
        <v>18</v>
      </c>
      <c r="O2157" t="s">
        <v>19</v>
      </c>
      <c r="P2157">
        <v>2758.7777999999998</v>
      </c>
      <c r="Q2157" s="1" t="s">
        <v>1492</v>
      </c>
      <c r="R2157" s="1" t="s">
        <v>1451</v>
      </c>
      <c r="S2157" t="s">
        <v>1447</v>
      </c>
      <c r="T2157">
        <f>VLOOKUP(Admissions[[#This Row],[Department]],Departments!A:E,5,FALSE)</f>
        <v>12000</v>
      </c>
      <c r="U2157" s="1" t="str">
        <f t="shared" si="66"/>
        <v>Above Benchmark</v>
      </c>
      <c r="V2157" s="1">
        <f t="shared" ca="1" si="67"/>
        <v>29</v>
      </c>
      <c r="W2157" s="1" t="str">
        <f ca="1">_xlfn.IFS(Admissions[[#This Row],[Patients Age]]&lt;18,"Paediatric",V2157&lt;40,"Young Adult",V2157&lt;65,"Adult",TRUE,"Senior")</f>
        <v>Young Adult</v>
      </c>
    </row>
    <row r="2158" spans="1:23" x14ac:dyDescent="0.25">
      <c r="A2158">
        <v>11223</v>
      </c>
      <c r="B2158">
        <v>5183</v>
      </c>
      <c r="C2158" s="1" t="s">
        <v>1096</v>
      </c>
      <c r="D2158" s="1" t="s">
        <v>56</v>
      </c>
      <c r="E2158" s="2">
        <v>27005</v>
      </c>
      <c r="F2158" s="1" t="s">
        <v>51</v>
      </c>
      <c r="G2158" s="1" t="s">
        <v>87</v>
      </c>
      <c r="H2158" s="2">
        <v>45032</v>
      </c>
      <c r="I2158" s="2">
        <v>45040</v>
      </c>
      <c r="J2158">
        <v>8</v>
      </c>
      <c r="K2158">
        <v>10866</v>
      </c>
      <c r="L2158" s="1" t="s">
        <v>1491</v>
      </c>
      <c r="M2158" s="1" t="s">
        <v>53</v>
      </c>
      <c r="N2158" s="1" t="s">
        <v>18</v>
      </c>
      <c r="O2158" t="s">
        <v>19</v>
      </c>
      <c r="P2158">
        <v>1358.25</v>
      </c>
      <c r="Q2158" s="1" t="s">
        <v>1492</v>
      </c>
      <c r="R2158" s="1" t="s">
        <v>1451</v>
      </c>
      <c r="S2158" t="s">
        <v>1447</v>
      </c>
      <c r="T2158">
        <f>VLOOKUP(Admissions[[#This Row],[Department]],Departments!A:E,5,FALSE)</f>
        <v>6800</v>
      </c>
      <c r="U2158" s="1" t="str">
        <f t="shared" si="66"/>
        <v>Above Benchmark</v>
      </c>
      <c r="V2158" s="1">
        <f t="shared" ca="1" si="67"/>
        <v>52</v>
      </c>
      <c r="W2158" s="1" t="str">
        <f ca="1">_xlfn.IFS(Admissions[[#This Row],[Patients Age]]&lt;18,"Paediatric",V2158&lt;40,"Young Adult",V2158&lt;65,"Adult",TRUE,"Senior")</f>
        <v>Adult</v>
      </c>
    </row>
    <row r="2159" spans="1:23" x14ac:dyDescent="0.25">
      <c r="A2159">
        <v>15003</v>
      </c>
      <c r="B2159">
        <v>6855</v>
      </c>
      <c r="C2159" s="1" t="s">
        <v>822</v>
      </c>
      <c r="D2159" s="1" t="s">
        <v>56</v>
      </c>
      <c r="E2159" s="2">
        <v>22695</v>
      </c>
      <c r="F2159" s="1" t="s">
        <v>66</v>
      </c>
      <c r="G2159" s="1" t="s">
        <v>70</v>
      </c>
      <c r="H2159" s="2">
        <v>45395</v>
      </c>
      <c r="I2159" s="2">
        <v>45397</v>
      </c>
      <c r="J2159">
        <v>2</v>
      </c>
      <c r="K2159">
        <v>3547</v>
      </c>
      <c r="L2159" s="1" t="s">
        <v>1491</v>
      </c>
      <c r="M2159" s="1" t="s">
        <v>37</v>
      </c>
      <c r="N2159" s="1" t="s">
        <v>24</v>
      </c>
      <c r="O2159" t="s">
        <v>19</v>
      </c>
      <c r="P2159">
        <v>1773.5</v>
      </c>
      <c r="Q2159" s="1" t="s">
        <v>1492</v>
      </c>
      <c r="R2159" s="1" t="s">
        <v>1446</v>
      </c>
      <c r="S2159" t="s">
        <v>1447</v>
      </c>
      <c r="T2159">
        <f>VLOOKUP(Admissions[[#This Row],[Department]],Departments!A:E,5,FALSE)</f>
        <v>6000</v>
      </c>
      <c r="U2159" s="1" t="str">
        <f t="shared" si="66"/>
        <v>Within Benchmark</v>
      </c>
      <c r="V2159" s="1">
        <f t="shared" ca="1" si="67"/>
        <v>64</v>
      </c>
      <c r="W2159" s="1" t="str">
        <f ca="1">_xlfn.IFS(Admissions[[#This Row],[Patients Age]]&lt;18,"Paediatric",V2159&lt;40,"Young Adult",V2159&lt;65,"Adult",TRUE,"Senior")</f>
        <v>Adult</v>
      </c>
    </row>
    <row r="2160" spans="1:23" x14ac:dyDescent="0.25">
      <c r="A2160">
        <v>11546</v>
      </c>
      <c r="B2160">
        <v>5090</v>
      </c>
      <c r="C2160" s="1" t="s">
        <v>1097</v>
      </c>
      <c r="D2160" s="1" t="s">
        <v>14</v>
      </c>
      <c r="E2160" s="2">
        <v>21296</v>
      </c>
      <c r="F2160" s="1" t="s">
        <v>35</v>
      </c>
      <c r="G2160" s="1" t="s">
        <v>36</v>
      </c>
      <c r="H2160" s="2">
        <v>45101</v>
      </c>
      <c r="I2160" s="2">
        <v>45109</v>
      </c>
      <c r="J2160">
        <v>8</v>
      </c>
      <c r="K2160">
        <v>8145</v>
      </c>
      <c r="L2160" s="1" t="s">
        <v>1491</v>
      </c>
      <c r="M2160" s="1" t="s">
        <v>37</v>
      </c>
      <c r="N2160" s="1" t="s">
        <v>18</v>
      </c>
      <c r="O2160" t="s">
        <v>19</v>
      </c>
      <c r="P2160">
        <v>1018.125</v>
      </c>
      <c r="Q2160" s="1" t="s">
        <v>1492</v>
      </c>
      <c r="R2160" s="1" t="s">
        <v>1446</v>
      </c>
      <c r="S2160" t="s">
        <v>1447</v>
      </c>
      <c r="T2160">
        <f>VLOOKUP(Admissions[[#This Row],[Department]],Departments!A:E,5,FALSE)</f>
        <v>8500</v>
      </c>
      <c r="U2160" s="1" t="str">
        <f t="shared" si="66"/>
        <v>Within Benchmark</v>
      </c>
      <c r="V2160" s="1">
        <f t="shared" ca="1" si="67"/>
        <v>68</v>
      </c>
      <c r="W2160" s="1" t="str">
        <f ca="1">_xlfn.IFS(Admissions[[#This Row],[Patients Age]]&lt;18,"Paediatric",V2160&lt;40,"Young Adult",V2160&lt;65,"Adult",TRUE,"Senior")</f>
        <v>Senior</v>
      </c>
    </row>
    <row r="2161" spans="1:23" x14ac:dyDescent="0.25">
      <c r="A2161">
        <v>10891</v>
      </c>
      <c r="B2161">
        <v>3382</v>
      </c>
      <c r="C2161" s="1" t="s">
        <v>189</v>
      </c>
      <c r="D2161" s="1" t="s">
        <v>14</v>
      </c>
      <c r="E2161" s="2">
        <v>37847</v>
      </c>
      <c r="F2161" s="1" t="s">
        <v>21</v>
      </c>
      <c r="G2161" s="1" t="s">
        <v>22</v>
      </c>
      <c r="H2161" s="2">
        <v>45562</v>
      </c>
      <c r="I2161" s="2">
        <v>45563</v>
      </c>
      <c r="J2161">
        <v>1</v>
      </c>
      <c r="K2161">
        <v>8660</v>
      </c>
      <c r="L2161" s="1" t="s">
        <v>1491</v>
      </c>
      <c r="M2161" s="1" t="s">
        <v>124</v>
      </c>
      <c r="N2161" s="1" t="s">
        <v>24</v>
      </c>
      <c r="O2161" t="s">
        <v>19</v>
      </c>
      <c r="P2161">
        <v>8660</v>
      </c>
      <c r="Q2161" s="1" t="s">
        <v>1492</v>
      </c>
      <c r="R2161" s="1" t="s">
        <v>1454</v>
      </c>
      <c r="S2161" t="s">
        <v>1449</v>
      </c>
      <c r="T2161">
        <f>VLOOKUP(Admissions[[#This Row],[Department]],Departments!A:E,5,FALSE)</f>
        <v>12000</v>
      </c>
      <c r="U2161" s="1" t="str">
        <f t="shared" si="66"/>
        <v>Within Benchmark</v>
      </c>
      <c r="V2161" s="1">
        <f t="shared" ca="1" si="67"/>
        <v>22</v>
      </c>
      <c r="W2161" s="1" t="str">
        <f ca="1">_xlfn.IFS(Admissions[[#This Row],[Patients Age]]&lt;18,"Paediatric",V2161&lt;40,"Young Adult",V2161&lt;65,"Adult",TRUE,"Senior")</f>
        <v>Young Adult</v>
      </c>
    </row>
    <row r="2162" spans="1:23" x14ac:dyDescent="0.25">
      <c r="A2162">
        <v>12141</v>
      </c>
      <c r="B2162">
        <v>6872</v>
      </c>
      <c r="C2162" s="1" t="s">
        <v>1098</v>
      </c>
      <c r="D2162" s="1" t="s">
        <v>14</v>
      </c>
      <c r="E2162" s="2">
        <v>40232</v>
      </c>
      <c r="F2162" s="1" t="s">
        <v>30</v>
      </c>
      <c r="G2162" s="1" t="s">
        <v>58</v>
      </c>
      <c r="H2162" s="2">
        <v>45593</v>
      </c>
      <c r="I2162" s="2">
        <v>45597</v>
      </c>
      <c r="J2162">
        <v>4</v>
      </c>
      <c r="K2162">
        <v>2863</v>
      </c>
      <c r="L2162" s="1" t="s">
        <v>1491</v>
      </c>
      <c r="M2162" s="1" t="s">
        <v>46</v>
      </c>
      <c r="N2162" s="1" t="s">
        <v>33</v>
      </c>
      <c r="O2162" t="s">
        <v>19</v>
      </c>
      <c r="P2162">
        <v>715.75</v>
      </c>
      <c r="Q2162" s="1" t="s">
        <v>1492</v>
      </c>
      <c r="R2162" s="1" t="s">
        <v>1448</v>
      </c>
      <c r="S2162" t="s">
        <v>1449</v>
      </c>
      <c r="T2162">
        <f>VLOOKUP(Admissions[[#This Row],[Department]],Departments!A:E,5,FALSE)</f>
        <v>4500</v>
      </c>
      <c r="U2162" s="1" t="str">
        <f t="shared" si="66"/>
        <v>Within Benchmark</v>
      </c>
      <c r="V2162" s="1">
        <f t="shared" ca="1" si="67"/>
        <v>16</v>
      </c>
      <c r="W2162" s="1" t="str">
        <f ca="1">_xlfn.IFS(Admissions[[#This Row],[Patients Age]]&lt;18,"Paediatric",V2162&lt;40,"Young Adult",V2162&lt;65,"Adult",TRUE,"Senior")</f>
        <v>Paediatric</v>
      </c>
    </row>
    <row r="2163" spans="1:23" x14ac:dyDescent="0.25">
      <c r="A2163">
        <v>15463</v>
      </c>
      <c r="B2163">
        <v>3701</v>
      </c>
      <c r="C2163" s="1" t="s">
        <v>197</v>
      </c>
      <c r="D2163" s="1" t="s">
        <v>56</v>
      </c>
      <c r="E2163" s="2">
        <v>13732</v>
      </c>
      <c r="F2163" s="1" t="s">
        <v>41</v>
      </c>
      <c r="G2163" s="1" t="s">
        <v>72</v>
      </c>
      <c r="H2163" s="2">
        <v>45373</v>
      </c>
      <c r="I2163" s="2">
        <v>45380</v>
      </c>
      <c r="J2163">
        <v>7</v>
      </c>
      <c r="K2163">
        <v>13242</v>
      </c>
      <c r="L2163" s="1" t="s">
        <v>1494</v>
      </c>
      <c r="M2163" s="1" t="s">
        <v>73</v>
      </c>
      <c r="N2163" s="1" t="s">
        <v>18</v>
      </c>
      <c r="O2163" t="s">
        <v>19</v>
      </c>
      <c r="P2163">
        <v>1891.7143000000001</v>
      </c>
      <c r="Q2163" s="1" t="s">
        <v>1492</v>
      </c>
      <c r="R2163" s="1" t="s">
        <v>1454</v>
      </c>
      <c r="S2163" t="s">
        <v>1449</v>
      </c>
      <c r="T2163">
        <f>VLOOKUP(Admissions[[#This Row],[Department]],Departments!A:E,5,FALSE)</f>
        <v>7200</v>
      </c>
      <c r="U2163" s="1" t="str">
        <f t="shared" si="66"/>
        <v>Above Benchmark</v>
      </c>
      <c r="V2163" s="1">
        <f t="shared" ca="1" si="67"/>
        <v>88</v>
      </c>
      <c r="W2163" s="1" t="str">
        <f ca="1">_xlfn.IFS(Admissions[[#This Row],[Patients Age]]&lt;18,"Paediatric",V2163&lt;40,"Young Adult",V2163&lt;65,"Adult",TRUE,"Senior")</f>
        <v>Senior</v>
      </c>
    </row>
    <row r="2164" spans="1:23" x14ac:dyDescent="0.25">
      <c r="A2164">
        <v>13103</v>
      </c>
      <c r="B2164">
        <v>4167</v>
      </c>
      <c r="C2164" s="1" t="s">
        <v>127</v>
      </c>
      <c r="D2164" s="1" t="s">
        <v>14</v>
      </c>
      <c r="E2164" s="2">
        <v>43055</v>
      </c>
      <c r="F2164" s="1" t="s">
        <v>30</v>
      </c>
      <c r="G2164" s="1" t="s">
        <v>31</v>
      </c>
      <c r="H2164" s="2">
        <v>45195</v>
      </c>
      <c r="I2164" s="2">
        <v>45197</v>
      </c>
      <c r="J2164">
        <v>2</v>
      </c>
      <c r="K2164">
        <v>2297</v>
      </c>
      <c r="L2164" s="1" t="s">
        <v>1491</v>
      </c>
      <c r="M2164" s="1" t="s">
        <v>46</v>
      </c>
      <c r="N2164" s="1" t="s">
        <v>18</v>
      </c>
      <c r="O2164" t="s">
        <v>19</v>
      </c>
      <c r="P2164">
        <v>1148.5</v>
      </c>
      <c r="Q2164" s="1" t="s">
        <v>1492</v>
      </c>
      <c r="R2164" s="1" t="s">
        <v>1452</v>
      </c>
      <c r="S2164" t="s">
        <v>1449</v>
      </c>
      <c r="T2164">
        <f>VLOOKUP(Admissions[[#This Row],[Department]],Departments!A:E,5,FALSE)</f>
        <v>4500</v>
      </c>
      <c r="U2164" s="1" t="str">
        <f t="shared" si="66"/>
        <v>Within Benchmark</v>
      </c>
      <c r="V2164" s="1">
        <f t="shared" ca="1" si="67"/>
        <v>8</v>
      </c>
      <c r="W2164" s="1" t="str">
        <f ca="1">_xlfn.IFS(Admissions[[#This Row],[Patients Age]]&lt;18,"Paediatric",V2164&lt;40,"Young Adult",V2164&lt;65,"Adult",TRUE,"Senior")</f>
        <v>Paediatric</v>
      </c>
    </row>
    <row r="2165" spans="1:23" x14ac:dyDescent="0.25">
      <c r="A2165">
        <v>15419</v>
      </c>
      <c r="B2165">
        <v>3347</v>
      </c>
      <c r="C2165" s="1" t="s">
        <v>356</v>
      </c>
      <c r="D2165" s="1" t="s">
        <v>56</v>
      </c>
      <c r="E2165" s="2">
        <v>14767</v>
      </c>
      <c r="F2165" s="1" t="s">
        <v>21</v>
      </c>
      <c r="G2165" s="1" t="s">
        <v>22</v>
      </c>
      <c r="H2165" s="2">
        <v>45313</v>
      </c>
      <c r="I2165" s="2">
        <v>45323</v>
      </c>
      <c r="J2165">
        <v>10</v>
      </c>
      <c r="K2165">
        <v>28336</v>
      </c>
      <c r="L2165" s="1" t="s">
        <v>1491</v>
      </c>
      <c r="M2165" s="1" t="s">
        <v>209</v>
      </c>
      <c r="N2165" s="1" t="s">
        <v>33</v>
      </c>
      <c r="O2165" t="s">
        <v>19</v>
      </c>
      <c r="P2165">
        <v>2833.6</v>
      </c>
      <c r="Q2165" s="1" t="s">
        <v>1492</v>
      </c>
      <c r="R2165" s="1" t="s">
        <v>1448</v>
      </c>
      <c r="S2165" t="s">
        <v>1449</v>
      </c>
      <c r="T2165">
        <f>VLOOKUP(Admissions[[#This Row],[Department]],Departments!A:E,5,FALSE)</f>
        <v>12000</v>
      </c>
      <c r="U2165" s="1" t="str">
        <f t="shared" si="66"/>
        <v>Above Benchmark</v>
      </c>
      <c r="V2165" s="1">
        <f t="shared" ca="1" si="67"/>
        <v>86</v>
      </c>
      <c r="W2165" s="1" t="str">
        <f ca="1">_xlfn.IFS(Admissions[[#This Row],[Patients Age]]&lt;18,"Paediatric",V2165&lt;40,"Young Adult",V2165&lt;65,"Adult",TRUE,"Senior")</f>
        <v>Senior</v>
      </c>
    </row>
    <row r="2166" spans="1:23" x14ac:dyDescent="0.25">
      <c r="A2166">
        <v>10159</v>
      </c>
      <c r="B2166">
        <v>3792</v>
      </c>
      <c r="C2166" s="1" t="s">
        <v>317</v>
      </c>
      <c r="D2166" s="1" t="s">
        <v>14</v>
      </c>
      <c r="E2166" s="2">
        <v>29382</v>
      </c>
      <c r="F2166" s="1" t="s">
        <v>51</v>
      </c>
      <c r="G2166" s="1" t="s">
        <v>113</v>
      </c>
      <c r="H2166" s="2">
        <v>45608</v>
      </c>
      <c r="I2166" s="2">
        <v>45616</v>
      </c>
      <c r="J2166">
        <v>8</v>
      </c>
      <c r="K2166">
        <v>9389</v>
      </c>
      <c r="L2166" s="1" t="s">
        <v>1491</v>
      </c>
      <c r="M2166" s="1" t="s">
        <v>53</v>
      </c>
      <c r="N2166" s="1" t="s">
        <v>33</v>
      </c>
      <c r="O2166" t="s">
        <v>19</v>
      </c>
      <c r="P2166">
        <v>1173.625</v>
      </c>
      <c r="Q2166" s="1" t="s">
        <v>1492</v>
      </c>
      <c r="R2166" s="1" t="s">
        <v>1452</v>
      </c>
      <c r="S2166" t="s">
        <v>1449</v>
      </c>
      <c r="T2166">
        <f>VLOOKUP(Admissions[[#This Row],[Department]],Departments!A:E,5,FALSE)</f>
        <v>6800</v>
      </c>
      <c r="U2166" s="1" t="str">
        <f t="shared" si="66"/>
        <v>Above Benchmark</v>
      </c>
      <c r="V2166" s="1">
        <f t="shared" ca="1" si="67"/>
        <v>46</v>
      </c>
      <c r="W2166" s="1" t="str">
        <f ca="1">_xlfn.IFS(Admissions[[#This Row],[Patients Age]]&lt;18,"Paediatric",V2166&lt;40,"Young Adult",V2166&lt;65,"Adult",TRUE,"Senior")</f>
        <v>Adult</v>
      </c>
    </row>
    <row r="2167" spans="1:23" x14ac:dyDescent="0.25">
      <c r="A2167">
        <v>11630</v>
      </c>
      <c r="B2167">
        <v>3154</v>
      </c>
      <c r="C2167" s="1" t="s">
        <v>996</v>
      </c>
      <c r="D2167" s="1" t="s">
        <v>14</v>
      </c>
      <c r="E2167" s="2">
        <v>24500</v>
      </c>
      <c r="F2167" s="1" t="s">
        <v>35</v>
      </c>
      <c r="G2167" s="1" t="s">
        <v>36</v>
      </c>
      <c r="H2167" s="2">
        <v>45111</v>
      </c>
      <c r="I2167" s="2">
        <v>45118</v>
      </c>
      <c r="J2167">
        <v>7</v>
      </c>
      <c r="K2167">
        <v>13897</v>
      </c>
      <c r="L2167" s="1" t="s">
        <v>1494</v>
      </c>
      <c r="M2167" s="1" t="s">
        <v>75</v>
      </c>
      <c r="N2167" s="1" t="s">
        <v>33</v>
      </c>
      <c r="O2167" t="s">
        <v>19</v>
      </c>
      <c r="P2167">
        <v>1985.2856999999999</v>
      </c>
      <c r="Q2167" s="1" t="s">
        <v>1492</v>
      </c>
      <c r="R2167" s="1" t="s">
        <v>1452</v>
      </c>
      <c r="S2167" t="s">
        <v>1449</v>
      </c>
      <c r="T2167">
        <f>VLOOKUP(Admissions[[#This Row],[Department]],Departments!A:E,5,FALSE)</f>
        <v>8500</v>
      </c>
      <c r="U2167" s="1" t="str">
        <f t="shared" si="66"/>
        <v>Above Benchmark</v>
      </c>
      <c r="V2167" s="1">
        <f t="shared" ca="1" si="67"/>
        <v>59</v>
      </c>
      <c r="W2167" s="1" t="str">
        <f ca="1">_xlfn.IFS(Admissions[[#This Row],[Patients Age]]&lt;18,"Paediatric",V2167&lt;40,"Young Adult",V2167&lt;65,"Adult",TRUE,"Senior")</f>
        <v>Adult</v>
      </c>
    </row>
    <row r="2168" spans="1:23" x14ac:dyDescent="0.25">
      <c r="A2168">
        <v>12537</v>
      </c>
      <c r="B2168">
        <v>5577</v>
      </c>
      <c r="C2168" s="1" t="s">
        <v>1006</v>
      </c>
      <c r="D2168" s="1" t="s">
        <v>14</v>
      </c>
      <c r="E2168" s="2">
        <v>37748</v>
      </c>
      <c r="F2168" s="1" t="s">
        <v>26</v>
      </c>
      <c r="G2168" s="1" t="s">
        <v>141</v>
      </c>
      <c r="H2168" s="2">
        <v>45325</v>
      </c>
      <c r="I2168" s="2">
        <v>45331</v>
      </c>
      <c r="J2168">
        <v>6</v>
      </c>
      <c r="K2168">
        <v>15222</v>
      </c>
      <c r="L2168" s="1" t="s">
        <v>1491</v>
      </c>
      <c r="M2168" s="1" t="s">
        <v>79</v>
      </c>
      <c r="N2168" s="1" t="s">
        <v>18</v>
      </c>
      <c r="O2168" t="s">
        <v>19</v>
      </c>
      <c r="P2168">
        <v>2537</v>
      </c>
      <c r="Q2168" s="1" t="s">
        <v>1492</v>
      </c>
      <c r="R2168" s="1" t="s">
        <v>1446</v>
      </c>
      <c r="S2168" t="s">
        <v>1447</v>
      </c>
      <c r="T2168">
        <f>VLOOKUP(Admissions[[#This Row],[Department]],Departments!A:E,5,FALSE)</f>
        <v>9000</v>
      </c>
      <c r="U2168" s="1" t="str">
        <f t="shared" si="66"/>
        <v>Above Benchmark</v>
      </c>
      <c r="V2168" s="1">
        <f t="shared" ca="1" si="67"/>
        <v>23</v>
      </c>
      <c r="W2168" s="1" t="str">
        <f ca="1">_xlfn.IFS(Admissions[[#This Row],[Patients Age]]&lt;18,"Paediatric",V2168&lt;40,"Young Adult",V2168&lt;65,"Adult",TRUE,"Senior")</f>
        <v>Young Adult</v>
      </c>
    </row>
    <row r="2169" spans="1:23" x14ac:dyDescent="0.25">
      <c r="A2169">
        <v>12465</v>
      </c>
      <c r="B2169">
        <v>5199</v>
      </c>
      <c r="C2169" s="1" t="s">
        <v>595</v>
      </c>
      <c r="D2169" s="1" t="s">
        <v>14</v>
      </c>
      <c r="E2169" s="2">
        <v>23159</v>
      </c>
      <c r="F2169" s="1" t="s">
        <v>21</v>
      </c>
      <c r="G2169" s="1" t="s">
        <v>160</v>
      </c>
      <c r="H2169" s="2">
        <v>45351</v>
      </c>
      <c r="I2169" s="2">
        <v>45362</v>
      </c>
      <c r="J2169">
        <v>11</v>
      </c>
      <c r="K2169">
        <v>43271</v>
      </c>
      <c r="L2169" s="1" t="s">
        <v>1491</v>
      </c>
      <c r="M2169" s="1" t="s">
        <v>23</v>
      </c>
      <c r="N2169" s="1" t="s">
        <v>18</v>
      </c>
      <c r="O2169" t="s">
        <v>19</v>
      </c>
      <c r="P2169">
        <v>3933.7273</v>
      </c>
      <c r="Q2169" s="1" t="s">
        <v>1492</v>
      </c>
      <c r="R2169" s="1" t="s">
        <v>1450</v>
      </c>
      <c r="S2169" t="s">
        <v>1449</v>
      </c>
      <c r="T2169">
        <f>VLOOKUP(Admissions[[#This Row],[Department]],Departments!A:E,5,FALSE)</f>
        <v>12000</v>
      </c>
      <c r="U2169" s="1" t="str">
        <f t="shared" si="66"/>
        <v>Above Benchmark</v>
      </c>
      <c r="V2169" s="1">
        <f t="shared" ca="1" si="67"/>
        <v>63</v>
      </c>
      <c r="W2169" s="1" t="str">
        <f ca="1">_xlfn.IFS(Admissions[[#This Row],[Patients Age]]&lt;18,"Paediatric",V2169&lt;40,"Young Adult",V2169&lt;65,"Adult",TRUE,"Senior")</f>
        <v>Adult</v>
      </c>
    </row>
    <row r="2170" spans="1:23" x14ac:dyDescent="0.25">
      <c r="A2170">
        <v>15584</v>
      </c>
      <c r="B2170">
        <v>4841</v>
      </c>
      <c r="C2170" s="1" t="s">
        <v>1099</v>
      </c>
      <c r="D2170" s="1" t="s">
        <v>56</v>
      </c>
      <c r="E2170" s="2">
        <v>36939</v>
      </c>
      <c r="F2170" s="1" t="s">
        <v>15</v>
      </c>
      <c r="G2170" s="1" t="s">
        <v>48</v>
      </c>
      <c r="H2170" s="2">
        <v>45237</v>
      </c>
      <c r="I2170" s="2">
        <v>45238</v>
      </c>
      <c r="J2170">
        <v>1</v>
      </c>
      <c r="K2170">
        <v>2513</v>
      </c>
      <c r="L2170" s="1" t="s">
        <v>1491</v>
      </c>
      <c r="M2170" s="1" t="s">
        <v>46</v>
      </c>
      <c r="N2170" s="1" t="s">
        <v>33</v>
      </c>
      <c r="O2170" t="s">
        <v>19</v>
      </c>
      <c r="P2170">
        <v>2513</v>
      </c>
      <c r="Q2170" s="1" t="s">
        <v>1492</v>
      </c>
      <c r="R2170" s="1" t="s">
        <v>1452</v>
      </c>
      <c r="S2170" t="s">
        <v>1449</v>
      </c>
      <c r="T2170">
        <f>VLOOKUP(Admissions[[#This Row],[Department]],Departments!A:E,5,FALSE)</f>
        <v>5500</v>
      </c>
      <c r="U2170" s="1" t="str">
        <f t="shared" si="66"/>
        <v>Within Benchmark</v>
      </c>
      <c r="V2170" s="1">
        <f t="shared" ca="1" si="67"/>
        <v>25</v>
      </c>
      <c r="W2170" s="1" t="str">
        <f ca="1">_xlfn.IFS(Admissions[[#This Row],[Patients Age]]&lt;18,"Paediatric",V2170&lt;40,"Young Adult",V2170&lt;65,"Adult",TRUE,"Senior")</f>
        <v>Young Adult</v>
      </c>
    </row>
    <row r="2171" spans="1:23" x14ac:dyDescent="0.25">
      <c r="A2171">
        <v>13937</v>
      </c>
      <c r="B2171">
        <v>6429</v>
      </c>
      <c r="C2171" s="1" t="s">
        <v>182</v>
      </c>
      <c r="D2171" s="1" t="s">
        <v>56</v>
      </c>
      <c r="E2171" s="2">
        <v>43655</v>
      </c>
      <c r="F2171" s="1" t="s">
        <v>30</v>
      </c>
      <c r="G2171" s="1" t="s">
        <v>110</v>
      </c>
      <c r="H2171" s="2">
        <v>45471</v>
      </c>
      <c r="I2171" s="2">
        <v>45474</v>
      </c>
      <c r="J2171">
        <v>3</v>
      </c>
      <c r="K2171">
        <v>3440</v>
      </c>
      <c r="L2171" s="1" t="s">
        <v>1491</v>
      </c>
      <c r="M2171" s="1" t="s">
        <v>81</v>
      </c>
      <c r="N2171" s="1" t="s">
        <v>18</v>
      </c>
      <c r="O2171" t="s">
        <v>19</v>
      </c>
      <c r="P2171">
        <v>1146.6667</v>
      </c>
      <c r="Q2171" s="1" t="s">
        <v>1492</v>
      </c>
      <c r="R2171" s="1" t="s">
        <v>1454</v>
      </c>
      <c r="S2171" t="s">
        <v>1449</v>
      </c>
      <c r="T2171">
        <f>VLOOKUP(Admissions[[#This Row],[Department]],Departments!A:E,5,FALSE)</f>
        <v>4500</v>
      </c>
      <c r="U2171" s="1" t="str">
        <f t="shared" si="66"/>
        <v>Within Benchmark</v>
      </c>
      <c r="V2171" s="1">
        <f t="shared" ca="1" si="67"/>
        <v>6</v>
      </c>
      <c r="W2171" s="1" t="str">
        <f ca="1">_xlfn.IFS(Admissions[[#This Row],[Patients Age]]&lt;18,"Paediatric",V2171&lt;40,"Young Adult",V2171&lt;65,"Adult",TRUE,"Senior")</f>
        <v>Paediatric</v>
      </c>
    </row>
    <row r="2172" spans="1:23" x14ac:dyDescent="0.25">
      <c r="A2172">
        <v>11967</v>
      </c>
      <c r="B2172">
        <v>6312</v>
      </c>
      <c r="C2172" s="1" t="s">
        <v>297</v>
      </c>
      <c r="D2172" s="1" t="s">
        <v>14</v>
      </c>
      <c r="E2172" s="2">
        <v>28384</v>
      </c>
      <c r="F2172" s="1" t="s">
        <v>1100</v>
      </c>
      <c r="G2172" s="1" t="s">
        <v>113</v>
      </c>
      <c r="H2172" s="2">
        <v>44952</v>
      </c>
      <c r="I2172" s="2">
        <v>44957</v>
      </c>
      <c r="J2172">
        <v>5</v>
      </c>
      <c r="K2172">
        <v>6581</v>
      </c>
      <c r="L2172" s="1" t="s">
        <v>1491</v>
      </c>
      <c r="M2172" s="1" t="s">
        <v>114</v>
      </c>
      <c r="N2172" s="1" t="s">
        <v>33</v>
      </c>
      <c r="O2172" t="s">
        <v>19</v>
      </c>
      <c r="P2172">
        <v>1316.2</v>
      </c>
      <c r="Q2172" s="1" t="s">
        <v>1492</v>
      </c>
      <c r="R2172" s="1" t="s">
        <v>1450</v>
      </c>
      <c r="S2172" t="s">
        <v>1449</v>
      </c>
      <c r="T2172" t="e">
        <f>VLOOKUP(Admissions[[#This Row],[Department]],Departments!A:E,5,FALSE)</f>
        <v>#N/A</v>
      </c>
      <c r="U2172" s="1" t="e">
        <f t="shared" si="66"/>
        <v>#N/A</v>
      </c>
      <c r="V2172" s="1">
        <f t="shared" ca="1" si="67"/>
        <v>48</v>
      </c>
      <c r="W2172" s="1" t="str">
        <f ca="1">_xlfn.IFS(Admissions[[#This Row],[Patients Age]]&lt;18,"Paediatric",V2172&lt;40,"Young Adult",V2172&lt;65,"Adult",TRUE,"Senior")</f>
        <v>Adult</v>
      </c>
    </row>
    <row r="2173" spans="1:23" x14ac:dyDescent="0.25">
      <c r="A2173">
        <v>13988</v>
      </c>
      <c r="B2173">
        <v>4029</v>
      </c>
      <c r="C2173" s="1" t="s">
        <v>597</v>
      </c>
      <c r="D2173" s="1" t="s">
        <v>14</v>
      </c>
      <c r="E2173" s="2">
        <v>42505</v>
      </c>
      <c r="F2173" s="1" t="s">
        <v>30</v>
      </c>
      <c r="G2173" s="1" t="s">
        <v>110</v>
      </c>
      <c r="H2173" s="2">
        <v>45189</v>
      </c>
      <c r="I2173" s="2">
        <v>45193</v>
      </c>
      <c r="J2173">
        <v>4</v>
      </c>
      <c r="K2173">
        <v>4844</v>
      </c>
      <c r="L2173" s="1" t="s">
        <v>1494</v>
      </c>
      <c r="M2173" s="1" t="s">
        <v>46</v>
      </c>
      <c r="N2173" s="1" t="s">
        <v>18</v>
      </c>
      <c r="O2173" t="s">
        <v>19</v>
      </c>
      <c r="P2173">
        <v>1211</v>
      </c>
      <c r="Q2173" s="1" t="s">
        <v>1492</v>
      </c>
      <c r="R2173" s="1" t="s">
        <v>1453</v>
      </c>
      <c r="S2173" t="s">
        <v>1449</v>
      </c>
      <c r="T2173">
        <f>VLOOKUP(Admissions[[#This Row],[Department]],Departments!A:E,5,FALSE)</f>
        <v>4500</v>
      </c>
      <c r="U2173" s="1" t="str">
        <f t="shared" si="66"/>
        <v>Above Benchmark</v>
      </c>
      <c r="V2173" s="1">
        <f t="shared" ca="1" si="67"/>
        <v>10</v>
      </c>
      <c r="W2173" s="1" t="str">
        <f ca="1">_xlfn.IFS(Admissions[[#This Row],[Patients Age]]&lt;18,"Paediatric",V2173&lt;40,"Young Adult",V2173&lt;65,"Adult",TRUE,"Senior")</f>
        <v>Paediatric</v>
      </c>
    </row>
    <row r="2174" spans="1:23" x14ac:dyDescent="0.25">
      <c r="A2174">
        <v>14198</v>
      </c>
      <c r="B2174">
        <v>5073</v>
      </c>
      <c r="C2174" s="1" t="s">
        <v>150</v>
      </c>
      <c r="D2174" s="1" t="s">
        <v>14</v>
      </c>
      <c r="E2174" s="2">
        <v>12309</v>
      </c>
      <c r="F2174" s="1" t="s">
        <v>35</v>
      </c>
      <c r="G2174" s="1" t="s">
        <v>36</v>
      </c>
      <c r="H2174" s="2">
        <v>44959</v>
      </c>
      <c r="I2174" s="2">
        <v>44965</v>
      </c>
      <c r="J2174">
        <v>6</v>
      </c>
      <c r="K2174">
        <v>20547</v>
      </c>
      <c r="L2174" s="1" t="s">
        <v>1491</v>
      </c>
      <c r="M2174" s="1" t="s">
        <v>60</v>
      </c>
      <c r="N2174" s="1" t="s">
        <v>18</v>
      </c>
      <c r="O2174" t="s">
        <v>19</v>
      </c>
      <c r="P2174">
        <v>3424.5</v>
      </c>
      <c r="Q2174" s="1" t="s">
        <v>1492</v>
      </c>
      <c r="R2174" s="1" t="s">
        <v>1450</v>
      </c>
      <c r="S2174" t="s">
        <v>1449</v>
      </c>
      <c r="T2174">
        <f>VLOOKUP(Admissions[[#This Row],[Department]],Departments!A:E,5,FALSE)</f>
        <v>8500</v>
      </c>
      <c r="U2174" s="1" t="str">
        <f t="shared" si="66"/>
        <v>Above Benchmark</v>
      </c>
      <c r="V2174" s="1">
        <f t="shared" ca="1" si="67"/>
        <v>92</v>
      </c>
      <c r="W2174" s="1" t="str">
        <f ca="1">_xlfn.IFS(Admissions[[#This Row],[Patients Age]]&lt;18,"Paediatric",V2174&lt;40,"Young Adult",V2174&lt;65,"Adult",TRUE,"Senior")</f>
        <v>Senior</v>
      </c>
    </row>
    <row r="2175" spans="1:23" x14ac:dyDescent="0.25">
      <c r="A2175">
        <v>13684</v>
      </c>
      <c r="B2175">
        <v>3565</v>
      </c>
      <c r="C2175" s="1" t="s">
        <v>1101</v>
      </c>
      <c r="D2175" s="1" t="s">
        <v>56</v>
      </c>
      <c r="E2175" s="2">
        <v>25647</v>
      </c>
      <c r="F2175" s="1" t="s">
        <v>51</v>
      </c>
      <c r="G2175" s="1" t="s">
        <v>52</v>
      </c>
      <c r="H2175" s="2">
        <v>45177</v>
      </c>
      <c r="I2175" s="2">
        <v>45179</v>
      </c>
      <c r="J2175">
        <v>2</v>
      </c>
      <c r="K2175">
        <v>4106</v>
      </c>
      <c r="L2175" s="1" t="s">
        <v>1491</v>
      </c>
      <c r="M2175" s="1" t="s">
        <v>17</v>
      </c>
      <c r="N2175" s="1" t="s">
        <v>18</v>
      </c>
      <c r="O2175" t="s">
        <v>19</v>
      </c>
      <c r="P2175">
        <v>2053</v>
      </c>
      <c r="Q2175" s="1" t="s">
        <v>1492</v>
      </c>
      <c r="R2175" s="1" t="s">
        <v>1454</v>
      </c>
      <c r="S2175" t="s">
        <v>1449</v>
      </c>
      <c r="T2175">
        <f>VLOOKUP(Admissions[[#This Row],[Department]],Departments!A:E,5,FALSE)</f>
        <v>6800</v>
      </c>
      <c r="U2175" s="1" t="str">
        <f t="shared" si="66"/>
        <v>Within Benchmark</v>
      </c>
      <c r="V2175" s="1">
        <f t="shared" ca="1" si="67"/>
        <v>56</v>
      </c>
      <c r="W2175" s="1" t="str">
        <f ca="1">_xlfn.IFS(Admissions[[#This Row],[Patients Age]]&lt;18,"Paediatric",V2175&lt;40,"Young Adult",V2175&lt;65,"Adult",TRUE,"Senior")</f>
        <v>Adult</v>
      </c>
    </row>
    <row r="2176" spans="1:23" x14ac:dyDescent="0.25">
      <c r="A2176">
        <v>12486</v>
      </c>
      <c r="B2176">
        <v>5098</v>
      </c>
      <c r="C2176" s="1" t="s">
        <v>137</v>
      </c>
      <c r="D2176" s="1" t="s">
        <v>56</v>
      </c>
      <c r="E2176" s="2">
        <v>16771</v>
      </c>
      <c r="F2176" s="1" t="s">
        <v>41</v>
      </c>
      <c r="G2176" s="1" t="s">
        <v>72</v>
      </c>
      <c r="H2176" s="2">
        <v>44933</v>
      </c>
      <c r="I2176" s="2">
        <v>44940</v>
      </c>
      <c r="J2176">
        <v>7</v>
      </c>
      <c r="K2176">
        <v>12646</v>
      </c>
      <c r="L2176" s="1" t="s">
        <v>1491</v>
      </c>
      <c r="M2176" s="1" t="s">
        <v>73</v>
      </c>
      <c r="N2176" s="1" t="s">
        <v>24</v>
      </c>
      <c r="O2176" t="s">
        <v>19</v>
      </c>
      <c r="P2176">
        <v>1806.5714</v>
      </c>
      <c r="Q2176" s="1" t="s">
        <v>1492</v>
      </c>
      <c r="R2176" s="1" t="s">
        <v>1446</v>
      </c>
      <c r="S2176" t="s">
        <v>1447</v>
      </c>
      <c r="T2176">
        <f>VLOOKUP(Admissions[[#This Row],[Department]],Departments!A:E,5,FALSE)</f>
        <v>7200</v>
      </c>
      <c r="U2176" s="1" t="str">
        <f t="shared" si="66"/>
        <v>Above Benchmark</v>
      </c>
      <c r="V2176" s="1">
        <f t="shared" ca="1" si="67"/>
        <v>80</v>
      </c>
      <c r="W2176" s="1" t="str">
        <f ca="1">_xlfn.IFS(Admissions[[#This Row],[Patients Age]]&lt;18,"Paediatric",V2176&lt;40,"Young Adult",V2176&lt;65,"Adult",TRUE,"Senior")</f>
        <v>Senior</v>
      </c>
    </row>
    <row r="2177" spans="1:23" x14ac:dyDescent="0.25">
      <c r="A2177">
        <v>13660</v>
      </c>
      <c r="B2177">
        <v>4887</v>
      </c>
      <c r="C2177" s="1" t="s">
        <v>158</v>
      </c>
      <c r="D2177" s="1" t="s">
        <v>14</v>
      </c>
      <c r="E2177" s="2">
        <v>22451</v>
      </c>
      <c r="F2177" s="1" t="s">
        <v>41</v>
      </c>
      <c r="G2177" s="1" t="s">
        <v>42</v>
      </c>
      <c r="H2177" s="2">
        <v>45470</v>
      </c>
      <c r="I2177" s="2">
        <v>45476</v>
      </c>
      <c r="J2177">
        <v>6</v>
      </c>
      <c r="K2177">
        <v>5856</v>
      </c>
      <c r="L2177" s="1" t="s">
        <v>1491</v>
      </c>
      <c r="M2177" s="1" t="s">
        <v>49</v>
      </c>
      <c r="N2177" s="1" t="s">
        <v>24</v>
      </c>
      <c r="O2177" t="s">
        <v>19</v>
      </c>
      <c r="P2177">
        <v>976</v>
      </c>
      <c r="Q2177" s="1" t="s">
        <v>1492</v>
      </c>
      <c r="R2177" s="1" t="s">
        <v>1450</v>
      </c>
      <c r="S2177" t="s">
        <v>1449</v>
      </c>
      <c r="T2177">
        <f>VLOOKUP(Admissions[[#This Row],[Department]],Departments!A:E,5,FALSE)</f>
        <v>7200</v>
      </c>
      <c r="U2177" s="1" t="str">
        <f t="shared" si="66"/>
        <v>Within Benchmark</v>
      </c>
      <c r="V2177" s="1">
        <f t="shared" ca="1" si="67"/>
        <v>65</v>
      </c>
      <c r="W2177" s="1" t="str">
        <f ca="1">_xlfn.IFS(Admissions[[#This Row],[Patients Age]]&lt;18,"Paediatric",V2177&lt;40,"Young Adult",V2177&lt;65,"Adult",TRUE,"Senior")</f>
        <v>Senior</v>
      </c>
    </row>
    <row r="2178" spans="1:23" x14ac:dyDescent="0.25">
      <c r="A2178">
        <v>13513</v>
      </c>
      <c r="B2178">
        <v>4999</v>
      </c>
      <c r="C2178" s="1" t="s">
        <v>465</v>
      </c>
      <c r="D2178" s="1" t="s">
        <v>56</v>
      </c>
      <c r="E2178" s="2">
        <v>18216</v>
      </c>
      <c r="F2178" s="1" t="s">
        <v>26</v>
      </c>
      <c r="G2178" s="1" t="s">
        <v>39</v>
      </c>
      <c r="H2178" s="2">
        <v>45124</v>
      </c>
      <c r="I2178" s="2">
        <v>45130</v>
      </c>
      <c r="J2178">
        <v>6</v>
      </c>
      <c r="K2178">
        <v>11877</v>
      </c>
      <c r="L2178" s="1" t="s">
        <v>1491</v>
      </c>
      <c r="M2178" s="1" t="s">
        <v>79</v>
      </c>
      <c r="N2178" s="1" t="s">
        <v>24</v>
      </c>
      <c r="O2178" t="s">
        <v>19</v>
      </c>
      <c r="P2178">
        <v>1979.5</v>
      </c>
      <c r="Q2178" s="1" t="s">
        <v>1492</v>
      </c>
      <c r="R2178" s="1" t="s">
        <v>1448</v>
      </c>
      <c r="S2178" t="s">
        <v>1449</v>
      </c>
      <c r="T2178">
        <f>VLOOKUP(Admissions[[#This Row],[Department]],Departments!A:E,5,FALSE)</f>
        <v>9000</v>
      </c>
      <c r="U2178" s="1" t="str">
        <f t="shared" ref="U2178:U2241" si="68">IF(K2178&gt;T2178,"Above Benchmark","Within Benchmark")</f>
        <v>Above Benchmark</v>
      </c>
      <c r="V2178" s="1">
        <f t="shared" ref="V2178:V2241" ca="1" si="69">INT(YEARFRAC(E2178,TODAY()))</f>
        <v>76</v>
      </c>
      <c r="W2178" s="1" t="str">
        <f ca="1">_xlfn.IFS(Admissions[[#This Row],[Patients Age]]&lt;18,"Paediatric",V2178&lt;40,"Young Adult",V2178&lt;65,"Adult",TRUE,"Senior")</f>
        <v>Senior</v>
      </c>
    </row>
    <row r="2179" spans="1:23" x14ac:dyDescent="0.25">
      <c r="A2179">
        <v>12128</v>
      </c>
      <c r="B2179">
        <v>4851</v>
      </c>
      <c r="C2179" s="1" t="s">
        <v>547</v>
      </c>
      <c r="D2179" s="1" t="s">
        <v>56</v>
      </c>
      <c r="E2179" s="2">
        <v>24261</v>
      </c>
      <c r="F2179" s="1" t="s">
        <v>51</v>
      </c>
      <c r="G2179" s="1" t="s">
        <v>87</v>
      </c>
      <c r="H2179" s="2">
        <v>45432</v>
      </c>
      <c r="I2179" s="2">
        <v>45438</v>
      </c>
      <c r="J2179">
        <v>6</v>
      </c>
      <c r="K2179">
        <v>7210</v>
      </c>
      <c r="L2179" s="1" t="s">
        <v>1491</v>
      </c>
      <c r="M2179" s="1" t="s">
        <v>53</v>
      </c>
      <c r="N2179" s="1" t="s">
        <v>33</v>
      </c>
      <c r="O2179" t="s">
        <v>19</v>
      </c>
      <c r="P2179">
        <v>1201.6667</v>
      </c>
      <c r="Q2179" s="1" t="s">
        <v>1492</v>
      </c>
      <c r="R2179" s="1" t="s">
        <v>1448</v>
      </c>
      <c r="S2179" t="s">
        <v>1449</v>
      </c>
      <c r="T2179">
        <f>VLOOKUP(Admissions[[#This Row],[Department]],Departments!A:E,5,FALSE)</f>
        <v>6800</v>
      </c>
      <c r="U2179" s="1" t="str">
        <f t="shared" si="68"/>
        <v>Above Benchmark</v>
      </c>
      <c r="V2179" s="1">
        <f t="shared" ca="1" si="69"/>
        <v>60</v>
      </c>
      <c r="W2179" s="1" t="str">
        <f ca="1">_xlfn.IFS(Admissions[[#This Row],[Patients Age]]&lt;18,"Paediatric",V2179&lt;40,"Young Adult",V2179&lt;65,"Adult",TRUE,"Senior")</f>
        <v>Adult</v>
      </c>
    </row>
    <row r="2180" spans="1:23" x14ac:dyDescent="0.25">
      <c r="A2180">
        <v>15258</v>
      </c>
      <c r="B2180">
        <v>5330</v>
      </c>
      <c r="C2180" s="1" t="s">
        <v>284</v>
      </c>
      <c r="D2180" s="1" t="s">
        <v>56</v>
      </c>
      <c r="E2180" s="2">
        <v>13992</v>
      </c>
      <c r="F2180" s="1" t="s">
        <v>35</v>
      </c>
      <c r="G2180" s="1" t="s">
        <v>83</v>
      </c>
      <c r="H2180" s="2">
        <v>45024</v>
      </c>
      <c r="I2180" s="2">
        <v>45033</v>
      </c>
      <c r="J2180">
        <v>9</v>
      </c>
      <c r="K2180">
        <v>11738</v>
      </c>
      <c r="L2180" s="1" t="s">
        <v>1491</v>
      </c>
      <c r="M2180" s="1" t="s">
        <v>119</v>
      </c>
      <c r="N2180" s="1" t="s">
        <v>33</v>
      </c>
      <c r="O2180" t="s">
        <v>19</v>
      </c>
      <c r="P2180">
        <v>1304.2221999999999</v>
      </c>
      <c r="Q2180" s="1" t="s">
        <v>1492</v>
      </c>
      <c r="R2180" s="1" t="s">
        <v>1446</v>
      </c>
      <c r="S2180" t="s">
        <v>1447</v>
      </c>
      <c r="T2180">
        <f>VLOOKUP(Admissions[[#This Row],[Department]],Departments!A:E,5,FALSE)</f>
        <v>8500</v>
      </c>
      <c r="U2180" s="1" t="str">
        <f t="shared" si="68"/>
        <v>Above Benchmark</v>
      </c>
      <c r="V2180" s="1">
        <f t="shared" ca="1" si="69"/>
        <v>88</v>
      </c>
      <c r="W2180" s="1" t="str">
        <f ca="1">_xlfn.IFS(Admissions[[#This Row],[Patients Age]]&lt;18,"Paediatric",V2180&lt;40,"Young Adult",V2180&lt;65,"Adult",TRUE,"Senior")</f>
        <v>Senior</v>
      </c>
    </row>
    <row r="2181" spans="1:23" x14ac:dyDescent="0.25">
      <c r="A2181">
        <v>15257</v>
      </c>
      <c r="B2181">
        <v>5682</v>
      </c>
      <c r="C2181" s="1" t="s">
        <v>1102</v>
      </c>
      <c r="D2181" s="1" t="s">
        <v>56</v>
      </c>
      <c r="E2181" s="2">
        <v>25363</v>
      </c>
      <c r="F2181" s="1" t="s">
        <v>15</v>
      </c>
      <c r="G2181" s="1" t="s">
        <v>48</v>
      </c>
      <c r="H2181" s="2">
        <v>45020</v>
      </c>
      <c r="I2181" s="2">
        <v>45023</v>
      </c>
      <c r="J2181">
        <v>3</v>
      </c>
      <c r="K2181">
        <v>8094</v>
      </c>
      <c r="L2181" s="1" t="s">
        <v>1491</v>
      </c>
      <c r="M2181" s="1" t="s">
        <v>17</v>
      </c>
      <c r="N2181" s="1" t="s">
        <v>33</v>
      </c>
      <c r="O2181" t="s">
        <v>19</v>
      </c>
      <c r="P2181">
        <v>2698</v>
      </c>
      <c r="Q2181" s="1" t="s">
        <v>1492</v>
      </c>
      <c r="R2181" s="1" t="s">
        <v>1452</v>
      </c>
      <c r="S2181" t="s">
        <v>1449</v>
      </c>
      <c r="T2181">
        <f>VLOOKUP(Admissions[[#This Row],[Department]],Departments!A:E,5,FALSE)</f>
        <v>5500</v>
      </c>
      <c r="U2181" s="1" t="str">
        <f t="shared" si="68"/>
        <v>Above Benchmark</v>
      </c>
      <c r="V2181" s="1">
        <f t="shared" ca="1" si="69"/>
        <v>57</v>
      </c>
      <c r="W2181" s="1" t="str">
        <f ca="1">_xlfn.IFS(Admissions[[#This Row],[Patients Age]]&lt;18,"Paediatric",V2181&lt;40,"Young Adult",V2181&lt;65,"Adult",TRUE,"Senior")</f>
        <v>Adult</v>
      </c>
    </row>
    <row r="2182" spans="1:23" x14ac:dyDescent="0.25">
      <c r="A2182">
        <v>11049</v>
      </c>
      <c r="B2182">
        <v>4190</v>
      </c>
      <c r="C2182" s="1" t="s">
        <v>574</v>
      </c>
      <c r="D2182" s="1" t="s">
        <v>14</v>
      </c>
      <c r="E2182" s="2">
        <v>19519</v>
      </c>
      <c r="F2182" s="1" t="s">
        <v>21</v>
      </c>
      <c r="G2182" s="1" t="s">
        <v>22</v>
      </c>
      <c r="H2182" s="2">
        <v>45039</v>
      </c>
      <c r="I2182" s="2">
        <v>45049</v>
      </c>
      <c r="J2182">
        <v>10</v>
      </c>
      <c r="K2182">
        <v>25800</v>
      </c>
      <c r="L2182" s="1" t="s">
        <v>1491</v>
      </c>
      <c r="M2182" s="1" t="s">
        <v>28</v>
      </c>
      <c r="N2182" s="1" t="s">
        <v>33</v>
      </c>
      <c r="O2182" t="s">
        <v>19</v>
      </c>
      <c r="P2182">
        <v>2580</v>
      </c>
      <c r="Q2182" s="1" t="s">
        <v>1492</v>
      </c>
      <c r="R2182" s="1" t="s">
        <v>1451</v>
      </c>
      <c r="S2182" t="s">
        <v>1447</v>
      </c>
      <c r="T2182">
        <f>VLOOKUP(Admissions[[#This Row],[Department]],Departments!A:E,5,FALSE)</f>
        <v>12000</v>
      </c>
      <c r="U2182" s="1" t="str">
        <f t="shared" si="68"/>
        <v>Above Benchmark</v>
      </c>
      <c r="V2182" s="1">
        <f t="shared" ca="1" si="69"/>
        <v>73</v>
      </c>
      <c r="W2182" s="1" t="str">
        <f ca="1">_xlfn.IFS(Admissions[[#This Row],[Patients Age]]&lt;18,"Paediatric",V2182&lt;40,"Young Adult",V2182&lt;65,"Adult",TRUE,"Senior")</f>
        <v>Senior</v>
      </c>
    </row>
    <row r="2183" spans="1:23" x14ac:dyDescent="0.25">
      <c r="A2183">
        <v>14957</v>
      </c>
      <c r="B2183">
        <v>5868</v>
      </c>
      <c r="C2183" s="1" t="s">
        <v>194</v>
      </c>
      <c r="D2183" s="1" t="s">
        <v>56</v>
      </c>
      <c r="E2183" s="2">
        <v>25200</v>
      </c>
      <c r="F2183" s="1" t="s">
        <v>35</v>
      </c>
      <c r="G2183" s="1" t="s">
        <v>85</v>
      </c>
      <c r="H2183" s="2">
        <v>44969</v>
      </c>
      <c r="I2183" s="2">
        <v>44975</v>
      </c>
      <c r="J2183">
        <v>6</v>
      </c>
      <c r="K2183">
        <v>9926</v>
      </c>
      <c r="L2183" s="1" t="s">
        <v>1491</v>
      </c>
      <c r="M2183" s="1" t="s">
        <v>119</v>
      </c>
      <c r="N2183" s="1" t="s">
        <v>33</v>
      </c>
      <c r="O2183" t="s">
        <v>19</v>
      </c>
      <c r="P2183">
        <v>1654.3333</v>
      </c>
      <c r="Q2183" s="1" t="s">
        <v>1492</v>
      </c>
      <c r="R2183" s="1" t="s">
        <v>1451</v>
      </c>
      <c r="S2183" t="s">
        <v>1447</v>
      </c>
      <c r="T2183">
        <f>VLOOKUP(Admissions[[#This Row],[Department]],Departments!A:E,5,FALSE)</f>
        <v>8500</v>
      </c>
      <c r="U2183" s="1" t="str">
        <f t="shared" si="68"/>
        <v>Above Benchmark</v>
      </c>
      <c r="V2183" s="1">
        <f t="shared" ca="1" si="69"/>
        <v>57</v>
      </c>
      <c r="W2183" s="1" t="str">
        <f ca="1">_xlfn.IFS(Admissions[[#This Row],[Patients Age]]&lt;18,"Paediatric",V2183&lt;40,"Young Adult",V2183&lt;65,"Adult",TRUE,"Senior")</f>
        <v>Adult</v>
      </c>
    </row>
    <row r="2184" spans="1:23" x14ac:dyDescent="0.25">
      <c r="A2184">
        <v>11002</v>
      </c>
      <c r="B2184">
        <v>3952</v>
      </c>
      <c r="C2184" s="1" t="s">
        <v>1103</v>
      </c>
      <c r="D2184" s="1" t="s">
        <v>56</v>
      </c>
      <c r="E2184" s="2">
        <v>12023</v>
      </c>
      <c r="F2184" s="1" t="s">
        <v>41</v>
      </c>
      <c r="G2184" s="1" t="s">
        <v>219</v>
      </c>
      <c r="H2184" s="2">
        <v>45641</v>
      </c>
      <c r="I2184" s="2">
        <v>45647</v>
      </c>
      <c r="J2184">
        <v>6</v>
      </c>
      <c r="K2184">
        <v>11070</v>
      </c>
      <c r="L2184" s="1" t="s">
        <v>1491</v>
      </c>
      <c r="M2184" s="1" t="s">
        <v>121</v>
      </c>
      <c r="N2184" s="1" t="s">
        <v>33</v>
      </c>
      <c r="O2184" t="s">
        <v>19</v>
      </c>
      <c r="P2184">
        <v>1845</v>
      </c>
      <c r="Q2184" s="1" t="s">
        <v>1492</v>
      </c>
      <c r="R2184" s="1" t="s">
        <v>1451</v>
      </c>
      <c r="S2184" t="s">
        <v>1447</v>
      </c>
      <c r="T2184">
        <f>VLOOKUP(Admissions[[#This Row],[Department]],Departments!A:E,5,FALSE)</f>
        <v>7200</v>
      </c>
      <c r="U2184" s="1" t="str">
        <f t="shared" si="68"/>
        <v>Above Benchmark</v>
      </c>
      <c r="V2184" s="1">
        <f t="shared" ca="1" si="69"/>
        <v>93</v>
      </c>
      <c r="W2184" s="1" t="str">
        <f ca="1">_xlfn.IFS(Admissions[[#This Row],[Patients Age]]&lt;18,"Paediatric",V2184&lt;40,"Young Adult",V2184&lt;65,"Adult",TRUE,"Senior")</f>
        <v>Senior</v>
      </c>
    </row>
    <row r="2185" spans="1:23" x14ac:dyDescent="0.25">
      <c r="A2185">
        <v>13596</v>
      </c>
      <c r="B2185">
        <v>4146</v>
      </c>
      <c r="C2185" s="1" t="s">
        <v>618</v>
      </c>
      <c r="D2185" s="1" t="s">
        <v>14</v>
      </c>
      <c r="E2185" s="2">
        <v>27231</v>
      </c>
      <c r="F2185" s="1" t="s">
        <v>66</v>
      </c>
      <c r="G2185" s="1" t="s">
        <v>77</v>
      </c>
      <c r="H2185" s="2">
        <v>45300</v>
      </c>
      <c r="I2185" s="2">
        <v>45308</v>
      </c>
      <c r="J2185">
        <v>8</v>
      </c>
      <c r="K2185">
        <v>8334</v>
      </c>
      <c r="L2185" s="1" t="s">
        <v>1491</v>
      </c>
      <c r="M2185" s="1" t="s">
        <v>91</v>
      </c>
      <c r="N2185" s="1" t="s">
        <v>18</v>
      </c>
      <c r="O2185" t="s">
        <v>19</v>
      </c>
      <c r="P2185">
        <v>1041.75</v>
      </c>
      <c r="Q2185" s="1" t="s">
        <v>1492</v>
      </c>
      <c r="R2185" s="1" t="s">
        <v>1452</v>
      </c>
      <c r="S2185" t="s">
        <v>1449</v>
      </c>
      <c r="T2185">
        <f>VLOOKUP(Admissions[[#This Row],[Department]],Departments!A:E,5,FALSE)</f>
        <v>6000</v>
      </c>
      <c r="U2185" s="1" t="str">
        <f t="shared" si="68"/>
        <v>Above Benchmark</v>
      </c>
      <c r="V2185" s="1">
        <f t="shared" ca="1" si="69"/>
        <v>51</v>
      </c>
      <c r="W2185" s="1" t="str">
        <f ca="1">_xlfn.IFS(Admissions[[#This Row],[Patients Age]]&lt;18,"Paediatric",V2185&lt;40,"Young Adult",V2185&lt;65,"Adult",TRUE,"Senior")</f>
        <v>Adult</v>
      </c>
    </row>
    <row r="2186" spans="1:23" x14ac:dyDescent="0.25">
      <c r="A2186">
        <v>14043</v>
      </c>
      <c r="B2186">
        <v>4375</v>
      </c>
      <c r="C2186" s="1" t="s">
        <v>885</v>
      </c>
      <c r="D2186" s="1" t="s">
        <v>14</v>
      </c>
      <c r="E2186" s="2">
        <v>26622</v>
      </c>
      <c r="F2186" s="1" t="s">
        <v>35</v>
      </c>
      <c r="G2186" s="1" t="s">
        <v>36</v>
      </c>
      <c r="H2186" s="2">
        <v>45403</v>
      </c>
      <c r="I2186" s="2">
        <v>45410</v>
      </c>
      <c r="J2186">
        <v>7</v>
      </c>
      <c r="K2186">
        <v>9541</v>
      </c>
      <c r="L2186" s="1" t="s">
        <v>1491</v>
      </c>
      <c r="M2186" s="1" t="s">
        <v>75</v>
      </c>
      <c r="N2186" s="1" t="s">
        <v>33</v>
      </c>
      <c r="O2186" t="s">
        <v>19</v>
      </c>
      <c r="P2186">
        <v>1363</v>
      </c>
      <c r="Q2186" s="1" t="s">
        <v>1492</v>
      </c>
      <c r="R2186" s="1" t="s">
        <v>1451</v>
      </c>
      <c r="S2186" t="s">
        <v>1447</v>
      </c>
      <c r="T2186">
        <f>VLOOKUP(Admissions[[#This Row],[Department]],Departments!A:E,5,FALSE)</f>
        <v>8500</v>
      </c>
      <c r="U2186" s="1" t="str">
        <f t="shared" si="68"/>
        <v>Above Benchmark</v>
      </c>
      <c r="V2186" s="1">
        <f t="shared" ca="1" si="69"/>
        <v>53</v>
      </c>
      <c r="W2186" s="1" t="str">
        <f ca="1">_xlfn.IFS(Admissions[[#This Row],[Patients Age]]&lt;18,"Paediatric",V2186&lt;40,"Young Adult",V2186&lt;65,"Adult",TRUE,"Senior")</f>
        <v>Adult</v>
      </c>
    </row>
    <row r="2187" spans="1:23" x14ac:dyDescent="0.25">
      <c r="A2187">
        <v>11073</v>
      </c>
      <c r="B2187">
        <v>3069</v>
      </c>
      <c r="C2187" s="1" t="s">
        <v>193</v>
      </c>
      <c r="D2187" s="1" t="s">
        <v>14</v>
      </c>
      <c r="E2187" s="2">
        <v>37787</v>
      </c>
      <c r="F2187" s="1" t="s">
        <v>15</v>
      </c>
      <c r="G2187" s="1" t="s">
        <v>16</v>
      </c>
      <c r="H2187" s="2">
        <v>45252</v>
      </c>
      <c r="I2187" s="2">
        <v>45255</v>
      </c>
      <c r="J2187">
        <v>3</v>
      </c>
      <c r="K2187">
        <v>4783</v>
      </c>
      <c r="L2187" s="1" t="s">
        <v>1494</v>
      </c>
      <c r="M2187" s="1" t="s">
        <v>49</v>
      </c>
      <c r="N2187" s="1" t="s">
        <v>18</v>
      </c>
      <c r="O2187" t="s">
        <v>19</v>
      </c>
      <c r="P2187">
        <v>1594.3333</v>
      </c>
      <c r="Q2187" s="1" t="s">
        <v>1492</v>
      </c>
      <c r="R2187" s="1" t="s">
        <v>1453</v>
      </c>
      <c r="S2187" t="s">
        <v>1449</v>
      </c>
      <c r="T2187">
        <f>VLOOKUP(Admissions[[#This Row],[Department]],Departments!A:E,5,FALSE)</f>
        <v>5500</v>
      </c>
      <c r="U2187" s="1" t="str">
        <f t="shared" si="68"/>
        <v>Within Benchmark</v>
      </c>
      <c r="V2187" s="1">
        <f t="shared" ca="1" si="69"/>
        <v>23</v>
      </c>
      <c r="W2187" s="1" t="str">
        <f ca="1">_xlfn.IFS(Admissions[[#This Row],[Patients Age]]&lt;18,"Paediatric",V2187&lt;40,"Young Adult",V2187&lt;65,"Adult",TRUE,"Senior")</f>
        <v>Young Adult</v>
      </c>
    </row>
    <row r="2188" spans="1:23" x14ac:dyDescent="0.25">
      <c r="A2188">
        <v>11511</v>
      </c>
      <c r="B2188">
        <v>4078</v>
      </c>
      <c r="C2188" s="1" t="s">
        <v>235</v>
      </c>
      <c r="D2188" s="1" t="s">
        <v>56</v>
      </c>
      <c r="E2188" s="2">
        <v>40386</v>
      </c>
      <c r="F2188" s="1" t="s">
        <v>30</v>
      </c>
      <c r="G2188" s="1" t="s">
        <v>31</v>
      </c>
      <c r="H2188" s="2">
        <v>45120</v>
      </c>
      <c r="I2188" s="2">
        <v>45124</v>
      </c>
      <c r="J2188">
        <v>4</v>
      </c>
      <c r="K2188">
        <v>2723</v>
      </c>
      <c r="L2188" s="1" t="s">
        <v>1491</v>
      </c>
      <c r="M2188" s="1" t="s">
        <v>81</v>
      </c>
      <c r="N2188" s="1" t="s">
        <v>33</v>
      </c>
      <c r="O2188" t="s">
        <v>19</v>
      </c>
      <c r="P2188">
        <v>680.75</v>
      </c>
      <c r="Q2188" s="1" t="s">
        <v>1492</v>
      </c>
      <c r="R2188" s="1" t="s">
        <v>1450</v>
      </c>
      <c r="S2188" t="s">
        <v>1449</v>
      </c>
      <c r="T2188">
        <f>VLOOKUP(Admissions[[#This Row],[Department]],Departments!A:E,5,FALSE)</f>
        <v>4500</v>
      </c>
      <c r="U2188" s="1" t="str">
        <f t="shared" si="68"/>
        <v>Within Benchmark</v>
      </c>
      <c r="V2188" s="1">
        <f t="shared" ca="1" si="69"/>
        <v>15</v>
      </c>
      <c r="W2188" s="1" t="str">
        <f ca="1">_xlfn.IFS(Admissions[[#This Row],[Patients Age]]&lt;18,"Paediatric",V2188&lt;40,"Young Adult",V2188&lt;65,"Adult",TRUE,"Senior")</f>
        <v>Paediatric</v>
      </c>
    </row>
    <row r="2189" spans="1:23" x14ac:dyDescent="0.25">
      <c r="A2189">
        <v>10684</v>
      </c>
      <c r="B2189">
        <v>6209</v>
      </c>
      <c r="C2189" s="1" t="s">
        <v>255</v>
      </c>
      <c r="D2189" s="1" t="s">
        <v>56</v>
      </c>
      <c r="E2189" s="2">
        <v>29259</v>
      </c>
      <c r="F2189" s="1" t="s">
        <v>21</v>
      </c>
      <c r="G2189" s="1" t="s">
        <v>22</v>
      </c>
      <c r="H2189" s="2">
        <v>45029</v>
      </c>
      <c r="I2189" s="2">
        <v>45041</v>
      </c>
      <c r="J2189">
        <v>12</v>
      </c>
      <c r="K2189">
        <v>27484</v>
      </c>
      <c r="L2189" s="1" t="s">
        <v>1491</v>
      </c>
      <c r="M2189" s="1" t="s">
        <v>23</v>
      </c>
      <c r="N2189" s="1" t="s">
        <v>24</v>
      </c>
      <c r="O2189" t="s">
        <v>19</v>
      </c>
      <c r="P2189">
        <v>2290.3332999999998</v>
      </c>
      <c r="Q2189" s="1" t="s">
        <v>1492</v>
      </c>
      <c r="R2189" s="1" t="s">
        <v>1450</v>
      </c>
      <c r="S2189" t="s">
        <v>1449</v>
      </c>
      <c r="T2189">
        <f>VLOOKUP(Admissions[[#This Row],[Department]],Departments!A:E,5,FALSE)</f>
        <v>12000</v>
      </c>
      <c r="U2189" s="1" t="str">
        <f t="shared" si="68"/>
        <v>Above Benchmark</v>
      </c>
      <c r="V2189" s="1">
        <f t="shared" ca="1" si="69"/>
        <v>46</v>
      </c>
      <c r="W2189" s="1" t="str">
        <f ca="1">_xlfn.IFS(Admissions[[#This Row],[Patients Age]]&lt;18,"Paediatric",V2189&lt;40,"Young Adult",V2189&lt;65,"Adult",TRUE,"Senior")</f>
        <v>Adult</v>
      </c>
    </row>
    <row r="2190" spans="1:23" x14ac:dyDescent="0.25">
      <c r="A2190">
        <v>13580</v>
      </c>
      <c r="B2190">
        <v>6615</v>
      </c>
      <c r="C2190" s="1" t="s">
        <v>112</v>
      </c>
      <c r="D2190" s="1" t="s">
        <v>14</v>
      </c>
      <c r="E2190" s="2">
        <v>12055</v>
      </c>
      <c r="F2190" s="1" t="s">
        <v>41</v>
      </c>
      <c r="G2190" s="1" t="s">
        <v>72</v>
      </c>
      <c r="H2190" s="2">
        <v>45379</v>
      </c>
      <c r="I2190" s="2">
        <v>45385</v>
      </c>
      <c r="J2190">
        <v>6</v>
      </c>
      <c r="K2190">
        <v>9999</v>
      </c>
      <c r="L2190" s="1" t="s">
        <v>1491</v>
      </c>
      <c r="M2190" s="1" t="s">
        <v>73</v>
      </c>
      <c r="N2190" s="1" t="s">
        <v>18</v>
      </c>
      <c r="O2190" t="s">
        <v>19</v>
      </c>
      <c r="P2190">
        <v>1666.5</v>
      </c>
      <c r="Q2190" s="1" t="s">
        <v>1492</v>
      </c>
      <c r="R2190" s="1" t="s">
        <v>1450</v>
      </c>
      <c r="S2190" t="s">
        <v>1449</v>
      </c>
      <c r="T2190">
        <f>VLOOKUP(Admissions[[#This Row],[Department]],Departments!A:E,5,FALSE)</f>
        <v>7200</v>
      </c>
      <c r="U2190" s="1" t="str">
        <f t="shared" si="68"/>
        <v>Above Benchmark</v>
      </c>
      <c r="V2190" s="1">
        <f t="shared" ca="1" si="69"/>
        <v>93</v>
      </c>
      <c r="W2190" s="1" t="str">
        <f ca="1">_xlfn.IFS(Admissions[[#This Row],[Patients Age]]&lt;18,"Paediatric",V2190&lt;40,"Young Adult",V2190&lt;65,"Adult",TRUE,"Senior")</f>
        <v>Senior</v>
      </c>
    </row>
    <row r="2191" spans="1:23" x14ac:dyDescent="0.25">
      <c r="A2191">
        <v>12052</v>
      </c>
      <c r="B2191">
        <v>4794</v>
      </c>
      <c r="C2191" s="1" t="s">
        <v>1104</v>
      </c>
      <c r="D2191" s="1" t="s">
        <v>56</v>
      </c>
      <c r="E2191" s="2">
        <v>14541</v>
      </c>
      <c r="F2191" s="1" t="s">
        <v>21</v>
      </c>
      <c r="G2191" s="1" t="s">
        <v>160</v>
      </c>
      <c r="H2191" s="2">
        <v>45587</v>
      </c>
      <c r="I2191" s="2">
        <v>45598</v>
      </c>
      <c r="J2191">
        <v>11</v>
      </c>
      <c r="K2191">
        <v>40036</v>
      </c>
      <c r="L2191" s="1" t="s">
        <v>1491</v>
      </c>
      <c r="M2191" s="1" t="s">
        <v>124</v>
      </c>
      <c r="N2191" s="1" t="s">
        <v>33</v>
      </c>
      <c r="O2191" t="s">
        <v>19</v>
      </c>
      <c r="P2191">
        <v>3639.6363999999999</v>
      </c>
      <c r="Q2191" s="1" t="s">
        <v>1492</v>
      </c>
      <c r="R2191" s="1" t="s">
        <v>1452</v>
      </c>
      <c r="S2191" t="s">
        <v>1449</v>
      </c>
      <c r="T2191">
        <f>VLOOKUP(Admissions[[#This Row],[Department]],Departments!A:E,5,FALSE)</f>
        <v>12000</v>
      </c>
      <c r="U2191" s="1" t="str">
        <f t="shared" si="68"/>
        <v>Above Benchmark</v>
      </c>
      <c r="V2191" s="1">
        <f t="shared" ca="1" si="69"/>
        <v>86</v>
      </c>
      <c r="W2191" s="1" t="str">
        <f ca="1">_xlfn.IFS(Admissions[[#This Row],[Patients Age]]&lt;18,"Paediatric",V2191&lt;40,"Young Adult",V2191&lt;65,"Adult",TRUE,"Senior")</f>
        <v>Senior</v>
      </c>
    </row>
    <row r="2192" spans="1:23" x14ac:dyDescent="0.25">
      <c r="A2192">
        <v>15063</v>
      </c>
      <c r="B2192">
        <v>6228</v>
      </c>
      <c r="C2192" s="1" t="s">
        <v>1046</v>
      </c>
      <c r="D2192" s="1" t="s">
        <v>56</v>
      </c>
      <c r="E2192" s="2">
        <v>37287</v>
      </c>
      <c r="F2192" s="1" t="s">
        <v>66</v>
      </c>
      <c r="G2192" s="1" t="s">
        <v>77</v>
      </c>
      <c r="H2192" s="2">
        <v>45488</v>
      </c>
      <c r="I2192" s="2">
        <v>45491</v>
      </c>
      <c r="J2192">
        <v>3</v>
      </c>
      <c r="K2192">
        <v>4778</v>
      </c>
      <c r="L2192" s="1" t="s">
        <v>1491</v>
      </c>
      <c r="M2192" s="1" t="s">
        <v>37</v>
      </c>
      <c r="N2192" s="1" t="s">
        <v>24</v>
      </c>
      <c r="O2192" t="s">
        <v>19</v>
      </c>
      <c r="P2192">
        <v>1592.6667</v>
      </c>
      <c r="Q2192" s="1" t="s">
        <v>1492</v>
      </c>
      <c r="R2192" s="1" t="s">
        <v>1448</v>
      </c>
      <c r="S2192" t="s">
        <v>1449</v>
      </c>
      <c r="T2192">
        <f>VLOOKUP(Admissions[[#This Row],[Department]],Departments!A:E,5,FALSE)</f>
        <v>6000</v>
      </c>
      <c r="U2192" s="1" t="str">
        <f t="shared" si="68"/>
        <v>Within Benchmark</v>
      </c>
      <c r="V2192" s="1">
        <f t="shared" ca="1" si="69"/>
        <v>24</v>
      </c>
      <c r="W2192" s="1" t="str">
        <f ca="1">_xlfn.IFS(Admissions[[#This Row],[Patients Age]]&lt;18,"Paediatric",V2192&lt;40,"Young Adult",V2192&lt;65,"Adult",TRUE,"Senior")</f>
        <v>Young Adult</v>
      </c>
    </row>
    <row r="2193" spans="1:23" x14ac:dyDescent="0.25">
      <c r="A2193">
        <v>12237</v>
      </c>
      <c r="B2193">
        <v>6170</v>
      </c>
      <c r="C2193" s="1" t="s">
        <v>860</v>
      </c>
      <c r="D2193" s="1" t="s">
        <v>56</v>
      </c>
      <c r="E2193" s="2">
        <v>25812</v>
      </c>
      <c r="F2193" s="1" t="s">
        <v>41</v>
      </c>
      <c r="G2193" s="1" t="s">
        <v>219</v>
      </c>
      <c r="H2193" s="2">
        <v>45389</v>
      </c>
      <c r="I2193" s="2">
        <v>45395</v>
      </c>
      <c r="J2193">
        <v>6</v>
      </c>
      <c r="K2193">
        <v>7756</v>
      </c>
      <c r="L2193" s="1" t="s">
        <v>1491</v>
      </c>
      <c r="M2193" s="1" t="s">
        <v>49</v>
      </c>
      <c r="N2193" s="1" t="s">
        <v>33</v>
      </c>
      <c r="O2193" t="s">
        <v>19</v>
      </c>
      <c r="P2193">
        <v>1292.6667</v>
      </c>
      <c r="Q2193" s="1" t="s">
        <v>1492</v>
      </c>
      <c r="R2193" s="1" t="s">
        <v>1451</v>
      </c>
      <c r="S2193" t="s">
        <v>1447</v>
      </c>
      <c r="T2193">
        <f>VLOOKUP(Admissions[[#This Row],[Department]],Departments!A:E,5,FALSE)</f>
        <v>7200</v>
      </c>
      <c r="U2193" s="1" t="str">
        <f t="shared" si="68"/>
        <v>Above Benchmark</v>
      </c>
      <c r="V2193" s="1">
        <f t="shared" ca="1" si="69"/>
        <v>55</v>
      </c>
      <c r="W2193" s="1" t="str">
        <f ca="1">_xlfn.IFS(Admissions[[#This Row],[Patients Age]]&lt;18,"Paediatric",V2193&lt;40,"Young Adult",V2193&lt;65,"Adult",TRUE,"Senior")</f>
        <v>Adult</v>
      </c>
    </row>
    <row r="2194" spans="1:23" x14ac:dyDescent="0.25">
      <c r="A2194">
        <v>14992</v>
      </c>
      <c r="B2194">
        <v>4025</v>
      </c>
      <c r="C2194" s="1" t="s">
        <v>554</v>
      </c>
      <c r="D2194" s="1" t="s">
        <v>14</v>
      </c>
      <c r="E2194" s="2">
        <v>28152</v>
      </c>
      <c r="F2194" s="1" t="s">
        <v>15</v>
      </c>
      <c r="G2194" s="1" t="s">
        <v>48</v>
      </c>
      <c r="H2194" s="2">
        <v>45415</v>
      </c>
      <c r="I2194" s="2">
        <v>45417</v>
      </c>
      <c r="J2194">
        <v>2</v>
      </c>
      <c r="K2194">
        <v>4602</v>
      </c>
      <c r="L2194" s="1" t="s">
        <v>1491</v>
      </c>
      <c r="M2194" s="1" t="s">
        <v>46</v>
      </c>
      <c r="N2194" s="1" t="s">
        <v>24</v>
      </c>
      <c r="O2194" t="s">
        <v>19</v>
      </c>
      <c r="P2194">
        <v>2301</v>
      </c>
      <c r="Q2194" s="1" t="s">
        <v>1492</v>
      </c>
      <c r="R2194" s="1" t="s">
        <v>1454</v>
      </c>
      <c r="S2194" t="s">
        <v>1449</v>
      </c>
      <c r="T2194">
        <f>VLOOKUP(Admissions[[#This Row],[Department]],Departments!A:E,5,FALSE)</f>
        <v>5500</v>
      </c>
      <c r="U2194" s="1" t="str">
        <f t="shared" si="68"/>
        <v>Within Benchmark</v>
      </c>
      <c r="V2194" s="1">
        <f t="shared" ca="1" si="69"/>
        <v>49</v>
      </c>
      <c r="W2194" s="1" t="str">
        <f ca="1">_xlfn.IFS(Admissions[[#This Row],[Patients Age]]&lt;18,"Paediatric",V2194&lt;40,"Young Adult",V2194&lt;65,"Adult",TRUE,"Senior")</f>
        <v>Adult</v>
      </c>
    </row>
    <row r="2195" spans="1:23" x14ac:dyDescent="0.25">
      <c r="A2195">
        <v>14251</v>
      </c>
      <c r="B2195">
        <v>4003</v>
      </c>
      <c r="C2195" s="1" t="s">
        <v>517</v>
      </c>
      <c r="D2195" s="1" t="s">
        <v>14</v>
      </c>
      <c r="E2195" s="2">
        <v>25064</v>
      </c>
      <c r="F2195" s="1" t="s">
        <v>41</v>
      </c>
      <c r="G2195" s="1" t="s">
        <v>72</v>
      </c>
      <c r="H2195" s="2">
        <v>45255</v>
      </c>
      <c r="I2195" s="2">
        <v>45260</v>
      </c>
      <c r="J2195">
        <v>5</v>
      </c>
      <c r="K2195">
        <v>5991</v>
      </c>
      <c r="L2195" s="1" t="s">
        <v>1491</v>
      </c>
      <c r="M2195" s="1" t="s">
        <v>49</v>
      </c>
      <c r="N2195" s="1" t="s">
        <v>18</v>
      </c>
      <c r="O2195" t="s">
        <v>19</v>
      </c>
      <c r="P2195">
        <v>1198.2</v>
      </c>
      <c r="Q2195" s="1" t="s">
        <v>1492</v>
      </c>
      <c r="R2195" s="1" t="s">
        <v>1446</v>
      </c>
      <c r="S2195" t="s">
        <v>1447</v>
      </c>
      <c r="T2195">
        <f>VLOOKUP(Admissions[[#This Row],[Department]],Departments!A:E,5,FALSE)</f>
        <v>7200</v>
      </c>
      <c r="U2195" s="1" t="str">
        <f t="shared" si="68"/>
        <v>Within Benchmark</v>
      </c>
      <c r="V2195" s="1">
        <f t="shared" ca="1" si="69"/>
        <v>57</v>
      </c>
      <c r="W2195" s="1" t="str">
        <f ca="1">_xlfn.IFS(Admissions[[#This Row],[Patients Age]]&lt;18,"Paediatric",V2195&lt;40,"Young Adult",V2195&lt;65,"Adult",TRUE,"Senior")</f>
        <v>Adult</v>
      </c>
    </row>
    <row r="2196" spans="1:23" x14ac:dyDescent="0.25">
      <c r="A2196">
        <v>14162</v>
      </c>
      <c r="B2196">
        <v>5541</v>
      </c>
      <c r="C2196" s="1" t="s">
        <v>720</v>
      </c>
      <c r="D2196" s="1" t="s">
        <v>56</v>
      </c>
      <c r="E2196" s="2">
        <v>32992</v>
      </c>
      <c r="F2196" s="1" t="s">
        <v>35</v>
      </c>
      <c r="G2196" s="1" t="s">
        <v>85</v>
      </c>
      <c r="H2196" s="2">
        <v>45231</v>
      </c>
      <c r="I2196" s="2">
        <v>45236</v>
      </c>
      <c r="J2196">
        <v>5</v>
      </c>
      <c r="K2196">
        <v>12148</v>
      </c>
      <c r="L2196" s="1" t="s">
        <v>1491</v>
      </c>
      <c r="M2196" s="1" t="s">
        <v>60</v>
      </c>
      <c r="N2196" s="1" t="s">
        <v>18</v>
      </c>
      <c r="O2196" t="s">
        <v>19</v>
      </c>
      <c r="P2196">
        <v>2429.6</v>
      </c>
      <c r="Q2196" s="1" t="s">
        <v>1492</v>
      </c>
      <c r="R2196" s="1" t="s">
        <v>1453</v>
      </c>
      <c r="S2196" t="s">
        <v>1449</v>
      </c>
      <c r="T2196">
        <f>VLOOKUP(Admissions[[#This Row],[Department]],Departments!A:E,5,FALSE)</f>
        <v>8500</v>
      </c>
      <c r="U2196" s="1" t="str">
        <f t="shared" si="68"/>
        <v>Above Benchmark</v>
      </c>
      <c r="V2196" s="1">
        <f t="shared" ca="1" si="69"/>
        <v>36</v>
      </c>
      <c r="W2196" s="1" t="str">
        <f ca="1">_xlfn.IFS(Admissions[[#This Row],[Patients Age]]&lt;18,"Paediatric",V2196&lt;40,"Young Adult",V2196&lt;65,"Adult",TRUE,"Senior")</f>
        <v>Young Adult</v>
      </c>
    </row>
    <row r="2197" spans="1:23" x14ac:dyDescent="0.25">
      <c r="A2197">
        <v>14267</v>
      </c>
      <c r="B2197">
        <v>6151</v>
      </c>
      <c r="C2197" s="1" t="s">
        <v>1105</v>
      </c>
      <c r="D2197" s="1" t="s">
        <v>56</v>
      </c>
      <c r="E2197" s="2">
        <v>28613</v>
      </c>
      <c r="F2197" s="1" t="s">
        <v>21</v>
      </c>
      <c r="G2197" s="1" t="s">
        <v>160</v>
      </c>
      <c r="H2197" s="2">
        <v>45609</v>
      </c>
      <c r="I2197" s="2">
        <v>45620</v>
      </c>
      <c r="J2197">
        <v>11</v>
      </c>
      <c r="K2197">
        <v>28377</v>
      </c>
      <c r="L2197" s="1" t="s">
        <v>1491</v>
      </c>
      <c r="M2197" s="1" t="s">
        <v>23</v>
      </c>
      <c r="N2197" s="1" t="s">
        <v>33</v>
      </c>
      <c r="O2197" t="s">
        <v>19</v>
      </c>
      <c r="P2197">
        <v>2579.7273</v>
      </c>
      <c r="Q2197" s="1" t="s">
        <v>1492</v>
      </c>
      <c r="R2197" s="1" t="s">
        <v>1453</v>
      </c>
      <c r="S2197" t="s">
        <v>1449</v>
      </c>
      <c r="T2197">
        <f>VLOOKUP(Admissions[[#This Row],[Department]],Departments!A:E,5,FALSE)</f>
        <v>12000</v>
      </c>
      <c r="U2197" s="1" t="str">
        <f t="shared" si="68"/>
        <v>Above Benchmark</v>
      </c>
      <c r="V2197" s="1">
        <f t="shared" ca="1" si="69"/>
        <v>48</v>
      </c>
      <c r="W2197" s="1" t="str">
        <f ca="1">_xlfn.IFS(Admissions[[#This Row],[Patients Age]]&lt;18,"Paediatric",V2197&lt;40,"Young Adult",V2197&lt;65,"Adult",TRUE,"Senior")</f>
        <v>Adult</v>
      </c>
    </row>
    <row r="2198" spans="1:23" x14ac:dyDescent="0.25">
      <c r="A2198">
        <v>13884</v>
      </c>
      <c r="B2198">
        <v>3411</v>
      </c>
      <c r="C2198" s="1" t="s">
        <v>13</v>
      </c>
      <c r="D2198" s="1" t="s">
        <v>14</v>
      </c>
      <c r="E2198" s="2">
        <v>43553</v>
      </c>
      <c r="F2198" s="1" t="s">
        <v>30</v>
      </c>
      <c r="G2198" s="1" t="s">
        <v>110</v>
      </c>
      <c r="H2198" s="2">
        <v>45549</v>
      </c>
      <c r="I2198" s="2">
        <v>45552</v>
      </c>
      <c r="J2198">
        <v>3</v>
      </c>
      <c r="K2198">
        <v>2474</v>
      </c>
      <c r="L2198" s="1" t="s">
        <v>1491</v>
      </c>
      <c r="M2198" s="1" t="s">
        <v>81</v>
      </c>
      <c r="N2198" s="1" t="s">
        <v>24</v>
      </c>
      <c r="O2198" t="s">
        <v>19</v>
      </c>
      <c r="P2198">
        <v>824.66669999999999</v>
      </c>
      <c r="Q2198" s="1" t="s">
        <v>1492</v>
      </c>
      <c r="R2198" s="1" t="s">
        <v>1446</v>
      </c>
      <c r="S2198" t="s">
        <v>1447</v>
      </c>
      <c r="T2198">
        <f>VLOOKUP(Admissions[[#This Row],[Department]],Departments!A:E,5,FALSE)</f>
        <v>4500</v>
      </c>
      <c r="U2198" s="1" t="str">
        <f t="shared" si="68"/>
        <v>Within Benchmark</v>
      </c>
      <c r="V2198" s="1">
        <f t="shared" ca="1" si="69"/>
        <v>7</v>
      </c>
      <c r="W2198" s="1" t="str">
        <f ca="1">_xlfn.IFS(Admissions[[#This Row],[Patients Age]]&lt;18,"Paediatric",V2198&lt;40,"Young Adult",V2198&lt;65,"Adult",TRUE,"Senior")</f>
        <v>Paediatric</v>
      </c>
    </row>
    <row r="2199" spans="1:23" x14ac:dyDescent="0.25">
      <c r="A2199">
        <v>12993</v>
      </c>
      <c r="B2199">
        <v>4544</v>
      </c>
      <c r="C2199" s="1" t="s">
        <v>107</v>
      </c>
      <c r="D2199" s="1" t="s">
        <v>14</v>
      </c>
      <c r="E2199" s="2">
        <v>22552</v>
      </c>
      <c r="F2199" s="1" t="s">
        <v>15</v>
      </c>
      <c r="G2199" s="1" t="s">
        <v>48</v>
      </c>
      <c r="H2199" s="2">
        <v>45632</v>
      </c>
      <c r="I2199" s="2">
        <v>45634</v>
      </c>
      <c r="J2199">
        <v>2</v>
      </c>
      <c r="K2199">
        <v>5921</v>
      </c>
      <c r="L2199" s="1" t="s">
        <v>1491</v>
      </c>
      <c r="M2199" s="1" t="s">
        <v>81</v>
      </c>
      <c r="N2199" s="1" t="s">
        <v>33</v>
      </c>
      <c r="O2199" t="s">
        <v>19</v>
      </c>
      <c r="P2199">
        <v>2960.5</v>
      </c>
      <c r="Q2199" s="1" t="s">
        <v>1492</v>
      </c>
      <c r="R2199" s="1" t="s">
        <v>1454</v>
      </c>
      <c r="S2199" t="s">
        <v>1449</v>
      </c>
      <c r="T2199">
        <f>VLOOKUP(Admissions[[#This Row],[Department]],Departments!A:E,5,FALSE)</f>
        <v>5500</v>
      </c>
      <c r="U2199" s="1" t="str">
        <f t="shared" si="68"/>
        <v>Above Benchmark</v>
      </c>
      <c r="V2199" s="1">
        <f t="shared" ca="1" si="69"/>
        <v>64</v>
      </c>
      <c r="W2199" s="1" t="str">
        <f ca="1">_xlfn.IFS(Admissions[[#This Row],[Patients Age]]&lt;18,"Paediatric",V2199&lt;40,"Young Adult",V2199&lt;65,"Adult",TRUE,"Senior")</f>
        <v>Adult</v>
      </c>
    </row>
    <row r="2200" spans="1:23" x14ac:dyDescent="0.25">
      <c r="A2200">
        <v>10960</v>
      </c>
      <c r="B2200">
        <v>3150</v>
      </c>
      <c r="C2200" s="1" t="s">
        <v>733</v>
      </c>
      <c r="D2200" s="1" t="s">
        <v>14</v>
      </c>
      <c r="E2200" s="2">
        <v>24267</v>
      </c>
      <c r="F2200" s="1" t="s">
        <v>15</v>
      </c>
      <c r="G2200" s="1" t="s">
        <v>16</v>
      </c>
      <c r="H2200" s="2">
        <v>45632</v>
      </c>
      <c r="I2200" s="2">
        <v>45635</v>
      </c>
      <c r="J2200">
        <v>3</v>
      </c>
      <c r="K2200">
        <v>7345</v>
      </c>
      <c r="L2200" s="1" t="s">
        <v>1491</v>
      </c>
      <c r="M2200" s="1" t="s">
        <v>81</v>
      </c>
      <c r="N2200" s="1" t="s">
        <v>24</v>
      </c>
      <c r="O2200" t="s">
        <v>19</v>
      </c>
      <c r="P2200">
        <v>2448.3332999999998</v>
      </c>
      <c r="Q2200" s="1" t="s">
        <v>1492</v>
      </c>
      <c r="R2200" s="1" t="s">
        <v>1454</v>
      </c>
      <c r="S2200" t="s">
        <v>1449</v>
      </c>
      <c r="T2200">
        <f>VLOOKUP(Admissions[[#This Row],[Department]],Departments!A:E,5,FALSE)</f>
        <v>5500</v>
      </c>
      <c r="U2200" s="1" t="str">
        <f t="shared" si="68"/>
        <v>Above Benchmark</v>
      </c>
      <c r="V2200" s="1">
        <f t="shared" ca="1" si="69"/>
        <v>60</v>
      </c>
      <c r="W2200" s="1" t="str">
        <f ca="1">_xlfn.IFS(Admissions[[#This Row],[Patients Age]]&lt;18,"Paediatric",V2200&lt;40,"Young Adult",V2200&lt;65,"Adult",TRUE,"Senior")</f>
        <v>Adult</v>
      </c>
    </row>
    <row r="2201" spans="1:23" x14ac:dyDescent="0.25">
      <c r="A2201">
        <v>15408</v>
      </c>
      <c r="B2201">
        <v>4431</v>
      </c>
      <c r="C2201" s="1" t="s">
        <v>1106</v>
      </c>
      <c r="D2201" s="1" t="s">
        <v>56</v>
      </c>
      <c r="E2201" s="2">
        <v>30429</v>
      </c>
      <c r="F2201" s="1" t="s">
        <v>51</v>
      </c>
      <c r="G2201" s="1" t="s">
        <v>87</v>
      </c>
      <c r="H2201" s="2">
        <v>45572</v>
      </c>
      <c r="I2201" s="2">
        <v>45578</v>
      </c>
      <c r="J2201">
        <v>6</v>
      </c>
      <c r="K2201">
        <v>9267</v>
      </c>
      <c r="L2201" s="1" t="s">
        <v>1491</v>
      </c>
      <c r="M2201" s="1" t="s">
        <v>17</v>
      </c>
      <c r="N2201" s="1" t="s">
        <v>24</v>
      </c>
      <c r="O2201" t="s">
        <v>19</v>
      </c>
      <c r="P2201">
        <v>1544.5</v>
      </c>
      <c r="Q2201" s="1" t="s">
        <v>1492</v>
      </c>
      <c r="R2201" s="1" t="s">
        <v>1448</v>
      </c>
      <c r="S2201" t="s">
        <v>1449</v>
      </c>
      <c r="T2201">
        <f>VLOOKUP(Admissions[[#This Row],[Department]],Departments!A:E,5,FALSE)</f>
        <v>6800</v>
      </c>
      <c r="U2201" s="1" t="str">
        <f t="shared" si="68"/>
        <v>Above Benchmark</v>
      </c>
      <c r="V2201" s="1">
        <f t="shared" ca="1" si="69"/>
        <v>43</v>
      </c>
      <c r="W2201" s="1" t="str">
        <f ca="1">_xlfn.IFS(Admissions[[#This Row],[Patients Age]]&lt;18,"Paediatric",V2201&lt;40,"Young Adult",V2201&lt;65,"Adult",TRUE,"Senior")</f>
        <v>Adult</v>
      </c>
    </row>
    <row r="2202" spans="1:23" x14ac:dyDescent="0.25">
      <c r="A2202">
        <v>14840</v>
      </c>
      <c r="B2202">
        <v>5915</v>
      </c>
      <c r="C2202" s="1" t="s">
        <v>674</v>
      </c>
      <c r="D2202" s="1" t="s">
        <v>14</v>
      </c>
      <c r="E2202" s="2">
        <v>28001</v>
      </c>
      <c r="F2202" s="1" t="s">
        <v>21</v>
      </c>
      <c r="G2202" s="1" t="s">
        <v>160</v>
      </c>
      <c r="H2202" s="2">
        <v>45218</v>
      </c>
      <c r="I2202" s="2">
        <v>45226</v>
      </c>
      <c r="J2202">
        <v>8</v>
      </c>
      <c r="K2202">
        <v>22985</v>
      </c>
      <c r="L2202" s="1" t="s">
        <v>1491</v>
      </c>
      <c r="M2202" s="1" t="s">
        <v>28</v>
      </c>
      <c r="N2202" s="1" t="s">
        <v>18</v>
      </c>
      <c r="O2202" t="s">
        <v>19</v>
      </c>
      <c r="P2202">
        <v>2873.125</v>
      </c>
      <c r="Q2202" s="1" t="s">
        <v>1492</v>
      </c>
      <c r="R2202" s="1" t="s">
        <v>1450</v>
      </c>
      <c r="S2202" t="s">
        <v>1449</v>
      </c>
      <c r="T2202">
        <f>VLOOKUP(Admissions[[#This Row],[Department]],Departments!A:E,5,FALSE)</f>
        <v>12000</v>
      </c>
      <c r="U2202" s="1" t="str">
        <f t="shared" si="68"/>
        <v>Above Benchmark</v>
      </c>
      <c r="V2202" s="1">
        <f t="shared" ca="1" si="69"/>
        <v>49</v>
      </c>
      <c r="W2202" s="1" t="str">
        <f ca="1">_xlfn.IFS(Admissions[[#This Row],[Patients Age]]&lt;18,"Paediatric",V2202&lt;40,"Young Adult",V2202&lt;65,"Adult",TRUE,"Senior")</f>
        <v>Adult</v>
      </c>
    </row>
    <row r="2203" spans="1:23" x14ac:dyDescent="0.25">
      <c r="A2203">
        <v>10467</v>
      </c>
      <c r="B2203">
        <v>5325</v>
      </c>
      <c r="C2203" s="1" t="s">
        <v>164</v>
      </c>
      <c r="D2203" s="1" t="s">
        <v>14</v>
      </c>
      <c r="E2203" s="2">
        <v>17768</v>
      </c>
      <c r="F2203" s="1" t="s">
        <v>26</v>
      </c>
      <c r="G2203" s="1" t="s">
        <v>39</v>
      </c>
      <c r="H2203" s="2">
        <v>45122</v>
      </c>
      <c r="I2203" s="2">
        <v>45130</v>
      </c>
      <c r="J2203">
        <v>8</v>
      </c>
      <c r="K2203">
        <v>28577</v>
      </c>
      <c r="L2203" s="1" t="s">
        <v>1491</v>
      </c>
      <c r="M2203" s="1" t="s">
        <v>28</v>
      </c>
      <c r="N2203" s="1" t="s">
        <v>18</v>
      </c>
      <c r="O2203" t="s">
        <v>19</v>
      </c>
      <c r="P2203">
        <v>3572.125</v>
      </c>
      <c r="Q2203" s="1" t="s">
        <v>1492</v>
      </c>
      <c r="R2203" s="1" t="s">
        <v>1446</v>
      </c>
      <c r="S2203" t="s">
        <v>1447</v>
      </c>
      <c r="T2203">
        <f>VLOOKUP(Admissions[[#This Row],[Department]],Departments!A:E,5,FALSE)</f>
        <v>9000</v>
      </c>
      <c r="U2203" s="1" t="str">
        <f t="shared" si="68"/>
        <v>Above Benchmark</v>
      </c>
      <c r="V2203" s="1">
        <f t="shared" ca="1" si="69"/>
        <v>77</v>
      </c>
      <c r="W2203" s="1" t="str">
        <f ca="1">_xlfn.IFS(Admissions[[#This Row],[Patients Age]]&lt;18,"Paediatric",V2203&lt;40,"Young Adult",V2203&lt;65,"Adult",TRUE,"Senior")</f>
        <v>Senior</v>
      </c>
    </row>
    <row r="2204" spans="1:23" x14ac:dyDescent="0.25">
      <c r="A2204">
        <v>15367</v>
      </c>
      <c r="B2204">
        <v>5485</v>
      </c>
      <c r="C2204" s="1" t="s">
        <v>982</v>
      </c>
      <c r="D2204" s="1" t="s">
        <v>56</v>
      </c>
      <c r="E2204" s="2">
        <v>38274</v>
      </c>
      <c r="F2204" s="1" t="s">
        <v>21</v>
      </c>
      <c r="G2204" s="1" t="s">
        <v>22</v>
      </c>
      <c r="H2204" s="2">
        <v>45516</v>
      </c>
      <c r="I2204" s="2">
        <v>45523</v>
      </c>
      <c r="J2204">
        <v>7</v>
      </c>
      <c r="K2204">
        <v>20088</v>
      </c>
      <c r="L2204" s="1" t="s">
        <v>1491</v>
      </c>
      <c r="M2204" s="1" t="s">
        <v>28</v>
      </c>
      <c r="N2204" s="1" t="s">
        <v>18</v>
      </c>
      <c r="O2204" t="s">
        <v>19</v>
      </c>
      <c r="P2204">
        <v>2869.7143000000001</v>
      </c>
      <c r="Q2204" s="1" t="s">
        <v>1492</v>
      </c>
      <c r="R2204" s="1" t="s">
        <v>1448</v>
      </c>
      <c r="S2204" t="s">
        <v>1449</v>
      </c>
      <c r="T2204">
        <f>VLOOKUP(Admissions[[#This Row],[Department]],Departments!A:E,5,FALSE)</f>
        <v>12000</v>
      </c>
      <c r="U2204" s="1" t="str">
        <f t="shared" si="68"/>
        <v>Above Benchmark</v>
      </c>
      <c r="V2204" s="1">
        <f t="shared" ca="1" si="69"/>
        <v>21</v>
      </c>
      <c r="W2204" s="1" t="str">
        <f ca="1">_xlfn.IFS(Admissions[[#This Row],[Patients Age]]&lt;18,"Paediatric",V2204&lt;40,"Young Adult",V2204&lt;65,"Adult",TRUE,"Senior")</f>
        <v>Young Adult</v>
      </c>
    </row>
    <row r="2205" spans="1:23" x14ac:dyDescent="0.25">
      <c r="A2205">
        <v>12945</v>
      </c>
      <c r="B2205">
        <v>3427</v>
      </c>
      <c r="C2205" s="1" t="s">
        <v>404</v>
      </c>
      <c r="D2205" s="1" t="s">
        <v>14</v>
      </c>
      <c r="E2205" s="2">
        <v>19368</v>
      </c>
      <c r="F2205" s="1" t="s">
        <v>35</v>
      </c>
      <c r="G2205" s="1" t="s">
        <v>83</v>
      </c>
      <c r="H2205" s="2">
        <v>45310</v>
      </c>
      <c r="I2205" s="2">
        <v>45316</v>
      </c>
      <c r="J2205">
        <v>6</v>
      </c>
      <c r="K2205">
        <v>6214</v>
      </c>
      <c r="L2205" s="1" t="s">
        <v>1491</v>
      </c>
      <c r="M2205" s="1" t="s">
        <v>75</v>
      </c>
      <c r="N2205" s="1" t="s">
        <v>18</v>
      </c>
      <c r="O2205" t="s">
        <v>19</v>
      </c>
      <c r="P2205">
        <v>1035.6667</v>
      </c>
      <c r="Q2205" s="1" t="s">
        <v>1492</v>
      </c>
      <c r="R2205" s="1" t="s">
        <v>1454</v>
      </c>
      <c r="S2205" t="s">
        <v>1449</v>
      </c>
      <c r="T2205">
        <f>VLOOKUP(Admissions[[#This Row],[Department]],Departments!A:E,5,FALSE)</f>
        <v>8500</v>
      </c>
      <c r="U2205" s="1" t="str">
        <f t="shared" si="68"/>
        <v>Within Benchmark</v>
      </c>
      <c r="V2205" s="1">
        <f t="shared" ca="1" si="69"/>
        <v>73</v>
      </c>
      <c r="W2205" s="1" t="str">
        <f ca="1">_xlfn.IFS(Admissions[[#This Row],[Patients Age]]&lt;18,"Paediatric",V2205&lt;40,"Young Adult",V2205&lt;65,"Adult",TRUE,"Senior")</f>
        <v>Senior</v>
      </c>
    </row>
    <row r="2206" spans="1:23" x14ac:dyDescent="0.25">
      <c r="A2206">
        <v>10292</v>
      </c>
      <c r="B2206">
        <v>6429</v>
      </c>
      <c r="C2206" s="1" t="s">
        <v>182</v>
      </c>
      <c r="D2206" s="1" t="s">
        <v>14</v>
      </c>
      <c r="E2206" s="2">
        <v>43655</v>
      </c>
      <c r="F2206" s="1" t="s">
        <v>30</v>
      </c>
      <c r="G2206" s="1" t="s">
        <v>110</v>
      </c>
      <c r="H2206" s="2">
        <v>45249</v>
      </c>
      <c r="I2206" s="2">
        <v>45251</v>
      </c>
      <c r="J2206">
        <v>2</v>
      </c>
      <c r="K2206">
        <v>2720</v>
      </c>
      <c r="L2206" s="1" t="s">
        <v>1491</v>
      </c>
      <c r="M2206" s="1" t="s">
        <v>81</v>
      </c>
      <c r="N2206" s="1" t="s">
        <v>18</v>
      </c>
      <c r="O2206" t="s">
        <v>19</v>
      </c>
      <c r="P2206">
        <v>1360</v>
      </c>
      <c r="Q2206" s="1" t="s">
        <v>1492</v>
      </c>
      <c r="R2206" s="1" t="s">
        <v>1451</v>
      </c>
      <c r="S2206" t="s">
        <v>1447</v>
      </c>
      <c r="T2206">
        <f>VLOOKUP(Admissions[[#This Row],[Department]],Departments!A:E,5,FALSE)</f>
        <v>4500</v>
      </c>
      <c r="U2206" s="1" t="str">
        <f t="shared" si="68"/>
        <v>Within Benchmark</v>
      </c>
      <c r="V2206" s="1">
        <f t="shared" ca="1" si="69"/>
        <v>6</v>
      </c>
      <c r="W2206" s="1" t="str">
        <f ca="1">_xlfn.IFS(Admissions[[#This Row],[Patients Age]]&lt;18,"Paediatric",V2206&lt;40,"Young Adult",V2206&lt;65,"Adult",TRUE,"Senior")</f>
        <v>Paediatric</v>
      </c>
    </row>
    <row r="2207" spans="1:23" x14ac:dyDescent="0.25">
      <c r="A2207">
        <v>13267</v>
      </c>
      <c r="B2207">
        <v>4928</v>
      </c>
      <c r="C2207" s="1" t="s">
        <v>760</v>
      </c>
      <c r="D2207" s="1" t="s">
        <v>56</v>
      </c>
      <c r="E2207" s="2">
        <v>38698</v>
      </c>
      <c r="F2207" s="1" t="s">
        <v>41</v>
      </c>
      <c r="G2207" s="1" t="s">
        <v>42</v>
      </c>
      <c r="H2207" s="2">
        <v>45116</v>
      </c>
      <c r="I2207" s="2">
        <v>45122</v>
      </c>
      <c r="J2207">
        <v>6</v>
      </c>
      <c r="K2207">
        <v>9522</v>
      </c>
      <c r="L2207" s="1" t="s">
        <v>1491</v>
      </c>
      <c r="M2207" s="1" t="s">
        <v>121</v>
      </c>
      <c r="N2207" s="1" t="s">
        <v>24</v>
      </c>
      <c r="O2207" t="s">
        <v>19</v>
      </c>
      <c r="P2207">
        <v>1587</v>
      </c>
      <c r="Q2207" s="1" t="s">
        <v>1492</v>
      </c>
      <c r="R2207" s="1" t="s">
        <v>1451</v>
      </c>
      <c r="S2207" t="s">
        <v>1447</v>
      </c>
      <c r="T2207">
        <f>VLOOKUP(Admissions[[#This Row],[Department]],Departments!A:E,5,FALSE)</f>
        <v>7200</v>
      </c>
      <c r="U2207" s="1" t="str">
        <f t="shared" si="68"/>
        <v>Above Benchmark</v>
      </c>
      <c r="V2207" s="1">
        <f t="shared" ca="1" si="69"/>
        <v>20</v>
      </c>
      <c r="W2207" s="1" t="str">
        <f ca="1">_xlfn.IFS(Admissions[[#This Row],[Patients Age]]&lt;18,"Paediatric",V2207&lt;40,"Young Adult",V2207&lt;65,"Adult",TRUE,"Senior")</f>
        <v>Young Adult</v>
      </c>
    </row>
    <row r="2208" spans="1:23" x14ac:dyDescent="0.25">
      <c r="A2208">
        <v>12418</v>
      </c>
      <c r="B2208">
        <v>6751</v>
      </c>
      <c r="C2208" s="1" t="s">
        <v>953</v>
      </c>
      <c r="D2208" s="1" t="s">
        <v>14</v>
      </c>
      <c r="E2208" s="2">
        <v>25073</v>
      </c>
      <c r="F2208" s="1" t="s">
        <v>41</v>
      </c>
      <c r="G2208" s="1" t="s">
        <v>72</v>
      </c>
      <c r="H2208" s="2">
        <v>45337</v>
      </c>
      <c r="I2208" s="2">
        <v>45339</v>
      </c>
      <c r="J2208">
        <v>2</v>
      </c>
      <c r="K2208">
        <v>4957</v>
      </c>
      <c r="L2208" s="1" t="s">
        <v>1491</v>
      </c>
      <c r="M2208" s="1" t="s">
        <v>43</v>
      </c>
      <c r="N2208" s="1" t="s">
        <v>33</v>
      </c>
      <c r="O2208" t="s">
        <v>19</v>
      </c>
      <c r="P2208">
        <v>2478.5</v>
      </c>
      <c r="Q2208" s="1" t="s">
        <v>1492</v>
      </c>
      <c r="R2208" s="1" t="s">
        <v>1450</v>
      </c>
      <c r="S2208" t="s">
        <v>1449</v>
      </c>
      <c r="T2208">
        <f>VLOOKUP(Admissions[[#This Row],[Department]],Departments!A:E,5,FALSE)</f>
        <v>7200</v>
      </c>
      <c r="U2208" s="1" t="str">
        <f t="shared" si="68"/>
        <v>Within Benchmark</v>
      </c>
      <c r="V2208" s="1">
        <f t="shared" ca="1" si="69"/>
        <v>57</v>
      </c>
      <c r="W2208" s="1" t="str">
        <f ca="1">_xlfn.IFS(Admissions[[#This Row],[Patients Age]]&lt;18,"Paediatric",V2208&lt;40,"Young Adult",V2208&lt;65,"Adult",TRUE,"Senior")</f>
        <v>Adult</v>
      </c>
    </row>
    <row r="2209" spans="1:23" x14ac:dyDescent="0.25">
      <c r="A2209">
        <v>15262</v>
      </c>
      <c r="B2209">
        <v>5220</v>
      </c>
      <c r="C2209" s="1" t="s">
        <v>649</v>
      </c>
      <c r="D2209" s="1" t="s">
        <v>56</v>
      </c>
      <c r="E2209" s="2">
        <v>18311</v>
      </c>
      <c r="F2209" s="1" t="s">
        <v>51</v>
      </c>
      <c r="G2209" s="1" t="s">
        <v>52</v>
      </c>
      <c r="H2209" s="2">
        <v>45135</v>
      </c>
      <c r="I2209" s="2">
        <v>45143</v>
      </c>
      <c r="J2209">
        <v>8</v>
      </c>
      <c r="K2209">
        <v>8054</v>
      </c>
      <c r="L2209" s="1" t="s">
        <v>1494</v>
      </c>
      <c r="M2209" s="1" t="s">
        <v>88</v>
      </c>
      <c r="N2209" s="1" t="s">
        <v>18</v>
      </c>
      <c r="O2209" t="s">
        <v>19</v>
      </c>
      <c r="P2209">
        <v>1006.75</v>
      </c>
      <c r="Q2209" s="1" t="s">
        <v>1492</v>
      </c>
      <c r="R2209" s="1" t="s">
        <v>1454</v>
      </c>
      <c r="S2209" t="s">
        <v>1449</v>
      </c>
      <c r="T2209">
        <f>VLOOKUP(Admissions[[#This Row],[Department]],Departments!A:E,5,FALSE)</f>
        <v>6800</v>
      </c>
      <c r="U2209" s="1" t="str">
        <f t="shared" si="68"/>
        <v>Above Benchmark</v>
      </c>
      <c r="V2209" s="1">
        <f t="shared" ca="1" si="69"/>
        <v>76</v>
      </c>
      <c r="W2209" s="1" t="str">
        <f ca="1">_xlfn.IFS(Admissions[[#This Row],[Patients Age]]&lt;18,"Paediatric",V2209&lt;40,"Young Adult",V2209&lt;65,"Adult",TRUE,"Senior")</f>
        <v>Senior</v>
      </c>
    </row>
    <row r="2210" spans="1:23" x14ac:dyDescent="0.25">
      <c r="A2210">
        <v>10048</v>
      </c>
      <c r="B2210">
        <v>6105</v>
      </c>
      <c r="C2210" s="1" t="s">
        <v>362</v>
      </c>
      <c r="D2210" s="1" t="s">
        <v>14</v>
      </c>
      <c r="E2210" s="2">
        <v>27323</v>
      </c>
      <c r="F2210" s="1" t="s">
        <v>41</v>
      </c>
      <c r="G2210" s="1" t="s">
        <v>42</v>
      </c>
      <c r="H2210" s="2">
        <v>45131</v>
      </c>
      <c r="I2210" s="2">
        <v>45136</v>
      </c>
      <c r="J2210">
        <v>5</v>
      </c>
      <c r="K2210">
        <v>5730</v>
      </c>
      <c r="L2210" s="1" t="s">
        <v>1491</v>
      </c>
      <c r="M2210" s="1" t="s">
        <v>49</v>
      </c>
      <c r="N2210" s="1" t="s">
        <v>18</v>
      </c>
      <c r="O2210" t="s">
        <v>19</v>
      </c>
      <c r="P2210">
        <v>1146</v>
      </c>
      <c r="Q2210" s="1" t="s">
        <v>1492</v>
      </c>
      <c r="R2210" s="1" t="s">
        <v>1448</v>
      </c>
      <c r="S2210" t="s">
        <v>1449</v>
      </c>
      <c r="T2210">
        <f>VLOOKUP(Admissions[[#This Row],[Department]],Departments!A:E,5,FALSE)</f>
        <v>7200</v>
      </c>
      <c r="U2210" s="1" t="str">
        <f t="shared" si="68"/>
        <v>Within Benchmark</v>
      </c>
      <c r="V2210" s="1">
        <f t="shared" ca="1" si="69"/>
        <v>51</v>
      </c>
      <c r="W2210" s="1" t="str">
        <f ca="1">_xlfn.IFS(Admissions[[#This Row],[Patients Age]]&lt;18,"Paediatric",V2210&lt;40,"Young Adult",V2210&lt;65,"Adult",TRUE,"Senior")</f>
        <v>Adult</v>
      </c>
    </row>
    <row r="2211" spans="1:23" x14ac:dyDescent="0.25">
      <c r="A2211">
        <v>10700</v>
      </c>
      <c r="B2211">
        <v>4181</v>
      </c>
      <c r="C2211" s="1" t="s">
        <v>1107</v>
      </c>
      <c r="D2211" s="1" t="s">
        <v>56</v>
      </c>
      <c r="E2211" s="2">
        <v>32812</v>
      </c>
      <c r="F2211" s="1" t="s">
        <v>41</v>
      </c>
      <c r="G2211" s="1" t="s">
        <v>42</v>
      </c>
      <c r="H2211" s="2">
        <v>45542</v>
      </c>
      <c r="I2211" s="2">
        <v>45547</v>
      </c>
      <c r="J2211">
        <v>5</v>
      </c>
      <c r="K2211">
        <v>7255</v>
      </c>
      <c r="L2211" s="1" t="s">
        <v>1494</v>
      </c>
      <c r="M2211" s="1" t="s">
        <v>43</v>
      </c>
      <c r="N2211" s="1" t="s">
        <v>33</v>
      </c>
      <c r="O2211" t="s">
        <v>19</v>
      </c>
      <c r="P2211">
        <v>1451</v>
      </c>
      <c r="Q2211" s="1" t="s">
        <v>1492</v>
      </c>
      <c r="R2211" s="1" t="s">
        <v>1446</v>
      </c>
      <c r="S2211" t="s">
        <v>1447</v>
      </c>
      <c r="T2211">
        <f>VLOOKUP(Admissions[[#This Row],[Department]],Departments!A:E,5,FALSE)</f>
        <v>7200</v>
      </c>
      <c r="U2211" s="1" t="str">
        <f t="shared" si="68"/>
        <v>Above Benchmark</v>
      </c>
      <c r="V2211" s="1">
        <f t="shared" ca="1" si="69"/>
        <v>36</v>
      </c>
      <c r="W2211" s="1" t="str">
        <f ca="1">_xlfn.IFS(Admissions[[#This Row],[Patients Age]]&lt;18,"Paediatric",V2211&lt;40,"Young Adult",V2211&lt;65,"Adult",TRUE,"Senior")</f>
        <v>Young Adult</v>
      </c>
    </row>
    <row r="2212" spans="1:23" x14ac:dyDescent="0.25">
      <c r="A2212">
        <v>13862</v>
      </c>
      <c r="B2212">
        <v>5296</v>
      </c>
      <c r="C2212" s="1" t="s">
        <v>147</v>
      </c>
      <c r="D2212" s="1" t="s">
        <v>56</v>
      </c>
      <c r="E2212" s="2">
        <v>26476</v>
      </c>
      <c r="F2212" s="1" t="s">
        <v>21</v>
      </c>
      <c r="G2212" s="1" t="s">
        <v>22</v>
      </c>
      <c r="H2212" s="2">
        <v>45133</v>
      </c>
      <c r="I2212" s="2">
        <v>45138</v>
      </c>
      <c r="J2212">
        <v>5</v>
      </c>
      <c r="K2212">
        <v>24664</v>
      </c>
      <c r="L2212" s="1" t="s">
        <v>1491</v>
      </c>
      <c r="M2212" s="1" t="s">
        <v>28</v>
      </c>
      <c r="N2212" s="1" t="s">
        <v>33</v>
      </c>
      <c r="O2212" t="s">
        <v>19</v>
      </c>
      <c r="P2212">
        <v>4932.8</v>
      </c>
      <c r="Q2212" s="1" t="s">
        <v>1492</v>
      </c>
      <c r="R2212" s="1" t="s">
        <v>1453</v>
      </c>
      <c r="S2212" t="s">
        <v>1449</v>
      </c>
      <c r="T2212">
        <f>VLOOKUP(Admissions[[#This Row],[Department]],Departments!A:E,5,FALSE)</f>
        <v>12000</v>
      </c>
      <c r="U2212" s="1" t="str">
        <f t="shared" si="68"/>
        <v>Above Benchmark</v>
      </c>
      <c r="V2212" s="1">
        <f t="shared" ca="1" si="69"/>
        <v>54</v>
      </c>
      <c r="W2212" s="1" t="str">
        <f ca="1">_xlfn.IFS(Admissions[[#This Row],[Patients Age]]&lt;18,"Paediatric",V2212&lt;40,"Young Adult",V2212&lt;65,"Adult",TRUE,"Senior")</f>
        <v>Adult</v>
      </c>
    </row>
    <row r="2213" spans="1:23" x14ac:dyDescent="0.25">
      <c r="A2213">
        <v>11606</v>
      </c>
      <c r="B2213">
        <v>3047</v>
      </c>
      <c r="C2213" s="1" t="s">
        <v>1050</v>
      </c>
      <c r="D2213" s="1" t="s">
        <v>14</v>
      </c>
      <c r="E2213" s="2">
        <v>34854</v>
      </c>
      <c r="F2213" s="1" t="s">
        <v>35</v>
      </c>
      <c r="G2213" s="1" t="s">
        <v>83</v>
      </c>
      <c r="H2213" s="2">
        <v>45105</v>
      </c>
      <c r="I2213" s="2">
        <v>45110</v>
      </c>
      <c r="J2213">
        <v>5</v>
      </c>
      <c r="K2213">
        <v>5927</v>
      </c>
      <c r="L2213" s="1" t="s">
        <v>1491</v>
      </c>
      <c r="M2213" s="1" t="s">
        <v>37</v>
      </c>
      <c r="N2213" s="1" t="s">
        <v>33</v>
      </c>
      <c r="O2213" t="s">
        <v>19</v>
      </c>
      <c r="P2213">
        <v>1185.4000000000001</v>
      </c>
      <c r="Q2213" s="1" t="s">
        <v>1492</v>
      </c>
      <c r="R2213" s="1" t="s">
        <v>1453</v>
      </c>
      <c r="S2213" t="s">
        <v>1449</v>
      </c>
      <c r="T2213">
        <f>VLOOKUP(Admissions[[#This Row],[Department]],Departments!A:E,5,FALSE)</f>
        <v>8500</v>
      </c>
      <c r="U2213" s="1" t="str">
        <f t="shared" si="68"/>
        <v>Within Benchmark</v>
      </c>
      <c r="V2213" s="1">
        <f t="shared" ca="1" si="69"/>
        <v>31</v>
      </c>
      <c r="W2213" s="1" t="str">
        <f ca="1">_xlfn.IFS(Admissions[[#This Row],[Patients Age]]&lt;18,"Paediatric",V2213&lt;40,"Young Adult",V2213&lt;65,"Adult",TRUE,"Senior")</f>
        <v>Young Adult</v>
      </c>
    </row>
    <row r="2214" spans="1:23" x14ac:dyDescent="0.25">
      <c r="A2214">
        <v>12448</v>
      </c>
      <c r="B2214">
        <v>4033</v>
      </c>
      <c r="C2214" s="1" t="s">
        <v>1015</v>
      </c>
      <c r="D2214" s="1" t="s">
        <v>14</v>
      </c>
      <c r="E2214" s="2">
        <v>11681</v>
      </c>
      <c r="F2214" s="1" t="s">
        <v>15</v>
      </c>
      <c r="G2214" s="1" t="s">
        <v>48</v>
      </c>
      <c r="H2214" s="2">
        <v>45643</v>
      </c>
      <c r="I2214" s="2">
        <v>45646</v>
      </c>
      <c r="J2214">
        <v>3</v>
      </c>
      <c r="K2214">
        <v>6948</v>
      </c>
      <c r="L2214" s="1" t="s">
        <v>1491</v>
      </c>
      <c r="M2214" s="1" t="s">
        <v>81</v>
      </c>
      <c r="N2214" s="1" t="s">
        <v>33</v>
      </c>
      <c r="O2214" t="s">
        <v>19</v>
      </c>
      <c r="P2214">
        <v>2316</v>
      </c>
      <c r="Q2214" s="1" t="s">
        <v>1492</v>
      </c>
      <c r="R2214" s="1" t="s">
        <v>1452</v>
      </c>
      <c r="S2214" t="s">
        <v>1449</v>
      </c>
      <c r="T2214">
        <f>VLOOKUP(Admissions[[#This Row],[Department]],Departments!A:E,5,FALSE)</f>
        <v>5500</v>
      </c>
      <c r="U2214" s="1" t="str">
        <f t="shared" si="68"/>
        <v>Above Benchmark</v>
      </c>
      <c r="V2214" s="1">
        <f t="shared" ca="1" si="69"/>
        <v>94</v>
      </c>
      <c r="W2214" s="1" t="str">
        <f ca="1">_xlfn.IFS(Admissions[[#This Row],[Patients Age]]&lt;18,"Paediatric",V2214&lt;40,"Young Adult",V2214&lt;65,"Adult",TRUE,"Senior")</f>
        <v>Senior</v>
      </c>
    </row>
    <row r="2215" spans="1:23" x14ac:dyDescent="0.25">
      <c r="A2215">
        <v>15171</v>
      </c>
      <c r="B2215">
        <v>6047</v>
      </c>
      <c r="C2215" s="1" t="s">
        <v>1108</v>
      </c>
      <c r="D2215" s="1" t="s">
        <v>14</v>
      </c>
      <c r="E2215" s="2">
        <v>41913</v>
      </c>
      <c r="F2215" s="1" t="s">
        <v>30</v>
      </c>
      <c r="G2215" s="1" t="s">
        <v>58</v>
      </c>
      <c r="H2215" s="2">
        <v>45258</v>
      </c>
      <c r="I2215" s="2">
        <v>45259</v>
      </c>
      <c r="J2215">
        <v>1</v>
      </c>
      <c r="K2215">
        <v>2015</v>
      </c>
      <c r="L2215" s="1" t="s">
        <v>1491</v>
      </c>
      <c r="M2215" s="1" t="s">
        <v>81</v>
      </c>
      <c r="N2215" s="1" t="s">
        <v>18</v>
      </c>
      <c r="O2215" t="s">
        <v>19</v>
      </c>
      <c r="P2215">
        <v>2015</v>
      </c>
      <c r="Q2215" s="1" t="s">
        <v>1492</v>
      </c>
      <c r="R2215" s="1" t="s">
        <v>1452</v>
      </c>
      <c r="S2215" t="s">
        <v>1449</v>
      </c>
      <c r="T2215">
        <f>VLOOKUP(Admissions[[#This Row],[Department]],Departments!A:E,5,FALSE)</f>
        <v>4500</v>
      </c>
      <c r="U2215" s="1" t="str">
        <f t="shared" si="68"/>
        <v>Within Benchmark</v>
      </c>
      <c r="V2215" s="1">
        <f t="shared" ca="1" si="69"/>
        <v>11</v>
      </c>
      <c r="W2215" s="1" t="str">
        <f ca="1">_xlfn.IFS(Admissions[[#This Row],[Patients Age]]&lt;18,"Paediatric",V2215&lt;40,"Young Adult",V2215&lt;65,"Adult",TRUE,"Senior")</f>
        <v>Paediatric</v>
      </c>
    </row>
    <row r="2216" spans="1:23" x14ac:dyDescent="0.25">
      <c r="A2216">
        <v>12325</v>
      </c>
      <c r="B2216">
        <v>4840</v>
      </c>
      <c r="C2216" s="1" t="s">
        <v>159</v>
      </c>
      <c r="D2216" s="1" t="s">
        <v>14</v>
      </c>
      <c r="E2216" s="2">
        <v>15756</v>
      </c>
      <c r="F2216" s="1" t="s">
        <v>41</v>
      </c>
      <c r="G2216" s="1" t="s">
        <v>219</v>
      </c>
      <c r="H2216" s="2">
        <v>45351</v>
      </c>
      <c r="I2216" s="2">
        <v>45356</v>
      </c>
      <c r="J2216">
        <v>5</v>
      </c>
      <c r="K2216">
        <v>10476</v>
      </c>
      <c r="L2216" s="1" t="s">
        <v>1491</v>
      </c>
      <c r="M2216" s="1" t="s">
        <v>73</v>
      </c>
      <c r="N2216" s="1" t="s">
        <v>18</v>
      </c>
      <c r="O2216" t="s">
        <v>19</v>
      </c>
      <c r="P2216">
        <v>2095.1999999999998</v>
      </c>
      <c r="Q2216" s="1" t="s">
        <v>1492</v>
      </c>
      <c r="R2216" s="1" t="s">
        <v>1450</v>
      </c>
      <c r="S2216" t="s">
        <v>1449</v>
      </c>
      <c r="T2216">
        <f>VLOOKUP(Admissions[[#This Row],[Department]],Departments!A:E,5,FALSE)</f>
        <v>7200</v>
      </c>
      <c r="U2216" s="1" t="str">
        <f t="shared" si="68"/>
        <v>Above Benchmark</v>
      </c>
      <c r="V2216" s="1">
        <f t="shared" ca="1" si="69"/>
        <v>83</v>
      </c>
      <c r="W2216" s="1" t="str">
        <f ca="1">_xlfn.IFS(Admissions[[#This Row],[Patients Age]]&lt;18,"Paediatric",V2216&lt;40,"Young Adult",V2216&lt;65,"Adult",TRUE,"Senior")</f>
        <v>Senior</v>
      </c>
    </row>
    <row r="2217" spans="1:23" x14ac:dyDescent="0.25">
      <c r="A2217">
        <v>13592</v>
      </c>
      <c r="B2217">
        <v>5055</v>
      </c>
      <c r="C2217" s="1" t="s">
        <v>560</v>
      </c>
      <c r="D2217" s="1" t="s">
        <v>56</v>
      </c>
      <c r="E2217" s="2">
        <v>33519</v>
      </c>
      <c r="F2217" s="1" t="s">
        <v>41</v>
      </c>
      <c r="G2217" s="1" t="s">
        <v>42</v>
      </c>
      <c r="H2217" s="2">
        <v>45256</v>
      </c>
      <c r="I2217" s="2">
        <v>45260</v>
      </c>
      <c r="J2217">
        <v>4</v>
      </c>
      <c r="K2217">
        <v>4236</v>
      </c>
      <c r="L2217" s="1" t="s">
        <v>1491</v>
      </c>
      <c r="M2217" s="1" t="s">
        <v>121</v>
      </c>
      <c r="N2217" s="1" t="s">
        <v>33</v>
      </c>
      <c r="O2217" t="s">
        <v>19</v>
      </c>
      <c r="P2217">
        <v>1059</v>
      </c>
      <c r="Q2217" s="1" t="s">
        <v>1492</v>
      </c>
      <c r="R2217" s="1" t="s">
        <v>1451</v>
      </c>
      <c r="S2217" t="s">
        <v>1447</v>
      </c>
      <c r="T2217">
        <f>VLOOKUP(Admissions[[#This Row],[Department]],Departments!A:E,5,FALSE)</f>
        <v>7200</v>
      </c>
      <c r="U2217" s="1" t="str">
        <f t="shared" si="68"/>
        <v>Within Benchmark</v>
      </c>
      <c r="V2217" s="1">
        <f t="shared" ca="1" si="69"/>
        <v>34</v>
      </c>
      <c r="W2217" s="1" t="str">
        <f ca="1">_xlfn.IFS(Admissions[[#This Row],[Patients Age]]&lt;18,"Paediatric",V2217&lt;40,"Young Adult",V2217&lt;65,"Adult",TRUE,"Senior")</f>
        <v>Young Adult</v>
      </c>
    </row>
    <row r="2218" spans="1:23" x14ac:dyDescent="0.25">
      <c r="A2218">
        <v>14754</v>
      </c>
      <c r="B2218">
        <v>6418</v>
      </c>
      <c r="C2218" s="1" t="s">
        <v>932</v>
      </c>
      <c r="D2218" s="1" t="s">
        <v>56</v>
      </c>
      <c r="E2218" s="2">
        <v>34322</v>
      </c>
      <c r="F2218" s="1" t="s">
        <v>15</v>
      </c>
      <c r="G2218" s="1" t="s">
        <v>48</v>
      </c>
      <c r="H2218" s="2">
        <v>44971</v>
      </c>
      <c r="I2218" s="2">
        <v>44973</v>
      </c>
      <c r="J2218">
        <v>2</v>
      </c>
      <c r="K2218">
        <v>4970</v>
      </c>
      <c r="L2218" s="1" t="s">
        <v>1491</v>
      </c>
      <c r="M2218" s="1" t="s">
        <v>81</v>
      </c>
      <c r="N2218" s="1" t="s">
        <v>33</v>
      </c>
      <c r="O2218" t="s">
        <v>19</v>
      </c>
      <c r="P2218">
        <v>2485</v>
      </c>
      <c r="Q2218" s="1" t="s">
        <v>1492</v>
      </c>
      <c r="R2218" s="1" t="s">
        <v>1452</v>
      </c>
      <c r="S2218" t="s">
        <v>1449</v>
      </c>
      <c r="T2218">
        <f>VLOOKUP(Admissions[[#This Row],[Department]],Departments!A:E,5,FALSE)</f>
        <v>5500</v>
      </c>
      <c r="U2218" s="1" t="str">
        <f t="shared" si="68"/>
        <v>Within Benchmark</v>
      </c>
      <c r="V2218" s="1">
        <f t="shared" ca="1" si="69"/>
        <v>32</v>
      </c>
      <c r="W2218" s="1" t="str">
        <f ca="1">_xlfn.IFS(Admissions[[#This Row],[Patients Age]]&lt;18,"Paediatric",V2218&lt;40,"Young Adult",V2218&lt;65,"Adult",TRUE,"Senior")</f>
        <v>Young Adult</v>
      </c>
    </row>
    <row r="2219" spans="1:23" x14ac:dyDescent="0.25">
      <c r="A2219">
        <v>11793</v>
      </c>
      <c r="B2219">
        <v>4535</v>
      </c>
      <c r="C2219" s="1" t="s">
        <v>929</v>
      </c>
      <c r="D2219" s="1" t="s">
        <v>14</v>
      </c>
      <c r="E2219" s="2">
        <v>26865</v>
      </c>
      <c r="F2219" s="1" t="s">
        <v>66</v>
      </c>
      <c r="G2219" s="1" t="s">
        <v>70</v>
      </c>
      <c r="H2219" s="2">
        <v>45035</v>
      </c>
      <c r="I2219" s="2">
        <v>45038</v>
      </c>
      <c r="J2219">
        <v>3</v>
      </c>
      <c r="K2219">
        <v>7229</v>
      </c>
      <c r="L2219" s="1" t="s">
        <v>1491</v>
      </c>
      <c r="M2219" s="1" t="s">
        <v>91</v>
      </c>
      <c r="N2219" s="1" t="s">
        <v>33</v>
      </c>
      <c r="O2219" t="s">
        <v>19</v>
      </c>
      <c r="P2219">
        <v>2409.6667000000002</v>
      </c>
      <c r="Q2219" s="1" t="s">
        <v>1492</v>
      </c>
      <c r="R2219" s="1" t="s">
        <v>1453</v>
      </c>
      <c r="S2219" t="s">
        <v>1449</v>
      </c>
      <c r="T2219">
        <f>VLOOKUP(Admissions[[#This Row],[Department]],Departments!A:E,5,FALSE)</f>
        <v>6000</v>
      </c>
      <c r="U2219" s="1" t="str">
        <f t="shared" si="68"/>
        <v>Above Benchmark</v>
      </c>
      <c r="V2219" s="1">
        <f t="shared" ca="1" si="69"/>
        <v>52</v>
      </c>
      <c r="W2219" s="1" t="str">
        <f ca="1">_xlfn.IFS(Admissions[[#This Row],[Patients Age]]&lt;18,"Paediatric",V2219&lt;40,"Young Adult",V2219&lt;65,"Adult",TRUE,"Senior")</f>
        <v>Adult</v>
      </c>
    </row>
    <row r="2220" spans="1:23" x14ac:dyDescent="0.25">
      <c r="A2220">
        <v>15915</v>
      </c>
      <c r="B2220">
        <v>3023</v>
      </c>
      <c r="C2220" s="1" t="s">
        <v>456</v>
      </c>
      <c r="D2220" s="1" t="s">
        <v>14</v>
      </c>
      <c r="E2220" s="2">
        <v>41411</v>
      </c>
      <c r="F2220" s="1" t="s">
        <v>30</v>
      </c>
      <c r="G2220" s="1" t="s">
        <v>110</v>
      </c>
      <c r="H2220" s="2">
        <v>45290</v>
      </c>
      <c r="I2220" s="2">
        <v>45293</v>
      </c>
      <c r="J2220">
        <v>3</v>
      </c>
      <c r="K2220">
        <v>2658</v>
      </c>
      <c r="L2220" s="1" t="s">
        <v>1491</v>
      </c>
      <c r="M2220" s="1" t="s">
        <v>46</v>
      </c>
      <c r="N2220" s="1" t="s">
        <v>24</v>
      </c>
      <c r="O2220" t="s">
        <v>19</v>
      </c>
      <c r="P2220">
        <v>886</v>
      </c>
      <c r="Q2220" s="1" t="s">
        <v>1492</v>
      </c>
      <c r="R2220" s="1" t="s">
        <v>1446</v>
      </c>
      <c r="S2220" t="s">
        <v>1447</v>
      </c>
      <c r="T2220">
        <f>VLOOKUP(Admissions[[#This Row],[Department]],Departments!A:E,5,FALSE)</f>
        <v>4500</v>
      </c>
      <c r="U2220" s="1" t="str">
        <f t="shared" si="68"/>
        <v>Within Benchmark</v>
      </c>
      <c r="V2220" s="1">
        <f t="shared" ca="1" si="69"/>
        <v>13</v>
      </c>
      <c r="W2220" s="1" t="str">
        <f ca="1">_xlfn.IFS(Admissions[[#This Row],[Patients Age]]&lt;18,"Paediatric",V2220&lt;40,"Young Adult",V2220&lt;65,"Adult",TRUE,"Senior")</f>
        <v>Paediatric</v>
      </c>
    </row>
    <row r="2221" spans="1:23" x14ac:dyDescent="0.25">
      <c r="A2221">
        <v>12550</v>
      </c>
      <c r="B2221">
        <v>6756</v>
      </c>
      <c r="C2221" s="1" t="s">
        <v>295</v>
      </c>
      <c r="D2221" s="1" t="s">
        <v>56</v>
      </c>
      <c r="E2221" s="2">
        <v>37883</v>
      </c>
      <c r="F2221" s="1" t="s">
        <v>26</v>
      </c>
      <c r="G2221" s="1" t="s">
        <v>27</v>
      </c>
      <c r="H2221" s="2">
        <v>45304</v>
      </c>
      <c r="I2221" s="2">
        <v>45308</v>
      </c>
      <c r="J2221">
        <v>4</v>
      </c>
      <c r="K2221">
        <v>9714</v>
      </c>
      <c r="L2221" s="1" t="s">
        <v>1491</v>
      </c>
      <c r="M2221" s="1" t="s">
        <v>28</v>
      </c>
      <c r="N2221" s="1" t="s">
        <v>18</v>
      </c>
      <c r="O2221" t="s">
        <v>19</v>
      </c>
      <c r="P2221">
        <v>2428.5</v>
      </c>
      <c r="Q2221" s="1" t="s">
        <v>1492</v>
      </c>
      <c r="R2221" s="1" t="s">
        <v>1446</v>
      </c>
      <c r="S2221" t="s">
        <v>1447</v>
      </c>
      <c r="T2221">
        <f>VLOOKUP(Admissions[[#This Row],[Department]],Departments!A:E,5,FALSE)</f>
        <v>9000</v>
      </c>
      <c r="U2221" s="1" t="str">
        <f t="shared" si="68"/>
        <v>Above Benchmark</v>
      </c>
      <c r="V2221" s="1">
        <f t="shared" ca="1" si="69"/>
        <v>22</v>
      </c>
      <c r="W2221" s="1" t="str">
        <f ca="1">_xlfn.IFS(Admissions[[#This Row],[Patients Age]]&lt;18,"Paediatric",V2221&lt;40,"Young Adult",V2221&lt;65,"Adult",TRUE,"Senior")</f>
        <v>Young Adult</v>
      </c>
    </row>
    <row r="2222" spans="1:23" x14ac:dyDescent="0.25">
      <c r="A2222">
        <v>15293</v>
      </c>
      <c r="B2222">
        <v>4643</v>
      </c>
      <c r="C2222" s="1" t="s">
        <v>280</v>
      </c>
      <c r="D2222" s="1" t="s">
        <v>14</v>
      </c>
      <c r="E2222" s="2">
        <v>24953</v>
      </c>
      <c r="F2222" s="1" t="s">
        <v>15</v>
      </c>
      <c r="G2222" s="1" t="s">
        <v>48</v>
      </c>
      <c r="H2222" s="2">
        <v>45313</v>
      </c>
      <c r="I2222" s="2">
        <v>45317</v>
      </c>
      <c r="J2222">
        <v>4</v>
      </c>
      <c r="K2222">
        <v>5785</v>
      </c>
      <c r="L2222" s="1" t="s">
        <v>1491</v>
      </c>
      <c r="M2222" s="1" t="s">
        <v>46</v>
      </c>
      <c r="N2222" s="1" t="s">
        <v>33</v>
      </c>
      <c r="O2222" t="s">
        <v>19</v>
      </c>
      <c r="P2222">
        <v>1446.25</v>
      </c>
      <c r="Q2222" s="1" t="s">
        <v>1492</v>
      </c>
      <c r="R2222" s="1" t="s">
        <v>1448</v>
      </c>
      <c r="S2222" t="s">
        <v>1449</v>
      </c>
      <c r="T2222">
        <f>VLOOKUP(Admissions[[#This Row],[Department]],Departments!A:E,5,FALSE)</f>
        <v>5500</v>
      </c>
      <c r="U2222" s="1" t="str">
        <f t="shared" si="68"/>
        <v>Above Benchmark</v>
      </c>
      <c r="V2222" s="1">
        <f t="shared" ca="1" si="69"/>
        <v>58</v>
      </c>
      <c r="W2222" s="1" t="str">
        <f ca="1">_xlfn.IFS(Admissions[[#This Row],[Patients Age]]&lt;18,"Paediatric",V2222&lt;40,"Young Adult",V2222&lt;65,"Adult",TRUE,"Senior")</f>
        <v>Adult</v>
      </c>
    </row>
    <row r="2223" spans="1:23" x14ac:dyDescent="0.25">
      <c r="A2223">
        <v>15020</v>
      </c>
      <c r="B2223">
        <v>4366</v>
      </c>
      <c r="C2223" s="1" t="s">
        <v>1109</v>
      </c>
      <c r="D2223" s="1" t="s">
        <v>14</v>
      </c>
      <c r="E2223" s="2">
        <v>38850</v>
      </c>
      <c r="F2223" s="1" t="s">
        <v>15</v>
      </c>
      <c r="G2223" s="1" t="s">
        <v>217</v>
      </c>
      <c r="H2223" s="2">
        <v>45198</v>
      </c>
      <c r="I2223" s="2">
        <v>45200</v>
      </c>
      <c r="J2223">
        <v>2</v>
      </c>
      <c r="K2223">
        <v>3618</v>
      </c>
      <c r="L2223" s="1" t="s">
        <v>1491</v>
      </c>
      <c r="M2223" s="1" t="s">
        <v>81</v>
      </c>
      <c r="N2223" s="1" t="s">
        <v>18</v>
      </c>
      <c r="O2223" t="s">
        <v>19</v>
      </c>
      <c r="P2223">
        <v>1809</v>
      </c>
      <c r="Q2223" s="1" t="s">
        <v>1492</v>
      </c>
      <c r="R2223" s="1" t="s">
        <v>1454</v>
      </c>
      <c r="S2223" t="s">
        <v>1449</v>
      </c>
      <c r="T2223">
        <f>VLOOKUP(Admissions[[#This Row],[Department]],Departments!A:E,5,FALSE)</f>
        <v>5500</v>
      </c>
      <c r="U2223" s="1" t="str">
        <f t="shared" si="68"/>
        <v>Within Benchmark</v>
      </c>
      <c r="V2223" s="1">
        <f t="shared" ca="1" si="69"/>
        <v>20</v>
      </c>
      <c r="W2223" s="1" t="str">
        <f ca="1">_xlfn.IFS(Admissions[[#This Row],[Patients Age]]&lt;18,"Paediatric",V2223&lt;40,"Young Adult",V2223&lt;65,"Adult",TRUE,"Senior")</f>
        <v>Young Adult</v>
      </c>
    </row>
    <row r="2224" spans="1:23" x14ac:dyDescent="0.25">
      <c r="A2224">
        <v>14688</v>
      </c>
      <c r="B2224">
        <v>7199</v>
      </c>
      <c r="C2224" s="1" t="s">
        <v>583</v>
      </c>
      <c r="D2224" s="1" t="s">
        <v>14</v>
      </c>
      <c r="E2224" s="2">
        <v>36607</v>
      </c>
      <c r="F2224" s="1" t="s">
        <v>41</v>
      </c>
      <c r="G2224" s="1" t="s">
        <v>72</v>
      </c>
      <c r="H2224" s="2">
        <v>45312</v>
      </c>
      <c r="I2224" s="2">
        <v>45314</v>
      </c>
      <c r="J2224">
        <v>2</v>
      </c>
      <c r="K2224">
        <v>3605</v>
      </c>
      <c r="L2224" s="1" t="s">
        <v>1491</v>
      </c>
      <c r="M2224" s="1" t="s">
        <v>43</v>
      </c>
      <c r="N2224" s="1" t="s">
        <v>33</v>
      </c>
      <c r="O2224" t="s">
        <v>19</v>
      </c>
      <c r="P2224">
        <v>1802.5</v>
      </c>
      <c r="Q2224" s="1" t="s">
        <v>1492</v>
      </c>
      <c r="R2224" s="1" t="s">
        <v>1451</v>
      </c>
      <c r="S2224" t="s">
        <v>1447</v>
      </c>
      <c r="T2224">
        <f>VLOOKUP(Admissions[[#This Row],[Department]],Departments!A:E,5,FALSE)</f>
        <v>7200</v>
      </c>
      <c r="U2224" s="1" t="str">
        <f t="shared" si="68"/>
        <v>Within Benchmark</v>
      </c>
      <c r="V2224" s="1">
        <f t="shared" ca="1" si="69"/>
        <v>26</v>
      </c>
      <c r="W2224" s="1" t="str">
        <f ca="1">_xlfn.IFS(Admissions[[#This Row],[Patients Age]]&lt;18,"Paediatric",V2224&lt;40,"Young Adult",V2224&lt;65,"Adult",TRUE,"Senior")</f>
        <v>Young Adult</v>
      </c>
    </row>
    <row r="2225" spans="1:23" x14ac:dyDescent="0.25">
      <c r="A2225">
        <v>12859</v>
      </c>
      <c r="B2225">
        <v>4036</v>
      </c>
      <c r="C2225" s="1" t="s">
        <v>1110</v>
      </c>
      <c r="D2225" s="1" t="s">
        <v>14</v>
      </c>
      <c r="E2225" s="2">
        <v>37456</v>
      </c>
      <c r="F2225" s="1" t="s">
        <v>26</v>
      </c>
      <c r="G2225" s="1" t="s">
        <v>39</v>
      </c>
      <c r="H2225" s="2">
        <v>45123</v>
      </c>
      <c r="I2225" s="2">
        <v>45127</v>
      </c>
      <c r="J2225">
        <v>4</v>
      </c>
      <c r="K2225">
        <v>7061</v>
      </c>
      <c r="L2225" s="1" t="s">
        <v>1491</v>
      </c>
      <c r="M2225" s="1" t="s">
        <v>64</v>
      </c>
      <c r="N2225" s="1" t="s">
        <v>24</v>
      </c>
      <c r="O2225" t="s">
        <v>19</v>
      </c>
      <c r="P2225">
        <v>1765.25</v>
      </c>
      <c r="Q2225" s="1" t="s">
        <v>1492</v>
      </c>
      <c r="R2225" s="1" t="s">
        <v>1451</v>
      </c>
      <c r="S2225" t="s">
        <v>1447</v>
      </c>
      <c r="T2225">
        <f>VLOOKUP(Admissions[[#This Row],[Department]],Departments!A:E,5,FALSE)</f>
        <v>9000</v>
      </c>
      <c r="U2225" s="1" t="str">
        <f t="shared" si="68"/>
        <v>Within Benchmark</v>
      </c>
      <c r="V2225" s="1">
        <f t="shared" ca="1" si="69"/>
        <v>23</v>
      </c>
      <c r="W2225" s="1" t="str">
        <f ca="1">_xlfn.IFS(Admissions[[#This Row],[Patients Age]]&lt;18,"Paediatric",V2225&lt;40,"Young Adult",V2225&lt;65,"Adult",TRUE,"Senior")</f>
        <v>Young Adult</v>
      </c>
    </row>
    <row r="2226" spans="1:23" x14ac:dyDescent="0.25">
      <c r="A2226">
        <v>13955</v>
      </c>
      <c r="B2226">
        <v>7178</v>
      </c>
      <c r="C2226" s="1" t="s">
        <v>674</v>
      </c>
      <c r="D2226" s="1" t="s">
        <v>56</v>
      </c>
      <c r="E2226" s="2">
        <v>13236</v>
      </c>
      <c r="F2226" s="1" t="s">
        <v>35</v>
      </c>
      <c r="G2226" s="1" t="s">
        <v>36</v>
      </c>
      <c r="H2226" s="2">
        <v>45498</v>
      </c>
      <c r="I2226" s="2">
        <v>45506</v>
      </c>
      <c r="J2226">
        <v>8</v>
      </c>
      <c r="K2226">
        <v>17586</v>
      </c>
      <c r="L2226" s="1" t="s">
        <v>1491</v>
      </c>
      <c r="M2226" s="1" t="s">
        <v>119</v>
      </c>
      <c r="N2226" s="1" t="s">
        <v>33</v>
      </c>
      <c r="O2226" t="s">
        <v>19</v>
      </c>
      <c r="P2226">
        <v>2198.25</v>
      </c>
      <c r="Q2226" s="1" t="s">
        <v>1492</v>
      </c>
      <c r="R2226" s="1" t="s">
        <v>1450</v>
      </c>
      <c r="S2226" t="s">
        <v>1449</v>
      </c>
      <c r="T2226">
        <f>VLOOKUP(Admissions[[#This Row],[Department]],Departments!A:E,5,FALSE)</f>
        <v>8500</v>
      </c>
      <c r="U2226" s="1" t="str">
        <f t="shared" si="68"/>
        <v>Above Benchmark</v>
      </c>
      <c r="V2226" s="1">
        <f t="shared" ca="1" si="69"/>
        <v>90</v>
      </c>
      <c r="W2226" s="1" t="str">
        <f ca="1">_xlfn.IFS(Admissions[[#This Row],[Patients Age]]&lt;18,"Paediatric",V2226&lt;40,"Young Adult",V2226&lt;65,"Adult",TRUE,"Senior")</f>
        <v>Senior</v>
      </c>
    </row>
    <row r="2227" spans="1:23" x14ac:dyDescent="0.25">
      <c r="A2227">
        <v>13470</v>
      </c>
      <c r="B2227">
        <v>4911</v>
      </c>
      <c r="C2227" s="1" t="s">
        <v>651</v>
      </c>
      <c r="D2227" s="1" t="s">
        <v>56</v>
      </c>
      <c r="E2227" s="2">
        <v>16399</v>
      </c>
      <c r="F2227" s="1" t="s">
        <v>15</v>
      </c>
      <c r="G2227" s="1" t="s">
        <v>217</v>
      </c>
      <c r="H2227" s="2">
        <v>45059</v>
      </c>
      <c r="I2227" s="2">
        <v>45061</v>
      </c>
      <c r="J2227">
        <v>2</v>
      </c>
      <c r="K2227">
        <v>5505</v>
      </c>
      <c r="L2227" s="1" t="s">
        <v>1491</v>
      </c>
      <c r="M2227" s="1" t="s">
        <v>49</v>
      </c>
      <c r="N2227" s="1" t="s">
        <v>24</v>
      </c>
      <c r="O2227" t="s">
        <v>19</v>
      </c>
      <c r="P2227">
        <v>2752.5</v>
      </c>
      <c r="Q2227" s="1" t="s">
        <v>1492</v>
      </c>
      <c r="R2227" s="1" t="s">
        <v>1446</v>
      </c>
      <c r="S2227" t="s">
        <v>1447</v>
      </c>
      <c r="T2227">
        <f>VLOOKUP(Admissions[[#This Row],[Department]],Departments!A:E,5,FALSE)</f>
        <v>5500</v>
      </c>
      <c r="U2227" s="1" t="str">
        <f t="shared" si="68"/>
        <v>Above Benchmark</v>
      </c>
      <c r="V2227" s="1">
        <f t="shared" ca="1" si="69"/>
        <v>81</v>
      </c>
      <c r="W2227" s="1" t="str">
        <f ca="1">_xlfn.IFS(Admissions[[#This Row],[Patients Age]]&lt;18,"Paediatric",V2227&lt;40,"Young Adult",V2227&lt;65,"Adult",TRUE,"Senior")</f>
        <v>Senior</v>
      </c>
    </row>
    <row r="2228" spans="1:23" x14ac:dyDescent="0.25">
      <c r="A2228">
        <v>13276</v>
      </c>
      <c r="B2228">
        <v>3390</v>
      </c>
      <c r="C2228" s="1" t="s">
        <v>882</v>
      </c>
      <c r="D2228" s="1" t="s">
        <v>14</v>
      </c>
      <c r="E2228" s="2">
        <v>29435</v>
      </c>
      <c r="F2228" s="1" t="s">
        <v>66</v>
      </c>
      <c r="G2228" s="1" t="s">
        <v>67</v>
      </c>
      <c r="H2228" s="2">
        <v>45234</v>
      </c>
      <c r="I2228" s="2">
        <v>45236</v>
      </c>
      <c r="J2228">
        <v>2</v>
      </c>
      <c r="K2228">
        <v>4977</v>
      </c>
      <c r="L2228" s="1" t="s">
        <v>1491</v>
      </c>
      <c r="M2228" s="1" t="s">
        <v>116</v>
      </c>
      <c r="N2228" s="1" t="s">
        <v>18</v>
      </c>
      <c r="O2228" t="s">
        <v>19</v>
      </c>
      <c r="P2228">
        <v>2488.5</v>
      </c>
      <c r="Q2228" s="1" t="s">
        <v>1492</v>
      </c>
      <c r="R2228" s="1" t="s">
        <v>1446</v>
      </c>
      <c r="S2228" t="s">
        <v>1447</v>
      </c>
      <c r="T2228">
        <f>VLOOKUP(Admissions[[#This Row],[Department]],Departments!A:E,5,FALSE)</f>
        <v>6000</v>
      </c>
      <c r="U2228" s="1" t="str">
        <f t="shared" si="68"/>
        <v>Within Benchmark</v>
      </c>
      <c r="V2228" s="1">
        <f t="shared" ca="1" si="69"/>
        <v>45</v>
      </c>
      <c r="W2228" s="1" t="str">
        <f ca="1">_xlfn.IFS(Admissions[[#This Row],[Patients Age]]&lt;18,"Paediatric",V2228&lt;40,"Young Adult",V2228&lt;65,"Adult",TRUE,"Senior")</f>
        <v>Adult</v>
      </c>
    </row>
    <row r="2229" spans="1:23" x14ac:dyDescent="0.25">
      <c r="A2229">
        <v>10694</v>
      </c>
      <c r="B2229">
        <v>4944</v>
      </c>
      <c r="C2229" s="1" t="s">
        <v>751</v>
      </c>
      <c r="D2229" s="1" t="s">
        <v>56</v>
      </c>
      <c r="E2229" s="2">
        <v>20123</v>
      </c>
      <c r="F2229" s="1" t="s">
        <v>15</v>
      </c>
      <c r="G2229" s="1" t="s">
        <v>217</v>
      </c>
      <c r="H2229" s="2">
        <v>45479</v>
      </c>
      <c r="I2229" s="2">
        <v>45483</v>
      </c>
      <c r="J2229">
        <v>4</v>
      </c>
      <c r="K2229">
        <v>9213</v>
      </c>
      <c r="L2229" s="1" t="s">
        <v>1491</v>
      </c>
      <c r="M2229" s="1" t="s">
        <v>17</v>
      </c>
      <c r="N2229" s="1" t="s">
        <v>33</v>
      </c>
      <c r="O2229" t="s">
        <v>19</v>
      </c>
      <c r="P2229">
        <v>2303.25</v>
      </c>
      <c r="Q2229" s="1" t="s">
        <v>1492</v>
      </c>
      <c r="R2229" s="1" t="s">
        <v>1446</v>
      </c>
      <c r="S2229" t="s">
        <v>1447</v>
      </c>
      <c r="T2229">
        <f>VLOOKUP(Admissions[[#This Row],[Department]],Departments!A:E,5,FALSE)</f>
        <v>5500</v>
      </c>
      <c r="U2229" s="1" t="str">
        <f t="shared" si="68"/>
        <v>Above Benchmark</v>
      </c>
      <c r="V2229" s="1">
        <f t="shared" ca="1" si="69"/>
        <v>71</v>
      </c>
      <c r="W2229" s="1" t="str">
        <f ca="1">_xlfn.IFS(Admissions[[#This Row],[Patients Age]]&lt;18,"Paediatric",V2229&lt;40,"Young Adult",V2229&lt;65,"Adult",TRUE,"Senior")</f>
        <v>Senior</v>
      </c>
    </row>
    <row r="2230" spans="1:23" x14ac:dyDescent="0.25">
      <c r="A2230">
        <v>15581</v>
      </c>
      <c r="B2230">
        <v>6417</v>
      </c>
      <c r="C2230" s="1" t="s">
        <v>504</v>
      </c>
      <c r="D2230" s="1" t="s">
        <v>14</v>
      </c>
      <c r="E2230" s="2">
        <v>33531</v>
      </c>
      <c r="F2230" s="1" t="s">
        <v>26</v>
      </c>
      <c r="G2230" s="1" t="s">
        <v>141</v>
      </c>
      <c r="H2230" s="2">
        <v>44941</v>
      </c>
      <c r="I2230" s="2">
        <v>44946</v>
      </c>
      <c r="J2230">
        <v>5</v>
      </c>
      <c r="K2230">
        <v>9402</v>
      </c>
      <c r="L2230" s="1" t="s">
        <v>1491</v>
      </c>
      <c r="M2230" s="1" t="s">
        <v>17</v>
      </c>
      <c r="N2230" s="1" t="s">
        <v>33</v>
      </c>
      <c r="O2230" t="s">
        <v>19</v>
      </c>
      <c r="P2230">
        <v>1880.4</v>
      </c>
      <c r="Q2230" s="1" t="s">
        <v>1492</v>
      </c>
      <c r="R2230" s="1" t="s">
        <v>1451</v>
      </c>
      <c r="S2230" t="s">
        <v>1447</v>
      </c>
      <c r="T2230">
        <f>VLOOKUP(Admissions[[#This Row],[Department]],Departments!A:E,5,FALSE)</f>
        <v>9000</v>
      </c>
      <c r="U2230" s="1" t="str">
        <f t="shared" si="68"/>
        <v>Above Benchmark</v>
      </c>
      <c r="V2230" s="1">
        <f t="shared" ca="1" si="69"/>
        <v>34</v>
      </c>
      <c r="W2230" s="1" t="str">
        <f ca="1">_xlfn.IFS(Admissions[[#This Row],[Patients Age]]&lt;18,"Paediatric",V2230&lt;40,"Young Adult",V2230&lt;65,"Adult",TRUE,"Senior")</f>
        <v>Young Adult</v>
      </c>
    </row>
    <row r="2231" spans="1:23" x14ac:dyDescent="0.25">
      <c r="A2231">
        <v>11503</v>
      </c>
      <c r="B2231">
        <v>7109</v>
      </c>
      <c r="C2231" s="1" t="s">
        <v>280</v>
      </c>
      <c r="D2231" s="1" t="s">
        <v>56</v>
      </c>
      <c r="E2231" s="2">
        <v>26195</v>
      </c>
      <c r="F2231" s="1" t="s">
        <v>35</v>
      </c>
      <c r="G2231" s="1" t="s">
        <v>36</v>
      </c>
      <c r="H2231" s="2">
        <v>45547</v>
      </c>
      <c r="I2231" s="2">
        <v>45552</v>
      </c>
      <c r="J2231">
        <v>5</v>
      </c>
      <c r="K2231">
        <v>11281</v>
      </c>
      <c r="L2231" s="1" t="s">
        <v>1491</v>
      </c>
      <c r="M2231" s="1" t="s">
        <v>60</v>
      </c>
      <c r="N2231" s="1" t="s">
        <v>33</v>
      </c>
      <c r="O2231" t="s">
        <v>19</v>
      </c>
      <c r="P2231">
        <v>2256.1999999999998</v>
      </c>
      <c r="Q2231" s="1" t="s">
        <v>1492</v>
      </c>
      <c r="R2231" s="1" t="s">
        <v>1450</v>
      </c>
      <c r="S2231" t="s">
        <v>1449</v>
      </c>
      <c r="T2231">
        <f>VLOOKUP(Admissions[[#This Row],[Department]],Departments!A:E,5,FALSE)</f>
        <v>8500</v>
      </c>
      <c r="U2231" s="1" t="str">
        <f t="shared" si="68"/>
        <v>Above Benchmark</v>
      </c>
      <c r="V2231" s="1">
        <f t="shared" ca="1" si="69"/>
        <v>54</v>
      </c>
      <c r="W2231" s="1" t="str">
        <f ca="1">_xlfn.IFS(Admissions[[#This Row],[Patients Age]]&lt;18,"Paediatric",V2231&lt;40,"Young Adult",V2231&lt;65,"Adult",TRUE,"Senior")</f>
        <v>Adult</v>
      </c>
    </row>
    <row r="2232" spans="1:23" x14ac:dyDescent="0.25">
      <c r="A2232">
        <v>11538</v>
      </c>
      <c r="B2232">
        <v>5383</v>
      </c>
      <c r="C2232" s="1" t="s">
        <v>111</v>
      </c>
      <c r="D2232" s="1" t="s">
        <v>56</v>
      </c>
      <c r="E2232" s="2">
        <v>43810</v>
      </c>
      <c r="F2232" s="1" t="s">
        <v>30</v>
      </c>
      <c r="G2232" s="1" t="s">
        <v>58</v>
      </c>
      <c r="H2232" s="2">
        <v>45536</v>
      </c>
      <c r="I2232" s="2">
        <v>45540</v>
      </c>
      <c r="J2232">
        <v>4</v>
      </c>
      <c r="K2232">
        <v>3486</v>
      </c>
      <c r="L2232" s="1" t="s">
        <v>1491</v>
      </c>
      <c r="M2232" s="1" t="s">
        <v>81</v>
      </c>
      <c r="N2232" s="1" t="s">
        <v>24</v>
      </c>
      <c r="O2232" t="s">
        <v>19</v>
      </c>
      <c r="P2232">
        <v>871.5</v>
      </c>
      <c r="Q2232" s="1" t="s">
        <v>1492</v>
      </c>
      <c r="R2232" s="1" t="s">
        <v>1451</v>
      </c>
      <c r="S2232" t="s">
        <v>1447</v>
      </c>
      <c r="T2232">
        <f>VLOOKUP(Admissions[[#This Row],[Department]],Departments!A:E,5,FALSE)</f>
        <v>4500</v>
      </c>
      <c r="U2232" s="1" t="str">
        <f t="shared" si="68"/>
        <v>Within Benchmark</v>
      </c>
      <c r="V2232" s="1">
        <f t="shared" ca="1" si="69"/>
        <v>6</v>
      </c>
      <c r="W2232" s="1" t="str">
        <f ca="1">_xlfn.IFS(Admissions[[#This Row],[Patients Age]]&lt;18,"Paediatric",V2232&lt;40,"Young Adult",V2232&lt;65,"Adult",TRUE,"Senior")</f>
        <v>Paediatric</v>
      </c>
    </row>
    <row r="2233" spans="1:23" x14ac:dyDescent="0.25">
      <c r="A2233">
        <v>14526</v>
      </c>
      <c r="B2233">
        <v>4992</v>
      </c>
      <c r="C2233" s="1" t="s">
        <v>1111</v>
      </c>
      <c r="D2233" s="1" t="s">
        <v>56</v>
      </c>
      <c r="E2233" s="2">
        <v>13761</v>
      </c>
      <c r="F2233" s="1" t="s">
        <v>51</v>
      </c>
      <c r="G2233" s="1" t="s">
        <v>113</v>
      </c>
      <c r="H2233" s="2">
        <v>45565</v>
      </c>
      <c r="I2233" s="2">
        <v>45570</v>
      </c>
      <c r="J2233">
        <v>5</v>
      </c>
      <c r="K2233">
        <v>10221</v>
      </c>
      <c r="L2233" s="1" t="s">
        <v>1491</v>
      </c>
      <c r="M2233" s="1" t="s">
        <v>17</v>
      </c>
      <c r="N2233" s="1" t="s">
        <v>33</v>
      </c>
      <c r="O2233" t="s">
        <v>19</v>
      </c>
      <c r="P2233">
        <v>2044.2</v>
      </c>
      <c r="Q2233" s="1" t="s">
        <v>1492</v>
      </c>
      <c r="R2233" s="1" t="s">
        <v>1448</v>
      </c>
      <c r="S2233" t="s">
        <v>1449</v>
      </c>
      <c r="T2233">
        <f>VLOOKUP(Admissions[[#This Row],[Department]],Departments!A:E,5,FALSE)</f>
        <v>6800</v>
      </c>
      <c r="U2233" s="1" t="str">
        <f t="shared" si="68"/>
        <v>Above Benchmark</v>
      </c>
      <c r="V2233" s="1">
        <f t="shared" ca="1" si="69"/>
        <v>88</v>
      </c>
      <c r="W2233" s="1" t="str">
        <f ca="1">_xlfn.IFS(Admissions[[#This Row],[Patients Age]]&lt;18,"Paediatric",V2233&lt;40,"Young Adult",V2233&lt;65,"Adult",TRUE,"Senior")</f>
        <v>Senior</v>
      </c>
    </row>
    <row r="2234" spans="1:23" x14ac:dyDescent="0.25">
      <c r="A2234">
        <v>11247</v>
      </c>
      <c r="B2234">
        <v>3145</v>
      </c>
      <c r="C2234" s="1" t="s">
        <v>345</v>
      </c>
      <c r="D2234" s="1" t="s">
        <v>56</v>
      </c>
      <c r="E2234" s="2">
        <v>12365</v>
      </c>
      <c r="F2234" s="1" t="s">
        <v>41</v>
      </c>
      <c r="G2234" s="1" t="s">
        <v>219</v>
      </c>
      <c r="H2234" s="2">
        <v>45174</v>
      </c>
      <c r="I2234" s="2">
        <v>45180</v>
      </c>
      <c r="J2234">
        <v>6</v>
      </c>
      <c r="K2234">
        <v>6703</v>
      </c>
      <c r="L2234" s="1" t="s">
        <v>1491</v>
      </c>
      <c r="M2234" s="1" t="s">
        <v>49</v>
      </c>
      <c r="N2234" s="1" t="s">
        <v>33</v>
      </c>
      <c r="O2234" t="s">
        <v>19</v>
      </c>
      <c r="P2234">
        <v>1117.1667</v>
      </c>
      <c r="Q2234" s="1" t="s">
        <v>1492</v>
      </c>
      <c r="R2234" s="1" t="s">
        <v>1452</v>
      </c>
      <c r="S2234" t="s">
        <v>1449</v>
      </c>
      <c r="T2234">
        <f>VLOOKUP(Admissions[[#This Row],[Department]],Departments!A:E,5,FALSE)</f>
        <v>7200</v>
      </c>
      <c r="U2234" s="1" t="str">
        <f t="shared" si="68"/>
        <v>Within Benchmark</v>
      </c>
      <c r="V2234" s="1">
        <f t="shared" ca="1" si="69"/>
        <v>92</v>
      </c>
      <c r="W2234" s="1" t="str">
        <f ca="1">_xlfn.IFS(Admissions[[#This Row],[Patients Age]]&lt;18,"Paediatric",V2234&lt;40,"Young Adult",V2234&lt;65,"Adult",TRUE,"Senior")</f>
        <v>Senior</v>
      </c>
    </row>
    <row r="2235" spans="1:23" x14ac:dyDescent="0.25">
      <c r="A2235">
        <v>14965</v>
      </c>
      <c r="B2235">
        <v>5005</v>
      </c>
      <c r="C2235" s="1" t="s">
        <v>777</v>
      </c>
      <c r="D2235" s="1" t="s">
        <v>14</v>
      </c>
      <c r="E2235" s="2">
        <v>22483</v>
      </c>
      <c r="F2235" s="1" t="s">
        <v>35</v>
      </c>
      <c r="G2235" s="1" t="s">
        <v>83</v>
      </c>
      <c r="H2235" s="2">
        <v>45571</v>
      </c>
      <c r="I2235" s="2">
        <v>45576</v>
      </c>
      <c r="J2235">
        <v>5</v>
      </c>
      <c r="K2235">
        <v>18248</v>
      </c>
      <c r="L2235" s="1" t="s">
        <v>1491</v>
      </c>
      <c r="M2235" s="1" t="s">
        <v>60</v>
      </c>
      <c r="N2235" s="1" t="s">
        <v>33</v>
      </c>
      <c r="O2235" t="s">
        <v>19</v>
      </c>
      <c r="P2235">
        <v>3649.6</v>
      </c>
      <c r="Q2235" s="1" t="s">
        <v>1492</v>
      </c>
      <c r="R2235" s="1" t="s">
        <v>1451</v>
      </c>
      <c r="S2235" t="s">
        <v>1447</v>
      </c>
      <c r="T2235">
        <f>VLOOKUP(Admissions[[#This Row],[Department]],Departments!A:E,5,FALSE)</f>
        <v>8500</v>
      </c>
      <c r="U2235" s="1" t="str">
        <f t="shared" si="68"/>
        <v>Above Benchmark</v>
      </c>
      <c r="V2235" s="1">
        <f t="shared" ca="1" si="69"/>
        <v>64</v>
      </c>
      <c r="W2235" s="1" t="str">
        <f ca="1">_xlfn.IFS(Admissions[[#This Row],[Patients Age]]&lt;18,"Paediatric",V2235&lt;40,"Young Adult",V2235&lt;65,"Adult",TRUE,"Senior")</f>
        <v>Adult</v>
      </c>
    </row>
    <row r="2236" spans="1:23" x14ac:dyDescent="0.25">
      <c r="A2236">
        <v>11717</v>
      </c>
      <c r="B2236">
        <v>6747</v>
      </c>
      <c r="C2236" s="1" t="s">
        <v>1112</v>
      </c>
      <c r="D2236" s="1" t="s">
        <v>56</v>
      </c>
      <c r="E2236" s="2">
        <v>35759</v>
      </c>
      <c r="F2236" s="1" t="s">
        <v>15</v>
      </c>
      <c r="G2236" s="1" t="s">
        <v>48</v>
      </c>
      <c r="H2236" s="2">
        <v>45356</v>
      </c>
      <c r="I2236" s="2">
        <v>45359</v>
      </c>
      <c r="J2236">
        <v>3</v>
      </c>
      <c r="K2236">
        <v>3829</v>
      </c>
      <c r="L2236" s="1" t="s">
        <v>1491</v>
      </c>
      <c r="M2236" s="1" t="s">
        <v>49</v>
      </c>
      <c r="N2236" s="1" t="s">
        <v>33</v>
      </c>
      <c r="O2236" t="s">
        <v>19</v>
      </c>
      <c r="P2236">
        <v>1276.3333</v>
      </c>
      <c r="Q2236" s="1" t="s">
        <v>1492</v>
      </c>
      <c r="R2236" s="1" t="s">
        <v>1452</v>
      </c>
      <c r="S2236" t="s">
        <v>1449</v>
      </c>
      <c r="T2236">
        <f>VLOOKUP(Admissions[[#This Row],[Department]],Departments!A:E,5,FALSE)</f>
        <v>5500</v>
      </c>
      <c r="U2236" s="1" t="str">
        <f t="shared" si="68"/>
        <v>Within Benchmark</v>
      </c>
      <c r="V2236" s="1">
        <f t="shared" ca="1" si="69"/>
        <v>28</v>
      </c>
      <c r="W2236" s="1" t="str">
        <f ca="1">_xlfn.IFS(Admissions[[#This Row],[Patients Age]]&lt;18,"Paediatric",V2236&lt;40,"Young Adult",V2236&lt;65,"Adult",TRUE,"Senior")</f>
        <v>Young Adult</v>
      </c>
    </row>
    <row r="2237" spans="1:23" x14ac:dyDescent="0.25">
      <c r="A2237">
        <v>15097</v>
      </c>
      <c r="B2237">
        <v>3377</v>
      </c>
      <c r="C2237" s="1" t="s">
        <v>761</v>
      </c>
      <c r="D2237" s="1" t="s">
        <v>56</v>
      </c>
      <c r="E2237" s="2">
        <v>36760</v>
      </c>
      <c r="F2237" s="1" t="s">
        <v>21</v>
      </c>
      <c r="G2237" s="1" t="s">
        <v>22</v>
      </c>
      <c r="H2237" s="2">
        <v>45554</v>
      </c>
      <c r="I2237" s="2">
        <v>45558</v>
      </c>
      <c r="J2237">
        <v>4</v>
      </c>
      <c r="K2237">
        <v>16682</v>
      </c>
      <c r="L2237" s="1" t="s">
        <v>1491</v>
      </c>
      <c r="M2237" s="1" t="s">
        <v>124</v>
      </c>
      <c r="N2237" s="1" t="s">
        <v>33</v>
      </c>
      <c r="O2237" t="s">
        <v>19</v>
      </c>
      <c r="P2237">
        <v>4170.5</v>
      </c>
      <c r="Q2237" s="1" t="s">
        <v>1492</v>
      </c>
      <c r="R2237" s="1" t="s">
        <v>1450</v>
      </c>
      <c r="S2237" t="s">
        <v>1449</v>
      </c>
      <c r="T2237">
        <f>VLOOKUP(Admissions[[#This Row],[Department]],Departments!A:E,5,FALSE)</f>
        <v>12000</v>
      </c>
      <c r="U2237" s="1" t="str">
        <f t="shared" si="68"/>
        <v>Above Benchmark</v>
      </c>
      <c r="V2237" s="1">
        <f t="shared" ca="1" si="69"/>
        <v>25</v>
      </c>
      <c r="W2237" s="1" t="str">
        <f ca="1">_xlfn.IFS(Admissions[[#This Row],[Patients Age]]&lt;18,"Paediatric",V2237&lt;40,"Young Adult",V2237&lt;65,"Adult",TRUE,"Senior")</f>
        <v>Young Adult</v>
      </c>
    </row>
    <row r="2238" spans="1:23" x14ac:dyDescent="0.25">
      <c r="A2238">
        <v>11852</v>
      </c>
      <c r="B2238">
        <v>6247</v>
      </c>
      <c r="C2238" s="1" t="s">
        <v>521</v>
      </c>
      <c r="D2238" s="1" t="s">
        <v>14</v>
      </c>
      <c r="E2238" s="2">
        <v>22976</v>
      </c>
      <c r="F2238" s="1" t="s">
        <v>51</v>
      </c>
      <c r="G2238" s="1" t="s">
        <v>52</v>
      </c>
      <c r="H2238" s="2">
        <v>45237</v>
      </c>
      <c r="I2238" s="2">
        <v>45244</v>
      </c>
      <c r="J2238">
        <v>7</v>
      </c>
      <c r="K2238">
        <v>9732</v>
      </c>
      <c r="L2238" s="1" t="s">
        <v>1491</v>
      </c>
      <c r="M2238" s="1" t="s">
        <v>17</v>
      </c>
      <c r="N2238" s="1" t="s">
        <v>33</v>
      </c>
      <c r="O2238" t="s">
        <v>19</v>
      </c>
      <c r="P2238">
        <v>1390.2856999999999</v>
      </c>
      <c r="Q2238" s="1" t="s">
        <v>1492</v>
      </c>
      <c r="R2238" s="1" t="s">
        <v>1452</v>
      </c>
      <c r="S2238" t="s">
        <v>1449</v>
      </c>
      <c r="T2238">
        <f>VLOOKUP(Admissions[[#This Row],[Department]],Departments!A:E,5,FALSE)</f>
        <v>6800</v>
      </c>
      <c r="U2238" s="1" t="str">
        <f t="shared" si="68"/>
        <v>Above Benchmark</v>
      </c>
      <c r="V2238" s="1">
        <f t="shared" ca="1" si="69"/>
        <v>63</v>
      </c>
      <c r="W2238" s="1" t="str">
        <f ca="1">_xlfn.IFS(Admissions[[#This Row],[Patients Age]]&lt;18,"Paediatric",V2238&lt;40,"Young Adult",V2238&lt;65,"Adult",TRUE,"Senior")</f>
        <v>Adult</v>
      </c>
    </row>
    <row r="2239" spans="1:23" x14ac:dyDescent="0.25">
      <c r="A2239">
        <v>10090</v>
      </c>
      <c r="B2239">
        <v>3193</v>
      </c>
      <c r="C2239" s="1" t="s">
        <v>407</v>
      </c>
      <c r="D2239" s="1" t="s">
        <v>14</v>
      </c>
      <c r="E2239" s="2">
        <v>30570</v>
      </c>
      <c r="F2239" s="1" t="s">
        <v>26</v>
      </c>
      <c r="G2239" s="1" t="s">
        <v>141</v>
      </c>
      <c r="H2239" s="2">
        <v>45163</v>
      </c>
      <c r="I2239" s="2">
        <v>45167</v>
      </c>
      <c r="J2239">
        <v>4</v>
      </c>
      <c r="K2239">
        <v>8302</v>
      </c>
      <c r="L2239" s="1" t="s">
        <v>1491</v>
      </c>
      <c r="M2239" s="1" t="s">
        <v>79</v>
      </c>
      <c r="N2239" s="1" t="s">
        <v>24</v>
      </c>
      <c r="O2239" t="s">
        <v>19</v>
      </c>
      <c r="P2239">
        <v>2075.5</v>
      </c>
      <c r="Q2239" s="1" t="s">
        <v>1492</v>
      </c>
      <c r="R2239" s="1" t="s">
        <v>1454</v>
      </c>
      <c r="S2239" t="s">
        <v>1449</v>
      </c>
      <c r="T2239">
        <f>VLOOKUP(Admissions[[#This Row],[Department]],Departments!A:E,5,FALSE)</f>
        <v>9000</v>
      </c>
      <c r="U2239" s="1" t="str">
        <f t="shared" si="68"/>
        <v>Within Benchmark</v>
      </c>
      <c r="V2239" s="1">
        <f t="shared" ca="1" si="69"/>
        <v>42</v>
      </c>
      <c r="W2239" s="1" t="str">
        <f ca="1">_xlfn.IFS(Admissions[[#This Row],[Patients Age]]&lt;18,"Paediatric",V2239&lt;40,"Young Adult",V2239&lt;65,"Adult",TRUE,"Senior")</f>
        <v>Adult</v>
      </c>
    </row>
    <row r="2240" spans="1:23" x14ac:dyDescent="0.25">
      <c r="A2240">
        <v>14224</v>
      </c>
      <c r="B2240">
        <v>3193</v>
      </c>
      <c r="C2240" s="1" t="s">
        <v>407</v>
      </c>
      <c r="D2240" s="1" t="s">
        <v>14</v>
      </c>
      <c r="E2240" s="2">
        <v>30570</v>
      </c>
      <c r="F2240" s="1" t="s">
        <v>26</v>
      </c>
      <c r="G2240" s="1" t="s">
        <v>27</v>
      </c>
      <c r="H2240" s="2">
        <v>45220</v>
      </c>
      <c r="I2240" s="2">
        <v>45227</v>
      </c>
      <c r="J2240">
        <v>7</v>
      </c>
      <c r="K2240">
        <v>17104</v>
      </c>
      <c r="L2240" s="1" t="s">
        <v>1491</v>
      </c>
      <c r="M2240" s="1" t="s">
        <v>17</v>
      </c>
      <c r="N2240" s="1" t="s">
        <v>33</v>
      </c>
      <c r="O2240" t="s">
        <v>19</v>
      </c>
      <c r="P2240">
        <v>2443.4286000000002</v>
      </c>
      <c r="Q2240" s="1" t="s">
        <v>1492</v>
      </c>
      <c r="R2240" s="1" t="s">
        <v>1446</v>
      </c>
      <c r="S2240" t="s">
        <v>1447</v>
      </c>
      <c r="T2240">
        <f>VLOOKUP(Admissions[[#This Row],[Department]],Departments!A:E,5,FALSE)</f>
        <v>9000</v>
      </c>
      <c r="U2240" s="1" t="str">
        <f t="shared" si="68"/>
        <v>Above Benchmark</v>
      </c>
      <c r="V2240" s="1">
        <f t="shared" ca="1" si="69"/>
        <v>42</v>
      </c>
      <c r="W2240" s="1" t="str">
        <f ca="1">_xlfn.IFS(Admissions[[#This Row],[Patients Age]]&lt;18,"Paediatric",V2240&lt;40,"Young Adult",V2240&lt;65,"Adult",TRUE,"Senior")</f>
        <v>Adult</v>
      </c>
    </row>
    <row r="2241" spans="1:23" x14ac:dyDescent="0.25">
      <c r="A2241">
        <v>14182</v>
      </c>
      <c r="B2241">
        <v>3190</v>
      </c>
      <c r="C2241" s="1" t="s">
        <v>382</v>
      </c>
      <c r="D2241" s="1" t="s">
        <v>14</v>
      </c>
      <c r="E2241" s="2">
        <v>28582</v>
      </c>
      <c r="F2241" s="1" t="s">
        <v>21</v>
      </c>
      <c r="G2241" s="1" t="s">
        <v>22</v>
      </c>
      <c r="H2241" s="2">
        <v>45570</v>
      </c>
      <c r="I2241" s="2">
        <v>45578</v>
      </c>
      <c r="J2241">
        <v>8</v>
      </c>
      <c r="K2241">
        <v>31182</v>
      </c>
      <c r="L2241" s="1" t="s">
        <v>1491</v>
      </c>
      <c r="M2241" s="1" t="s">
        <v>28</v>
      </c>
      <c r="N2241" s="1" t="s">
        <v>18</v>
      </c>
      <c r="O2241" t="s">
        <v>19</v>
      </c>
      <c r="P2241">
        <v>3897.75</v>
      </c>
      <c r="Q2241" s="1" t="s">
        <v>1492</v>
      </c>
      <c r="R2241" s="1" t="s">
        <v>1446</v>
      </c>
      <c r="S2241" t="s">
        <v>1447</v>
      </c>
      <c r="T2241">
        <f>VLOOKUP(Admissions[[#This Row],[Department]],Departments!A:E,5,FALSE)</f>
        <v>12000</v>
      </c>
      <c r="U2241" s="1" t="str">
        <f t="shared" si="68"/>
        <v>Above Benchmark</v>
      </c>
      <c r="V2241" s="1">
        <f t="shared" ca="1" si="69"/>
        <v>48</v>
      </c>
      <c r="W2241" s="1" t="str">
        <f ca="1">_xlfn.IFS(Admissions[[#This Row],[Patients Age]]&lt;18,"Paediatric",V2241&lt;40,"Young Adult",V2241&lt;65,"Adult",TRUE,"Senior")</f>
        <v>Adult</v>
      </c>
    </row>
    <row r="2242" spans="1:23" x14ac:dyDescent="0.25">
      <c r="A2242">
        <v>10382</v>
      </c>
      <c r="B2242">
        <v>6839</v>
      </c>
      <c r="C2242" s="1" t="s">
        <v>1047</v>
      </c>
      <c r="D2242" s="1" t="s">
        <v>56</v>
      </c>
      <c r="E2242" s="2">
        <v>25262</v>
      </c>
      <c r="F2242" s="1" t="s">
        <v>66</v>
      </c>
      <c r="G2242" s="1" t="s">
        <v>67</v>
      </c>
      <c r="H2242" s="2">
        <v>45310</v>
      </c>
      <c r="I2242" s="2">
        <v>45313</v>
      </c>
      <c r="J2242">
        <v>3</v>
      </c>
      <c r="K2242">
        <v>5169</v>
      </c>
      <c r="L2242" s="1" t="s">
        <v>1491</v>
      </c>
      <c r="M2242" s="1" t="s">
        <v>91</v>
      </c>
      <c r="N2242" s="1" t="s">
        <v>24</v>
      </c>
      <c r="O2242" t="s">
        <v>19</v>
      </c>
      <c r="P2242">
        <v>1723</v>
      </c>
      <c r="Q2242" s="1" t="s">
        <v>1492</v>
      </c>
      <c r="R2242" s="1" t="s">
        <v>1454</v>
      </c>
      <c r="S2242" t="s">
        <v>1449</v>
      </c>
      <c r="T2242">
        <f>VLOOKUP(Admissions[[#This Row],[Department]],Departments!A:E,5,FALSE)</f>
        <v>6000</v>
      </c>
      <c r="U2242" s="1" t="str">
        <f t="shared" ref="U2242:U2305" si="70">IF(K2242&gt;T2242,"Above Benchmark","Within Benchmark")</f>
        <v>Within Benchmark</v>
      </c>
      <c r="V2242" s="1">
        <f t="shared" ref="V2242:V2305" ca="1" si="71">INT(YEARFRAC(E2242,TODAY()))</f>
        <v>57</v>
      </c>
      <c r="W2242" s="1" t="str">
        <f ca="1">_xlfn.IFS(Admissions[[#This Row],[Patients Age]]&lt;18,"Paediatric",V2242&lt;40,"Young Adult",V2242&lt;65,"Adult",TRUE,"Senior")</f>
        <v>Adult</v>
      </c>
    </row>
    <row r="2243" spans="1:23" x14ac:dyDescent="0.25">
      <c r="A2243">
        <v>13545</v>
      </c>
      <c r="B2243">
        <v>4202</v>
      </c>
      <c r="C2243" s="1" t="s">
        <v>1028</v>
      </c>
      <c r="D2243" s="1" t="s">
        <v>56</v>
      </c>
      <c r="E2243" s="2">
        <v>38550</v>
      </c>
      <c r="F2243" s="1" t="s">
        <v>26</v>
      </c>
      <c r="G2243" s="1" t="s">
        <v>39</v>
      </c>
      <c r="H2243" s="2">
        <v>45379</v>
      </c>
      <c r="I2243" s="2">
        <v>45381</v>
      </c>
      <c r="J2243">
        <v>2</v>
      </c>
      <c r="K2243">
        <v>9805</v>
      </c>
      <c r="L2243" s="1" t="s">
        <v>1491</v>
      </c>
      <c r="M2243" s="1" t="s">
        <v>64</v>
      </c>
      <c r="N2243" s="1" t="s">
        <v>33</v>
      </c>
      <c r="O2243" t="s">
        <v>19</v>
      </c>
      <c r="P2243">
        <v>4902.5</v>
      </c>
      <c r="Q2243" s="1" t="s">
        <v>1492</v>
      </c>
      <c r="R2243" s="1" t="s">
        <v>1450</v>
      </c>
      <c r="S2243" t="s">
        <v>1449</v>
      </c>
      <c r="T2243">
        <f>VLOOKUP(Admissions[[#This Row],[Department]],Departments!A:E,5,FALSE)</f>
        <v>9000</v>
      </c>
      <c r="U2243" s="1" t="str">
        <f t="shared" si="70"/>
        <v>Above Benchmark</v>
      </c>
      <c r="V2243" s="1">
        <f t="shared" ca="1" si="71"/>
        <v>20</v>
      </c>
      <c r="W2243" s="1" t="str">
        <f ca="1">_xlfn.IFS(Admissions[[#This Row],[Patients Age]]&lt;18,"Paediatric",V2243&lt;40,"Young Adult",V2243&lt;65,"Adult",TRUE,"Senior")</f>
        <v>Young Adult</v>
      </c>
    </row>
    <row r="2244" spans="1:23" x14ac:dyDescent="0.25">
      <c r="A2244">
        <v>12988</v>
      </c>
      <c r="B2244">
        <v>5013</v>
      </c>
      <c r="C2244" s="1" t="s">
        <v>461</v>
      </c>
      <c r="D2244" s="1" t="s">
        <v>14</v>
      </c>
      <c r="E2244" s="2">
        <v>22105</v>
      </c>
      <c r="F2244" s="1" t="s">
        <v>15</v>
      </c>
      <c r="G2244" s="1" t="s">
        <v>48</v>
      </c>
      <c r="H2244" s="2">
        <v>45436</v>
      </c>
      <c r="I2244" s="2">
        <v>45438</v>
      </c>
      <c r="J2244">
        <v>2</v>
      </c>
      <c r="K2244">
        <v>5536</v>
      </c>
      <c r="L2244" s="1" t="s">
        <v>1491</v>
      </c>
      <c r="M2244" s="1" t="s">
        <v>46</v>
      </c>
      <c r="N2244" s="1" t="s">
        <v>33</v>
      </c>
      <c r="O2244" t="s">
        <v>19</v>
      </c>
      <c r="P2244">
        <v>2768</v>
      </c>
      <c r="Q2244" s="1" t="s">
        <v>1492</v>
      </c>
      <c r="R2244" s="1" t="s">
        <v>1454</v>
      </c>
      <c r="S2244" t="s">
        <v>1449</v>
      </c>
      <c r="T2244">
        <f>VLOOKUP(Admissions[[#This Row],[Department]],Departments!A:E,5,FALSE)</f>
        <v>5500</v>
      </c>
      <c r="U2244" s="1" t="str">
        <f t="shared" si="70"/>
        <v>Above Benchmark</v>
      </c>
      <c r="V2244" s="1">
        <f t="shared" ca="1" si="71"/>
        <v>66</v>
      </c>
      <c r="W2244" s="1" t="str">
        <f ca="1">_xlfn.IFS(Admissions[[#This Row],[Patients Age]]&lt;18,"Paediatric",V2244&lt;40,"Young Adult",V2244&lt;65,"Adult",TRUE,"Senior")</f>
        <v>Senior</v>
      </c>
    </row>
    <row r="2245" spans="1:23" x14ac:dyDescent="0.25">
      <c r="A2245">
        <v>11289</v>
      </c>
      <c r="B2245">
        <v>3650</v>
      </c>
      <c r="C2245" s="1" t="s">
        <v>1038</v>
      </c>
      <c r="D2245" s="1" t="s">
        <v>56</v>
      </c>
      <c r="E2245" s="2">
        <v>23452</v>
      </c>
      <c r="F2245" s="1" t="s">
        <v>15</v>
      </c>
      <c r="G2245" s="1" t="s">
        <v>16</v>
      </c>
      <c r="H2245" s="2">
        <v>45644</v>
      </c>
      <c r="I2245" s="2">
        <v>45645</v>
      </c>
      <c r="J2245">
        <v>1</v>
      </c>
      <c r="K2245">
        <v>3491</v>
      </c>
      <c r="L2245" s="1" t="s">
        <v>1491</v>
      </c>
      <c r="M2245" s="1" t="s">
        <v>81</v>
      </c>
      <c r="N2245" s="1" t="s">
        <v>33</v>
      </c>
      <c r="O2245" t="s">
        <v>19</v>
      </c>
      <c r="P2245">
        <v>3491</v>
      </c>
      <c r="Q2245" s="1" t="s">
        <v>1492</v>
      </c>
      <c r="R2245" s="1" t="s">
        <v>1453</v>
      </c>
      <c r="S2245" t="s">
        <v>1449</v>
      </c>
      <c r="T2245">
        <f>VLOOKUP(Admissions[[#This Row],[Department]],Departments!A:E,5,FALSE)</f>
        <v>5500</v>
      </c>
      <c r="U2245" s="1" t="str">
        <f t="shared" si="70"/>
        <v>Within Benchmark</v>
      </c>
      <c r="V2245" s="1">
        <f t="shared" ca="1" si="71"/>
        <v>62</v>
      </c>
      <c r="W2245" s="1" t="str">
        <f ca="1">_xlfn.IFS(Admissions[[#This Row],[Patients Age]]&lt;18,"Paediatric",V2245&lt;40,"Young Adult",V2245&lt;65,"Adult",TRUE,"Senior")</f>
        <v>Adult</v>
      </c>
    </row>
    <row r="2246" spans="1:23" x14ac:dyDescent="0.25">
      <c r="A2246">
        <v>14863</v>
      </c>
      <c r="B2246">
        <v>5835</v>
      </c>
      <c r="C2246" s="1" t="s">
        <v>784</v>
      </c>
      <c r="D2246" s="1" t="s">
        <v>56</v>
      </c>
      <c r="E2246" s="2">
        <v>31133</v>
      </c>
      <c r="F2246" s="1" t="s">
        <v>41</v>
      </c>
      <c r="G2246" s="1" t="s">
        <v>72</v>
      </c>
      <c r="H2246" s="2">
        <v>45650</v>
      </c>
      <c r="I2246" s="2">
        <v>45654</v>
      </c>
      <c r="J2246">
        <v>4</v>
      </c>
      <c r="K2246">
        <v>6992</v>
      </c>
      <c r="L2246" s="1" t="s">
        <v>1491</v>
      </c>
      <c r="M2246" s="1" t="s">
        <v>121</v>
      </c>
      <c r="N2246" s="1" t="s">
        <v>18</v>
      </c>
      <c r="O2246" t="s">
        <v>19</v>
      </c>
      <c r="P2246">
        <v>1748</v>
      </c>
      <c r="Q2246" s="1" t="s">
        <v>1492</v>
      </c>
      <c r="R2246" s="1" t="s">
        <v>1452</v>
      </c>
      <c r="S2246" t="s">
        <v>1449</v>
      </c>
      <c r="T2246">
        <f>VLOOKUP(Admissions[[#This Row],[Department]],Departments!A:E,5,FALSE)</f>
        <v>7200</v>
      </c>
      <c r="U2246" s="1" t="str">
        <f t="shared" si="70"/>
        <v>Within Benchmark</v>
      </c>
      <c r="V2246" s="1">
        <f t="shared" ca="1" si="71"/>
        <v>41</v>
      </c>
      <c r="W2246" s="1" t="str">
        <f ca="1">_xlfn.IFS(Admissions[[#This Row],[Patients Age]]&lt;18,"Paediatric",V2246&lt;40,"Young Adult",V2246&lt;65,"Adult",TRUE,"Senior")</f>
        <v>Adult</v>
      </c>
    </row>
    <row r="2247" spans="1:23" x14ac:dyDescent="0.25">
      <c r="A2247">
        <v>12557</v>
      </c>
      <c r="B2247">
        <v>3380</v>
      </c>
      <c r="C2247" s="1" t="s">
        <v>977</v>
      </c>
      <c r="D2247" s="1" t="s">
        <v>56</v>
      </c>
      <c r="E2247" s="2">
        <v>28771</v>
      </c>
      <c r="F2247" s="1" t="s">
        <v>41</v>
      </c>
      <c r="G2247" s="1" t="s">
        <v>72</v>
      </c>
      <c r="H2247" s="2">
        <v>45594</v>
      </c>
      <c r="I2247" s="2">
        <v>45601</v>
      </c>
      <c r="J2247">
        <v>7</v>
      </c>
      <c r="K2247">
        <v>10858</v>
      </c>
      <c r="L2247" s="1" t="s">
        <v>1491</v>
      </c>
      <c r="M2247" s="1" t="s">
        <v>43</v>
      </c>
      <c r="N2247" s="1" t="s">
        <v>33</v>
      </c>
      <c r="O2247" t="s">
        <v>19</v>
      </c>
      <c r="P2247">
        <v>1551.1429000000001</v>
      </c>
      <c r="Q2247" s="1" t="s">
        <v>1492</v>
      </c>
      <c r="R2247" s="1" t="s">
        <v>1452</v>
      </c>
      <c r="S2247" t="s">
        <v>1449</v>
      </c>
      <c r="T2247">
        <f>VLOOKUP(Admissions[[#This Row],[Department]],Departments!A:E,5,FALSE)</f>
        <v>7200</v>
      </c>
      <c r="U2247" s="1" t="str">
        <f t="shared" si="70"/>
        <v>Above Benchmark</v>
      </c>
      <c r="V2247" s="1">
        <f t="shared" ca="1" si="71"/>
        <v>47</v>
      </c>
      <c r="W2247" s="1" t="str">
        <f ca="1">_xlfn.IFS(Admissions[[#This Row],[Patients Age]]&lt;18,"Paediatric",V2247&lt;40,"Young Adult",V2247&lt;65,"Adult",TRUE,"Senior")</f>
        <v>Adult</v>
      </c>
    </row>
    <row r="2248" spans="1:23" x14ac:dyDescent="0.25">
      <c r="A2248">
        <v>15231</v>
      </c>
      <c r="B2248">
        <v>4219</v>
      </c>
      <c r="C2248" s="1" t="s">
        <v>506</v>
      </c>
      <c r="D2248" s="1" t="s">
        <v>14</v>
      </c>
      <c r="E2248" s="2">
        <v>16846</v>
      </c>
      <c r="F2248" s="1" t="s">
        <v>15</v>
      </c>
      <c r="G2248" s="1" t="s">
        <v>48</v>
      </c>
      <c r="H2248" s="2">
        <v>45595</v>
      </c>
      <c r="I2248" s="2">
        <v>45599</v>
      </c>
      <c r="J2248">
        <v>4</v>
      </c>
      <c r="K2248">
        <v>8449</v>
      </c>
      <c r="L2248" s="1" t="s">
        <v>1491</v>
      </c>
      <c r="M2248" s="1" t="s">
        <v>46</v>
      </c>
      <c r="N2248" s="1" t="s">
        <v>18</v>
      </c>
      <c r="O2248" t="s">
        <v>19</v>
      </c>
      <c r="P2248">
        <v>2112.25</v>
      </c>
      <c r="Q2248" s="1" t="s">
        <v>1492</v>
      </c>
      <c r="R2248" s="1" t="s">
        <v>1453</v>
      </c>
      <c r="S2248" t="s">
        <v>1449</v>
      </c>
      <c r="T2248">
        <f>VLOOKUP(Admissions[[#This Row],[Department]],Departments!A:E,5,FALSE)</f>
        <v>5500</v>
      </c>
      <c r="U2248" s="1" t="str">
        <f t="shared" si="70"/>
        <v>Above Benchmark</v>
      </c>
      <c r="V2248" s="1">
        <f t="shared" ca="1" si="71"/>
        <v>80</v>
      </c>
      <c r="W2248" s="1" t="str">
        <f ca="1">_xlfn.IFS(Admissions[[#This Row],[Patients Age]]&lt;18,"Paediatric",V2248&lt;40,"Young Adult",V2248&lt;65,"Adult",TRUE,"Senior")</f>
        <v>Senior</v>
      </c>
    </row>
    <row r="2249" spans="1:23" x14ac:dyDescent="0.25">
      <c r="A2249">
        <v>13900</v>
      </c>
      <c r="B2249">
        <v>5436</v>
      </c>
      <c r="C2249" s="1" t="s">
        <v>408</v>
      </c>
      <c r="D2249" s="1" t="s">
        <v>14</v>
      </c>
      <c r="E2249" s="2">
        <v>20440</v>
      </c>
      <c r="F2249" s="1" t="s">
        <v>26</v>
      </c>
      <c r="G2249" s="1" t="s">
        <v>39</v>
      </c>
      <c r="H2249" s="2">
        <v>45195</v>
      </c>
      <c r="I2249" s="2">
        <v>45194</v>
      </c>
      <c r="J2249">
        <v>-1</v>
      </c>
      <c r="K2249">
        <v>17915</v>
      </c>
      <c r="L2249" s="1" t="s">
        <v>1491</v>
      </c>
      <c r="M2249" s="1" t="s">
        <v>79</v>
      </c>
      <c r="N2249" s="1" t="s">
        <v>18</v>
      </c>
      <c r="O2249" t="s">
        <v>62</v>
      </c>
      <c r="P2249">
        <v>-17915</v>
      </c>
      <c r="Q2249" s="1" t="s">
        <v>1492</v>
      </c>
      <c r="R2249" s="1" t="s">
        <v>1452</v>
      </c>
      <c r="S2249" t="s">
        <v>1449</v>
      </c>
      <c r="T2249">
        <f>VLOOKUP(Admissions[[#This Row],[Department]],Departments!A:E,5,FALSE)</f>
        <v>9000</v>
      </c>
      <c r="U2249" s="1" t="str">
        <f t="shared" si="70"/>
        <v>Above Benchmark</v>
      </c>
      <c r="V2249" s="1">
        <f t="shared" ca="1" si="71"/>
        <v>70</v>
      </c>
      <c r="W2249" s="1" t="str">
        <f ca="1">_xlfn.IFS(Admissions[[#This Row],[Patients Age]]&lt;18,"Paediatric",V2249&lt;40,"Young Adult",V2249&lt;65,"Adult",TRUE,"Senior")</f>
        <v>Senior</v>
      </c>
    </row>
    <row r="2250" spans="1:23" x14ac:dyDescent="0.25">
      <c r="A2250">
        <v>14821</v>
      </c>
      <c r="B2250">
        <v>4361</v>
      </c>
      <c r="C2250" s="1" t="s">
        <v>727</v>
      </c>
      <c r="D2250" s="1" t="s">
        <v>14</v>
      </c>
      <c r="E2250" s="2">
        <v>25840</v>
      </c>
      <c r="F2250" s="1" t="s">
        <v>21</v>
      </c>
      <c r="G2250" s="1" t="s">
        <v>160</v>
      </c>
      <c r="H2250" s="2">
        <v>45485</v>
      </c>
      <c r="I2250" s="2">
        <v>45492</v>
      </c>
      <c r="J2250">
        <v>7</v>
      </c>
      <c r="K2250">
        <v>24680</v>
      </c>
      <c r="L2250" s="1" t="s">
        <v>1491</v>
      </c>
      <c r="M2250" s="1" t="s">
        <v>28</v>
      </c>
      <c r="N2250" s="1" t="s">
        <v>33</v>
      </c>
      <c r="O2250" t="s">
        <v>19</v>
      </c>
      <c r="P2250">
        <v>3525.7143000000001</v>
      </c>
      <c r="Q2250" s="1" t="s">
        <v>1492</v>
      </c>
      <c r="R2250" s="1" t="s">
        <v>1454</v>
      </c>
      <c r="S2250" t="s">
        <v>1449</v>
      </c>
      <c r="T2250">
        <f>VLOOKUP(Admissions[[#This Row],[Department]],Departments!A:E,5,FALSE)</f>
        <v>12000</v>
      </c>
      <c r="U2250" s="1" t="str">
        <f t="shared" si="70"/>
        <v>Above Benchmark</v>
      </c>
      <c r="V2250" s="1">
        <f t="shared" ca="1" si="71"/>
        <v>55</v>
      </c>
      <c r="W2250" s="1" t="str">
        <f ca="1">_xlfn.IFS(Admissions[[#This Row],[Patients Age]]&lt;18,"Paediatric",V2250&lt;40,"Young Adult",V2250&lt;65,"Adult",TRUE,"Senior")</f>
        <v>Adult</v>
      </c>
    </row>
    <row r="2251" spans="1:23" x14ac:dyDescent="0.25">
      <c r="A2251">
        <v>12178</v>
      </c>
      <c r="B2251">
        <v>3072</v>
      </c>
      <c r="C2251" s="1" t="s">
        <v>1113</v>
      </c>
      <c r="D2251" s="1" t="s">
        <v>14</v>
      </c>
      <c r="E2251" s="2">
        <v>30779</v>
      </c>
      <c r="F2251" s="1" t="s">
        <v>35</v>
      </c>
      <c r="G2251" s="1" t="s">
        <v>83</v>
      </c>
      <c r="H2251" s="2">
        <v>45544</v>
      </c>
      <c r="I2251" s="2">
        <v>45549</v>
      </c>
      <c r="J2251">
        <v>5</v>
      </c>
      <c r="K2251">
        <v>14184</v>
      </c>
      <c r="L2251" s="1" t="s">
        <v>1491</v>
      </c>
      <c r="M2251" s="1" t="s">
        <v>60</v>
      </c>
      <c r="N2251" s="1" t="s">
        <v>18</v>
      </c>
      <c r="O2251" t="s">
        <v>19</v>
      </c>
      <c r="P2251">
        <v>2836.8</v>
      </c>
      <c r="Q2251" s="1" t="s">
        <v>1492</v>
      </c>
      <c r="R2251" s="1" t="s">
        <v>1448</v>
      </c>
      <c r="S2251" t="s">
        <v>1449</v>
      </c>
      <c r="T2251">
        <f>VLOOKUP(Admissions[[#This Row],[Department]],Departments!A:E,5,FALSE)</f>
        <v>8500</v>
      </c>
      <c r="U2251" s="1" t="str">
        <f t="shared" si="70"/>
        <v>Above Benchmark</v>
      </c>
      <c r="V2251" s="1">
        <f t="shared" ca="1" si="71"/>
        <v>42</v>
      </c>
      <c r="W2251" s="1" t="str">
        <f ca="1">_xlfn.IFS(Admissions[[#This Row],[Patients Age]]&lt;18,"Paediatric",V2251&lt;40,"Young Adult",V2251&lt;65,"Adult",TRUE,"Senior")</f>
        <v>Adult</v>
      </c>
    </row>
    <row r="2252" spans="1:23" x14ac:dyDescent="0.25">
      <c r="A2252">
        <v>14666</v>
      </c>
      <c r="B2252">
        <v>4565</v>
      </c>
      <c r="C2252" s="1" t="s">
        <v>923</v>
      </c>
      <c r="D2252" s="1" t="s">
        <v>14</v>
      </c>
      <c r="E2252" s="2">
        <v>44020</v>
      </c>
      <c r="F2252" s="1" t="s">
        <v>30</v>
      </c>
      <c r="G2252" s="1" t="s">
        <v>58</v>
      </c>
      <c r="H2252" s="2">
        <v>45604</v>
      </c>
      <c r="I2252" s="2">
        <v>45608</v>
      </c>
      <c r="J2252">
        <v>4</v>
      </c>
      <c r="K2252">
        <v>2492</v>
      </c>
      <c r="L2252" s="1" t="s">
        <v>1491</v>
      </c>
      <c r="M2252" s="1" t="s">
        <v>32</v>
      </c>
      <c r="N2252" s="1" t="s">
        <v>24</v>
      </c>
      <c r="O2252" t="s">
        <v>19</v>
      </c>
      <c r="P2252">
        <v>623</v>
      </c>
      <c r="Q2252" s="1" t="s">
        <v>1492</v>
      </c>
      <c r="R2252" s="1" t="s">
        <v>1454</v>
      </c>
      <c r="S2252" t="s">
        <v>1449</v>
      </c>
      <c r="T2252">
        <f>VLOOKUP(Admissions[[#This Row],[Department]],Departments!A:E,5,FALSE)</f>
        <v>4500</v>
      </c>
      <c r="U2252" s="1" t="str">
        <f t="shared" si="70"/>
        <v>Within Benchmark</v>
      </c>
      <c r="V2252" s="1">
        <f t="shared" ca="1" si="71"/>
        <v>6</v>
      </c>
      <c r="W2252" s="1" t="str">
        <f ca="1">_xlfn.IFS(Admissions[[#This Row],[Patients Age]]&lt;18,"Paediatric",V2252&lt;40,"Young Adult",V2252&lt;65,"Adult",TRUE,"Senior")</f>
        <v>Paediatric</v>
      </c>
    </row>
    <row r="2253" spans="1:23" x14ac:dyDescent="0.25">
      <c r="A2253">
        <v>15595</v>
      </c>
      <c r="B2253">
        <v>5207</v>
      </c>
      <c r="C2253" s="1" t="s">
        <v>932</v>
      </c>
      <c r="D2253" s="1" t="s">
        <v>14</v>
      </c>
      <c r="E2253" s="2">
        <v>22688</v>
      </c>
      <c r="F2253" s="1" t="s">
        <v>51</v>
      </c>
      <c r="G2253" s="1" t="s">
        <v>87</v>
      </c>
      <c r="H2253" s="2">
        <v>45389</v>
      </c>
      <c r="I2253" s="2">
        <v>45396</v>
      </c>
      <c r="J2253">
        <v>7</v>
      </c>
      <c r="K2253">
        <v>12004</v>
      </c>
      <c r="L2253" s="1" t="s">
        <v>1494</v>
      </c>
      <c r="M2253" s="1" t="s">
        <v>114</v>
      </c>
      <c r="N2253" s="1" t="s">
        <v>33</v>
      </c>
      <c r="O2253" t="s">
        <v>19</v>
      </c>
      <c r="P2253">
        <v>1714.8570999999999</v>
      </c>
      <c r="Q2253" s="1" t="s">
        <v>1492</v>
      </c>
      <c r="R2253" s="1" t="s">
        <v>1451</v>
      </c>
      <c r="S2253" t="s">
        <v>1447</v>
      </c>
      <c r="T2253">
        <f>VLOOKUP(Admissions[[#This Row],[Department]],Departments!A:E,5,FALSE)</f>
        <v>6800</v>
      </c>
      <c r="U2253" s="1" t="str">
        <f t="shared" si="70"/>
        <v>Above Benchmark</v>
      </c>
      <c r="V2253" s="1">
        <f t="shared" ca="1" si="71"/>
        <v>64</v>
      </c>
      <c r="W2253" s="1" t="str">
        <f ca="1">_xlfn.IFS(Admissions[[#This Row],[Patients Age]]&lt;18,"Paediatric",V2253&lt;40,"Young Adult",V2253&lt;65,"Adult",TRUE,"Senior")</f>
        <v>Adult</v>
      </c>
    </row>
    <row r="2254" spans="1:23" x14ac:dyDescent="0.25">
      <c r="A2254">
        <v>11914</v>
      </c>
      <c r="B2254">
        <v>5103</v>
      </c>
      <c r="C2254" s="1" t="s">
        <v>587</v>
      </c>
      <c r="D2254" s="1" t="s">
        <v>56</v>
      </c>
      <c r="E2254" s="2">
        <v>42000</v>
      </c>
      <c r="F2254" s="1" t="s">
        <v>30</v>
      </c>
      <c r="G2254" s="1" t="s">
        <v>110</v>
      </c>
      <c r="H2254" s="2">
        <v>45501</v>
      </c>
      <c r="I2254" s="2">
        <v>45504</v>
      </c>
      <c r="J2254">
        <v>3</v>
      </c>
      <c r="K2254">
        <v>3144</v>
      </c>
      <c r="L2254" s="1" t="s">
        <v>1491</v>
      </c>
      <c r="M2254" s="1" t="s">
        <v>81</v>
      </c>
      <c r="N2254" s="1" t="s">
        <v>24</v>
      </c>
      <c r="O2254" t="s">
        <v>19</v>
      </c>
      <c r="P2254">
        <v>1048</v>
      </c>
      <c r="Q2254" s="1" t="s">
        <v>1492</v>
      </c>
      <c r="R2254" s="1" t="s">
        <v>1451</v>
      </c>
      <c r="S2254" t="s">
        <v>1447</v>
      </c>
      <c r="T2254">
        <f>VLOOKUP(Admissions[[#This Row],[Department]],Departments!A:E,5,FALSE)</f>
        <v>4500</v>
      </c>
      <c r="U2254" s="1" t="str">
        <f t="shared" si="70"/>
        <v>Within Benchmark</v>
      </c>
      <c r="V2254" s="1">
        <f t="shared" ca="1" si="71"/>
        <v>11</v>
      </c>
      <c r="W2254" s="1" t="str">
        <f ca="1">_xlfn.IFS(Admissions[[#This Row],[Patients Age]]&lt;18,"Paediatric",V2254&lt;40,"Young Adult",V2254&lt;65,"Adult",TRUE,"Senior")</f>
        <v>Paediatric</v>
      </c>
    </row>
    <row r="2255" spans="1:23" x14ac:dyDescent="0.25">
      <c r="A2255">
        <v>11491</v>
      </c>
      <c r="B2255">
        <v>5644</v>
      </c>
      <c r="C2255" s="1" t="s">
        <v>1114</v>
      </c>
      <c r="D2255" s="1" t="s">
        <v>14</v>
      </c>
      <c r="E2255" s="2">
        <v>33438</v>
      </c>
      <c r="F2255" s="1" t="s">
        <v>51</v>
      </c>
      <c r="G2255" s="1" t="s">
        <v>113</v>
      </c>
      <c r="H2255" s="2">
        <v>45648</v>
      </c>
      <c r="I2255" s="2">
        <v>45653</v>
      </c>
      <c r="J2255">
        <v>5</v>
      </c>
      <c r="K2255">
        <v>7607</v>
      </c>
      <c r="L2255" s="1" t="s">
        <v>1494</v>
      </c>
      <c r="M2255" s="1" t="s">
        <v>17</v>
      </c>
      <c r="N2255" s="1" t="s">
        <v>33</v>
      </c>
      <c r="O2255" t="s">
        <v>19</v>
      </c>
      <c r="P2255">
        <v>1521.4</v>
      </c>
      <c r="Q2255" s="1" t="s">
        <v>1492</v>
      </c>
      <c r="R2255" s="1" t="s">
        <v>1451</v>
      </c>
      <c r="S2255" t="s">
        <v>1447</v>
      </c>
      <c r="T2255">
        <f>VLOOKUP(Admissions[[#This Row],[Department]],Departments!A:E,5,FALSE)</f>
        <v>6800</v>
      </c>
      <c r="U2255" s="1" t="str">
        <f t="shared" si="70"/>
        <v>Above Benchmark</v>
      </c>
      <c r="V2255" s="1">
        <f t="shared" ca="1" si="71"/>
        <v>34</v>
      </c>
      <c r="W2255" s="1" t="str">
        <f ca="1">_xlfn.IFS(Admissions[[#This Row],[Patients Age]]&lt;18,"Paediatric",V2255&lt;40,"Young Adult",V2255&lt;65,"Adult",TRUE,"Senior")</f>
        <v>Young Adult</v>
      </c>
    </row>
    <row r="2256" spans="1:23" x14ac:dyDescent="0.25">
      <c r="A2256">
        <v>15428</v>
      </c>
      <c r="B2256">
        <v>3360</v>
      </c>
      <c r="C2256" s="1" t="s">
        <v>657</v>
      </c>
      <c r="D2256" s="1" t="s">
        <v>14</v>
      </c>
      <c r="E2256" s="2">
        <v>12600</v>
      </c>
      <c r="F2256" s="1" t="s">
        <v>51</v>
      </c>
      <c r="G2256" s="1" t="s">
        <v>113</v>
      </c>
      <c r="H2256" s="2">
        <v>45377</v>
      </c>
      <c r="I2256" s="2">
        <v>45383</v>
      </c>
      <c r="J2256">
        <v>6</v>
      </c>
      <c r="K2256">
        <v>10125</v>
      </c>
      <c r="L2256" s="1" t="s">
        <v>1491</v>
      </c>
      <c r="M2256" s="1" t="s">
        <v>53</v>
      </c>
      <c r="N2256" s="1" t="s">
        <v>33</v>
      </c>
      <c r="O2256" t="s">
        <v>19</v>
      </c>
      <c r="P2256">
        <v>1687.5</v>
      </c>
      <c r="Q2256" s="1" t="s">
        <v>1492</v>
      </c>
      <c r="R2256" s="1" t="s">
        <v>1452</v>
      </c>
      <c r="S2256" t="s">
        <v>1449</v>
      </c>
      <c r="T2256">
        <f>VLOOKUP(Admissions[[#This Row],[Department]],Departments!A:E,5,FALSE)</f>
        <v>6800</v>
      </c>
      <c r="U2256" s="1" t="str">
        <f t="shared" si="70"/>
        <v>Above Benchmark</v>
      </c>
      <c r="V2256" s="1">
        <f t="shared" ca="1" si="71"/>
        <v>92</v>
      </c>
      <c r="W2256" s="1" t="str">
        <f ca="1">_xlfn.IFS(Admissions[[#This Row],[Patients Age]]&lt;18,"Paediatric",V2256&lt;40,"Young Adult",V2256&lt;65,"Adult",TRUE,"Senior")</f>
        <v>Senior</v>
      </c>
    </row>
    <row r="2257" spans="1:23" x14ac:dyDescent="0.25">
      <c r="A2257">
        <v>14309</v>
      </c>
      <c r="B2257">
        <v>7020</v>
      </c>
      <c r="C2257" s="1" t="s">
        <v>722</v>
      </c>
      <c r="D2257" s="1" t="s">
        <v>14</v>
      </c>
      <c r="E2257" s="2">
        <v>19232</v>
      </c>
      <c r="F2257" s="1" t="s">
        <v>21</v>
      </c>
      <c r="G2257" s="1" t="s">
        <v>22</v>
      </c>
      <c r="H2257" s="2">
        <v>45460</v>
      </c>
      <c r="I2257" s="2">
        <v>45466</v>
      </c>
      <c r="J2257">
        <v>6</v>
      </c>
      <c r="K2257">
        <v>22049</v>
      </c>
      <c r="L2257" s="1" t="s">
        <v>1491</v>
      </c>
      <c r="M2257" s="1" t="s">
        <v>28</v>
      </c>
      <c r="N2257" s="1" t="s">
        <v>18</v>
      </c>
      <c r="O2257" t="s">
        <v>19</v>
      </c>
      <c r="P2257">
        <v>3674.8332999999998</v>
      </c>
      <c r="Q2257" s="1" t="s">
        <v>1492</v>
      </c>
      <c r="R2257" s="1" t="s">
        <v>1448</v>
      </c>
      <c r="S2257" t="s">
        <v>1449</v>
      </c>
      <c r="T2257">
        <f>VLOOKUP(Admissions[[#This Row],[Department]],Departments!A:E,5,FALSE)</f>
        <v>12000</v>
      </c>
      <c r="U2257" s="1" t="str">
        <f t="shared" si="70"/>
        <v>Above Benchmark</v>
      </c>
      <c r="V2257" s="1">
        <f t="shared" ca="1" si="71"/>
        <v>73</v>
      </c>
      <c r="W2257" s="1" t="str">
        <f ca="1">_xlfn.IFS(Admissions[[#This Row],[Patients Age]]&lt;18,"Paediatric",V2257&lt;40,"Young Adult",V2257&lt;65,"Adult",TRUE,"Senior")</f>
        <v>Senior</v>
      </c>
    </row>
    <row r="2258" spans="1:23" x14ac:dyDescent="0.25">
      <c r="A2258">
        <v>10092</v>
      </c>
      <c r="B2258">
        <v>6187</v>
      </c>
      <c r="C2258" s="1" t="s">
        <v>382</v>
      </c>
      <c r="D2258" s="1" t="s">
        <v>56</v>
      </c>
      <c r="E2258" s="2">
        <v>34391</v>
      </c>
      <c r="F2258" s="1" t="s">
        <v>35</v>
      </c>
      <c r="G2258" s="1" t="s">
        <v>36</v>
      </c>
      <c r="H2258" s="2">
        <v>45430</v>
      </c>
      <c r="I2258" s="2">
        <v>45434</v>
      </c>
      <c r="J2258">
        <v>4</v>
      </c>
      <c r="K2258">
        <v>5613</v>
      </c>
      <c r="L2258" s="1" t="s">
        <v>1491</v>
      </c>
      <c r="M2258" s="1" t="s">
        <v>60</v>
      </c>
      <c r="N2258" s="1" t="s">
        <v>33</v>
      </c>
      <c r="O2258" t="s">
        <v>19</v>
      </c>
      <c r="P2258">
        <v>1403.25</v>
      </c>
      <c r="Q2258" s="1" t="s">
        <v>1492</v>
      </c>
      <c r="R2258" s="1" t="s">
        <v>1446</v>
      </c>
      <c r="S2258" t="s">
        <v>1447</v>
      </c>
      <c r="T2258">
        <f>VLOOKUP(Admissions[[#This Row],[Department]],Departments!A:E,5,FALSE)</f>
        <v>8500</v>
      </c>
      <c r="U2258" s="1" t="str">
        <f t="shared" si="70"/>
        <v>Within Benchmark</v>
      </c>
      <c r="V2258" s="1">
        <f t="shared" ca="1" si="71"/>
        <v>32</v>
      </c>
      <c r="W2258" s="1" t="str">
        <f ca="1">_xlfn.IFS(Admissions[[#This Row],[Patients Age]]&lt;18,"Paediatric",V2258&lt;40,"Young Adult",V2258&lt;65,"Adult",TRUE,"Senior")</f>
        <v>Young Adult</v>
      </c>
    </row>
    <row r="2259" spans="1:23" x14ac:dyDescent="0.25">
      <c r="A2259">
        <v>13152</v>
      </c>
      <c r="B2259">
        <v>4436</v>
      </c>
      <c r="C2259" s="1" t="s">
        <v>185</v>
      </c>
      <c r="D2259" s="1" t="s">
        <v>14</v>
      </c>
      <c r="E2259" s="2">
        <v>30823</v>
      </c>
      <c r="F2259" s="1" t="s">
        <v>51</v>
      </c>
      <c r="G2259" s="1" t="s">
        <v>113</v>
      </c>
      <c r="H2259" s="2">
        <v>45656</v>
      </c>
      <c r="I2259" s="2">
        <v>45657</v>
      </c>
      <c r="J2259">
        <v>1</v>
      </c>
      <c r="K2259">
        <v>4853</v>
      </c>
      <c r="L2259" s="1" t="s">
        <v>1491</v>
      </c>
      <c r="M2259" s="1" t="s">
        <v>53</v>
      </c>
      <c r="N2259" s="1" t="s">
        <v>18</v>
      </c>
      <c r="O2259" t="s">
        <v>19</v>
      </c>
      <c r="P2259">
        <v>4853</v>
      </c>
      <c r="Q2259" s="1" t="s">
        <v>1492</v>
      </c>
      <c r="R2259" s="1" t="s">
        <v>1448</v>
      </c>
      <c r="S2259" t="s">
        <v>1449</v>
      </c>
      <c r="T2259">
        <f>VLOOKUP(Admissions[[#This Row],[Department]],Departments!A:E,5,FALSE)</f>
        <v>6800</v>
      </c>
      <c r="U2259" s="1" t="str">
        <f t="shared" si="70"/>
        <v>Within Benchmark</v>
      </c>
      <c r="V2259" s="1">
        <f t="shared" ca="1" si="71"/>
        <v>42</v>
      </c>
      <c r="W2259" s="1" t="str">
        <f ca="1">_xlfn.IFS(Admissions[[#This Row],[Patients Age]]&lt;18,"Paediatric",V2259&lt;40,"Young Adult",V2259&lt;65,"Adult",TRUE,"Senior")</f>
        <v>Adult</v>
      </c>
    </row>
    <row r="2260" spans="1:23" x14ac:dyDescent="0.25">
      <c r="A2260">
        <v>12605</v>
      </c>
      <c r="B2260">
        <v>5729</v>
      </c>
      <c r="C2260" s="1" t="s">
        <v>317</v>
      </c>
      <c r="D2260" s="1" t="s">
        <v>56</v>
      </c>
      <c r="E2260" s="2">
        <v>30019</v>
      </c>
      <c r="F2260" s="1" t="s">
        <v>15</v>
      </c>
      <c r="G2260" s="1" t="s">
        <v>16</v>
      </c>
      <c r="H2260" s="2">
        <v>45154</v>
      </c>
      <c r="I2260" s="2">
        <v>45156</v>
      </c>
      <c r="J2260">
        <v>2</v>
      </c>
      <c r="K2260">
        <v>4487</v>
      </c>
      <c r="L2260" s="1" t="s">
        <v>1491</v>
      </c>
      <c r="M2260" s="1" t="s">
        <v>46</v>
      </c>
      <c r="N2260" s="1" t="s">
        <v>24</v>
      </c>
      <c r="O2260" t="s">
        <v>19</v>
      </c>
      <c r="P2260">
        <v>2243.5</v>
      </c>
      <c r="Q2260" s="1" t="s">
        <v>1492</v>
      </c>
      <c r="R2260" s="1" t="s">
        <v>1453</v>
      </c>
      <c r="S2260" t="s">
        <v>1449</v>
      </c>
      <c r="T2260">
        <f>VLOOKUP(Admissions[[#This Row],[Department]],Departments!A:E,5,FALSE)</f>
        <v>5500</v>
      </c>
      <c r="U2260" s="1" t="str">
        <f t="shared" si="70"/>
        <v>Within Benchmark</v>
      </c>
      <c r="V2260" s="1">
        <f t="shared" ca="1" si="71"/>
        <v>44</v>
      </c>
      <c r="W2260" s="1" t="str">
        <f ca="1">_xlfn.IFS(Admissions[[#This Row],[Patients Age]]&lt;18,"Paediatric",V2260&lt;40,"Young Adult",V2260&lt;65,"Adult",TRUE,"Senior")</f>
        <v>Adult</v>
      </c>
    </row>
    <row r="2261" spans="1:23" x14ac:dyDescent="0.25">
      <c r="A2261">
        <v>12639</v>
      </c>
      <c r="B2261">
        <v>4082</v>
      </c>
      <c r="C2261" s="1" t="s">
        <v>198</v>
      </c>
      <c r="D2261" s="1" t="s">
        <v>56</v>
      </c>
      <c r="E2261" s="2">
        <v>10976</v>
      </c>
      <c r="F2261" s="1" t="s">
        <v>21</v>
      </c>
      <c r="G2261" s="1" t="s">
        <v>22</v>
      </c>
      <c r="H2261" s="2">
        <v>45533</v>
      </c>
      <c r="I2261" s="2">
        <v>45540</v>
      </c>
      <c r="J2261">
        <v>7</v>
      </c>
      <c r="K2261">
        <v>31776</v>
      </c>
      <c r="L2261" s="1" t="s">
        <v>1491</v>
      </c>
      <c r="M2261" s="1" t="s">
        <v>23</v>
      </c>
      <c r="N2261" s="1" t="s">
        <v>18</v>
      </c>
      <c r="O2261" t="s">
        <v>19</v>
      </c>
      <c r="P2261">
        <v>4539.4286000000002</v>
      </c>
      <c r="Q2261" s="1" t="s">
        <v>1492</v>
      </c>
      <c r="R2261" s="1" t="s">
        <v>1450</v>
      </c>
      <c r="S2261" t="s">
        <v>1449</v>
      </c>
      <c r="T2261">
        <f>VLOOKUP(Admissions[[#This Row],[Department]],Departments!A:E,5,FALSE)</f>
        <v>12000</v>
      </c>
      <c r="U2261" s="1" t="str">
        <f t="shared" si="70"/>
        <v>Above Benchmark</v>
      </c>
      <c r="V2261" s="1">
        <f t="shared" ca="1" si="71"/>
        <v>96</v>
      </c>
      <c r="W2261" s="1" t="str">
        <f ca="1">_xlfn.IFS(Admissions[[#This Row],[Patients Age]]&lt;18,"Paediatric",V2261&lt;40,"Young Adult",V2261&lt;65,"Adult",TRUE,"Senior")</f>
        <v>Senior</v>
      </c>
    </row>
    <row r="2262" spans="1:23" x14ac:dyDescent="0.25">
      <c r="A2262">
        <v>10298</v>
      </c>
      <c r="B2262">
        <v>4495</v>
      </c>
      <c r="C2262" s="1" t="s">
        <v>1115</v>
      </c>
      <c r="D2262" s="1" t="s">
        <v>14</v>
      </c>
      <c r="E2262" s="2">
        <v>16850</v>
      </c>
      <c r="F2262" s="1" t="s">
        <v>26</v>
      </c>
      <c r="G2262" s="1" t="s">
        <v>39</v>
      </c>
      <c r="H2262" s="2">
        <v>45168</v>
      </c>
      <c r="I2262" s="2">
        <v>45173</v>
      </c>
      <c r="J2262">
        <v>5</v>
      </c>
      <c r="K2262">
        <v>7745</v>
      </c>
      <c r="L2262" s="1" t="s">
        <v>1491</v>
      </c>
      <c r="M2262" s="1" t="s">
        <v>17</v>
      </c>
      <c r="N2262" s="1" t="s">
        <v>18</v>
      </c>
      <c r="O2262" t="s">
        <v>19</v>
      </c>
      <c r="P2262">
        <v>1549</v>
      </c>
      <c r="Q2262" s="1" t="s">
        <v>1492</v>
      </c>
      <c r="R2262" s="1" t="s">
        <v>1453</v>
      </c>
      <c r="S2262" t="s">
        <v>1449</v>
      </c>
      <c r="T2262">
        <f>VLOOKUP(Admissions[[#This Row],[Department]],Departments!A:E,5,FALSE)</f>
        <v>9000</v>
      </c>
      <c r="U2262" s="1" t="str">
        <f t="shared" si="70"/>
        <v>Within Benchmark</v>
      </c>
      <c r="V2262" s="1">
        <f t="shared" ca="1" si="71"/>
        <v>80</v>
      </c>
      <c r="W2262" s="1" t="str">
        <f ca="1">_xlfn.IFS(Admissions[[#This Row],[Patients Age]]&lt;18,"Paediatric",V2262&lt;40,"Young Adult",V2262&lt;65,"Adult",TRUE,"Senior")</f>
        <v>Senior</v>
      </c>
    </row>
    <row r="2263" spans="1:23" x14ac:dyDescent="0.25">
      <c r="A2263">
        <v>11918</v>
      </c>
      <c r="B2263">
        <v>3067</v>
      </c>
      <c r="C2263" s="1" t="s">
        <v>536</v>
      </c>
      <c r="D2263" s="1" t="s">
        <v>14</v>
      </c>
      <c r="E2263" s="2">
        <v>23740</v>
      </c>
      <c r="F2263" s="1" t="s">
        <v>66</v>
      </c>
      <c r="G2263" s="1" t="s">
        <v>67</v>
      </c>
      <c r="H2263" s="2">
        <v>45134</v>
      </c>
      <c r="I2263" s="2">
        <v>45136</v>
      </c>
      <c r="J2263">
        <v>2</v>
      </c>
      <c r="K2263">
        <v>4626</v>
      </c>
      <c r="L2263" s="1" t="s">
        <v>1491</v>
      </c>
      <c r="M2263" s="1" t="s">
        <v>116</v>
      </c>
      <c r="N2263" s="1" t="s">
        <v>24</v>
      </c>
      <c r="O2263" t="s">
        <v>19</v>
      </c>
      <c r="P2263">
        <v>2313</v>
      </c>
      <c r="Q2263" s="1" t="s">
        <v>1492</v>
      </c>
      <c r="R2263" s="1" t="s">
        <v>1450</v>
      </c>
      <c r="S2263" t="s">
        <v>1449</v>
      </c>
      <c r="T2263">
        <f>VLOOKUP(Admissions[[#This Row],[Department]],Departments!A:E,5,FALSE)</f>
        <v>6000</v>
      </c>
      <c r="U2263" s="1" t="str">
        <f t="shared" si="70"/>
        <v>Within Benchmark</v>
      </c>
      <c r="V2263" s="1">
        <f t="shared" ca="1" si="71"/>
        <v>61</v>
      </c>
      <c r="W2263" s="1" t="str">
        <f ca="1">_xlfn.IFS(Admissions[[#This Row],[Patients Age]]&lt;18,"Paediatric",V2263&lt;40,"Young Adult",V2263&lt;65,"Adult",TRUE,"Senior")</f>
        <v>Adult</v>
      </c>
    </row>
    <row r="2264" spans="1:23" x14ac:dyDescent="0.25">
      <c r="A2264">
        <v>14617</v>
      </c>
      <c r="B2264">
        <v>5500</v>
      </c>
      <c r="C2264" s="1" t="s">
        <v>1046</v>
      </c>
      <c r="D2264" s="1" t="s">
        <v>56</v>
      </c>
      <c r="E2264" s="2">
        <v>11427</v>
      </c>
      <c r="F2264" s="1" t="s">
        <v>15</v>
      </c>
      <c r="G2264" s="1" t="s">
        <v>48</v>
      </c>
      <c r="H2264" s="2">
        <v>45544</v>
      </c>
      <c r="I2264" s="2">
        <v>45547</v>
      </c>
      <c r="J2264">
        <v>3</v>
      </c>
      <c r="K2264">
        <v>7061</v>
      </c>
      <c r="L2264" s="1" t="s">
        <v>1491</v>
      </c>
      <c r="M2264" s="1" t="s">
        <v>81</v>
      </c>
      <c r="N2264" s="1" t="s">
        <v>18</v>
      </c>
      <c r="O2264" t="s">
        <v>19</v>
      </c>
      <c r="P2264">
        <v>2353.6667000000002</v>
      </c>
      <c r="Q2264" s="1" t="s">
        <v>1492</v>
      </c>
      <c r="R2264" s="1" t="s">
        <v>1448</v>
      </c>
      <c r="S2264" t="s">
        <v>1449</v>
      </c>
      <c r="T2264">
        <f>VLOOKUP(Admissions[[#This Row],[Department]],Departments!A:E,5,FALSE)</f>
        <v>5500</v>
      </c>
      <c r="U2264" s="1" t="str">
        <f t="shared" si="70"/>
        <v>Above Benchmark</v>
      </c>
      <c r="V2264" s="1">
        <f t="shared" ca="1" si="71"/>
        <v>95</v>
      </c>
      <c r="W2264" s="1" t="str">
        <f ca="1">_xlfn.IFS(Admissions[[#This Row],[Patients Age]]&lt;18,"Paediatric",V2264&lt;40,"Young Adult",V2264&lt;65,"Adult",TRUE,"Senior")</f>
        <v>Senior</v>
      </c>
    </row>
    <row r="2265" spans="1:23" x14ac:dyDescent="0.25">
      <c r="A2265">
        <v>12750</v>
      </c>
      <c r="B2265">
        <v>6356</v>
      </c>
      <c r="C2265" s="1" t="s">
        <v>451</v>
      </c>
      <c r="D2265" s="1" t="s">
        <v>14</v>
      </c>
      <c r="E2265" s="2">
        <v>11093</v>
      </c>
      <c r="F2265" s="1" t="s">
        <v>51</v>
      </c>
      <c r="G2265" s="1" t="s">
        <v>52</v>
      </c>
      <c r="H2265" s="2">
        <v>45313</v>
      </c>
      <c r="I2265" s="2">
        <v>45319</v>
      </c>
      <c r="J2265">
        <v>6</v>
      </c>
      <c r="K2265">
        <v>10403</v>
      </c>
      <c r="L2265" s="1" t="s">
        <v>1491</v>
      </c>
      <c r="M2265" s="1" t="s">
        <v>17</v>
      </c>
      <c r="N2265" s="1" t="s">
        <v>24</v>
      </c>
      <c r="O2265" t="s">
        <v>19</v>
      </c>
      <c r="P2265">
        <v>1733.8333</v>
      </c>
      <c r="Q2265" s="1" t="s">
        <v>1492</v>
      </c>
      <c r="R2265" s="1" t="s">
        <v>1448</v>
      </c>
      <c r="S2265" t="s">
        <v>1449</v>
      </c>
      <c r="T2265">
        <f>VLOOKUP(Admissions[[#This Row],[Department]],Departments!A:E,5,FALSE)</f>
        <v>6800</v>
      </c>
      <c r="U2265" s="1" t="str">
        <f t="shared" si="70"/>
        <v>Above Benchmark</v>
      </c>
      <c r="V2265" s="1">
        <f t="shared" ca="1" si="71"/>
        <v>96</v>
      </c>
      <c r="W2265" s="1" t="str">
        <f ca="1">_xlfn.IFS(Admissions[[#This Row],[Patients Age]]&lt;18,"Paediatric",V2265&lt;40,"Young Adult",V2265&lt;65,"Adult",TRUE,"Senior")</f>
        <v>Senior</v>
      </c>
    </row>
    <row r="2266" spans="1:23" x14ac:dyDescent="0.25">
      <c r="A2266">
        <v>14365</v>
      </c>
      <c r="B2266">
        <v>4132</v>
      </c>
      <c r="C2266" s="1" t="s">
        <v>1116</v>
      </c>
      <c r="D2266" s="1" t="s">
        <v>14</v>
      </c>
      <c r="E2266" s="2">
        <v>36578</v>
      </c>
      <c r="F2266" s="1" t="s">
        <v>21</v>
      </c>
      <c r="G2266" s="1" t="s">
        <v>22</v>
      </c>
      <c r="H2266" s="2">
        <v>45337</v>
      </c>
      <c r="I2266" s="2">
        <v>45351</v>
      </c>
      <c r="J2266">
        <v>14</v>
      </c>
      <c r="K2266">
        <v>26104</v>
      </c>
      <c r="L2266" s="1" t="s">
        <v>1491</v>
      </c>
      <c r="M2266" s="1" t="s">
        <v>28</v>
      </c>
      <c r="N2266" s="1" t="s">
        <v>18</v>
      </c>
      <c r="O2266" t="s">
        <v>19</v>
      </c>
      <c r="P2266">
        <v>1864.5714</v>
      </c>
      <c r="Q2266" s="1" t="s">
        <v>1492</v>
      </c>
      <c r="R2266" s="1" t="s">
        <v>1450</v>
      </c>
      <c r="S2266" t="s">
        <v>1449</v>
      </c>
      <c r="T2266">
        <f>VLOOKUP(Admissions[[#This Row],[Department]],Departments!A:E,5,FALSE)</f>
        <v>12000</v>
      </c>
      <c r="U2266" s="1" t="str">
        <f t="shared" si="70"/>
        <v>Above Benchmark</v>
      </c>
      <c r="V2266" s="1">
        <f t="shared" ca="1" si="71"/>
        <v>26</v>
      </c>
      <c r="W2266" s="1" t="str">
        <f ca="1">_xlfn.IFS(Admissions[[#This Row],[Patients Age]]&lt;18,"Paediatric",V2266&lt;40,"Young Adult",V2266&lt;65,"Adult",TRUE,"Senior")</f>
        <v>Young Adult</v>
      </c>
    </row>
    <row r="2267" spans="1:23" x14ac:dyDescent="0.25">
      <c r="A2267">
        <v>11365</v>
      </c>
      <c r="B2267">
        <v>4665</v>
      </c>
      <c r="C2267" s="1" t="s">
        <v>739</v>
      </c>
      <c r="D2267" s="1" t="s">
        <v>56</v>
      </c>
      <c r="E2267" s="2">
        <v>27476</v>
      </c>
      <c r="F2267" s="1" t="s">
        <v>15</v>
      </c>
      <c r="G2267" s="1" t="s">
        <v>217</v>
      </c>
      <c r="H2267" s="2">
        <v>45382</v>
      </c>
      <c r="I2267" s="2">
        <v>45384</v>
      </c>
      <c r="J2267">
        <v>2</v>
      </c>
      <c r="K2267">
        <v>5300</v>
      </c>
      <c r="L2267" s="1" t="s">
        <v>1491</v>
      </c>
      <c r="M2267" s="1" t="s">
        <v>81</v>
      </c>
      <c r="N2267" s="1" t="s">
        <v>18</v>
      </c>
      <c r="O2267" t="s">
        <v>19</v>
      </c>
      <c r="P2267">
        <v>2650</v>
      </c>
      <c r="Q2267" s="1" t="s">
        <v>1492</v>
      </c>
      <c r="R2267" s="1" t="s">
        <v>1451</v>
      </c>
      <c r="S2267" t="s">
        <v>1447</v>
      </c>
      <c r="T2267">
        <f>VLOOKUP(Admissions[[#This Row],[Department]],Departments!A:E,5,FALSE)</f>
        <v>5500</v>
      </c>
      <c r="U2267" s="1" t="str">
        <f t="shared" si="70"/>
        <v>Within Benchmark</v>
      </c>
      <c r="V2267" s="1">
        <f t="shared" ca="1" si="71"/>
        <v>51</v>
      </c>
      <c r="W2267" s="1" t="str">
        <f ca="1">_xlfn.IFS(Admissions[[#This Row],[Patients Age]]&lt;18,"Paediatric",V2267&lt;40,"Young Adult",V2267&lt;65,"Adult",TRUE,"Senior")</f>
        <v>Adult</v>
      </c>
    </row>
    <row r="2268" spans="1:23" x14ac:dyDescent="0.25">
      <c r="A2268">
        <v>13586</v>
      </c>
      <c r="B2268">
        <v>6046</v>
      </c>
      <c r="C2268" s="1" t="s">
        <v>340</v>
      </c>
      <c r="D2268" s="1" t="s">
        <v>14</v>
      </c>
      <c r="E2268" s="2">
        <v>33412</v>
      </c>
      <c r="F2268" s="1" t="s">
        <v>66</v>
      </c>
      <c r="G2268" s="1" t="s">
        <v>77</v>
      </c>
      <c r="H2268" s="2">
        <v>45554</v>
      </c>
      <c r="I2268" s="2">
        <v>45558</v>
      </c>
      <c r="J2268">
        <v>4</v>
      </c>
      <c r="K2268">
        <v>7391</v>
      </c>
      <c r="L2268" s="1" t="s">
        <v>1491</v>
      </c>
      <c r="M2268" s="1" t="s">
        <v>37</v>
      </c>
      <c r="N2268" s="1" t="s">
        <v>33</v>
      </c>
      <c r="O2268" t="s">
        <v>19</v>
      </c>
      <c r="P2268">
        <v>1847.75</v>
      </c>
      <c r="Q2268" s="1" t="s">
        <v>1492</v>
      </c>
      <c r="R2268" s="1" t="s">
        <v>1450</v>
      </c>
      <c r="S2268" t="s">
        <v>1449</v>
      </c>
      <c r="T2268">
        <f>VLOOKUP(Admissions[[#This Row],[Department]],Departments!A:E,5,FALSE)</f>
        <v>6000</v>
      </c>
      <c r="U2268" s="1" t="str">
        <f t="shared" si="70"/>
        <v>Above Benchmark</v>
      </c>
      <c r="V2268" s="1">
        <f t="shared" ca="1" si="71"/>
        <v>35</v>
      </c>
      <c r="W2268" s="1" t="str">
        <f ca="1">_xlfn.IFS(Admissions[[#This Row],[Patients Age]]&lt;18,"Paediatric",V2268&lt;40,"Young Adult",V2268&lt;65,"Adult",TRUE,"Senior")</f>
        <v>Young Adult</v>
      </c>
    </row>
    <row r="2269" spans="1:23" x14ac:dyDescent="0.25">
      <c r="A2269">
        <v>14102</v>
      </c>
      <c r="B2269">
        <v>4042</v>
      </c>
      <c r="C2269" s="1" t="s">
        <v>1074</v>
      </c>
      <c r="D2269" s="1" t="s">
        <v>56</v>
      </c>
      <c r="E2269" s="2">
        <v>21030</v>
      </c>
      <c r="F2269" s="1" t="s">
        <v>26</v>
      </c>
      <c r="G2269" s="1" t="s">
        <v>27</v>
      </c>
      <c r="H2269" s="2">
        <v>45514</v>
      </c>
      <c r="I2269" s="2">
        <v>45523</v>
      </c>
      <c r="J2269">
        <v>9</v>
      </c>
      <c r="K2269">
        <v>27977</v>
      </c>
      <c r="L2269" s="1" t="s">
        <v>1491</v>
      </c>
      <c r="M2269" s="1" t="s">
        <v>28</v>
      </c>
      <c r="N2269" s="1" t="s">
        <v>18</v>
      </c>
      <c r="O2269" t="s">
        <v>19</v>
      </c>
      <c r="P2269">
        <v>3108.5556000000001</v>
      </c>
      <c r="Q2269" s="1" t="s">
        <v>1492</v>
      </c>
      <c r="R2269" s="1" t="s">
        <v>1446</v>
      </c>
      <c r="S2269" t="s">
        <v>1447</v>
      </c>
      <c r="T2269">
        <f>VLOOKUP(Admissions[[#This Row],[Department]],Departments!A:E,5,FALSE)</f>
        <v>9000</v>
      </c>
      <c r="U2269" s="1" t="str">
        <f t="shared" si="70"/>
        <v>Above Benchmark</v>
      </c>
      <c r="V2269" s="1">
        <f t="shared" ca="1" si="71"/>
        <v>68</v>
      </c>
      <c r="W2269" s="1" t="str">
        <f ca="1">_xlfn.IFS(Admissions[[#This Row],[Patients Age]]&lt;18,"Paediatric",V2269&lt;40,"Young Adult",V2269&lt;65,"Adult",TRUE,"Senior")</f>
        <v>Senior</v>
      </c>
    </row>
    <row r="2270" spans="1:23" x14ac:dyDescent="0.25">
      <c r="A2270">
        <v>11563</v>
      </c>
      <c r="B2270">
        <v>7200</v>
      </c>
      <c r="C2270" s="1" t="s">
        <v>754</v>
      </c>
      <c r="D2270" s="1" t="s">
        <v>56</v>
      </c>
      <c r="E2270" s="2">
        <v>43981</v>
      </c>
      <c r="F2270" s="1" t="s">
        <v>30</v>
      </c>
      <c r="G2270" s="1" t="s">
        <v>31</v>
      </c>
      <c r="H2270" s="2">
        <v>45350</v>
      </c>
      <c r="I2270" s="2">
        <v>45355</v>
      </c>
      <c r="J2270">
        <v>5</v>
      </c>
      <c r="K2270">
        <v>3465</v>
      </c>
      <c r="L2270" s="1" t="s">
        <v>1491</v>
      </c>
      <c r="M2270" s="1" t="s">
        <v>49</v>
      </c>
      <c r="N2270" s="1" t="s">
        <v>18</v>
      </c>
      <c r="O2270" t="s">
        <v>19</v>
      </c>
      <c r="P2270">
        <v>693</v>
      </c>
      <c r="Q2270" s="1" t="s">
        <v>1492</v>
      </c>
      <c r="R2270" s="1" t="s">
        <v>1453</v>
      </c>
      <c r="S2270" t="s">
        <v>1449</v>
      </c>
      <c r="T2270">
        <f>VLOOKUP(Admissions[[#This Row],[Department]],Departments!A:E,5,FALSE)</f>
        <v>4500</v>
      </c>
      <c r="U2270" s="1" t="str">
        <f t="shared" si="70"/>
        <v>Within Benchmark</v>
      </c>
      <c r="V2270" s="1">
        <f t="shared" ca="1" si="71"/>
        <v>6</v>
      </c>
      <c r="W2270" s="1" t="str">
        <f ca="1">_xlfn.IFS(Admissions[[#This Row],[Patients Age]]&lt;18,"Paediatric",V2270&lt;40,"Young Adult",V2270&lt;65,"Adult",TRUE,"Senior")</f>
        <v>Paediatric</v>
      </c>
    </row>
    <row r="2271" spans="1:23" x14ac:dyDescent="0.25">
      <c r="A2271">
        <v>15157</v>
      </c>
      <c r="B2271">
        <v>6910</v>
      </c>
      <c r="C2271" s="1" t="s">
        <v>773</v>
      </c>
      <c r="D2271" s="1" t="s">
        <v>56</v>
      </c>
      <c r="E2271" s="2">
        <v>27709</v>
      </c>
      <c r="F2271" s="1" t="s">
        <v>26</v>
      </c>
      <c r="G2271" s="1" t="s">
        <v>39</v>
      </c>
      <c r="H2271" s="2">
        <v>45653</v>
      </c>
      <c r="I2271" s="2">
        <v>45657</v>
      </c>
      <c r="J2271">
        <v>4</v>
      </c>
      <c r="K2271">
        <v>10675</v>
      </c>
      <c r="L2271" s="1" t="s">
        <v>1491</v>
      </c>
      <c r="M2271" s="1" t="s">
        <v>28</v>
      </c>
      <c r="N2271" s="1" t="s">
        <v>33</v>
      </c>
      <c r="O2271" t="s">
        <v>19</v>
      </c>
      <c r="P2271">
        <v>2668.75</v>
      </c>
      <c r="Q2271" s="1" t="s">
        <v>1492</v>
      </c>
      <c r="R2271" s="1" t="s">
        <v>1454</v>
      </c>
      <c r="S2271" t="s">
        <v>1449</v>
      </c>
      <c r="T2271">
        <f>VLOOKUP(Admissions[[#This Row],[Department]],Departments!A:E,5,FALSE)</f>
        <v>9000</v>
      </c>
      <c r="U2271" s="1" t="str">
        <f t="shared" si="70"/>
        <v>Above Benchmark</v>
      </c>
      <c r="V2271" s="1">
        <f t="shared" ca="1" si="71"/>
        <v>50</v>
      </c>
      <c r="W2271" s="1" t="str">
        <f ca="1">_xlfn.IFS(Admissions[[#This Row],[Patients Age]]&lt;18,"Paediatric",V2271&lt;40,"Young Adult",V2271&lt;65,"Adult",TRUE,"Senior")</f>
        <v>Adult</v>
      </c>
    </row>
    <row r="2272" spans="1:23" x14ac:dyDescent="0.25">
      <c r="A2272">
        <v>14907</v>
      </c>
      <c r="B2272">
        <v>3319</v>
      </c>
      <c r="C2272" s="1" t="s">
        <v>1117</v>
      </c>
      <c r="D2272" s="1" t="s">
        <v>56</v>
      </c>
      <c r="E2272" s="2">
        <v>26243</v>
      </c>
      <c r="F2272" s="1" t="s">
        <v>51</v>
      </c>
      <c r="G2272" s="1" t="s">
        <v>113</v>
      </c>
      <c r="H2272" s="2">
        <v>45172</v>
      </c>
      <c r="I2272" s="2">
        <v>45178</v>
      </c>
      <c r="J2272">
        <v>6</v>
      </c>
      <c r="K2272">
        <v>7484</v>
      </c>
      <c r="L2272" s="1" t="s">
        <v>1491</v>
      </c>
      <c r="M2272" s="1" t="s">
        <v>114</v>
      </c>
      <c r="N2272" s="1" t="s">
        <v>18</v>
      </c>
      <c r="O2272" t="s">
        <v>19</v>
      </c>
      <c r="P2272">
        <v>1247.3333</v>
      </c>
      <c r="Q2272" s="1" t="s">
        <v>1492</v>
      </c>
      <c r="R2272" s="1" t="s">
        <v>1451</v>
      </c>
      <c r="S2272" t="s">
        <v>1447</v>
      </c>
      <c r="T2272">
        <f>VLOOKUP(Admissions[[#This Row],[Department]],Departments!A:E,5,FALSE)</f>
        <v>6800</v>
      </c>
      <c r="U2272" s="1" t="str">
        <f t="shared" si="70"/>
        <v>Above Benchmark</v>
      </c>
      <c r="V2272" s="1">
        <f t="shared" ca="1" si="71"/>
        <v>54</v>
      </c>
      <c r="W2272" s="1" t="str">
        <f ca="1">_xlfn.IFS(Admissions[[#This Row],[Patients Age]]&lt;18,"Paediatric",V2272&lt;40,"Young Adult",V2272&lt;65,"Adult",TRUE,"Senior")</f>
        <v>Adult</v>
      </c>
    </row>
    <row r="2273" spans="1:23" x14ac:dyDescent="0.25">
      <c r="A2273">
        <v>12027</v>
      </c>
      <c r="B2273">
        <v>5149</v>
      </c>
      <c r="C2273" s="1" t="s">
        <v>111</v>
      </c>
      <c r="D2273" s="1" t="s">
        <v>56</v>
      </c>
      <c r="E2273" s="2">
        <v>18202</v>
      </c>
      <c r="F2273" s="1" t="s">
        <v>51</v>
      </c>
      <c r="G2273" s="1" t="s">
        <v>52</v>
      </c>
      <c r="H2273" s="2">
        <v>45543</v>
      </c>
      <c r="I2273" s="2">
        <v>45550</v>
      </c>
      <c r="J2273">
        <v>7</v>
      </c>
      <c r="K2273">
        <v>6675</v>
      </c>
      <c r="L2273" s="1" t="s">
        <v>1494</v>
      </c>
      <c r="M2273" s="1" t="s">
        <v>53</v>
      </c>
      <c r="N2273" s="1" t="s">
        <v>24</v>
      </c>
      <c r="O2273" t="s">
        <v>19</v>
      </c>
      <c r="P2273">
        <v>953.57140000000004</v>
      </c>
      <c r="Q2273" s="1" t="s">
        <v>1492</v>
      </c>
      <c r="R2273" s="1" t="s">
        <v>1451</v>
      </c>
      <c r="S2273" t="s">
        <v>1447</v>
      </c>
      <c r="T2273">
        <f>VLOOKUP(Admissions[[#This Row],[Department]],Departments!A:E,5,FALSE)</f>
        <v>6800</v>
      </c>
      <c r="U2273" s="1" t="str">
        <f t="shared" si="70"/>
        <v>Within Benchmark</v>
      </c>
      <c r="V2273" s="1">
        <f t="shared" ca="1" si="71"/>
        <v>76</v>
      </c>
      <c r="W2273" s="1" t="str">
        <f ca="1">_xlfn.IFS(Admissions[[#This Row],[Patients Age]]&lt;18,"Paediatric",V2273&lt;40,"Young Adult",V2273&lt;65,"Adult",TRUE,"Senior")</f>
        <v>Senior</v>
      </c>
    </row>
    <row r="2274" spans="1:23" x14ac:dyDescent="0.25">
      <c r="A2274">
        <v>14409</v>
      </c>
      <c r="B2274">
        <v>4841</v>
      </c>
      <c r="C2274" s="1" t="s">
        <v>1099</v>
      </c>
      <c r="D2274" s="1" t="s">
        <v>56</v>
      </c>
      <c r="E2274" s="2">
        <v>36939</v>
      </c>
      <c r="F2274" s="1" t="s">
        <v>21</v>
      </c>
      <c r="G2274" s="1" t="s">
        <v>22</v>
      </c>
      <c r="H2274" s="2">
        <v>45491</v>
      </c>
      <c r="I2274" s="2">
        <v>45497</v>
      </c>
      <c r="J2274">
        <v>6</v>
      </c>
      <c r="K2274">
        <v>22038</v>
      </c>
      <c r="L2274" s="1" t="s">
        <v>1491</v>
      </c>
      <c r="M2274" s="1" t="s">
        <v>124</v>
      </c>
      <c r="N2274" s="1" t="s">
        <v>18</v>
      </c>
      <c r="O2274" t="s">
        <v>19</v>
      </c>
      <c r="P2274">
        <v>3673</v>
      </c>
      <c r="Q2274" s="1" t="s">
        <v>1492</v>
      </c>
      <c r="R2274" s="1" t="s">
        <v>1450</v>
      </c>
      <c r="S2274" t="s">
        <v>1449</v>
      </c>
      <c r="T2274">
        <f>VLOOKUP(Admissions[[#This Row],[Department]],Departments!A:E,5,FALSE)</f>
        <v>12000</v>
      </c>
      <c r="U2274" s="1" t="str">
        <f t="shared" si="70"/>
        <v>Above Benchmark</v>
      </c>
      <c r="V2274" s="1">
        <f t="shared" ca="1" si="71"/>
        <v>25</v>
      </c>
      <c r="W2274" s="1" t="str">
        <f ca="1">_xlfn.IFS(Admissions[[#This Row],[Patients Age]]&lt;18,"Paediatric",V2274&lt;40,"Young Adult",V2274&lt;65,"Adult",TRUE,"Senior")</f>
        <v>Young Adult</v>
      </c>
    </row>
    <row r="2275" spans="1:23" x14ac:dyDescent="0.25">
      <c r="A2275">
        <v>13638</v>
      </c>
      <c r="B2275">
        <v>3570</v>
      </c>
      <c r="C2275" s="1" t="s">
        <v>761</v>
      </c>
      <c r="D2275" s="1" t="s">
        <v>14</v>
      </c>
      <c r="E2275" s="2">
        <v>38889</v>
      </c>
      <c r="F2275" s="1" t="s">
        <v>66</v>
      </c>
      <c r="G2275" s="1" t="s">
        <v>70</v>
      </c>
      <c r="H2275" s="2">
        <v>45307</v>
      </c>
      <c r="I2275" s="2">
        <v>45311</v>
      </c>
      <c r="J2275">
        <v>4</v>
      </c>
      <c r="K2275">
        <v>6331</v>
      </c>
      <c r="L2275" s="1" t="s">
        <v>1491</v>
      </c>
      <c r="M2275" s="1" t="s">
        <v>37</v>
      </c>
      <c r="N2275" s="1" t="s">
        <v>33</v>
      </c>
      <c r="O2275" t="s">
        <v>19</v>
      </c>
      <c r="P2275">
        <v>1582.75</v>
      </c>
      <c r="Q2275" s="1" t="s">
        <v>1492</v>
      </c>
      <c r="R2275" s="1" t="s">
        <v>1452</v>
      </c>
      <c r="S2275" t="s">
        <v>1449</v>
      </c>
      <c r="T2275">
        <f>VLOOKUP(Admissions[[#This Row],[Department]],Departments!A:E,5,FALSE)</f>
        <v>6000</v>
      </c>
      <c r="U2275" s="1" t="str">
        <f t="shared" si="70"/>
        <v>Above Benchmark</v>
      </c>
      <c r="V2275" s="1">
        <f t="shared" ca="1" si="71"/>
        <v>20</v>
      </c>
      <c r="W2275" s="1" t="str">
        <f ca="1">_xlfn.IFS(Admissions[[#This Row],[Patients Age]]&lt;18,"Paediatric",V2275&lt;40,"Young Adult",V2275&lt;65,"Adult",TRUE,"Senior")</f>
        <v>Young Adult</v>
      </c>
    </row>
    <row r="2276" spans="1:23" x14ac:dyDescent="0.25">
      <c r="A2276">
        <v>15269</v>
      </c>
      <c r="B2276">
        <v>5153</v>
      </c>
      <c r="C2276" s="1" t="s">
        <v>699</v>
      </c>
      <c r="D2276" s="1" t="s">
        <v>14</v>
      </c>
      <c r="E2276" s="2">
        <v>33803</v>
      </c>
      <c r="F2276" s="1" t="s">
        <v>51</v>
      </c>
      <c r="G2276" s="1" t="s">
        <v>113</v>
      </c>
      <c r="H2276" s="2">
        <v>45082</v>
      </c>
      <c r="I2276" s="2">
        <v>45089</v>
      </c>
      <c r="J2276">
        <v>7</v>
      </c>
      <c r="K2276">
        <v>7423</v>
      </c>
      <c r="L2276" s="1" t="s">
        <v>1491</v>
      </c>
      <c r="M2276" s="1" t="s">
        <v>53</v>
      </c>
      <c r="N2276" s="1" t="s">
        <v>24</v>
      </c>
      <c r="O2276" t="s">
        <v>19</v>
      </c>
      <c r="P2276">
        <v>1060.4286</v>
      </c>
      <c r="Q2276" s="1" t="s">
        <v>1492</v>
      </c>
      <c r="R2276" s="1" t="s">
        <v>1448</v>
      </c>
      <c r="S2276" t="s">
        <v>1449</v>
      </c>
      <c r="T2276">
        <f>VLOOKUP(Admissions[[#This Row],[Department]],Departments!A:E,5,FALSE)</f>
        <v>6800</v>
      </c>
      <c r="U2276" s="1" t="str">
        <f t="shared" si="70"/>
        <v>Above Benchmark</v>
      </c>
      <c r="V2276" s="1">
        <f t="shared" ca="1" si="71"/>
        <v>33</v>
      </c>
      <c r="W2276" s="1" t="str">
        <f ca="1">_xlfn.IFS(Admissions[[#This Row],[Patients Age]]&lt;18,"Paediatric",V2276&lt;40,"Young Adult",V2276&lt;65,"Adult",TRUE,"Senior")</f>
        <v>Young Adult</v>
      </c>
    </row>
    <row r="2277" spans="1:23" x14ac:dyDescent="0.25">
      <c r="A2277">
        <v>11823</v>
      </c>
      <c r="B2277">
        <v>3391</v>
      </c>
      <c r="C2277" s="1" t="s">
        <v>434</v>
      </c>
      <c r="D2277" s="1" t="s">
        <v>14</v>
      </c>
      <c r="E2277" s="2">
        <v>13627</v>
      </c>
      <c r="F2277" s="1" t="s">
        <v>15</v>
      </c>
      <c r="G2277" s="1" t="s">
        <v>16</v>
      </c>
      <c r="H2277" s="2">
        <v>45226</v>
      </c>
      <c r="I2277" s="2">
        <v>45230</v>
      </c>
      <c r="J2277">
        <v>4</v>
      </c>
      <c r="K2277">
        <v>9941</v>
      </c>
      <c r="L2277" s="1" t="s">
        <v>1491</v>
      </c>
      <c r="M2277" s="1" t="s">
        <v>46</v>
      </c>
      <c r="N2277" s="1" t="s">
        <v>18</v>
      </c>
      <c r="O2277" t="s">
        <v>19</v>
      </c>
      <c r="P2277">
        <v>2485.25</v>
      </c>
      <c r="Q2277" s="1" t="s">
        <v>1492</v>
      </c>
      <c r="R2277" s="1" t="s">
        <v>1454</v>
      </c>
      <c r="S2277" t="s">
        <v>1449</v>
      </c>
      <c r="T2277">
        <f>VLOOKUP(Admissions[[#This Row],[Department]],Departments!A:E,5,FALSE)</f>
        <v>5500</v>
      </c>
      <c r="U2277" s="1" t="str">
        <f t="shared" si="70"/>
        <v>Above Benchmark</v>
      </c>
      <c r="V2277" s="1">
        <f t="shared" ca="1" si="71"/>
        <v>89</v>
      </c>
      <c r="W2277" s="1" t="str">
        <f ca="1">_xlfn.IFS(Admissions[[#This Row],[Patients Age]]&lt;18,"Paediatric",V2277&lt;40,"Young Adult",V2277&lt;65,"Adult",TRUE,"Senior")</f>
        <v>Senior</v>
      </c>
    </row>
    <row r="2278" spans="1:23" x14ac:dyDescent="0.25">
      <c r="A2278">
        <v>13281</v>
      </c>
      <c r="B2278">
        <v>5573</v>
      </c>
      <c r="C2278" s="1" t="s">
        <v>163</v>
      </c>
      <c r="D2278" s="1" t="s">
        <v>14</v>
      </c>
      <c r="E2278" s="2">
        <v>26859</v>
      </c>
      <c r="F2278" s="1" t="s">
        <v>51</v>
      </c>
      <c r="G2278" s="1" t="s">
        <v>52</v>
      </c>
      <c r="H2278" s="2">
        <v>45168</v>
      </c>
      <c r="I2278" s="2">
        <v>45172</v>
      </c>
      <c r="J2278">
        <v>4</v>
      </c>
      <c r="K2278">
        <v>6772</v>
      </c>
      <c r="L2278" s="1" t="s">
        <v>1491</v>
      </c>
      <c r="M2278" s="1" t="s">
        <v>88</v>
      </c>
      <c r="N2278" s="1" t="s">
        <v>33</v>
      </c>
      <c r="O2278" t="s">
        <v>19</v>
      </c>
      <c r="P2278">
        <v>1693</v>
      </c>
      <c r="Q2278" s="1" t="s">
        <v>1492</v>
      </c>
      <c r="R2278" s="1" t="s">
        <v>1453</v>
      </c>
      <c r="S2278" t="s">
        <v>1449</v>
      </c>
      <c r="T2278">
        <f>VLOOKUP(Admissions[[#This Row],[Department]],Departments!A:E,5,FALSE)</f>
        <v>6800</v>
      </c>
      <c r="U2278" s="1" t="str">
        <f t="shared" si="70"/>
        <v>Within Benchmark</v>
      </c>
      <c r="V2278" s="1">
        <f t="shared" ca="1" si="71"/>
        <v>52</v>
      </c>
      <c r="W2278" s="1" t="str">
        <f ca="1">_xlfn.IFS(Admissions[[#This Row],[Patients Age]]&lt;18,"Paediatric",V2278&lt;40,"Young Adult",V2278&lt;65,"Adult",TRUE,"Senior")</f>
        <v>Adult</v>
      </c>
    </row>
    <row r="2279" spans="1:23" x14ac:dyDescent="0.25">
      <c r="A2279">
        <v>13963</v>
      </c>
      <c r="B2279">
        <v>5119</v>
      </c>
      <c r="C2279" s="1" t="s">
        <v>1117</v>
      </c>
      <c r="D2279" s="1" t="s">
        <v>14</v>
      </c>
      <c r="E2279" s="2">
        <v>26829</v>
      </c>
      <c r="F2279" s="1" t="s">
        <v>15</v>
      </c>
      <c r="G2279" s="1" t="s">
        <v>16</v>
      </c>
      <c r="H2279" s="2">
        <v>45624</v>
      </c>
      <c r="I2279" s="2">
        <v>45625</v>
      </c>
      <c r="J2279">
        <v>1</v>
      </c>
      <c r="K2279">
        <v>4133</v>
      </c>
      <c r="L2279" s="1" t="s">
        <v>1494</v>
      </c>
      <c r="M2279" s="1" t="s">
        <v>46</v>
      </c>
      <c r="N2279" s="1" t="s">
        <v>33</v>
      </c>
      <c r="O2279" t="s">
        <v>19</v>
      </c>
      <c r="P2279">
        <v>4133</v>
      </c>
      <c r="Q2279" s="1" t="s">
        <v>1492</v>
      </c>
      <c r="R2279" s="1" t="s">
        <v>1450</v>
      </c>
      <c r="S2279" t="s">
        <v>1449</v>
      </c>
      <c r="T2279">
        <f>VLOOKUP(Admissions[[#This Row],[Department]],Departments!A:E,5,FALSE)</f>
        <v>5500</v>
      </c>
      <c r="U2279" s="1" t="str">
        <f t="shared" si="70"/>
        <v>Within Benchmark</v>
      </c>
      <c r="V2279" s="1">
        <f t="shared" ca="1" si="71"/>
        <v>53</v>
      </c>
      <c r="W2279" s="1" t="str">
        <f ca="1">_xlfn.IFS(Admissions[[#This Row],[Patients Age]]&lt;18,"Paediatric",V2279&lt;40,"Young Adult",V2279&lt;65,"Adult",TRUE,"Senior")</f>
        <v>Adult</v>
      </c>
    </row>
    <row r="2280" spans="1:23" x14ac:dyDescent="0.25">
      <c r="A2280">
        <v>14311</v>
      </c>
      <c r="B2280">
        <v>4422</v>
      </c>
      <c r="C2280" s="1" t="s">
        <v>1118</v>
      </c>
      <c r="D2280" s="1" t="s">
        <v>14</v>
      </c>
      <c r="E2280" s="2">
        <v>43100</v>
      </c>
      <c r="F2280" s="1" t="s">
        <v>30</v>
      </c>
      <c r="G2280" s="1" t="s">
        <v>110</v>
      </c>
      <c r="H2280" s="2">
        <v>45154</v>
      </c>
      <c r="I2280" s="2">
        <v>45157</v>
      </c>
      <c r="J2280">
        <v>3</v>
      </c>
      <c r="K2280">
        <v>2150</v>
      </c>
      <c r="L2280" s="1" t="s">
        <v>1491</v>
      </c>
      <c r="M2280" s="1" t="s">
        <v>46</v>
      </c>
      <c r="N2280" s="1" t="s">
        <v>33</v>
      </c>
      <c r="O2280" t="s">
        <v>19</v>
      </c>
      <c r="P2280">
        <v>716.66669999999999</v>
      </c>
      <c r="Q2280" s="1" t="s">
        <v>1492</v>
      </c>
      <c r="R2280" s="1" t="s">
        <v>1453</v>
      </c>
      <c r="S2280" t="s">
        <v>1449</v>
      </c>
      <c r="T2280">
        <f>VLOOKUP(Admissions[[#This Row],[Department]],Departments!A:E,5,FALSE)</f>
        <v>4500</v>
      </c>
      <c r="U2280" s="1" t="str">
        <f t="shared" si="70"/>
        <v>Within Benchmark</v>
      </c>
      <c r="V2280" s="1">
        <f t="shared" ca="1" si="71"/>
        <v>8</v>
      </c>
      <c r="W2280" s="1" t="str">
        <f ca="1">_xlfn.IFS(Admissions[[#This Row],[Patients Age]]&lt;18,"Paediatric",V2280&lt;40,"Young Adult",V2280&lt;65,"Adult",TRUE,"Senior")</f>
        <v>Paediatric</v>
      </c>
    </row>
    <row r="2281" spans="1:23" x14ac:dyDescent="0.25">
      <c r="A2281">
        <v>10945</v>
      </c>
      <c r="B2281">
        <v>6486</v>
      </c>
      <c r="C2281" s="1" t="s">
        <v>517</v>
      </c>
      <c r="D2281" s="1" t="s">
        <v>14</v>
      </c>
      <c r="E2281" s="2">
        <v>40932</v>
      </c>
      <c r="F2281" s="1" t="s">
        <v>30</v>
      </c>
      <c r="G2281" s="1" t="s">
        <v>31</v>
      </c>
      <c r="H2281" s="2">
        <v>45589</v>
      </c>
      <c r="I2281" s="2">
        <v>45590</v>
      </c>
      <c r="J2281">
        <v>1</v>
      </c>
      <c r="K2281">
        <v>1259</v>
      </c>
      <c r="L2281" s="1" t="s">
        <v>1491</v>
      </c>
      <c r="M2281" s="1" t="s">
        <v>32</v>
      </c>
      <c r="N2281" s="1" t="s">
        <v>33</v>
      </c>
      <c r="O2281" t="s">
        <v>19</v>
      </c>
      <c r="P2281">
        <v>1259</v>
      </c>
      <c r="Q2281" s="1" t="s">
        <v>1492</v>
      </c>
      <c r="R2281" s="1" t="s">
        <v>1450</v>
      </c>
      <c r="S2281" t="s">
        <v>1449</v>
      </c>
      <c r="T2281">
        <f>VLOOKUP(Admissions[[#This Row],[Department]],Departments!A:E,5,FALSE)</f>
        <v>4500</v>
      </c>
      <c r="U2281" s="1" t="str">
        <f t="shared" si="70"/>
        <v>Within Benchmark</v>
      </c>
      <c r="V2281" s="1">
        <f t="shared" ca="1" si="71"/>
        <v>14</v>
      </c>
      <c r="W2281" s="1" t="str">
        <f ca="1">_xlfn.IFS(Admissions[[#This Row],[Patients Age]]&lt;18,"Paediatric",V2281&lt;40,"Young Adult",V2281&lt;65,"Adult",TRUE,"Senior")</f>
        <v>Paediatric</v>
      </c>
    </row>
    <row r="2282" spans="1:23" x14ac:dyDescent="0.25">
      <c r="A2282">
        <v>12450</v>
      </c>
      <c r="B2282">
        <v>4131</v>
      </c>
      <c r="C2282" s="1" t="s">
        <v>96</v>
      </c>
      <c r="D2282" s="1" t="s">
        <v>56</v>
      </c>
      <c r="E2282" s="2">
        <v>37281</v>
      </c>
      <c r="F2282" s="1" t="s">
        <v>26</v>
      </c>
      <c r="G2282" s="1" t="s">
        <v>39</v>
      </c>
      <c r="H2282" s="2">
        <v>44943</v>
      </c>
      <c r="I2282" s="2">
        <v>44950</v>
      </c>
      <c r="J2282">
        <v>7</v>
      </c>
      <c r="K2282">
        <v>14049</v>
      </c>
      <c r="L2282" s="1" t="s">
        <v>1491</v>
      </c>
      <c r="M2282" s="1" t="s">
        <v>79</v>
      </c>
      <c r="N2282" s="1" t="s">
        <v>18</v>
      </c>
      <c r="O2282" t="s">
        <v>19</v>
      </c>
      <c r="P2282">
        <v>2007</v>
      </c>
      <c r="Q2282" s="1" t="s">
        <v>1492</v>
      </c>
      <c r="R2282" s="1" t="s">
        <v>1452</v>
      </c>
      <c r="S2282" t="s">
        <v>1449</v>
      </c>
      <c r="T2282">
        <f>VLOOKUP(Admissions[[#This Row],[Department]],Departments!A:E,5,FALSE)</f>
        <v>9000</v>
      </c>
      <c r="U2282" s="1" t="str">
        <f t="shared" si="70"/>
        <v>Above Benchmark</v>
      </c>
      <c r="V2282" s="1">
        <f t="shared" ca="1" si="71"/>
        <v>24</v>
      </c>
      <c r="W2282" s="1" t="str">
        <f ca="1">_xlfn.IFS(Admissions[[#This Row],[Patients Age]]&lt;18,"Paediatric",V2282&lt;40,"Young Adult",V2282&lt;65,"Adult",TRUE,"Senior")</f>
        <v>Young Adult</v>
      </c>
    </row>
    <row r="2283" spans="1:23" x14ac:dyDescent="0.25">
      <c r="A2283">
        <v>14578</v>
      </c>
      <c r="B2283">
        <v>5841</v>
      </c>
      <c r="C2283" s="1" t="s">
        <v>274</v>
      </c>
      <c r="D2283" s="1" t="s">
        <v>56</v>
      </c>
      <c r="E2283" s="2">
        <v>30791</v>
      </c>
      <c r="F2283" s="1" t="s">
        <v>41</v>
      </c>
      <c r="G2283" s="1" t="s">
        <v>72</v>
      </c>
      <c r="H2283" s="2">
        <v>45636</v>
      </c>
      <c r="I2283" s="2">
        <v>45639</v>
      </c>
      <c r="J2283">
        <v>3</v>
      </c>
      <c r="K2283">
        <v>5609</v>
      </c>
      <c r="L2283" s="1" t="s">
        <v>1491</v>
      </c>
      <c r="M2283" s="1" t="s">
        <v>73</v>
      </c>
      <c r="N2283" s="1" t="s">
        <v>18</v>
      </c>
      <c r="O2283" t="s">
        <v>19</v>
      </c>
      <c r="P2283">
        <v>1869.6667</v>
      </c>
      <c r="Q2283" s="1" t="s">
        <v>1492</v>
      </c>
      <c r="R2283" s="1" t="s">
        <v>1452</v>
      </c>
      <c r="S2283" t="s">
        <v>1449</v>
      </c>
      <c r="T2283">
        <f>VLOOKUP(Admissions[[#This Row],[Department]],Departments!A:E,5,FALSE)</f>
        <v>7200</v>
      </c>
      <c r="U2283" s="1" t="str">
        <f t="shared" si="70"/>
        <v>Within Benchmark</v>
      </c>
      <c r="V2283" s="1">
        <f t="shared" ca="1" si="71"/>
        <v>42</v>
      </c>
      <c r="W2283" s="1" t="str">
        <f ca="1">_xlfn.IFS(Admissions[[#This Row],[Patients Age]]&lt;18,"Paediatric",V2283&lt;40,"Young Adult",V2283&lt;65,"Adult",TRUE,"Senior")</f>
        <v>Adult</v>
      </c>
    </row>
    <row r="2284" spans="1:23" x14ac:dyDescent="0.25">
      <c r="A2284">
        <v>10127</v>
      </c>
      <c r="B2284">
        <v>3644</v>
      </c>
      <c r="C2284" s="1" t="s">
        <v>267</v>
      </c>
      <c r="D2284" s="1" t="s">
        <v>56</v>
      </c>
      <c r="E2284" s="2">
        <v>26227</v>
      </c>
      <c r="F2284" s="1" t="s">
        <v>26</v>
      </c>
      <c r="G2284" s="1" t="s">
        <v>27</v>
      </c>
      <c r="H2284" s="2">
        <v>45362</v>
      </c>
      <c r="I2284" s="2">
        <v>45365</v>
      </c>
      <c r="J2284">
        <v>3</v>
      </c>
      <c r="K2284">
        <v>11721</v>
      </c>
      <c r="L2284" s="1" t="s">
        <v>1491</v>
      </c>
      <c r="M2284" s="1" t="s">
        <v>17</v>
      </c>
      <c r="N2284" s="1" t="s">
        <v>18</v>
      </c>
      <c r="O2284" t="s">
        <v>19</v>
      </c>
      <c r="P2284">
        <v>3907</v>
      </c>
      <c r="Q2284" s="1" t="s">
        <v>1492</v>
      </c>
      <c r="R2284" s="1" t="s">
        <v>1448</v>
      </c>
      <c r="S2284" t="s">
        <v>1449</v>
      </c>
      <c r="T2284">
        <f>VLOOKUP(Admissions[[#This Row],[Department]],Departments!A:E,5,FALSE)</f>
        <v>9000</v>
      </c>
      <c r="U2284" s="1" t="str">
        <f t="shared" si="70"/>
        <v>Above Benchmark</v>
      </c>
      <c r="V2284" s="1">
        <f t="shared" ca="1" si="71"/>
        <v>54</v>
      </c>
      <c r="W2284" s="1" t="str">
        <f ca="1">_xlfn.IFS(Admissions[[#This Row],[Patients Age]]&lt;18,"Paediatric",V2284&lt;40,"Young Adult",V2284&lt;65,"Adult",TRUE,"Senior")</f>
        <v>Adult</v>
      </c>
    </row>
    <row r="2285" spans="1:23" x14ac:dyDescent="0.25">
      <c r="A2285">
        <v>15597</v>
      </c>
      <c r="B2285">
        <v>4485</v>
      </c>
      <c r="C2285" s="1" t="s">
        <v>710</v>
      </c>
      <c r="D2285" s="1" t="s">
        <v>14</v>
      </c>
      <c r="E2285" s="2">
        <v>35469</v>
      </c>
      <c r="F2285" s="1" t="s">
        <v>15</v>
      </c>
      <c r="G2285" s="1" t="s">
        <v>48</v>
      </c>
      <c r="H2285" s="2">
        <v>45569</v>
      </c>
      <c r="I2285" s="2">
        <v>45571</v>
      </c>
      <c r="J2285">
        <v>2</v>
      </c>
      <c r="K2285">
        <v>3929</v>
      </c>
      <c r="L2285" s="1" t="s">
        <v>1491</v>
      </c>
      <c r="M2285" s="1" t="s">
        <v>49</v>
      </c>
      <c r="N2285" s="1" t="s">
        <v>24</v>
      </c>
      <c r="O2285" t="s">
        <v>19</v>
      </c>
      <c r="P2285">
        <v>1964.5</v>
      </c>
      <c r="Q2285" s="1" t="s">
        <v>1492</v>
      </c>
      <c r="R2285" s="1" t="s">
        <v>1454</v>
      </c>
      <c r="S2285" t="s">
        <v>1449</v>
      </c>
      <c r="T2285">
        <f>VLOOKUP(Admissions[[#This Row],[Department]],Departments!A:E,5,FALSE)</f>
        <v>5500</v>
      </c>
      <c r="U2285" s="1" t="str">
        <f t="shared" si="70"/>
        <v>Within Benchmark</v>
      </c>
      <c r="V2285" s="1">
        <f t="shared" ca="1" si="71"/>
        <v>29</v>
      </c>
      <c r="W2285" s="1" t="str">
        <f ca="1">_xlfn.IFS(Admissions[[#This Row],[Patients Age]]&lt;18,"Paediatric",V2285&lt;40,"Young Adult",V2285&lt;65,"Adult",TRUE,"Senior")</f>
        <v>Young Adult</v>
      </c>
    </row>
    <row r="2286" spans="1:23" x14ac:dyDescent="0.25">
      <c r="A2286">
        <v>14615</v>
      </c>
      <c r="B2286">
        <v>3045</v>
      </c>
      <c r="C2286" s="1" t="s">
        <v>1119</v>
      </c>
      <c r="D2286" s="1" t="s">
        <v>56</v>
      </c>
      <c r="E2286" s="2">
        <v>23869</v>
      </c>
      <c r="F2286" s="1" t="s">
        <v>15</v>
      </c>
      <c r="G2286" s="1" t="s">
        <v>217</v>
      </c>
      <c r="H2286" s="2">
        <v>45259</v>
      </c>
      <c r="I2286" s="2">
        <v>45260</v>
      </c>
      <c r="J2286">
        <v>1</v>
      </c>
      <c r="K2286">
        <v>2511</v>
      </c>
      <c r="L2286" s="1" t="s">
        <v>1491</v>
      </c>
      <c r="M2286" s="1" t="s">
        <v>81</v>
      </c>
      <c r="N2286" s="1" t="s">
        <v>33</v>
      </c>
      <c r="O2286" t="s">
        <v>19</v>
      </c>
      <c r="P2286">
        <v>2511</v>
      </c>
      <c r="Q2286" s="1" t="s">
        <v>1492</v>
      </c>
      <c r="R2286" s="1" t="s">
        <v>1453</v>
      </c>
      <c r="S2286" t="s">
        <v>1449</v>
      </c>
      <c r="T2286">
        <f>VLOOKUP(Admissions[[#This Row],[Department]],Departments!A:E,5,FALSE)</f>
        <v>5500</v>
      </c>
      <c r="U2286" s="1" t="str">
        <f t="shared" si="70"/>
        <v>Within Benchmark</v>
      </c>
      <c r="V2286" s="1">
        <f t="shared" ca="1" si="71"/>
        <v>61</v>
      </c>
      <c r="W2286" s="1" t="str">
        <f ca="1">_xlfn.IFS(Admissions[[#This Row],[Patients Age]]&lt;18,"Paediatric",V2286&lt;40,"Young Adult",V2286&lt;65,"Adult",TRUE,"Senior")</f>
        <v>Adult</v>
      </c>
    </row>
    <row r="2287" spans="1:23" x14ac:dyDescent="0.25">
      <c r="A2287">
        <v>12347</v>
      </c>
      <c r="B2287">
        <v>6848</v>
      </c>
      <c r="C2287" s="1" t="s">
        <v>323</v>
      </c>
      <c r="D2287" s="1" t="s">
        <v>56</v>
      </c>
      <c r="E2287" s="2">
        <v>24307</v>
      </c>
      <c r="F2287" s="1" t="s">
        <v>15</v>
      </c>
      <c r="G2287" s="1" t="s">
        <v>217</v>
      </c>
      <c r="H2287" s="2">
        <v>45278</v>
      </c>
      <c r="I2287" s="2">
        <v>45280</v>
      </c>
      <c r="J2287">
        <v>2</v>
      </c>
      <c r="K2287">
        <v>4580</v>
      </c>
      <c r="L2287" s="1" t="s">
        <v>1491</v>
      </c>
      <c r="M2287" s="1" t="s">
        <v>49</v>
      </c>
      <c r="N2287" s="1" t="s">
        <v>24</v>
      </c>
      <c r="O2287" t="s">
        <v>19</v>
      </c>
      <c r="P2287">
        <v>2290</v>
      </c>
      <c r="Q2287" s="1" t="s">
        <v>1492</v>
      </c>
      <c r="R2287" s="1" t="s">
        <v>1448</v>
      </c>
      <c r="S2287" t="s">
        <v>1449</v>
      </c>
      <c r="T2287">
        <f>VLOOKUP(Admissions[[#This Row],[Department]],Departments!A:E,5,FALSE)</f>
        <v>5500</v>
      </c>
      <c r="U2287" s="1" t="str">
        <f t="shared" si="70"/>
        <v>Within Benchmark</v>
      </c>
      <c r="V2287" s="1">
        <f t="shared" ca="1" si="71"/>
        <v>59</v>
      </c>
      <c r="W2287" s="1" t="str">
        <f ca="1">_xlfn.IFS(Admissions[[#This Row],[Patients Age]]&lt;18,"Paediatric",V2287&lt;40,"Young Adult",V2287&lt;65,"Adult",TRUE,"Senior")</f>
        <v>Adult</v>
      </c>
    </row>
    <row r="2288" spans="1:23" x14ac:dyDescent="0.25">
      <c r="A2288">
        <v>15295</v>
      </c>
      <c r="B2288">
        <v>5392</v>
      </c>
      <c r="C2288" s="1" t="s">
        <v>864</v>
      </c>
      <c r="D2288" s="1" t="s">
        <v>14</v>
      </c>
      <c r="E2288" s="2">
        <v>31273</v>
      </c>
      <c r="F2288" s="1" t="s">
        <v>66</v>
      </c>
      <c r="G2288" s="1" t="s">
        <v>70</v>
      </c>
      <c r="H2288" s="2">
        <v>45479</v>
      </c>
      <c r="I2288" s="2">
        <v>45485</v>
      </c>
      <c r="J2288">
        <v>6</v>
      </c>
      <c r="K2288">
        <v>5332</v>
      </c>
      <c r="L2288" s="1" t="s">
        <v>1491</v>
      </c>
      <c r="M2288" s="1" t="s">
        <v>116</v>
      </c>
      <c r="N2288" s="1" t="s">
        <v>18</v>
      </c>
      <c r="O2288" t="s">
        <v>19</v>
      </c>
      <c r="P2288">
        <v>888.66669999999999</v>
      </c>
      <c r="Q2288" s="1" t="s">
        <v>1492</v>
      </c>
      <c r="R2288" s="1" t="s">
        <v>1446</v>
      </c>
      <c r="S2288" t="s">
        <v>1447</v>
      </c>
      <c r="T2288">
        <f>VLOOKUP(Admissions[[#This Row],[Department]],Departments!A:E,5,FALSE)</f>
        <v>6000</v>
      </c>
      <c r="U2288" s="1" t="str">
        <f t="shared" si="70"/>
        <v>Within Benchmark</v>
      </c>
      <c r="V2288" s="1">
        <f t="shared" ca="1" si="71"/>
        <v>40</v>
      </c>
      <c r="W2288" s="1" t="str">
        <f ca="1">_xlfn.IFS(Admissions[[#This Row],[Patients Age]]&lt;18,"Paediatric",V2288&lt;40,"Young Adult",V2288&lt;65,"Adult",TRUE,"Senior")</f>
        <v>Adult</v>
      </c>
    </row>
    <row r="2289" spans="1:23" x14ac:dyDescent="0.25">
      <c r="A2289">
        <v>10674</v>
      </c>
      <c r="B2289">
        <v>4043</v>
      </c>
      <c r="C2289" s="1" t="s">
        <v>1010</v>
      </c>
      <c r="D2289" s="1" t="s">
        <v>14</v>
      </c>
      <c r="E2289" s="2">
        <v>28738</v>
      </c>
      <c r="F2289" s="1" t="s">
        <v>66</v>
      </c>
      <c r="G2289" s="1" t="s">
        <v>77</v>
      </c>
      <c r="H2289" s="2">
        <v>45640</v>
      </c>
      <c r="I2289" s="2">
        <v>45641</v>
      </c>
      <c r="J2289">
        <v>1</v>
      </c>
      <c r="K2289">
        <v>4491</v>
      </c>
      <c r="L2289" s="1" t="s">
        <v>1491</v>
      </c>
      <c r="M2289" s="1" t="s">
        <v>37</v>
      </c>
      <c r="N2289" s="1" t="s">
        <v>24</v>
      </c>
      <c r="O2289" t="s">
        <v>19</v>
      </c>
      <c r="P2289">
        <v>4491</v>
      </c>
      <c r="Q2289" s="1" t="s">
        <v>1492</v>
      </c>
      <c r="R2289" s="1" t="s">
        <v>1446</v>
      </c>
      <c r="S2289" t="s">
        <v>1447</v>
      </c>
      <c r="T2289">
        <f>VLOOKUP(Admissions[[#This Row],[Department]],Departments!A:E,5,FALSE)</f>
        <v>6000</v>
      </c>
      <c r="U2289" s="1" t="str">
        <f t="shared" si="70"/>
        <v>Within Benchmark</v>
      </c>
      <c r="V2289" s="1">
        <f t="shared" ca="1" si="71"/>
        <v>47</v>
      </c>
      <c r="W2289" s="1" t="str">
        <f ca="1">_xlfn.IFS(Admissions[[#This Row],[Patients Age]]&lt;18,"Paediatric",V2289&lt;40,"Young Adult",V2289&lt;65,"Adult",TRUE,"Senior")</f>
        <v>Adult</v>
      </c>
    </row>
    <row r="2290" spans="1:23" x14ac:dyDescent="0.25">
      <c r="A2290">
        <v>12483</v>
      </c>
      <c r="B2290">
        <v>3759</v>
      </c>
      <c r="C2290" s="1" t="s">
        <v>1120</v>
      </c>
      <c r="D2290" s="1" t="s">
        <v>14</v>
      </c>
      <c r="E2290" s="2">
        <v>20995</v>
      </c>
      <c r="F2290" s="1" t="s">
        <v>15</v>
      </c>
      <c r="G2290" s="1" t="s">
        <v>16</v>
      </c>
      <c r="H2290" s="2">
        <v>45201</v>
      </c>
      <c r="I2290" s="2">
        <v>45204</v>
      </c>
      <c r="J2290">
        <v>3</v>
      </c>
      <c r="K2290">
        <v>4285</v>
      </c>
      <c r="L2290" s="1" t="s">
        <v>1491</v>
      </c>
      <c r="M2290" s="1" t="s">
        <v>81</v>
      </c>
      <c r="N2290" s="1" t="s">
        <v>18</v>
      </c>
      <c r="O2290" t="s">
        <v>19</v>
      </c>
      <c r="P2290">
        <v>1428.3333</v>
      </c>
      <c r="Q2290" s="1" t="s">
        <v>1492</v>
      </c>
      <c r="R2290" s="1" t="s">
        <v>1448</v>
      </c>
      <c r="S2290" t="s">
        <v>1449</v>
      </c>
      <c r="T2290">
        <f>VLOOKUP(Admissions[[#This Row],[Department]],Departments!A:E,5,FALSE)</f>
        <v>5500</v>
      </c>
      <c r="U2290" s="1" t="str">
        <f t="shared" si="70"/>
        <v>Within Benchmark</v>
      </c>
      <c r="V2290" s="1">
        <f t="shared" ca="1" si="71"/>
        <v>69</v>
      </c>
      <c r="W2290" s="1" t="str">
        <f ca="1">_xlfn.IFS(Admissions[[#This Row],[Patients Age]]&lt;18,"Paediatric",V2290&lt;40,"Young Adult",V2290&lt;65,"Adult",TRUE,"Senior")</f>
        <v>Senior</v>
      </c>
    </row>
    <row r="2291" spans="1:23" x14ac:dyDescent="0.25">
      <c r="A2291">
        <v>15654</v>
      </c>
      <c r="B2291">
        <v>3705</v>
      </c>
      <c r="C2291" s="1" t="s">
        <v>766</v>
      </c>
      <c r="D2291" s="1" t="s">
        <v>56</v>
      </c>
      <c r="E2291" s="2">
        <v>35493</v>
      </c>
      <c r="F2291" s="1" t="s">
        <v>26</v>
      </c>
      <c r="G2291" s="1" t="s">
        <v>141</v>
      </c>
      <c r="H2291" s="2">
        <v>45628</v>
      </c>
      <c r="I2291" s="2">
        <v>45631</v>
      </c>
      <c r="J2291">
        <v>3</v>
      </c>
      <c r="K2291">
        <v>9167</v>
      </c>
      <c r="L2291" s="1" t="s">
        <v>1491</v>
      </c>
      <c r="M2291" s="1" t="s">
        <v>79</v>
      </c>
      <c r="N2291" s="1" t="s">
        <v>33</v>
      </c>
      <c r="O2291" t="s">
        <v>19</v>
      </c>
      <c r="P2291">
        <v>3055.6667000000002</v>
      </c>
      <c r="Q2291" s="1" t="s">
        <v>1492</v>
      </c>
      <c r="R2291" s="1" t="s">
        <v>1448</v>
      </c>
      <c r="S2291" t="s">
        <v>1449</v>
      </c>
      <c r="T2291">
        <f>VLOOKUP(Admissions[[#This Row],[Department]],Departments!A:E,5,FALSE)</f>
        <v>9000</v>
      </c>
      <c r="U2291" s="1" t="str">
        <f t="shared" si="70"/>
        <v>Above Benchmark</v>
      </c>
      <c r="V2291" s="1">
        <f t="shared" ca="1" si="71"/>
        <v>29</v>
      </c>
      <c r="W2291" s="1" t="str">
        <f ca="1">_xlfn.IFS(Admissions[[#This Row],[Patients Age]]&lt;18,"Paediatric",V2291&lt;40,"Young Adult",V2291&lt;65,"Adult",TRUE,"Senior")</f>
        <v>Young Adult</v>
      </c>
    </row>
    <row r="2292" spans="1:23" x14ac:dyDescent="0.25">
      <c r="A2292">
        <v>15507</v>
      </c>
      <c r="B2292">
        <v>3020</v>
      </c>
      <c r="C2292" s="1" t="s">
        <v>1121</v>
      </c>
      <c r="D2292" s="1" t="s">
        <v>14</v>
      </c>
      <c r="E2292" s="2">
        <v>32743</v>
      </c>
      <c r="F2292" s="1" t="s">
        <v>66</v>
      </c>
      <c r="G2292" s="1" t="s">
        <v>77</v>
      </c>
      <c r="H2292" s="2">
        <v>45152</v>
      </c>
      <c r="I2292" s="2">
        <v>45155</v>
      </c>
      <c r="J2292">
        <v>3</v>
      </c>
      <c r="K2292">
        <v>7294</v>
      </c>
      <c r="L2292" s="1" t="s">
        <v>1491</v>
      </c>
      <c r="M2292" s="1" t="s">
        <v>37</v>
      </c>
      <c r="N2292" s="1" t="s">
        <v>33</v>
      </c>
      <c r="O2292" t="s">
        <v>19</v>
      </c>
      <c r="P2292">
        <v>2431.3332999999998</v>
      </c>
      <c r="Q2292" s="1" t="s">
        <v>1492</v>
      </c>
      <c r="R2292" s="1" t="s">
        <v>1448</v>
      </c>
      <c r="S2292" t="s">
        <v>1449</v>
      </c>
      <c r="T2292">
        <f>VLOOKUP(Admissions[[#This Row],[Department]],Departments!A:E,5,FALSE)</f>
        <v>6000</v>
      </c>
      <c r="U2292" s="1" t="str">
        <f t="shared" si="70"/>
        <v>Above Benchmark</v>
      </c>
      <c r="V2292" s="1">
        <f t="shared" ca="1" si="71"/>
        <v>36</v>
      </c>
      <c r="W2292" s="1" t="str">
        <f ca="1">_xlfn.IFS(Admissions[[#This Row],[Patients Age]]&lt;18,"Paediatric",V2292&lt;40,"Young Adult",V2292&lt;65,"Adult",TRUE,"Senior")</f>
        <v>Young Adult</v>
      </c>
    </row>
    <row r="2293" spans="1:23" x14ac:dyDescent="0.25">
      <c r="A2293">
        <v>14496</v>
      </c>
      <c r="B2293">
        <v>4432</v>
      </c>
      <c r="C2293" s="1" t="s">
        <v>417</v>
      </c>
      <c r="D2293" s="1" t="s">
        <v>14</v>
      </c>
      <c r="E2293" s="2">
        <v>29124</v>
      </c>
      <c r="F2293" s="1" t="s">
        <v>51</v>
      </c>
      <c r="G2293" s="1" t="s">
        <v>113</v>
      </c>
      <c r="H2293" s="2">
        <v>45430</v>
      </c>
      <c r="I2293" s="2">
        <v>45437</v>
      </c>
      <c r="J2293">
        <v>7</v>
      </c>
      <c r="K2293">
        <v>10152</v>
      </c>
      <c r="L2293" s="1" t="s">
        <v>1491</v>
      </c>
      <c r="M2293" s="1" t="s">
        <v>17</v>
      </c>
      <c r="N2293" s="1" t="s">
        <v>24</v>
      </c>
      <c r="O2293" t="s">
        <v>19</v>
      </c>
      <c r="P2293">
        <v>1450.2856999999999</v>
      </c>
      <c r="Q2293" s="1" t="s">
        <v>1492</v>
      </c>
      <c r="R2293" s="1" t="s">
        <v>1446</v>
      </c>
      <c r="S2293" t="s">
        <v>1447</v>
      </c>
      <c r="T2293">
        <f>VLOOKUP(Admissions[[#This Row],[Department]],Departments!A:E,5,FALSE)</f>
        <v>6800</v>
      </c>
      <c r="U2293" s="1" t="str">
        <f t="shared" si="70"/>
        <v>Above Benchmark</v>
      </c>
      <c r="V2293" s="1">
        <f t="shared" ca="1" si="71"/>
        <v>46</v>
      </c>
      <c r="W2293" s="1" t="str">
        <f ca="1">_xlfn.IFS(Admissions[[#This Row],[Patients Age]]&lt;18,"Paediatric",V2293&lt;40,"Young Adult",V2293&lt;65,"Adult",TRUE,"Senior")</f>
        <v>Adult</v>
      </c>
    </row>
    <row r="2294" spans="1:23" x14ac:dyDescent="0.25">
      <c r="A2294">
        <v>10084</v>
      </c>
      <c r="B2294">
        <v>4683</v>
      </c>
      <c r="C2294" s="1" t="s">
        <v>400</v>
      </c>
      <c r="D2294" s="1" t="s">
        <v>14</v>
      </c>
      <c r="E2294" s="2">
        <v>30198</v>
      </c>
      <c r="F2294" s="1" t="s">
        <v>66</v>
      </c>
      <c r="G2294" s="1" t="s">
        <v>77</v>
      </c>
      <c r="H2294" s="2">
        <v>45454</v>
      </c>
      <c r="I2294" s="2">
        <v>45458</v>
      </c>
      <c r="J2294">
        <v>4</v>
      </c>
      <c r="K2294">
        <v>7784</v>
      </c>
      <c r="L2294" s="1" t="s">
        <v>1494</v>
      </c>
      <c r="M2294" s="1" t="s">
        <v>68</v>
      </c>
      <c r="N2294" s="1" t="s">
        <v>33</v>
      </c>
      <c r="O2294" t="s">
        <v>19</v>
      </c>
      <c r="P2294">
        <v>1946</v>
      </c>
      <c r="Q2294" s="1" t="s">
        <v>1492</v>
      </c>
      <c r="R2294" s="1" t="s">
        <v>1452</v>
      </c>
      <c r="S2294" t="s">
        <v>1449</v>
      </c>
      <c r="T2294">
        <f>VLOOKUP(Admissions[[#This Row],[Department]],Departments!A:E,5,FALSE)</f>
        <v>6000</v>
      </c>
      <c r="U2294" s="1" t="str">
        <f t="shared" si="70"/>
        <v>Above Benchmark</v>
      </c>
      <c r="V2294" s="1">
        <f t="shared" ca="1" si="71"/>
        <v>43</v>
      </c>
      <c r="W2294" s="1" t="str">
        <f ca="1">_xlfn.IFS(Admissions[[#This Row],[Patients Age]]&lt;18,"Paediatric",V2294&lt;40,"Young Adult",V2294&lt;65,"Adult",TRUE,"Senior")</f>
        <v>Adult</v>
      </c>
    </row>
    <row r="2295" spans="1:23" x14ac:dyDescent="0.25">
      <c r="A2295">
        <v>11772</v>
      </c>
      <c r="B2295">
        <v>4613</v>
      </c>
      <c r="C2295" s="1" t="s">
        <v>323</v>
      </c>
      <c r="D2295" s="1" t="s">
        <v>14</v>
      </c>
      <c r="E2295" s="2">
        <v>20800</v>
      </c>
      <c r="F2295" s="1" t="s">
        <v>21</v>
      </c>
      <c r="G2295" s="1" t="s">
        <v>22</v>
      </c>
      <c r="H2295" s="2">
        <v>45290</v>
      </c>
      <c r="I2295" s="2">
        <v>45298</v>
      </c>
      <c r="J2295">
        <v>8</v>
      </c>
      <c r="K2295">
        <v>24937</v>
      </c>
      <c r="L2295" s="1" t="s">
        <v>1491</v>
      </c>
      <c r="M2295" s="1" t="s">
        <v>23</v>
      </c>
      <c r="N2295" s="1" t="s">
        <v>24</v>
      </c>
      <c r="O2295" t="s">
        <v>19</v>
      </c>
      <c r="P2295">
        <v>3117.125</v>
      </c>
      <c r="Q2295" s="1" t="s">
        <v>1492</v>
      </c>
      <c r="R2295" s="1" t="s">
        <v>1446</v>
      </c>
      <c r="S2295" t="s">
        <v>1447</v>
      </c>
      <c r="T2295">
        <f>VLOOKUP(Admissions[[#This Row],[Department]],Departments!A:E,5,FALSE)</f>
        <v>12000</v>
      </c>
      <c r="U2295" s="1" t="str">
        <f t="shared" si="70"/>
        <v>Above Benchmark</v>
      </c>
      <c r="V2295" s="1">
        <f t="shared" ca="1" si="71"/>
        <v>69</v>
      </c>
      <c r="W2295" s="1" t="str">
        <f ca="1">_xlfn.IFS(Admissions[[#This Row],[Patients Age]]&lt;18,"Paediatric",V2295&lt;40,"Young Adult",V2295&lt;65,"Adult",TRUE,"Senior")</f>
        <v>Senior</v>
      </c>
    </row>
    <row r="2296" spans="1:23" x14ac:dyDescent="0.25">
      <c r="A2296">
        <v>12336</v>
      </c>
      <c r="B2296">
        <v>6398</v>
      </c>
      <c r="C2296" s="1" t="s">
        <v>804</v>
      </c>
      <c r="D2296" s="1" t="s">
        <v>56</v>
      </c>
      <c r="E2296" s="2">
        <v>14223</v>
      </c>
      <c r="F2296" s="1" t="s">
        <v>41</v>
      </c>
      <c r="G2296" s="1" t="s">
        <v>42</v>
      </c>
      <c r="H2296" s="2">
        <v>45261</v>
      </c>
      <c r="I2296" s="2">
        <v>45268</v>
      </c>
      <c r="J2296">
        <v>7</v>
      </c>
      <c r="K2296">
        <v>10966</v>
      </c>
      <c r="L2296" s="1" t="s">
        <v>1491</v>
      </c>
      <c r="M2296" s="1" t="s">
        <v>121</v>
      </c>
      <c r="N2296" s="1" t="s">
        <v>33</v>
      </c>
      <c r="O2296" t="s">
        <v>19</v>
      </c>
      <c r="P2296">
        <v>1566.5714</v>
      </c>
      <c r="Q2296" s="1" t="s">
        <v>1492</v>
      </c>
      <c r="R2296" s="1" t="s">
        <v>1454</v>
      </c>
      <c r="S2296" t="s">
        <v>1449</v>
      </c>
      <c r="T2296">
        <f>VLOOKUP(Admissions[[#This Row],[Department]],Departments!A:E,5,FALSE)</f>
        <v>7200</v>
      </c>
      <c r="U2296" s="1" t="str">
        <f t="shared" si="70"/>
        <v>Above Benchmark</v>
      </c>
      <c r="V2296" s="1">
        <f t="shared" ca="1" si="71"/>
        <v>87</v>
      </c>
      <c r="W2296" s="1" t="str">
        <f ca="1">_xlfn.IFS(Admissions[[#This Row],[Patients Age]]&lt;18,"Paediatric",V2296&lt;40,"Young Adult",V2296&lt;65,"Adult",TRUE,"Senior")</f>
        <v>Senior</v>
      </c>
    </row>
    <row r="2297" spans="1:23" x14ac:dyDescent="0.25">
      <c r="A2297">
        <v>14720</v>
      </c>
      <c r="B2297">
        <v>3551</v>
      </c>
      <c r="C2297" s="1" t="s">
        <v>837</v>
      </c>
      <c r="D2297" s="1" t="s">
        <v>56</v>
      </c>
      <c r="E2297" s="2">
        <v>16692</v>
      </c>
      <c r="F2297" s="1" t="s">
        <v>41</v>
      </c>
      <c r="G2297" s="1" t="s">
        <v>42</v>
      </c>
      <c r="H2297" s="2">
        <v>45178</v>
      </c>
      <c r="I2297" s="2">
        <v>45186</v>
      </c>
      <c r="J2297">
        <v>8</v>
      </c>
      <c r="K2297">
        <v>13318</v>
      </c>
      <c r="L2297" s="1" t="s">
        <v>1491</v>
      </c>
      <c r="M2297" s="1" t="s">
        <v>49</v>
      </c>
      <c r="N2297" s="1" t="s">
        <v>33</v>
      </c>
      <c r="O2297" t="s">
        <v>19</v>
      </c>
      <c r="P2297">
        <v>1664.75</v>
      </c>
      <c r="Q2297" s="1" t="s">
        <v>1492</v>
      </c>
      <c r="R2297" s="1" t="s">
        <v>1446</v>
      </c>
      <c r="S2297" t="s">
        <v>1447</v>
      </c>
      <c r="T2297">
        <f>VLOOKUP(Admissions[[#This Row],[Department]],Departments!A:E,5,FALSE)</f>
        <v>7200</v>
      </c>
      <c r="U2297" s="1" t="str">
        <f t="shared" si="70"/>
        <v>Above Benchmark</v>
      </c>
      <c r="V2297" s="1">
        <f t="shared" ca="1" si="71"/>
        <v>80</v>
      </c>
      <c r="W2297" s="1" t="str">
        <f ca="1">_xlfn.IFS(Admissions[[#This Row],[Patients Age]]&lt;18,"Paediatric",V2297&lt;40,"Young Adult",V2297&lt;65,"Adult",TRUE,"Senior")</f>
        <v>Senior</v>
      </c>
    </row>
    <row r="2298" spans="1:23" x14ac:dyDescent="0.25">
      <c r="A2298">
        <v>13197</v>
      </c>
      <c r="B2298">
        <v>5384</v>
      </c>
      <c r="C2298" s="1" t="s">
        <v>752</v>
      </c>
      <c r="D2298" s="1" t="s">
        <v>14</v>
      </c>
      <c r="E2298" s="2">
        <v>35396</v>
      </c>
      <c r="F2298" s="1" t="s">
        <v>26</v>
      </c>
      <c r="G2298" s="1" t="s">
        <v>39</v>
      </c>
      <c r="H2298" s="2">
        <v>45017</v>
      </c>
      <c r="I2298" s="2">
        <v>45024</v>
      </c>
      <c r="J2298">
        <v>7</v>
      </c>
      <c r="K2298">
        <v>14869</v>
      </c>
      <c r="L2298" s="1" t="s">
        <v>1491</v>
      </c>
      <c r="M2298" s="1" t="s">
        <v>17</v>
      </c>
      <c r="N2298" s="1" t="s">
        <v>18</v>
      </c>
      <c r="O2298" t="s">
        <v>19</v>
      </c>
      <c r="P2298">
        <v>2124.1428999999998</v>
      </c>
      <c r="Q2298" s="1" t="s">
        <v>1492</v>
      </c>
      <c r="R2298" s="1" t="s">
        <v>1446</v>
      </c>
      <c r="S2298" t="s">
        <v>1447</v>
      </c>
      <c r="T2298">
        <f>VLOOKUP(Admissions[[#This Row],[Department]],Departments!A:E,5,FALSE)</f>
        <v>9000</v>
      </c>
      <c r="U2298" s="1" t="str">
        <f t="shared" si="70"/>
        <v>Above Benchmark</v>
      </c>
      <c r="V2298" s="1">
        <f t="shared" ca="1" si="71"/>
        <v>29</v>
      </c>
      <c r="W2298" s="1" t="str">
        <f ca="1">_xlfn.IFS(Admissions[[#This Row],[Patients Age]]&lt;18,"Paediatric",V2298&lt;40,"Young Adult",V2298&lt;65,"Adult",TRUE,"Senior")</f>
        <v>Young Adult</v>
      </c>
    </row>
    <row r="2299" spans="1:23" x14ac:dyDescent="0.25">
      <c r="A2299">
        <v>10061</v>
      </c>
      <c r="B2299">
        <v>5744</v>
      </c>
      <c r="C2299" s="1" t="s">
        <v>861</v>
      </c>
      <c r="D2299" s="1" t="s">
        <v>56</v>
      </c>
      <c r="E2299" s="2">
        <v>26557</v>
      </c>
      <c r="F2299" s="1" t="s">
        <v>21</v>
      </c>
      <c r="G2299" s="1" t="s">
        <v>22</v>
      </c>
      <c r="H2299" s="2">
        <v>45543</v>
      </c>
      <c r="I2299" s="2">
        <v>45551</v>
      </c>
      <c r="J2299">
        <v>8</v>
      </c>
      <c r="K2299">
        <v>27161</v>
      </c>
      <c r="L2299" s="1" t="s">
        <v>1491</v>
      </c>
      <c r="M2299" s="1" t="s">
        <v>28</v>
      </c>
      <c r="N2299" s="1" t="s">
        <v>18</v>
      </c>
      <c r="O2299" t="s">
        <v>19</v>
      </c>
      <c r="P2299">
        <v>3395.125</v>
      </c>
      <c r="Q2299" s="1" t="s">
        <v>1492</v>
      </c>
      <c r="R2299" s="1" t="s">
        <v>1451</v>
      </c>
      <c r="S2299" t="s">
        <v>1447</v>
      </c>
      <c r="T2299">
        <f>VLOOKUP(Admissions[[#This Row],[Department]],Departments!A:E,5,FALSE)</f>
        <v>12000</v>
      </c>
      <c r="U2299" s="1" t="str">
        <f t="shared" si="70"/>
        <v>Above Benchmark</v>
      </c>
      <c r="V2299" s="1">
        <f t="shared" ca="1" si="71"/>
        <v>53</v>
      </c>
      <c r="W2299" s="1" t="str">
        <f ca="1">_xlfn.IFS(Admissions[[#This Row],[Patients Age]]&lt;18,"Paediatric",V2299&lt;40,"Young Adult",V2299&lt;65,"Adult",TRUE,"Senior")</f>
        <v>Adult</v>
      </c>
    </row>
    <row r="2300" spans="1:23" x14ac:dyDescent="0.25">
      <c r="A2300">
        <v>13864</v>
      </c>
      <c r="B2300">
        <v>4823</v>
      </c>
      <c r="C2300" s="1" t="s">
        <v>545</v>
      </c>
      <c r="D2300" s="1" t="s">
        <v>56</v>
      </c>
      <c r="E2300" s="2">
        <v>30310</v>
      </c>
      <c r="F2300" s="1" t="s">
        <v>41</v>
      </c>
      <c r="G2300" s="1" t="s">
        <v>42</v>
      </c>
      <c r="H2300" s="2">
        <v>45148</v>
      </c>
      <c r="I2300" s="2">
        <v>45154</v>
      </c>
      <c r="J2300">
        <v>6</v>
      </c>
      <c r="K2300">
        <v>7686</v>
      </c>
      <c r="L2300" s="1" t="s">
        <v>1491</v>
      </c>
      <c r="M2300" s="1" t="s">
        <v>121</v>
      </c>
      <c r="N2300" s="1" t="s">
        <v>24</v>
      </c>
      <c r="O2300" t="s">
        <v>19</v>
      </c>
      <c r="P2300">
        <v>1281</v>
      </c>
      <c r="Q2300" s="1" t="s">
        <v>1492</v>
      </c>
      <c r="R2300" s="1" t="s">
        <v>1450</v>
      </c>
      <c r="S2300" t="s">
        <v>1449</v>
      </c>
      <c r="T2300">
        <f>VLOOKUP(Admissions[[#This Row],[Department]],Departments!A:E,5,FALSE)</f>
        <v>7200</v>
      </c>
      <c r="U2300" s="1" t="str">
        <f t="shared" si="70"/>
        <v>Above Benchmark</v>
      </c>
      <c r="V2300" s="1">
        <f t="shared" ca="1" si="71"/>
        <v>43</v>
      </c>
      <c r="W2300" s="1" t="str">
        <f ca="1">_xlfn.IFS(Admissions[[#This Row],[Patients Age]]&lt;18,"Paediatric",V2300&lt;40,"Young Adult",V2300&lt;65,"Adult",TRUE,"Senior")</f>
        <v>Adult</v>
      </c>
    </row>
    <row r="2301" spans="1:23" x14ac:dyDescent="0.25">
      <c r="A2301">
        <v>14283</v>
      </c>
      <c r="B2301">
        <v>3339</v>
      </c>
      <c r="C2301" s="1" t="s">
        <v>130</v>
      </c>
      <c r="D2301" s="1" t="s">
        <v>14</v>
      </c>
      <c r="E2301" s="2">
        <v>43799</v>
      </c>
      <c r="F2301" s="1" t="s">
        <v>30</v>
      </c>
      <c r="G2301" s="1" t="s">
        <v>31</v>
      </c>
      <c r="H2301" s="2">
        <v>45560</v>
      </c>
      <c r="I2301" s="2">
        <v>45562</v>
      </c>
      <c r="J2301">
        <v>2</v>
      </c>
      <c r="K2301">
        <v>2815</v>
      </c>
      <c r="L2301" s="1" t="s">
        <v>1491</v>
      </c>
      <c r="M2301" s="1" t="s">
        <v>81</v>
      </c>
      <c r="N2301" s="1" t="s">
        <v>18</v>
      </c>
      <c r="O2301" t="s">
        <v>19</v>
      </c>
      <c r="P2301">
        <v>1407.5</v>
      </c>
      <c r="Q2301" s="1" t="s">
        <v>1492</v>
      </c>
      <c r="R2301" s="1" t="s">
        <v>1453</v>
      </c>
      <c r="S2301" t="s">
        <v>1449</v>
      </c>
      <c r="T2301">
        <f>VLOOKUP(Admissions[[#This Row],[Department]],Departments!A:E,5,FALSE)</f>
        <v>4500</v>
      </c>
      <c r="U2301" s="1" t="str">
        <f t="shared" si="70"/>
        <v>Within Benchmark</v>
      </c>
      <c r="V2301" s="1">
        <f t="shared" ca="1" si="71"/>
        <v>6</v>
      </c>
      <c r="W2301" s="1" t="str">
        <f ca="1">_xlfn.IFS(Admissions[[#This Row],[Patients Age]]&lt;18,"Paediatric",V2301&lt;40,"Young Adult",V2301&lt;65,"Adult",TRUE,"Senior")</f>
        <v>Paediatric</v>
      </c>
    </row>
    <row r="2302" spans="1:23" x14ac:dyDescent="0.25">
      <c r="A2302">
        <v>13788</v>
      </c>
      <c r="B2302">
        <v>5484</v>
      </c>
      <c r="C2302" s="1" t="s">
        <v>1122</v>
      </c>
      <c r="D2302" s="1" t="s">
        <v>56</v>
      </c>
      <c r="E2302" s="2">
        <v>35382</v>
      </c>
      <c r="F2302" s="1" t="s">
        <v>41</v>
      </c>
      <c r="G2302" s="1" t="s">
        <v>219</v>
      </c>
      <c r="H2302" s="2">
        <v>45586</v>
      </c>
      <c r="I2302" s="2">
        <v>45593</v>
      </c>
      <c r="J2302">
        <v>7</v>
      </c>
      <c r="K2302">
        <v>9950</v>
      </c>
      <c r="L2302" s="1" t="s">
        <v>1491</v>
      </c>
      <c r="M2302" s="1" t="s">
        <v>73</v>
      </c>
      <c r="N2302" s="1" t="s">
        <v>33</v>
      </c>
      <c r="O2302" t="s">
        <v>19</v>
      </c>
      <c r="P2302">
        <v>1421.4286</v>
      </c>
      <c r="Q2302" s="1" t="s">
        <v>1492</v>
      </c>
      <c r="R2302" s="1" t="s">
        <v>1448</v>
      </c>
      <c r="S2302" t="s">
        <v>1449</v>
      </c>
      <c r="T2302">
        <f>VLOOKUP(Admissions[[#This Row],[Department]],Departments!A:E,5,FALSE)</f>
        <v>7200</v>
      </c>
      <c r="U2302" s="1" t="str">
        <f t="shared" si="70"/>
        <v>Above Benchmark</v>
      </c>
      <c r="V2302" s="1">
        <f t="shared" ca="1" si="71"/>
        <v>29</v>
      </c>
      <c r="W2302" s="1" t="str">
        <f ca="1">_xlfn.IFS(Admissions[[#This Row],[Patients Age]]&lt;18,"Paediatric",V2302&lt;40,"Young Adult",V2302&lt;65,"Adult",TRUE,"Senior")</f>
        <v>Young Adult</v>
      </c>
    </row>
    <row r="2303" spans="1:23" x14ac:dyDescent="0.25">
      <c r="A2303">
        <v>15519</v>
      </c>
      <c r="B2303">
        <v>6827</v>
      </c>
      <c r="C2303" s="1" t="s">
        <v>510</v>
      </c>
      <c r="D2303" s="1" t="s">
        <v>56</v>
      </c>
      <c r="E2303" s="2">
        <v>18581</v>
      </c>
      <c r="F2303" s="1" t="s">
        <v>15</v>
      </c>
      <c r="G2303" s="1" t="s">
        <v>16</v>
      </c>
      <c r="H2303" s="2">
        <v>45459</v>
      </c>
      <c r="I2303" s="2">
        <v>45462</v>
      </c>
      <c r="J2303">
        <v>3</v>
      </c>
      <c r="K2303">
        <v>13115</v>
      </c>
      <c r="L2303" s="1" t="s">
        <v>1491</v>
      </c>
      <c r="M2303" s="1" t="s">
        <v>17</v>
      </c>
      <c r="N2303" s="1" t="s">
        <v>33</v>
      </c>
      <c r="O2303" t="s">
        <v>19</v>
      </c>
      <c r="P2303">
        <v>4371.6666999999998</v>
      </c>
      <c r="Q2303" s="1" t="s">
        <v>1492</v>
      </c>
      <c r="R2303" s="1" t="s">
        <v>1451</v>
      </c>
      <c r="S2303" t="s">
        <v>1447</v>
      </c>
      <c r="T2303">
        <f>VLOOKUP(Admissions[[#This Row],[Department]],Departments!A:E,5,FALSE)</f>
        <v>5500</v>
      </c>
      <c r="U2303" s="1" t="str">
        <f t="shared" si="70"/>
        <v>Above Benchmark</v>
      </c>
      <c r="V2303" s="1">
        <f t="shared" ca="1" si="71"/>
        <v>75</v>
      </c>
      <c r="W2303" s="1" t="str">
        <f ca="1">_xlfn.IFS(Admissions[[#This Row],[Patients Age]]&lt;18,"Paediatric",V2303&lt;40,"Young Adult",V2303&lt;65,"Adult",TRUE,"Senior")</f>
        <v>Senior</v>
      </c>
    </row>
    <row r="2304" spans="1:23" x14ac:dyDescent="0.25">
      <c r="A2304">
        <v>10746</v>
      </c>
      <c r="B2304">
        <v>6210</v>
      </c>
      <c r="C2304" s="1" t="s">
        <v>360</v>
      </c>
      <c r="D2304" s="1" t="s">
        <v>14</v>
      </c>
      <c r="E2304" s="2">
        <v>36531</v>
      </c>
      <c r="F2304" s="1" t="s">
        <v>21</v>
      </c>
      <c r="G2304" s="1" t="s">
        <v>160</v>
      </c>
      <c r="H2304" s="2">
        <v>45376</v>
      </c>
      <c r="I2304" s="2">
        <v>45385</v>
      </c>
      <c r="J2304">
        <v>9</v>
      </c>
      <c r="K2304">
        <v>25992</v>
      </c>
      <c r="L2304" s="1" t="s">
        <v>1491</v>
      </c>
      <c r="M2304" s="1" t="s">
        <v>28</v>
      </c>
      <c r="N2304" s="1" t="s">
        <v>18</v>
      </c>
      <c r="O2304" t="s">
        <v>19</v>
      </c>
      <c r="P2304">
        <v>2888</v>
      </c>
      <c r="Q2304" s="1" t="s">
        <v>1492</v>
      </c>
      <c r="R2304" s="1" t="s">
        <v>1448</v>
      </c>
      <c r="S2304" t="s">
        <v>1449</v>
      </c>
      <c r="T2304">
        <f>VLOOKUP(Admissions[[#This Row],[Department]],Departments!A:E,5,FALSE)</f>
        <v>12000</v>
      </c>
      <c r="U2304" s="1" t="str">
        <f t="shared" si="70"/>
        <v>Above Benchmark</v>
      </c>
      <c r="V2304" s="1">
        <f t="shared" ca="1" si="71"/>
        <v>26</v>
      </c>
      <c r="W2304" s="1" t="str">
        <f ca="1">_xlfn.IFS(Admissions[[#This Row],[Patients Age]]&lt;18,"Paediatric",V2304&lt;40,"Young Adult",V2304&lt;65,"Adult",TRUE,"Senior")</f>
        <v>Young Adult</v>
      </c>
    </row>
    <row r="2305" spans="1:23" x14ac:dyDescent="0.25">
      <c r="A2305">
        <v>11337</v>
      </c>
      <c r="B2305">
        <v>6296</v>
      </c>
      <c r="C2305" s="1" t="s">
        <v>564</v>
      </c>
      <c r="D2305" s="1" t="s">
        <v>14</v>
      </c>
      <c r="E2305" s="2">
        <v>18981</v>
      </c>
      <c r="F2305" s="1" t="s">
        <v>21</v>
      </c>
      <c r="G2305" s="1" t="s">
        <v>22</v>
      </c>
      <c r="H2305" s="2">
        <v>45429</v>
      </c>
      <c r="I2305" s="2">
        <v>45437</v>
      </c>
      <c r="J2305">
        <v>8</v>
      </c>
      <c r="K2305">
        <v>38322</v>
      </c>
      <c r="L2305" s="1" t="s">
        <v>1491</v>
      </c>
      <c r="M2305" s="1" t="s">
        <v>23</v>
      </c>
      <c r="N2305" s="1" t="s">
        <v>18</v>
      </c>
      <c r="O2305" t="s">
        <v>19</v>
      </c>
      <c r="P2305">
        <v>4790.25</v>
      </c>
      <c r="Q2305" s="1" t="s">
        <v>1492</v>
      </c>
      <c r="R2305" s="1" t="s">
        <v>1454</v>
      </c>
      <c r="S2305" t="s">
        <v>1449</v>
      </c>
      <c r="T2305">
        <f>VLOOKUP(Admissions[[#This Row],[Department]],Departments!A:E,5,FALSE)</f>
        <v>12000</v>
      </c>
      <c r="U2305" s="1" t="str">
        <f t="shared" si="70"/>
        <v>Above Benchmark</v>
      </c>
      <c r="V2305" s="1">
        <f t="shared" ca="1" si="71"/>
        <v>74</v>
      </c>
      <c r="W2305" s="1" t="str">
        <f ca="1">_xlfn.IFS(Admissions[[#This Row],[Patients Age]]&lt;18,"Paediatric",V2305&lt;40,"Young Adult",V2305&lt;65,"Adult",TRUE,"Senior")</f>
        <v>Senior</v>
      </c>
    </row>
    <row r="2306" spans="1:23" x14ac:dyDescent="0.25">
      <c r="A2306">
        <v>15696</v>
      </c>
      <c r="B2306">
        <v>5225</v>
      </c>
      <c r="C2306" s="1" t="s">
        <v>208</v>
      </c>
      <c r="D2306" s="1" t="s">
        <v>14</v>
      </c>
      <c r="E2306" s="2">
        <v>29532</v>
      </c>
      <c r="F2306" s="1" t="s">
        <v>15</v>
      </c>
      <c r="G2306" s="1" t="s">
        <v>16</v>
      </c>
      <c r="H2306" s="2">
        <v>45213</v>
      </c>
      <c r="I2306" s="2">
        <v>45216</v>
      </c>
      <c r="J2306">
        <v>3</v>
      </c>
      <c r="K2306">
        <v>6091</v>
      </c>
      <c r="L2306" s="1" t="s">
        <v>1491</v>
      </c>
      <c r="M2306" s="1" t="s">
        <v>81</v>
      </c>
      <c r="N2306" s="1" t="s">
        <v>18</v>
      </c>
      <c r="O2306" t="s">
        <v>19</v>
      </c>
      <c r="P2306">
        <v>2030.3333</v>
      </c>
      <c r="Q2306" s="1" t="s">
        <v>1492</v>
      </c>
      <c r="R2306" s="1" t="s">
        <v>1446</v>
      </c>
      <c r="S2306" t="s">
        <v>1447</v>
      </c>
      <c r="T2306">
        <f>VLOOKUP(Admissions[[#This Row],[Department]],Departments!A:E,5,FALSE)</f>
        <v>5500</v>
      </c>
      <c r="U2306" s="1" t="str">
        <f t="shared" ref="U2306:U2369" si="72">IF(K2306&gt;T2306,"Above Benchmark","Within Benchmark")</f>
        <v>Above Benchmark</v>
      </c>
      <c r="V2306" s="1">
        <f t="shared" ref="V2306:V2369" ca="1" si="73">INT(YEARFRAC(E2306,TODAY()))</f>
        <v>45</v>
      </c>
      <c r="W2306" s="1" t="str">
        <f ca="1">_xlfn.IFS(Admissions[[#This Row],[Patients Age]]&lt;18,"Paediatric",V2306&lt;40,"Young Adult",V2306&lt;65,"Adult",TRUE,"Senior")</f>
        <v>Adult</v>
      </c>
    </row>
    <row r="2307" spans="1:23" x14ac:dyDescent="0.25">
      <c r="A2307">
        <v>11081</v>
      </c>
      <c r="B2307">
        <v>5019</v>
      </c>
      <c r="C2307" s="1" t="s">
        <v>197</v>
      </c>
      <c r="D2307" s="1" t="s">
        <v>14</v>
      </c>
      <c r="E2307" s="2">
        <v>36013</v>
      </c>
      <c r="F2307" s="1" t="s">
        <v>15</v>
      </c>
      <c r="G2307" s="1" t="s">
        <v>48</v>
      </c>
      <c r="H2307" s="2">
        <v>45374</v>
      </c>
      <c r="I2307" s="2">
        <v>45376</v>
      </c>
      <c r="J2307">
        <v>2</v>
      </c>
      <c r="K2307">
        <v>3787</v>
      </c>
      <c r="L2307" s="1" t="s">
        <v>1494</v>
      </c>
      <c r="M2307" s="1" t="s">
        <v>46</v>
      </c>
      <c r="N2307" s="1" t="s">
        <v>33</v>
      </c>
      <c r="O2307" t="s">
        <v>19</v>
      </c>
      <c r="P2307">
        <v>1893.5</v>
      </c>
      <c r="Q2307" s="1" t="s">
        <v>1492</v>
      </c>
      <c r="R2307" s="1" t="s">
        <v>1446</v>
      </c>
      <c r="S2307" t="s">
        <v>1447</v>
      </c>
      <c r="T2307">
        <f>VLOOKUP(Admissions[[#This Row],[Department]],Departments!A:E,5,FALSE)</f>
        <v>5500</v>
      </c>
      <c r="U2307" s="1" t="str">
        <f t="shared" si="72"/>
        <v>Within Benchmark</v>
      </c>
      <c r="V2307" s="1">
        <f t="shared" ca="1" si="73"/>
        <v>27</v>
      </c>
      <c r="W2307" s="1" t="str">
        <f ca="1">_xlfn.IFS(Admissions[[#This Row],[Patients Age]]&lt;18,"Paediatric",V2307&lt;40,"Young Adult",V2307&lt;65,"Adult",TRUE,"Senior")</f>
        <v>Young Adult</v>
      </c>
    </row>
    <row r="2308" spans="1:23" x14ac:dyDescent="0.25">
      <c r="A2308">
        <v>14158</v>
      </c>
      <c r="B2308">
        <v>5456</v>
      </c>
      <c r="C2308" s="1" t="s">
        <v>593</v>
      </c>
      <c r="D2308" s="1" t="s">
        <v>14</v>
      </c>
      <c r="E2308" s="2">
        <v>21386</v>
      </c>
      <c r="F2308" s="1" t="s">
        <v>21</v>
      </c>
      <c r="G2308" s="1" t="s">
        <v>149</v>
      </c>
      <c r="H2308" s="2">
        <v>45192</v>
      </c>
      <c r="I2308" s="2">
        <v>45199</v>
      </c>
      <c r="J2308">
        <v>7</v>
      </c>
      <c r="K2308">
        <v>21819</v>
      </c>
      <c r="L2308" s="1" t="s">
        <v>1491</v>
      </c>
      <c r="M2308" s="1" t="s">
        <v>23</v>
      </c>
      <c r="N2308" s="1" t="s">
        <v>33</v>
      </c>
      <c r="O2308" t="s">
        <v>19</v>
      </c>
      <c r="P2308">
        <v>3117</v>
      </c>
      <c r="Q2308" s="1" t="s">
        <v>1492</v>
      </c>
      <c r="R2308" s="1" t="s">
        <v>1446</v>
      </c>
      <c r="S2308" t="s">
        <v>1447</v>
      </c>
      <c r="T2308">
        <f>VLOOKUP(Admissions[[#This Row],[Department]],Departments!A:E,5,FALSE)</f>
        <v>12000</v>
      </c>
      <c r="U2308" s="1" t="str">
        <f t="shared" si="72"/>
        <v>Above Benchmark</v>
      </c>
      <c r="V2308" s="1">
        <f t="shared" ca="1" si="73"/>
        <v>67</v>
      </c>
      <c r="W2308" s="1" t="str">
        <f ca="1">_xlfn.IFS(Admissions[[#This Row],[Patients Age]]&lt;18,"Paediatric",V2308&lt;40,"Young Adult",V2308&lt;65,"Adult",TRUE,"Senior")</f>
        <v>Senior</v>
      </c>
    </row>
    <row r="2309" spans="1:23" x14ac:dyDescent="0.25">
      <c r="A2309">
        <v>10445</v>
      </c>
      <c r="B2309">
        <v>5461</v>
      </c>
      <c r="C2309" s="1" t="s">
        <v>118</v>
      </c>
      <c r="D2309" s="1" t="s">
        <v>14</v>
      </c>
      <c r="E2309" s="2">
        <v>26865</v>
      </c>
      <c r="F2309" s="1" t="s">
        <v>35</v>
      </c>
      <c r="G2309" s="1" t="s">
        <v>36</v>
      </c>
      <c r="H2309" s="2">
        <v>45286</v>
      </c>
      <c r="I2309" s="2">
        <v>45296</v>
      </c>
      <c r="J2309">
        <v>10</v>
      </c>
      <c r="K2309">
        <v>21741</v>
      </c>
      <c r="L2309" s="1" t="s">
        <v>1491</v>
      </c>
      <c r="M2309" s="1" t="s">
        <v>37</v>
      </c>
      <c r="N2309" s="1" t="s">
        <v>33</v>
      </c>
      <c r="O2309" t="s">
        <v>19</v>
      </c>
      <c r="P2309">
        <v>2174.1</v>
      </c>
      <c r="Q2309" s="1" t="s">
        <v>1492</v>
      </c>
      <c r="R2309" s="1" t="s">
        <v>1452</v>
      </c>
      <c r="S2309" t="s">
        <v>1449</v>
      </c>
      <c r="T2309">
        <f>VLOOKUP(Admissions[[#This Row],[Department]],Departments!A:E,5,FALSE)</f>
        <v>8500</v>
      </c>
      <c r="U2309" s="1" t="str">
        <f t="shared" si="72"/>
        <v>Above Benchmark</v>
      </c>
      <c r="V2309" s="1">
        <f t="shared" ca="1" si="73"/>
        <v>52</v>
      </c>
      <c r="W2309" s="1" t="str">
        <f ca="1">_xlfn.IFS(Admissions[[#This Row],[Patients Age]]&lt;18,"Paediatric",V2309&lt;40,"Young Adult",V2309&lt;65,"Adult",TRUE,"Senior")</f>
        <v>Adult</v>
      </c>
    </row>
    <row r="2310" spans="1:23" x14ac:dyDescent="0.25">
      <c r="A2310">
        <v>13298</v>
      </c>
      <c r="B2310">
        <v>4247</v>
      </c>
      <c r="C2310" s="1" t="s">
        <v>296</v>
      </c>
      <c r="D2310" s="1" t="s">
        <v>56</v>
      </c>
      <c r="E2310" s="2">
        <v>35198</v>
      </c>
      <c r="F2310" s="1" t="s">
        <v>41</v>
      </c>
      <c r="G2310" s="1" t="s">
        <v>42</v>
      </c>
      <c r="H2310" s="2">
        <v>45643</v>
      </c>
      <c r="I2310" s="2">
        <v>45644</v>
      </c>
      <c r="J2310">
        <v>1</v>
      </c>
      <c r="K2310">
        <v>4057</v>
      </c>
      <c r="L2310" s="1" t="s">
        <v>1491</v>
      </c>
      <c r="M2310" s="1" t="s">
        <v>121</v>
      </c>
      <c r="N2310" s="1" t="s">
        <v>18</v>
      </c>
      <c r="O2310" t="s">
        <v>19</v>
      </c>
      <c r="P2310">
        <v>4057</v>
      </c>
      <c r="Q2310" s="1" t="s">
        <v>1492</v>
      </c>
      <c r="R2310" s="1" t="s">
        <v>1452</v>
      </c>
      <c r="S2310" t="s">
        <v>1449</v>
      </c>
      <c r="T2310">
        <f>VLOOKUP(Admissions[[#This Row],[Department]],Departments!A:E,5,FALSE)</f>
        <v>7200</v>
      </c>
      <c r="U2310" s="1" t="str">
        <f t="shared" si="72"/>
        <v>Within Benchmark</v>
      </c>
      <c r="V2310" s="1">
        <f t="shared" ca="1" si="73"/>
        <v>30</v>
      </c>
      <c r="W2310" s="1" t="str">
        <f ca="1">_xlfn.IFS(Admissions[[#This Row],[Patients Age]]&lt;18,"Paediatric",V2310&lt;40,"Young Adult",V2310&lt;65,"Adult",TRUE,"Senior")</f>
        <v>Young Adult</v>
      </c>
    </row>
    <row r="2311" spans="1:23" x14ac:dyDescent="0.25">
      <c r="A2311">
        <v>13617</v>
      </c>
      <c r="B2311">
        <v>4063</v>
      </c>
      <c r="C2311" s="1" t="s">
        <v>103</v>
      </c>
      <c r="D2311" s="1" t="s">
        <v>56</v>
      </c>
      <c r="E2311" s="2">
        <v>37687</v>
      </c>
      <c r="F2311" s="1" t="s">
        <v>35</v>
      </c>
      <c r="G2311" s="1" t="s">
        <v>85</v>
      </c>
      <c r="H2311" s="2">
        <v>45210</v>
      </c>
      <c r="I2311" s="2">
        <v>45208</v>
      </c>
      <c r="J2311">
        <v>-2</v>
      </c>
      <c r="K2311">
        <v>6552</v>
      </c>
      <c r="L2311" s="1" t="s">
        <v>1491</v>
      </c>
      <c r="M2311" s="1" t="s">
        <v>75</v>
      </c>
      <c r="N2311" s="1" t="s">
        <v>18</v>
      </c>
      <c r="O2311" t="s">
        <v>62</v>
      </c>
      <c r="P2311">
        <v>-3276</v>
      </c>
      <c r="Q2311" s="1" t="s">
        <v>1492</v>
      </c>
      <c r="R2311" s="1" t="s">
        <v>1453</v>
      </c>
      <c r="S2311" t="s">
        <v>1449</v>
      </c>
      <c r="T2311">
        <f>VLOOKUP(Admissions[[#This Row],[Department]],Departments!A:E,5,FALSE)</f>
        <v>8500</v>
      </c>
      <c r="U2311" s="1" t="str">
        <f t="shared" si="72"/>
        <v>Within Benchmark</v>
      </c>
      <c r="V2311" s="1">
        <f t="shared" ca="1" si="73"/>
        <v>23</v>
      </c>
      <c r="W2311" s="1" t="str">
        <f ca="1">_xlfn.IFS(Admissions[[#This Row],[Patients Age]]&lt;18,"Paediatric",V2311&lt;40,"Young Adult",V2311&lt;65,"Adult",TRUE,"Senior")</f>
        <v>Young Adult</v>
      </c>
    </row>
    <row r="2312" spans="1:23" x14ac:dyDescent="0.25">
      <c r="A2312">
        <v>15682</v>
      </c>
      <c r="B2312">
        <v>3296</v>
      </c>
      <c r="C2312" s="1" t="s">
        <v>1047</v>
      </c>
      <c r="D2312" s="1" t="s">
        <v>14</v>
      </c>
      <c r="E2312" s="2">
        <v>24523</v>
      </c>
      <c r="F2312" s="1" t="s">
        <v>26</v>
      </c>
      <c r="G2312" s="1" t="s">
        <v>141</v>
      </c>
      <c r="H2312" s="2">
        <v>45630</v>
      </c>
      <c r="I2312" s="2">
        <v>45635</v>
      </c>
      <c r="J2312">
        <v>5</v>
      </c>
      <c r="K2312">
        <v>12361</v>
      </c>
      <c r="L2312" s="1" t="s">
        <v>1491</v>
      </c>
      <c r="M2312" s="1" t="s">
        <v>79</v>
      </c>
      <c r="N2312" s="1" t="s">
        <v>18</v>
      </c>
      <c r="O2312" t="s">
        <v>19</v>
      </c>
      <c r="P2312">
        <v>2472.1999999999998</v>
      </c>
      <c r="Q2312" s="1" t="s">
        <v>1492</v>
      </c>
      <c r="R2312" s="1" t="s">
        <v>1453</v>
      </c>
      <c r="S2312" t="s">
        <v>1449</v>
      </c>
      <c r="T2312">
        <f>VLOOKUP(Admissions[[#This Row],[Department]],Departments!A:E,5,FALSE)</f>
        <v>9000</v>
      </c>
      <c r="U2312" s="1" t="str">
        <f t="shared" si="72"/>
        <v>Above Benchmark</v>
      </c>
      <c r="V2312" s="1">
        <f t="shared" ca="1" si="73"/>
        <v>59</v>
      </c>
      <c r="W2312" s="1" t="str">
        <f ca="1">_xlfn.IFS(Admissions[[#This Row],[Patients Age]]&lt;18,"Paediatric",V2312&lt;40,"Young Adult",V2312&lt;65,"Adult",TRUE,"Senior")</f>
        <v>Adult</v>
      </c>
    </row>
    <row r="2313" spans="1:23" x14ac:dyDescent="0.25">
      <c r="A2313">
        <v>10035</v>
      </c>
      <c r="B2313">
        <v>3384</v>
      </c>
      <c r="C2313" s="1" t="s">
        <v>1123</v>
      </c>
      <c r="D2313" s="1" t="s">
        <v>56</v>
      </c>
      <c r="E2313" s="2">
        <v>36919</v>
      </c>
      <c r="F2313" s="1" t="s">
        <v>21</v>
      </c>
      <c r="G2313" s="1" t="s">
        <v>22</v>
      </c>
      <c r="H2313" s="2">
        <v>45534</v>
      </c>
      <c r="I2313" s="2">
        <v>45537</v>
      </c>
      <c r="J2313">
        <v>3</v>
      </c>
      <c r="K2313">
        <v>15367</v>
      </c>
      <c r="L2313" s="1" t="s">
        <v>1494</v>
      </c>
      <c r="M2313" s="1" t="s">
        <v>23</v>
      </c>
      <c r="N2313" s="1" t="s">
        <v>18</v>
      </c>
      <c r="O2313" t="s">
        <v>19</v>
      </c>
      <c r="P2313">
        <v>5122.3333000000002</v>
      </c>
      <c r="Q2313" s="1" t="s">
        <v>1492</v>
      </c>
      <c r="R2313" s="1" t="s">
        <v>1454</v>
      </c>
      <c r="S2313" t="s">
        <v>1449</v>
      </c>
      <c r="T2313">
        <f>VLOOKUP(Admissions[[#This Row],[Department]],Departments!A:E,5,FALSE)</f>
        <v>12000</v>
      </c>
      <c r="U2313" s="1" t="str">
        <f t="shared" si="72"/>
        <v>Above Benchmark</v>
      </c>
      <c r="V2313" s="1">
        <f t="shared" ca="1" si="73"/>
        <v>25</v>
      </c>
      <c r="W2313" s="1" t="str">
        <f ca="1">_xlfn.IFS(Admissions[[#This Row],[Patients Age]]&lt;18,"Paediatric",V2313&lt;40,"Young Adult",V2313&lt;65,"Adult",TRUE,"Senior")</f>
        <v>Young Adult</v>
      </c>
    </row>
    <row r="2314" spans="1:23" x14ac:dyDescent="0.25">
      <c r="A2314">
        <v>10880</v>
      </c>
      <c r="B2314">
        <v>4990</v>
      </c>
      <c r="C2314" s="1" t="s">
        <v>20</v>
      </c>
      <c r="D2314" s="1" t="s">
        <v>56</v>
      </c>
      <c r="E2314" s="2">
        <v>26879</v>
      </c>
      <c r="F2314" s="1" t="s">
        <v>51</v>
      </c>
      <c r="G2314" s="1" t="s">
        <v>113</v>
      </c>
      <c r="H2314" s="2">
        <v>45647</v>
      </c>
      <c r="I2314" s="2">
        <v>45651</v>
      </c>
      <c r="J2314">
        <v>4</v>
      </c>
      <c r="K2314">
        <v>5160</v>
      </c>
      <c r="L2314" s="1" t="s">
        <v>1491</v>
      </c>
      <c r="M2314" s="1" t="s">
        <v>53</v>
      </c>
      <c r="N2314" s="1" t="s">
        <v>18</v>
      </c>
      <c r="O2314" t="s">
        <v>19</v>
      </c>
      <c r="P2314">
        <v>1290</v>
      </c>
      <c r="Q2314" s="1" t="s">
        <v>1492</v>
      </c>
      <c r="R2314" s="1" t="s">
        <v>1446</v>
      </c>
      <c r="S2314" t="s">
        <v>1447</v>
      </c>
      <c r="T2314">
        <f>VLOOKUP(Admissions[[#This Row],[Department]],Departments!A:E,5,FALSE)</f>
        <v>6800</v>
      </c>
      <c r="U2314" s="1" t="str">
        <f t="shared" si="72"/>
        <v>Within Benchmark</v>
      </c>
      <c r="V2314" s="1">
        <f t="shared" ca="1" si="73"/>
        <v>52</v>
      </c>
      <c r="W2314" s="1" t="str">
        <f ca="1">_xlfn.IFS(Admissions[[#This Row],[Patients Age]]&lt;18,"Paediatric",V2314&lt;40,"Young Adult",V2314&lt;65,"Adult",TRUE,"Senior")</f>
        <v>Adult</v>
      </c>
    </row>
    <row r="2315" spans="1:23" x14ac:dyDescent="0.25">
      <c r="A2315">
        <v>15455</v>
      </c>
      <c r="B2315">
        <v>6635</v>
      </c>
      <c r="C2315" s="1" t="s">
        <v>300</v>
      </c>
      <c r="D2315" s="1" t="s">
        <v>56</v>
      </c>
      <c r="E2315" s="2">
        <v>40148</v>
      </c>
      <c r="F2315" s="1" t="s">
        <v>30</v>
      </c>
      <c r="G2315" s="1" t="s">
        <v>31</v>
      </c>
      <c r="H2315" s="2">
        <v>45314</v>
      </c>
      <c r="I2315" s="2">
        <v>45316</v>
      </c>
      <c r="J2315">
        <v>2</v>
      </c>
      <c r="K2315">
        <v>2772</v>
      </c>
      <c r="L2315" s="1" t="s">
        <v>1491</v>
      </c>
      <c r="M2315" s="1" t="s">
        <v>81</v>
      </c>
      <c r="N2315" s="1" t="s">
        <v>18</v>
      </c>
      <c r="O2315" t="s">
        <v>19</v>
      </c>
      <c r="P2315">
        <v>1386</v>
      </c>
      <c r="Q2315" s="1" t="s">
        <v>1492</v>
      </c>
      <c r="R2315" s="1" t="s">
        <v>1452</v>
      </c>
      <c r="S2315" t="s">
        <v>1449</v>
      </c>
      <c r="T2315">
        <f>VLOOKUP(Admissions[[#This Row],[Department]],Departments!A:E,5,FALSE)</f>
        <v>4500</v>
      </c>
      <c r="U2315" s="1" t="str">
        <f t="shared" si="72"/>
        <v>Within Benchmark</v>
      </c>
      <c r="V2315" s="1">
        <f t="shared" ca="1" si="73"/>
        <v>16</v>
      </c>
      <c r="W2315" s="1" t="str">
        <f ca="1">_xlfn.IFS(Admissions[[#This Row],[Patients Age]]&lt;18,"Paediatric",V2315&lt;40,"Young Adult",V2315&lt;65,"Adult",TRUE,"Senior")</f>
        <v>Paediatric</v>
      </c>
    </row>
    <row r="2316" spans="1:23" x14ac:dyDescent="0.25">
      <c r="A2316">
        <v>11902</v>
      </c>
      <c r="B2316">
        <v>6645</v>
      </c>
      <c r="C2316" s="1" t="s">
        <v>791</v>
      </c>
      <c r="D2316" s="1" t="s">
        <v>14</v>
      </c>
      <c r="E2316" s="2">
        <v>38718</v>
      </c>
      <c r="F2316" s="1" t="s">
        <v>15</v>
      </c>
      <c r="G2316" s="1" t="s">
        <v>16</v>
      </c>
      <c r="H2316" s="2">
        <v>45263</v>
      </c>
      <c r="I2316" s="2">
        <v>45266</v>
      </c>
      <c r="J2316">
        <v>3</v>
      </c>
      <c r="K2316">
        <v>5198</v>
      </c>
      <c r="L2316" s="1" t="s">
        <v>1491</v>
      </c>
      <c r="M2316" s="1" t="s">
        <v>49</v>
      </c>
      <c r="N2316" s="1" t="s">
        <v>24</v>
      </c>
      <c r="O2316" t="s">
        <v>19</v>
      </c>
      <c r="P2316">
        <v>1732.6667</v>
      </c>
      <c r="Q2316" s="1" t="s">
        <v>1492</v>
      </c>
      <c r="R2316" s="1" t="s">
        <v>1451</v>
      </c>
      <c r="S2316" t="s">
        <v>1447</v>
      </c>
      <c r="T2316">
        <f>VLOOKUP(Admissions[[#This Row],[Department]],Departments!A:E,5,FALSE)</f>
        <v>5500</v>
      </c>
      <c r="U2316" s="1" t="str">
        <f t="shared" si="72"/>
        <v>Within Benchmark</v>
      </c>
      <c r="V2316" s="1">
        <f t="shared" ca="1" si="73"/>
        <v>20</v>
      </c>
      <c r="W2316" s="1" t="str">
        <f ca="1">_xlfn.IFS(Admissions[[#This Row],[Patients Age]]&lt;18,"Paediatric",V2316&lt;40,"Young Adult",V2316&lt;65,"Adult",TRUE,"Senior")</f>
        <v>Young Adult</v>
      </c>
    </row>
    <row r="2317" spans="1:23" x14ac:dyDescent="0.25">
      <c r="A2317">
        <v>12610</v>
      </c>
      <c r="B2317">
        <v>4920</v>
      </c>
      <c r="C2317" s="1" t="s">
        <v>90</v>
      </c>
      <c r="D2317" s="1" t="s">
        <v>56</v>
      </c>
      <c r="E2317" s="2">
        <v>32309</v>
      </c>
      <c r="F2317" s="1" t="s">
        <v>41</v>
      </c>
      <c r="G2317" s="1" t="s">
        <v>219</v>
      </c>
      <c r="H2317" s="2">
        <v>45435</v>
      </c>
      <c r="I2317" s="2">
        <v>45438</v>
      </c>
      <c r="J2317">
        <v>3</v>
      </c>
      <c r="K2317">
        <v>4331</v>
      </c>
      <c r="L2317" s="1" t="s">
        <v>1491</v>
      </c>
      <c r="M2317" s="1" t="s">
        <v>121</v>
      </c>
      <c r="N2317" s="1" t="s">
        <v>24</v>
      </c>
      <c r="O2317" t="s">
        <v>19</v>
      </c>
      <c r="P2317">
        <v>1443.6667</v>
      </c>
      <c r="Q2317" s="1" t="s">
        <v>1492</v>
      </c>
      <c r="R2317" s="1" t="s">
        <v>1450</v>
      </c>
      <c r="S2317" t="s">
        <v>1449</v>
      </c>
      <c r="T2317">
        <f>VLOOKUP(Admissions[[#This Row],[Department]],Departments!A:E,5,FALSE)</f>
        <v>7200</v>
      </c>
      <c r="U2317" s="1" t="str">
        <f t="shared" si="72"/>
        <v>Within Benchmark</v>
      </c>
      <c r="V2317" s="1">
        <f t="shared" ca="1" si="73"/>
        <v>38</v>
      </c>
      <c r="W2317" s="1" t="str">
        <f ca="1">_xlfn.IFS(Admissions[[#This Row],[Patients Age]]&lt;18,"Paediatric",V2317&lt;40,"Young Adult",V2317&lt;65,"Adult",TRUE,"Senior")</f>
        <v>Young Adult</v>
      </c>
    </row>
    <row r="2318" spans="1:23" x14ac:dyDescent="0.25">
      <c r="A2318">
        <v>12303</v>
      </c>
      <c r="B2318">
        <v>6529</v>
      </c>
      <c r="C2318" s="1" t="s">
        <v>1124</v>
      </c>
      <c r="D2318" s="1" t="s">
        <v>56</v>
      </c>
      <c r="E2318" s="2">
        <v>44003</v>
      </c>
      <c r="F2318" s="1" t="s">
        <v>30</v>
      </c>
      <c r="G2318" s="1" t="s">
        <v>110</v>
      </c>
      <c r="H2318" s="2">
        <v>45382</v>
      </c>
      <c r="I2318" s="2">
        <v>45387</v>
      </c>
      <c r="J2318">
        <v>5</v>
      </c>
      <c r="K2318">
        <v>4067</v>
      </c>
      <c r="L2318" s="1" t="s">
        <v>1491</v>
      </c>
      <c r="M2318" s="1" t="s">
        <v>81</v>
      </c>
      <c r="N2318" s="1" t="s">
        <v>18</v>
      </c>
      <c r="O2318" t="s">
        <v>19</v>
      </c>
      <c r="P2318">
        <v>813.4</v>
      </c>
      <c r="Q2318" s="1" t="s">
        <v>1492</v>
      </c>
      <c r="R2318" s="1" t="s">
        <v>1451</v>
      </c>
      <c r="S2318" t="s">
        <v>1447</v>
      </c>
      <c r="T2318">
        <f>VLOOKUP(Admissions[[#This Row],[Department]],Departments!A:E,5,FALSE)</f>
        <v>4500</v>
      </c>
      <c r="U2318" s="1" t="str">
        <f t="shared" si="72"/>
        <v>Within Benchmark</v>
      </c>
      <c r="V2318" s="1">
        <f t="shared" ca="1" si="73"/>
        <v>6</v>
      </c>
      <c r="W2318" s="1" t="str">
        <f ca="1">_xlfn.IFS(Admissions[[#This Row],[Patients Age]]&lt;18,"Paediatric",V2318&lt;40,"Young Adult",V2318&lt;65,"Adult",TRUE,"Senior")</f>
        <v>Paediatric</v>
      </c>
    </row>
    <row r="2319" spans="1:23" x14ac:dyDescent="0.25">
      <c r="A2319">
        <v>13426</v>
      </c>
      <c r="B2319">
        <v>5939</v>
      </c>
      <c r="C2319" s="1" t="s">
        <v>138</v>
      </c>
      <c r="D2319" s="1" t="s">
        <v>14</v>
      </c>
      <c r="E2319" s="2">
        <v>28229</v>
      </c>
      <c r="F2319" s="1" t="s">
        <v>26</v>
      </c>
      <c r="G2319" s="1" t="s">
        <v>39</v>
      </c>
      <c r="H2319" s="2">
        <v>45227</v>
      </c>
      <c r="I2319" s="2">
        <v>45233</v>
      </c>
      <c r="J2319">
        <v>6</v>
      </c>
      <c r="K2319">
        <v>10195</v>
      </c>
      <c r="L2319" s="1" t="s">
        <v>1491</v>
      </c>
      <c r="M2319" s="1" t="s">
        <v>17</v>
      </c>
      <c r="N2319" s="1" t="s">
        <v>24</v>
      </c>
      <c r="O2319" t="s">
        <v>19</v>
      </c>
      <c r="P2319">
        <v>1699.1667</v>
      </c>
      <c r="Q2319" s="1" t="s">
        <v>1492</v>
      </c>
      <c r="R2319" s="1" t="s">
        <v>1446</v>
      </c>
      <c r="S2319" t="s">
        <v>1447</v>
      </c>
      <c r="T2319">
        <f>VLOOKUP(Admissions[[#This Row],[Department]],Departments!A:E,5,FALSE)</f>
        <v>9000</v>
      </c>
      <c r="U2319" s="1" t="str">
        <f t="shared" si="72"/>
        <v>Above Benchmark</v>
      </c>
      <c r="V2319" s="1">
        <f t="shared" ca="1" si="73"/>
        <v>49</v>
      </c>
      <c r="W2319" s="1" t="str">
        <f ca="1">_xlfn.IFS(Admissions[[#This Row],[Patients Age]]&lt;18,"Paediatric",V2319&lt;40,"Young Adult",V2319&lt;65,"Adult",TRUE,"Senior")</f>
        <v>Adult</v>
      </c>
    </row>
    <row r="2320" spans="1:23" x14ac:dyDescent="0.25">
      <c r="A2320">
        <v>13456</v>
      </c>
      <c r="B2320">
        <v>3402</v>
      </c>
      <c r="C2320" s="1" t="s">
        <v>240</v>
      </c>
      <c r="D2320" s="1" t="s">
        <v>56</v>
      </c>
      <c r="E2320" s="2">
        <v>36765</v>
      </c>
      <c r="F2320" s="1" t="s">
        <v>35</v>
      </c>
      <c r="G2320" s="1" t="s">
        <v>83</v>
      </c>
      <c r="H2320" s="2">
        <v>45534</v>
      </c>
      <c r="I2320" s="2">
        <v>45540</v>
      </c>
      <c r="J2320">
        <v>6</v>
      </c>
      <c r="K2320">
        <v>8310</v>
      </c>
      <c r="L2320" s="1" t="s">
        <v>1491</v>
      </c>
      <c r="M2320" s="1" t="s">
        <v>75</v>
      </c>
      <c r="N2320" s="1" t="s">
        <v>18</v>
      </c>
      <c r="O2320" t="s">
        <v>19</v>
      </c>
      <c r="P2320">
        <v>1385</v>
      </c>
      <c r="Q2320" s="1" t="s">
        <v>1492</v>
      </c>
      <c r="R2320" s="1" t="s">
        <v>1454</v>
      </c>
      <c r="S2320" t="s">
        <v>1449</v>
      </c>
      <c r="T2320">
        <f>VLOOKUP(Admissions[[#This Row],[Department]],Departments!A:E,5,FALSE)</f>
        <v>8500</v>
      </c>
      <c r="U2320" s="1" t="str">
        <f t="shared" si="72"/>
        <v>Within Benchmark</v>
      </c>
      <c r="V2320" s="1">
        <f t="shared" ca="1" si="73"/>
        <v>25</v>
      </c>
      <c r="W2320" s="1" t="str">
        <f ca="1">_xlfn.IFS(Admissions[[#This Row],[Patients Age]]&lt;18,"Paediatric",V2320&lt;40,"Young Adult",V2320&lt;65,"Adult",TRUE,"Senior")</f>
        <v>Young Adult</v>
      </c>
    </row>
    <row r="2321" spans="1:23" x14ac:dyDescent="0.25">
      <c r="A2321">
        <v>15905</v>
      </c>
      <c r="B2321">
        <v>3553</v>
      </c>
      <c r="C2321" s="1" t="s">
        <v>547</v>
      </c>
      <c r="D2321" s="1" t="s">
        <v>14</v>
      </c>
      <c r="E2321" s="2">
        <v>29083</v>
      </c>
      <c r="F2321" s="1" t="s">
        <v>35</v>
      </c>
      <c r="G2321" s="1" t="s">
        <v>83</v>
      </c>
      <c r="H2321" s="2">
        <v>45466</v>
      </c>
      <c r="I2321" s="2">
        <v>45475</v>
      </c>
      <c r="J2321">
        <v>9</v>
      </c>
      <c r="K2321">
        <v>16625</v>
      </c>
      <c r="L2321" s="1" t="s">
        <v>1491</v>
      </c>
      <c r="M2321" s="1" t="s">
        <v>37</v>
      </c>
      <c r="N2321" s="1" t="s">
        <v>33</v>
      </c>
      <c r="O2321" t="s">
        <v>19</v>
      </c>
      <c r="P2321">
        <v>1847.2221999999999</v>
      </c>
      <c r="Q2321" s="1" t="s">
        <v>1492</v>
      </c>
      <c r="R2321" s="1" t="s">
        <v>1451</v>
      </c>
      <c r="S2321" t="s">
        <v>1447</v>
      </c>
      <c r="T2321">
        <f>VLOOKUP(Admissions[[#This Row],[Department]],Departments!A:E,5,FALSE)</f>
        <v>8500</v>
      </c>
      <c r="U2321" s="1" t="str">
        <f t="shared" si="72"/>
        <v>Above Benchmark</v>
      </c>
      <c r="V2321" s="1">
        <f t="shared" ca="1" si="73"/>
        <v>46</v>
      </c>
      <c r="W2321" s="1" t="str">
        <f ca="1">_xlfn.IFS(Admissions[[#This Row],[Patients Age]]&lt;18,"Paediatric",V2321&lt;40,"Young Adult",V2321&lt;65,"Adult",TRUE,"Senior")</f>
        <v>Adult</v>
      </c>
    </row>
    <row r="2322" spans="1:23" x14ac:dyDescent="0.25">
      <c r="A2322">
        <v>12774</v>
      </c>
      <c r="B2322">
        <v>3107</v>
      </c>
      <c r="C2322" s="1" t="s">
        <v>468</v>
      </c>
      <c r="D2322" s="1" t="s">
        <v>56</v>
      </c>
      <c r="E2322" s="2">
        <v>29494</v>
      </c>
      <c r="F2322" s="1" t="s">
        <v>21</v>
      </c>
      <c r="G2322" s="1" t="s">
        <v>160</v>
      </c>
      <c r="H2322" s="2">
        <v>45284</v>
      </c>
      <c r="I2322" s="2">
        <v>45290</v>
      </c>
      <c r="J2322">
        <v>6</v>
      </c>
      <c r="K2322">
        <v>21316</v>
      </c>
      <c r="L2322" s="1" t="s">
        <v>1491</v>
      </c>
      <c r="M2322" s="1" t="s">
        <v>124</v>
      </c>
      <c r="N2322" s="1" t="s">
        <v>18</v>
      </c>
      <c r="O2322" t="s">
        <v>19</v>
      </c>
      <c r="P2322">
        <v>3552.6667000000002</v>
      </c>
      <c r="Q2322" s="1" t="s">
        <v>1492</v>
      </c>
      <c r="R2322" s="1" t="s">
        <v>1451</v>
      </c>
      <c r="S2322" t="s">
        <v>1447</v>
      </c>
      <c r="T2322">
        <f>VLOOKUP(Admissions[[#This Row],[Department]],Departments!A:E,5,FALSE)</f>
        <v>12000</v>
      </c>
      <c r="U2322" s="1" t="str">
        <f t="shared" si="72"/>
        <v>Above Benchmark</v>
      </c>
      <c r="V2322" s="1">
        <f t="shared" ca="1" si="73"/>
        <v>45</v>
      </c>
      <c r="W2322" s="1" t="str">
        <f ca="1">_xlfn.IFS(Admissions[[#This Row],[Patients Age]]&lt;18,"Paediatric",V2322&lt;40,"Young Adult",V2322&lt;65,"Adult",TRUE,"Senior")</f>
        <v>Adult</v>
      </c>
    </row>
    <row r="2323" spans="1:23" x14ac:dyDescent="0.25">
      <c r="A2323">
        <v>14580</v>
      </c>
      <c r="B2323">
        <v>6968</v>
      </c>
      <c r="C2323" s="1" t="s">
        <v>1125</v>
      </c>
      <c r="D2323" s="1" t="s">
        <v>14</v>
      </c>
      <c r="E2323" s="2">
        <v>29970</v>
      </c>
      <c r="F2323" s="1" t="s">
        <v>26</v>
      </c>
      <c r="G2323" s="1" t="s">
        <v>27</v>
      </c>
      <c r="H2323" s="2">
        <v>45045</v>
      </c>
      <c r="I2323" s="2">
        <v>45056</v>
      </c>
      <c r="J2323">
        <v>11</v>
      </c>
      <c r="K2323">
        <v>22833</v>
      </c>
      <c r="L2323" s="1" t="s">
        <v>1491</v>
      </c>
      <c r="M2323" s="1" t="s">
        <v>17</v>
      </c>
      <c r="N2323" s="1" t="s">
        <v>33</v>
      </c>
      <c r="O2323" t="s">
        <v>19</v>
      </c>
      <c r="P2323">
        <v>2075.7273</v>
      </c>
      <c r="Q2323" s="1" t="s">
        <v>1492</v>
      </c>
      <c r="R2323" s="1" t="s">
        <v>1446</v>
      </c>
      <c r="S2323" t="s">
        <v>1447</v>
      </c>
      <c r="T2323">
        <f>VLOOKUP(Admissions[[#This Row],[Department]],Departments!A:E,5,FALSE)</f>
        <v>9000</v>
      </c>
      <c r="U2323" s="1" t="str">
        <f t="shared" si="72"/>
        <v>Above Benchmark</v>
      </c>
      <c r="V2323" s="1">
        <f t="shared" ca="1" si="73"/>
        <v>44</v>
      </c>
      <c r="W2323" s="1" t="str">
        <f ca="1">_xlfn.IFS(Admissions[[#This Row],[Patients Age]]&lt;18,"Paediatric",V2323&lt;40,"Young Adult",V2323&lt;65,"Adult",TRUE,"Senior")</f>
        <v>Adult</v>
      </c>
    </row>
    <row r="2324" spans="1:23" x14ac:dyDescent="0.25">
      <c r="A2324">
        <v>11086</v>
      </c>
      <c r="B2324">
        <v>6042</v>
      </c>
      <c r="C2324" s="1" t="s">
        <v>1126</v>
      </c>
      <c r="D2324" s="1" t="s">
        <v>14</v>
      </c>
      <c r="E2324" s="2">
        <v>37542</v>
      </c>
      <c r="F2324" s="1" t="s">
        <v>26</v>
      </c>
      <c r="G2324" s="1" t="s">
        <v>27</v>
      </c>
      <c r="H2324" s="2">
        <v>45052</v>
      </c>
      <c r="I2324" s="2">
        <v>45055</v>
      </c>
      <c r="J2324">
        <v>3</v>
      </c>
      <c r="K2324">
        <v>5732</v>
      </c>
      <c r="L2324" s="1" t="s">
        <v>1491</v>
      </c>
      <c r="M2324" s="1" t="s">
        <v>17</v>
      </c>
      <c r="N2324" s="1" t="s">
        <v>24</v>
      </c>
      <c r="O2324" t="s">
        <v>19</v>
      </c>
      <c r="P2324">
        <v>1910.6667</v>
      </c>
      <c r="Q2324" s="1" t="s">
        <v>1492</v>
      </c>
      <c r="R2324" s="1" t="s">
        <v>1446</v>
      </c>
      <c r="S2324" t="s">
        <v>1447</v>
      </c>
      <c r="T2324">
        <f>VLOOKUP(Admissions[[#This Row],[Department]],Departments!A:E,5,FALSE)</f>
        <v>9000</v>
      </c>
      <c r="U2324" s="1" t="str">
        <f t="shared" si="72"/>
        <v>Within Benchmark</v>
      </c>
      <c r="V2324" s="1">
        <f t="shared" ca="1" si="73"/>
        <v>23</v>
      </c>
      <c r="W2324" s="1" t="str">
        <f ca="1">_xlfn.IFS(Admissions[[#This Row],[Patients Age]]&lt;18,"Paediatric",V2324&lt;40,"Young Adult",V2324&lt;65,"Adult",TRUE,"Senior")</f>
        <v>Young Adult</v>
      </c>
    </row>
    <row r="2325" spans="1:23" x14ac:dyDescent="0.25">
      <c r="A2325">
        <v>12512</v>
      </c>
      <c r="B2325">
        <v>3087</v>
      </c>
      <c r="C2325" s="1" t="s">
        <v>605</v>
      </c>
      <c r="D2325" s="1" t="s">
        <v>14</v>
      </c>
      <c r="E2325" s="2">
        <v>35832</v>
      </c>
      <c r="F2325" s="1" t="s">
        <v>26</v>
      </c>
      <c r="G2325" s="1" t="s">
        <v>27</v>
      </c>
      <c r="H2325" s="2">
        <v>45120</v>
      </c>
      <c r="I2325" s="2">
        <v>45128</v>
      </c>
      <c r="J2325">
        <v>8</v>
      </c>
      <c r="K2325">
        <v>12906</v>
      </c>
      <c r="L2325" s="1" t="s">
        <v>1491</v>
      </c>
      <c r="M2325" s="1" t="s">
        <v>28</v>
      </c>
      <c r="N2325" s="1" t="s">
        <v>33</v>
      </c>
      <c r="O2325" t="s">
        <v>19</v>
      </c>
      <c r="P2325">
        <v>1613.25</v>
      </c>
      <c r="Q2325" s="1" t="s">
        <v>1492</v>
      </c>
      <c r="R2325" s="1" t="s">
        <v>1450</v>
      </c>
      <c r="S2325" t="s">
        <v>1449</v>
      </c>
      <c r="T2325">
        <f>VLOOKUP(Admissions[[#This Row],[Department]],Departments!A:E,5,FALSE)</f>
        <v>9000</v>
      </c>
      <c r="U2325" s="1" t="str">
        <f t="shared" si="72"/>
        <v>Above Benchmark</v>
      </c>
      <c r="V2325" s="1">
        <f t="shared" ca="1" si="73"/>
        <v>28</v>
      </c>
      <c r="W2325" s="1" t="str">
        <f ca="1">_xlfn.IFS(Admissions[[#This Row],[Patients Age]]&lt;18,"Paediatric",V2325&lt;40,"Young Adult",V2325&lt;65,"Adult",TRUE,"Senior")</f>
        <v>Young Adult</v>
      </c>
    </row>
    <row r="2326" spans="1:23" x14ac:dyDescent="0.25">
      <c r="A2326">
        <v>12400</v>
      </c>
      <c r="B2326">
        <v>5298</v>
      </c>
      <c r="C2326" s="1" t="s">
        <v>223</v>
      </c>
      <c r="D2326" s="1" t="s">
        <v>14</v>
      </c>
      <c r="E2326" s="2">
        <v>33294</v>
      </c>
      <c r="F2326" s="1" t="s">
        <v>66</v>
      </c>
      <c r="G2326" s="1" t="s">
        <v>77</v>
      </c>
      <c r="H2326" s="2">
        <v>45154</v>
      </c>
      <c r="I2326" s="2">
        <v>45157</v>
      </c>
      <c r="J2326">
        <v>3</v>
      </c>
      <c r="K2326">
        <v>5542</v>
      </c>
      <c r="L2326" s="1" t="s">
        <v>1491</v>
      </c>
      <c r="M2326" s="1" t="s">
        <v>68</v>
      </c>
      <c r="N2326" s="1" t="s">
        <v>33</v>
      </c>
      <c r="O2326" t="s">
        <v>19</v>
      </c>
      <c r="P2326">
        <v>1847.3333</v>
      </c>
      <c r="Q2326" s="1" t="s">
        <v>1492</v>
      </c>
      <c r="R2326" s="1" t="s">
        <v>1453</v>
      </c>
      <c r="S2326" t="s">
        <v>1449</v>
      </c>
      <c r="T2326">
        <f>VLOOKUP(Admissions[[#This Row],[Department]],Departments!A:E,5,FALSE)</f>
        <v>6000</v>
      </c>
      <c r="U2326" s="1" t="str">
        <f t="shared" si="72"/>
        <v>Within Benchmark</v>
      </c>
      <c r="V2326" s="1">
        <f t="shared" ca="1" si="73"/>
        <v>35</v>
      </c>
      <c r="W2326" s="1" t="str">
        <f ca="1">_xlfn.IFS(Admissions[[#This Row],[Patients Age]]&lt;18,"Paediatric",V2326&lt;40,"Young Adult",V2326&lt;65,"Adult",TRUE,"Senior")</f>
        <v>Young Adult</v>
      </c>
    </row>
    <row r="2327" spans="1:23" x14ac:dyDescent="0.25">
      <c r="A2327">
        <v>14767</v>
      </c>
      <c r="B2327">
        <v>5628</v>
      </c>
      <c r="C2327" s="1" t="s">
        <v>778</v>
      </c>
      <c r="D2327" s="1" t="s">
        <v>14</v>
      </c>
      <c r="E2327" s="2">
        <v>29379</v>
      </c>
      <c r="F2327" s="1" t="s">
        <v>35</v>
      </c>
      <c r="G2327" s="1" t="s">
        <v>83</v>
      </c>
      <c r="H2327" s="2">
        <v>45185</v>
      </c>
      <c r="I2327" s="2">
        <v>45190</v>
      </c>
      <c r="J2327">
        <v>5</v>
      </c>
      <c r="K2327">
        <v>13305</v>
      </c>
      <c r="L2327" s="1" t="s">
        <v>1491</v>
      </c>
      <c r="M2327" s="1" t="s">
        <v>60</v>
      </c>
      <c r="N2327" s="1" t="s">
        <v>33</v>
      </c>
      <c r="O2327" t="s">
        <v>19</v>
      </c>
      <c r="P2327">
        <v>2661</v>
      </c>
      <c r="Q2327" s="1" t="s">
        <v>1492</v>
      </c>
      <c r="R2327" s="1" t="s">
        <v>1446</v>
      </c>
      <c r="S2327" t="s">
        <v>1447</v>
      </c>
      <c r="T2327">
        <f>VLOOKUP(Admissions[[#This Row],[Department]],Departments!A:E,5,FALSE)</f>
        <v>8500</v>
      </c>
      <c r="U2327" s="1" t="str">
        <f t="shared" si="72"/>
        <v>Above Benchmark</v>
      </c>
      <c r="V2327" s="1">
        <f t="shared" ca="1" si="73"/>
        <v>46</v>
      </c>
      <c r="W2327" s="1" t="str">
        <f ca="1">_xlfn.IFS(Admissions[[#This Row],[Patients Age]]&lt;18,"Paediatric",V2327&lt;40,"Young Adult",V2327&lt;65,"Adult",TRUE,"Senior")</f>
        <v>Adult</v>
      </c>
    </row>
    <row r="2328" spans="1:23" x14ac:dyDescent="0.25">
      <c r="A2328">
        <v>13207</v>
      </c>
      <c r="B2328">
        <v>5132</v>
      </c>
      <c r="C2328" s="1" t="s">
        <v>279</v>
      </c>
      <c r="D2328" s="1" t="s">
        <v>14</v>
      </c>
      <c r="E2328" s="2">
        <v>26060</v>
      </c>
      <c r="F2328" s="1" t="s">
        <v>15</v>
      </c>
      <c r="G2328" s="1" t="s">
        <v>16</v>
      </c>
      <c r="H2328" s="2">
        <v>45393</v>
      </c>
      <c r="I2328" s="2">
        <v>45395</v>
      </c>
      <c r="J2328">
        <v>2</v>
      </c>
      <c r="K2328">
        <v>4220</v>
      </c>
      <c r="L2328" s="1" t="s">
        <v>1491</v>
      </c>
      <c r="M2328" s="1" t="s">
        <v>46</v>
      </c>
      <c r="N2328" s="1" t="s">
        <v>18</v>
      </c>
      <c r="O2328" t="s">
        <v>19</v>
      </c>
      <c r="P2328">
        <v>2110</v>
      </c>
      <c r="Q2328" s="1" t="s">
        <v>1492</v>
      </c>
      <c r="R2328" s="1" t="s">
        <v>1450</v>
      </c>
      <c r="S2328" t="s">
        <v>1449</v>
      </c>
      <c r="T2328">
        <f>VLOOKUP(Admissions[[#This Row],[Department]],Departments!A:E,5,FALSE)</f>
        <v>5500</v>
      </c>
      <c r="U2328" s="1" t="str">
        <f t="shared" si="72"/>
        <v>Within Benchmark</v>
      </c>
      <c r="V2328" s="1">
        <f t="shared" ca="1" si="73"/>
        <v>55</v>
      </c>
      <c r="W2328" s="1" t="str">
        <f ca="1">_xlfn.IFS(Admissions[[#This Row],[Patients Age]]&lt;18,"Paediatric",V2328&lt;40,"Young Adult",V2328&lt;65,"Adult",TRUE,"Senior")</f>
        <v>Adult</v>
      </c>
    </row>
    <row r="2329" spans="1:23" x14ac:dyDescent="0.25">
      <c r="A2329">
        <v>10135</v>
      </c>
      <c r="B2329">
        <v>6579</v>
      </c>
      <c r="C2329" s="1" t="s">
        <v>252</v>
      </c>
      <c r="D2329" s="1" t="s">
        <v>56</v>
      </c>
      <c r="E2329" s="2">
        <v>30680</v>
      </c>
      <c r="F2329" s="1" t="s">
        <v>15</v>
      </c>
      <c r="G2329" s="1" t="s">
        <v>16</v>
      </c>
      <c r="H2329" s="2">
        <v>45120</v>
      </c>
      <c r="I2329" s="2">
        <v>45122</v>
      </c>
      <c r="J2329">
        <v>2</v>
      </c>
      <c r="K2329">
        <v>4389</v>
      </c>
      <c r="L2329" s="1" t="s">
        <v>1491</v>
      </c>
      <c r="M2329" s="1" t="s">
        <v>49</v>
      </c>
      <c r="N2329" s="1" t="s">
        <v>24</v>
      </c>
      <c r="O2329" t="s">
        <v>19</v>
      </c>
      <c r="P2329">
        <v>2194.5</v>
      </c>
      <c r="Q2329" s="1" t="s">
        <v>1492</v>
      </c>
      <c r="R2329" s="1" t="s">
        <v>1450</v>
      </c>
      <c r="S2329" t="s">
        <v>1449</v>
      </c>
      <c r="T2329">
        <f>VLOOKUP(Admissions[[#This Row],[Department]],Departments!A:E,5,FALSE)</f>
        <v>5500</v>
      </c>
      <c r="U2329" s="1" t="str">
        <f t="shared" si="72"/>
        <v>Within Benchmark</v>
      </c>
      <c r="V2329" s="1">
        <f t="shared" ca="1" si="73"/>
        <v>42</v>
      </c>
      <c r="W2329" s="1" t="str">
        <f ca="1">_xlfn.IFS(Admissions[[#This Row],[Patients Age]]&lt;18,"Paediatric",V2329&lt;40,"Young Adult",V2329&lt;65,"Adult",TRUE,"Senior")</f>
        <v>Adult</v>
      </c>
    </row>
    <row r="2330" spans="1:23" x14ac:dyDescent="0.25">
      <c r="A2330">
        <v>13026</v>
      </c>
      <c r="B2330">
        <v>3632</v>
      </c>
      <c r="C2330" s="1" t="s">
        <v>1040</v>
      </c>
      <c r="D2330" s="1" t="s">
        <v>14</v>
      </c>
      <c r="E2330" s="2">
        <v>33435</v>
      </c>
      <c r="F2330" s="1" t="s">
        <v>15</v>
      </c>
      <c r="G2330" s="1" t="s">
        <v>48</v>
      </c>
      <c r="H2330" s="2">
        <v>45387</v>
      </c>
      <c r="I2330" s="2">
        <v>45389</v>
      </c>
      <c r="J2330">
        <v>2</v>
      </c>
      <c r="K2330">
        <v>3952</v>
      </c>
      <c r="L2330" s="1" t="s">
        <v>1491</v>
      </c>
      <c r="M2330" s="1" t="s">
        <v>46</v>
      </c>
      <c r="N2330" s="1" t="s">
        <v>18</v>
      </c>
      <c r="O2330" t="s">
        <v>19</v>
      </c>
      <c r="P2330">
        <v>1976</v>
      </c>
      <c r="Q2330" s="1" t="s">
        <v>1492</v>
      </c>
      <c r="R2330" s="1" t="s">
        <v>1454</v>
      </c>
      <c r="S2330" t="s">
        <v>1449</v>
      </c>
      <c r="T2330">
        <f>VLOOKUP(Admissions[[#This Row],[Department]],Departments!A:E,5,FALSE)</f>
        <v>5500</v>
      </c>
      <c r="U2330" s="1" t="str">
        <f t="shared" si="72"/>
        <v>Within Benchmark</v>
      </c>
      <c r="V2330" s="1">
        <f t="shared" ca="1" si="73"/>
        <v>34</v>
      </c>
      <c r="W2330" s="1" t="str">
        <f ca="1">_xlfn.IFS(Admissions[[#This Row],[Patients Age]]&lt;18,"Paediatric",V2330&lt;40,"Young Adult",V2330&lt;65,"Adult",TRUE,"Senior")</f>
        <v>Young Adult</v>
      </c>
    </row>
    <row r="2331" spans="1:23" x14ac:dyDescent="0.25">
      <c r="A2331">
        <v>11095</v>
      </c>
      <c r="B2331">
        <v>3107</v>
      </c>
      <c r="C2331" s="1" t="s">
        <v>468</v>
      </c>
      <c r="D2331" s="1" t="s">
        <v>56</v>
      </c>
      <c r="E2331" s="2">
        <v>29494</v>
      </c>
      <c r="F2331" s="1" t="s">
        <v>21</v>
      </c>
      <c r="G2331" s="1" t="s">
        <v>160</v>
      </c>
      <c r="H2331" s="2">
        <v>45532</v>
      </c>
      <c r="I2331" s="2">
        <v>45538</v>
      </c>
      <c r="J2331">
        <v>6</v>
      </c>
      <c r="K2331">
        <v>17243</v>
      </c>
      <c r="L2331" s="1" t="s">
        <v>1491</v>
      </c>
      <c r="M2331" s="1" t="s">
        <v>124</v>
      </c>
      <c r="N2331" s="1" t="s">
        <v>18</v>
      </c>
      <c r="O2331" t="s">
        <v>19</v>
      </c>
      <c r="P2331">
        <v>2873.8332999999998</v>
      </c>
      <c r="Q2331" s="1" t="s">
        <v>1492</v>
      </c>
      <c r="R2331" s="1" t="s">
        <v>1453</v>
      </c>
      <c r="S2331" t="s">
        <v>1449</v>
      </c>
      <c r="T2331">
        <f>VLOOKUP(Admissions[[#This Row],[Department]],Departments!A:E,5,FALSE)</f>
        <v>12000</v>
      </c>
      <c r="U2331" s="1" t="str">
        <f t="shared" si="72"/>
        <v>Above Benchmark</v>
      </c>
      <c r="V2331" s="1">
        <f t="shared" ca="1" si="73"/>
        <v>45</v>
      </c>
      <c r="W2331" s="1" t="str">
        <f ca="1">_xlfn.IFS(Admissions[[#This Row],[Patients Age]]&lt;18,"Paediatric",V2331&lt;40,"Young Adult",V2331&lt;65,"Adult",TRUE,"Senior")</f>
        <v>Adult</v>
      </c>
    </row>
    <row r="2332" spans="1:23" x14ac:dyDescent="0.25">
      <c r="A2332">
        <v>11014</v>
      </c>
      <c r="B2332">
        <v>3012</v>
      </c>
      <c r="C2332" s="1" t="s">
        <v>990</v>
      </c>
      <c r="D2332" s="1" t="s">
        <v>56</v>
      </c>
      <c r="E2332" s="2">
        <v>37191</v>
      </c>
      <c r="F2332" s="1" t="s">
        <v>35</v>
      </c>
      <c r="G2332" s="1" t="s">
        <v>83</v>
      </c>
      <c r="H2332" s="2">
        <v>45212</v>
      </c>
      <c r="I2332" s="2">
        <v>45214</v>
      </c>
      <c r="J2332">
        <v>2</v>
      </c>
      <c r="K2332">
        <v>5005</v>
      </c>
      <c r="L2332" s="1" t="s">
        <v>1491</v>
      </c>
      <c r="M2332" s="1" t="s">
        <v>60</v>
      </c>
      <c r="N2332" s="1" t="s">
        <v>18</v>
      </c>
      <c r="O2332" t="s">
        <v>19</v>
      </c>
      <c r="P2332">
        <v>2502.5</v>
      </c>
      <c r="Q2332" s="1" t="s">
        <v>1492</v>
      </c>
      <c r="R2332" s="1" t="s">
        <v>1454</v>
      </c>
      <c r="S2332" t="s">
        <v>1449</v>
      </c>
      <c r="T2332">
        <f>VLOOKUP(Admissions[[#This Row],[Department]],Departments!A:E,5,FALSE)</f>
        <v>8500</v>
      </c>
      <c r="U2332" s="1" t="str">
        <f t="shared" si="72"/>
        <v>Within Benchmark</v>
      </c>
      <c r="V2332" s="1">
        <f t="shared" ca="1" si="73"/>
        <v>24</v>
      </c>
      <c r="W2332" s="1" t="str">
        <f ca="1">_xlfn.IFS(Admissions[[#This Row],[Patients Age]]&lt;18,"Paediatric",V2332&lt;40,"Young Adult",V2332&lt;65,"Adult",TRUE,"Senior")</f>
        <v>Young Adult</v>
      </c>
    </row>
    <row r="2333" spans="1:23" x14ac:dyDescent="0.25">
      <c r="A2333">
        <v>15564</v>
      </c>
      <c r="B2333">
        <v>3172</v>
      </c>
      <c r="C2333" s="1" t="s">
        <v>1127</v>
      </c>
      <c r="D2333" s="1" t="s">
        <v>14</v>
      </c>
      <c r="E2333" s="2">
        <v>27517</v>
      </c>
      <c r="F2333" s="1" t="s">
        <v>26</v>
      </c>
      <c r="G2333" s="1" t="s">
        <v>27</v>
      </c>
      <c r="H2333" s="2">
        <v>45512</v>
      </c>
      <c r="I2333" s="2">
        <v>45523</v>
      </c>
      <c r="J2333">
        <v>11</v>
      </c>
      <c r="K2333">
        <v>19371</v>
      </c>
      <c r="L2333" s="1" t="s">
        <v>1491</v>
      </c>
      <c r="M2333" s="1" t="s">
        <v>17</v>
      </c>
      <c r="N2333" s="1" t="s">
        <v>18</v>
      </c>
      <c r="O2333" t="s">
        <v>19</v>
      </c>
      <c r="P2333">
        <v>1761</v>
      </c>
      <c r="Q2333" s="1" t="s">
        <v>1492</v>
      </c>
      <c r="R2333" s="1" t="s">
        <v>1450</v>
      </c>
      <c r="S2333" t="s">
        <v>1449</v>
      </c>
      <c r="T2333">
        <f>VLOOKUP(Admissions[[#This Row],[Department]],Departments!A:E,5,FALSE)</f>
        <v>9000</v>
      </c>
      <c r="U2333" s="1" t="str">
        <f t="shared" si="72"/>
        <v>Above Benchmark</v>
      </c>
      <c r="V2333" s="1">
        <f t="shared" ca="1" si="73"/>
        <v>51</v>
      </c>
      <c r="W2333" s="1" t="str">
        <f ca="1">_xlfn.IFS(Admissions[[#This Row],[Patients Age]]&lt;18,"Paediatric",V2333&lt;40,"Young Adult",V2333&lt;65,"Adult",TRUE,"Senior")</f>
        <v>Adult</v>
      </c>
    </row>
    <row r="2334" spans="1:23" x14ac:dyDescent="0.25">
      <c r="A2334">
        <v>11530</v>
      </c>
      <c r="B2334">
        <v>4467</v>
      </c>
      <c r="C2334" s="1" t="s">
        <v>732</v>
      </c>
      <c r="D2334" s="1" t="s">
        <v>14</v>
      </c>
      <c r="E2334" s="2">
        <v>41462</v>
      </c>
      <c r="F2334" s="1" t="s">
        <v>30</v>
      </c>
      <c r="G2334" s="1" t="s">
        <v>58</v>
      </c>
      <c r="H2334" s="2">
        <v>45614</v>
      </c>
      <c r="I2334" s="2">
        <v>45617</v>
      </c>
      <c r="J2334">
        <v>3</v>
      </c>
      <c r="K2334">
        <v>2986</v>
      </c>
      <c r="L2334" s="1" t="s">
        <v>1491</v>
      </c>
      <c r="M2334" s="1" t="s">
        <v>81</v>
      </c>
      <c r="N2334" s="1" t="s">
        <v>24</v>
      </c>
      <c r="O2334" t="s">
        <v>19</v>
      </c>
      <c r="P2334">
        <v>995.33330000000001</v>
      </c>
      <c r="Q2334" s="1" t="s">
        <v>1492</v>
      </c>
      <c r="R2334" s="1" t="s">
        <v>1448</v>
      </c>
      <c r="S2334" t="s">
        <v>1449</v>
      </c>
      <c r="T2334">
        <f>VLOOKUP(Admissions[[#This Row],[Department]],Departments!A:E,5,FALSE)</f>
        <v>4500</v>
      </c>
      <c r="U2334" s="1" t="str">
        <f t="shared" si="72"/>
        <v>Within Benchmark</v>
      </c>
      <c r="V2334" s="1">
        <f t="shared" ca="1" si="73"/>
        <v>13</v>
      </c>
      <c r="W2334" s="1" t="str">
        <f ca="1">_xlfn.IFS(Admissions[[#This Row],[Patients Age]]&lt;18,"Paediatric",V2334&lt;40,"Young Adult",V2334&lt;65,"Adult",TRUE,"Senior")</f>
        <v>Paediatric</v>
      </c>
    </row>
    <row r="2335" spans="1:23" x14ac:dyDescent="0.25">
      <c r="A2335">
        <v>12566</v>
      </c>
      <c r="B2335">
        <v>4726</v>
      </c>
      <c r="C2335" s="1" t="s">
        <v>1108</v>
      </c>
      <c r="D2335" s="1" t="s">
        <v>56</v>
      </c>
      <c r="E2335" s="2">
        <v>37268</v>
      </c>
      <c r="F2335" s="1" t="s">
        <v>21</v>
      </c>
      <c r="G2335" s="1" t="s">
        <v>22</v>
      </c>
      <c r="H2335" s="2">
        <v>45531</v>
      </c>
      <c r="I2335" s="2">
        <v>45539</v>
      </c>
      <c r="J2335">
        <v>8</v>
      </c>
      <c r="K2335">
        <v>20098</v>
      </c>
      <c r="L2335" s="1" t="s">
        <v>1491</v>
      </c>
      <c r="M2335" s="1" t="s">
        <v>23</v>
      </c>
      <c r="N2335" s="1" t="s">
        <v>18</v>
      </c>
      <c r="O2335" t="s">
        <v>19</v>
      </c>
      <c r="P2335">
        <v>2512.25</v>
      </c>
      <c r="Q2335" s="1" t="s">
        <v>1492</v>
      </c>
      <c r="R2335" s="1" t="s">
        <v>1452</v>
      </c>
      <c r="S2335" t="s">
        <v>1449</v>
      </c>
      <c r="T2335">
        <f>VLOOKUP(Admissions[[#This Row],[Department]],Departments!A:E,5,FALSE)</f>
        <v>12000</v>
      </c>
      <c r="U2335" s="1" t="str">
        <f t="shared" si="72"/>
        <v>Above Benchmark</v>
      </c>
      <c r="V2335" s="1">
        <f t="shared" ca="1" si="73"/>
        <v>24</v>
      </c>
      <c r="W2335" s="1" t="str">
        <f ca="1">_xlfn.IFS(Admissions[[#This Row],[Patients Age]]&lt;18,"Paediatric",V2335&lt;40,"Young Adult",V2335&lt;65,"Adult",TRUE,"Senior")</f>
        <v>Young Adult</v>
      </c>
    </row>
    <row r="2336" spans="1:23" x14ac:dyDescent="0.25">
      <c r="A2336">
        <v>14744</v>
      </c>
      <c r="B2336">
        <v>5247</v>
      </c>
      <c r="C2336" s="1" t="s">
        <v>929</v>
      </c>
      <c r="D2336" s="1" t="s">
        <v>56</v>
      </c>
      <c r="E2336" s="2">
        <v>25434</v>
      </c>
      <c r="F2336" s="1" t="s">
        <v>15</v>
      </c>
      <c r="G2336" s="1" t="s">
        <v>48</v>
      </c>
      <c r="H2336" s="2">
        <v>45319</v>
      </c>
      <c r="I2336" s="2">
        <v>45320</v>
      </c>
      <c r="J2336">
        <v>1</v>
      </c>
      <c r="K2336">
        <v>4412</v>
      </c>
      <c r="L2336" s="1" t="s">
        <v>1491</v>
      </c>
      <c r="M2336" s="1" t="s">
        <v>49</v>
      </c>
      <c r="N2336" s="1" t="s">
        <v>33</v>
      </c>
      <c r="O2336" t="s">
        <v>19</v>
      </c>
      <c r="P2336">
        <v>4412</v>
      </c>
      <c r="Q2336" s="1" t="s">
        <v>1492</v>
      </c>
      <c r="R2336" s="1" t="s">
        <v>1451</v>
      </c>
      <c r="S2336" t="s">
        <v>1447</v>
      </c>
      <c r="T2336">
        <f>VLOOKUP(Admissions[[#This Row],[Department]],Departments!A:E,5,FALSE)</f>
        <v>5500</v>
      </c>
      <c r="U2336" s="1" t="str">
        <f t="shared" si="72"/>
        <v>Within Benchmark</v>
      </c>
      <c r="V2336" s="1">
        <f t="shared" ca="1" si="73"/>
        <v>56</v>
      </c>
      <c r="W2336" s="1" t="str">
        <f ca="1">_xlfn.IFS(Admissions[[#This Row],[Patients Age]]&lt;18,"Paediatric",V2336&lt;40,"Young Adult",V2336&lt;65,"Adult",TRUE,"Senior")</f>
        <v>Adult</v>
      </c>
    </row>
    <row r="2337" spans="1:23" x14ac:dyDescent="0.25">
      <c r="A2337">
        <v>10070</v>
      </c>
      <c r="B2337">
        <v>6091</v>
      </c>
      <c r="C2337" s="1" t="s">
        <v>1128</v>
      </c>
      <c r="D2337" s="1" t="s">
        <v>56</v>
      </c>
      <c r="E2337" s="2">
        <v>15853</v>
      </c>
      <c r="F2337" s="1" t="s">
        <v>26</v>
      </c>
      <c r="G2337" s="1" t="s">
        <v>39</v>
      </c>
      <c r="H2337" s="2">
        <v>44949</v>
      </c>
      <c r="I2337" s="2">
        <v>44955</v>
      </c>
      <c r="J2337">
        <v>6</v>
      </c>
      <c r="K2337">
        <v>15975</v>
      </c>
      <c r="L2337" s="1" t="s">
        <v>1494</v>
      </c>
      <c r="M2337" s="1" t="s">
        <v>28</v>
      </c>
      <c r="N2337" s="1" t="s">
        <v>24</v>
      </c>
      <c r="O2337" t="s">
        <v>19</v>
      </c>
      <c r="P2337">
        <v>2662.5</v>
      </c>
      <c r="Q2337" s="1" t="s">
        <v>1492</v>
      </c>
      <c r="R2337" s="1" t="s">
        <v>1448</v>
      </c>
      <c r="S2337" t="s">
        <v>1449</v>
      </c>
      <c r="T2337">
        <f>VLOOKUP(Admissions[[#This Row],[Department]],Departments!A:E,5,FALSE)</f>
        <v>9000</v>
      </c>
      <c r="U2337" s="1" t="str">
        <f t="shared" si="72"/>
        <v>Above Benchmark</v>
      </c>
      <c r="V2337" s="1">
        <f t="shared" ca="1" si="73"/>
        <v>83</v>
      </c>
      <c r="W2337" s="1" t="str">
        <f ca="1">_xlfn.IFS(Admissions[[#This Row],[Patients Age]]&lt;18,"Paediatric",V2337&lt;40,"Young Adult",V2337&lt;65,"Adult",TRUE,"Senior")</f>
        <v>Senior</v>
      </c>
    </row>
    <row r="2338" spans="1:23" x14ac:dyDescent="0.25">
      <c r="A2338">
        <v>13477</v>
      </c>
      <c r="B2338">
        <v>6136</v>
      </c>
      <c r="C2338" s="1" t="s">
        <v>875</v>
      </c>
      <c r="D2338" s="1" t="s">
        <v>56</v>
      </c>
      <c r="E2338" s="2">
        <v>23513</v>
      </c>
      <c r="F2338" s="1" t="s">
        <v>21</v>
      </c>
      <c r="G2338" s="1" t="s">
        <v>160</v>
      </c>
      <c r="H2338" s="2">
        <v>45219</v>
      </c>
      <c r="I2338" s="2">
        <v>45226</v>
      </c>
      <c r="J2338">
        <v>7</v>
      </c>
      <c r="K2338">
        <v>16825</v>
      </c>
      <c r="L2338" s="1" t="s">
        <v>1491</v>
      </c>
      <c r="M2338" s="1" t="s">
        <v>124</v>
      </c>
      <c r="N2338" s="1" t="s">
        <v>33</v>
      </c>
      <c r="O2338" t="s">
        <v>19</v>
      </c>
      <c r="P2338">
        <v>2403.5713999999998</v>
      </c>
      <c r="Q2338" s="1" t="s">
        <v>1492</v>
      </c>
      <c r="R2338" s="1" t="s">
        <v>1454</v>
      </c>
      <c r="S2338" t="s">
        <v>1449</v>
      </c>
      <c r="T2338">
        <f>VLOOKUP(Admissions[[#This Row],[Department]],Departments!A:E,5,FALSE)</f>
        <v>12000</v>
      </c>
      <c r="U2338" s="1" t="str">
        <f t="shared" si="72"/>
        <v>Above Benchmark</v>
      </c>
      <c r="V2338" s="1">
        <f t="shared" ca="1" si="73"/>
        <v>62</v>
      </c>
      <c r="W2338" s="1" t="str">
        <f ca="1">_xlfn.IFS(Admissions[[#This Row],[Patients Age]]&lt;18,"Paediatric",V2338&lt;40,"Young Adult",V2338&lt;65,"Adult",TRUE,"Senior")</f>
        <v>Adult</v>
      </c>
    </row>
    <row r="2339" spans="1:23" x14ac:dyDescent="0.25">
      <c r="A2339">
        <v>15512</v>
      </c>
      <c r="B2339">
        <v>3111</v>
      </c>
      <c r="C2339" s="1" t="s">
        <v>1129</v>
      </c>
      <c r="D2339" s="1" t="s">
        <v>56</v>
      </c>
      <c r="E2339" s="2">
        <v>25947</v>
      </c>
      <c r="F2339" s="1" t="s">
        <v>66</v>
      </c>
      <c r="G2339" s="1" t="s">
        <v>67</v>
      </c>
      <c r="H2339" s="2">
        <v>45410</v>
      </c>
      <c r="I2339" s="2">
        <v>45413</v>
      </c>
      <c r="J2339">
        <v>3</v>
      </c>
      <c r="K2339">
        <v>4613</v>
      </c>
      <c r="L2339" s="1" t="s">
        <v>1491</v>
      </c>
      <c r="M2339" s="1" t="s">
        <v>116</v>
      </c>
      <c r="N2339" s="1" t="s">
        <v>24</v>
      </c>
      <c r="O2339" t="s">
        <v>19</v>
      </c>
      <c r="P2339">
        <v>1537.6667</v>
      </c>
      <c r="Q2339" s="1" t="s">
        <v>1492</v>
      </c>
      <c r="R2339" s="1" t="s">
        <v>1451</v>
      </c>
      <c r="S2339" t="s">
        <v>1447</v>
      </c>
      <c r="T2339">
        <f>VLOOKUP(Admissions[[#This Row],[Department]],Departments!A:E,5,FALSE)</f>
        <v>6000</v>
      </c>
      <c r="U2339" s="1" t="str">
        <f t="shared" si="72"/>
        <v>Within Benchmark</v>
      </c>
      <c r="V2339" s="1">
        <f t="shared" ca="1" si="73"/>
        <v>55</v>
      </c>
      <c r="W2339" s="1" t="str">
        <f ca="1">_xlfn.IFS(Admissions[[#This Row],[Patients Age]]&lt;18,"Paediatric",V2339&lt;40,"Young Adult",V2339&lt;65,"Adult",TRUE,"Senior")</f>
        <v>Adult</v>
      </c>
    </row>
    <row r="2340" spans="1:23" x14ac:dyDescent="0.25">
      <c r="A2340">
        <v>11962</v>
      </c>
      <c r="B2340">
        <v>4505</v>
      </c>
      <c r="C2340" s="1" t="s">
        <v>643</v>
      </c>
      <c r="D2340" s="1" t="s">
        <v>56</v>
      </c>
      <c r="E2340" s="2">
        <v>37457</v>
      </c>
      <c r="F2340" s="1" t="s">
        <v>15</v>
      </c>
      <c r="G2340" s="1" t="s">
        <v>48</v>
      </c>
      <c r="H2340" s="2">
        <v>45103</v>
      </c>
      <c r="I2340" s="2">
        <v>45105</v>
      </c>
      <c r="J2340">
        <v>2</v>
      </c>
      <c r="K2340">
        <v>5449</v>
      </c>
      <c r="L2340" s="1" t="s">
        <v>1494</v>
      </c>
      <c r="M2340" s="1" t="s">
        <v>81</v>
      </c>
      <c r="N2340" s="1" t="s">
        <v>33</v>
      </c>
      <c r="O2340" t="s">
        <v>19</v>
      </c>
      <c r="P2340">
        <v>2724.5</v>
      </c>
      <c r="Q2340" s="1" t="s">
        <v>1492</v>
      </c>
      <c r="R2340" s="1" t="s">
        <v>1448</v>
      </c>
      <c r="S2340" t="s">
        <v>1449</v>
      </c>
      <c r="T2340">
        <f>VLOOKUP(Admissions[[#This Row],[Department]],Departments!A:E,5,FALSE)</f>
        <v>5500</v>
      </c>
      <c r="U2340" s="1" t="str">
        <f t="shared" si="72"/>
        <v>Within Benchmark</v>
      </c>
      <c r="V2340" s="1">
        <f t="shared" ca="1" si="73"/>
        <v>23</v>
      </c>
      <c r="W2340" s="1" t="str">
        <f ca="1">_xlfn.IFS(Admissions[[#This Row],[Patients Age]]&lt;18,"Paediatric",V2340&lt;40,"Young Adult",V2340&lt;65,"Adult",TRUE,"Senior")</f>
        <v>Young Adult</v>
      </c>
    </row>
    <row r="2341" spans="1:23" x14ac:dyDescent="0.25">
      <c r="A2341">
        <v>14808</v>
      </c>
      <c r="B2341">
        <v>6353</v>
      </c>
      <c r="C2341" s="1" t="s">
        <v>568</v>
      </c>
      <c r="D2341" s="1" t="s">
        <v>56</v>
      </c>
      <c r="E2341" s="2">
        <v>32527</v>
      </c>
      <c r="F2341" s="1" t="s">
        <v>26</v>
      </c>
      <c r="G2341" s="1" t="s">
        <v>27</v>
      </c>
      <c r="H2341" s="2">
        <v>45131</v>
      </c>
      <c r="I2341" s="2">
        <v>45137</v>
      </c>
      <c r="J2341">
        <v>6</v>
      </c>
      <c r="K2341">
        <v>13619</v>
      </c>
      <c r="L2341" s="1" t="s">
        <v>1491</v>
      </c>
      <c r="M2341" s="1" t="s">
        <v>79</v>
      </c>
      <c r="N2341" s="1" t="s">
        <v>24</v>
      </c>
      <c r="O2341" t="s">
        <v>19</v>
      </c>
      <c r="P2341">
        <v>2269.8332999999998</v>
      </c>
      <c r="Q2341" s="1" t="s">
        <v>1492</v>
      </c>
      <c r="R2341" s="1" t="s">
        <v>1448</v>
      </c>
      <c r="S2341" t="s">
        <v>1449</v>
      </c>
      <c r="T2341">
        <f>VLOOKUP(Admissions[[#This Row],[Department]],Departments!A:E,5,FALSE)</f>
        <v>9000</v>
      </c>
      <c r="U2341" s="1" t="str">
        <f t="shared" si="72"/>
        <v>Above Benchmark</v>
      </c>
      <c r="V2341" s="1">
        <f t="shared" ca="1" si="73"/>
        <v>37</v>
      </c>
      <c r="W2341" s="1" t="str">
        <f ca="1">_xlfn.IFS(Admissions[[#This Row],[Patients Age]]&lt;18,"Paediatric",V2341&lt;40,"Young Adult",V2341&lt;65,"Adult",TRUE,"Senior")</f>
        <v>Young Adult</v>
      </c>
    </row>
    <row r="2342" spans="1:23" x14ac:dyDescent="0.25">
      <c r="A2342">
        <v>10394</v>
      </c>
      <c r="B2342">
        <v>5924</v>
      </c>
      <c r="C2342" s="1" t="s">
        <v>376</v>
      </c>
      <c r="D2342" s="1" t="s">
        <v>56</v>
      </c>
      <c r="E2342" s="2">
        <v>34946</v>
      </c>
      <c r="F2342" s="1" t="s">
        <v>51</v>
      </c>
      <c r="G2342" s="1" t="s">
        <v>87</v>
      </c>
      <c r="H2342" s="2">
        <v>45471</v>
      </c>
      <c r="I2342" s="2">
        <v>45475</v>
      </c>
      <c r="J2342">
        <v>4</v>
      </c>
      <c r="K2342">
        <v>5432</v>
      </c>
      <c r="L2342" s="1" t="s">
        <v>1491</v>
      </c>
      <c r="M2342" s="1" t="s">
        <v>114</v>
      </c>
      <c r="N2342" s="1" t="s">
        <v>33</v>
      </c>
      <c r="O2342" t="s">
        <v>19</v>
      </c>
      <c r="P2342">
        <v>1358</v>
      </c>
      <c r="Q2342" s="1" t="s">
        <v>1492</v>
      </c>
      <c r="R2342" s="1" t="s">
        <v>1454</v>
      </c>
      <c r="S2342" t="s">
        <v>1449</v>
      </c>
      <c r="T2342">
        <f>VLOOKUP(Admissions[[#This Row],[Department]],Departments!A:E,5,FALSE)</f>
        <v>6800</v>
      </c>
      <c r="U2342" s="1" t="str">
        <f t="shared" si="72"/>
        <v>Within Benchmark</v>
      </c>
      <c r="V2342" s="1">
        <f t="shared" ca="1" si="73"/>
        <v>30</v>
      </c>
      <c r="W2342" s="1" t="str">
        <f ca="1">_xlfn.IFS(Admissions[[#This Row],[Patients Age]]&lt;18,"Paediatric",V2342&lt;40,"Young Adult",V2342&lt;65,"Adult",TRUE,"Senior")</f>
        <v>Young Adult</v>
      </c>
    </row>
    <row r="2343" spans="1:23" x14ac:dyDescent="0.25">
      <c r="A2343">
        <v>14962</v>
      </c>
      <c r="B2343">
        <v>6381</v>
      </c>
      <c r="C2343" s="1" t="s">
        <v>111</v>
      </c>
      <c r="D2343" s="1" t="s">
        <v>14</v>
      </c>
      <c r="E2343" s="2">
        <v>34681</v>
      </c>
      <c r="F2343" s="1" t="s">
        <v>35</v>
      </c>
      <c r="G2343" s="1" t="s">
        <v>85</v>
      </c>
      <c r="H2343" s="2">
        <v>45434</v>
      </c>
      <c r="I2343" s="2">
        <v>45440</v>
      </c>
      <c r="J2343">
        <v>6</v>
      </c>
      <c r="K2343">
        <v>8923</v>
      </c>
      <c r="L2343" s="1" t="s">
        <v>1491</v>
      </c>
      <c r="M2343" s="1" t="s">
        <v>75</v>
      </c>
      <c r="N2343" s="1" t="s">
        <v>33</v>
      </c>
      <c r="O2343" t="s">
        <v>19</v>
      </c>
      <c r="P2343">
        <v>1487.1667</v>
      </c>
      <c r="Q2343" s="1" t="s">
        <v>1492</v>
      </c>
      <c r="R2343" s="1" t="s">
        <v>1453</v>
      </c>
      <c r="S2343" t="s">
        <v>1449</v>
      </c>
      <c r="T2343">
        <f>VLOOKUP(Admissions[[#This Row],[Department]],Departments!A:E,5,FALSE)</f>
        <v>8500</v>
      </c>
      <c r="U2343" s="1" t="str">
        <f t="shared" si="72"/>
        <v>Above Benchmark</v>
      </c>
      <c r="V2343" s="1">
        <f t="shared" ca="1" si="73"/>
        <v>31</v>
      </c>
      <c r="W2343" s="1" t="str">
        <f ca="1">_xlfn.IFS(Admissions[[#This Row],[Patients Age]]&lt;18,"Paediatric",V2343&lt;40,"Young Adult",V2343&lt;65,"Adult",TRUE,"Senior")</f>
        <v>Young Adult</v>
      </c>
    </row>
    <row r="2344" spans="1:23" x14ac:dyDescent="0.25">
      <c r="A2344">
        <v>13201</v>
      </c>
      <c r="B2344">
        <v>6239</v>
      </c>
      <c r="C2344" s="1" t="s">
        <v>127</v>
      </c>
      <c r="D2344" s="1" t="s">
        <v>56</v>
      </c>
      <c r="E2344" s="2">
        <v>36710</v>
      </c>
      <c r="F2344" s="1" t="s">
        <v>15</v>
      </c>
      <c r="G2344" s="1" t="s">
        <v>217</v>
      </c>
      <c r="H2344" s="2">
        <v>45587</v>
      </c>
      <c r="I2344" s="2">
        <v>45589</v>
      </c>
      <c r="J2344">
        <v>2</v>
      </c>
      <c r="K2344">
        <v>5540</v>
      </c>
      <c r="L2344" s="1" t="s">
        <v>1491</v>
      </c>
      <c r="M2344" s="1" t="s">
        <v>49</v>
      </c>
      <c r="N2344" s="1" t="s">
        <v>33</v>
      </c>
      <c r="O2344" t="s">
        <v>19</v>
      </c>
      <c r="P2344">
        <v>2770</v>
      </c>
      <c r="Q2344" s="1" t="s">
        <v>1492</v>
      </c>
      <c r="R2344" s="1" t="s">
        <v>1452</v>
      </c>
      <c r="S2344" t="s">
        <v>1449</v>
      </c>
      <c r="T2344">
        <f>VLOOKUP(Admissions[[#This Row],[Department]],Departments!A:E,5,FALSE)</f>
        <v>5500</v>
      </c>
      <c r="U2344" s="1" t="str">
        <f t="shared" si="72"/>
        <v>Above Benchmark</v>
      </c>
      <c r="V2344" s="1">
        <f t="shared" ca="1" si="73"/>
        <v>26</v>
      </c>
      <c r="W2344" s="1" t="str">
        <f ca="1">_xlfn.IFS(Admissions[[#This Row],[Patients Age]]&lt;18,"Paediatric",V2344&lt;40,"Young Adult",V2344&lt;65,"Adult",TRUE,"Senior")</f>
        <v>Young Adult</v>
      </c>
    </row>
    <row r="2345" spans="1:23" x14ac:dyDescent="0.25">
      <c r="A2345">
        <v>15487</v>
      </c>
      <c r="B2345">
        <v>5653</v>
      </c>
      <c r="C2345" s="1" t="s">
        <v>410</v>
      </c>
      <c r="D2345" s="1" t="s">
        <v>14</v>
      </c>
      <c r="E2345" s="2">
        <v>35365</v>
      </c>
      <c r="F2345" s="1" t="s">
        <v>41</v>
      </c>
      <c r="G2345" s="1" t="s">
        <v>72</v>
      </c>
      <c r="H2345" s="2">
        <v>45032</v>
      </c>
      <c r="I2345" s="2">
        <v>45038</v>
      </c>
      <c r="J2345">
        <v>6</v>
      </c>
      <c r="K2345">
        <v>8419</v>
      </c>
      <c r="L2345" s="1" t="s">
        <v>1491</v>
      </c>
      <c r="M2345" s="1" t="s">
        <v>121</v>
      </c>
      <c r="N2345" s="1" t="s">
        <v>33</v>
      </c>
      <c r="O2345" t="s">
        <v>19</v>
      </c>
      <c r="P2345">
        <v>1403.1667</v>
      </c>
      <c r="Q2345" s="1" t="s">
        <v>1492</v>
      </c>
      <c r="R2345" s="1" t="s">
        <v>1451</v>
      </c>
      <c r="S2345" t="s">
        <v>1447</v>
      </c>
      <c r="T2345">
        <f>VLOOKUP(Admissions[[#This Row],[Department]],Departments!A:E,5,FALSE)</f>
        <v>7200</v>
      </c>
      <c r="U2345" s="1" t="str">
        <f t="shared" si="72"/>
        <v>Above Benchmark</v>
      </c>
      <c r="V2345" s="1">
        <f t="shared" ca="1" si="73"/>
        <v>29</v>
      </c>
      <c r="W2345" s="1" t="str">
        <f ca="1">_xlfn.IFS(Admissions[[#This Row],[Patients Age]]&lt;18,"Paediatric",V2345&lt;40,"Young Adult",V2345&lt;65,"Adult",TRUE,"Senior")</f>
        <v>Young Adult</v>
      </c>
    </row>
    <row r="2346" spans="1:23" x14ac:dyDescent="0.25">
      <c r="A2346">
        <v>10715</v>
      </c>
      <c r="B2346">
        <v>6999</v>
      </c>
      <c r="C2346" s="1" t="s">
        <v>513</v>
      </c>
      <c r="D2346" s="1" t="s">
        <v>14</v>
      </c>
      <c r="E2346" s="2">
        <v>24777</v>
      </c>
      <c r="F2346" s="1" t="s">
        <v>26</v>
      </c>
      <c r="G2346" s="1" t="s">
        <v>39</v>
      </c>
      <c r="H2346" s="2">
        <v>45434</v>
      </c>
      <c r="I2346" s="2">
        <v>45441</v>
      </c>
      <c r="J2346">
        <v>7</v>
      </c>
      <c r="K2346">
        <v>23087</v>
      </c>
      <c r="L2346" s="1" t="s">
        <v>1491</v>
      </c>
      <c r="M2346" s="1" t="s">
        <v>79</v>
      </c>
      <c r="N2346" s="1" t="s">
        <v>33</v>
      </c>
      <c r="O2346" t="s">
        <v>19</v>
      </c>
      <c r="P2346">
        <v>3298.1428999999998</v>
      </c>
      <c r="Q2346" s="1" t="s">
        <v>1492</v>
      </c>
      <c r="R2346" s="1" t="s">
        <v>1453</v>
      </c>
      <c r="S2346" t="s">
        <v>1449</v>
      </c>
      <c r="T2346">
        <f>VLOOKUP(Admissions[[#This Row],[Department]],Departments!A:E,5,FALSE)</f>
        <v>9000</v>
      </c>
      <c r="U2346" s="1" t="str">
        <f t="shared" si="72"/>
        <v>Above Benchmark</v>
      </c>
      <c r="V2346" s="1">
        <f t="shared" ca="1" si="73"/>
        <v>58</v>
      </c>
      <c r="W2346" s="1" t="str">
        <f ca="1">_xlfn.IFS(Admissions[[#This Row],[Patients Age]]&lt;18,"Paediatric",V2346&lt;40,"Young Adult",V2346&lt;65,"Adult",TRUE,"Senior")</f>
        <v>Adult</v>
      </c>
    </row>
    <row r="2347" spans="1:23" x14ac:dyDescent="0.25">
      <c r="A2347">
        <v>15439</v>
      </c>
      <c r="B2347">
        <v>4136</v>
      </c>
      <c r="C2347" s="1" t="s">
        <v>679</v>
      </c>
      <c r="D2347" s="1" t="s">
        <v>56</v>
      </c>
      <c r="E2347" s="2">
        <v>41575</v>
      </c>
      <c r="F2347" s="1" t="s">
        <v>30</v>
      </c>
      <c r="G2347" s="1" t="s">
        <v>31</v>
      </c>
      <c r="H2347" s="2">
        <v>44984</v>
      </c>
      <c r="I2347" s="2">
        <v>44982</v>
      </c>
      <c r="J2347">
        <v>-2</v>
      </c>
      <c r="K2347">
        <v>4373</v>
      </c>
      <c r="L2347" s="1" t="s">
        <v>1491</v>
      </c>
      <c r="M2347" s="1" t="s">
        <v>46</v>
      </c>
      <c r="N2347" s="1" t="s">
        <v>18</v>
      </c>
      <c r="O2347" t="s">
        <v>62</v>
      </c>
      <c r="P2347">
        <v>-2186.5</v>
      </c>
      <c r="Q2347" s="1" t="s">
        <v>1492</v>
      </c>
      <c r="R2347" s="1" t="s">
        <v>1448</v>
      </c>
      <c r="S2347" t="s">
        <v>1449</v>
      </c>
      <c r="T2347">
        <f>VLOOKUP(Admissions[[#This Row],[Department]],Departments!A:E,5,FALSE)</f>
        <v>4500</v>
      </c>
      <c r="U2347" s="1" t="str">
        <f t="shared" si="72"/>
        <v>Within Benchmark</v>
      </c>
      <c r="V2347" s="1">
        <f t="shared" ca="1" si="73"/>
        <v>12</v>
      </c>
      <c r="W2347" s="1" t="str">
        <f ca="1">_xlfn.IFS(Admissions[[#This Row],[Patients Age]]&lt;18,"Paediatric",V2347&lt;40,"Young Adult",V2347&lt;65,"Adult",TRUE,"Senior")</f>
        <v>Paediatric</v>
      </c>
    </row>
    <row r="2348" spans="1:23" x14ac:dyDescent="0.25">
      <c r="A2348">
        <v>11819</v>
      </c>
      <c r="B2348">
        <v>7069</v>
      </c>
      <c r="C2348" s="1" t="s">
        <v>1080</v>
      </c>
      <c r="D2348" s="1" t="s">
        <v>56</v>
      </c>
      <c r="E2348" s="2">
        <v>33827</v>
      </c>
      <c r="F2348" s="1" t="s">
        <v>35</v>
      </c>
      <c r="G2348" s="1" t="s">
        <v>85</v>
      </c>
      <c r="H2348" s="2">
        <v>45656</v>
      </c>
      <c r="I2348" s="2">
        <v>45657</v>
      </c>
      <c r="J2348">
        <v>1</v>
      </c>
      <c r="K2348">
        <v>6267</v>
      </c>
      <c r="L2348" s="1" t="s">
        <v>1491</v>
      </c>
      <c r="M2348" s="1" t="s">
        <v>60</v>
      </c>
      <c r="N2348" s="1" t="s">
        <v>18</v>
      </c>
      <c r="O2348" t="s">
        <v>19</v>
      </c>
      <c r="P2348">
        <v>6267</v>
      </c>
      <c r="Q2348" s="1" t="s">
        <v>1492</v>
      </c>
      <c r="R2348" s="1" t="s">
        <v>1448</v>
      </c>
      <c r="S2348" t="s">
        <v>1449</v>
      </c>
      <c r="T2348">
        <f>VLOOKUP(Admissions[[#This Row],[Department]],Departments!A:E,5,FALSE)</f>
        <v>8500</v>
      </c>
      <c r="U2348" s="1" t="str">
        <f t="shared" si="72"/>
        <v>Within Benchmark</v>
      </c>
      <c r="V2348" s="1">
        <f t="shared" ca="1" si="73"/>
        <v>33</v>
      </c>
      <c r="W2348" s="1" t="str">
        <f ca="1">_xlfn.IFS(Admissions[[#This Row],[Patients Age]]&lt;18,"Paediatric",V2348&lt;40,"Young Adult",V2348&lt;65,"Adult",TRUE,"Senior")</f>
        <v>Young Adult</v>
      </c>
    </row>
    <row r="2349" spans="1:23" x14ac:dyDescent="0.25">
      <c r="A2349">
        <v>10730</v>
      </c>
      <c r="B2349">
        <v>3230</v>
      </c>
      <c r="C2349" s="1" t="s">
        <v>544</v>
      </c>
      <c r="D2349" s="1" t="s">
        <v>14</v>
      </c>
      <c r="E2349" s="2">
        <v>26809</v>
      </c>
      <c r="F2349" s="1" t="s">
        <v>66</v>
      </c>
      <c r="G2349" s="1" t="s">
        <v>67</v>
      </c>
      <c r="H2349" s="2">
        <v>45273</v>
      </c>
      <c r="I2349" s="2">
        <v>45275</v>
      </c>
      <c r="J2349">
        <v>2</v>
      </c>
      <c r="K2349">
        <v>5418</v>
      </c>
      <c r="L2349" s="1" t="s">
        <v>1491</v>
      </c>
      <c r="M2349" s="1" t="s">
        <v>91</v>
      </c>
      <c r="N2349" s="1" t="s">
        <v>18</v>
      </c>
      <c r="O2349" t="s">
        <v>19</v>
      </c>
      <c r="P2349">
        <v>2709</v>
      </c>
      <c r="Q2349" s="1" t="s">
        <v>1492</v>
      </c>
      <c r="R2349" s="1" t="s">
        <v>1453</v>
      </c>
      <c r="S2349" t="s">
        <v>1449</v>
      </c>
      <c r="T2349">
        <f>VLOOKUP(Admissions[[#This Row],[Department]],Departments!A:E,5,FALSE)</f>
        <v>6000</v>
      </c>
      <c r="U2349" s="1" t="str">
        <f t="shared" si="72"/>
        <v>Within Benchmark</v>
      </c>
      <c r="V2349" s="1">
        <f t="shared" ca="1" si="73"/>
        <v>53</v>
      </c>
      <c r="W2349" s="1" t="str">
        <f ca="1">_xlfn.IFS(Admissions[[#This Row],[Patients Age]]&lt;18,"Paediatric",V2349&lt;40,"Young Adult",V2349&lt;65,"Adult",TRUE,"Senior")</f>
        <v>Adult</v>
      </c>
    </row>
    <row r="2350" spans="1:23" x14ac:dyDescent="0.25">
      <c r="A2350">
        <v>13093</v>
      </c>
      <c r="B2350">
        <v>3326</v>
      </c>
      <c r="C2350" s="1" t="s">
        <v>409</v>
      </c>
      <c r="D2350" s="1" t="s">
        <v>56</v>
      </c>
      <c r="E2350" s="2">
        <v>31990</v>
      </c>
      <c r="F2350" s="1" t="s">
        <v>15</v>
      </c>
      <c r="G2350" s="1" t="s">
        <v>16</v>
      </c>
      <c r="H2350" s="2">
        <v>45492</v>
      </c>
      <c r="I2350" s="2">
        <v>45494</v>
      </c>
      <c r="J2350">
        <v>2</v>
      </c>
      <c r="K2350">
        <v>8205</v>
      </c>
      <c r="L2350" s="1" t="s">
        <v>1494</v>
      </c>
      <c r="M2350" s="1" t="s">
        <v>17</v>
      </c>
      <c r="N2350" s="1" t="s">
        <v>18</v>
      </c>
      <c r="O2350" t="s">
        <v>19</v>
      </c>
      <c r="P2350">
        <v>4102.5</v>
      </c>
      <c r="Q2350" s="1" t="s">
        <v>1492</v>
      </c>
      <c r="R2350" s="1" t="s">
        <v>1454</v>
      </c>
      <c r="S2350" t="s">
        <v>1449</v>
      </c>
      <c r="T2350">
        <f>VLOOKUP(Admissions[[#This Row],[Department]],Departments!A:E,5,FALSE)</f>
        <v>5500</v>
      </c>
      <c r="U2350" s="1" t="str">
        <f t="shared" si="72"/>
        <v>Above Benchmark</v>
      </c>
      <c r="V2350" s="1">
        <f t="shared" ca="1" si="73"/>
        <v>38</v>
      </c>
      <c r="W2350" s="1" t="str">
        <f ca="1">_xlfn.IFS(Admissions[[#This Row],[Patients Age]]&lt;18,"Paediatric",V2350&lt;40,"Young Adult",V2350&lt;65,"Adult",TRUE,"Senior")</f>
        <v>Young Adult</v>
      </c>
    </row>
    <row r="2351" spans="1:23" x14ac:dyDescent="0.25">
      <c r="A2351">
        <v>11764</v>
      </c>
      <c r="B2351">
        <v>4065</v>
      </c>
      <c r="C2351" s="1" t="s">
        <v>358</v>
      </c>
      <c r="D2351" s="1" t="s">
        <v>56</v>
      </c>
      <c r="E2351" s="2">
        <v>22210</v>
      </c>
      <c r="F2351" s="1" t="s">
        <v>35</v>
      </c>
      <c r="G2351" s="1" t="s">
        <v>85</v>
      </c>
      <c r="H2351" s="2">
        <v>45522</v>
      </c>
      <c r="I2351" s="2">
        <v>45529</v>
      </c>
      <c r="J2351">
        <v>7</v>
      </c>
      <c r="K2351">
        <v>16693</v>
      </c>
      <c r="L2351" s="1" t="s">
        <v>1491</v>
      </c>
      <c r="M2351" s="1" t="s">
        <v>37</v>
      </c>
      <c r="N2351" s="1" t="s">
        <v>33</v>
      </c>
      <c r="O2351" t="s">
        <v>19</v>
      </c>
      <c r="P2351">
        <v>2384.7143000000001</v>
      </c>
      <c r="Q2351" s="1" t="s">
        <v>1492</v>
      </c>
      <c r="R2351" s="1" t="s">
        <v>1451</v>
      </c>
      <c r="S2351" t="s">
        <v>1447</v>
      </c>
      <c r="T2351">
        <f>VLOOKUP(Admissions[[#This Row],[Department]],Departments!A:E,5,FALSE)</f>
        <v>8500</v>
      </c>
      <c r="U2351" s="1" t="str">
        <f t="shared" si="72"/>
        <v>Above Benchmark</v>
      </c>
      <c r="V2351" s="1">
        <f t="shared" ca="1" si="73"/>
        <v>65</v>
      </c>
      <c r="W2351" s="1" t="str">
        <f ca="1">_xlfn.IFS(Admissions[[#This Row],[Patients Age]]&lt;18,"Paediatric",V2351&lt;40,"Young Adult",V2351&lt;65,"Adult",TRUE,"Senior")</f>
        <v>Senior</v>
      </c>
    </row>
    <row r="2352" spans="1:23" x14ac:dyDescent="0.25">
      <c r="A2352">
        <v>13579</v>
      </c>
      <c r="B2352">
        <v>6059</v>
      </c>
      <c r="C2352" s="1" t="s">
        <v>497</v>
      </c>
      <c r="D2352" s="1" t="s">
        <v>56</v>
      </c>
      <c r="E2352" s="2">
        <v>15850</v>
      </c>
      <c r="F2352" s="1" t="s">
        <v>26</v>
      </c>
      <c r="G2352" s="1" t="s">
        <v>39</v>
      </c>
      <c r="H2352" s="2">
        <v>44966</v>
      </c>
      <c r="I2352" s="2">
        <v>44977</v>
      </c>
      <c r="J2352">
        <v>11</v>
      </c>
      <c r="K2352">
        <v>23885</v>
      </c>
      <c r="L2352" s="1" t="s">
        <v>1494</v>
      </c>
      <c r="M2352" s="1" t="s">
        <v>17</v>
      </c>
      <c r="N2352" s="1" t="s">
        <v>33</v>
      </c>
      <c r="O2352" t="s">
        <v>19</v>
      </c>
      <c r="P2352">
        <v>2171.3636000000001</v>
      </c>
      <c r="Q2352" s="1" t="s">
        <v>1492</v>
      </c>
      <c r="R2352" s="1" t="s">
        <v>1450</v>
      </c>
      <c r="S2352" t="s">
        <v>1449</v>
      </c>
      <c r="T2352">
        <f>VLOOKUP(Admissions[[#This Row],[Department]],Departments!A:E,5,FALSE)</f>
        <v>9000</v>
      </c>
      <c r="U2352" s="1" t="str">
        <f t="shared" si="72"/>
        <v>Above Benchmark</v>
      </c>
      <c r="V2352" s="1">
        <f t="shared" ca="1" si="73"/>
        <v>83</v>
      </c>
      <c r="W2352" s="1" t="str">
        <f ca="1">_xlfn.IFS(Admissions[[#This Row],[Patients Age]]&lt;18,"Paediatric",V2352&lt;40,"Young Adult",V2352&lt;65,"Adult",TRUE,"Senior")</f>
        <v>Senior</v>
      </c>
    </row>
    <row r="2353" spans="1:23" x14ac:dyDescent="0.25">
      <c r="A2353">
        <v>15204</v>
      </c>
      <c r="B2353">
        <v>4457</v>
      </c>
      <c r="C2353" s="1" t="s">
        <v>63</v>
      </c>
      <c r="D2353" s="1" t="s">
        <v>56</v>
      </c>
      <c r="E2353" s="2">
        <v>26998</v>
      </c>
      <c r="F2353" s="1" t="s">
        <v>26</v>
      </c>
      <c r="G2353" s="1" t="s">
        <v>39</v>
      </c>
      <c r="H2353" s="2">
        <v>45569</v>
      </c>
      <c r="I2353" s="2">
        <v>45576</v>
      </c>
      <c r="J2353">
        <v>7</v>
      </c>
      <c r="K2353">
        <v>12644</v>
      </c>
      <c r="L2353" s="1" t="s">
        <v>1491</v>
      </c>
      <c r="M2353" s="1" t="s">
        <v>79</v>
      </c>
      <c r="N2353" s="1" t="s">
        <v>18</v>
      </c>
      <c r="O2353" t="s">
        <v>19</v>
      </c>
      <c r="P2353">
        <v>1806.2856999999999</v>
      </c>
      <c r="Q2353" s="1" t="s">
        <v>1492</v>
      </c>
      <c r="R2353" s="1" t="s">
        <v>1454</v>
      </c>
      <c r="S2353" t="s">
        <v>1449</v>
      </c>
      <c r="T2353">
        <f>VLOOKUP(Admissions[[#This Row],[Department]],Departments!A:E,5,FALSE)</f>
        <v>9000</v>
      </c>
      <c r="U2353" s="1" t="str">
        <f t="shared" si="72"/>
        <v>Above Benchmark</v>
      </c>
      <c r="V2353" s="1">
        <f t="shared" ca="1" si="73"/>
        <v>52</v>
      </c>
      <c r="W2353" s="1" t="str">
        <f ca="1">_xlfn.IFS(Admissions[[#This Row],[Patients Age]]&lt;18,"Paediatric",V2353&lt;40,"Young Adult",V2353&lt;65,"Adult",TRUE,"Senior")</f>
        <v>Adult</v>
      </c>
    </row>
    <row r="2354" spans="1:23" x14ac:dyDescent="0.25">
      <c r="A2354">
        <v>14681</v>
      </c>
      <c r="B2354">
        <v>4679</v>
      </c>
      <c r="C2354" s="1" t="s">
        <v>397</v>
      </c>
      <c r="D2354" s="1" t="s">
        <v>56</v>
      </c>
      <c r="E2354" s="2">
        <v>11129</v>
      </c>
      <c r="F2354" s="1" t="s">
        <v>51</v>
      </c>
      <c r="G2354" s="1" t="s">
        <v>52</v>
      </c>
      <c r="H2354" s="2">
        <v>45017</v>
      </c>
      <c r="I2354" s="2">
        <v>45021</v>
      </c>
      <c r="J2354">
        <v>4</v>
      </c>
      <c r="K2354">
        <v>7050</v>
      </c>
      <c r="L2354" s="1" t="s">
        <v>1494</v>
      </c>
      <c r="M2354" s="1" t="s">
        <v>53</v>
      </c>
      <c r="N2354" s="1" t="s">
        <v>18</v>
      </c>
      <c r="O2354" t="s">
        <v>19</v>
      </c>
      <c r="P2354">
        <v>1762.5</v>
      </c>
      <c r="Q2354" s="1" t="s">
        <v>1492</v>
      </c>
      <c r="R2354" s="1" t="s">
        <v>1446</v>
      </c>
      <c r="S2354" t="s">
        <v>1447</v>
      </c>
      <c r="T2354">
        <f>VLOOKUP(Admissions[[#This Row],[Department]],Departments!A:E,5,FALSE)</f>
        <v>6800</v>
      </c>
      <c r="U2354" s="1" t="str">
        <f t="shared" si="72"/>
        <v>Above Benchmark</v>
      </c>
      <c r="V2354" s="1">
        <f t="shared" ca="1" si="73"/>
        <v>96</v>
      </c>
      <c r="W2354" s="1" t="str">
        <f ca="1">_xlfn.IFS(Admissions[[#This Row],[Patients Age]]&lt;18,"Paediatric",V2354&lt;40,"Young Adult",V2354&lt;65,"Adult",TRUE,"Senior")</f>
        <v>Senior</v>
      </c>
    </row>
    <row r="2355" spans="1:23" x14ac:dyDescent="0.25">
      <c r="A2355">
        <v>10697</v>
      </c>
      <c r="B2355">
        <v>3198</v>
      </c>
      <c r="C2355" s="1" t="s">
        <v>597</v>
      </c>
      <c r="D2355" s="1" t="s">
        <v>14</v>
      </c>
      <c r="E2355" s="2">
        <v>28820</v>
      </c>
      <c r="F2355" s="1" t="s">
        <v>51</v>
      </c>
      <c r="G2355" s="1" t="s">
        <v>87</v>
      </c>
      <c r="H2355" s="2">
        <v>45237</v>
      </c>
      <c r="I2355" s="2">
        <v>45241</v>
      </c>
      <c r="J2355">
        <v>4</v>
      </c>
      <c r="K2355">
        <v>5376</v>
      </c>
      <c r="L2355" s="1" t="s">
        <v>1491</v>
      </c>
      <c r="M2355" s="1" t="s">
        <v>114</v>
      </c>
      <c r="N2355" s="1" t="s">
        <v>18</v>
      </c>
      <c r="O2355" t="s">
        <v>19</v>
      </c>
      <c r="P2355">
        <v>1344</v>
      </c>
      <c r="Q2355" s="1" t="s">
        <v>1492</v>
      </c>
      <c r="R2355" s="1" t="s">
        <v>1452</v>
      </c>
      <c r="S2355" t="s">
        <v>1449</v>
      </c>
      <c r="T2355">
        <f>VLOOKUP(Admissions[[#This Row],[Department]],Departments!A:E,5,FALSE)</f>
        <v>6800</v>
      </c>
      <c r="U2355" s="1" t="str">
        <f t="shared" si="72"/>
        <v>Within Benchmark</v>
      </c>
      <c r="V2355" s="1">
        <f t="shared" ca="1" si="73"/>
        <v>47</v>
      </c>
      <c r="W2355" s="1" t="str">
        <f ca="1">_xlfn.IFS(Admissions[[#This Row],[Patients Age]]&lt;18,"Paediatric",V2355&lt;40,"Young Adult",V2355&lt;65,"Adult",TRUE,"Senior")</f>
        <v>Adult</v>
      </c>
    </row>
    <row r="2356" spans="1:23" x14ac:dyDescent="0.25">
      <c r="A2356">
        <v>10535</v>
      </c>
      <c r="B2356">
        <v>4602</v>
      </c>
      <c r="C2356" s="1" t="s">
        <v>362</v>
      </c>
      <c r="D2356" s="1" t="s">
        <v>56</v>
      </c>
      <c r="E2356" s="2">
        <v>29877</v>
      </c>
      <c r="F2356" s="1" t="s">
        <v>35</v>
      </c>
      <c r="G2356" s="1" t="s">
        <v>83</v>
      </c>
      <c r="H2356" s="2">
        <v>45061</v>
      </c>
      <c r="I2356" s="2">
        <v>45066</v>
      </c>
      <c r="J2356">
        <v>5</v>
      </c>
      <c r="K2356">
        <v>10834</v>
      </c>
      <c r="L2356" s="1" t="s">
        <v>1491</v>
      </c>
      <c r="M2356" s="1" t="s">
        <v>37</v>
      </c>
      <c r="N2356" s="1" t="s">
        <v>33</v>
      </c>
      <c r="O2356" t="s">
        <v>19</v>
      </c>
      <c r="P2356">
        <v>2166.8000000000002</v>
      </c>
      <c r="Q2356" s="1" t="s">
        <v>1492</v>
      </c>
      <c r="R2356" s="1" t="s">
        <v>1448</v>
      </c>
      <c r="S2356" t="s">
        <v>1449</v>
      </c>
      <c r="T2356">
        <f>VLOOKUP(Admissions[[#This Row],[Department]],Departments!A:E,5,FALSE)</f>
        <v>8500</v>
      </c>
      <c r="U2356" s="1" t="str">
        <f t="shared" si="72"/>
        <v>Above Benchmark</v>
      </c>
      <c r="V2356" s="1">
        <f t="shared" ca="1" si="73"/>
        <v>44</v>
      </c>
      <c r="W2356" s="1" t="str">
        <f ca="1">_xlfn.IFS(Admissions[[#This Row],[Patients Age]]&lt;18,"Paediatric",V2356&lt;40,"Young Adult",V2356&lt;65,"Adult",TRUE,"Senior")</f>
        <v>Adult</v>
      </c>
    </row>
    <row r="2357" spans="1:23" x14ac:dyDescent="0.25">
      <c r="A2357">
        <v>13539</v>
      </c>
      <c r="B2357">
        <v>4478</v>
      </c>
      <c r="C2357" s="1" t="s">
        <v>552</v>
      </c>
      <c r="D2357" s="1" t="s">
        <v>14</v>
      </c>
      <c r="E2357" s="2">
        <v>21334</v>
      </c>
      <c r="F2357" s="1" t="s">
        <v>15</v>
      </c>
      <c r="G2357" s="1" t="s">
        <v>48</v>
      </c>
      <c r="H2357" s="2">
        <v>45280</v>
      </c>
      <c r="I2357" s="2">
        <v>45282</v>
      </c>
      <c r="J2357">
        <v>2</v>
      </c>
      <c r="K2357">
        <v>8503</v>
      </c>
      <c r="L2357" s="1" t="s">
        <v>1491</v>
      </c>
      <c r="M2357" s="1" t="s">
        <v>81</v>
      </c>
      <c r="N2357" s="1" t="s">
        <v>33</v>
      </c>
      <c r="O2357" t="s">
        <v>19</v>
      </c>
      <c r="P2357">
        <v>4251.5</v>
      </c>
      <c r="Q2357" s="1" t="s">
        <v>1492</v>
      </c>
      <c r="R2357" s="1" t="s">
        <v>1453</v>
      </c>
      <c r="S2357" t="s">
        <v>1449</v>
      </c>
      <c r="T2357">
        <f>VLOOKUP(Admissions[[#This Row],[Department]],Departments!A:E,5,FALSE)</f>
        <v>5500</v>
      </c>
      <c r="U2357" s="1" t="str">
        <f t="shared" si="72"/>
        <v>Above Benchmark</v>
      </c>
      <c r="V2357" s="1">
        <f t="shared" ca="1" si="73"/>
        <v>68</v>
      </c>
      <c r="W2357" s="1" t="str">
        <f ca="1">_xlfn.IFS(Admissions[[#This Row],[Patients Age]]&lt;18,"Paediatric",V2357&lt;40,"Young Adult",V2357&lt;65,"Adult",TRUE,"Senior")</f>
        <v>Senior</v>
      </c>
    </row>
    <row r="2358" spans="1:23" x14ac:dyDescent="0.25">
      <c r="A2358">
        <v>13031</v>
      </c>
      <c r="B2358">
        <v>4382</v>
      </c>
      <c r="C2358" s="1" t="s">
        <v>492</v>
      </c>
      <c r="D2358" s="1" t="s">
        <v>56</v>
      </c>
      <c r="E2358" s="2">
        <v>21215</v>
      </c>
      <c r="F2358" s="1" t="s">
        <v>15</v>
      </c>
      <c r="G2358" s="1" t="s">
        <v>217</v>
      </c>
      <c r="H2358" s="2">
        <v>45080</v>
      </c>
      <c r="I2358" s="2">
        <v>45084</v>
      </c>
      <c r="J2358">
        <v>4</v>
      </c>
      <c r="K2358">
        <v>11834</v>
      </c>
      <c r="L2358" s="1" t="s">
        <v>1491</v>
      </c>
      <c r="M2358" s="1" t="s">
        <v>81</v>
      </c>
      <c r="N2358" s="1" t="s">
        <v>18</v>
      </c>
      <c r="O2358" t="s">
        <v>19</v>
      </c>
      <c r="P2358">
        <v>2958.5</v>
      </c>
      <c r="Q2358" s="1" t="s">
        <v>1492</v>
      </c>
      <c r="R2358" s="1" t="s">
        <v>1446</v>
      </c>
      <c r="S2358" t="s">
        <v>1447</v>
      </c>
      <c r="T2358">
        <f>VLOOKUP(Admissions[[#This Row],[Department]],Departments!A:E,5,FALSE)</f>
        <v>5500</v>
      </c>
      <c r="U2358" s="1" t="str">
        <f t="shared" si="72"/>
        <v>Above Benchmark</v>
      </c>
      <c r="V2358" s="1">
        <f t="shared" ca="1" si="73"/>
        <v>68</v>
      </c>
      <c r="W2358" s="1" t="str">
        <f ca="1">_xlfn.IFS(Admissions[[#This Row],[Patients Age]]&lt;18,"Paediatric",V2358&lt;40,"Young Adult",V2358&lt;65,"Adult",TRUE,"Senior")</f>
        <v>Senior</v>
      </c>
    </row>
    <row r="2359" spans="1:23" x14ac:dyDescent="0.25">
      <c r="A2359">
        <v>12938</v>
      </c>
      <c r="B2359">
        <v>3765</v>
      </c>
      <c r="C2359" s="1" t="s">
        <v>530</v>
      </c>
      <c r="D2359" s="1" t="s">
        <v>56</v>
      </c>
      <c r="E2359" s="2">
        <v>40544</v>
      </c>
      <c r="F2359" s="1" t="s">
        <v>30</v>
      </c>
      <c r="G2359" s="1" t="s">
        <v>31</v>
      </c>
      <c r="H2359" s="2">
        <v>44936</v>
      </c>
      <c r="I2359" s="2">
        <v>44938</v>
      </c>
      <c r="J2359">
        <v>2</v>
      </c>
      <c r="K2359">
        <v>2219</v>
      </c>
      <c r="L2359" s="1" t="s">
        <v>1491</v>
      </c>
      <c r="M2359" s="1" t="s">
        <v>32</v>
      </c>
      <c r="N2359" s="1" t="s">
        <v>33</v>
      </c>
      <c r="O2359" t="s">
        <v>19</v>
      </c>
      <c r="P2359">
        <v>1109.5</v>
      </c>
      <c r="Q2359" s="1" t="s">
        <v>1492</v>
      </c>
      <c r="R2359" s="1" t="s">
        <v>1452</v>
      </c>
      <c r="S2359" t="s">
        <v>1449</v>
      </c>
      <c r="T2359">
        <f>VLOOKUP(Admissions[[#This Row],[Department]],Departments!A:E,5,FALSE)</f>
        <v>4500</v>
      </c>
      <c r="U2359" s="1" t="str">
        <f t="shared" si="72"/>
        <v>Within Benchmark</v>
      </c>
      <c r="V2359" s="1">
        <f t="shared" ca="1" si="73"/>
        <v>15</v>
      </c>
      <c r="W2359" s="1" t="str">
        <f ca="1">_xlfn.IFS(Admissions[[#This Row],[Patients Age]]&lt;18,"Paediatric",V2359&lt;40,"Young Adult",V2359&lt;65,"Adult",TRUE,"Senior")</f>
        <v>Paediatric</v>
      </c>
    </row>
    <row r="2360" spans="1:23" x14ac:dyDescent="0.25">
      <c r="A2360">
        <v>14099</v>
      </c>
      <c r="B2360">
        <v>6837</v>
      </c>
      <c r="C2360" s="1" t="s">
        <v>976</v>
      </c>
      <c r="D2360" s="1" t="s">
        <v>56</v>
      </c>
      <c r="E2360" s="2">
        <v>17585</v>
      </c>
      <c r="F2360" s="1" t="s">
        <v>15</v>
      </c>
      <c r="G2360" s="1" t="s">
        <v>48</v>
      </c>
      <c r="H2360" s="2">
        <v>45286</v>
      </c>
      <c r="I2360" s="2">
        <v>45289</v>
      </c>
      <c r="J2360">
        <v>3</v>
      </c>
      <c r="K2360">
        <v>6885</v>
      </c>
      <c r="L2360" s="1" t="s">
        <v>1491</v>
      </c>
      <c r="M2360" s="1" t="s">
        <v>46</v>
      </c>
      <c r="N2360" s="1" t="s">
        <v>18</v>
      </c>
      <c r="O2360" t="s">
        <v>19</v>
      </c>
      <c r="P2360">
        <v>2295</v>
      </c>
      <c r="Q2360" s="1" t="s">
        <v>1492</v>
      </c>
      <c r="R2360" s="1" t="s">
        <v>1452</v>
      </c>
      <c r="S2360" t="s">
        <v>1449</v>
      </c>
      <c r="T2360">
        <f>VLOOKUP(Admissions[[#This Row],[Department]],Departments!A:E,5,FALSE)</f>
        <v>5500</v>
      </c>
      <c r="U2360" s="1" t="str">
        <f t="shared" si="72"/>
        <v>Above Benchmark</v>
      </c>
      <c r="V2360" s="1">
        <f t="shared" ca="1" si="73"/>
        <v>78</v>
      </c>
      <c r="W2360" s="1" t="str">
        <f ca="1">_xlfn.IFS(Admissions[[#This Row],[Patients Age]]&lt;18,"Paediatric",V2360&lt;40,"Young Adult",V2360&lt;65,"Adult",TRUE,"Senior")</f>
        <v>Senior</v>
      </c>
    </row>
    <row r="2361" spans="1:23" x14ac:dyDescent="0.25">
      <c r="A2361">
        <v>13760</v>
      </c>
      <c r="B2361">
        <v>6056</v>
      </c>
      <c r="C2361" s="1" t="s">
        <v>480</v>
      </c>
      <c r="D2361" s="1" t="s">
        <v>56</v>
      </c>
      <c r="E2361" s="2">
        <v>16847</v>
      </c>
      <c r="F2361" s="1" t="s">
        <v>15</v>
      </c>
      <c r="G2361" s="1" t="s">
        <v>48</v>
      </c>
      <c r="H2361" s="2">
        <v>45195</v>
      </c>
      <c r="I2361" s="2">
        <v>45197</v>
      </c>
      <c r="J2361">
        <v>2</v>
      </c>
      <c r="K2361">
        <v>6909</v>
      </c>
      <c r="L2361" s="1" t="s">
        <v>1491</v>
      </c>
      <c r="M2361" s="1" t="s">
        <v>46</v>
      </c>
      <c r="N2361" s="1" t="s">
        <v>33</v>
      </c>
      <c r="O2361" t="s">
        <v>19</v>
      </c>
      <c r="P2361">
        <v>3454.5</v>
      </c>
      <c r="Q2361" s="1" t="s">
        <v>1492</v>
      </c>
      <c r="R2361" s="1" t="s">
        <v>1452</v>
      </c>
      <c r="S2361" t="s">
        <v>1449</v>
      </c>
      <c r="T2361">
        <f>VLOOKUP(Admissions[[#This Row],[Department]],Departments!A:E,5,FALSE)</f>
        <v>5500</v>
      </c>
      <c r="U2361" s="1" t="str">
        <f t="shared" si="72"/>
        <v>Above Benchmark</v>
      </c>
      <c r="V2361" s="1">
        <f t="shared" ca="1" si="73"/>
        <v>80</v>
      </c>
      <c r="W2361" s="1" t="str">
        <f ca="1">_xlfn.IFS(Admissions[[#This Row],[Patients Age]]&lt;18,"Paediatric",V2361&lt;40,"Young Adult",V2361&lt;65,"Adult",TRUE,"Senior")</f>
        <v>Senior</v>
      </c>
    </row>
    <row r="2362" spans="1:23" x14ac:dyDescent="0.25">
      <c r="A2362">
        <v>12637</v>
      </c>
      <c r="B2362">
        <v>4132</v>
      </c>
      <c r="C2362" s="1" t="s">
        <v>1116</v>
      </c>
      <c r="D2362" s="1" t="s">
        <v>56</v>
      </c>
      <c r="E2362" s="2">
        <v>36578</v>
      </c>
      <c r="F2362" s="1" t="s">
        <v>51</v>
      </c>
      <c r="G2362" s="1" t="s">
        <v>87</v>
      </c>
      <c r="H2362" s="2">
        <v>45006</v>
      </c>
      <c r="I2362" s="2">
        <v>45010</v>
      </c>
      <c r="J2362">
        <v>4</v>
      </c>
      <c r="K2362">
        <v>5310</v>
      </c>
      <c r="L2362" s="1" t="s">
        <v>1491</v>
      </c>
      <c r="M2362" s="1" t="s">
        <v>114</v>
      </c>
      <c r="N2362" s="1" t="s">
        <v>18</v>
      </c>
      <c r="O2362" t="s">
        <v>19</v>
      </c>
      <c r="P2362">
        <v>1327.5</v>
      </c>
      <c r="Q2362" s="1" t="s">
        <v>1492</v>
      </c>
      <c r="R2362" s="1" t="s">
        <v>1452</v>
      </c>
      <c r="S2362" t="s">
        <v>1449</v>
      </c>
      <c r="T2362">
        <f>VLOOKUP(Admissions[[#This Row],[Department]],Departments!A:E,5,FALSE)</f>
        <v>6800</v>
      </c>
      <c r="U2362" s="1" t="str">
        <f t="shared" si="72"/>
        <v>Within Benchmark</v>
      </c>
      <c r="V2362" s="1">
        <f t="shared" ca="1" si="73"/>
        <v>26</v>
      </c>
      <c r="W2362" s="1" t="str">
        <f ca="1">_xlfn.IFS(Admissions[[#This Row],[Patients Age]]&lt;18,"Paediatric",V2362&lt;40,"Young Adult",V2362&lt;65,"Adult",TRUE,"Senior")</f>
        <v>Young Adult</v>
      </c>
    </row>
    <row r="2363" spans="1:23" x14ac:dyDescent="0.25">
      <c r="A2363">
        <v>15011</v>
      </c>
      <c r="B2363">
        <v>3931</v>
      </c>
      <c r="C2363" s="1" t="s">
        <v>45</v>
      </c>
      <c r="D2363" s="1" t="s">
        <v>56</v>
      </c>
      <c r="E2363" s="2">
        <v>20966</v>
      </c>
      <c r="F2363" s="1" t="s">
        <v>51</v>
      </c>
      <c r="G2363" s="1" t="s">
        <v>113</v>
      </c>
      <c r="H2363" s="2">
        <v>45317</v>
      </c>
      <c r="I2363" s="2">
        <v>45325</v>
      </c>
      <c r="J2363">
        <v>8</v>
      </c>
      <c r="K2363">
        <v>6286</v>
      </c>
      <c r="L2363" s="1" t="s">
        <v>1491</v>
      </c>
      <c r="M2363" s="1" t="s">
        <v>53</v>
      </c>
      <c r="N2363" s="1" t="s">
        <v>18</v>
      </c>
      <c r="O2363" t="s">
        <v>19</v>
      </c>
      <c r="P2363">
        <v>785.75</v>
      </c>
      <c r="Q2363" s="1" t="s">
        <v>1492</v>
      </c>
      <c r="R2363" s="1" t="s">
        <v>1454</v>
      </c>
      <c r="S2363" t="s">
        <v>1449</v>
      </c>
      <c r="T2363">
        <f>VLOOKUP(Admissions[[#This Row],[Department]],Departments!A:E,5,FALSE)</f>
        <v>6800</v>
      </c>
      <c r="U2363" s="1" t="str">
        <f t="shared" si="72"/>
        <v>Within Benchmark</v>
      </c>
      <c r="V2363" s="1">
        <f t="shared" ca="1" si="73"/>
        <v>69</v>
      </c>
      <c r="W2363" s="1" t="str">
        <f ca="1">_xlfn.IFS(Admissions[[#This Row],[Patients Age]]&lt;18,"Paediatric",V2363&lt;40,"Young Adult",V2363&lt;65,"Adult",TRUE,"Senior")</f>
        <v>Senior</v>
      </c>
    </row>
    <row r="2364" spans="1:23" x14ac:dyDescent="0.25">
      <c r="A2364">
        <v>15441</v>
      </c>
      <c r="B2364">
        <v>4143</v>
      </c>
      <c r="C2364" s="1" t="s">
        <v>1020</v>
      </c>
      <c r="D2364" s="1" t="s">
        <v>14</v>
      </c>
      <c r="E2364" s="2">
        <v>36203</v>
      </c>
      <c r="F2364" s="1" t="s">
        <v>26</v>
      </c>
      <c r="G2364" s="1" t="s">
        <v>141</v>
      </c>
      <c r="H2364" s="2">
        <v>45141</v>
      </c>
      <c r="I2364" s="2">
        <v>45138</v>
      </c>
      <c r="J2364">
        <v>-3</v>
      </c>
      <c r="K2364">
        <v>15764</v>
      </c>
      <c r="L2364" s="1" t="s">
        <v>1491</v>
      </c>
      <c r="M2364" s="1" t="s">
        <v>79</v>
      </c>
      <c r="N2364" s="1" t="s">
        <v>33</v>
      </c>
      <c r="O2364" t="s">
        <v>62</v>
      </c>
      <c r="P2364">
        <v>-5254.6666999999998</v>
      </c>
      <c r="Q2364" s="1" t="s">
        <v>1492</v>
      </c>
      <c r="R2364" s="1" t="s">
        <v>1450</v>
      </c>
      <c r="S2364" t="s">
        <v>1449</v>
      </c>
      <c r="T2364">
        <f>VLOOKUP(Admissions[[#This Row],[Department]],Departments!A:E,5,FALSE)</f>
        <v>9000</v>
      </c>
      <c r="U2364" s="1" t="str">
        <f t="shared" si="72"/>
        <v>Above Benchmark</v>
      </c>
      <c r="V2364" s="1">
        <f t="shared" ca="1" si="73"/>
        <v>27</v>
      </c>
      <c r="W2364" s="1" t="str">
        <f ca="1">_xlfn.IFS(Admissions[[#This Row],[Patients Age]]&lt;18,"Paediatric",V2364&lt;40,"Young Adult",V2364&lt;65,"Adult",TRUE,"Senior")</f>
        <v>Young Adult</v>
      </c>
    </row>
    <row r="2365" spans="1:23" x14ac:dyDescent="0.25">
      <c r="A2365">
        <v>12863</v>
      </c>
      <c r="B2365">
        <v>3391</v>
      </c>
      <c r="C2365" s="1" t="s">
        <v>434</v>
      </c>
      <c r="D2365" s="1" t="s">
        <v>56</v>
      </c>
      <c r="E2365" s="2">
        <v>13627</v>
      </c>
      <c r="F2365" s="1" t="s">
        <v>66</v>
      </c>
      <c r="G2365" s="1" t="s">
        <v>77</v>
      </c>
      <c r="H2365" s="2">
        <v>45269</v>
      </c>
      <c r="I2365" s="2">
        <v>45275</v>
      </c>
      <c r="J2365">
        <v>6</v>
      </c>
      <c r="K2365">
        <v>10472</v>
      </c>
      <c r="L2365" s="1" t="s">
        <v>1491</v>
      </c>
      <c r="M2365" s="1" t="s">
        <v>37</v>
      </c>
      <c r="N2365" s="1" t="s">
        <v>24</v>
      </c>
      <c r="O2365" t="s">
        <v>19</v>
      </c>
      <c r="P2365">
        <v>1745.3333</v>
      </c>
      <c r="Q2365" s="1" t="s">
        <v>1492</v>
      </c>
      <c r="R2365" s="1" t="s">
        <v>1446</v>
      </c>
      <c r="S2365" t="s">
        <v>1447</v>
      </c>
      <c r="T2365">
        <f>VLOOKUP(Admissions[[#This Row],[Department]],Departments!A:E,5,FALSE)</f>
        <v>6000</v>
      </c>
      <c r="U2365" s="1" t="str">
        <f t="shared" si="72"/>
        <v>Above Benchmark</v>
      </c>
      <c r="V2365" s="1">
        <f t="shared" ca="1" si="73"/>
        <v>89</v>
      </c>
      <c r="W2365" s="1" t="str">
        <f ca="1">_xlfn.IFS(Admissions[[#This Row],[Patients Age]]&lt;18,"Paediatric",V2365&lt;40,"Young Adult",V2365&lt;65,"Adult",TRUE,"Senior")</f>
        <v>Senior</v>
      </c>
    </row>
    <row r="2366" spans="1:23" x14ac:dyDescent="0.25">
      <c r="A2366">
        <v>14649</v>
      </c>
      <c r="B2366">
        <v>7004</v>
      </c>
      <c r="C2366" s="1" t="s">
        <v>955</v>
      </c>
      <c r="D2366" s="1" t="s">
        <v>14</v>
      </c>
      <c r="E2366" s="2">
        <v>19935</v>
      </c>
      <c r="F2366" s="1" t="s">
        <v>51</v>
      </c>
      <c r="G2366" s="1" t="s">
        <v>113</v>
      </c>
      <c r="H2366" s="2">
        <v>44987</v>
      </c>
      <c r="I2366" s="2">
        <v>44990</v>
      </c>
      <c r="J2366">
        <v>3</v>
      </c>
      <c r="K2366">
        <v>7554</v>
      </c>
      <c r="L2366" s="1" t="s">
        <v>1491</v>
      </c>
      <c r="M2366" s="1" t="s">
        <v>17</v>
      </c>
      <c r="N2366" s="1" t="s">
        <v>33</v>
      </c>
      <c r="O2366" t="s">
        <v>19</v>
      </c>
      <c r="P2366">
        <v>2518</v>
      </c>
      <c r="Q2366" s="1" t="s">
        <v>1492</v>
      </c>
      <c r="R2366" s="1" t="s">
        <v>1450</v>
      </c>
      <c r="S2366" t="s">
        <v>1449</v>
      </c>
      <c r="T2366">
        <f>VLOOKUP(Admissions[[#This Row],[Department]],Departments!A:E,5,FALSE)</f>
        <v>6800</v>
      </c>
      <c r="U2366" s="1" t="str">
        <f t="shared" si="72"/>
        <v>Above Benchmark</v>
      </c>
      <c r="V2366" s="1">
        <f t="shared" ca="1" si="73"/>
        <v>71</v>
      </c>
      <c r="W2366" s="1" t="str">
        <f ca="1">_xlfn.IFS(Admissions[[#This Row],[Patients Age]]&lt;18,"Paediatric",V2366&lt;40,"Young Adult",V2366&lt;65,"Adult",TRUE,"Senior")</f>
        <v>Senior</v>
      </c>
    </row>
    <row r="2367" spans="1:23" x14ac:dyDescent="0.25">
      <c r="A2367">
        <v>12965</v>
      </c>
      <c r="B2367">
        <v>5419</v>
      </c>
      <c r="C2367" s="1" t="s">
        <v>1130</v>
      </c>
      <c r="D2367" s="1" t="s">
        <v>56</v>
      </c>
      <c r="E2367" s="2">
        <v>15724</v>
      </c>
      <c r="F2367" s="1" t="s">
        <v>51</v>
      </c>
      <c r="G2367" s="1" t="s">
        <v>87</v>
      </c>
      <c r="H2367" s="2">
        <v>45116</v>
      </c>
      <c r="I2367" s="2">
        <v>45122</v>
      </c>
      <c r="J2367">
        <v>6</v>
      </c>
      <c r="K2367">
        <v>8057</v>
      </c>
      <c r="L2367" s="1" t="s">
        <v>1491</v>
      </c>
      <c r="M2367" s="1" t="s">
        <v>17</v>
      </c>
      <c r="N2367" s="1" t="s">
        <v>33</v>
      </c>
      <c r="O2367" t="s">
        <v>19</v>
      </c>
      <c r="P2367">
        <v>1342.8333</v>
      </c>
      <c r="Q2367" s="1" t="s">
        <v>1492</v>
      </c>
      <c r="R2367" s="1" t="s">
        <v>1451</v>
      </c>
      <c r="S2367" t="s">
        <v>1447</v>
      </c>
      <c r="T2367">
        <f>VLOOKUP(Admissions[[#This Row],[Department]],Departments!A:E,5,FALSE)</f>
        <v>6800</v>
      </c>
      <c r="U2367" s="1" t="str">
        <f t="shared" si="72"/>
        <v>Above Benchmark</v>
      </c>
      <c r="V2367" s="1">
        <f t="shared" ca="1" si="73"/>
        <v>83</v>
      </c>
      <c r="W2367" s="1" t="str">
        <f ca="1">_xlfn.IFS(Admissions[[#This Row],[Patients Age]]&lt;18,"Paediatric",V2367&lt;40,"Young Adult",V2367&lt;65,"Adult",TRUE,"Senior")</f>
        <v>Senior</v>
      </c>
    </row>
    <row r="2368" spans="1:23" x14ac:dyDescent="0.25">
      <c r="A2368">
        <v>13490</v>
      </c>
      <c r="B2368">
        <v>7064</v>
      </c>
      <c r="C2368" s="1" t="s">
        <v>254</v>
      </c>
      <c r="D2368" s="1" t="s">
        <v>14</v>
      </c>
      <c r="E2368" s="2">
        <v>24003</v>
      </c>
      <c r="F2368" s="1" t="s">
        <v>35</v>
      </c>
      <c r="G2368" s="1" t="s">
        <v>36</v>
      </c>
      <c r="H2368" s="2">
        <v>45651</v>
      </c>
      <c r="I2368" s="2">
        <v>45657</v>
      </c>
      <c r="J2368">
        <v>6</v>
      </c>
      <c r="K2368">
        <v>6548</v>
      </c>
      <c r="L2368" s="1" t="s">
        <v>1491</v>
      </c>
      <c r="M2368" s="1" t="s">
        <v>75</v>
      </c>
      <c r="N2368" s="1" t="s">
        <v>18</v>
      </c>
      <c r="O2368" t="s">
        <v>19</v>
      </c>
      <c r="P2368">
        <v>1091.3333</v>
      </c>
      <c r="Q2368" s="1" t="s">
        <v>1492</v>
      </c>
      <c r="R2368" s="1" t="s">
        <v>1453</v>
      </c>
      <c r="S2368" t="s">
        <v>1449</v>
      </c>
      <c r="T2368">
        <f>VLOOKUP(Admissions[[#This Row],[Department]],Departments!A:E,5,FALSE)</f>
        <v>8500</v>
      </c>
      <c r="U2368" s="1" t="str">
        <f t="shared" si="72"/>
        <v>Within Benchmark</v>
      </c>
      <c r="V2368" s="1">
        <f t="shared" ca="1" si="73"/>
        <v>60</v>
      </c>
      <c r="W2368" s="1" t="str">
        <f ca="1">_xlfn.IFS(Admissions[[#This Row],[Patients Age]]&lt;18,"Paediatric",V2368&lt;40,"Young Adult",V2368&lt;65,"Adult",TRUE,"Senior")</f>
        <v>Adult</v>
      </c>
    </row>
    <row r="2369" spans="1:23" x14ac:dyDescent="0.25">
      <c r="A2369">
        <v>15516</v>
      </c>
      <c r="B2369">
        <v>5601</v>
      </c>
      <c r="C2369" s="1" t="s">
        <v>95</v>
      </c>
      <c r="D2369" s="1" t="s">
        <v>56</v>
      </c>
      <c r="E2369" s="2">
        <v>44677</v>
      </c>
      <c r="F2369" s="1" t="s">
        <v>30</v>
      </c>
      <c r="G2369" s="1" t="s">
        <v>110</v>
      </c>
      <c r="H2369" s="2">
        <v>45153</v>
      </c>
      <c r="I2369" s="2">
        <v>45156</v>
      </c>
      <c r="J2369">
        <v>3</v>
      </c>
      <c r="K2369">
        <v>4538</v>
      </c>
      <c r="L2369" s="1" t="s">
        <v>1491</v>
      </c>
      <c r="M2369" s="1" t="s">
        <v>46</v>
      </c>
      <c r="N2369" s="1" t="s">
        <v>18</v>
      </c>
      <c r="O2369" t="s">
        <v>19</v>
      </c>
      <c r="P2369">
        <v>1512.6667</v>
      </c>
      <c r="Q2369" s="1" t="s">
        <v>1492</v>
      </c>
      <c r="R2369" s="1" t="s">
        <v>1452</v>
      </c>
      <c r="S2369" t="s">
        <v>1449</v>
      </c>
      <c r="T2369">
        <f>VLOOKUP(Admissions[[#This Row],[Department]],Departments!A:E,5,FALSE)</f>
        <v>4500</v>
      </c>
      <c r="U2369" s="1" t="str">
        <f t="shared" si="72"/>
        <v>Above Benchmark</v>
      </c>
      <c r="V2369" s="1">
        <f t="shared" ca="1" si="73"/>
        <v>4</v>
      </c>
      <c r="W2369" s="1" t="str">
        <f ca="1">_xlfn.IFS(Admissions[[#This Row],[Patients Age]]&lt;18,"Paediatric",V2369&lt;40,"Young Adult",V2369&lt;65,"Adult",TRUE,"Senior")</f>
        <v>Paediatric</v>
      </c>
    </row>
    <row r="2370" spans="1:23" x14ac:dyDescent="0.25">
      <c r="A2370">
        <v>12355</v>
      </c>
      <c r="B2370">
        <v>6974</v>
      </c>
      <c r="C2370" s="1" t="s">
        <v>311</v>
      </c>
      <c r="D2370" s="1" t="s">
        <v>14</v>
      </c>
      <c r="E2370" s="2">
        <v>25081</v>
      </c>
      <c r="F2370" s="1" t="s">
        <v>15</v>
      </c>
      <c r="G2370" s="1" t="s">
        <v>48</v>
      </c>
      <c r="H2370" s="2">
        <v>45470</v>
      </c>
      <c r="I2370" s="2">
        <v>45473</v>
      </c>
      <c r="J2370">
        <v>3</v>
      </c>
      <c r="K2370">
        <v>4756</v>
      </c>
      <c r="L2370" s="1" t="s">
        <v>1491</v>
      </c>
      <c r="M2370" s="1" t="s">
        <v>49</v>
      </c>
      <c r="N2370" s="1" t="s">
        <v>18</v>
      </c>
      <c r="O2370" t="s">
        <v>19</v>
      </c>
      <c r="P2370">
        <v>1585.3333</v>
      </c>
      <c r="Q2370" s="1" t="s">
        <v>1492</v>
      </c>
      <c r="R2370" s="1" t="s">
        <v>1450</v>
      </c>
      <c r="S2370" t="s">
        <v>1449</v>
      </c>
      <c r="T2370">
        <f>VLOOKUP(Admissions[[#This Row],[Department]],Departments!A:E,5,FALSE)</f>
        <v>5500</v>
      </c>
      <c r="U2370" s="1" t="str">
        <f t="shared" ref="U2370:U2433" si="74">IF(K2370&gt;T2370,"Above Benchmark","Within Benchmark")</f>
        <v>Within Benchmark</v>
      </c>
      <c r="V2370" s="1">
        <f t="shared" ref="V2370:V2433" ca="1" si="75">INT(YEARFRAC(E2370,TODAY()))</f>
        <v>57</v>
      </c>
      <c r="W2370" s="1" t="str">
        <f ca="1">_xlfn.IFS(Admissions[[#This Row],[Patients Age]]&lt;18,"Paediatric",V2370&lt;40,"Young Adult",V2370&lt;65,"Adult",TRUE,"Senior")</f>
        <v>Adult</v>
      </c>
    </row>
    <row r="2371" spans="1:23" x14ac:dyDescent="0.25">
      <c r="A2371">
        <v>10706</v>
      </c>
      <c r="B2371">
        <v>6081</v>
      </c>
      <c r="C2371" s="1" t="s">
        <v>910</v>
      </c>
      <c r="D2371" s="1" t="s">
        <v>56</v>
      </c>
      <c r="E2371" s="2">
        <v>15952</v>
      </c>
      <c r="F2371" s="1" t="s">
        <v>66</v>
      </c>
      <c r="G2371" s="1" t="s">
        <v>67</v>
      </c>
      <c r="H2371" s="2">
        <v>45461</v>
      </c>
      <c r="I2371" s="2">
        <v>45465</v>
      </c>
      <c r="J2371">
        <v>4</v>
      </c>
      <c r="K2371">
        <v>8103</v>
      </c>
      <c r="L2371" s="1" t="s">
        <v>1491</v>
      </c>
      <c r="M2371" s="1" t="s">
        <v>68</v>
      </c>
      <c r="N2371" s="1" t="s">
        <v>33</v>
      </c>
      <c r="O2371" t="s">
        <v>19</v>
      </c>
      <c r="P2371">
        <v>2025.75</v>
      </c>
      <c r="Q2371" s="1" t="s">
        <v>1492</v>
      </c>
      <c r="R2371" s="1" t="s">
        <v>1452</v>
      </c>
      <c r="S2371" t="s">
        <v>1449</v>
      </c>
      <c r="T2371">
        <f>VLOOKUP(Admissions[[#This Row],[Department]],Departments!A:E,5,FALSE)</f>
        <v>6000</v>
      </c>
      <c r="U2371" s="1" t="str">
        <f t="shared" si="74"/>
        <v>Above Benchmark</v>
      </c>
      <c r="V2371" s="1">
        <f t="shared" ca="1" si="75"/>
        <v>82</v>
      </c>
      <c r="W2371" s="1" t="str">
        <f ca="1">_xlfn.IFS(Admissions[[#This Row],[Patients Age]]&lt;18,"Paediatric",V2371&lt;40,"Young Adult",V2371&lt;65,"Adult",TRUE,"Senior")</f>
        <v>Senior</v>
      </c>
    </row>
    <row r="2372" spans="1:23" x14ac:dyDescent="0.25">
      <c r="A2372">
        <v>14033</v>
      </c>
      <c r="B2372">
        <v>5212</v>
      </c>
      <c r="C2372" s="1" t="s">
        <v>117</v>
      </c>
      <c r="D2372" s="1" t="s">
        <v>14</v>
      </c>
      <c r="E2372" s="2">
        <v>29923</v>
      </c>
      <c r="F2372" s="1" t="s">
        <v>41</v>
      </c>
      <c r="G2372" s="1" t="s">
        <v>42</v>
      </c>
      <c r="H2372" s="2">
        <v>45050</v>
      </c>
      <c r="I2372" s="2">
        <v>45052</v>
      </c>
      <c r="J2372">
        <v>2</v>
      </c>
      <c r="K2372">
        <v>5555</v>
      </c>
      <c r="L2372" s="1" t="s">
        <v>1491</v>
      </c>
      <c r="M2372" s="1" t="s">
        <v>43</v>
      </c>
      <c r="N2372" s="1" t="s">
        <v>18</v>
      </c>
      <c r="O2372" t="s">
        <v>19</v>
      </c>
      <c r="P2372">
        <v>2777.5</v>
      </c>
      <c r="Q2372" s="1" t="s">
        <v>1492</v>
      </c>
      <c r="R2372" s="1" t="s">
        <v>1450</v>
      </c>
      <c r="S2372" t="s">
        <v>1449</v>
      </c>
      <c r="T2372">
        <f>VLOOKUP(Admissions[[#This Row],[Department]],Departments!A:E,5,FALSE)</f>
        <v>7200</v>
      </c>
      <c r="U2372" s="1" t="str">
        <f t="shared" si="74"/>
        <v>Within Benchmark</v>
      </c>
      <c r="V2372" s="1">
        <f t="shared" ca="1" si="75"/>
        <v>44</v>
      </c>
      <c r="W2372" s="1" t="str">
        <f ca="1">_xlfn.IFS(Admissions[[#This Row],[Patients Age]]&lt;18,"Paediatric",V2372&lt;40,"Young Adult",V2372&lt;65,"Adult",TRUE,"Senior")</f>
        <v>Adult</v>
      </c>
    </row>
    <row r="2373" spans="1:23" x14ac:dyDescent="0.25">
      <c r="A2373">
        <v>15582</v>
      </c>
      <c r="B2373">
        <v>3383</v>
      </c>
      <c r="C2373" s="1" t="s">
        <v>893</v>
      </c>
      <c r="D2373" s="1" t="s">
        <v>14</v>
      </c>
      <c r="E2373" s="2">
        <v>21196</v>
      </c>
      <c r="F2373" s="1" t="s">
        <v>21</v>
      </c>
      <c r="G2373" s="1" t="s">
        <v>22</v>
      </c>
      <c r="H2373" s="2">
        <v>45192</v>
      </c>
      <c r="I2373" s="2">
        <v>45196</v>
      </c>
      <c r="J2373">
        <v>4</v>
      </c>
      <c r="K2373">
        <v>17400</v>
      </c>
      <c r="L2373" s="1" t="s">
        <v>1491</v>
      </c>
      <c r="M2373" s="1" t="s">
        <v>124</v>
      </c>
      <c r="N2373" s="1" t="s">
        <v>18</v>
      </c>
      <c r="O2373" t="s">
        <v>19</v>
      </c>
      <c r="P2373">
        <v>4350</v>
      </c>
      <c r="Q2373" s="1" t="s">
        <v>1492</v>
      </c>
      <c r="R2373" s="1" t="s">
        <v>1446</v>
      </c>
      <c r="S2373" t="s">
        <v>1447</v>
      </c>
      <c r="T2373">
        <f>VLOOKUP(Admissions[[#This Row],[Department]],Departments!A:E,5,FALSE)</f>
        <v>12000</v>
      </c>
      <c r="U2373" s="1" t="str">
        <f t="shared" si="74"/>
        <v>Above Benchmark</v>
      </c>
      <c r="V2373" s="1">
        <f t="shared" ca="1" si="75"/>
        <v>68</v>
      </c>
      <c r="W2373" s="1" t="str">
        <f ca="1">_xlfn.IFS(Admissions[[#This Row],[Patients Age]]&lt;18,"Paediatric",V2373&lt;40,"Young Adult",V2373&lt;65,"Adult",TRUE,"Senior")</f>
        <v>Senior</v>
      </c>
    </row>
    <row r="2374" spans="1:23" x14ac:dyDescent="0.25">
      <c r="A2374">
        <v>13848</v>
      </c>
      <c r="B2374">
        <v>5247</v>
      </c>
      <c r="C2374" s="1" t="s">
        <v>929</v>
      </c>
      <c r="D2374" s="1" t="s">
        <v>14</v>
      </c>
      <c r="E2374" s="2">
        <v>25434</v>
      </c>
      <c r="F2374" s="1" t="s">
        <v>26</v>
      </c>
      <c r="G2374" s="1" t="s">
        <v>141</v>
      </c>
      <c r="H2374" s="2">
        <v>45472</v>
      </c>
      <c r="I2374" s="2">
        <v>45479</v>
      </c>
      <c r="J2374">
        <v>7</v>
      </c>
      <c r="K2374">
        <v>21293</v>
      </c>
      <c r="L2374" s="1" t="s">
        <v>1491</v>
      </c>
      <c r="M2374" s="1" t="s">
        <v>79</v>
      </c>
      <c r="N2374" s="1" t="s">
        <v>33</v>
      </c>
      <c r="O2374" t="s">
        <v>19</v>
      </c>
      <c r="P2374">
        <v>3041.8571000000002</v>
      </c>
      <c r="Q2374" s="1" t="s">
        <v>1492</v>
      </c>
      <c r="R2374" s="1" t="s">
        <v>1446</v>
      </c>
      <c r="S2374" t="s">
        <v>1447</v>
      </c>
      <c r="T2374">
        <f>VLOOKUP(Admissions[[#This Row],[Department]],Departments!A:E,5,FALSE)</f>
        <v>9000</v>
      </c>
      <c r="U2374" s="1" t="str">
        <f t="shared" si="74"/>
        <v>Above Benchmark</v>
      </c>
      <c r="V2374" s="1">
        <f t="shared" ca="1" si="75"/>
        <v>56</v>
      </c>
      <c r="W2374" s="1" t="str">
        <f ca="1">_xlfn.IFS(Admissions[[#This Row],[Patients Age]]&lt;18,"Paediatric",V2374&lt;40,"Young Adult",V2374&lt;65,"Adult",TRUE,"Senior")</f>
        <v>Adult</v>
      </c>
    </row>
    <row r="2375" spans="1:23" x14ac:dyDescent="0.25">
      <c r="A2375">
        <v>10588</v>
      </c>
      <c r="B2375">
        <v>4090</v>
      </c>
      <c r="C2375" s="1" t="s">
        <v>242</v>
      </c>
      <c r="D2375" s="1" t="s">
        <v>56</v>
      </c>
      <c r="E2375" s="2">
        <v>22558</v>
      </c>
      <c r="F2375" s="1" t="s">
        <v>66</v>
      </c>
      <c r="G2375" s="1" t="s">
        <v>77</v>
      </c>
      <c r="H2375" s="2">
        <v>45371</v>
      </c>
      <c r="I2375" s="2">
        <v>45374</v>
      </c>
      <c r="J2375">
        <v>3</v>
      </c>
      <c r="K2375">
        <v>4746</v>
      </c>
      <c r="L2375" s="1" t="s">
        <v>1491</v>
      </c>
      <c r="M2375" s="1" t="s">
        <v>37</v>
      </c>
      <c r="N2375" s="1" t="s">
        <v>33</v>
      </c>
      <c r="O2375" t="s">
        <v>19</v>
      </c>
      <c r="P2375">
        <v>1582</v>
      </c>
      <c r="Q2375" s="1" t="s">
        <v>1492</v>
      </c>
      <c r="R2375" s="1" t="s">
        <v>1453</v>
      </c>
      <c r="S2375" t="s">
        <v>1449</v>
      </c>
      <c r="T2375">
        <f>VLOOKUP(Admissions[[#This Row],[Department]],Departments!A:E,5,FALSE)</f>
        <v>6000</v>
      </c>
      <c r="U2375" s="1" t="str">
        <f t="shared" si="74"/>
        <v>Within Benchmark</v>
      </c>
      <c r="V2375" s="1">
        <f t="shared" ca="1" si="75"/>
        <v>64</v>
      </c>
      <c r="W2375" s="1" t="str">
        <f ca="1">_xlfn.IFS(Admissions[[#This Row],[Patients Age]]&lt;18,"Paediatric",V2375&lt;40,"Young Adult",V2375&lt;65,"Adult",TRUE,"Senior")</f>
        <v>Adult</v>
      </c>
    </row>
    <row r="2376" spans="1:23" x14ac:dyDescent="0.25">
      <c r="A2376">
        <v>14281</v>
      </c>
      <c r="B2376">
        <v>3233</v>
      </c>
      <c r="C2376" s="1" t="s">
        <v>191</v>
      </c>
      <c r="D2376" s="1" t="s">
        <v>14</v>
      </c>
      <c r="E2376" s="2">
        <v>16270</v>
      </c>
      <c r="F2376" s="1" t="s">
        <v>26</v>
      </c>
      <c r="G2376" s="1" t="s">
        <v>27</v>
      </c>
      <c r="H2376" s="2">
        <v>44943</v>
      </c>
      <c r="I2376" s="2">
        <v>44950</v>
      </c>
      <c r="J2376">
        <v>7</v>
      </c>
      <c r="K2376">
        <v>17040</v>
      </c>
      <c r="L2376" s="1" t="s">
        <v>1494</v>
      </c>
      <c r="M2376" s="1" t="s">
        <v>17</v>
      </c>
      <c r="N2376" s="1" t="s">
        <v>33</v>
      </c>
      <c r="O2376" t="s">
        <v>19</v>
      </c>
      <c r="P2376">
        <v>2434.2856999999999</v>
      </c>
      <c r="Q2376" s="1" t="s">
        <v>1492</v>
      </c>
      <c r="R2376" s="1" t="s">
        <v>1452</v>
      </c>
      <c r="S2376" t="s">
        <v>1449</v>
      </c>
      <c r="T2376">
        <f>VLOOKUP(Admissions[[#This Row],[Department]],Departments!A:E,5,FALSE)</f>
        <v>9000</v>
      </c>
      <c r="U2376" s="1" t="str">
        <f t="shared" si="74"/>
        <v>Above Benchmark</v>
      </c>
      <c r="V2376" s="1">
        <f t="shared" ca="1" si="75"/>
        <v>81</v>
      </c>
      <c r="W2376" s="1" t="str">
        <f ca="1">_xlfn.IFS(Admissions[[#This Row],[Patients Age]]&lt;18,"Paediatric",V2376&lt;40,"Young Adult",V2376&lt;65,"Adult",TRUE,"Senior")</f>
        <v>Senior</v>
      </c>
    </row>
    <row r="2377" spans="1:23" x14ac:dyDescent="0.25">
      <c r="A2377">
        <v>14042</v>
      </c>
      <c r="B2377">
        <v>3714</v>
      </c>
      <c r="C2377" s="1" t="s">
        <v>445</v>
      </c>
      <c r="D2377" s="1" t="s">
        <v>56</v>
      </c>
      <c r="E2377" s="2">
        <v>35613</v>
      </c>
      <c r="F2377" s="1" t="s">
        <v>66</v>
      </c>
      <c r="G2377" s="1" t="s">
        <v>77</v>
      </c>
      <c r="H2377" s="2">
        <v>44930</v>
      </c>
      <c r="I2377" s="2">
        <v>44926</v>
      </c>
      <c r="J2377">
        <v>-4</v>
      </c>
      <c r="K2377">
        <v>7570</v>
      </c>
      <c r="L2377" s="1" t="s">
        <v>1494</v>
      </c>
      <c r="M2377" s="1" t="s">
        <v>37</v>
      </c>
      <c r="N2377" s="1" t="s">
        <v>24</v>
      </c>
      <c r="O2377" t="s">
        <v>62</v>
      </c>
      <c r="P2377">
        <v>-1892.5</v>
      </c>
      <c r="Q2377" s="1" t="s">
        <v>1492</v>
      </c>
      <c r="R2377" s="1" t="s">
        <v>1453</v>
      </c>
      <c r="S2377" t="s">
        <v>1449</v>
      </c>
      <c r="T2377">
        <f>VLOOKUP(Admissions[[#This Row],[Department]],Departments!A:E,5,FALSE)</f>
        <v>6000</v>
      </c>
      <c r="U2377" s="1" t="str">
        <f t="shared" si="74"/>
        <v>Above Benchmark</v>
      </c>
      <c r="V2377" s="1">
        <f t="shared" ca="1" si="75"/>
        <v>29</v>
      </c>
      <c r="W2377" s="1" t="str">
        <f ca="1">_xlfn.IFS(Admissions[[#This Row],[Patients Age]]&lt;18,"Paediatric",V2377&lt;40,"Young Adult",V2377&lt;65,"Adult",TRUE,"Senior")</f>
        <v>Young Adult</v>
      </c>
    </row>
    <row r="2378" spans="1:23" x14ac:dyDescent="0.25">
      <c r="A2378">
        <v>15286</v>
      </c>
      <c r="B2378">
        <v>3024</v>
      </c>
      <c r="C2378" s="1" t="s">
        <v>429</v>
      </c>
      <c r="D2378" s="1" t="s">
        <v>14</v>
      </c>
      <c r="E2378" s="2">
        <v>29813</v>
      </c>
      <c r="F2378" s="1" t="s">
        <v>66</v>
      </c>
      <c r="G2378" s="1" t="s">
        <v>67</v>
      </c>
      <c r="H2378" s="2">
        <v>45550</v>
      </c>
      <c r="I2378" s="2">
        <v>45553</v>
      </c>
      <c r="J2378">
        <v>3</v>
      </c>
      <c r="K2378">
        <v>6719</v>
      </c>
      <c r="L2378" s="1" t="s">
        <v>1491</v>
      </c>
      <c r="M2378" s="1" t="s">
        <v>37</v>
      </c>
      <c r="N2378" s="1" t="s">
        <v>33</v>
      </c>
      <c r="O2378" t="s">
        <v>19</v>
      </c>
      <c r="P2378">
        <v>2239.6667000000002</v>
      </c>
      <c r="Q2378" s="1" t="s">
        <v>1492</v>
      </c>
      <c r="R2378" s="1" t="s">
        <v>1451</v>
      </c>
      <c r="S2378" t="s">
        <v>1447</v>
      </c>
      <c r="T2378">
        <f>VLOOKUP(Admissions[[#This Row],[Department]],Departments!A:E,5,FALSE)</f>
        <v>6000</v>
      </c>
      <c r="U2378" s="1" t="str">
        <f t="shared" si="74"/>
        <v>Above Benchmark</v>
      </c>
      <c r="V2378" s="1">
        <f t="shared" ca="1" si="75"/>
        <v>44</v>
      </c>
      <c r="W2378" s="1" t="str">
        <f ca="1">_xlfn.IFS(Admissions[[#This Row],[Patients Age]]&lt;18,"Paediatric",V2378&lt;40,"Young Adult",V2378&lt;65,"Adult",TRUE,"Senior")</f>
        <v>Adult</v>
      </c>
    </row>
    <row r="2379" spans="1:23" x14ac:dyDescent="0.25">
      <c r="A2379">
        <v>10819</v>
      </c>
      <c r="B2379">
        <v>4006</v>
      </c>
      <c r="C2379" s="1" t="s">
        <v>947</v>
      </c>
      <c r="D2379" s="1" t="s">
        <v>56</v>
      </c>
      <c r="E2379" s="2">
        <v>30118</v>
      </c>
      <c r="F2379" s="1" t="s">
        <v>35</v>
      </c>
      <c r="G2379" s="1" t="s">
        <v>85</v>
      </c>
      <c r="H2379" s="2">
        <v>45351</v>
      </c>
      <c r="I2379" s="2">
        <v>45357</v>
      </c>
      <c r="J2379">
        <v>6</v>
      </c>
      <c r="K2379">
        <v>14208</v>
      </c>
      <c r="L2379" s="1" t="s">
        <v>1491</v>
      </c>
      <c r="M2379" s="1" t="s">
        <v>60</v>
      </c>
      <c r="N2379" s="1" t="s">
        <v>18</v>
      </c>
      <c r="O2379" t="s">
        <v>19</v>
      </c>
      <c r="P2379">
        <v>2368</v>
      </c>
      <c r="Q2379" s="1" t="s">
        <v>1492</v>
      </c>
      <c r="R2379" s="1" t="s">
        <v>1450</v>
      </c>
      <c r="S2379" t="s">
        <v>1449</v>
      </c>
      <c r="T2379">
        <f>VLOOKUP(Admissions[[#This Row],[Department]],Departments!A:E,5,FALSE)</f>
        <v>8500</v>
      </c>
      <c r="U2379" s="1" t="str">
        <f t="shared" si="74"/>
        <v>Above Benchmark</v>
      </c>
      <c r="V2379" s="1">
        <f t="shared" ca="1" si="75"/>
        <v>44</v>
      </c>
      <c r="W2379" s="1" t="str">
        <f ca="1">_xlfn.IFS(Admissions[[#This Row],[Patients Age]]&lt;18,"Paediatric",V2379&lt;40,"Young Adult",V2379&lt;65,"Adult",TRUE,"Senior")</f>
        <v>Adult</v>
      </c>
    </row>
    <row r="2380" spans="1:23" x14ac:dyDescent="0.25">
      <c r="A2380">
        <v>13561</v>
      </c>
      <c r="B2380">
        <v>4857</v>
      </c>
      <c r="C2380" s="1" t="s">
        <v>794</v>
      </c>
      <c r="D2380" s="1" t="s">
        <v>56</v>
      </c>
      <c r="E2380" s="2">
        <v>18295</v>
      </c>
      <c r="F2380" s="1" t="s">
        <v>35</v>
      </c>
      <c r="G2380" s="1" t="s">
        <v>83</v>
      </c>
      <c r="H2380" s="2">
        <v>45490</v>
      </c>
      <c r="I2380" s="2">
        <v>45496</v>
      </c>
      <c r="J2380">
        <v>6</v>
      </c>
      <c r="K2380">
        <v>7561</v>
      </c>
      <c r="L2380" s="1" t="s">
        <v>1491</v>
      </c>
      <c r="M2380" s="1" t="s">
        <v>75</v>
      </c>
      <c r="N2380" s="1" t="s">
        <v>18</v>
      </c>
      <c r="O2380" t="s">
        <v>19</v>
      </c>
      <c r="P2380">
        <v>1260.1667</v>
      </c>
      <c r="Q2380" s="1" t="s">
        <v>1492</v>
      </c>
      <c r="R2380" s="1" t="s">
        <v>1453</v>
      </c>
      <c r="S2380" t="s">
        <v>1449</v>
      </c>
      <c r="T2380">
        <f>VLOOKUP(Admissions[[#This Row],[Department]],Departments!A:E,5,FALSE)</f>
        <v>8500</v>
      </c>
      <c r="U2380" s="1" t="str">
        <f t="shared" si="74"/>
        <v>Within Benchmark</v>
      </c>
      <c r="V2380" s="1">
        <f t="shared" ca="1" si="75"/>
        <v>76</v>
      </c>
      <c r="W2380" s="1" t="str">
        <f ca="1">_xlfn.IFS(Admissions[[#This Row],[Patients Age]]&lt;18,"Paediatric",V2380&lt;40,"Young Adult",V2380&lt;65,"Adult",TRUE,"Senior")</f>
        <v>Senior</v>
      </c>
    </row>
    <row r="2381" spans="1:23" x14ac:dyDescent="0.25">
      <c r="A2381">
        <v>14414</v>
      </c>
      <c r="B2381">
        <v>3482</v>
      </c>
      <c r="C2381" s="1" t="s">
        <v>395</v>
      </c>
      <c r="D2381" s="1" t="s">
        <v>14</v>
      </c>
      <c r="E2381" s="2">
        <v>17763</v>
      </c>
      <c r="F2381" s="1" t="s">
        <v>51</v>
      </c>
      <c r="G2381" s="1" t="s">
        <v>52</v>
      </c>
      <c r="H2381" s="2">
        <v>45614</v>
      </c>
      <c r="I2381" s="2">
        <v>45622</v>
      </c>
      <c r="J2381">
        <v>8</v>
      </c>
      <c r="K2381">
        <v>9254</v>
      </c>
      <c r="L2381" s="1" t="s">
        <v>1491</v>
      </c>
      <c r="M2381" s="1" t="s">
        <v>53</v>
      </c>
      <c r="N2381" s="1" t="s">
        <v>33</v>
      </c>
      <c r="O2381" t="s">
        <v>19</v>
      </c>
      <c r="P2381">
        <v>1156.75</v>
      </c>
      <c r="Q2381" s="1" t="s">
        <v>1492</v>
      </c>
      <c r="R2381" s="1" t="s">
        <v>1448</v>
      </c>
      <c r="S2381" t="s">
        <v>1449</v>
      </c>
      <c r="T2381">
        <f>VLOOKUP(Admissions[[#This Row],[Department]],Departments!A:E,5,FALSE)</f>
        <v>6800</v>
      </c>
      <c r="U2381" s="1" t="str">
        <f t="shared" si="74"/>
        <v>Above Benchmark</v>
      </c>
      <c r="V2381" s="1">
        <f t="shared" ca="1" si="75"/>
        <v>77</v>
      </c>
      <c r="W2381" s="1" t="str">
        <f ca="1">_xlfn.IFS(Admissions[[#This Row],[Patients Age]]&lt;18,"Paediatric",V2381&lt;40,"Young Adult",V2381&lt;65,"Adult",TRUE,"Senior")</f>
        <v>Senior</v>
      </c>
    </row>
    <row r="2382" spans="1:23" x14ac:dyDescent="0.25">
      <c r="A2382">
        <v>10121</v>
      </c>
      <c r="B2382">
        <v>6781</v>
      </c>
      <c r="C2382" s="1" t="s">
        <v>1131</v>
      </c>
      <c r="D2382" s="1" t="s">
        <v>14</v>
      </c>
      <c r="E2382" s="2">
        <v>17877</v>
      </c>
      <c r="F2382" s="1" t="s">
        <v>35</v>
      </c>
      <c r="G2382" s="1" t="s">
        <v>36</v>
      </c>
      <c r="H2382" s="2">
        <v>45328</v>
      </c>
      <c r="I2382" s="2">
        <v>45338</v>
      </c>
      <c r="J2382">
        <v>10</v>
      </c>
      <c r="K2382">
        <v>16050</v>
      </c>
      <c r="L2382" s="1" t="s">
        <v>1494</v>
      </c>
      <c r="M2382" s="1" t="s">
        <v>37</v>
      </c>
      <c r="N2382" s="1" t="s">
        <v>33</v>
      </c>
      <c r="O2382" t="s">
        <v>19</v>
      </c>
      <c r="P2382">
        <v>1605</v>
      </c>
      <c r="Q2382" s="1" t="s">
        <v>1492</v>
      </c>
      <c r="R2382" s="1" t="s">
        <v>1452</v>
      </c>
      <c r="S2382" t="s">
        <v>1449</v>
      </c>
      <c r="T2382">
        <f>VLOOKUP(Admissions[[#This Row],[Department]],Departments!A:E,5,FALSE)</f>
        <v>8500</v>
      </c>
      <c r="U2382" s="1" t="str">
        <f t="shared" si="74"/>
        <v>Above Benchmark</v>
      </c>
      <c r="V2382" s="1">
        <f t="shared" ca="1" si="75"/>
        <v>77</v>
      </c>
      <c r="W2382" s="1" t="str">
        <f ca="1">_xlfn.IFS(Admissions[[#This Row],[Patients Age]]&lt;18,"Paediatric",V2382&lt;40,"Young Adult",V2382&lt;65,"Adult",TRUE,"Senior")</f>
        <v>Senior</v>
      </c>
    </row>
    <row r="2383" spans="1:23" x14ac:dyDescent="0.25">
      <c r="A2383">
        <v>15786</v>
      </c>
      <c r="B2383">
        <v>6123</v>
      </c>
      <c r="C2383" s="1" t="s">
        <v>463</v>
      </c>
      <c r="D2383" s="1" t="s">
        <v>56</v>
      </c>
      <c r="E2383" s="2">
        <v>21759</v>
      </c>
      <c r="F2383" s="1" t="s">
        <v>15</v>
      </c>
      <c r="G2383" s="1" t="s">
        <v>48</v>
      </c>
      <c r="H2383" s="2">
        <v>45479</v>
      </c>
      <c r="I2383" s="2">
        <v>45482</v>
      </c>
      <c r="J2383">
        <v>3</v>
      </c>
      <c r="K2383">
        <v>5721</v>
      </c>
      <c r="L2383" s="1" t="s">
        <v>1491</v>
      </c>
      <c r="M2383" s="1" t="s">
        <v>17</v>
      </c>
      <c r="N2383" s="1" t="s">
        <v>33</v>
      </c>
      <c r="O2383" t="s">
        <v>19</v>
      </c>
      <c r="P2383">
        <v>1907</v>
      </c>
      <c r="Q2383" s="1" t="s">
        <v>1492</v>
      </c>
      <c r="R2383" s="1" t="s">
        <v>1446</v>
      </c>
      <c r="S2383" t="s">
        <v>1447</v>
      </c>
      <c r="T2383">
        <f>VLOOKUP(Admissions[[#This Row],[Department]],Departments!A:E,5,FALSE)</f>
        <v>5500</v>
      </c>
      <c r="U2383" s="1" t="str">
        <f t="shared" si="74"/>
        <v>Above Benchmark</v>
      </c>
      <c r="V2383" s="1">
        <f t="shared" ca="1" si="75"/>
        <v>66</v>
      </c>
      <c r="W2383" s="1" t="str">
        <f ca="1">_xlfn.IFS(Admissions[[#This Row],[Patients Age]]&lt;18,"Paediatric",V2383&lt;40,"Young Adult",V2383&lt;65,"Adult",TRUE,"Senior")</f>
        <v>Senior</v>
      </c>
    </row>
    <row r="2384" spans="1:23" x14ac:dyDescent="0.25">
      <c r="A2384">
        <v>11460</v>
      </c>
      <c r="B2384">
        <v>5248</v>
      </c>
      <c r="C2384" s="1" t="s">
        <v>507</v>
      </c>
      <c r="D2384" s="1" t="s">
        <v>56</v>
      </c>
      <c r="E2384" s="2">
        <v>20327</v>
      </c>
      <c r="F2384" s="1" t="s">
        <v>35</v>
      </c>
      <c r="G2384" s="1" t="s">
        <v>36</v>
      </c>
      <c r="H2384" s="2">
        <v>45307</v>
      </c>
      <c r="I2384" s="2">
        <v>45313</v>
      </c>
      <c r="J2384">
        <v>6</v>
      </c>
      <c r="K2384">
        <v>9947</v>
      </c>
      <c r="L2384" s="1" t="s">
        <v>1491</v>
      </c>
      <c r="M2384" s="1" t="s">
        <v>75</v>
      </c>
      <c r="N2384" s="1" t="s">
        <v>33</v>
      </c>
      <c r="O2384" t="s">
        <v>19</v>
      </c>
      <c r="P2384">
        <v>1657.8333</v>
      </c>
      <c r="Q2384" s="1" t="s">
        <v>1492</v>
      </c>
      <c r="R2384" s="1" t="s">
        <v>1452</v>
      </c>
      <c r="S2384" t="s">
        <v>1449</v>
      </c>
      <c r="T2384">
        <f>VLOOKUP(Admissions[[#This Row],[Department]],Departments!A:E,5,FALSE)</f>
        <v>8500</v>
      </c>
      <c r="U2384" s="1" t="str">
        <f t="shared" si="74"/>
        <v>Above Benchmark</v>
      </c>
      <c r="V2384" s="1">
        <f t="shared" ca="1" si="75"/>
        <v>70</v>
      </c>
      <c r="W2384" s="1" t="str">
        <f ca="1">_xlfn.IFS(Admissions[[#This Row],[Patients Age]]&lt;18,"Paediatric",V2384&lt;40,"Young Adult",V2384&lt;65,"Adult",TRUE,"Senior")</f>
        <v>Senior</v>
      </c>
    </row>
    <row r="2385" spans="1:23" x14ac:dyDescent="0.25">
      <c r="A2385">
        <v>13985</v>
      </c>
      <c r="B2385">
        <v>5045</v>
      </c>
      <c r="C2385" s="1" t="s">
        <v>475</v>
      </c>
      <c r="D2385" s="1" t="s">
        <v>56</v>
      </c>
      <c r="E2385" s="2">
        <v>24086</v>
      </c>
      <c r="F2385" s="1" t="s">
        <v>35</v>
      </c>
      <c r="G2385" s="1" t="s">
        <v>36</v>
      </c>
      <c r="H2385" s="2">
        <v>45431</v>
      </c>
      <c r="I2385" s="2">
        <v>45434</v>
      </c>
      <c r="J2385">
        <v>3</v>
      </c>
      <c r="K2385">
        <v>7105</v>
      </c>
      <c r="L2385" s="1" t="s">
        <v>1491</v>
      </c>
      <c r="M2385" s="1" t="s">
        <v>37</v>
      </c>
      <c r="N2385" s="1" t="s">
        <v>18</v>
      </c>
      <c r="O2385" t="s">
        <v>19</v>
      </c>
      <c r="P2385">
        <v>2368.3332999999998</v>
      </c>
      <c r="Q2385" s="1" t="s">
        <v>1492</v>
      </c>
      <c r="R2385" s="1" t="s">
        <v>1451</v>
      </c>
      <c r="S2385" t="s">
        <v>1447</v>
      </c>
      <c r="T2385">
        <f>VLOOKUP(Admissions[[#This Row],[Department]],Departments!A:E,5,FALSE)</f>
        <v>8500</v>
      </c>
      <c r="U2385" s="1" t="str">
        <f t="shared" si="74"/>
        <v>Within Benchmark</v>
      </c>
      <c r="V2385" s="1">
        <f t="shared" ca="1" si="75"/>
        <v>60</v>
      </c>
      <c r="W2385" s="1" t="str">
        <f ca="1">_xlfn.IFS(Admissions[[#This Row],[Patients Age]]&lt;18,"Paediatric",V2385&lt;40,"Young Adult",V2385&lt;65,"Adult",TRUE,"Senior")</f>
        <v>Adult</v>
      </c>
    </row>
    <row r="2386" spans="1:23" x14ac:dyDescent="0.25">
      <c r="A2386">
        <v>14384</v>
      </c>
      <c r="B2386">
        <v>4056</v>
      </c>
      <c r="C2386" s="1" t="s">
        <v>153</v>
      </c>
      <c r="D2386" s="1" t="s">
        <v>56</v>
      </c>
      <c r="E2386" s="2">
        <v>22739</v>
      </c>
      <c r="F2386" s="1" t="s">
        <v>26</v>
      </c>
      <c r="G2386" s="1" t="s">
        <v>39</v>
      </c>
      <c r="H2386" s="2">
        <v>45655</v>
      </c>
      <c r="I2386" s="2">
        <v>45657</v>
      </c>
      <c r="J2386">
        <v>2</v>
      </c>
      <c r="K2386">
        <v>10305</v>
      </c>
      <c r="L2386" s="1" t="s">
        <v>1491</v>
      </c>
      <c r="M2386" s="1" t="s">
        <v>79</v>
      </c>
      <c r="N2386" s="1" t="s">
        <v>18</v>
      </c>
      <c r="O2386" t="s">
        <v>19</v>
      </c>
      <c r="P2386">
        <v>5152.5</v>
      </c>
      <c r="Q2386" s="1" t="s">
        <v>1492</v>
      </c>
      <c r="R2386" s="1" t="s">
        <v>1451</v>
      </c>
      <c r="S2386" t="s">
        <v>1447</v>
      </c>
      <c r="T2386">
        <f>VLOOKUP(Admissions[[#This Row],[Department]],Departments!A:E,5,FALSE)</f>
        <v>9000</v>
      </c>
      <c r="U2386" s="1" t="str">
        <f t="shared" si="74"/>
        <v>Above Benchmark</v>
      </c>
      <c r="V2386" s="1">
        <f t="shared" ca="1" si="75"/>
        <v>64</v>
      </c>
      <c r="W2386" s="1" t="str">
        <f ca="1">_xlfn.IFS(Admissions[[#This Row],[Patients Age]]&lt;18,"Paediatric",V2386&lt;40,"Young Adult",V2386&lt;65,"Adult",TRUE,"Senior")</f>
        <v>Adult</v>
      </c>
    </row>
    <row r="2387" spans="1:23" x14ac:dyDescent="0.25">
      <c r="A2387">
        <v>13034</v>
      </c>
      <c r="B2387">
        <v>3200</v>
      </c>
      <c r="C2387" s="1" t="s">
        <v>422</v>
      </c>
      <c r="D2387" s="1" t="s">
        <v>14</v>
      </c>
      <c r="E2387" s="2">
        <v>29232</v>
      </c>
      <c r="F2387" s="1" t="s">
        <v>51</v>
      </c>
      <c r="G2387" s="1" t="s">
        <v>52</v>
      </c>
      <c r="H2387" s="2">
        <v>45122</v>
      </c>
      <c r="I2387" s="2">
        <v>45128</v>
      </c>
      <c r="J2387">
        <v>6</v>
      </c>
      <c r="K2387">
        <v>8246</v>
      </c>
      <c r="L2387" s="1" t="s">
        <v>1491</v>
      </c>
      <c r="M2387" s="1" t="s">
        <v>88</v>
      </c>
      <c r="N2387" s="1" t="s">
        <v>18</v>
      </c>
      <c r="O2387" t="s">
        <v>19</v>
      </c>
      <c r="P2387">
        <v>1374.3333</v>
      </c>
      <c r="Q2387" s="1" t="s">
        <v>1492</v>
      </c>
      <c r="R2387" s="1" t="s">
        <v>1446</v>
      </c>
      <c r="S2387" t="s">
        <v>1447</v>
      </c>
      <c r="T2387">
        <f>VLOOKUP(Admissions[[#This Row],[Department]],Departments!A:E,5,FALSE)</f>
        <v>6800</v>
      </c>
      <c r="U2387" s="1" t="str">
        <f t="shared" si="74"/>
        <v>Above Benchmark</v>
      </c>
      <c r="V2387" s="1">
        <f t="shared" ca="1" si="75"/>
        <v>46</v>
      </c>
      <c r="W2387" s="1" t="str">
        <f ca="1">_xlfn.IFS(Admissions[[#This Row],[Patients Age]]&lt;18,"Paediatric",V2387&lt;40,"Young Adult",V2387&lt;65,"Adult",TRUE,"Senior")</f>
        <v>Adult</v>
      </c>
    </row>
    <row r="2388" spans="1:23" x14ac:dyDescent="0.25">
      <c r="A2388">
        <v>15613</v>
      </c>
      <c r="B2388">
        <v>3972</v>
      </c>
      <c r="C2388" s="1" t="s">
        <v>960</v>
      </c>
      <c r="D2388" s="1" t="s">
        <v>56</v>
      </c>
      <c r="E2388" s="2">
        <v>40267</v>
      </c>
      <c r="F2388" s="1" t="s">
        <v>30</v>
      </c>
      <c r="G2388" s="1" t="s">
        <v>31</v>
      </c>
      <c r="H2388" s="2">
        <v>45221</v>
      </c>
      <c r="I2388" s="2">
        <v>45222</v>
      </c>
      <c r="J2388">
        <v>1</v>
      </c>
      <c r="K2388">
        <v>1120</v>
      </c>
      <c r="L2388" s="1" t="s">
        <v>1494</v>
      </c>
      <c r="M2388" s="1" t="s">
        <v>32</v>
      </c>
      <c r="N2388" s="1" t="s">
        <v>18</v>
      </c>
      <c r="O2388" t="s">
        <v>19</v>
      </c>
      <c r="P2388">
        <v>1120</v>
      </c>
      <c r="Q2388" s="1" t="s">
        <v>1492</v>
      </c>
      <c r="R2388" s="1" t="s">
        <v>1451</v>
      </c>
      <c r="S2388" t="s">
        <v>1447</v>
      </c>
      <c r="T2388">
        <f>VLOOKUP(Admissions[[#This Row],[Department]],Departments!A:E,5,FALSE)</f>
        <v>4500</v>
      </c>
      <c r="U2388" s="1" t="str">
        <f t="shared" si="74"/>
        <v>Within Benchmark</v>
      </c>
      <c r="V2388" s="1">
        <f t="shared" ca="1" si="75"/>
        <v>16</v>
      </c>
      <c r="W2388" s="1" t="str">
        <f ca="1">_xlfn.IFS(Admissions[[#This Row],[Patients Age]]&lt;18,"Paediatric",V2388&lt;40,"Young Adult",V2388&lt;65,"Adult",TRUE,"Senior")</f>
        <v>Paediatric</v>
      </c>
    </row>
    <row r="2389" spans="1:23" x14ac:dyDescent="0.25">
      <c r="A2389">
        <v>11094</v>
      </c>
      <c r="B2389">
        <v>7073</v>
      </c>
      <c r="C2389" s="1" t="s">
        <v>112</v>
      </c>
      <c r="D2389" s="1" t="s">
        <v>56</v>
      </c>
      <c r="E2389" s="2">
        <v>20900</v>
      </c>
      <c r="F2389" s="1" t="s">
        <v>51</v>
      </c>
      <c r="G2389" s="1" t="s">
        <v>113</v>
      </c>
      <c r="H2389" s="2">
        <v>45640</v>
      </c>
      <c r="I2389" s="2">
        <v>45647</v>
      </c>
      <c r="J2389">
        <v>7</v>
      </c>
      <c r="K2389">
        <v>13128</v>
      </c>
      <c r="L2389" s="1" t="s">
        <v>1491</v>
      </c>
      <c r="M2389" s="1" t="s">
        <v>17</v>
      </c>
      <c r="N2389" s="1" t="s">
        <v>33</v>
      </c>
      <c r="O2389" t="s">
        <v>19</v>
      </c>
      <c r="P2389">
        <v>1875.4286</v>
      </c>
      <c r="Q2389" s="1" t="s">
        <v>1492</v>
      </c>
      <c r="R2389" s="1" t="s">
        <v>1446</v>
      </c>
      <c r="S2389" t="s">
        <v>1447</v>
      </c>
      <c r="T2389">
        <f>VLOOKUP(Admissions[[#This Row],[Department]],Departments!A:E,5,FALSE)</f>
        <v>6800</v>
      </c>
      <c r="U2389" s="1" t="str">
        <f t="shared" si="74"/>
        <v>Above Benchmark</v>
      </c>
      <c r="V2389" s="1">
        <f t="shared" ca="1" si="75"/>
        <v>69</v>
      </c>
      <c r="W2389" s="1" t="str">
        <f ca="1">_xlfn.IFS(Admissions[[#This Row],[Patients Age]]&lt;18,"Paediatric",V2389&lt;40,"Young Adult",V2389&lt;65,"Adult",TRUE,"Senior")</f>
        <v>Senior</v>
      </c>
    </row>
    <row r="2390" spans="1:23" x14ac:dyDescent="0.25">
      <c r="A2390">
        <v>14165</v>
      </c>
      <c r="B2390">
        <v>7165</v>
      </c>
      <c r="C2390" s="1" t="s">
        <v>341</v>
      </c>
      <c r="D2390" s="1" t="s">
        <v>14</v>
      </c>
      <c r="E2390" s="2">
        <v>12260</v>
      </c>
      <c r="F2390" s="1" t="s">
        <v>51</v>
      </c>
      <c r="G2390" s="1" t="s">
        <v>87</v>
      </c>
      <c r="H2390" s="2">
        <v>45418</v>
      </c>
      <c r="I2390" s="2">
        <v>45427</v>
      </c>
      <c r="J2390">
        <v>9</v>
      </c>
      <c r="K2390">
        <v>15189</v>
      </c>
      <c r="L2390" s="1" t="s">
        <v>1491</v>
      </c>
      <c r="M2390" s="1" t="s">
        <v>114</v>
      </c>
      <c r="N2390" s="1" t="s">
        <v>24</v>
      </c>
      <c r="O2390" t="s">
        <v>19</v>
      </c>
      <c r="P2390">
        <v>1687.6667</v>
      </c>
      <c r="Q2390" s="1" t="s">
        <v>1492</v>
      </c>
      <c r="R2390" s="1" t="s">
        <v>1448</v>
      </c>
      <c r="S2390" t="s">
        <v>1449</v>
      </c>
      <c r="T2390">
        <f>VLOOKUP(Admissions[[#This Row],[Department]],Departments!A:E,5,FALSE)</f>
        <v>6800</v>
      </c>
      <c r="U2390" s="1" t="str">
        <f t="shared" si="74"/>
        <v>Above Benchmark</v>
      </c>
      <c r="V2390" s="1">
        <f t="shared" ca="1" si="75"/>
        <v>92</v>
      </c>
      <c r="W2390" s="1" t="str">
        <f ca="1">_xlfn.IFS(Admissions[[#This Row],[Patients Age]]&lt;18,"Paediatric",V2390&lt;40,"Young Adult",V2390&lt;65,"Adult",TRUE,"Senior")</f>
        <v>Senior</v>
      </c>
    </row>
    <row r="2391" spans="1:23" x14ac:dyDescent="0.25">
      <c r="A2391">
        <v>14405</v>
      </c>
      <c r="B2391">
        <v>5768</v>
      </c>
      <c r="C2391" s="1" t="s">
        <v>328</v>
      </c>
      <c r="D2391" s="1" t="s">
        <v>14</v>
      </c>
      <c r="E2391" s="2">
        <v>12192</v>
      </c>
      <c r="F2391" s="1" t="s">
        <v>35</v>
      </c>
      <c r="G2391" s="1" t="s">
        <v>36</v>
      </c>
      <c r="H2391" s="2">
        <v>44928</v>
      </c>
      <c r="I2391" s="2">
        <v>44935</v>
      </c>
      <c r="J2391">
        <v>7</v>
      </c>
      <c r="K2391">
        <v>16273</v>
      </c>
      <c r="L2391" s="1" t="s">
        <v>1491</v>
      </c>
      <c r="M2391" s="1" t="s">
        <v>119</v>
      </c>
      <c r="N2391" s="1" t="s">
        <v>33</v>
      </c>
      <c r="O2391" t="s">
        <v>19</v>
      </c>
      <c r="P2391">
        <v>2324.7143000000001</v>
      </c>
      <c r="Q2391" s="1" t="s">
        <v>1492</v>
      </c>
      <c r="R2391" s="1" t="s">
        <v>1448</v>
      </c>
      <c r="S2391" t="s">
        <v>1449</v>
      </c>
      <c r="T2391">
        <f>VLOOKUP(Admissions[[#This Row],[Department]],Departments!A:E,5,FALSE)</f>
        <v>8500</v>
      </c>
      <c r="U2391" s="1" t="str">
        <f t="shared" si="74"/>
        <v>Above Benchmark</v>
      </c>
      <c r="V2391" s="1">
        <f t="shared" ca="1" si="75"/>
        <v>93</v>
      </c>
      <c r="W2391" s="1" t="str">
        <f ca="1">_xlfn.IFS(Admissions[[#This Row],[Patients Age]]&lt;18,"Paediatric",V2391&lt;40,"Young Adult",V2391&lt;65,"Adult",TRUE,"Senior")</f>
        <v>Senior</v>
      </c>
    </row>
    <row r="2392" spans="1:23" x14ac:dyDescent="0.25">
      <c r="A2392">
        <v>14838</v>
      </c>
      <c r="B2392">
        <v>7108</v>
      </c>
      <c r="C2392" s="1" t="s">
        <v>894</v>
      </c>
      <c r="D2392" s="1" t="s">
        <v>14</v>
      </c>
      <c r="E2392" s="2">
        <v>38962</v>
      </c>
      <c r="F2392" s="1" t="s">
        <v>66</v>
      </c>
      <c r="G2392" s="1" t="s">
        <v>70</v>
      </c>
      <c r="H2392" s="2">
        <v>45437</v>
      </c>
      <c r="I2392" s="2">
        <v>45438</v>
      </c>
      <c r="J2392">
        <v>1</v>
      </c>
      <c r="K2392">
        <v>3686</v>
      </c>
      <c r="L2392" s="1" t="s">
        <v>1491</v>
      </c>
      <c r="M2392" s="1" t="s">
        <v>91</v>
      </c>
      <c r="N2392" s="1" t="s">
        <v>33</v>
      </c>
      <c r="O2392" t="s">
        <v>19</v>
      </c>
      <c r="P2392">
        <v>3686</v>
      </c>
      <c r="Q2392" s="1" t="s">
        <v>1492</v>
      </c>
      <c r="R2392" s="1" t="s">
        <v>1446</v>
      </c>
      <c r="S2392" t="s">
        <v>1447</v>
      </c>
      <c r="T2392">
        <f>VLOOKUP(Admissions[[#This Row],[Department]],Departments!A:E,5,FALSE)</f>
        <v>6000</v>
      </c>
      <c r="U2392" s="1" t="str">
        <f t="shared" si="74"/>
        <v>Within Benchmark</v>
      </c>
      <c r="V2392" s="1">
        <f t="shared" ca="1" si="75"/>
        <v>19</v>
      </c>
      <c r="W2392" s="1" t="str">
        <f ca="1">_xlfn.IFS(Admissions[[#This Row],[Patients Age]]&lt;18,"Paediatric",V2392&lt;40,"Young Adult",V2392&lt;65,"Adult",TRUE,"Senior")</f>
        <v>Young Adult</v>
      </c>
    </row>
    <row r="2393" spans="1:23" x14ac:dyDescent="0.25">
      <c r="A2393">
        <v>15788</v>
      </c>
      <c r="B2393">
        <v>4856</v>
      </c>
      <c r="C2393" s="1" t="s">
        <v>985</v>
      </c>
      <c r="D2393" s="1" t="s">
        <v>56</v>
      </c>
      <c r="E2393" s="2">
        <v>37144</v>
      </c>
      <c r="F2393" s="1" t="s">
        <v>35</v>
      </c>
      <c r="G2393" s="1" t="s">
        <v>36</v>
      </c>
      <c r="H2393" s="2">
        <v>45645</v>
      </c>
      <c r="I2393" s="2">
        <v>45650</v>
      </c>
      <c r="J2393">
        <v>5</v>
      </c>
      <c r="K2393">
        <v>6777</v>
      </c>
      <c r="L2393" s="1" t="s">
        <v>1491</v>
      </c>
      <c r="M2393" s="1" t="s">
        <v>75</v>
      </c>
      <c r="N2393" s="1" t="s">
        <v>18</v>
      </c>
      <c r="O2393" t="s">
        <v>19</v>
      </c>
      <c r="P2393">
        <v>1355.4</v>
      </c>
      <c r="Q2393" s="1" t="s">
        <v>1492</v>
      </c>
      <c r="R2393" s="1" t="s">
        <v>1450</v>
      </c>
      <c r="S2393" t="s">
        <v>1449</v>
      </c>
      <c r="T2393">
        <f>VLOOKUP(Admissions[[#This Row],[Department]],Departments!A:E,5,FALSE)</f>
        <v>8500</v>
      </c>
      <c r="U2393" s="1" t="str">
        <f t="shared" si="74"/>
        <v>Within Benchmark</v>
      </c>
      <c r="V2393" s="1">
        <f t="shared" ca="1" si="75"/>
        <v>24</v>
      </c>
      <c r="W2393" s="1" t="str">
        <f ca="1">_xlfn.IFS(Admissions[[#This Row],[Patients Age]]&lt;18,"Paediatric",V2393&lt;40,"Young Adult",V2393&lt;65,"Adult",TRUE,"Senior")</f>
        <v>Young Adult</v>
      </c>
    </row>
    <row r="2394" spans="1:23" x14ac:dyDescent="0.25">
      <c r="A2394">
        <v>14856</v>
      </c>
      <c r="B2394">
        <v>3521</v>
      </c>
      <c r="C2394" s="1" t="s">
        <v>311</v>
      </c>
      <c r="D2394" s="1" t="s">
        <v>56</v>
      </c>
      <c r="E2394" s="2">
        <v>31104</v>
      </c>
      <c r="F2394" s="1" t="s">
        <v>15</v>
      </c>
      <c r="G2394" s="1" t="s">
        <v>48</v>
      </c>
      <c r="H2394" s="2">
        <v>45265</v>
      </c>
      <c r="I2394" s="2">
        <v>45267</v>
      </c>
      <c r="J2394">
        <v>2</v>
      </c>
      <c r="K2394">
        <v>4887</v>
      </c>
      <c r="L2394" s="1" t="s">
        <v>1494</v>
      </c>
      <c r="M2394" s="1" t="s">
        <v>49</v>
      </c>
      <c r="N2394" s="1" t="s">
        <v>18</v>
      </c>
      <c r="O2394" t="s">
        <v>19</v>
      </c>
      <c r="P2394">
        <v>2443.5</v>
      </c>
      <c r="Q2394" s="1" t="s">
        <v>1492</v>
      </c>
      <c r="R2394" s="1" t="s">
        <v>1452</v>
      </c>
      <c r="S2394" t="s">
        <v>1449</v>
      </c>
      <c r="T2394">
        <f>VLOOKUP(Admissions[[#This Row],[Department]],Departments!A:E,5,FALSE)</f>
        <v>5500</v>
      </c>
      <c r="U2394" s="1" t="str">
        <f t="shared" si="74"/>
        <v>Within Benchmark</v>
      </c>
      <c r="V2394" s="1">
        <f t="shared" ca="1" si="75"/>
        <v>41</v>
      </c>
      <c r="W2394" s="1" t="str">
        <f ca="1">_xlfn.IFS(Admissions[[#This Row],[Patients Age]]&lt;18,"Paediatric",V2394&lt;40,"Young Adult",V2394&lt;65,"Adult",TRUE,"Senior")</f>
        <v>Adult</v>
      </c>
    </row>
    <row r="2395" spans="1:23" x14ac:dyDescent="0.25">
      <c r="A2395">
        <v>12184</v>
      </c>
      <c r="B2395">
        <v>7015</v>
      </c>
      <c r="C2395" s="1" t="s">
        <v>240</v>
      </c>
      <c r="D2395" s="1" t="s">
        <v>14</v>
      </c>
      <c r="E2395" s="2">
        <v>11738</v>
      </c>
      <c r="F2395" s="1" t="s">
        <v>26</v>
      </c>
      <c r="G2395" s="1" t="s">
        <v>27</v>
      </c>
      <c r="H2395" s="2">
        <v>45406</v>
      </c>
      <c r="I2395" s="2">
        <v>45416</v>
      </c>
      <c r="J2395">
        <v>10</v>
      </c>
      <c r="K2395">
        <v>16430</v>
      </c>
      <c r="L2395" s="1" t="s">
        <v>1491</v>
      </c>
      <c r="M2395" s="1" t="s">
        <v>64</v>
      </c>
      <c r="N2395" s="1" t="s">
        <v>33</v>
      </c>
      <c r="O2395" t="s">
        <v>19</v>
      </c>
      <c r="P2395">
        <v>1643</v>
      </c>
      <c r="Q2395" s="1" t="s">
        <v>1492</v>
      </c>
      <c r="R2395" s="1" t="s">
        <v>1453</v>
      </c>
      <c r="S2395" t="s">
        <v>1449</v>
      </c>
      <c r="T2395">
        <f>VLOOKUP(Admissions[[#This Row],[Department]],Departments!A:E,5,FALSE)</f>
        <v>9000</v>
      </c>
      <c r="U2395" s="1" t="str">
        <f t="shared" si="74"/>
        <v>Above Benchmark</v>
      </c>
      <c r="V2395" s="1">
        <f t="shared" ca="1" si="75"/>
        <v>94</v>
      </c>
      <c r="W2395" s="1" t="str">
        <f ca="1">_xlfn.IFS(Admissions[[#This Row],[Patients Age]]&lt;18,"Paediatric",V2395&lt;40,"Young Adult",V2395&lt;65,"Adult",TRUE,"Senior")</f>
        <v>Senior</v>
      </c>
    </row>
    <row r="2396" spans="1:23" x14ac:dyDescent="0.25">
      <c r="A2396">
        <v>14151</v>
      </c>
      <c r="B2396">
        <v>4174</v>
      </c>
      <c r="C2396" s="1" t="s">
        <v>153</v>
      </c>
      <c r="D2396" s="1" t="s">
        <v>56</v>
      </c>
      <c r="E2396" s="2">
        <v>35288</v>
      </c>
      <c r="F2396" s="1" t="s">
        <v>15</v>
      </c>
      <c r="G2396" s="1" t="s">
        <v>48</v>
      </c>
      <c r="H2396" s="2">
        <v>45200</v>
      </c>
      <c r="I2396" s="2">
        <v>45202</v>
      </c>
      <c r="J2396">
        <v>2</v>
      </c>
      <c r="K2396">
        <v>4947</v>
      </c>
      <c r="L2396" s="1" t="s">
        <v>1491</v>
      </c>
      <c r="M2396" s="1" t="s">
        <v>49</v>
      </c>
      <c r="N2396" s="1" t="s">
        <v>18</v>
      </c>
      <c r="O2396" t="s">
        <v>19</v>
      </c>
      <c r="P2396">
        <v>2473.5</v>
      </c>
      <c r="Q2396" s="1" t="s">
        <v>1492</v>
      </c>
      <c r="R2396" s="1" t="s">
        <v>1451</v>
      </c>
      <c r="S2396" t="s">
        <v>1447</v>
      </c>
      <c r="T2396">
        <f>VLOOKUP(Admissions[[#This Row],[Department]],Departments!A:E,5,FALSE)</f>
        <v>5500</v>
      </c>
      <c r="U2396" s="1" t="str">
        <f t="shared" si="74"/>
        <v>Within Benchmark</v>
      </c>
      <c r="V2396" s="1">
        <f t="shared" ca="1" si="75"/>
        <v>29</v>
      </c>
      <c r="W2396" s="1" t="str">
        <f ca="1">_xlfn.IFS(Admissions[[#This Row],[Patients Age]]&lt;18,"Paediatric",V2396&lt;40,"Young Adult",V2396&lt;65,"Adult",TRUE,"Senior")</f>
        <v>Young Adult</v>
      </c>
    </row>
    <row r="2397" spans="1:23" x14ac:dyDescent="0.25">
      <c r="A2397">
        <v>15066</v>
      </c>
      <c r="B2397">
        <v>5471</v>
      </c>
      <c r="C2397" s="1" t="s">
        <v>44</v>
      </c>
      <c r="D2397" s="1" t="s">
        <v>56</v>
      </c>
      <c r="E2397" s="2">
        <v>18150</v>
      </c>
      <c r="F2397" s="1" t="s">
        <v>35</v>
      </c>
      <c r="G2397" s="1" t="s">
        <v>36</v>
      </c>
      <c r="H2397" s="2">
        <v>45396</v>
      </c>
      <c r="I2397" s="2">
        <v>45404</v>
      </c>
      <c r="J2397">
        <v>8</v>
      </c>
      <c r="K2397">
        <v>10786</v>
      </c>
      <c r="L2397" s="1" t="s">
        <v>1494</v>
      </c>
      <c r="M2397" s="1" t="s">
        <v>37</v>
      </c>
      <c r="N2397" s="1" t="s">
        <v>24</v>
      </c>
      <c r="O2397" t="s">
        <v>19</v>
      </c>
      <c r="P2397">
        <v>1348.25</v>
      </c>
      <c r="Q2397" s="1" t="s">
        <v>1492</v>
      </c>
      <c r="R2397" s="1" t="s">
        <v>1451</v>
      </c>
      <c r="S2397" t="s">
        <v>1447</v>
      </c>
      <c r="T2397">
        <f>VLOOKUP(Admissions[[#This Row],[Department]],Departments!A:E,5,FALSE)</f>
        <v>8500</v>
      </c>
      <c r="U2397" s="1" t="str">
        <f t="shared" si="74"/>
        <v>Above Benchmark</v>
      </c>
      <c r="V2397" s="1">
        <f t="shared" ca="1" si="75"/>
        <v>76</v>
      </c>
      <c r="W2397" s="1" t="str">
        <f ca="1">_xlfn.IFS(Admissions[[#This Row],[Patients Age]]&lt;18,"Paediatric",V2397&lt;40,"Young Adult",V2397&lt;65,"Adult",TRUE,"Senior")</f>
        <v>Senior</v>
      </c>
    </row>
    <row r="2398" spans="1:23" x14ac:dyDescent="0.25">
      <c r="A2398">
        <v>13168</v>
      </c>
      <c r="B2398">
        <v>3883</v>
      </c>
      <c r="C2398" s="1" t="s">
        <v>420</v>
      </c>
      <c r="D2398" s="1" t="s">
        <v>14</v>
      </c>
      <c r="E2398" s="2">
        <v>24934</v>
      </c>
      <c r="F2398" s="1" t="s">
        <v>26</v>
      </c>
      <c r="G2398" s="1" t="s">
        <v>141</v>
      </c>
      <c r="H2398" s="2">
        <v>45522</v>
      </c>
      <c r="I2398" s="2">
        <v>45528</v>
      </c>
      <c r="J2398">
        <v>6</v>
      </c>
      <c r="K2398">
        <v>17963</v>
      </c>
      <c r="L2398" s="1" t="s">
        <v>1491</v>
      </c>
      <c r="M2398" s="1" t="s">
        <v>79</v>
      </c>
      <c r="N2398" s="1" t="s">
        <v>33</v>
      </c>
      <c r="O2398" t="s">
        <v>19</v>
      </c>
      <c r="P2398">
        <v>2993.8332999999998</v>
      </c>
      <c r="Q2398" s="1" t="s">
        <v>1492</v>
      </c>
      <c r="R2398" s="1" t="s">
        <v>1451</v>
      </c>
      <c r="S2398" t="s">
        <v>1447</v>
      </c>
      <c r="T2398">
        <f>VLOOKUP(Admissions[[#This Row],[Department]],Departments!A:E,5,FALSE)</f>
        <v>9000</v>
      </c>
      <c r="U2398" s="1" t="str">
        <f t="shared" si="74"/>
        <v>Above Benchmark</v>
      </c>
      <c r="V2398" s="1">
        <f t="shared" ca="1" si="75"/>
        <v>58</v>
      </c>
      <c r="W2398" s="1" t="str">
        <f ca="1">_xlfn.IFS(Admissions[[#This Row],[Patients Age]]&lt;18,"Paediatric",V2398&lt;40,"Young Adult",V2398&lt;65,"Adult",TRUE,"Senior")</f>
        <v>Adult</v>
      </c>
    </row>
    <row r="2399" spans="1:23" x14ac:dyDescent="0.25">
      <c r="A2399">
        <v>12197</v>
      </c>
      <c r="B2399">
        <v>3472</v>
      </c>
      <c r="C2399" s="1" t="s">
        <v>1132</v>
      </c>
      <c r="D2399" s="1" t="s">
        <v>14</v>
      </c>
      <c r="E2399" s="2">
        <v>28222</v>
      </c>
      <c r="F2399" s="1" t="s">
        <v>35</v>
      </c>
      <c r="G2399" s="1" t="s">
        <v>85</v>
      </c>
      <c r="H2399" s="2">
        <v>45191</v>
      </c>
      <c r="I2399" s="2">
        <v>45194</v>
      </c>
      <c r="J2399">
        <v>3</v>
      </c>
      <c r="K2399">
        <v>8309</v>
      </c>
      <c r="L2399" s="1" t="s">
        <v>1491</v>
      </c>
      <c r="M2399" s="1" t="s">
        <v>37</v>
      </c>
      <c r="N2399" s="1" t="s">
        <v>18</v>
      </c>
      <c r="O2399" t="s">
        <v>19</v>
      </c>
      <c r="P2399">
        <v>2769.6667000000002</v>
      </c>
      <c r="Q2399" s="1" t="s">
        <v>1492</v>
      </c>
      <c r="R2399" s="1" t="s">
        <v>1454</v>
      </c>
      <c r="S2399" t="s">
        <v>1449</v>
      </c>
      <c r="T2399">
        <f>VLOOKUP(Admissions[[#This Row],[Department]],Departments!A:E,5,FALSE)</f>
        <v>8500</v>
      </c>
      <c r="U2399" s="1" t="str">
        <f t="shared" si="74"/>
        <v>Within Benchmark</v>
      </c>
      <c r="V2399" s="1">
        <f t="shared" ca="1" si="75"/>
        <v>49</v>
      </c>
      <c r="W2399" s="1" t="str">
        <f ca="1">_xlfn.IFS(Admissions[[#This Row],[Patients Age]]&lt;18,"Paediatric",V2399&lt;40,"Young Adult",V2399&lt;65,"Adult",TRUE,"Senior")</f>
        <v>Adult</v>
      </c>
    </row>
    <row r="2400" spans="1:23" x14ac:dyDescent="0.25">
      <c r="A2400">
        <v>14474</v>
      </c>
      <c r="B2400">
        <v>6220</v>
      </c>
      <c r="C2400" s="1" t="s">
        <v>589</v>
      </c>
      <c r="D2400" s="1" t="s">
        <v>14</v>
      </c>
      <c r="E2400" s="2">
        <v>34878</v>
      </c>
      <c r="F2400" s="1" t="s">
        <v>51</v>
      </c>
      <c r="G2400" s="1" t="s">
        <v>87</v>
      </c>
      <c r="H2400" s="2">
        <v>45465</v>
      </c>
      <c r="I2400" s="2">
        <v>45467</v>
      </c>
      <c r="J2400">
        <v>2</v>
      </c>
      <c r="K2400">
        <v>5007</v>
      </c>
      <c r="L2400" s="1" t="s">
        <v>1491</v>
      </c>
      <c r="M2400" s="1" t="s">
        <v>114</v>
      </c>
      <c r="N2400" s="1" t="s">
        <v>18</v>
      </c>
      <c r="O2400" t="s">
        <v>19</v>
      </c>
      <c r="P2400">
        <v>2503.5</v>
      </c>
      <c r="Q2400" s="1" t="s">
        <v>1492</v>
      </c>
      <c r="R2400" s="1" t="s">
        <v>1446</v>
      </c>
      <c r="S2400" t="s">
        <v>1447</v>
      </c>
      <c r="T2400">
        <f>VLOOKUP(Admissions[[#This Row],[Department]],Departments!A:E,5,FALSE)</f>
        <v>6800</v>
      </c>
      <c r="U2400" s="1" t="str">
        <f t="shared" si="74"/>
        <v>Within Benchmark</v>
      </c>
      <c r="V2400" s="1">
        <f t="shared" ca="1" si="75"/>
        <v>31</v>
      </c>
      <c r="W2400" s="1" t="str">
        <f ca="1">_xlfn.IFS(Admissions[[#This Row],[Patients Age]]&lt;18,"Paediatric",V2400&lt;40,"Young Adult",V2400&lt;65,"Adult",TRUE,"Senior")</f>
        <v>Young Adult</v>
      </c>
    </row>
    <row r="2401" spans="1:23" x14ac:dyDescent="0.25">
      <c r="A2401">
        <v>10923</v>
      </c>
      <c r="B2401">
        <v>5597</v>
      </c>
      <c r="C2401" s="1" t="s">
        <v>698</v>
      </c>
      <c r="D2401" s="1" t="s">
        <v>14</v>
      </c>
      <c r="E2401" s="2">
        <v>32342</v>
      </c>
      <c r="F2401" s="1" t="s">
        <v>15</v>
      </c>
      <c r="G2401" s="1" t="s">
        <v>217</v>
      </c>
      <c r="H2401" s="2">
        <v>45200</v>
      </c>
      <c r="I2401" s="2">
        <v>45203</v>
      </c>
      <c r="J2401">
        <v>3</v>
      </c>
      <c r="K2401">
        <v>4843</v>
      </c>
      <c r="L2401" s="1" t="s">
        <v>1491</v>
      </c>
      <c r="M2401" s="1" t="s">
        <v>81</v>
      </c>
      <c r="N2401" s="1" t="s">
        <v>33</v>
      </c>
      <c r="O2401" t="s">
        <v>19</v>
      </c>
      <c r="P2401">
        <v>1614.3333</v>
      </c>
      <c r="Q2401" s="1" t="s">
        <v>1492</v>
      </c>
      <c r="R2401" s="1" t="s">
        <v>1451</v>
      </c>
      <c r="S2401" t="s">
        <v>1447</v>
      </c>
      <c r="T2401">
        <f>VLOOKUP(Admissions[[#This Row],[Department]],Departments!A:E,5,FALSE)</f>
        <v>5500</v>
      </c>
      <c r="U2401" s="1" t="str">
        <f t="shared" si="74"/>
        <v>Within Benchmark</v>
      </c>
      <c r="V2401" s="1">
        <f t="shared" ca="1" si="75"/>
        <v>37</v>
      </c>
      <c r="W2401" s="1" t="str">
        <f ca="1">_xlfn.IFS(Admissions[[#This Row],[Patients Age]]&lt;18,"Paediatric",V2401&lt;40,"Young Adult",V2401&lt;65,"Adult",TRUE,"Senior")</f>
        <v>Young Adult</v>
      </c>
    </row>
    <row r="2402" spans="1:23" x14ac:dyDescent="0.25">
      <c r="A2402">
        <v>11430</v>
      </c>
      <c r="B2402">
        <v>4857</v>
      </c>
      <c r="C2402" s="1" t="s">
        <v>794</v>
      </c>
      <c r="D2402" s="1" t="s">
        <v>56</v>
      </c>
      <c r="E2402" s="2">
        <v>18295</v>
      </c>
      <c r="F2402" s="1" t="s">
        <v>41</v>
      </c>
      <c r="G2402" s="1" t="s">
        <v>219</v>
      </c>
      <c r="H2402" s="2">
        <v>44972</v>
      </c>
      <c r="I2402" s="2">
        <v>44978</v>
      </c>
      <c r="J2402">
        <v>6</v>
      </c>
      <c r="K2402">
        <v>13353</v>
      </c>
      <c r="L2402" s="1" t="s">
        <v>1491</v>
      </c>
      <c r="M2402" s="1" t="s">
        <v>121</v>
      </c>
      <c r="N2402" s="1" t="s">
        <v>33</v>
      </c>
      <c r="O2402" t="s">
        <v>19</v>
      </c>
      <c r="P2402">
        <v>2225.5</v>
      </c>
      <c r="Q2402" s="1" t="s">
        <v>1492</v>
      </c>
      <c r="R2402" s="1" t="s">
        <v>1453</v>
      </c>
      <c r="S2402" t="s">
        <v>1449</v>
      </c>
      <c r="T2402">
        <f>VLOOKUP(Admissions[[#This Row],[Department]],Departments!A:E,5,FALSE)</f>
        <v>7200</v>
      </c>
      <c r="U2402" s="1" t="str">
        <f t="shared" si="74"/>
        <v>Above Benchmark</v>
      </c>
      <c r="V2402" s="1">
        <f t="shared" ca="1" si="75"/>
        <v>76</v>
      </c>
      <c r="W2402" s="1" t="str">
        <f ca="1">_xlfn.IFS(Admissions[[#This Row],[Patients Age]]&lt;18,"Paediatric",V2402&lt;40,"Young Adult",V2402&lt;65,"Adult",TRUE,"Senior")</f>
        <v>Senior</v>
      </c>
    </row>
    <row r="2403" spans="1:23" x14ac:dyDescent="0.25">
      <c r="A2403">
        <v>11180</v>
      </c>
      <c r="B2403">
        <v>6967</v>
      </c>
      <c r="C2403" s="1" t="s">
        <v>385</v>
      </c>
      <c r="D2403" s="1" t="s">
        <v>56</v>
      </c>
      <c r="E2403" s="2">
        <v>39635</v>
      </c>
      <c r="F2403" s="1" t="s">
        <v>30</v>
      </c>
      <c r="G2403" s="1" t="s">
        <v>110</v>
      </c>
      <c r="H2403" s="2">
        <v>45203</v>
      </c>
      <c r="I2403" s="2">
        <v>45207</v>
      </c>
      <c r="J2403">
        <v>4</v>
      </c>
      <c r="K2403">
        <v>4091</v>
      </c>
      <c r="L2403" s="1" t="s">
        <v>1491</v>
      </c>
      <c r="M2403" s="1" t="s">
        <v>46</v>
      </c>
      <c r="N2403" s="1" t="s">
        <v>33</v>
      </c>
      <c r="O2403" t="s">
        <v>19</v>
      </c>
      <c r="P2403">
        <v>1022.75</v>
      </c>
      <c r="Q2403" s="1" t="s">
        <v>1492</v>
      </c>
      <c r="R2403" s="1" t="s">
        <v>1453</v>
      </c>
      <c r="S2403" t="s">
        <v>1449</v>
      </c>
      <c r="T2403">
        <f>VLOOKUP(Admissions[[#This Row],[Department]],Departments!A:E,5,FALSE)</f>
        <v>4500</v>
      </c>
      <c r="U2403" s="1" t="str">
        <f t="shared" si="74"/>
        <v>Within Benchmark</v>
      </c>
      <c r="V2403" s="1">
        <f t="shared" ca="1" si="75"/>
        <v>18</v>
      </c>
      <c r="W2403" s="1" t="str">
        <f ca="1">_xlfn.IFS(Admissions[[#This Row],[Patients Age]]&lt;18,"Paediatric",V2403&lt;40,"Young Adult",V2403&lt;65,"Adult",TRUE,"Senior")</f>
        <v>Young Adult</v>
      </c>
    </row>
    <row r="2404" spans="1:23" x14ac:dyDescent="0.25">
      <c r="A2404">
        <v>15724</v>
      </c>
      <c r="B2404">
        <v>4164</v>
      </c>
      <c r="C2404" s="1" t="s">
        <v>863</v>
      </c>
      <c r="D2404" s="1" t="s">
        <v>56</v>
      </c>
      <c r="E2404" s="2">
        <v>39866</v>
      </c>
      <c r="F2404" s="1" t="s">
        <v>30</v>
      </c>
      <c r="G2404" s="1" t="s">
        <v>31</v>
      </c>
      <c r="H2404" s="2">
        <v>45438</v>
      </c>
      <c r="I2404" s="2">
        <v>45441</v>
      </c>
      <c r="J2404">
        <v>3</v>
      </c>
      <c r="K2404">
        <v>2803</v>
      </c>
      <c r="L2404" s="1" t="s">
        <v>1491</v>
      </c>
      <c r="M2404" s="1" t="s">
        <v>81</v>
      </c>
      <c r="N2404" s="1" t="s">
        <v>33</v>
      </c>
      <c r="O2404" t="s">
        <v>19</v>
      </c>
      <c r="P2404">
        <v>934.33330000000001</v>
      </c>
      <c r="Q2404" s="1" t="s">
        <v>1492</v>
      </c>
      <c r="R2404" s="1" t="s">
        <v>1451</v>
      </c>
      <c r="S2404" t="s">
        <v>1447</v>
      </c>
      <c r="T2404">
        <f>VLOOKUP(Admissions[[#This Row],[Department]],Departments!A:E,5,FALSE)</f>
        <v>4500</v>
      </c>
      <c r="U2404" s="1" t="str">
        <f t="shared" si="74"/>
        <v>Within Benchmark</v>
      </c>
      <c r="V2404" s="1">
        <f t="shared" ca="1" si="75"/>
        <v>17</v>
      </c>
      <c r="W2404" s="1" t="str">
        <f ca="1">_xlfn.IFS(Admissions[[#This Row],[Patients Age]]&lt;18,"Paediatric",V2404&lt;40,"Young Adult",V2404&lt;65,"Adult",TRUE,"Senior")</f>
        <v>Paediatric</v>
      </c>
    </row>
    <row r="2405" spans="1:23" x14ac:dyDescent="0.25">
      <c r="A2405">
        <v>14573</v>
      </c>
      <c r="B2405">
        <v>3902</v>
      </c>
      <c r="C2405" s="1" t="s">
        <v>289</v>
      </c>
      <c r="D2405" s="1" t="s">
        <v>56</v>
      </c>
      <c r="E2405" s="2">
        <v>26962</v>
      </c>
      <c r="F2405" s="1" t="s">
        <v>41</v>
      </c>
      <c r="G2405" s="1" t="s">
        <v>42</v>
      </c>
      <c r="H2405" s="2">
        <v>45003</v>
      </c>
      <c r="I2405" s="2">
        <v>45010</v>
      </c>
      <c r="J2405">
        <v>7</v>
      </c>
      <c r="K2405">
        <v>9291</v>
      </c>
      <c r="L2405" s="1" t="s">
        <v>1491</v>
      </c>
      <c r="M2405" s="1" t="s">
        <v>121</v>
      </c>
      <c r="N2405" s="1" t="s">
        <v>18</v>
      </c>
      <c r="O2405" t="s">
        <v>19</v>
      </c>
      <c r="P2405">
        <v>1327.2856999999999</v>
      </c>
      <c r="Q2405" s="1" t="s">
        <v>1492</v>
      </c>
      <c r="R2405" s="1" t="s">
        <v>1446</v>
      </c>
      <c r="S2405" t="s">
        <v>1447</v>
      </c>
      <c r="T2405">
        <f>VLOOKUP(Admissions[[#This Row],[Department]],Departments!A:E,5,FALSE)</f>
        <v>7200</v>
      </c>
      <c r="U2405" s="1" t="str">
        <f t="shared" si="74"/>
        <v>Above Benchmark</v>
      </c>
      <c r="V2405" s="1">
        <f t="shared" ca="1" si="75"/>
        <v>52</v>
      </c>
      <c r="W2405" s="1" t="str">
        <f ca="1">_xlfn.IFS(Admissions[[#This Row],[Patients Age]]&lt;18,"Paediatric",V2405&lt;40,"Young Adult",V2405&lt;65,"Adult",TRUE,"Senior")</f>
        <v>Adult</v>
      </c>
    </row>
    <row r="2406" spans="1:23" x14ac:dyDescent="0.25">
      <c r="A2406">
        <v>13672</v>
      </c>
      <c r="B2406">
        <v>3721</v>
      </c>
      <c r="C2406" s="1" t="s">
        <v>572</v>
      </c>
      <c r="D2406" s="1" t="s">
        <v>56</v>
      </c>
      <c r="E2406" s="2">
        <v>30969</v>
      </c>
      <c r="F2406" s="1" t="s">
        <v>26</v>
      </c>
      <c r="G2406" s="1" t="s">
        <v>27</v>
      </c>
      <c r="H2406" s="2">
        <v>45609</v>
      </c>
      <c r="I2406" s="2">
        <v>45612</v>
      </c>
      <c r="J2406">
        <v>3</v>
      </c>
      <c r="K2406">
        <v>10792</v>
      </c>
      <c r="L2406" s="1" t="s">
        <v>1491</v>
      </c>
      <c r="M2406" s="1" t="s">
        <v>64</v>
      </c>
      <c r="N2406" s="1" t="s">
        <v>24</v>
      </c>
      <c r="O2406" t="s">
        <v>19</v>
      </c>
      <c r="P2406">
        <v>3597.3332999999998</v>
      </c>
      <c r="Q2406" s="1" t="s">
        <v>1492</v>
      </c>
      <c r="R2406" s="1" t="s">
        <v>1453</v>
      </c>
      <c r="S2406" t="s">
        <v>1449</v>
      </c>
      <c r="T2406">
        <f>VLOOKUP(Admissions[[#This Row],[Department]],Departments!A:E,5,FALSE)</f>
        <v>9000</v>
      </c>
      <c r="U2406" s="1" t="str">
        <f t="shared" si="74"/>
        <v>Above Benchmark</v>
      </c>
      <c r="V2406" s="1">
        <f t="shared" ca="1" si="75"/>
        <v>41</v>
      </c>
      <c r="W2406" s="1" t="str">
        <f ca="1">_xlfn.IFS(Admissions[[#This Row],[Patients Age]]&lt;18,"Paediatric",V2406&lt;40,"Young Adult",V2406&lt;65,"Adult",TRUE,"Senior")</f>
        <v>Adult</v>
      </c>
    </row>
    <row r="2407" spans="1:23" x14ac:dyDescent="0.25">
      <c r="A2407">
        <v>13467</v>
      </c>
      <c r="B2407">
        <v>4221</v>
      </c>
      <c r="C2407" s="1" t="s">
        <v>396</v>
      </c>
      <c r="D2407" s="1" t="s">
        <v>56</v>
      </c>
      <c r="E2407" s="2">
        <v>36458</v>
      </c>
      <c r="F2407" s="1" t="s">
        <v>35</v>
      </c>
      <c r="G2407" s="1" t="s">
        <v>36</v>
      </c>
      <c r="H2407" s="2">
        <v>45400</v>
      </c>
      <c r="I2407" s="2">
        <v>45407</v>
      </c>
      <c r="J2407">
        <v>7</v>
      </c>
      <c r="K2407">
        <v>18059</v>
      </c>
      <c r="L2407" s="1" t="s">
        <v>1491</v>
      </c>
      <c r="M2407" s="1" t="s">
        <v>60</v>
      </c>
      <c r="N2407" s="1" t="s">
        <v>18</v>
      </c>
      <c r="O2407" t="s">
        <v>19</v>
      </c>
      <c r="P2407">
        <v>2579.8571000000002</v>
      </c>
      <c r="Q2407" s="1" t="s">
        <v>1492</v>
      </c>
      <c r="R2407" s="1" t="s">
        <v>1450</v>
      </c>
      <c r="S2407" t="s">
        <v>1449</v>
      </c>
      <c r="T2407">
        <f>VLOOKUP(Admissions[[#This Row],[Department]],Departments!A:E,5,FALSE)</f>
        <v>8500</v>
      </c>
      <c r="U2407" s="1" t="str">
        <f t="shared" si="74"/>
        <v>Above Benchmark</v>
      </c>
      <c r="V2407" s="1">
        <f t="shared" ca="1" si="75"/>
        <v>26</v>
      </c>
      <c r="W2407" s="1" t="str">
        <f ca="1">_xlfn.IFS(Admissions[[#This Row],[Patients Age]]&lt;18,"Paediatric",V2407&lt;40,"Young Adult",V2407&lt;65,"Adult",TRUE,"Senior")</f>
        <v>Young Adult</v>
      </c>
    </row>
    <row r="2408" spans="1:23" x14ac:dyDescent="0.25">
      <c r="A2408">
        <v>10522</v>
      </c>
      <c r="B2408">
        <v>3510</v>
      </c>
      <c r="C2408" s="1" t="s">
        <v>627</v>
      </c>
      <c r="D2408" s="1" t="s">
        <v>56</v>
      </c>
      <c r="E2408" s="2">
        <v>27603</v>
      </c>
      <c r="F2408" s="1" t="s">
        <v>15</v>
      </c>
      <c r="G2408" s="1" t="s">
        <v>48</v>
      </c>
      <c r="H2408" s="2">
        <v>45086</v>
      </c>
      <c r="I2408" s="2">
        <v>45089</v>
      </c>
      <c r="J2408">
        <v>3</v>
      </c>
      <c r="K2408">
        <v>6688</v>
      </c>
      <c r="L2408" s="1" t="s">
        <v>1491</v>
      </c>
      <c r="M2408" s="1" t="s">
        <v>81</v>
      </c>
      <c r="N2408" s="1" t="s">
        <v>33</v>
      </c>
      <c r="O2408" t="s">
        <v>19</v>
      </c>
      <c r="P2408">
        <v>2229.3332999999998</v>
      </c>
      <c r="Q2408" s="1" t="s">
        <v>1492</v>
      </c>
      <c r="R2408" s="1" t="s">
        <v>1454</v>
      </c>
      <c r="S2408" t="s">
        <v>1449</v>
      </c>
      <c r="T2408">
        <f>VLOOKUP(Admissions[[#This Row],[Department]],Departments!A:E,5,FALSE)</f>
        <v>5500</v>
      </c>
      <c r="U2408" s="1" t="str">
        <f t="shared" si="74"/>
        <v>Above Benchmark</v>
      </c>
      <c r="V2408" s="1">
        <f t="shared" ca="1" si="75"/>
        <v>50</v>
      </c>
      <c r="W2408" s="1" t="str">
        <f ca="1">_xlfn.IFS(Admissions[[#This Row],[Patients Age]]&lt;18,"Paediatric",V2408&lt;40,"Young Adult",V2408&lt;65,"Adult",TRUE,"Senior")</f>
        <v>Adult</v>
      </c>
    </row>
    <row r="2409" spans="1:23" x14ac:dyDescent="0.25">
      <c r="A2409">
        <v>14061</v>
      </c>
      <c r="B2409">
        <v>5986</v>
      </c>
      <c r="C2409" s="1" t="s">
        <v>1133</v>
      </c>
      <c r="D2409" s="1" t="s">
        <v>14</v>
      </c>
      <c r="E2409" s="2">
        <v>43572</v>
      </c>
      <c r="F2409" s="1" t="s">
        <v>30</v>
      </c>
      <c r="G2409" s="1" t="s">
        <v>110</v>
      </c>
      <c r="H2409" s="2">
        <v>45036</v>
      </c>
      <c r="I2409" s="2">
        <v>45037</v>
      </c>
      <c r="J2409">
        <v>1</v>
      </c>
      <c r="K2409">
        <v>2308</v>
      </c>
      <c r="L2409" s="1" t="s">
        <v>1491</v>
      </c>
      <c r="M2409" s="1" t="s">
        <v>81</v>
      </c>
      <c r="N2409" s="1" t="s">
        <v>24</v>
      </c>
      <c r="O2409" t="s">
        <v>19</v>
      </c>
      <c r="P2409">
        <v>2308</v>
      </c>
      <c r="Q2409" s="1" t="s">
        <v>1492</v>
      </c>
      <c r="R2409" s="1" t="s">
        <v>1450</v>
      </c>
      <c r="S2409" t="s">
        <v>1449</v>
      </c>
      <c r="T2409">
        <f>VLOOKUP(Admissions[[#This Row],[Department]],Departments!A:E,5,FALSE)</f>
        <v>4500</v>
      </c>
      <c r="U2409" s="1" t="str">
        <f t="shared" si="74"/>
        <v>Within Benchmark</v>
      </c>
      <c r="V2409" s="1">
        <f t="shared" ca="1" si="75"/>
        <v>7</v>
      </c>
      <c r="W2409" s="1" t="str">
        <f ca="1">_xlfn.IFS(Admissions[[#This Row],[Patients Age]]&lt;18,"Paediatric",V2409&lt;40,"Young Adult",V2409&lt;65,"Adult",TRUE,"Senior")</f>
        <v>Paediatric</v>
      </c>
    </row>
    <row r="2410" spans="1:23" x14ac:dyDescent="0.25">
      <c r="A2410">
        <v>14030</v>
      </c>
      <c r="B2410">
        <v>4616</v>
      </c>
      <c r="C2410" s="1" t="s">
        <v>757</v>
      </c>
      <c r="D2410" s="1" t="s">
        <v>56</v>
      </c>
      <c r="E2410" s="2">
        <v>27320</v>
      </c>
      <c r="F2410" s="1" t="s">
        <v>26</v>
      </c>
      <c r="G2410" s="1" t="s">
        <v>27</v>
      </c>
      <c r="H2410" s="2">
        <v>45527</v>
      </c>
      <c r="I2410" s="2">
        <v>45535</v>
      </c>
      <c r="J2410">
        <v>8</v>
      </c>
      <c r="K2410">
        <v>20278</v>
      </c>
      <c r="L2410" s="1" t="s">
        <v>1491</v>
      </c>
      <c r="M2410" s="1" t="s">
        <v>28</v>
      </c>
      <c r="N2410" s="1" t="s">
        <v>18</v>
      </c>
      <c r="O2410" t="s">
        <v>19</v>
      </c>
      <c r="P2410">
        <v>2534.75</v>
      </c>
      <c r="Q2410" s="1" t="s">
        <v>1492</v>
      </c>
      <c r="R2410" s="1" t="s">
        <v>1454</v>
      </c>
      <c r="S2410" t="s">
        <v>1449</v>
      </c>
      <c r="T2410">
        <f>VLOOKUP(Admissions[[#This Row],[Department]],Departments!A:E,5,FALSE)</f>
        <v>9000</v>
      </c>
      <c r="U2410" s="1" t="str">
        <f t="shared" si="74"/>
        <v>Above Benchmark</v>
      </c>
      <c r="V2410" s="1">
        <f t="shared" ca="1" si="75"/>
        <v>51</v>
      </c>
      <c r="W2410" s="1" t="str">
        <f ca="1">_xlfn.IFS(Admissions[[#This Row],[Patients Age]]&lt;18,"Paediatric",V2410&lt;40,"Young Adult",V2410&lt;65,"Adult",TRUE,"Senior")</f>
        <v>Adult</v>
      </c>
    </row>
    <row r="2411" spans="1:23" x14ac:dyDescent="0.25">
      <c r="A2411">
        <v>11312</v>
      </c>
      <c r="B2411">
        <v>6650</v>
      </c>
      <c r="C2411" s="1" t="s">
        <v>687</v>
      </c>
      <c r="D2411" s="1" t="s">
        <v>56</v>
      </c>
      <c r="E2411" s="2">
        <v>29497</v>
      </c>
      <c r="F2411" s="1" t="s">
        <v>51</v>
      </c>
      <c r="G2411" s="1" t="s">
        <v>113</v>
      </c>
      <c r="H2411" s="2">
        <v>45563</v>
      </c>
      <c r="I2411" s="2">
        <v>45568</v>
      </c>
      <c r="J2411">
        <v>5</v>
      </c>
      <c r="K2411">
        <v>7599</v>
      </c>
      <c r="L2411" s="1" t="s">
        <v>1491</v>
      </c>
      <c r="M2411" s="1" t="s">
        <v>17</v>
      </c>
      <c r="N2411" s="1" t="s">
        <v>24</v>
      </c>
      <c r="O2411" t="s">
        <v>19</v>
      </c>
      <c r="P2411">
        <v>1519.8</v>
      </c>
      <c r="Q2411" s="1" t="s">
        <v>1492</v>
      </c>
      <c r="R2411" s="1" t="s">
        <v>1446</v>
      </c>
      <c r="S2411" t="s">
        <v>1447</v>
      </c>
      <c r="T2411">
        <f>VLOOKUP(Admissions[[#This Row],[Department]],Departments!A:E,5,FALSE)</f>
        <v>6800</v>
      </c>
      <c r="U2411" s="1" t="str">
        <f t="shared" si="74"/>
        <v>Above Benchmark</v>
      </c>
      <c r="V2411" s="1">
        <f t="shared" ca="1" si="75"/>
        <v>45</v>
      </c>
      <c r="W2411" s="1" t="str">
        <f ca="1">_xlfn.IFS(Admissions[[#This Row],[Patients Age]]&lt;18,"Paediatric",V2411&lt;40,"Young Adult",V2411&lt;65,"Adult",TRUE,"Senior")</f>
        <v>Adult</v>
      </c>
    </row>
    <row r="2412" spans="1:23" x14ac:dyDescent="0.25">
      <c r="A2412">
        <v>10908</v>
      </c>
      <c r="B2412">
        <v>3242</v>
      </c>
      <c r="C2412" s="1" t="s">
        <v>1134</v>
      </c>
      <c r="D2412" s="1" t="s">
        <v>14</v>
      </c>
      <c r="E2412" s="2">
        <v>37656</v>
      </c>
      <c r="F2412" s="1" t="s">
        <v>26</v>
      </c>
      <c r="G2412" s="1" t="s">
        <v>141</v>
      </c>
      <c r="H2412" s="2">
        <v>44995</v>
      </c>
      <c r="I2412" s="2">
        <v>45007</v>
      </c>
      <c r="J2412">
        <v>12</v>
      </c>
      <c r="K2412">
        <v>21971</v>
      </c>
      <c r="L2412" s="1" t="s">
        <v>1491</v>
      </c>
      <c r="M2412" s="1" t="s">
        <v>17</v>
      </c>
      <c r="N2412" s="1" t="s">
        <v>18</v>
      </c>
      <c r="O2412" t="s">
        <v>19</v>
      </c>
      <c r="P2412">
        <v>1830.9167</v>
      </c>
      <c r="Q2412" s="1" t="s">
        <v>1492</v>
      </c>
      <c r="R2412" s="1" t="s">
        <v>1454</v>
      </c>
      <c r="S2412" t="s">
        <v>1449</v>
      </c>
      <c r="T2412">
        <f>VLOOKUP(Admissions[[#This Row],[Department]],Departments!A:E,5,FALSE)</f>
        <v>9000</v>
      </c>
      <c r="U2412" s="1" t="str">
        <f t="shared" si="74"/>
        <v>Above Benchmark</v>
      </c>
      <c r="V2412" s="1">
        <f t="shared" ca="1" si="75"/>
        <v>23</v>
      </c>
      <c r="W2412" s="1" t="str">
        <f ca="1">_xlfn.IFS(Admissions[[#This Row],[Patients Age]]&lt;18,"Paediatric",V2412&lt;40,"Young Adult",V2412&lt;65,"Adult",TRUE,"Senior")</f>
        <v>Young Adult</v>
      </c>
    </row>
    <row r="2413" spans="1:23" x14ac:dyDescent="0.25">
      <c r="A2413">
        <v>14788</v>
      </c>
      <c r="B2413">
        <v>3253</v>
      </c>
      <c r="C2413" s="1" t="s">
        <v>643</v>
      </c>
      <c r="D2413" s="1" t="s">
        <v>56</v>
      </c>
      <c r="E2413" s="2">
        <v>17078</v>
      </c>
      <c r="F2413" s="1" t="s">
        <v>66</v>
      </c>
      <c r="G2413" s="1" t="s">
        <v>70</v>
      </c>
      <c r="H2413" s="2">
        <v>45629</v>
      </c>
      <c r="I2413" s="2">
        <v>45634</v>
      </c>
      <c r="J2413">
        <v>5</v>
      </c>
      <c r="K2413">
        <v>11514</v>
      </c>
      <c r="L2413" s="1" t="s">
        <v>1491</v>
      </c>
      <c r="M2413" s="1" t="s">
        <v>116</v>
      </c>
      <c r="N2413" s="1" t="s">
        <v>33</v>
      </c>
      <c r="O2413" t="s">
        <v>19</v>
      </c>
      <c r="P2413">
        <v>2302.8000000000002</v>
      </c>
      <c r="Q2413" s="1" t="s">
        <v>1492</v>
      </c>
      <c r="R2413" s="1" t="s">
        <v>1452</v>
      </c>
      <c r="S2413" t="s">
        <v>1449</v>
      </c>
      <c r="T2413">
        <f>VLOOKUP(Admissions[[#This Row],[Department]],Departments!A:E,5,FALSE)</f>
        <v>6000</v>
      </c>
      <c r="U2413" s="1" t="str">
        <f t="shared" si="74"/>
        <v>Above Benchmark</v>
      </c>
      <c r="V2413" s="1">
        <f t="shared" ca="1" si="75"/>
        <v>79</v>
      </c>
      <c r="W2413" s="1" t="str">
        <f ca="1">_xlfn.IFS(Admissions[[#This Row],[Patients Age]]&lt;18,"Paediatric",V2413&lt;40,"Young Adult",V2413&lt;65,"Adult",TRUE,"Senior")</f>
        <v>Senior</v>
      </c>
    </row>
    <row r="2414" spans="1:23" x14ac:dyDescent="0.25">
      <c r="A2414">
        <v>10675</v>
      </c>
      <c r="B2414">
        <v>5778</v>
      </c>
      <c r="C2414" s="1" t="s">
        <v>1135</v>
      </c>
      <c r="D2414" s="1" t="s">
        <v>14</v>
      </c>
      <c r="E2414" s="2">
        <v>43787</v>
      </c>
      <c r="F2414" s="1" t="s">
        <v>30</v>
      </c>
      <c r="G2414" s="1" t="s">
        <v>110</v>
      </c>
      <c r="H2414" s="2">
        <v>45254</v>
      </c>
      <c r="I2414" s="2">
        <v>45256</v>
      </c>
      <c r="J2414">
        <v>2</v>
      </c>
      <c r="K2414">
        <v>2755</v>
      </c>
      <c r="L2414" s="1" t="s">
        <v>1491</v>
      </c>
      <c r="M2414" s="1" t="s">
        <v>32</v>
      </c>
      <c r="N2414" s="1" t="s">
        <v>33</v>
      </c>
      <c r="O2414" t="s">
        <v>19</v>
      </c>
      <c r="P2414">
        <v>1377.5</v>
      </c>
      <c r="Q2414" s="1" t="s">
        <v>1492</v>
      </c>
      <c r="R2414" s="1" t="s">
        <v>1454</v>
      </c>
      <c r="S2414" t="s">
        <v>1449</v>
      </c>
      <c r="T2414">
        <f>VLOOKUP(Admissions[[#This Row],[Department]],Departments!A:E,5,FALSE)</f>
        <v>4500</v>
      </c>
      <c r="U2414" s="1" t="str">
        <f t="shared" si="74"/>
        <v>Within Benchmark</v>
      </c>
      <c r="V2414" s="1">
        <f t="shared" ca="1" si="75"/>
        <v>6</v>
      </c>
      <c r="W2414" s="1" t="str">
        <f ca="1">_xlfn.IFS(Admissions[[#This Row],[Patients Age]]&lt;18,"Paediatric",V2414&lt;40,"Young Adult",V2414&lt;65,"Adult",TRUE,"Senior")</f>
        <v>Paediatric</v>
      </c>
    </row>
    <row r="2415" spans="1:23" x14ac:dyDescent="0.25">
      <c r="A2415">
        <v>14435</v>
      </c>
      <c r="B2415">
        <v>4574</v>
      </c>
      <c r="C2415" s="1" t="s">
        <v>626</v>
      </c>
      <c r="D2415" s="1" t="s">
        <v>56</v>
      </c>
      <c r="E2415" s="2">
        <v>40422</v>
      </c>
      <c r="F2415" s="1" t="s">
        <v>30</v>
      </c>
      <c r="G2415" s="1" t="s">
        <v>110</v>
      </c>
      <c r="H2415" s="2">
        <v>45039</v>
      </c>
      <c r="I2415" s="2">
        <v>45042</v>
      </c>
      <c r="J2415">
        <v>3</v>
      </c>
      <c r="K2415">
        <v>2377</v>
      </c>
      <c r="L2415" s="1" t="s">
        <v>1491</v>
      </c>
      <c r="M2415" s="1" t="s">
        <v>32</v>
      </c>
      <c r="N2415" s="1" t="s">
        <v>33</v>
      </c>
      <c r="O2415" t="s">
        <v>19</v>
      </c>
      <c r="P2415">
        <v>792.33330000000001</v>
      </c>
      <c r="Q2415" s="1" t="s">
        <v>1492</v>
      </c>
      <c r="R2415" s="1" t="s">
        <v>1451</v>
      </c>
      <c r="S2415" t="s">
        <v>1447</v>
      </c>
      <c r="T2415">
        <f>VLOOKUP(Admissions[[#This Row],[Department]],Departments!A:E,5,FALSE)</f>
        <v>4500</v>
      </c>
      <c r="U2415" s="1" t="str">
        <f t="shared" si="74"/>
        <v>Within Benchmark</v>
      </c>
      <c r="V2415" s="1">
        <f t="shared" ca="1" si="75"/>
        <v>15</v>
      </c>
      <c r="W2415" s="1" t="str">
        <f ca="1">_xlfn.IFS(Admissions[[#This Row],[Patients Age]]&lt;18,"Paediatric",V2415&lt;40,"Young Adult",V2415&lt;65,"Adult",TRUE,"Senior")</f>
        <v>Paediatric</v>
      </c>
    </row>
    <row r="2416" spans="1:23" x14ac:dyDescent="0.25">
      <c r="A2416">
        <v>10433</v>
      </c>
      <c r="B2416">
        <v>7083</v>
      </c>
      <c r="C2416" s="1" t="s">
        <v>367</v>
      </c>
      <c r="D2416" s="1" t="s">
        <v>14</v>
      </c>
      <c r="E2416" s="2">
        <v>18979</v>
      </c>
      <c r="F2416" s="1" t="s">
        <v>35</v>
      </c>
      <c r="G2416" s="1" t="s">
        <v>83</v>
      </c>
      <c r="H2416" s="2">
        <v>45269</v>
      </c>
      <c r="I2416" s="2">
        <v>45278</v>
      </c>
      <c r="J2416">
        <v>9</v>
      </c>
      <c r="K2416">
        <v>20747</v>
      </c>
      <c r="L2416" s="1" t="s">
        <v>1491</v>
      </c>
      <c r="M2416" s="1" t="s">
        <v>60</v>
      </c>
      <c r="N2416" s="1" t="s">
        <v>18</v>
      </c>
      <c r="O2416" t="s">
        <v>19</v>
      </c>
      <c r="P2416">
        <v>2305.2222000000002</v>
      </c>
      <c r="Q2416" s="1" t="s">
        <v>1492</v>
      </c>
      <c r="R2416" s="1" t="s">
        <v>1446</v>
      </c>
      <c r="S2416" t="s">
        <v>1447</v>
      </c>
      <c r="T2416">
        <f>VLOOKUP(Admissions[[#This Row],[Department]],Departments!A:E,5,FALSE)</f>
        <v>8500</v>
      </c>
      <c r="U2416" s="1" t="str">
        <f t="shared" si="74"/>
        <v>Above Benchmark</v>
      </c>
      <c r="V2416" s="1">
        <f t="shared" ca="1" si="75"/>
        <v>74</v>
      </c>
      <c r="W2416" s="1" t="str">
        <f ca="1">_xlfn.IFS(Admissions[[#This Row],[Patients Age]]&lt;18,"Paediatric",V2416&lt;40,"Young Adult",V2416&lt;65,"Adult",TRUE,"Senior")</f>
        <v>Senior</v>
      </c>
    </row>
    <row r="2417" spans="1:23" x14ac:dyDescent="0.25">
      <c r="A2417">
        <v>14064</v>
      </c>
      <c r="B2417">
        <v>5953</v>
      </c>
      <c r="C2417" s="1" t="s">
        <v>746</v>
      </c>
      <c r="D2417" s="1" t="s">
        <v>14</v>
      </c>
      <c r="E2417" s="2">
        <v>38742</v>
      </c>
      <c r="F2417" s="1" t="s">
        <v>35</v>
      </c>
      <c r="G2417" s="1" t="s">
        <v>83</v>
      </c>
      <c r="H2417" s="2">
        <v>45213</v>
      </c>
      <c r="I2417" s="2">
        <v>45218</v>
      </c>
      <c r="J2417">
        <v>5</v>
      </c>
      <c r="K2417">
        <v>9880</v>
      </c>
      <c r="L2417" s="1" t="s">
        <v>1491</v>
      </c>
      <c r="M2417" s="1" t="s">
        <v>75</v>
      </c>
      <c r="N2417" s="1" t="s">
        <v>33</v>
      </c>
      <c r="O2417" t="s">
        <v>19</v>
      </c>
      <c r="P2417">
        <v>1976</v>
      </c>
      <c r="Q2417" s="1" t="s">
        <v>1492</v>
      </c>
      <c r="R2417" s="1" t="s">
        <v>1446</v>
      </c>
      <c r="S2417" t="s">
        <v>1447</v>
      </c>
      <c r="T2417">
        <f>VLOOKUP(Admissions[[#This Row],[Department]],Departments!A:E,5,FALSE)</f>
        <v>8500</v>
      </c>
      <c r="U2417" s="1" t="str">
        <f t="shared" si="74"/>
        <v>Above Benchmark</v>
      </c>
      <c r="V2417" s="1">
        <f t="shared" ca="1" si="75"/>
        <v>20</v>
      </c>
      <c r="W2417" s="1" t="str">
        <f ca="1">_xlfn.IFS(Admissions[[#This Row],[Patients Age]]&lt;18,"Paediatric",V2417&lt;40,"Young Adult",V2417&lt;65,"Adult",TRUE,"Senior")</f>
        <v>Young Adult</v>
      </c>
    </row>
    <row r="2418" spans="1:23" x14ac:dyDescent="0.25">
      <c r="A2418">
        <v>13372</v>
      </c>
      <c r="B2418">
        <v>5033</v>
      </c>
      <c r="C2418" s="1" t="s">
        <v>134</v>
      </c>
      <c r="D2418" s="1" t="s">
        <v>14</v>
      </c>
      <c r="E2418" s="2">
        <v>34037</v>
      </c>
      <c r="F2418" s="1" t="s">
        <v>26</v>
      </c>
      <c r="G2418" s="1" t="s">
        <v>141</v>
      </c>
      <c r="H2418" s="2">
        <v>45327</v>
      </c>
      <c r="I2418" s="2">
        <v>45334</v>
      </c>
      <c r="J2418">
        <v>7</v>
      </c>
      <c r="K2418">
        <v>23330</v>
      </c>
      <c r="L2418" s="1" t="s">
        <v>1491</v>
      </c>
      <c r="M2418" s="1" t="s">
        <v>28</v>
      </c>
      <c r="N2418" s="1" t="s">
        <v>33</v>
      </c>
      <c r="O2418" t="s">
        <v>19</v>
      </c>
      <c r="P2418">
        <v>3332.8571000000002</v>
      </c>
      <c r="Q2418" s="1" t="s">
        <v>1492</v>
      </c>
      <c r="R2418" s="1" t="s">
        <v>1448</v>
      </c>
      <c r="S2418" t="s">
        <v>1449</v>
      </c>
      <c r="T2418">
        <f>VLOOKUP(Admissions[[#This Row],[Department]],Departments!A:E,5,FALSE)</f>
        <v>9000</v>
      </c>
      <c r="U2418" s="1" t="str">
        <f t="shared" si="74"/>
        <v>Above Benchmark</v>
      </c>
      <c r="V2418" s="1">
        <f t="shared" ca="1" si="75"/>
        <v>33</v>
      </c>
      <c r="W2418" s="1" t="str">
        <f ca="1">_xlfn.IFS(Admissions[[#This Row],[Patients Age]]&lt;18,"Paediatric",V2418&lt;40,"Young Adult",V2418&lt;65,"Adult",TRUE,"Senior")</f>
        <v>Young Adult</v>
      </c>
    </row>
    <row r="2419" spans="1:23" x14ac:dyDescent="0.25">
      <c r="A2419">
        <v>12979</v>
      </c>
      <c r="B2419">
        <v>5415</v>
      </c>
      <c r="C2419" s="1" t="s">
        <v>452</v>
      </c>
      <c r="D2419" s="1" t="s">
        <v>56</v>
      </c>
      <c r="E2419" s="2">
        <v>17974</v>
      </c>
      <c r="F2419" s="1" t="s">
        <v>35</v>
      </c>
      <c r="G2419" s="1" t="s">
        <v>36</v>
      </c>
      <c r="H2419" s="2">
        <v>45265</v>
      </c>
      <c r="I2419" s="2">
        <v>45272</v>
      </c>
      <c r="J2419">
        <v>7</v>
      </c>
      <c r="K2419">
        <v>14165</v>
      </c>
      <c r="L2419" s="1" t="s">
        <v>1494</v>
      </c>
      <c r="M2419" s="1" t="s">
        <v>75</v>
      </c>
      <c r="N2419" s="1" t="s">
        <v>33</v>
      </c>
      <c r="O2419" t="s">
        <v>19</v>
      </c>
      <c r="P2419">
        <v>2023.5714</v>
      </c>
      <c r="Q2419" s="1" t="s">
        <v>1492</v>
      </c>
      <c r="R2419" s="1" t="s">
        <v>1452</v>
      </c>
      <c r="S2419" t="s">
        <v>1449</v>
      </c>
      <c r="T2419">
        <f>VLOOKUP(Admissions[[#This Row],[Department]],Departments!A:E,5,FALSE)</f>
        <v>8500</v>
      </c>
      <c r="U2419" s="1" t="str">
        <f t="shared" si="74"/>
        <v>Above Benchmark</v>
      </c>
      <c r="V2419" s="1">
        <f t="shared" ca="1" si="75"/>
        <v>77</v>
      </c>
      <c r="W2419" s="1" t="str">
        <f ca="1">_xlfn.IFS(Admissions[[#This Row],[Patients Age]]&lt;18,"Paediatric",V2419&lt;40,"Young Adult",V2419&lt;65,"Adult",TRUE,"Senior")</f>
        <v>Senior</v>
      </c>
    </row>
    <row r="2420" spans="1:23" x14ac:dyDescent="0.25">
      <c r="A2420">
        <v>10284</v>
      </c>
      <c r="B2420">
        <v>5573</v>
      </c>
      <c r="C2420" s="1" t="s">
        <v>163</v>
      </c>
      <c r="D2420" s="1" t="s">
        <v>14</v>
      </c>
      <c r="E2420" s="2">
        <v>26859</v>
      </c>
      <c r="F2420" s="1" t="s">
        <v>51</v>
      </c>
      <c r="G2420" s="1" t="s">
        <v>87</v>
      </c>
      <c r="H2420" s="2">
        <v>45285</v>
      </c>
      <c r="I2420" s="2">
        <v>45291</v>
      </c>
      <c r="J2420">
        <v>6</v>
      </c>
      <c r="K2420">
        <v>7683</v>
      </c>
      <c r="L2420" s="1" t="s">
        <v>1491</v>
      </c>
      <c r="M2420" s="1" t="s">
        <v>53</v>
      </c>
      <c r="N2420" s="1" t="s">
        <v>18</v>
      </c>
      <c r="O2420" t="s">
        <v>19</v>
      </c>
      <c r="P2420">
        <v>1280.5</v>
      </c>
      <c r="Q2420" s="1" t="s">
        <v>1492</v>
      </c>
      <c r="R2420" s="1" t="s">
        <v>1448</v>
      </c>
      <c r="S2420" t="s">
        <v>1449</v>
      </c>
      <c r="T2420">
        <f>VLOOKUP(Admissions[[#This Row],[Department]],Departments!A:E,5,FALSE)</f>
        <v>6800</v>
      </c>
      <c r="U2420" s="1" t="str">
        <f t="shared" si="74"/>
        <v>Above Benchmark</v>
      </c>
      <c r="V2420" s="1">
        <f t="shared" ca="1" si="75"/>
        <v>52</v>
      </c>
      <c r="W2420" s="1" t="str">
        <f ca="1">_xlfn.IFS(Admissions[[#This Row],[Patients Age]]&lt;18,"Paediatric",V2420&lt;40,"Young Adult",V2420&lt;65,"Adult",TRUE,"Senior")</f>
        <v>Adult</v>
      </c>
    </row>
    <row r="2421" spans="1:23" x14ac:dyDescent="0.25">
      <c r="A2421">
        <v>13340</v>
      </c>
      <c r="B2421">
        <v>5274</v>
      </c>
      <c r="C2421" s="1" t="s">
        <v>319</v>
      </c>
      <c r="D2421" s="1" t="s">
        <v>14</v>
      </c>
      <c r="E2421" s="2">
        <v>38514</v>
      </c>
      <c r="F2421" s="1" t="s">
        <v>26</v>
      </c>
      <c r="G2421" s="1" t="s">
        <v>39</v>
      </c>
      <c r="H2421" s="2">
        <v>45202</v>
      </c>
      <c r="I2421" s="2">
        <v>45210</v>
      </c>
      <c r="J2421">
        <v>8</v>
      </c>
      <c r="K2421">
        <v>6063</v>
      </c>
      <c r="L2421" s="1" t="s">
        <v>1491</v>
      </c>
      <c r="M2421" s="1" t="s">
        <v>79</v>
      </c>
      <c r="N2421" s="1" t="s">
        <v>24</v>
      </c>
      <c r="O2421" t="s">
        <v>19</v>
      </c>
      <c r="P2421">
        <v>757.875</v>
      </c>
      <c r="Q2421" s="1" t="s">
        <v>1492</v>
      </c>
      <c r="R2421" s="1" t="s">
        <v>1452</v>
      </c>
      <c r="S2421" t="s">
        <v>1449</v>
      </c>
      <c r="T2421">
        <f>VLOOKUP(Admissions[[#This Row],[Department]],Departments!A:E,5,FALSE)</f>
        <v>9000</v>
      </c>
      <c r="U2421" s="1" t="str">
        <f t="shared" si="74"/>
        <v>Within Benchmark</v>
      </c>
      <c r="V2421" s="1">
        <f t="shared" ca="1" si="75"/>
        <v>21</v>
      </c>
      <c r="W2421" s="1" t="str">
        <f ca="1">_xlfn.IFS(Admissions[[#This Row],[Patients Age]]&lt;18,"Paediatric",V2421&lt;40,"Young Adult",V2421&lt;65,"Adult",TRUE,"Senior")</f>
        <v>Young Adult</v>
      </c>
    </row>
    <row r="2422" spans="1:23" x14ac:dyDescent="0.25">
      <c r="A2422">
        <v>15688</v>
      </c>
      <c r="B2422">
        <v>4768</v>
      </c>
      <c r="C2422" s="1" t="s">
        <v>805</v>
      </c>
      <c r="D2422" s="1" t="s">
        <v>14</v>
      </c>
      <c r="E2422" s="2">
        <v>16112</v>
      </c>
      <c r="F2422" s="1" t="s">
        <v>15</v>
      </c>
      <c r="G2422" s="1" t="s">
        <v>48</v>
      </c>
      <c r="H2422" s="2">
        <v>44960</v>
      </c>
      <c r="I2422" s="2">
        <v>44964</v>
      </c>
      <c r="J2422">
        <v>4</v>
      </c>
      <c r="K2422">
        <v>10802</v>
      </c>
      <c r="L2422" s="1" t="s">
        <v>1491</v>
      </c>
      <c r="M2422" s="1" t="s">
        <v>49</v>
      </c>
      <c r="N2422" s="1" t="s">
        <v>18</v>
      </c>
      <c r="O2422" t="s">
        <v>19</v>
      </c>
      <c r="P2422">
        <v>2700.5</v>
      </c>
      <c r="Q2422" s="1" t="s">
        <v>1492</v>
      </c>
      <c r="R2422" s="1" t="s">
        <v>1454</v>
      </c>
      <c r="S2422" t="s">
        <v>1449</v>
      </c>
      <c r="T2422">
        <f>VLOOKUP(Admissions[[#This Row],[Department]],Departments!A:E,5,FALSE)</f>
        <v>5500</v>
      </c>
      <c r="U2422" s="1" t="str">
        <f t="shared" si="74"/>
        <v>Above Benchmark</v>
      </c>
      <c r="V2422" s="1">
        <f t="shared" ca="1" si="75"/>
        <v>82</v>
      </c>
      <c r="W2422" s="1" t="str">
        <f ca="1">_xlfn.IFS(Admissions[[#This Row],[Patients Age]]&lt;18,"Paediatric",V2422&lt;40,"Young Adult",V2422&lt;65,"Adult",TRUE,"Senior")</f>
        <v>Senior</v>
      </c>
    </row>
    <row r="2423" spans="1:23" x14ac:dyDescent="0.25">
      <c r="A2423">
        <v>13337</v>
      </c>
      <c r="B2423">
        <v>6588</v>
      </c>
      <c r="C2423" s="1" t="s">
        <v>673</v>
      </c>
      <c r="D2423" s="1" t="s">
        <v>14</v>
      </c>
      <c r="E2423" s="2">
        <v>34748</v>
      </c>
      <c r="F2423" s="1" t="s">
        <v>66</v>
      </c>
      <c r="G2423" s="1" t="s">
        <v>70</v>
      </c>
      <c r="H2423" s="2">
        <v>45554</v>
      </c>
      <c r="I2423" s="2">
        <v>45558</v>
      </c>
      <c r="J2423">
        <v>4</v>
      </c>
      <c r="K2423">
        <v>6504</v>
      </c>
      <c r="L2423" s="1" t="s">
        <v>1491</v>
      </c>
      <c r="M2423" s="1" t="s">
        <v>116</v>
      </c>
      <c r="N2423" s="1" t="s">
        <v>18</v>
      </c>
      <c r="O2423" t="s">
        <v>19</v>
      </c>
      <c r="P2423">
        <v>1626</v>
      </c>
      <c r="Q2423" s="1" t="s">
        <v>1492</v>
      </c>
      <c r="R2423" s="1" t="s">
        <v>1450</v>
      </c>
      <c r="S2423" t="s">
        <v>1449</v>
      </c>
      <c r="T2423">
        <f>VLOOKUP(Admissions[[#This Row],[Department]],Departments!A:E,5,FALSE)</f>
        <v>6000</v>
      </c>
      <c r="U2423" s="1" t="str">
        <f t="shared" si="74"/>
        <v>Above Benchmark</v>
      </c>
      <c r="V2423" s="1">
        <f t="shared" ca="1" si="75"/>
        <v>31</v>
      </c>
      <c r="W2423" s="1" t="str">
        <f ca="1">_xlfn.IFS(Admissions[[#This Row],[Patients Age]]&lt;18,"Paediatric",V2423&lt;40,"Young Adult",V2423&lt;65,"Adult",TRUE,"Senior")</f>
        <v>Young Adult</v>
      </c>
    </row>
    <row r="2424" spans="1:23" x14ac:dyDescent="0.25">
      <c r="A2424">
        <v>11916</v>
      </c>
      <c r="B2424">
        <v>7041</v>
      </c>
      <c r="C2424" s="1" t="s">
        <v>226</v>
      </c>
      <c r="D2424" s="1" t="s">
        <v>56</v>
      </c>
      <c r="E2424" s="2">
        <v>36192</v>
      </c>
      <c r="F2424" s="1" t="s">
        <v>15</v>
      </c>
      <c r="G2424" s="1" t="s">
        <v>48</v>
      </c>
      <c r="H2424" s="2">
        <v>45649</v>
      </c>
      <c r="I2424" s="2">
        <v>45651</v>
      </c>
      <c r="J2424">
        <v>2</v>
      </c>
      <c r="K2424">
        <v>3988</v>
      </c>
      <c r="L2424" s="1" t="s">
        <v>1491</v>
      </c>
      <c r="M2424" s="1" t="s">
        <v>49</v>
      </c>
      <c r="N2424" s="1" t="s">
        <v>24</v>
      </c>
      <c r="O2424" t="s">
        <v>19</v>
      </c>
      <c r="P2424">
        <v>1994</v>
      </c>
      <c r="Q2424" s="1" t="s">
        <v>1492</v>
      </c>
      <c r="R2424" s="1" t="s">
        <v>1448</v>
      </c>
      <c r="S2424" t="s">
        <v>1449</v>
      </c>
      <c r="T2424">
        <f>VLOOKUP(Admissions[[#This Row],[Department]],Departments!A:E,5,FALSE)</f>
        <v>5500</v>
      </c>
      <c r="U2424" s="1" t="str">
        <f t="shared" si="74"/>
        <v>Within Benchmark</v>
      </c>
      <c r="V2424" s="1">
        <f t="shared" ca="1" si="75"/>
        <v>27</v>
      </c>
      <c r="W2424" s="1" t="str">
        <f ca="1">_xlfn.IFS(Admissions[[#This Row],[Patients Age]]&lt;18,"Paediatric",V2424&lt;40,"Young Adult",V2424&lt;65,"Adult",TRUE,"Senior")</f>
        <v>Young Adult</v>
      </c>
    </row>
    <row r="2425" spans="1:23" x14ac:dyDescent="0.25">
      <c r="A2425">
        <v>12736</v>
      </c>
      <c r="B2425">
        <v>6777</v>
      </c>
      <c r="C2425" s="1" t="s">
        <v>956</v>
      </c>
      <c r="D2425" s="1" t="s">
        <v>14</v>
      </c>
      <c r="E2425" s="2">
        <v>31038</v>
      </c>
      <c r="F2425" s="1" t="s">
        <v>26</v>
      </c>
      <c r="G2425" s="1" t="s">
        <v>27</v>
      </c>
      <c r="H2425" s="2">
        <v>45254</v>
      </c>
      <c r="I2425" s="2">
        <v>45263</v>
      </c>
      <c r="J2425">
        <v>9</v>
      </c>
      <c r="K2425">
        <v>25788</v>
      </c>
      <c r="L2425" s="1" t="s">
        <v>1494</v>
      </c>
      <c r="M2425" s="1" t="s">
        <v>28</v>
      </c>
      <c r="N2425" s="1" t="s">
        <v>33</v>
      </c>
      <c r="O2425" t="s">
        <v>19</v>
      </c>
      <c r="P2425">
        <v>2865.3332999999998</v>
      </c>
      <c r="Q2425" s="1" t="s">
        <v>1492</v>
      </c>
      <c r="R2425" s="1" t="s">
        <v>1454</v>
      </c>
      <c r="S2425" t="s">
        <v>1449</v>
      </c>
      <c r="T2425">
        <f>VLOOKUP(Admissions[[#This Row],[Department]],Departments!A:E,5,FALSE)</f>
        <v>9000</v>
      </c>
      <c r="U2425" s="1" t="str">
        <f t="shared" si="74"/>
        <v>Above Benchmark</v>
      </c>
      <c r="V2425" s="1">
        <f t="shared" ca="1" si="75"/>
        <v>41</v>
      </c>
      <c r="W2425" s="1" t="str">
        <f ca="1">_xlfn.IFS(Admissions[[#This Row],[Patients Age]]&lt;18,"Paediatric",V2425&lt;40,"Young Adult",V2425&lt;65,"Adult",TRUE,"Senior")</f>
        <v>Adult</v>
      </c>
    </row>
    <row r="2426" spans="1:23" x14ac:dyDescent="0.25">
      <c r="A2426">
        <v>11908</v>
      </c>
      <c r="B2426">
        <v>5876</v>
      </c>
      <c r="C2426" s="1" t="s">
        <v>194</v>
      </c>
      <c r="D2426" s="1" t="s">
        <v>14</v>
      </c>
      <c r="E2426" s="2">
        <v>16708</v>
      </c>
      <c r="F2426" s="1" t="s">
        <v>41</v>
      </c>
      <c r="G2426" s="1" t="s">
        <v>72</v>
      </c>
      <c r="H2426" s="2">
        <v>45584</v>
      </c>
      <c r="I2426" s="2">
        <v>45591</v>
      </c>
      <c r="J2426">
        <v>7</v>
      </c>
      <c r="K2426">
        <v>19451</v>
      </c>
      <c r="L2426" s="1" t="s">
        <v>1491</v>
      </c>
      <c r="M2426" s="1" t="s">
        <v>73</v>
      </c>
      <c r="N2426" s="1" t="s">
        <v>33</v>
      </c>
      <c r="O2426" t="s">
        <v>19</v>
      </c>
      <c r="P2426">
        <v>2778.7143000000001</v>
      </c>
      <c r="Q2426" s="1" t="s">
        <v>1492</v>
      </c>
      <c r="R2426" s="1" t="s">
        <v>1446</v>
      </c>
      <c r="S2426" t="s">
        <v>1447</v>
      </c>
      <c r="T2426">
        <f>VLOOKUP(Admissions[[#This Row],[Department]],Departments!A:E,5,FALSE)</f>
        <v>7200</v>
      </c>
      <c r="U2426" s="1" t="str">
        <f t="shared" si="74"/>
        <v>Above Benchmark</v>
      </c>
      <c r="V2426" s="1">
        <f t="shared" ca="1" si="75"/>
        <v>80</v>
      </c>
      <c r="W2426" s="1" t="str">
        <f ca="1">_xlfn.IFS(Admissions[[#This Row],[Patients Age]]&lt;18,"Paediatric",V2426&lt;40,"Young Adult",V2426&lt;65,"Adult",TRUE,"Senior")</f>
        <v>Senior</v>
      </c>
    </row>
    <row r="2427" spans="1:23" x14ac:dyDescent="0.25">
      <c r="A2427">
        <v>12361</v>
      </c>
      <c r="B2427">
        <v>3801</v>
      </c>
      <c r="C2427" s="1" t="s">
        <v>814</v>
      </c>
      <c r="D2427" s="1" t="s">
        <v>56</v>
      </c>
      <c r="E2427" s="2">
        <v>32131</v>
      </c>
      <c r="F2427" s="1" t="s">
        <v>21</v>
      </c>
      <c r="G2427" s="1" t="s">
        <v>22</v>
      </c>
      <c r="H2427" s="2">
        <v>45526</v>
      </c>
      <c r="I2427" s="2">
        <v>45532</v>
      </c>
      <c r="J2427">
        <v>6</v>
      </c>
      <c r="K2427">
        <v>21089</v>
      </c>
      <c r="L2427" s="1" t="s">
        <v>1494</v>
      </c>
      <c r="M2427" s="1" t="s">
        <v>209</v>
      </c>
      <c r="N2427" s="1" t="s">
        <v>18</v>
      </c>
      <c r="O2427" t="s">
        <v>19</v>
      </c>
      <c r="P2427">
        <v>3514.8332999999998</v>
      </c>
      <c r="Q2427" s="1" t="s">
        <v>1492</v>
      </c>
      <c r="R2427" s="1" t="s">
        <v>1450</v>
      </c>
      <c r="S2427" t="s">
        <v>1449</v>
      </c>
      <c r="T2427">
        <f>VLOOKUP(Admissions[[#This Row],[Department]],Departments!A:E,5,FALSE)</f>
        <v>12000</v>
      </c>
      <c r="U2427" s="1" t="str">
        <f t="shared" si="74"/>
        <v>Above Benchmark</v>
      </c>
      <c r="V2427" s="1">
        <f t="shared" ca="1" si="75"/>
        <v>38</v>
      </c>
      <c r="W2427" s="1" t="str">
        <f ca="1">_xlfn.IFS(Admissions[[#This Row],[Patients Age]]&lt;18,"Paediatric",V2427&lt;40,"Young Adult",V2427&lt;65,"Adult",TRUE,"Senior")</f>
        <v>Young Adult</v>
      </c>
    </row>
    <row r="2428" spans="1:23" x14ac:dyDescent="0.25">
      <c r="A2428">
        <v>12138</v>
      </c>
      <c r="B2428">
        <v>3752</v>
      </c>
      <c r="C2428" s="1" t="s">
        <v>98</v>
      </c>
      <c r="D2428" s="1" t="s">
        <v>56</v>
      </c>
      <c r="E2428" s="2">
        <v>26735</v>
      </c>
      <c r="F2428" s="1" t="s">
        <v>41</v>
      </c>
      <c r="G2428" s="1" t="s">
        <v>219</v>
      </c>
      <c r="H2428" s="2">
        <v>45560</v>
      </c>
      <c r="I2428" s="2">
        <v>45563</v>
      </c>
      <c r="J2428">
        <v>3</v>
      </c>
      <c r="K2428">
        <v>7546</v>
      </c>
      <c r="L2428" s="1" t="s">
        <v>1491</v>
      </c>
      <c r="M2428" s="1" t="s">
        <v>73</v>
      </c>
      <c r="N2428" s="1" t="s">
        <v>24</v>
      </c>
      <c r="O2428" t="s">
        <v>19</v>
      </c>
      <c r="P2428">
        <v>2515.3332999999998</v>
      </c>
      <c r="Q2428" s="1" t="s">
        <v>1492</v>
      </c>
      <c r="R2428" s="1" t="s">
        <v>1453</v>
      </c>
      <c r="S2428" t="s">
        <v>1449</v>
      </c>
      <c r="T2428">
        <f>VLOOKUP(Admissions[[#This Row],[Department]],Departments!A:E,5,FALSE)</f>
        <v>7200</v>
      </c>
      <c r="U2428" s="1" t="str">
        <f t="shared" si="74"/>
        <v>Above Benchmark</v>
      </c>
      <c r="V2428" s="1">
        <f t="shared" ca="1" si="75"/>
        <v>53</v>
      </c>
      <c r="W2428" s="1" t="str">
        <f ca="1">_xlfn.IFS(Admissions[[#This Row],[Patients Age]]&lt;18,"Paediatric",V2428&lt;40,"Young Adult",V2428&lt;65,"Adult",TRUE,"Senior")</f>
        <v>Adult</v>
      </c>
    </row>
    <row r="2429" spans="1:23" x14ac:dyDescent="0.25">
      <c r="A2429">
        <v>15585</v>
      </c>
      <c r="B2429">
        <v>3006</v>
      </c>
      <c r="C2429" s="1" t="s">
        <v>670</v>
      </c>
      <c r="D2429" s="1" t="s">
        <v>14</v>
      </c>
      <c r="E2429" s="2">
        <v>29592</v>
      </c>
      <c r="F2429" s="1" t="s">
        <v>21</v>
      </c>
      <c r="G2429" s="1" t="s">
        <v>22</v>
      </c>
      <c r="H2429" s="2">
        <v>45502</v>
      </c>
      <c r="I2429" s="2">
        <v>45504</v>
      </c>
      <c r="J2429">
        <v>2</v>
      </c>
      <c r="K2429">
        <v>10939</v>
      </c>
      <c r="L2429" s="1" t="s">
        <v>1491</v>
      </c>
      <c r="M2429" s="1" t="s">
        <v>124</v>
      </c>
      <c r="N2429" s="1" t="s">
        <v>33</v>
      </c>
      <c r="O2429" t="s">
        <v>19</v>
      </c>
      <c r="P2429">
        <v>5469.5</v>
      </c>
      <c r="Q2429" s="1" t="s">
        <v>1492</v>
      </c>
      <c r="R2429" s="1" t="s">
        <v>1448</v>
      </c>
      <c r="S2429" t="s">
        <v>1449</v>
      </c>
      <c r="T2429">
        <f>VLOOKUP(Admissions[[#This Row],[Department]],Departments!A:E,5,FALSE)</f>
        <v>12000</v>
      </c>
      <c r="U2429" s="1" t="str">
        <f t="shared" si="74"/>
        <v>Within Benchmark</v>
      </c>
      <c r="V2429" s="1">
        <f t="shared" ca="1" si="75"/>
        <v>45</v>
      </c>
      <c r="W2429" s="1" t="str">
        <f ca="1">_xlfn.IFS(Admissions[[#This Row],[Patients Age]]&lt;18,"Paediatric",V2429&lt;40,"Young Adult",V2429&lt;65,"Adult",TRUE,"Senior")</f>
        <v>Adult</v>
      </c>
    </row>
    <row r="2430" spans="1:23" x14ac:dyDescent="0.25">
      <c r="A2430">
        <v>11712</v>
      </c>
      <c r="B2430">
        <v>6933</v>
      </c>
      <c r="C2430" s="1" t="s">
        <v>515</v>
      </c>
      <c r="D2430" s="1" t="s">
        <v>56</v>
      </c>
      <c r="E2430" s="2">
        <v>17435</v>
      </c>
      <c r="F2430" s="1" t="s">
        <v>66</v>
      </c>
      <c r="G2430" s="1" t="s">
        <v>77</v>
      </c>
      <c r="H2430" s="2">
        <v>45349</v>
      </c>
      <c r="I2430" s="2">
        <v>45355</v>
      </c>
      <c r="J2430">
        <v>6</v>
      </c>
      <c r="K2430">
        <v>10489</v>
      </c>
      <c r="L2430" s="1" t="s">
        <v>1491</v>
      </c>
      <c r="M2430" s="1" t="s">
        <v>37</v>
      </c>
      <c r="N2430" s="1" t="s">
        <v>33</v>
      </c>
      <c r="O2430" t="s">
        <v>19</v>
      </c>
      <c r="P2430">
        <v>1748.1667</v>
      </c>
      <c r="Q2430" s="1" t="s">
        <v>1492</v>
      </c>
      <c r="R2430" s="1" t="s">
        <v>1452</v>
      </c>
      <c r="S2430" t="s">
        <v>1449</v>
      </c>
      <c r="T2430">
        <f>VLOOKUP(Admissions[[#This Row],[Department]],Departments!A:E,5,FALSE)</f>
        <v>6000</v>
      </c>
      <c r="U2430" s="1" t="str">
        <f t="shared" si="74"/>
        <v>Above Benchmark</v>
      </c>
      <c r="V2430" s="1">
        <f t="shared" ca="1" si="75"/>
        <v>78</v>
      </c>
      <c r="W2430" s="1" t="str">
        <f ca="1">_xlfn.IFS(Admissions[[#This Row],[Patients Age]]&lt;18,"Paediatric",V2430&lt;40,"Young Adult",V2430&lt;65,"Adult",TRUE,"Senior")</f>
        <v>Senior</v>
      </c>
    </row>
    <row r="2431" spans="1:23" x14ac:dyDescent="0.25">
      <c r="A2431">
        <v>10417</v>
      </c>
      <c r="B2431">
        <v>6691</v>
      </c>
      <c r="C2431" s="1" t="s">
        <v>912</v>
      </c>
      <c r="D2431" s="1" t="s">
        <v>14</v>
      </c>
      <c r="E2431" s="2">
        <v>32798</v>
      </c>
      <c r="F2431" s="1" t="s">
        <v>51</v>
      </c>
      <c r="G2431" s="1" t="s">
        <v>52</v>
      </c>
      <c r="H2431" s="2">
        <v>45646</v>
      </c>
      <c r="I2431" s="2">
        <v>45648</v>
      </c>
      <c r="J2431">
        <v>2</v>
      </c>
      <c r="K2431">
        <v>3931</v>
      </c>
      <c r="L2431" s="1" t="s">
        <v>1491</v>
      </c>
      <c r="M2431" s="1" t="s">
        <v>1468</v>
      </c>
      <c r="N2431" s="1" t="s">
        <v>18</v>
      </c>
      <c r="O2431" t="s">
        <v>19</v>
      </c>
      <c r="P2431">
        <v>1965.5</v>
      </c>
      <c r="Q2431" s="1" t="s">
        <v>1492</v>
      </c>
      <c r="R2431" s="1" t="s">
        <v>1454</v>
      </c>
      <c r="S2431" t="s">
        <v>1449</v>
      </c>
      <c r="T2431">
        <f>VLOOKUP(Admissions[[#This Row],[Department]],Departments!A:E,5,FALSE)</f>
        <v>6800</v>
      </c>
      <c r="U2431" s="1" t="str">
        <f t="shared" si="74"/>
        <v>Within Benchmark</v>
      </c>
      <c r="V2431" s="1">
        <f t="shared" ca="1" si="75"/>
        <v>36</v>
      </c>
      <c r="W2431" s="1" t="str">
        <f ca="1">_xlfn.IFS(Admissions[[#This Row],[Patients Age]]&lt;18,"Paediatric",V2431&lt;40,"Young Adult",V2431&lt;65,"Adult",TRUE,"Senior")</f>
        <v>Young Adult</v>
      </c>
    </row>
    <row r="2432" spans="1:23" x14ac:dyDescent="0.25">
      <c r="A2432">
        <v>14058</v>
      </c>
      <c r="B2432">
        <v>3728</v>
      </c>
      <c r="C2432" s="1" t="s">
        <v>111</v>
      </c>
      <c r="D2432" s="1" t="s">
        <v>56</v>
      </c>
      <c r="E2432" s="2">
        <v>29639</v>
      </c>
      <c r="F2432" s="1" t="s">
        <v>51</v>
      </c>
      <c r="G2432" s="1" t="s">
        <v>113</v>
      </c>
      <c r="H2432" s="2">
        <v>45074</v>
      </c>
      <c r="I2432" s="2">
        <v>45078</v>
      </c>
      <c r="J2432">
        <v>4</v>
      </c>
      <c r="K2432">
        <v>9200</v>
      </c>
      <c r="L2432" s="1" t="s">
        <v>1491</v>
      </c>
      <c r="M2432" s="1" t="s">
        <v>114</v>
      </c>
      <c r="N2432" s="1" t="s">
        <v>33</v>
      </c>
      <c r="O2432" t="s">
        <v>19</v>
      </c>
      <c r="P2432">
        <v>2300</v>
      </c>
      <c r="Q2432" s="1" t="s">
        <v>1492</v>
      </c>
      <c r="R2432" s="1" t="s">
        <v>1451</v>
      </c>
      <c r="S2432" t="s">
        <v>1447</v>
      </c>
      <c r="T2432">
        <f>VLOOKUP(Admissions[[#This Row],[Department]],Departments!A:E,5,FALSE)</f>
        <v>6800</v>
      </c>
      <c r="U2432" s="1" t="str">
        <f t="shared" si="74"/>
        <v>Above Benchmark</v>
      </c>
      <c r="V2432" s="1">
        <f t="shared" ca="1" si="75"/>
        <v>45</v>
      </c>
      <c r="W2432" s="1" t="str">
        <f ca="1">_xlfn.IFS(Admissions[[#This Row],[Patients Age]]&lt;18,"Paediatric",V2432&lt;40,"Young Adult",V2432&lt;65,"Adult",TRUE,"Senior")</f>
        <v>Adult</v>
      </c>
    </row>
    <row r="2433" spans="1:23" x14ac:dyDescent="0.25">
      <c r="A2433">
        <v>10188</v>
      </c>
      <c r="B2433">
        <v>6960</v>
      </c>
      <c r="C2433" s="1" t="s">
        <v>899</v>
      </c>
      <c r="D2433" s="1" t="s">
        <v>56</v>
      </c>
      <c r="E2433" s="2">
        <v>38873</v>
      </c>
      <c r="F2433" s="1" t="s">
        <v>35</v>
      </c>
      <c r="G2433" s="1" t="s">
        <v>83</v>
      </c>
      <c r="H2433" s="2">
        <v>44965</v>
      </c>
      <c r="I2433" s="2">
        <v>44968</v>
      </c>
      <c r="J2433">
        <v>3</v>
      </c>
      <c r="K2433">
        <v>6983</v>
      </c>
      <c r="L2433" s="1" t="s">
        <v>1494</v>
      </c>
      <c r="M2433" s="1" t="s">
        <v>60</v>
      </c>
      <c r="N2433" s="1" t="s">
        <v>18</v>
      </c>
      <c r="O2433" t="s">
        <v>19</v>
      </c>
      <c r="P2433">
        <v>2327.6667000000002</v>
      </c>
      <c r="Q2433" s="1" t="s">
        <v>1492</v>
      </c>
      <c r="R2433" s="1" t="s">
        <v>1453</v>
      </c>
      <c r="S2433" t="s">
        <v>1449</v>
      </c>
      <c r="T2433">
        <f>VLOOKUP(Admissions[[#This Row],[Department]],Departments!A:E,5,FALSE)</f>
        <v>8500</v>
      </c>
      <c r="U2433" s="1" t="str">
        <f t="shared" si="74"/>
        <v>Within Benchmark</v>
      </c>
      <c r="V2433" s="1">
        <f t="shared" ca="1" si="75"/>
        <v>20</v>
      </c>
      <c r="W2433" s="1" t="str">
        <f ca="1">_xlfn.IFS(Admissions[[#This Row],[Patients Age]]&lt;18,"Paediatric",V2433&lt;40,"Young Adult",V2433&lt;65,"Adult",TRUE,"Senior")</f>
        <v>Young Adult</v>
      </c>
    </row>
    <row r="2434" spans="1:23" x14ac:dyDescent="0.25">
      <c r="A2434">
        <v>15646</v>
      </c>
      <c r="B2434">
        <v>6231</v>
      </c>
      <c r="C2434" s="1" t="s">
        <v>713</v>
      </c>
      <c r="D2434" s="1" t="s">
        <v>14</v>
      </c>
      <c r="E2434" s="2">
        <v>26227</v>
      </c>
      <c r="F2434" s="1" t="s">
        <v>35</v>
      </c>
      <c r="G2434" s="1" t="s">
        <v>83</v>
      </c>
      <c r="H2434" s="2">
        <v>45640</v>
      </c>
      <c r="I2434" s="2">
        <v>45649</v>
      </c>
      <c r="J2434">
        <v>9</v>
      </c>
      <c r="K2434">
        <v>15208</v>
      </c>
      <c r="L2434" s="1" t="s">
        <v>1491</v>
      </c>
      <c r="M2434" s="1" t="s">
        <v>37</v>
      </c>
      <c r="N2434" s="1" t="s">
        <v>33</v>
      </c>
      <c r="O2434" t="s">
        <v>19</v>
      </c>
      <c r="P2434">
        <v>1689.7778000000001</v>
      </c>
      <c r="Q2434" s="1" t="s">
        <v>1492</v>
      </c>
      <c r="R2434" s="1" t="s">
        <v>1446</v>
      </c>
      <c r="S2434" t="s">
        <v>1447</v>
      </c>
      <c r="T2434">
        <f>VLOOKUP(Admissions[[#This Row],[Department]],Departments!A:E,5,FALSE)</f>
        <v>8500</v>
      </c>
      <c r="U2434" s="1" t="str">
        <f t="shared" ref="U2434:U2497" si="76">IF(K2434&gt;T2434,"Above Benchmark","Within Benchmark")</f>
        <v>Above Benchmark</v>
      </c>
      <c r="V2434" s="1">
        <f t="shared" ref="V2434:V2497" ca="1" si="77">INT(YEARFRAC(E2434,TODAY()))</f>
        <v>54</v>
      </c>
      <c r="W2434" s="1" t="str">
        <f ca="1">_xlfn.IFS(Admissions[[#This Row],[Patients Age]]&lt;18,"Paediatric",V2434&lt;40,"Young Adult",V2434&lt;65,"Adult",TRUE,"Senior")</f>
        <v>Adult</v>
      </c>
    </row>
    <row r="2435" spans="1:23" x14ac:dyDescent="0.25">
      <c r="A2435">
        <v>15755</v>
      </c>
      <c r="B2435">
        <v>4177</v>
      </c>
      <c r="C2435" s="1" t="s">
        <v>373</v>
      </c>
      <c r="D2435" s="1" t="s">
        <v>14</v>
      </c>
      <c r="E2435" s="2">
        <v>23504</v>
      </c>
      <c r="F2435" s="1" t="s">
        <v>41</v>
      </c>
      <c r="G2435" s="1" t="s">
        <v>219</v>
      </c>
      <c r="H2435" s="2">
        <v>45209</v>
      </c>
      <c r="I2435" s="2">
        <v>45215</v>
      </c>
      <c r="J2435">
        <v>6</v>
      </c>
      <c r="K2435">
        <v>5940</v>
      </c>
      <c r="L2435" s="1" t="s">
        <v>1491</v>
      </c>
      <c r="M2435" s="1" t="s">
        <v>49</v>
      </c>
      <c r="N2435" s="1" t="s">
        <v>33</v>
      </c>
      <c r="O2435" t="s">
        <v>19</v>
      </c>
      <c r="P2435">
        <v>990</v>
      </c>
      <c r="Q2435" s="1" t="s">
        <v>1492</v>
      </c>
      <c r="R2435" s="1" t="s">
        <v>1452</v>
      </c>
      <c r="S2435" t="s">
        <v>1449</v>
      </c>
      <c r="T2435">
        <f>VLOOKUP(Admissions[[#This Row],[Department]],Departments!A:E,5,FALSE)</f>
        <v>7200</v>
      </c>
      <c r="U2435" s="1" t="str">
        <f t="shared" si="76"/>
        <v>Within Benchmark</v>
      </c>
      <c r="V2435" s="1">
        <f t="shared" ca="1" si="77"/>
        <v>62</v>
      </c>
      <c r="W2435" s="1" t="str">
        <f ca="1">_xlfn.IFS(Admissions[[#This Row],[Patients Age]]&lt;18,"Paediatric",V2435&lt;40,"Young Adult",V2435&lt;65,"Adult",TRUE,"Senior")</f>
        <v>Adult</v>
      </c>
    </row>
    <row r="2436" spans="1:23" x14ac:dyDescent="0.25">
      <c r="A2436">
        <v>14717</v>
      </c>
      <c r="B2436">
        <v>4892</v>
      </c>
      <c r="C2436" s="1" t="s">
        <v>662</v>
      </c>
      <c r="D2436" s="1" t="s">
        <v>56</v>
      </c>
      <c r="E2436" s="2">
        <v>16117</v>
      </c>
      <c r="F2436" s="1" t="s">
        <v>51</v>
      </c>
      <c r="G2436" s="1" t="s">
        <v>87</v>
      </c>
      <c r="H2436" s="2">
        <v>45298</v>
      </c>
      <c r="I2436" s="2">
        <v>45305</v>
      </c>
      <c r="J2436">
        <v>7</v>
      </c>
      <c r="K2436">
        <v>8018</v>
      </c>
      <c r="L2436" s="1" t="s">
        <v>1491</v>
      </c>
      <c r="M2436" s="1" t="s">
        <v>88</v>
      </c>
      <c r="N2436" s="1" t="s">
        <v>24</v>
      </c>
      <c r="O2436" t="s">
        <v>19</v>
      </c>
      <c r="P2436">
        <v>1145.4286</v>
      </c>
      <c r="Q2436" s="1" t="s">
        <v>1492</v>
      </c>
      <c r="R2436" s="1" t="s">
        <v>1451</v>
      </c>
      <c r="S2436" t="s">
        <v>1447</v>
      </c>
      <c r="T2436">
        <f>VLOOKUP(Admissions[[#This Row],[Department]],Departments!A:E,5,FALSE)</f>
        <v>6800</v>
      </c>
      <c r="U2436" s="1" t="str">
        <f t="shared" si="76"/>
        <v>Above Benchmark</v>
      </c>
      <c r="V2436" s="1">
        <f t="shared" ca="1" si="77"/>
        <v>82</v>
      </c>
      <c r="W2436" s="1" t="str">
        <f ca="1">_xlfn.IFS(Admissions[[#This Row],[Patients Age]]&lt;18,"Paediatric",V2436&lt;40,"Young Adult",V2436&lt;65,"Adult",TRUE,"Senior")</f>
        <v>Senior</v>
      </c>
    </row>
    <row r="2437" spans="1:23" x14ac:dyDescent="0.25">
      <c r="A2437">
        <v>11375</v>
      </c>
      <c r="B2437">
        <v>3775</v>
      </c>
      <c r="C2437" s="1" t="s">
        <v>905</v>
      </c>
      <c r="D2437" s="1" t="s">
        <v>14</v>
      </c>
      <c r="E2437" s="2">
        <v>11646</v>
      </c>
      <c r="F2437" s="1" t="s">
        <v>51</v>
      </c>
      <c r="G2437" s="1" t="s">
        <v>87</v>
      </c>
      <c r="H2437" s="2">
        <v>45410</v>
      </c>
      <c r="I2437" s="2">
        <v>45419</v>
      </c>
      <c r="J2437">
        <v>9</v>
      </c>
      <c r="K2437">
        <v>15361</v>
      </c>
      <c r="L2437" s="1" t="s">
        <v>1491</v>
      </c>
      <c r="M2437" s="1" t="s">
        <v>114</v>
      </c>
      <c r="N2437" s="1" t="s">
        <v>18</v>
      </c>
      <c r="O2437" t="s">
        <v>19</v>
      </c>
      <c r="P2437">
        <v>1706.7778000000001</v>
      </c>
      <c r="Q2437" s="1" t="s">
        <v>1492</v>
      </c>
      <c r="R2437" s="1" t="s">
        <v>1451</v>
      </c>
      <c r="S2437" t="s">
        <v>1447</v>
      </c>
      <c r="T2437">
        <f>VLOOKUP(Admissions[[#This Row],[Department]],Departments!A:E,5,FALSE)</f>
        <v>6800</v>
      </c>
      <c r="U2437" s="1" t="str">
        <f t="shared" si="76"/>
        <v>Above Benchmark</v>
      </c>
      <c r="V2437" s="1">
        <f t="shared" ca="1" si="77"/>
        <v>94</v>
      </c>
      <c r="W2437" s="1" t="str">
        <f ca="1">_xlfn.IFS(Admissions[[#This Row],[Patients Age]]&lt;18,"Paediatric",V2437&lt;40,"Young Adult",V2437&lt;65,"Adult",TRUE,"Senior")</f>
        <v>Senior</v>
      </c>
    </row>
    <row r="2438" spans="1:23" x14ac:dyDescent="0.25">
      <c r="A2438">
        <v>10817</v>
      </c>
      <c r="B2438">
        <v>5474</v>
      </c>
      <c r="C2438" s="1" t="s">
        <v>924</v>
      </c>
      <c r="D2438" s="1" t="s">
        <v>14</v>
      </c>
      <c r="E2438" s="2">
        <v>29766</v>
      </c>
      <c r="F2438" s="1" t="s">
        <v>15</v>
      </c>
      <c r="G2438" s="1" t="s">
        <v>48</v>
      </c>
      <c r="H2438" s="2">
        <v>45442</v>
      </c>
      <c r="I2438" s="2">
        <v>45444</v>
      </c>
      <c r="J2438">
        <v>2</v>
      </c>
      <c r="K2438">
        <v>3963</v>
      </c>
      <c r="L2438" s="1" t="s">
        <v>1491</v>
      </c>
      <c r="M2438" s="1" t="s">
        <v>46</v>
      </c>
      <c r="N2438" s="1" t="s">
        <v>33</v>
      </c>
      <c r="O2438" t="s">
        <v>19</v>
      </c>
      <c r="P2438">
        <v>1981.5</v>
      </c>
      <c r="Q2438" s="1" t="s">
        <v>1492</v>
      </c>
      <c r="R2438" s="1" t="s">
        <v>1450</v>
      </c>
      <c r="S2438" t="s">
        <v>1449</v>
      </c>
      <c r="T2438">
        <f>VLOOKUP(Admissions[[#This Row],[Department]],Departments!A:E,5,FALSE)</f>
        <v>5500</v>
      </c>
      <c r="U2438" s="1" t="str">
        <f t="shared" si="76"/>
        <v>Within Benchmark</v>
      </c>
      <c r="V2438" s="1">
        <f t="shared" ca="1" si="77"/>
        <v>45</v>
      </c>
      <c r="W2438" s="1" t="str">
        <f ca="1">_xlfn.IFS(Admissions[[#This Row],[Patients Age]]&lt;18,"Paediatric",V2438&lt;40,"Young Adult",V2438&lt;65,"Adult",TRUE,"Senior")</f>
        <v>Adult</v>
      </c>
    </row>
    <row r="2439" spans="1:23" x14ac:dyDescent="0.25">
      <c r="A2439">
        <v>10206</v>
      </c>
      <c r="B2439">
        <v>3469</v>
      </c>
      <c r="C2439" s="1" t="s">
        <v>93</v>
      </c>
      <c r="D2439" s="1" t="s">
        <v>56</v>
      </c>
      <c r="E2439" s="2">
        <v>16526</v>
      </c>
      <c r="F2439" s="1" t="s">
        <v>15</v>
      </c>
      <c r="G2439" s="1" t="s">
        <v>48</v>
      </c>
      <c r="H2439" s="2">
        <v>45429</v>
      </c>
      <c r="I2439" s="2">
        <v>45433</v>
      </c>
      <c r="J2439">
        <v>4</v>
      </c>
      <c r="K2439">
        <v>10064</v>
      </c>
      <c r="L2439" s="1" t="s">
        <v>1491</v>
      </c>
      <c r="M2439" s="1" t="s">
        <v>81</v>
      </c>
      <c r="N2439" s="1" t="s">
        <v>18</v>
      </c>
      <c r="O2439" t="s">
        <v>19</v>
      </c>
      <c r="P2439">
        <v>2516</v>
      </c>
      <c r="Q2439" s="1" t="s">
        <v>1492</v>
      </c>
      <c r="R2439" s="1" t="s">
        <v>1454</v>
      </c>
      <c r="S2439" t="s">
        <v>1449</v>
      </c>
      <c r="T2439">
        <f>VLOOKUP(Admissions[[#This Row],[Department]],Departments!A:E,5,FALSE)</f>
        <v>5500</v>
      </c>
      <c r="U2439" s="1" t="str">
        <f t="shared" si="76"/>
        <v>Above Benchmark</v>
      </c>
      <c r="V2439" s="1">
        <f t="shared" ca="1" si="77"/>
        <v>81</v>
      </c>
      <c r="W2439" s="1" t="str">
        <f ca="1">_xlfn.IFS(Admissions[[#This Row],[Patients Age]]&lt;18,"Paediatric",V2439&lt;40,"Young Adult",V2439&lt;65,"Adult",TRUE,"Senior")</f>
        <v>Senior</v>
      </c>
    </row>
    <row r="2440" spans="1:23" x14ac:dyDescent="0.25">
      <c r="A2440">
        <v>11999</v>
      </c>
      <c r="B2440">
        <v>6494</v>
      </c>
      <c r="C2440" s="1" t="s">
        <v>748</v>
      </c>
      <c r="D2440" s="1" t="s">
        <v>14</v>
      </c>
      <c r="E2440" s="2">
        <v>38031</v>
      </c>
      <c r="F2440" s="1" t="s">
        <v>15</v>
      </c>
      <c r="G2440" s="1" t="s">
        <v>16</v>
      </c>
      <c r="H2440" s="2">
        <v>45588</v>
      </c>
      <c r="I2440" s="2">
        <v>45589</v>
      </c>
      <c r="J2440">
        <v>1</v>
      </c>
      <c r="K2440">
        <v>3530</v>
      </c>
      <c r="L2440" s="1" t="s">
        <v>1491</v>
      </c>
      <c r="M2440" s="1" t="s">
        <v>46</v>
      </c>
      <c r="N2440" s="1" t="s">
        <v>33</v>
      </c>
      <c r="O2440" t="s">
        <v>19</v>
      </c>
      <c r="P2440">
        <v>3530</v>
      </c>
      <c r="Q2440" s="1" t="s">
        <v>1492</v>
      </c>
      <c r="R2440" s="1" t="s">
        <v>1453</v>
      </c>
      <c r="S2440" t="s">
        <v>1449</v>
      </c>
      <c r="T2440">
        <f>VLOOKUP(Admissions[[#This Row],[Department]],Departments!A:E,5,FALSE)</f>
        <v>5500</v>
      </c>
      <c r="U2440" s="1" t="str">
        <f t="shared" si="76"/>
        <v>Within Benchmark</v>
      </c>
      <c r="V2440" s="1">
        <f t="shared" ca="1" si="77"/>
        <v>22</v>
      </c>
      <c r="W2440" s="1" t="str">
        <f ca="1">_xlfn.IFS(Admissions[[#This Row],[Patients Age]]&lt;18,"Paediatric",V2440&lt;40,"Young Adult",V2440&lt;65,"Adult",TRUE,"Senior")</f>
        <v>Young Adult</v>
      </c>
    </row>
    <row r="2441" spans="1:23" x14ac:dyDescent="0.25">
      <c r="A2441">
        <v>15256</v>
      </c>
      <c r="B2441">
        <v>6036</v>
      </c>
      <c r="C2441" s="1" t="s">
        <v>57</v>
      </c>
      <c r="D2441" s="1" t="s">
        <v>56</v>
      </c>
      <c r="E2441" s="2">
        <v>29001</v>
      </c>
      <c r="F2441" s="1" t="s">
        <v>41</v>
      </c>
      <c r="G2441" s="1" t="s">
        <v>42</v>
      </c>
      <c r="H2441" s="2">
        <v>45253</v>
      </c>
      <c r="I2441" s="2">
        <v>45258</v>
      </c>
      <c r="J2441">
        <v>5</v>
      </c>
      <c r="K2441">
        <v>5668</v>
      </c>
      <c r="L2441" s="1" t="s">
        <v>1491</v>
      </c>
      <c r="M2441" s="1" t="s">
        <v>73</v>
      </c>
      <c r="N2441" s="1" t="s">
        <v>33</v>
      </c>
      <c r="O2441" t="s">
        <v>19</v>
      </c>
      <c r="P2441">
        <v>1133.5999999999999</v>
      </c>
      <c r="Q2441" s="1" t="s">
        <v>1492</v>
      </c>
      <c r="R2441" s="1" t="s">
        <v>1450</v>
      </c>
      <c r="S2441" t="s">
        <v>1449</v>
      </c>
      <c r="T2441">
        <f>VLOOKUP(Admissions[[#This Row],[Department]],Departments!A:E,5,FALSE)</f>
        <v>7200</v>
      </c>
      <c r="U2441" s="1" t="str">
        <f t="shared" si="76"/>
        <v>Within Benchmark</v>
      </c>
      <c r="V2441" s="1">
        <f t="shared" ca="1" si="77"/>
        <v>47</v>
      </c>
      <c r="W2441" s="1" t="str">
        <f ca="1">_xlfn.IFS(Admissions[[#This Row],[Patients Age]]&lt;18,"Paediatric",V2441&lt;40,"Young Adult",V2441&lt;65,"Adult",TRUE,"Senior")</f>
        <v>Adult</v>
      </c>
    </row>
    <row r="2442" spans="1:23" x14ac:dyDescent="0.25">
      <c r="A2442">
        <v>10589</v>
      </c>
      <c r="B2442">
        <v>5178</v>
      </c>
      <c r="C2442" s="1" t="s">
        <v>964</v>
      </c>
      <c r="D2442" s="1" t="s">
        <v>56</v>
      </c>
      <c r="E2442" s="2">
        <v>23548</v>
      </c>
      <c r="F2442" s="1" t="s">
        <v>35</v>
      </c>
      <c r="G2442" s="1" t="s">
        <v>85</v>
      </c>
      <c r="H2442" s="2">
        <v>45304</v>
      </c>
      <c r="I2442" s="2">
        <v>45306</v>
      </c>
      <c r="J2442">
        <v>2</v>
      </c>
      <c r="K2442">
        <v>9200</v>
      </c>
      <c r="L2442" s="1" t="s">
        <v>1491</v>
      </c>
      <c r="M2442" s="1" t="s">
        <v>60</v>
      </c>
      <c r="N2442" s="1" t="s">
        <v>18</v>
      </c>
      <c r="O2442" t="s">
        <v>19</v>
      </c>
      <c r="P2442">
        <v>4600</v>
      </c>
      <c r="Q2442" s="1" t="s">
        <v>1492</v>
      </c>
      <c r="R2442" s="1" t="s">
        <v>1446</v>
      </c>
      <c r="S2442" t="s">
        <v>1447</v>
      </c>
      <c r="T2442">
        <f>VLOOKUP(Admissions[[#This Row],[Department]],Departments!A:E,5,FALSE)</f>
        <v>8500</v>
      </c>
      <c r="U2442" s="1" t="str">
        <f t="shared" si="76"/>
        <v>Above Benchmark</v>
      </c>
      <c r="V2442" s="1">
        <f t="shared" ca="1" si="77"/>
        <v>62</v>
      </c>
      <c r="W2442" s="1" t="str">
        <f ca="1">_xlfn.IFS(Admissions[[#This Row],[Patients Age]]&lt;18,"Paediatric",V2442&lt;40,"Young Adult",V2442&lt;65,"Adult",TRUE,"Senior")</f>
        <v>Adult</v>
      </c>
    </row>
    <row r="2443" spans="1:23" x14ac:dyDescent="0.25">
      <c r="A2443">
        <v>15820</v>
      </c>
      <c r="B2443">
        <v>3607</v>
      </c>
      <c r="C2443" s="1" t="s">
        <v>491</v>
      </c>
      <c r="D2443" s="1" t="s">
        <v>56</v>
      </c>
      <c r="E2443" s="2">
        <v>31867</v>
      </c>
      <c r="F2443" s="1" t="s">
        <v>35</v>
      </c>
      <c r="G2443" s="1" t="s">
        <v>36</v>
      </c>
      <c r="H2443" s="2">
        <v>45066</v>
      </c>
      <c r="I2443" s="2">
        <v>45073</v>
      </c>
      <c r="J2443">
        <v>7</v>
      </c>
      <c r="K2443">
        <v>11969</v>
      </c>
      <c r="L2443" s="1" t="s">
        <v>1491</v>
      </c>
      <c r="M2443" s="1" t="s">
        <v>37</v>
      </c>
      <c r="N2443" s="1" t="s">
        <v>24</v>
      </c>
      <c r="O2443" t="s">
        <v>19</v>
      </c>
      <c r="P2443">
        <v>1709.8570999999999</v>
      </c>
      <c r="Q2443" s="1" t="s">
        <v>1492</v>
      </c>
      <c r="R2443" s="1" t="s">
        <v>1446</v>
      </c>
      <c r="S2443" t="s">
        <v>1447</v>
      </c>
      <c r="T2443">
        <f>VLOOKUP(Admissions[[#This Row],[Department]],Departments!A:E,5,FALSE)</f>
        <v>8500</v>
      </c>
      <c r="U2443" s="1" t="str">
        <f t="shared" si="76"/>
        <v>Above Benchmark</v>
      </c>
      <c r="V2443" s="1">
        <f t="shared" ca="1" si="77"/>
        <v>39</v>
      </c>
      <c r="W2443" s="1" t="str">
        <f ca="1">_xlfn.IFS(Admissions[[#This Row],[Patients Age]]&lt;18,"Paediatric",V2443&lt;40,"Young Adult",V2443&lt;65,"Adult",TRUE,"Senior")</f>
        <v>Young Adult</v>
      </c>
    </row>
    <row r="2444" spans="1:23" x14ac:dyDescent="0.25">
      <c r="A2444">
        <v>10386</v>
      </c>
      <c r="B2444">
        <v>3715</v>
      </c>
      <c r="C2444" s="1" t="s">
        <v>735</v>
      </c>
      <c r="D2444" s="1" t="s">
        <v>56</v>
      </c>
      <c r="E2444" s="2">
        <v>27828</v>
      </c>
      <c r="F2444" s="1" t="s">
        <v>35</v>
      </c>
      <c r="G2444" s="1" t="s">
        <v>36</v>
      </c>
      <c r="H2444" s="2">
        <v>45252</v>
      </c>
      <c r="I2444" s="2">
        <v>45259</v>
      </c>
      <c r="J2444">
        <v>7</v>
      </c>
      <c r="K2444">
        <v>16589</v>
      </c>
      <c r="L2444" s="1" t="s">
        <v>1491</v>
      </c>
      <c r="M2444" s="1" t="s">
        <v>60</v>
      </c>
      <c r="N2444" s="1" t="s">
        <v>24</v>
      </c>
      <c r="O2444" t="s">
        <v>19</v>
      </c>
      <c r="P2444">
        <v>2369.8571000000002</v>
      </c>
      <c r="Q2444" s="1" t="s">
        <v>1492</v>
      </c>
      <c r="R2444" s="1" t="s">
        <v>1453</v>
      </c>
      <c r="S2444" t="s">
        <v>1449</v>
      </c>
      <c r="T2444">
        <f>VLOOKUP(Admissions[[#This Row],[Department]],Departments!A:E,5,FALSE)</f>
        <v>8500</v>
      </c>
      <c r="U2444" s="1" t="str">
        <f t="shared" si="76"/>
        <v>Above Benchmark</v>
      </c>
      <c r="V2444" s="1">
        <f t="shared" ca="1" si="77"/>
        <v>50</v>
      </c>
      <c r="W2444" s="1" t="str">
        <f ca="1">_xlfn.IFS(Admissions[[#This Row],[Patients Age]]&lt;18,"Paediatric",V2444&lt;40,"Young Adult",V2444&lt;65,"Adult",TRUE,"Senior")</f>
        <v>Adult</v>
      </c>
    </row>
    <row r="2445" spans="1:23" x14ac:dyDescent="0.25">
      <c r="A2445">
        <v>11980</v>
      </c>
      <c r="B2445">
        <v>5860</v>
      </c>
      <c r="C2445" s="1" t="s">
        <v>1136</v>
      </c>
      <c r="D2445" s="1" t="s">
        <v>56</v>
      </c>
      <c r="E2445" s="2">
        <v>11976</v>
      </c>
      <c r="F2445" s="1" t="s">
        <v>35</v>
      </c>
      <c r="G2445" s="1" t="s">
        <v>36</v>
      </c>
      <c r="H2445" s="2">
        <v>45152</v>
      </c>
      <c r="I2445" s="2">
        <v>45155</v>
      </c>
      <c r="J2445">
        <v>3</v>
      </c>
      <c r="K2445">
        <v>9683</v>
      </c>
      <c r="L2445" s="1" t="s">
        <v>1491</v>
      </c>
      <c r="M2445" s="1" t="s">
        <v>75</v>
      </c>
      <c r="N2445" s="1" t="s">
        <v>33</v>
      </c>
      <c r="O2445" t="s">
        <v>19</v>
      </c>
      <c r="P2445">
        <v>3227.6667000000002</v>
      </c>
      <c r="Q2445" s="1" t="s">
        <v>1492</v>
      </c>
      <c r="R2445" s="1" t="s">
        <v>1448</v>
      </c>
      <c r="S2445" t="s">
        <v>1449</v>
      </c>
      <c r="T2445">
        <f>VLOOKUP(Admissions[[#This Row],[Department]],Departments!A:E,5,FALSE)</f>
        <v>8500</v>
      </c>
      <c r="U2445" s="1" t="str">
        <f t="shared" si="76"/>
        <v>Above Benchmark</v>
      </c>
      <c r="V2445" s="1">
        <f t="shared" ca="1" si="77"/>
        <v>93</v>
      </c>
      <c r="W2445" s="1" t="str">
        <f ca="1">_xlfn.IFS(Admissions[[#This Row],[Patients Age]]&lt;18,"Paediatric",V2445&lt;40,"Young Adult",V2445&lt;65,"Adult",TRUE,"Senior")</f>
        <v>Senior</v>
      </c>
    </row>
    <row r="2446" spans="1:23" x14ac:dyDescent="0.25">
      <c r="A2446">
        <v>11748</v>
      </c>
      <c r="B2446">
        <v>6142</v>
      </c>
      <c r="C2446" s="1" t="s">
        <v>203</v>
      </c>
      <c r="D2446" s="1" t="s">
        <v>14</v>
      </c>
      <c r="E2446" s="2">
        <v>28427</v>
      </c>
      <c r="F2446" s="1" t="s">
        <v>15</v>
      </c>
      <c r="G2446" s="1" t="s">
        <v>48</v>
      </c>
      <c r="H2446" s="2">
        <v>45572</v>
      </c>
      <c r="I2446" s="2">
        <v>45574</v>
      </c>
      <c r="J2446">
        <v>2</v>
      </c>
      <c r="K2446">
        <v>3177</v>
      </c>
      <c r="L2446" s="1" t="s">
        <v>1491</v>
      </c>
      <c r="M2446" s="1" t="s">
        <v>81</v>
      </c>
      <c r="N2446" s="1" t="s">
        <v>33</v>
      </c>
      <c r="O2446" t="s">
        <v>19</v>
      </c>
      <c r="P2446">
        <v>1588.5</v>
      </c>
      <c r="Q2446" s="1" t="s">
        <v>1492</v>
      </c>
      <c r="R2446" s="1" t="s">
        <v>1448</v>
      </c>
      <c r="S2446" t="s">
        <v>1449</v>
      </c>
      <c r="T2446">
        <f>VLOOKUP(Admissions[[#This Row],[Department]],Departments!A:E,5,FALSE)</f>
        <v>5500</v>
      </c>
      <c r="U2446" s="1" t="str">
        <f t="shared" si="76"/>
        <v>Within Benchmark</v>
      </c>
      <c r="V2446" s="1">
        <f t="shared" ca="1" si="77"/>
        <v>48</v>
      </c>
      <c r="W2446" s="1" t="str">
        <f ca="1">_xlfn.IFS(Admissions[[#This Row],[Patients Age]]&lt;18,"Paediatric",V2446&lt;40,"Young Adult",V2446&lt;65,"Adult",TRUE,"Senior")</f>
        <v>Adult</v>
      </c>
    </row>
    <row r="2447" spans="1:23" x14ac:dyDescent="0.25">
      <c r="A2447">
        <v>11575</v>
      </c>
      <c r="B2447">
        <v>5351</v>
      </c>
      <c r="C2447" s="1" t="s">
        <v>220</v>
      </c>
      <c r="D2447" s="1" t="s">
        <v>56</v>
      </c>
      <c r="E2447" s="2">
        <v>26266</v>
      </c>
      <c r="F2447" s="1" t="s">
        <v>41</v>
      </c>
      <c r="G2447" s="1" t="s">
        <v>72</v>
      </c>
      <c r="H2447" s="2">
        <v>45217</v>
      </c>
      <c r="I2447" s="2">
        <v>45222</v>
      </c>
      <c r="J2447">
        <v>5</v>
      </c>
      <c r="K2447">
        <v>6844</v>
      </c>
      <c r="L2447" s="1" t="s">
        <v>1491</v>
      </c>
      <c r="M2447" s="1" t="s">
        <v>73</v>
      </c>
      <c r="N2447" s="1" t="s">
        <v>24</v>
      </c>
      <c r="O2447" t="s">
        <v>19</v>
      </c>
      <c r="P2447">
        <v>1368.8</v>
      </c>
      <c r="Q2447" s="1" t="s">
        <v>1492</v>
      </c>
      <c r="R2447" s="1" t="s">
        <v>1453</v>
      </c>
      <c r="S2447" t="s">
        <v>1449</v>
      </c>
      <c r="T2447">
        <f>VLOOKUP(Admissions[[#This Row],[Department]],Departments!A:E,5,FALSE)</f>
        <v>7200</v>
      </c>
      <c r="U2447" s="1" t="str">
        <f t="shared" si="76"/>
        <v>Within Benchmark</v>
      </c>
      <c r="V2447" s="1">
        <f t="shared" ca="1" si="77"/>
        <v>54</v>
      </c>
      <c r="W2447" s="1" t="str">
        <f ca="1">_xlfn.IFS(Admissions[[#This Row],[Patients Age]]&lt;18,"Paediatric",V2447&lt;40,"Young Adult",V2447&lt;65,"Adult",TRUE,"Senior")</f>
        <v>Adult</v>
      </c>
    </row>
    <row r="2448" spans="1:23" x14ac:dyDescent="0.25">
      <c r="A2448">
        <v>13777</v>
      </c>
      <c r="B2448">
        <v>6342</v>
      </c>
      <c r="C2448" s="1" t="s">
        <v>1137</v>
      </c>
      <c r="D2448" s="1" t="s">
        <v>56</v>
      </c>
      <c r="E2448" s="2">
        <v>28764</v>
      </c>
      <c r="F2448" s="1" t="s">
        <v>41</v>
      </c>
      <c r="G2448" s="1" t="s">
        <v>42</v>
      </c>
      <c r="H2448" s="2">
        <v>45290</v>
      </c>
      <c r="I2448" s="2">
        <v>45296</v>
      </c>
      <c r="J2448">
        <v>6</v>
      </c>
      <c r="K2448">
        <v>11452</v>
      </c>
      <c r="L2448" s="1" t="s">
        <v>1494</v>
      </c>
      <c r="M2448" s="1" t="s">
        <v>73</v>
      </c>
      <c r="N2448" s="1" t="s">
        <v>33</v>
      </c>
      <c r="O2448" t="s">
        <v>19</v>
      </c>
      <c r="P2448">
        <v>1908.6667</v>
      </c>
      <c r="Q2448" s="1" t="s">
        <v>1492</v>
      </c>
      <c r="R2448" s="1" t="s">
        <v>1446</v>
      </c>
      <c r="S2448" t="s">
        <v>1447</v>
      </c>
      <c r="T2448">
        <f>VLOOKUP(Admissions[[#This Row],[Department]],Departments!A:E,5,FALSE)</f>
        <v>7200</v>
      </c>
      <c r="U2448" s="1" t="str">
        <f t="shared" si="76"/>
        <v>Above Benchmark</v>
      </c>
      <c r="V2448" s="1">
        <f t="shared" ca="1" si="77"/>
        <v>47</v>
      </c>
      <c r="W2448" s="1" t="str">
        <f ca="1">_xlfn.IFS(Admissions[[#This Row],[Patients Age]]&lt;18,"Paediatric",V2448&lt;40,"Young Adult",V2448&lt;65,"Adult",TRUE,"Senior")</f>
        <v>Adult</v>
      </c>
    </row>
    <row r="2449" spans="1:23" x14ac:dyDescent="0.25">
      <c r="A2449">
        <v>11331</v>
      </c>
      <c r="B2449">
        <v>6210</v>
      </c>
      <c r="C2449" s="1" t="s">
        <v>360</v>
      </c>
      <c r="D2449" s="1" t="s">
        <v>56</v>
      </c>
      <c r="E2449" s="2">
        <v>36531</v>
      </c>
      <c r="F2449" s="1" t="s">
        <v>66</v>
      </c>
      <c r="G2449" s="1" t="s">
        <v>77</v>
      </c>
      <c r="H2449" s="2">
        <v>45446</v>
      </c>
      <c r="I2449" s="2">
        <v>45450</v>
      </c>
      <c r="J2449">
        <v>4</v>
      </c>
      <c r="K2449">
        <v>5981</v>
      </c>
      <c r="L2449" s="1" t="s">
        <v>1491</v>
      </c>
      <c r="M2449" s="1" t="s">
        <v>37</v>
      </c>
      <c r="N2449" s="1" t="s">
        <v>18</v>
      </c>
      <c r="O2449" t="s">
        <v>19</v>
      </c>
      <c r="P2449">
        <v>1495.25</v>
      </c>
      <c r="Q2449" s="1" t="s">
        <v>1492</v>
      </c>
      <c r="R2449" s="1" t="s">
        <v>1448</v>
      </c>
      <c r="S2449" t="s">
        <v>1449</v>
      </c>
      <c r="T2449">
        <f>VLOOKUP(Admissions[[#This Row],[Department]],Departments!A:E,5,FALSE)</f>
        <v>6000</v>
      </c>
      <c r="U2449" s="1" t="str">
        <f t="shared" si="76"/>
        <v>Within Benchmark</v>
      </c>
      <c r="V2449" s="1">
        <f t="shared" ca="1" si="77"/>
        <v>26</v>
      </c>
      <c r="W2449" s="1" t="str">
        <f ca="1">_xlfn.IFS(Admissions[[#This Row],[Patients Age]]&lt;18,"Paediatric",V2449&lt;40,"Young Adult",V2449&lt;65,"Adult",TRUE,"Senior")</f>
        <v>Young Adult</v>
      </c>
    </row>
    <row r="2450" spans="1:23" x14ac:dyDescent="0.25">
      <c r="A2450">
        <v>11924</v>
      </c>
      <c r="B2450">
        <v>3698</v>
      </c>
      <c r="C2450" s="1" t="s">
        <v>376</v>
      </c>
      <c r="D2450" s="1" t="s">
        <v>56</v>
      </c>
      <c r="E2450" s="2">
        <v>26065</v>
      </c>
      <c r="F2450" s="1" t="s">
        <v>15</v>
      </c>
      <c r="G2450" s="1" t="s">
        <v>48</v>
      </c>
      <c r="H2450" s="2">
        <v>45125</v>
      </c>
      <c r="I2450" s="2">
        <v>45127</v>
      </c>
      <c r="J2450">
        <v>2</v>
      </c>
      <c r="K2450">
        <v>4001</v>
      </c>
      <c r="L2450" s="1" t="s">
        <v>1491</v>
      </c>
      <c r="M2450" s="1" t="s">
        <v>49</v>
      </c>
      <c r="N2450" s="1" t="s">
        <v>33</v>
      </c>
      <c r="O2450" t="s">
        <v>19</v>
      </c>
      <c r="P2450">
        <v>2000.5</v>
      </c>
      <c r="Q2450" s="1" t="s">
        <v>1492</v>
      </c>
      <c r="R2450" s="1" t="s">
        <v>1452</v>
      </c>
      <c r="S2450" t="s">
        <v>1449</v>
      </c>
      <c r="T2450">
        <f>VLOOKUP(Admissions[[#This Row],[Department]],Departments!A:E,5,FALSE)</f>
        <v>5500</v>
      </c>
      <c r="U2450" s="1" t="str">
        <f t="shared" si="76"/>
        <v>Within Benchmark</v>
      </c>
      <c r="V2450" s="1">
        <f t="shared" ca="1" si="77"/>
        <v>55</v>
      </c>
      <c r="W2450" s="1" t="str">
        <f ca="1">_xlfn.IFS(Admissions[[#This Row],[Patients Age]]&lt;18,"Paediatric",V2450&lt;40,"Young Adult",V2450&lt;65,"Adult",TRUE,"Senior")</f>
        <v>Adult</v>
      </c>
    </row>
    <row r="2451" spans="1:23" x14ac:dyDescent="0.25">
      <c r="A2451">
        <v>15276</v>
      </c>
      <c r="B2451">
        <v>3708</v>
      </c>
      <c r="C2451" s="1" t="s">
        <v>1138</v>
      </c>
      <c r="D2451" s="1" t="s">
        <v>14</v>
      </c>
      <c r="E2451" s="2">
        <v>18509</v>
      </c>
      <c r="F2451" s="1" t="s">
        <v>26</v>
      </c>
      <c r="G2451" s="1" t="s">
        <v>27</v>
      </c>
      <c r="H2451" s="2">
        <v>45159</v>
      </c>
      <c r="I2451" s="2">
        <v>45168</v>
      </c>
      <c r="J2451">
        <v>9</v>
      </c>
      <c r="K2451">
        <v>18688</v>
      </c>
      <c r="L2451" s="1" t="s">
        <v>1491</v>
      </c>
      <c r="M2451" s="1" t="s">
        <v>644</v>
      </c>
      <c r="N2451" s="1" t="s">
        <v>33</v>
      </c>
      <c r="O2451" t="s">
        <v>19</v>
      </c>
      <c r="P2451">
        <v>2076.4443999999999</v>
      </c>
      <c r="Q2451" s="1" t="s">
        <v>1492</v>
      </c>
      <c r="R2451" s="1" t="s">
        <v>1448</v>
      </c>
      <c r="S2451" t="s">
        <v>1449</v>
      </c>
      <c r="T2451">
        <f>VLOOKUP(Admissions[[#This Row],[Department]],Departments!A:E,5,FALSE)</f>
        <v>9000</v>
      </c>
      <c r="U2451" s="1" t="str">
        <f t="shared" si="76"/>
        <v>Above Benchmark</v>
      </c>
      <c r="V2451" s="1">
        <f t="shared" ca="1" si="77"/>
        <v>75</v>
      </c>
      <c r="W2451" s="1" t="str">
        <f ca="1">_xlfn.IFS(Admissions[[#This Row],[Patients Age]]&lt;18,"Paediatric",V2451&lt;40,"Young Adult",V2451&lt;65,"Adult",TRUE,"Senior")</f>
        <v>Senior</v>
      </c>
    </row>
    <row r="2452" spans="1:23" x14ac:dyDescent="0.25">
      <c r="A2452">
        <v>11106</v>
      </c>
      <c r="B2452">
        <v>3102</v>
      </c>
      <c r="C2452" s="1" t="s">
        <v>575</v>
      </c>
      <c r="D2452" s="1" t="s">
        <v>14</v>
      </c>
      <c r="E2452" s="2">
        <v>27875</v>
      </c>
      <c r="F2452" s="1" t="s">
        <v>35</v>
      </c>
      <c r="G2452" s="1" t="s">
        <v>85</v>
      </c>
      <c r="H2452" s="2">
        <v>45431</v>
      </c>
      <c r="I2452" s="2">
        <v>45441</v>
      </c>
      <c r="J2452">
        <v>10</v>
      </c>
      <c r="K2452">
        <v>19834</v>
      </c>
      <c r="L2452" s="1" t="s">
        <v>1491</v>
      </c>
      <c r="M2452" s="1" t="s">
        <v>37</v>
      </c>
      <c r="N2452" s="1" t="s">
        <v>18</v>
      </c>
      <c r="O2452" t="s">
        <v>19</v>
      </c>
      <c r="P2452">
        <v>1983.4</v>
      </c>
      <c r="Q2452" s="1" t="s">
        <v>1492</v>
      </c>
      <c r="R2452" s="1" t="s">
        <v>1451</v>
      </c>
      <c r="S2452" t="s">
        <v>1447</v>
      </c>
      <c r="T2452">
        <f>VLOOKUP(Admissions[[#This Row],[Department]],Departments!A:E,5,FALSE)</f>
        <v>8500</v>
      </c>
      <c r="U2452" s="1" t="str">
        <f t="shared" si="76"/>
        <v>Above Benchmark</v>
      </c>
      <c r="V2452" s="1">
        <f t="shared" ca="1" si="77"/>
        <v>50</v>
      </c>
      <c r="W2452" s="1" t="str">
        <f ca="1">_xlfn.IFS(Admissions[[#This Row],[Patients Age]]&lt;18,"Paediatric",V2452&lt;40,"Young Adult",V2452&lt;65,"Adult",TRUE,"Senior")</f>
        <v>Adult</v>
      </c>
    </row>
    <row r="2453" spans="1:23" x14ac:dyDescent="0.25">
      <c r="A2453">
        <v>10920</v>
      </c>
      <c r="B2453">
        <v>6275</v>
      </c>
      <c r="C2453" s="1" t="s">
        <v>329</v>
      </c>
      <c r="D2453" s="1" t="s">
        <v>14</v>
      </c>
      <c r="E2453" s="2">
        <v>17763</v>
      </c>
      <c r="F2453" s="1" t="s">
        <v>21</v>
      </c>
      <c r="G2453" s="1" t="s">
        <v>160</v>
      </c>
      <c r="H2453" s="2">
        <v>45451</v>
      </c>
      <c r="I2453" s="2">
        <v>45457</v>
      </c>
      <c r="J2453">
        <v>6</v>
      </c>
      <c r="K2453">
        <v>28939</v>
      </c>
      <c r="L2453" s="1" t="s">
        <v>1491</v>
      </c>
      <c r="M2453" s="1" t="s">
        <v>23</v>
      </c>
      <c r="N2453" s="1" t="s">
        <v>33</v>
      </c>
      <c r="O2453" t="s">
        <v>19</v>
      </c>
      <c r="P2453">
        <v>4823.1666999999998</v>
      </c>
      <c r="Q2453" s="1" t="s">
        <v>1492</v>
      </c>
      <c r="R2453" s="1" t="s">
        <v>1446</v>
      </c>
      <c r="S2453" t="s">
        <v>1447</v>
      </c>
      <c r="T2453">
        <f>VLOOKUP(Admissions[[#This Row],[Department]],Departments!A:E,5,FALSE)</f>
        <v>12000</v>
      </c>
      <c r="U2453" s="1" t="str">
        <f t="shared" si="76"/>
        <v>Above Benchmark</v>
      </c>
      <c r="V2453" s="1">
        <f t="shared" ca="1" si="77"/>
        <v>77</v>
      </c>
      <c r="W2453" s="1" t="str">
        <f ca="1">_xlfn.IFS(Admissions[[#This Row],[Patients Age]]&lt;18,"Paediatric",V2453&lt;40,"Young Adult",V2453&lt;65,"Adult",TRUE,"Senior")</f>
        <v>Senior</v>
      </c>
    </row>
    <row r="2454" spans="1:23" x14ac:dyDescent="0.25">
      <c r="A2454">
        <v>13533</v>
      </c>
      <c r="B2454">
        <v>6476</v>
      </c>
      <c r="C2454" s="1" t="s">
        <v>150</v>
      </c>
      <c r="D2454" s="1" t="s">
        <v>14</v>
      </c>
      <c r="E2454" s="2">
        <v>42058</v>
      </c>
      <c r="F2454" s="1" t="s">
        <v>30</v>
      </c>
      <c r="G2454" s="1" t="s">
        <v>110</v>
      </c>
      <c r="H2454" s="2">
        <v>45178</v>
      </c>
      <c r="I2454" s="2">
        <v>45180</v>
      </c>
      <c r="J2454">
        <v>2</v>
      </c>
      <c r="K2454">
        <v>1539</v>
      </c>
      <c r="L2454" s="1" t="s">
        <v>1491</v>
      </c>
      <c r="M2454" s="1" t="s">
        <v>32</v>
      </c>
      <c r="N2454" s="1" t="s">
        <v>18</v>
      </c>
      <c r="O2454" t="s">
        <v>19</v>
      </c>
      <c r="P2454">
        <v>769.5</v>
      </c>
      <c r="Q2454" s="1" t="s">
        <v>1492</v>
      </c>
      <c r="R2454" s="1" t="s">
        <v>1446</v>
      </c>
      <c r="S2454" t="s">
        <v>1447</v>
      </c>
      <c r="T2454">
        <f>VLOOKUP(Admissions[[#This Row],[Department]],Departments!A:E,5,FALSE)</f>
        <v>4500</v>
      </c>
      <c r="U2454" s="1" t="str">
        <f t="shared" si="76"/>
        <v>Within Benchmark</v>
      </c>
      <c r="V2454" s="1">
        <f t="shared" ca="1" si="77"/>
        <v>11</v>
      </c>
      <c r="W2454" s="1" t="str">
        <f ca="1">_xlfn.IFS(Admissions[[#This Row],[Patients Age]]&lt;18,"Paediatric",V2454&lt;40,"Young Adult",V2454&lt;65,"Adult",TRUE,"Senior")</f>
        <v>Paediatric</v>
      </c>
    </row>
    <row r="2455" spans="1:23" x14ac:dyDescent="0.25">
      <c r="A2455">
        <v>14905</v>
      </c>
      <c r="B2455">
        <v>7128</v>
      </c>
      <c r="C2455" s="1" t="s">
        <v>891</v>
      </c>
      <c r="D2455" s="1" t="s">
        <v>56</v>
      </c>
      <c r="E2455" s="2">
        <v>38980</v>
      </c>
      <c r="F2455" s="1" t="s">
        <v>15</v>
      </c>
      <c r="G2455" s="1" t="s">
        <v>217</v>
      </c>
      <c r="H2455" s="2">
        <v>45245</v>
      </c>
      <c r="I2455" s="2">
        <v>45246</v>
      </c>
      <c r="J2455">
        <v>1</v>
      </c>
      <c r="K2455">
        <v>3755</v>
      </c>
      <c r="L2455" s="1" t="s">
        <v>1494</v>
      </c>
      <c r="M2455" s="1" t="s">
        <v>17</v>
      </c>
      <c r="N2455" s="1" t="s">
        <v>18</v>
      </c>
      <c r="O2455" t="s">
        <v>19</v>
      </c>
      <c r="P2455">
        <v>3755</v>
      </c>
      <c r="Q2455" s="1" t="s">
        <v>1492</v>
      </c>
      <c r="R2455" s="1" t="s">
        <v>1453</v>
      </c>
      <c r="S2455" t="s">
        <v>1449</v>
      </c>
      <c r="T2455">
        <f>VLOOKUP(Admissions[[#This Row],[Department]],Departments!A:E,5,FALSE)</f>
        <v>5500</v>
      </c>
      <c r="U2455" s="1" t="str">
        <f t="shared" si="76"/>
        <v>Within Benchmark</v>
      </c>
      <c r="V2455" s="1">
        <f t="shared" ca="1" si="77"/>
        <v>19</v>
      </c>
      <c r="W2455" s="1" t="str">
        <f ca="1">_xlfn.IFS(Admissions[[#This Row],[Patients Age]]&lt;18,"Paediatric",V2455&lt;40,"Young Adult",V2455&lt;65,"Adult",TRUE,"Senior")</f>
        <v>Young Adult</v>
      </c>
    </row>
    <row r="2456" spans="1:23" x14ac:dyDescent="0.25">
      <c r="A2456">
        <v>11063</v>
      </c>
      <c r="B2456">
        <v>3295</v>
      </c>
      <c r="C2456" s="1" t="s">
        <v>215</v>
      </c>
      <c r="D2456" s="1" t="s">
        <v>14</v>
      </c>
      <c r="E2456" s="2">
        <v>34017</v>
      </c>
      <c r="F2456" s="1" t="s">
        <v>35</v>
      </c>
      <c r="G2456" s="1" t="s">
        <v>36</v>
      </c>
      <c r="H2456" s="2">
        <v>45043</v>
      </c>
      <c r="I2456" s="2">
        <v>45046</v>
      </c>
      <c r="J2456">
        <v>3</v>
      </c>
      <c r="K2456">
        <v>5754</v>
      </c>
      <c r="L2456" s="1" t="s">
        <v>1491</v>
      </c>
      <c r="M2456" s="1" t="s">
        <v>37</v>
      </c>
      <c r="N2456" s="1" t="s">
        <v>18</v>
      </c>
      <c r="O2456" t="s">
        <v>19</v>
      </c>
      <c r="P2456">
        <v>1918</v>
      </c>
      <c r="Q2456" s="1" t="s">
        <v>1492</v>
      </c>
      <c r="R2456" s="1" t="s">
        <v>1450</v>
      </c>
      <c r="S2456" t="s">
        <v>1449</v>
      </c>
      <c r="T2456">
        <f>VLOOKUP(Admissions[[#This Row],[Department]],Departments!A:E,5,FALSE)</f>
        <v>8500</v>
      </c>
      <c r="U2456" s="1" t="str">
        <f t="shared" si="76"/>
        <v>Within Benchmark</v>
      </c>
      <c r="V2456" s="1">
        <f t="shared" ca="1" si="77"/>
        <v>33</v>
      </c>
      <c r="W2456" s="1" t="str">
        <f ca="1">_xlfn.IFS(Admissions[[#This Row],[Patients Age]]&lt;18,"Paediatric",V2456&lt;40,"Young Adult",V2456&lt;65,"Adult",TRUE,"Senior")</f>
        <v>Young Adult</v>
      </c>
    </row>
    <row r="2457" spans="1:23" x14ac:dyDescent="0.25">
      <c r="A2457">
        <v>11431</v>
      </c>
      <c r="B2457">
        <v>6983</v>
      </c>
      <c r="C2457" s="1" t="s">
        <v>132</v>
      </c>
      <c r="D2457" s="1" t="s">
        <v>14</v>
      </c>
      <c r="E2457" s="2">
        <v>23500</v>
      </c>
      <c r="F2457" s="1" t="s">
        <v>35</v>
      </c>
      <c r="G2457" s="1" t="s">
        <v>83</v>
      </c>
      <c r="H2457" s="2">
        <v>45108</v>
      </c>
      <c r="I2457" s="2">
        <v>45114</v>
      </c>
      <c r="J2457">
        <v>6</v>
      </c>
      <c r="K2457">
        <v>11237</v>
      </c>
      <c r="L2457" s="1" t="s">
        <v>1491</v>
      </c>
      <c r="M2457" s="1" t="s">
        <v>119</v>
      </c>
      <c r="N2457" s="1" t="s">
        <v>33</v>
      </c>
      <c r="O2457" t="s">
        <v>19</v>
      </c>
      <c r="P2457">
        <v>1872.8333</v>
      </c>
      <c r="Q2457" s="1" t="s">
        <v>1492</v>
      </c>
      <c r="R2457" s="1" t="s">
        <v>1446</v>
      </c>
      <c r="S2457" t="s">
        <v>1447</v>
      </c>
      <c r="T2457">
        <f>VLOOKUP(Admissions[[#This Row],[Department]],Departments!A:E,5,FALSE)</f>
        <v>8500</v>
      </c>
      <c r="U2457" s="1" t="str">
        <f t="shared" si="76"/>
        <v>Above Benchmark</v>
      </c>
      <c r="V2457" s="1">
        <f t="shared" ca="1" si="77"/>
        <v>62</v>
      </c>
      <c r="W2457" s="1" t="str">
        <f ca="1">_xlfn.IFS(Admissions[[#This Row],[Patients Age]]&lt;18,"Paediatric",V2457&lt;40,"Young Adult",V2457&lt;65,"Adult",TRUE,"Senior")</f>
        <v>Adult</v>
      </c>
    </row>
    <row r="2458" spans="1:23" x14ac:dyDescent="0.25">
      <c r="A2458">
        <v>12395</v>
      </c>
      <c r="B2458">
        <v>5889</v>
      </c>
      <c r="C2458" s="1" t="s">
        <v>1139</v>
      </c>
      <c r="D2458" s="1" t="s">
        <v>14</v>
      </c>
      <c r="E2458" s="2">
        <v>22048</v>
      </c>
      <c r="F2458" s="1" t="s">
        <v>51</v>
      </c>
      <c r="G2458" s="1" t="s">
        <v>87</v>
      </c>
      <c r="H2458" s="2">
        <v>45093</v>
      </c>
      <c r="I2458" s="2">
        <v>45099</v>
      </c>
      <c r="J2458">
        <v>6</v>
      </c>
      <c r="K2458">
        <v>5124</v>
      </c>
      <c r="L2458" s="1" t="s">
        <v>1491</v>
      </c>
      <c r="M2458" s="1" t="s">
        <v>114</v>
      </c>
      <c r="N2458" s="1" t="s">
        <v>18</v>
      </c>
      <c r="O2458" t="s">
        <v>19</v>
      </c>
      <c r="P2458">
        <v>854</v>
      </c>
      <c r="Q2458" s="1" t="s">
        <v>1492</v>
      </c>
      <c r="R2458" s="1" t="s">
        <v>1454</v>
      </c>
      <c r="S2458" t="s">
        <v>1449</v>
      </c>
      <c r="T2458">
        <f>VLOOKUP(Admissions[[#This Row],[Department]],Departments!A:E,5,FALSE)</f>
        <v>6800</v>
      </c>
      <c r="U2458" s="1" t="str">
        <f t="shared" si="76"/>
        <v>Within Benchmark</v>
      </c>
      <c r="V2458" s="1">
        <f t="shared" ca="1" si="77"/>
        <v>66</v>
      </c>
      <c r="W2458" s="1" t="str">
        <f ca="1">_xlfn.IFS(Admissions[[#This Row],[Patients Age]]&lt;18,"Paediatric",V2458&lt;40,"Young Adult",V2458&lt;65,"Adult",TRUE,"Senior")</f>
        <v>Senior</v>
      </c>
    </row>
    <row r="2459" spans="1:23" x14ac:dyDescent="0.25">
      <c r="A2459">
        <v>10137</v>
      </c>
      <c r="B2459">
        <v>5064</v>
      </c>
      <c r="C2459" s="1" t="s">
        <v>878</v>
      </c>
      <c r="D2459" s="1" t="s">
        <v>14</v>
      </c>
      <c r="E2459" s="2">
        <v>16433</v>
      </c>
      <c r="F2459" s="1" t="s">
        <v>26</v>
      </c>
      <c r="G2459" s="1" t="s">
        <v>27</v>
      </c>
      <c r="H2459" s="2">
        <v>45067</v>
      </c>
      <c r="I2459" s="2">
        <v>45072</v>
      </c>
      <c r="J2459">
        <v>5</v>
      </c>
      <c r="K2459">
        <v>14222</v>
      </c>
      <c r="L2459" s="1" t="s">
        <v>1491</v>
      </c>
      <c r="M2459" s="1" t="s">
        <v>64</v>
      </c>
      <c r="N2459" s="1" t="s">
        <v>18</v>
      </c>
      <c r="O2459" t="s">
        <v>19</v>
      </c>
      <c r="P2459">
        <v>2844.4</v>
      </c>
      <c r="Q2459" s="1" t="s">
        <v>1492</v>
      </c>
      <c r="R2459" s="1" t="s">
        <v>1451</v>
      </c>
      <c r="S2459" t="s">
        <v>1447</v>
      </c>
      <c r="T2459">
        <f>VLOOKUP(Admissions[[#This Row],[Department]],Departments!A:E,5,FALSE)</f>
        <v>9000</v>
      </c>
      <c r="U2459" s="1" t="str">
        <f t="shared" si="76"/>
        <v>Above Benchmark</v>
      </c>
      <c r="V2459" s="1">
        <f t="shared" ca="1" si="77"/>
        <v>81</v>
      </c>
      <c r="W2459" s="1" t="str">
        <f ca="1">_xlfn.IFS(Admissions[[#This Row],[Patients Age]]&lt;18,"Paediatric",V2459&lt;40,"Young Adult",V2459&lt;65,"Adult",TRUE,"Senior")</f>
        <v>Senior</v>
      </c>
    </row>
    <row r="2460" spans="1:23" x14ac:dyDescent="0.25">
      <c r="A2460">
        <v>14274</v>
      </c>
      <c r="B2460">
        <v>5412</v>
      </c>
      <c r="C2460" s="1" t="s">
        <v>210</v>
      </c>
      <c r="D2460" s="1" t="s">
        <v>56</v>
      </c>
      <c r="E2460" s="2">
        <v>23145</v>
      </c>
      <c r="F2460" s="1" t="s">
        <v>21</v>
      </c>
      <c r="G2460" s="1" t="s">
        <v>160</v>
      </c>
      <c r="H2460" s="2">
        <v>45376</v>
      </c>
      <c r="I2460" s="2">
        <v>45383</v>
      </c>
      <c r="J2460">
        <v>7</v>
      </c>
      <c r="K2460">
        <v>20063</v>
      </c>
      <c r="L2460" s="1" t="s">
        <v>1491</v>
      </c>
      <c r="M2460" s="1" t="s">
        <v>209</v>
      </c>
      <c r="N2460" s="1" t="s">
        <v>33</v>
      </c>
      <c r="O2460" t="s">
        <v>19</v>
      </c>
      <c r="P2460">
        <v>2866.1428999999998</v>
      </c>
      <c r="Q2460" s="1" t="s">
        <v>1492</v>
      </c>
      <c r="R2460" s="1" t="s">
        <v>1448</v>
      </c>
      <c r="S2460" t="s">
        <v>1449</v>
      </c>
      <c r="T2460">
        <f>VLOOKUP(Admissions[[#This Row],[Department]],Departments!A:E,5,FALSE)</f>
        <v>12000</v>
      </c>
      <c r="U2460" s="1" t="str">
        <f t="shared" si="76"/>
        <v>Above Benchmark</v>
      </c>
      <c r="V2460" s="1">
        <f t="shared" ca="1" si="77"/>
        <v>63</v>
      </c>
      <c r="W2460" s="1" t="str">
        <f ca="1">_xlfn.IFS(Admissions[[#This Row],[Patients Age]]&lt;18,"Paediatric",V2460&lt;40,"Young Adult",V2460&lt;65,"Adult",TRUE,"Senior")</f>
        <v>Adult</v>
      </c>
    </row>
    <row r="2461" spans="1:23" x14ac:dyDescent="0.25">
      <c r="A2461">
        <v>10237</v>
      </c>
      <c r="B2461">
        <v>6083</v>
      </c>
      <c r="C2461" s="1" t="s">
        <v>171</v>
      </c>
      <c r="D2461" s="1" t="s">
        <v>56</v>
      </c>
      <c r="E2461" s="2">
        <v>27108</v>
      </c>
      <c r="F2461" s="1" t="s">
        <v>15</v>
      </c>
      <c r="G2461" s="1" t="s">
        <v>16</v>
      </c>
      <c r="H2461" s="2">
        <v>45119</v>
      </c>
      <c r="I2461" s="2">
        <v>45121</v>
      </c>
      <c r="J2461">
        <v>2</v>
      </c>
      <c r="K2461">
        <v>8247</v>
      </c>
      <c r="L2461" s="1" t="s">
        <v>1491</v>
      </c>
      <c r="M2461" s="1" t="s">
        <v>17</v>
      </c>
      <c r="N2461" s="1" t="s">
        <v>33</v>
      </c>
      <c r="O2461" t="s">
        <v>19</v>
      </c>
      <c r="P2461">
        <v>4123.5</v>
      </c>
      <c r="Q2461" s="1" t="s">
        <v>1492</v>
      </c>
      <c r="R2461" s="1" t="s">
        <v>1453</v>
      </c>
      <c r="S2461" t="s">
        <v>1449</v>
      </c>
      <c r="T2461">
        <f>VLOOKUP(Admissions[[#This Row],[Department]],Departments!A:E,5,FALSE)</f>
        <v>5500</v>
      </c>
      <c r="U2461" s="1" t="str">
        <f t="shared" si="76"/>
        <v>Above Benchmark</v>
      </c>
      <c r="V2461" s="1">
        <f t="shared" ca="1" si="77"/>
        <v>52</v>
      </c>
      <c r="W2461" s="1" t="str">
        <f ca="1">_xlfn.IFS(Admissions[[#This Row],[Patients Age]]&lt;18,"Paediatric",V2461&lt;40,"Young Adult",V2461&lt;65,"Adult",TRUE,"Senior")</f>
        <v>Adult</v>
      </c>
    </row>
    <row r="2462" spans="1:23" x14ac:dyDescent="0.25">
      <c r="A2462">
        <v>11054</v>
      </c>
      <c r="B2462">
        <v>4324</v>
      </c>
      <c r="C2462" s="1" t="s">
        <v>307</v>
      </c>
      <c r="D2462" s="1" t="s">
        <v>14</v>
      </c>
      <c r="E2462" s="2">
        <v>18709</v>
      </c>
      <c r="F2462" s="1" t="s">
        <v>15</v>
      </c>
      <c r="G2462" s="1" t="s">
        <v>48</v>
      </c>
      <c r="H2462" s="2">
        <v>45013</v>
      </c>
      <c r="I2462" s="2">
        <v>45016</v>
      </c>
      <c r="J2462">
        <v>3</v>
      </c>
      <c r="K2462">
        <v>12829</v>
      </c>
      <c r="L2462" s="1" t="s">
        <v>1491</v>
      </c>
      <c r="M2462" s="1" t="s">
        <v>17</v>
      </c>
      <c r="N2462" s="1" t="s">
        <v>18</v>
      </c>
      <c r="O2462" t="s">
        <v>19</v>
      </c>
      <c r="P2462">
        <v>4276.3333000000002</v>
      </c>
      <c r="Q2462" s="1" t="s">
        <v>1492</v>
      </c>
      <c r="R2462" s="1" t="s">
        <v>1452</v>
      </c>
      <c r="S2462" t="s">
        <v>1449</v>
      </c>
      <c r="T2462">
        <f>VLOOKUP(Admissions[[#This Row],[Department]],Departments!A:E,5,FALSE)</f>
        <v>5500</v>
      </c>
      <c r="U2462" s="1" t="str">
        <f t="shared" si="76"/>
        <v>Above Benchmark</v>
      </c>
      <c r="V2462" s="1">
        <f t="shared" ca="1" si="77"/>
        <v>75</v>
      </c>
      <c r="W2462" s="1" t="str">
        <f ca="1">_xlfn.IFS(Admissions[[#This Row],[Patients Age]]&lt;18,"Paediatric",V2462&lt;40,"Young Adult",V2462&lt;65,"Adult",TRUE,"Senior")</f>
        <v>Senior</v>
      </c>
    </row>
    <row r="2463" spans="1:23" x14ac:dyDescent="0.25">
      <c r="A2463">
        <v>12926</v>
      </c>
      <c r="B2463">
        <v>3968</v>
      </c>
      <c r="C2463" s="1" t="s">
        <v>485</v>
      </c>
      <c r="D2463" s="1" t="s">
        <v>14</v>
      </c>
      <c r="E2463" s="2">
        <v>11284</v>
      </c>
      <c r="F2463" s="1" t="s">
        <v>41</v>
      </c>
      <c r="G2463" s="1" t="s">
        <v>219</v>
      </c>
      <c r="H2463" s="2">
        <v>45180</v>
      </c>
      <c r="I2463" s="2">
        <v>45189</v>
      </c>
      <c r="J2463">
        <v>9</v>
      </c>
      <c r="K2463">
        <v>11512</v>
      </c>
      <c r="L2463" s="1" t="s">
        <v>1491</v>
      </c>
      <c r="M2463" s="1" t="s">
        <v>43</v>
      </c>
      <c r="N2463" s="1" t="s">
        <v>18</v>
      </c>
      <c r="O2463" t="s">
        <v>19</v>
      </c>
      <c r="P2463">
        <v>1279.1111000000001</v>
      </c>
      <c r="Q2463" s="1" t="s">
        <v>1492</v>
      </c>
      <c r="R2463" s="1" t="s">
        <v>1448</v>
      </c>
      <c r="S2463" t="s">
        <v>1449</v>
      </c>
      <c r="T2463">
        <f>VLOOKUP(Admissions[[#This Row],[Department]],Departments!A:E,5,FALSE)</f>
        <v>7200</v>
      </c>
      <c r="U2463" s="1" t="str">
        <f t="shared" si="76"/>
        <v>Above Benchmark</v>
      </c>
      <c r="V2463" s="1">
        <f t="shared" ca="1" si="77"/>
        <v>95</v>
      </c>
      <c r="W2463" s="1" t="str">
        <f ca="1">_xlfn.IFS(Admissions[[#This Row],[Patients Age]]&lt;18,"Paediatric",V2463&lt;40,"Young Adult",V2463&lt;65,"Adult",TRUE,"Senior")</f>
        <v>Senior</v>
      </c>
    </row>
    <row r="2464" spans="1:23" x14ac:dyDescent="0.25">
      <c r="A2464">
        <v>11955</v>
      </c>
      <c r="B2464">
        <v>5211</v>
      </c>
      <c r="C2464" s="1" t="s">
        <v>1140</v>
      </c>
      <c r="D2464" s="1" t="s">
        <v>14</v>
      </c>
      <c r="E2464" s="2">
        <v>17556</v>
      </c>
      <c r="F2464" s="1" t="s">
        <v>15</v>
      </c>
      <c r="G2464" s="1" t="s">
        <v>48</v>
      </c>
      <c r="H2464" s="2">
        <v>45454</v>
      </c>
      <c r="I2464" s="2">
        <v>45456</v>
      </c>
      <c r="J2464">
        <v>2</v>
      </c>
      <c r="K2464">
        <v>5574</v>
      </c>
      <c r="L2464" s="1" t="s">
        <v>1491</v>
      </c>
      <c r="M2464" s="1" t="s">
        <v>46</v>
      </c>
      <c r="N2464" s="1" t="s">
        <v>33</v>
      </c>
      <c r="O2464" t="s">
        <v>19</v>
      </c>
      <c r="P2464">
        <v>2787</v>
      </c>
      <c r="Q2464" s="1" t="s">
        <v>1492</v>
      </c>
      <c r="R2464" s="1" t="s">
        <v>1452</v>
      </c>
      <c r="S2464" t="s">
        <v>1449</v>
      </c>
      <c r="T2464">
        <f>VLOOKUP(Admissions[[#This Row],[Department]],Departments!A:E,5,FALSE)</f>
        <v>5500</v>
      </c>
      <c r="U2464" s="1" t="str">
        <f t="shared" si="76"/>
        <v>Above Benchmark</v>
      </c>
      <c r="V2464" s="1">
        <f t="shared" ca="1" si="77"/>
        <v>78</v>
      </c>
      <c r="W2464" s="1" t="str">
        <f ca="1">_xlfn.IFS(Admissions[[#This Row],[Patients Age]]&lt;18,"Paediatric",V2464&lt;40,"Young Adult",V2464&lt;65,"Adult",TRUE,"Senior")</f>
        <v>Senior</v>
      </c>
    </row>
    <row r="2465" spans="1:23" x14ac:dyDescent="0.25">
      <c r="A2465">
        <v>14118</v>
      </c>
      <c r="B2465">
        <v>6954</v>
      </c>
      <c r="C2465" s="1" t="s">
        <v>989</v>
      </c>
      <c r="D2465" s="1" t="s">
        <v>14</v>
      </c>
      <c r="E2465" s="2">
        <v>26810</v>
      </c>
      <c r="F2465" s="1" t="s">
        <v>15</v>
      </c>
      <c r="G2465" s="1" t="s">
        <v>16</v>
      </c>
      <c r="H2465" s="2">
        <v>45339</v>
      </c>
      <c r="I2465" s="2">
        <v>45342</v>
      </c>
      <c r="J2465">
        <v>3</v>
      </c>
      <c r="K2465">
        <v>5194</v>
      </c>
      <c r="L2465" s="1" t="s">
        <v>1491</v>
      </c>
      <c r="M2465" s="1" t="s">
        <v>81</v>
      </c>
      <c r="N2465" s="1" t="s">
        <v>18</v>
      </c>
      <c r="O2465" t="s">
        <v>19</v>
      </c>
      <c r="P2465">
        <v>1731.3333</v>
      </c>
      <c r="Q2465" s="1" t="s">
        <v>1492</v>
      </c>
      <c r="R2465" s="1" t="s">
        <v>1446</v>
      </c>
      <c r="S2465" t="s">
        <v>1447</v>
      </c>
      <c r="T2465">
        <f>VLOOKUP(Admissions[[#This Row],[Department]],Departments!A:E,5,FALSE)</f>
        <v>5500</v>
      </c>
      <c r="U2465" s="1" t="str">
        <f t="shared" si="76"/>
        <v>Within Benchmark</v>
      </c>
      <c r="V2465" s="1">
        <f t="shared" ca="1" si="77"/>
        <v>53</v>
      </c>
      <c r="W2465" s="1" t="str">
        <f ca="1">_xlfn.IFS(Admissions[[#This Row],[Patients Age]]&lt;18,"Paediatric",V2465&lt;40,"Young Adult",V2465&lt;65,"Adult",TRUE,"Senior")</f>
        <v>Adult</v>
      </c>
    </row>
    <row r="2466" spans="1:23" x14ac:dyDescent="0.25">
      <c r="A2466">
        <v>10408</v>
      </c>
      <c r="B2466">
        <v>4697</v>
      </c>
      <c r="C2466" s="1" t="s">
        <v>1141</v>
      </c>
      <c r="D2466" s="1" t="s">
        <v>14</v>
      </c>
      <c r="E2466" s="2">
        <v>28396</v>
      </c>
      <c r="F2466" s="1" t="s">
        <v>15</v>
      </c>
      <c r="G2466" s="1" t="s">
        <v>16</v>
      </c>
      <c r="H2466" s="2">
        <v>45284</v>
      </c>
      <c r="I2466" s="2">
        <v>45285</v>
      </c>
      <c r="J2466">
        <v>1</v>
      </c>
      <c r="K2466">
        <v>6304</v>
      </c>
      <c r="L2466" s="1" t="s">
        <v>1491</v>
      </c>
      <c r="M2466" s="1" t="s">
        <v>17</v>
      </c>
      <c r="N2466" s="1" t="s">
        <v>18</v>
      </c>
      <c r="O2466" t="s">
        <v>19</v>
      </c>
      <c r="P2466">
        <v>6304</v>
      </c>
      <c r="Q2466" s="1" t="s">
        <v>1492</v>
      </c>
      <c r="R2466" s="1" t="s">
        <v>1451</v>
      </c>
      <c r="S2466" t="s">
        <v>1447</v>
      </c>
      <c r="T2466">
        <f>VLOOKUP(Admissions[[#This Row],[Department]],Departments!A:E,5,FALSE)</f>
        <v>5500</v>
      </c>
      <c r="U2466" s="1" t="str">
        <f t="shared" si="76"/>
        <v>Above Benchmark</v>
      </c>
      <c r="V2466" s="1">
        <f t="shared" ca="1" si="77"/>
        <v>48</v>
      </c>
      <c r="W2466" s="1" t="str">
        <f ca="1">_xlfn.IFS(Admissions[[#This Row],[Patients Age]]&lt;18,"Paediatric",V2466&lt;40,"Young Adult",V2466&lt;65,"Adult",TRUE,"Senior")</f>
        <v>Adult</v>
      </c>
    </row>
    <row r="2467" spans="1:23" x14ac:dyDescent="0.25">
      <c r="A2467">
        <v>11096</v>
      </c>
      <c r="B2467">
        <v>4226</v>
      </c>
      <c r="C2467" s="1" t="s">
        <v>273</v>
      </c>
      <c r="D2467" s="1" t="s">
        <v>56</v>
      </c>
      <c r="E2467" s="2">
        <v>13518</v>
      </c>
      <c r="F2467" s="1" t="s">
        <v>51</v>
      </c>
      <c r="G2467" s="1" t="s">
        <v>113</v>
      </c>
      <c r="H2467" s="2">
        <v>45098</v>
      </c>
      <c r="I2467" s="2">
        <v>45107</v>
      </c>
      <c r="J2467">
        <v>9</v>
      </c>
      <c r="K2467">
        <v>6596</v>
      </c>
      <c r="L2467" s="1" t="s">
        <v>1491</v>
      </c>
      <c r="M2467" s="1" t="s">
        <v>53</v>
      </c>
      <c r="N2467" s="1" t="s">
        <v>33</v>
      </c>
      <c r="O2467" t="s">
        <v>19</v>
      </c>
      <c r="P2467">
        <v>732.88890000000004</v>
      </c>
      <c r="Q2467" s="1" t="s">
        <v>1492</v>
      </c>
      <c r="R2467" s="1" t="s">
        <v>1453</v>
      </c>
      <c r="S2467" t="s">
        <v>1449</v>
      </c>
      <c r="T2467">
        <f>VLOOKUP(Admissions[[#This Row],[Department]],Departments!A:E,5,FALSE)</f>
        <v>6800</v>
      </c>
      <c r="U2467" s="1" t="str">
        <f t="shared" si="76"/>
        <v>Within Benchmark</v>
      </c>
      <c r="V2467" s="1">
        <f t="shared" ca="1" si="77"/>
        <v>89</v>
      </c>
      <c r="W2467" s="1" t="str">
        <f ca="1">_xlfn.IFS(Admissions[[#This Row],[Patients Age]]&lt;18,"Paediatric",V2467&lt;40,"Young Adult",V2467&lt;65,"Adult",TRUE,"Senior")</f>
        <v>Senior</v>
      </c>
    </row>
    <row r="2468" spans="1:23" x14ac:dyDescent="0.25">
      <c r="A2468">
        <v>14016</v>
      </c>
      <c r="B2468">
        <v>3667</v>
      </c>
      <c r="C2468" s="1" t="s">
        <v>346</v>
      </c>
      <c r="D2468" s="1" t="s">
        <v>56</v>
      </c>
      <c r="E2468" s="2">
        <v>36480</v>
      </c>
      <c r="F2468" s="1" t="s">
        <v>15</v>
      </c>
      <c r="G2468" s="1" t="s">
        <v>217</v>
      </c>
      <c r="H2468" s="2">
        <v>45403</v>
      </c>
      <c r="I2468" s="2">
        <v>45405</v>
      </c>
      <c r="J2468">
        <v>2</v>
      </c>
      <c r="K2468">
        <v>7895</v>
      </c>
      <c r="L2468" s="1" t="s">
        <v>1491</v>
      </c>
      <c r="M2468" s="1" t="s">
        <v>17</v>
      </c>
      <c r="N2468" s="1" t="s">
        <v>33</v>
      </c>
      <c r="O2468" t="s">
        <v>19</v>
      </c>
      <c r="P2468">
        <v>3947.5</v>
      </c>
      <c r="Q2468" s="1" t="s">
        <v>1492</v>
      </c>
      <c r="R2468" s="1" t="s">
        <v>1451</v>
      </c>
      <c r="S2468" t="s">
        <v>1447</v>
      </c>
      <c r="T2468">
        <f>VLOOKUP(Admissions[[#This Row],[Department]],Departments!A:E,5,FALSE)</f>
        <v>5500</v>
      </c>
      <c r="U2468" s="1" t="str">
        <f t="shared" si="76"/>
        <v>Above Benchmark</v>
      </c>
      <c r="V2468" s="1">
        <f t="shared" ca="1" si="77"/>
        <v>26</v>
      </c>
      <c r="W2468" s="1" t="str">
        <f ca="1">_xlfn.IFS(Admissions[[#This Row],[Patients Age]]&lt;18,"Paediatric",V2468&lt;40,"Young Adult",V2468&lt;65,"Adult",TRUE,"Senior")</f>
        <v>Young Adult</v>
      </c>
    </row>
    <row r="2469" spans="1:23" x14ac:dyDescent="0.25">
      <c r="A2469">
        <v>13939</v>
      </c>
      <c r="B2469">
        <v>5737</v>
      </c>
      <c r="C2469" s="1" t="s">
        <v>730</v>
      </c>
      <c r="D2469" s="1" t="s">
        <v>56</v>
      </c>
      <c r="E2469" s="2">
        <v>28102</v>
      </c>
      <c r="F2469" s="1" t="s">
        <v>41</v>
      </c>
      <c r="G2469" s="1" t="s">
        <v>72</v>
      </c>
      <c r="H2469" s="2">
        <v>45586</v>
      </c>
      <c r="I2469" s="2">
        <v>45593</v>
      </c>
      <c r="J2469">
        <v>7</v>
      </c>
      <c r="K2469">
        <v>15056</v>
      </c>
      <c r="L2469" s="1" t="s">
        <v>1491</v>
      </c>
      <c r="M2469" s="1" t="s">
        <v>73</v>
      </c>
      <c r="N2469" s="1" t="s">
        <v>33</v>
      </c>
      <c r="O2469" t="s">
        <v>19</v>
      </c>
      <c r="P2469">
        <v>2150.8571000000002</v>
      </c>
      <c r="Q2469" s="1" t="s">
        <v>1492</v>
      </c>
      <c r="R2469" s="1" t="s">
        <v>1448</v>
      </c>
      <c r="S2469" t="s">
        <v>1449</v>
      </c>
      <c r="T2469">
        <f>VLOOKUP(Admissions[[#This Row],[Department]],Departments!A:E,5,FALSE)</f>
        <v>7200</v>
      </c>
      <c r="U2469" s="1" t="str">
        <f t="shared" si="76"/>
        <v>Above Benchmark</v>
      </c>
      <c r="V2469" s="1">
        <f t="shared" ca="1" si="77"/>
        <v>49</v>
      </c>
      <c r="W2469" s="1" t="str">
        <f ca="1">_xlfn.IFS(Admissions[[#This Row],[Patients Age]]&lt;18,"Paediatric",V2469&lt;40,"Young Adult",V2469&lt;65,"Adult",TRUE,"Senior")</f>
        <v>Adult</v>
      </c>
    </row>
    <row r="2470" spans="1:23" x14ac:dyDescent="0.25">
      <c r="A2470">
        <v>14903</v>
      </c>
      <c r="B2470">
        <v>6912</v>
      </c>
      <c r="C2470" s="1" t="s">
        <v>1142</v>
      </c>
      <c r="D2470" s="1" t="s">
        <v>14</v>
      </c>
      <c r="E2470" s="2">
        <v>22903</v>
      </c>
      <c r="F2470" s="1" t="s">
        <v>35</v>
      </c>
      <c r="G2470" s="1" t="s">
        <v>36</v>
      </c>
      <c r="H2470" s="2">
        <v>45565</v>
      </c>
      <c r="I2470" s="2">
        <v>45571</v>
      </c>
      <c r="J2470">
        <v>6</v>
      </c>
      <c r="K2470">
        <v>15563</v>
      </c>
      <c r="L2470" s="1" t="s">
        <v>1491</v>
      </c>
      <c r="M2470" s="1" t="s">
        <v>37</v>
      </c>
      <c r="N2470" s="1" t="s">
        <v>18</v>
      </c>
      <c r="O2470" t="s">
        <v>19</v>
      </c>
      <c r="P2470">
        <v>2593.8332999999998</v>
      </c>
      <c r="Q2470" s="1" t="s">
        <v>1492</v>
      </c>
      <c r="R2470" s="1" t="s">
        <v>1448</v>
      </c>
      <c r="S2470" t="s">
        <v>1449</v>
      </c>
      <c r="T2470">
        <f>VLOOKUP(Admissions[[#This Row],[Department]],Departments!A:E,5,FALSE)</f>
        <v>8500</v>
      </c>
      <c r="U2470" s="1" t="str">
        <f t="shared" si="76"/>
        <v>Above Benchmark</v>
      </c>
      <c r="V2470" s="1">
        <f t="shared" ca="1" si="77"/>
        <v>63</v>
      </c>
      <c r="W2470" s="1" t="str">
        <f ca="1">_xlfn.IFS(Admissions[[#This Row],[Patients Age]]&lt;18,"Paediatric",V2470&lt;40,"Young Adult",V2470&lt;65,"Adult",TRUE,"Senior")</f>
        <v>Adult</v>
      </c>
    </row>
    <row r="2471" spans="1:23" x14ac:dyDescent="0.25">
      <c r="A2471">
        <v>15180</v>
      </c>
      <c r="B2471">
        <v>4536</v>
      </c>
      <c r="C2471" s="1" t="s">
        <v>329</v>
      </c>
      <c r="D2471" s="1" t="s">
        <v>56</v>
      </c>
      <c r="E2471" s="2">
        <v>33321</v>
      </c>
      <c r="F2471" s="1" t="s">
        <v>35</v>
      </c>
      <c r="G2471" s="1" t="s">
        <v>36</v>
      </c>
      <c r="H2471" s="2">
        <v>45019</v>
      </c>
      <c r="I2471" s="2">
        <v>45024</v>
      </c>
      <c r="J2471">
        <v>5</v>
      </c>
      <c r="K2471">
        <v>8079</v>
      </c>
      <c r="L2471" s="1" t="s">
        <v>1491</v>
      </c>
      <c r="M2471" s="1" t="s">
        <v>37</v>
      </c>
      <c r="N2471" s="1" t="s">
        <v>18</v>
      </c>
      <c r="O2471" t="s">
        <v>19</v>
      </c>
      <c r="P2471">
        <v>1615.8</v>
      </c>
      <c r="Q2471" s="1" t="s">
        <v>1492</v>
      </c>
      <c r="R2471" s="1" t="s">
        <v>1448</v>
      </c>
      <c r="S2471" t="s">
        <v>1449</v>
      </c>
      <c r="T2471">
        <f>VLOOKUP(Admissions[[#This Row],[Department]],Departments!A:E,5,FALSE)</f>
        <v>8500</v>
      </c>
      <c r="U2471" s="1" t="str">
        <f t="shared" si="76"/>
        <v>Within Benchmark</v>
      </c>
      <c r="V2471" s="1">
        <f t="shared" ca="1" si="77"/>
        <v>35</v>
      </c>
      <c r="W2471" s="1" t="str">
        <f ca="1">_xlfn.IFS(Admissions[[#This Row],[Patients Age]]&lt;18,"Paediatric",V2471&lt;40,"Young Adult",V2471&lt;65,"Adult",TRUE,"Senior")</f>
        <v>Young Adult</v>
      </c>
    </row>
    <row r="2472" spans="1:23" x14ac:dyDescent="0.25">
      <c r="A2472">
        <v>13827</v>
      </c>
      <c r="B2472">
        <v>5661</v>
      </c>
      <c r="C2472" s="1" t="s">
        <v>928</v>
      </c>
      <c r="D2472" s="1" t="s">
        <v>56</v>
      </c>
      <c r="E2472" s="2">
        <v>16783</v>
      </c>
      <c r="F2472" s="1" t="s">
        <v>35</v>
      </c>
      <c r="G2472" s="1" t="s">
        <v>85</v>
      </c>
      <c r="H2472" s="2">
        <v>45061</v>
      </c>
      <c r="I2472" s="2">
        <v>45069</v>
      </c>
      <c r="J2472">
        <v>8</v>
      </c>
      <c r="K2472">
        <v>27532</v>
      </c>
      <c r="L2472" s="1" t="s">
        <v>1491</v>
      </c>
      <c r="M2472" s="1" t="s">
        <v>60</v>
      </c>
      <c r="N2472" s="1" t="s">
        <v>33</v>
      </c>
      <c r="O2472" t="s">
        <v>19</v>
      </c>
      <c r="P2472">
        <v>3441.5</v>
      </c>
      <c r="Q2472" s="1" t="s">
        <v>1492</v>
      </c>
      <c r="R2472" s="1" t="s">
        <v>1448</v>
      </c>
      <c r="S2472" t="s">
        <v>1449</v>
      </c>
      <c r="T2472">
        <f>VLOOKUP(Admissions[[#This Row],[Department]],Departments!A:E,5,FALSE)</f>
        <v>8500</v>
      </c>
      <c r="U2472" s="1" t="str">
        <f t="shared" si="76"/>
        <v>Above Benchmark</v>
      </c>
      <c r="V2472" s="1">
        <f t="shared" ca="1" si="77"/>
        <v>80</v>
      </c>
      <c r="W2472" s="1" t="str">
        <f ca="1">_xlfn.IFS(Admissions[[#This Row],[Patients Age]]&lt;18,"Paediatric",V2472&lt;40,"Young Adult",V2472&lt;65,"Adult",TRUE,"Senior")</f>
        <v>Senior</v>
      </c>
    </row>
    <row r="2473" spans="1:23" x14ac:dyDescent="0.25">
      <c r="A2473">
        <v>10477</v>
      </c>
      <c r="B2473">
        <v>4052</v>
      </c>
      <c r="C2473" s="1" t="s">
        <v>600</v>
      </c>
      <c r="D2473" s="1" t="s">
        <v>14</v>
      </c>
      <c r="E2473" s="2">
        <v>18388</v>
      </c>
      <c r="F2473" s="1" t="s">
        <v>35</v>
      </c>
      <c r="G2473" s="1" t="s">
        <v>85</v>
      </c>
      <c r="H2473" s="2">
        <v>45090</v>
      </c>
      <c r="I2473" s="2">
        <v>45098</v>
      </c>
      <c r="J2473">
        <v>8</v>
      </c>
      <c r="K2473">
        <v>15019</v>
      </c>
      <c r="L2473" s="1" t="s">
        <v>1491</v>
      </c>
      <c r="M2473" s="1" t="s">
        <v>75</v>
      </c>
      <c r="N2473" s="1" t="s">
        <v>18</v>
      </c>
      <c r="O2473" t="s">
        <v>19</v>
      </c>
      <c r="P2473">
        <v>1877.375</v>
      </c>
      <c r="Q2473" s="1" t="s">
        <v>1492</v>
      </c>
      <c r="R2473" s="1" t="s">
        <v>1452</v>
      </c>
      <c r="S2473" t="s">
        <v>1449</v>
      </c>
      <c r="T2473">
        <f>VLOOKUP(Admissions[[#This Row],[Department]],Departments!A:E,5,FALSE)</f>
        <v>8500</v>
      </c>
      <c r="U2473" s="1" t="str">
        <f t="shared" si="76"/>
        <v>Above Benchmark</v>
      </c>
      <c r="V2473" s="1">
        <f t="shared" ca="1" si="77"/>
        <v>76</v>
      </c>
      <c r="W2473" s="1" t="str">
        <f ca="1">_xlfn.IFS(Admissions[[#This Row],[Patients Age]]&lt;18,"Paediatric",V2473&lt;40,"Young Adult",V2473&lt;65,"Adult",TRUE,"Senior")</f>
        <v>Senior</v>
      </c>
    </row>
    <row r="2474" spans="1:23" x14ac:dyDescent="0.25">
      <c r="A2474">
        <v>12039</v>
      </c>
      <c r="B2474">
        <v>4622</v>
      </c>
      <c r="C2474" s="1" t="s">
        <v>135</v>
      </c>
      <c r="D2474" s="1" t="s">
        <v>14</v>
      </c>
      <c r="E2474" s="2">
        <v>24211</v>
      </c>
      <c r="F2474" s="1" t="s">
        <v>41</v>
      </c>
      <c r="G2474" s="1" t="s">
        <v>42</v>
      </c>
      <c r="H2474" s="2">
        <v>45341</v>
      </c>
      <c r="I2474" s="2">
        <v>45347</v>
      </c>
      <c r="J2474">
        <v>6</v>
      </c>
      <c r="K2474">
        <v>12992</v>
      </c>
      <c r="L2474" s="1" t="s">
        <v>1491</v>
      </c>
      <c r="M2474" s="1" t="s">
        <v>73</v>
      </c>
      <c r="N2474" s="1" t="s">
        <v>18</v>
      </c>
      <c r="O2474" t="s">
        <v>19</v>
      </c>
      <c r="P2474">
        <v>2165.3332999999998</v>
      </c>
      <c r="Q2474" s="1" t="s">
        <v>1492</v>
      </c>
      <c r="R2474" s="1" t="s">
        <v>1448</v>
      </c>
      <c r="S2474" t="s">
        <v>1449</v>
      </c>
      <c r="T2474">
        <f>VLOOKUP(Admissions[[#This Row],[Department]],Departments!A:E,5,FALSE)</f>
        <v>7200</v>
      </c>
      <c r="U2474" s="1" t="str">
        <f t="shared" si="76"/>
        <v>Above Benchmark</v>
      </c>
      <c r="V2474" s="1">
        <f t="shared" ca="1" si="77"/>
        <v>60</v>
      </c>
      <c r="W2474" s="1" t="str">
        <f ca="1">_xlfn.IFS(Admissions[[#This Row],[Patients Age]]&lt;18,"Paediatric",V2474&lt;40,"Young Adult",V2474&lt;65,"Adult",TRUE,"Senior")</f>
        <v>Adult</v>
      </c>
    </row>
    <row r="2475" spans="1:23" x14ac:dyDescent="0.25">
      <c r="A2475">
        <v>11557</v>
      </c>
      <c r="B2475">
        <v>3068</v>
      </c>
      <c r="C2475" s="1" t="s">
        <v>1143</v>
      </c>
      <c r="D2475" s="1" t="s">
        <v>56</v>
      </c>
      <c r="E2475" s="2">
        <v>16172</v>
      </c>
      <c r="F2475" s="1" t="s">
        <v>26</v>
      </c>
      <c r="G2475" s="1" t="s">
        <v>27</v>
      </c>
      <c r="H2475" s="2">
        <v>45199</v>
      </c>
      <c r="I2475" s="2">
        <v>45209</v>
      </c>
      <c r="J2475">
        <v>10</v>
      </c>
      <c r="K2475">
        <v>32241</v>
      </c>
      <c r="L2475" s="1" t="s">
        <v>1491</v>
      </c>
      <c r="M2475" s="1" t="s">
        <v>79</v>
      </c>
      <c r="N2475" s="1" t="s">
        <v>33</v>
      </c>
      <c r="O2475" t="s">
        <v>19</v>
      </c>
      <c r="P2475">
        <v>3224.1</v>
      </c>
      <c r="Q2475" s="1" t="s">
        <v>1492</v>
      </c>
      <c r="R2475" s="1" t="s">
        <v>1446</v>
      </c>
      <c r="S2475" t="s">
        <v>1447</v>
      </c>
      <c r="T2475">
        <f>VLOOKUP(Admissions[[#This Row],[Department]],Departments!A:E,5,FALSE)</f>
        <v>9000</v>
      </c>
      <c r="U2475" s="1" t="str">
        <f t="shared" si="76"/>
        <v>Above Benchmark</v>
      </c>
      <c r="V2475" s="1">
        <f t="shared" ca="1" si="77"/>
        <v>82</v>
      </c>
      <c r="W2475" s="1" t="str">
        <f ca="1">_xlfn.IFS(Admissions[[#This Row],[Patients Age]]&lt;18,"Paediatric",V2475&lt;40,"Young Adult",V2475&lt;65,"Adult",TRUE,"Senior")</f>
        <v>Senior</v>
      </c>
    </row>
    <row r="2476" spans="1:23" x14ac:dyDescent="0.25">
      <c r="A2476">
        <v>12933</v>
      </c>
      <c r="B2476">
        <v>4324</v>
      </c>
      <c r="C2476" s="1" t="s">
        <v>307</v>
      </c>
      <c r="D2476" s="1" t="s">
        <v>56</v>
      </c>
      <c r="E2476" s="2">
        <v>18709</v>
      </c>
      <c r="F2476" s="1" t="s">
        <v>35</v>
      </c>
      <c r="G2476" s="1" t="s">
        <v>36</v>
      </c>
      <c r="H2476" s="2">
        <v>45493</v>
      </c>
      <c r="I2476" s="2">
        <v>45497</v>
      </c>
      <c r="J2476">
        <v>4</v>
      </c>
      <c r="K2476">
        <v>13259</v>
      </c>
      <c r="L2476" s="1" t="s">
        <v>1491</v>
      </c>
      <c r="M2476" s="1" t="s">
        <v>119</v>
      </c>
      <c r="N2476" s="1" t="s">
        <v>18</v>
      </c>
      <c r="O2476" t="s">
        <v>19</v>
      </c>
      <c r="P2476">
        <v>3314.75</v>
      </c>
      <c r="Q2476" s="1" t="s">
        <v>1492</v>
      </c>
      <c r="R2476" s="1" t="s">
        <v>1446</v>
      </c>
      <c r="S2476" t="s">
        <v>1447</v>
      </c>
      <c r="T2476">
        <f>VLOOKUP(Admissions[[#This Row],[Department]],Departments!A:E,5,FALSE)</f>
        <v>8500</v>
      </c>
      <c r="U2476" s="1" t="str">
        <f t="shared" si="76"/>
        <v>Above Benchmark</v>
      </c>
      <c r="V2476" s="1">
        <f t="shared" ca="1" si="77"/>
        <v>75</v>
      </c>
      <c r="W2476" s="1" t="str">
        <f ca="1">_xlfn.IFS(Admissions[[#This Row],[Patients Age]]&lt;18,"Paediatric",V2476&lt;40,"Young Adult",V2476&lt;65,"Adult",TRUE,"Senior")</f>
        <v>Senior</v>
      </c>
    </row>
    <row r="2477" spans="1:23" x14ac:dyDescent="0.25">
      <c r="A2477">
        <v>11519</v>
      </c>
      <c r="B2477">
        <v>4774</v>
      </c>
      <c r="C2477" s="1" t="s">
        <v>726</v>
      </c>
      <c r="D2477" s="1" t="s">
        <v>56</v>
      </c>
      <c r="E2477" s="2">
        <v>31481</v>
      </c>
      <c r="F2477" s="1" t="s">
        <v>51</v>
      </c>
      <c r="G2477" s="1" t="s">
        <v>52</v>
      </c>
      <c r="H2477" s="2">
        <v>45591</v>
      </c>
      <c r="I2477" s="2">
        <v>45595</v>
      </c>
      <c r="J2477">
        <v>4</v>
      </c>
      <c r="K2477">
        <v>6884</v>
      </c>
      <c r="L2477" s="1" t="s">
        <v>1491</v>
      </c>
      <c r="M2477" s="1" t="s">
        <v>17</v>
      </c>
      <c r="N2477" s="1" t="s">
        <v>33</v>
      </c>
      <c r="O2477" t="s">
        <v>19</v>
      </c>
      <c r="P2477">
        <v>1721</v>
      </c>
      <c r="Q2477" s="1" t="s">
        <v>1492</v>
      </c>
      <c r="R2477" s="1" t="s">
        <v>1446</v>
      </c>
      <c r="S2477" t="s">
        <v>1447</v>
      </c>
      <c r="T2477">
        <f>VLOOKUP(Admissions[[#This Row],[Department]],Departments!A:E,5,FALSE)</f>
        <v>6800</v>
      </c>
      <c r="U2477" s="1" t="str">
        <f t="shared" si="76"/>
        <v>Above Benchmark</v>
      </c>
      <c r="V2477" s="1">
        <f t="shared" ca="1" si="77"/>
        <v>40</v>
      </c>
      <c r="W2477" s="1" t="str">
        <f ca="1">_xlfn.IFS(Admissions[[#This Row],[Patients Age]]&lt;18,"Paediatric",V2477&lt;40,"Young Adult",V2477&lt;65,"Adult",TRUE,"Senior")</f>
        <v>Adult</v>
      </c>
    </row>
    <row r="2478" spans="1:23" x14ac:dyDescent="0.25">
      <c r="A2478">
        <v>13897</v>
      </c>
      <c r="B2478">
        <v>3537</v>
      </c>
      <c r="C2478" s="1" t="s">
        <v>305</v>
      </c>
      <c r="D2478" s="1" t="s">
        <v>14</v>
      </c>
      <c r="E2478" s="2">
        <v>17983</v>
      </c>
      <c r="F2478" s="1" t="s">
        <v>41</v>
      </c>
      <c r="G2478" s="1" t="s">
        <v>42</v>
      </c>
      <c r="H2478" s="2">
        <v>45237</v>
      </c>
      <c r="I2478" s="2">
        <v>45243</v>
      </c>
      <c r="J2478">
        <v>6</v>
      </c>
      <c r="K2478">
        <v>6252</v>
      </c>
      <c r="L2478" s="1" t="s">
        <v>1494</v>
      </c>
      <c r="M2478" s="1" t="s">
        <v>121</v>
      </c>
      <c r="N2478" s="1" t="s">
        <v>33</v>
      </c>
      <c r="O2478" t="s">
        <v>19</v>
      </c>
      <c r="P2478">
        <v>1042</v>
      </c>
      <c r="Q2478" s="1" t="s">
        <v>1492</v>
      </c>
      <c r="R2478" s="1" t="s">
        <v>1452</v>
      </c>
      <c r="S2478" t="s">
        <v>1449</v>
      </c>
      <c r="T2478">
        <f>VLOOKUP(Admissions[[#This Row],[Department]],Departments!A:E,5,FALSE)</f>
        <v>7200</v>
      </c>
      <c r="U2478" s="1" t="str">
        <f t="shared" si="76"/>
        <v>Within Benchmark</v>
      </c>
      <c r="V2478" s="1">
        <f t="shared" ca="1" si="77"/>
        <v>77</v>
      </c>
      <c r="W2478" s="1" t="str">
        <f ca="1">_xlfn.IFS(Admissions[[#This Row],[Patients Age]]&lt;18,"Paediatric",V2478&lt;40,"Young Adult",V2478&lt;65,"Adult",TRUE,"Senior")</f>
        <v>Senior</v>
      </c>
    </row>
    <row r="2479" spans="1:23" x14ac:dyDescent="0.25">
      <c r="A2479">
        <v>15787</v>
      </c>
      <c r="B2479">
        <v>6313</v>
      </c>
      <c r="C2479" s="1" t="s">
        <v>276</v>
      </c>
      <c r="D2479" s="1" t="s">
        <v>14</v>
      </c>
      <c r="E2479" s="2">
        <v>19231</v>
      </c>
      <c r="F2479" s="1" t="s">
        <v>66</v>
      </c>
      <c r="G2479" s="1" t="s">
        <v>67</v>
      </c>
      <c r="H2479" s="2">
        <v>45120</v>
      </c>
      <c r="I2479" s="2">
        <v>45126</v>
      </c>
      <c r="J2479">
        <v>6</v>
      </c>
      <c r="K2479">
        <v>10461</v>
      </c>
      <c r="L2479" s="1" t="s">
        <v>1491</v>
      </c>
      <c r="M2479" s="1" t="s">
        <v>37</v>
      </c>
      <c r="N2479" s="1" t="s">
        <v>24</v>
      </c>
      <c r="O2479" t="s">
        <v>19</v>
      </c>
      <c r="P2479">
        <v>1743.5</v>
      </c>
      <c r="Q2479" s="1" t="s">
        <v>1492</v>
      </c>
      <c r="R2479" s="1" t="s">
        <v>1450</v>
      </c>
      <c r="S2479" t="s">
        <v>1449</v>
      </c>
      <c r="T2479">
        <f>VLOOKUP(Admissions[[#This Row],[Department]],Departments!A:E,5,FALSE)</f>
        <v>6000</v>
      </c>
      <c r="U2479" s="1" t="str">
        <f t="shared" si="76"/>
        <v>Above Benchmark</v>
      </c>
      <c r="V2479" s="1">
        <f t="shared" ca="1" si="77"/>
        <v>73</v>
      </c>
      <c r="W2479" s="1" t="str">
        <f ca="1">_xlfn.IFS(Admissions[[#This Row],[Patients Age]]&lt;18,"Paediatric",V2479&lt;40,"Young Adult",V2479&lt;65,"Adult",TRUE,"Senior")</f>
        <v>Senior</v>
      </c>
    </row>
    <row r="2480" spans="1:23" x14ac:dyDescent="0.25">
      <c r="A2480">
        <v>15450</v>
      </c>
      <c r="B2480">
        <v>5134</v>
      </c>
      <c r="C2480" s="1" t="s">
        <v>476</v>
      </c>
      <c r="D2480" s="1" t="s">
        <v>14</v>
      </c>
      <c r="E2480" s="2">
        <v>19179</v>
      </c>
      <c r="F2480" s="1" t="s">
        <v>35</v>
      </c>
      <c r="G2480" s="1" t="s">
        <v>85</v>
      </c>
      <c r="H2480" s="2">
        <v>45643</v>
      </c>
      <c r="I2480" s="2">
        <v>45650</v>
      </c>
      <c r="J2480">
        <v>7</v>
      </c>
      <c r="K2480">
        <v>13095</v>
      </c>
      <c r="L2480" s="1" t="s">
        <v>1491</v>
      </c>
      <c r="M2480" s="1" t="s">
        <v>75</v>
      </c>
      <c r="N2480" s="1" t="s">
        <v>18</v>
      </c>
      <c r="O2480" t="s">
        <v>19</v>
      </c>
      <c r="P2480">
        <v>1870.7143000000001</v>
      </c>
      <c r="Q2480" s="1" t="s">
        <v>1492</v>
      </c>
      <c r="R2480" s="1" t="s">
        <v>1452</v>
      </c>
      <c r="S2480" t="s">
        <v>1449</v>
      </c>
      <c r="T2480">
        <f>VLOOKUP(Admissions[[#This Row],[Department]],Departments!A:E,5,FALSE)</f>
        <v>8500</v>
      </c>
      <c r="U2480" s="1" t="str">
        <f t="shared" si="76"/>
        <v>Above Benchmark</v>
      </c>
      <c r="V2480" s="1">
        <f t="shared" ca="1" si="77"/>
        <v>74</v>
      </c>
      <c r="W2480" s="1" t="str">
        <f ca="1">_xlfn.IFS(Admissions[[#This Row],[Patients Age]]&lt;18,"Paediatric",V2480&lt;40,"Young Adult",V2480&lt;65,"Adult",TRUE,"Senior")</f>
        <v>Senior</v>
      </c>
    </row>
    <row r="2481" spans="1:23" x14ac:dyDescent="0.25">
      <c r="A2481">
        <v>14205</v>
      </c>
      <c r="B2481">
        <v>3722</v>
      </c>
      <c r="C2481" s="1" t="s">
        <v>1091</v>
      </c>
      <c r="D2481" s="1" t="s">
        <v>14</v>
      </c>
      <c r="E2481" s="2">
        <v>38557</v>
      </c>
      <c r="F2481" s="1" t="s">
        <v>35</v>
      </c>
      <c r="G2481" s="1" t="s">
        <v>83</v>
      </c>
      <c r="H2481" s="2">
        <v>45516</v>
      </c>
      <c r="I2481" s="2">
        <v>45522</v>
      </c>
      <c r="J2481">
        <v>6</v>
      </c>
      <c r="K2481">
        <v>8268</v>
      </c>
      <c r="L2481" s="1" t="s">
        <v>1491</v>
      </c>
      <c r="M2481" s="1" t="s">
        <v>37</v>
      </c>
      <c r="N2481" s="1" t="s">
        <v>18</v>
      </c>
      <c r="O2481" t="s">
        <v>19</v>
      </c>
      <c r="P2481">
        <v>1378</v>
      </c>
      <c r="Q2481" s="1" t="s">
        <v>1492</v>
      </c>
      <c r="R2481" s="1" t="s">
        <v>1448</v>
      </c>
      <c r="S2481" t="s">
        <v>1449</v>
      </c>
      <c r="T2481">
        <f>VLOOKUP(Admissions[[#This Row],[Department]],Departments!A:E,5,FALSE)</f>
        <v>8500</v>
      </c>
      <c r="U2481" s="1" t="str">
        <f t="shared" si="76"/>
        <v>Within Benchmark</v>
      </c>
      <c r="V2481" s="1">
        <f t="shared" ca="1" si="77"/>
        <v>20</v>
      </c>
      <c r="W2481" s="1" t="str">
        <f ca="1">_xlfn.IFS(Admissions[[#This Row],[Patients Age]]&lt;18,"Paediatric",V2481&lt;40,"Young Adult",V2481&lt;65,"Adult",TRUE,"Senior")</f>
        <v>Young Adult</v>
      </c>
    </row>
    <row r="2482" spans="1:23" x14ac:dyDescent="0.25">
      <c r="A2482">
        <v>12479</v>
      </c>
      <c r="B2482">
        <v>4026</v>
      </c>
      <c r="C2482" s="1" t="s">
        <v>224</v>
      </c>
      <c r="D2482" s="1" t="s">
        <v>56</v>
      </c>
      <c r="E2482" s="2">
        <v>37988</v>
      </c>
      <c r="F2482" s="1" t="s">
        <v>35</v>
      </c>
      <c r="G2482" s="1" t="s">
        <v>83</v>
      </c>
      <c r="H2482" s="2">
        <v>45122</v>
      </c>
      <c r="I2482" s="2">
        <v>45128</v>
      </c>
      <c r="J2482">
        <v>6</v>
      </c>
      <c r="K2482">
        <v>9521</v>
      </c>
      <c r="L2482" s="1" t="s">
        <v>1494</v>
      </c>
      <c r="M2482" s="1" t="s">
        <v>37</v>
      </c>
      <c r="N2482" s="1" t="s">
        <v>33</v>
      </c>
      <c r="O2482" t="s">
        <v>19</v>
      </c>
      <c r="P2482">
        <v>1586.8333</v>
      </c>
      <c r="Q2482" s="1" t="s">
        <v>1492</v>
      </c>
      <c r="R2482" s="1" t="s">
        <v>1446</v>
      </c>
      <c r="S2482" t="s">
        <v>1447</v>
      </c>
      <c r="T2482">
        <f>VLOOKUP(Admissions[[#This Row],[Department]],Departments!A:E,5,FALSE)</f>
        <v>8500</v>
      </c>
      <c r="U2482" s="1" t="str">
        <f t="shared" si="76"/>
        <v>Above Benchmark</v>
      </c>
      <c r="V2482" s="1">
        <f t="shared" ca="1" si="77"/>
        <v>22</v>
      </c>
      <c r="W2482" s="1" t="str">
        <f ca="1">_xlfn.IFS(Admissions[[#This Row],[Patients Age]]&lt;18,"Paediatric",V2482&lt;40,"Young Adult",V2482&lt;65,"Adult",TRUE,"Senior")</f>
        <v>Young Adult</v>
      </c>
    </row>
    <row r="2483" spans="1:23" x14ac:dyDescent="0.25">
      <c r="A2483">
        <v>15601</v>
      </c>
      <c r="B2483">
        <v>5102</v>
      </c>
      <c r="C2483" s="1" t="s">
        <v>69</v>
      </c>
      <c r="D2483" s="1" t="s">
        <v>56</v>
      </c>
      <c r="E2483" s="2">
        <v>13555</v>
      </c>
      <c r="F2483" s="1" t="s">
        <v>21</v>
      </c>
      <c r="G2483" s="1" t="s">
        <v>22</v>
      </c>
      <c r="H2483" s="2">
        <v>45396</v>
      </c>
      <c r="I2483" s="2">
        <v>45409</v>
      </c>
      <c r="J2483">
        <v>13</v>
      </c>
      <c r="K2483">
        <v>48101</v>
      </c>
      <c r="L2483" s="1" t="s">
        <v>1491</v>
      </c>
      <c r="M2483" s="1" t="s">
        <v>23</v>
      </c>
      <c r="N2483" s="1" t="s">
        <v>24</v>
      </c>
      <c r="O2483" t="s">
        <v>19</v>
      </c>
      <c r="P2483">
        <v>3700.0769</v>
      </c>
      <c r="Q2483" s="1" t="s">
        <v>1492</v>
      </c>
      <c r="R2483" s="1" t="s">
        <v>1451</v>
      </c>
      <c r="S2483" t="s">
        <v>1447</v>
      </c>
      <c r="T2483">
        <f>VLOOKUP(Admissions[[#This Row],[Department]],Departments!A:E,5,FALSE)</f>
        <v>12000</v>
      </c>
      <c r="U2483" s="1" t="str">
        <f t="shared" si="76"/>
        <v>Above Benchmark</v>
      </c>
      <c r="V2483" s="1">
        <f t="shared" ca="1" si="77"/>
        <v>89</v>
      </c>
      <c r="W2483" s="1" t="str">
        <f ca="1">_xlfn.IFS(Admissions[[#This Row],[Patients Age]]&lt;18,"Paediatric",V2483&lt;40,"Young Adult",V2483&lt;65,"Adult",TRUE,"Senior")</f>
        <v>Senior</v>
      </c>
    </row>
    <row r="2484" spans="1:23" x14ac:dyDescent="0.25">
      <c r="A2484">
        <v>14394</v>
      </c>
      <c r="B2484">
        <v>4503</v>
      </c>
      <c r="C2484" s="1" t="s">
        <v>1015</v>
      </c>
      <c r="D2484" s="1" t="s">
        <v>56</v>
      </c>
      <c r="E2484" s="2">
        <v>40692</v>
      </c>
      <c r="F2484" s="1" t="s">
        <v>30</v>
      </c>
      <c r="G2484" s="1" t="s">
        <v>31</v>
      </c>
      <c r="H2484" s="2">
        <v>45125</v>
      </c>
      <c r="I2484" s="2">
        <v>45128</v>
      </c>
      <c r="J2484">
        <v>3</v>
      </c>
      <c r="K2484">
        <v>3137</v>
      </c>
      <c r="L2484" s="1" t="s">
        <v>1491</v>
      </c>
      <c r="M2484" s="1" t="s">
        <v>1469</v>
      </c>
      <c r="N2484" s="1" t="s">
        <v>18</v>
      </c>
      <c r="O2484" t="s">
        <v>19</v>
      </c>
      <c r="P2484">
        <v>1045.6667</v>
      </c>
      <c r="Q2484" s="1" t="s">
        <v>1492</v>
      </c>
      <c r="R2484" s="1" t="s">
        <v>1452</v>
      </c>
      <c r="S2484" t="s">
        <v>1449</v>
      </c>
      <c r="T2484">
        <f>VLOOKUP(Admissions[[#This Row],[Department]],Departments!A:E,5,FALSE)</f>
        <v>4500</v>
      </c>
      <c r="U2484" s="1" t="str">
        <f t="shared" si="76"/>
        <v>Within Benchmark</v>
      </c>
      <c r="V2484" s="1">
        <f t="shared" ca="1" si="77"/>
        <v>15</v>
      </c>
      <c r="W2484" s="1" t="str">
        <f ca="1">_xlfn.IFS(Admissions[[#This Row],[Patients Age]]&lt;18,"Paediatric",V2484&lt;40,"Young Adult",V2484&lt;65,"Adult",TRUE,"Senior")</f>
        <v>Paediatric</v>
      </c>
    </row>
    <row r="2485" spans="1:23" x14ac:dyDescent="0.25">
      <c r="A2485">
        <v>14543</v>
      </c>
      <c r="B2485">
        <v>4645</v>
      </c>
      <c r="C2485" s="1" t="s">
        <v>292</v>
      </c>
      <c r="D2485" s="1" t="s">
        <v>56</v>
      </c>
      <c r="E2485" s="2">
        <v>25889</v>
      </c>
      <c r="F2485" s="1" t="s">
        <v>66</v>
      </c>
      <c r="G2485" s="1" t="s">
        <v>67</v>
      </c>
      <c r="H2485" s="2">
        <v>45077</v>
      </c>
      <c r="I2485" s="2">
        <v>45082</v>
      </c>
      <c r="J2485">
        <v>5</v>
      </c>
      <c r="K2485">
        <v>8153</v>
      </c>
      <c r="L2485" s="1" t="s">
        <v>1491</v>
      </c>
      <c r="M2485" s="1" t="s">
        <v>68</v>
      </c>
      <c r="N2485" s="1" t="s">
        <v>33</v>
      </c>
      <c r="O2485" t="s">
        <v>19</v>
      </c>
      <c r="P2485">
        <v>1630.6</v>
      </c>
      <c r="Q2485" s="1" t="s">
        <v>1492</v>
      </c>
      <c r="R2485" s="1" t="s">
        <v>1453</v>
      </c>
      <c r="S2485" t="s">
        <v>1449</v>
      </c>
      <c r="T2485">
        <f>VLOOKUP(Admissions[[#This Row],[Department]],Departments!A:E,5,FALSE)</f>
        <v>6000</v>
      </c>
      <c r="U2485" s="1" t="str">
        <f t="shared" si="76"/>
        <v>Above Benchmark</v>
      </c>
      <c r="V2485" s="1">
        <f t="shared" ca="1" si="77"/>
        <v>55</v>
      </c>
      <c r="W2485" s="1" t="str">
        <f ca="1">_xlfn.IFS(Admissions[[#This Row],[Patients Age]]&lt;18,"Paediatric",V2485&lt;40,"Young Adult",V2485&lt;65,"Adult",TRUE,"Senior")</f>
        <v>Adult</v>
      </c>
    </row>
    <row r="2486" spans="1:23" x14ac:dyDescent="0.25">
      <c r="A2486">
        <v>10295</v>
      </c>
      <c r="B2486">
        <v>3307</v>
      </c>
      <c r="C2486" s="1" t="s">
        <v>898</v>
      </c>
      <c r="D2486" s="1" t="s">
        <v>56</v>
      </c>
      <c r="E2486" s="2">
        <v>16513</v>
      </c>
      <c r="F2486" s="1" t="s">
        <v>41</v>
      </c>
      <c r="G2486" s="1" t="s">
        <v>72</v>
      </c>
      <c r="H2486" s="2">
        <v>45645</v>
      </c>
      <c r="I2486" s="2">
        <v>45654</v>
      </c>
      <c r="J2486">
        <v>9</v>
      </c>
      <c r="K2486">
        <v>13149</v>
      </c>
      <c r="L2486" s="1" t="s">
        <v>1491</v>
      </c>
      <c r="M2486" s="1" t="s">
        <v>121</v>
      </c>
      <c r="N2486" s="1" t="s">
        <v>33</v>
      </c>
      <c r="O2486" t="s">
        <v>19</v>
      </c>
      <c r="P2486">
        <v>1461</v>
      </c>
      <c r="Q2486" s="1" t="s">
        <v>1492</v>
      </c>
      <c r="R2486" s="1" t="s">
        <v>1450</v>
      </c>
      <c r="S2486" t="s">
        <v>1449</v>
      </c>
      <c r="T2486">
        <f>VLOOKUP(Admissions[[#This Row],[Department]],Departments!A:E,5,FALSE)</f>
        <v>7200</v>
      </c>
      <c r="U2486" s="1" t="str">
        <f t="shared" si="76"/>
        <v>Above Benchmark</v>
      </c>
      <c r="V2486" s="1">
        <f t="shared" ca="1" si="77"/>
        <v>81</v>
      </c>
      <c r="W2486" s="1" t="str">
        <f ca="1">_xlfn.IFS(Admissions[[#This Row],[Patients Age]]&lt;18,"Paediatric",V2486&lt;40,"Young Adult",V2486&lt;65,"Adult",TRUE,"Senior")</f>
        <v>Senior</v>
      </c>
    </row>
    <row r="2487" spans="1:23" x14ac:dyDescent="0.25">
      <c r="A2487">
        <v>14164</v>
      </c>
      <c r="B2487">
        <v>4238</v>
      </c>
      <c r="C2487" s="1" t="s">
        <v>821</v>
      </c>
      <c r="D2487" s="1" t="s">
        <v>56</v>
      </c>
      <c r="E2487" s="2">
        <v>17206</v>
      </c>
      <c r="F2487" s="1" t="s">
        <v>41</v>
      </c>
      <c r="G2487" s="1" t="s">
        <v>42</v>
      </c>
      <c r="H2487" s="2">
        <v>45279</v>
      </c>
      <c r="I2487" s="2">
        <v>45285</v>
      </c>
      <c r="J2487">
        <v>6</v>
      </c>
      <c r="K2487">
        <v>10198</v>
      </c>
      <c r="L2487" s="1" t="s">
        <v>1491</v>
      </c>
      <c r="M2487" s="1" t="s">
        <v>73</v>
      </c>
      <c r="N2487" s="1" t="s">
        <v>24</v>
      </c>
      <c r="O2487" t="s">
        <v>19</v>
      </c>
      <c r="P2487">
        <v>1699.6667</v>
      </c>
      <c r="Q2487" s="1" t="s">
        <v>1492</v>
      </c>
      <c r="R2487" s="1" t="s">
        <v>1452</v>
      </c>
      <c r="S2487" t="s">
        <v>1449</v>
      </c>
      <c r="T2487">
        <f>VLOOKUP(Admissions[[#This Row],[Department]],Departments!A:E,5,FALSE)</f>
        <v>7200</v>
      </c>
      <c r="U2487" s="1" t="str">
        <f t="shared" si="76"/>
        <v>Above Benchmark</v>
      </c>
      <c r="V2487" s="1">
        <f t="shared" ca="1" si="77"/>
        <v>79</v>
      </c>
      <c r="W2487" s="1" t="str">
        <f ca="1">_xlfn.IFS(Admissions[[#This Row],[Patients Age]]&lt;18,"Paediatric",V2487&lt;40,"Young Adult",V2487&lt;65,"Adult",TRUE,"Senior")</f>
        <v>Senior</v>
      </c>
    </row>
    <row r="2488" spans="1:23" x14ac:dyDescent="0.25">
      <c r="A2488">
        <v>14201</v>
      </c>
      <c r="B2488">
        <v>5001</v>
      </c>
      <c r="C2488" s="1" t="s">
        <v>478</v>
      </c>
      <c r="D2488" s="1" t="s">
        <v>56</v>
      </c>
      <c r="E2488" s="2">
        <v>14217</v>
      </c>
      <c r="F2488" s="1" t="s">
        <v>26</v>
      </c>
      <c r="G2488" s="1" t="s">
        <v>141</v>
      </c>
      <c r="H2488" s="2">
        <v>45069</v>
      </c>
      <c r="I2488" s="2">
        <v>45078</v>
      </c>
      <c r="J2488">
        <v>9</v>
      </c>
      <c r="K2488">
        <v>21911</v>
      </c>
      <c r="L2488" s="1" t="s">
        <v>1491</v>
      </c>
      <c r="M2488" s="1" t="s">
        <v>17</v>
      </c>
      <c r="N2488" s="1" t="s">
        <v>18</v>
      </c>
      <c r="O2488" t="s">
        <v>19</v>
      </c>
      <c r="P2488">
        <v>2434.5556000000001</v>
      </c>
      <c r="Q2488" s="1" t="s">
        <v>1492</v>
      </c>
      <c r="R2488" s="1" t="s">
        <v>1452</v>
      </c>
      <c r="S2488" t="s">
        <v>1449</v>
      </c>
      <c r="T2488">
        <f>VLOOKUP(Admissions[[#This Row],[Department]],Departments!A:E,5,FALSE)</f>
        <v>9000</v>
      </c>
      <c r="U2488" s="1" t="str">
        <f t="shared" si="76"/>
        <v>Above Benchmark</v>
      </c>
      <c r="V2488" s="1">
        <f t="shared" ca="1" si="77"/>
        <v>87</v>
      </c>
      <c r="W2488" s="1" t="str">
        <f ca="1">_xlfn.IFS(Admissions[[#This Row],[Patients Age]]&lt;18,"Paediatric",V2488&lt;40,"Young Adult",V2488&lt;65,"Adult",TRUE,"Senior")</f>
        <v>Senior</v>
      </c>
    </row>
    <row r="2489" spans="1:23" x14ac:dyDescent="0.25">
      <c r="A2489">
        <v>12678</v>
      </c>
      <c r="B2489">
        <v>4174</v>
      </c>
      <c r="C2489" s="1" t="s">
        <v>153</v>
      </c>
      <c r="D2489" s="1" t="s">
        <v>14</v>
      </c>
      <c r="E2489" s="2">
        <v>35288</v>
      </c>
      <c r="F2489" s="1" t="s">
        <v>15</v>
      </c>
      <c r="G2489" s="1" t="s">
        <v>217</v>
      </c>
      <c r="H2489" s="2">
        <v>45109</v>
      </c>
      <c r="I2489" s="2">
        <v>45113</v>
      </c>
      <c r="J2489">
        <v>4</v>
      </c>
      <c r="K2489">
        <v>7015</v>
      </c>
      <c r="L2489" s="1" t="s">
        <v>1491</v>
      </c>
      <c r="M2489" s="1" t="s">
        <v>49</v>
      </c>
      <c r="N2489" s="1" t="s">
        <v>33</v>
      </c>
      <c r="O2489" t="s">
        <v>19</v>
      </c>
      <c r="P2489">
        <v>1753.75</v>
      </c>
      <c r="Q2489" s="1" t="s">
        <v>1492</v>
      </c>
      <c r="R2489" s="1" t="s">
        <v>1451</v>
      </c>
      <c r="S2489" t="s">
        <v>1447</v>
      </c>
      <c r="T2489">
        <f>VLOOKUP(Admissions[[#This Row],[Department]],Departments!A:E,5,FALSE)</f>
        <v>5500</v>
      </c>
      <c r="U2489" s="1" t="str">
        <f t="shared" si="76"/>
        <v>Above Benchmark</v>
      </c>
      <c r="V2489" s="1">
        <f t="shared" ca="1" si="77"/>
        <v>29</v>
      </c>
      <c r="W2489" s="1" t="str">
        <f ca="1">_xlfn.IFS(Admissions[[#This Row],[Patients Age]]&lt;18,"Paediatric",V2489&lt;40,"Young Adult",V2489&lt;65,"Adult",TRUE,"Senior")</f>
        <v>Young Adult</v>
      </c>
    </row>
    <row r="2490" spans="1:23" x14ac:dyDescent="0.25">
      <c r="A2490">
        <v>10287</v>
      </c>
      <c r="B2490">
        <v>4567</v>
      </c>
      <c r="C2490" s="1" t="s">
        <v>352</v>
      </c>
      <c r="D2490" s="1" t="s">
        <v>56</v>
      </c>
      <c r="E2490" s="2">
        <v>41158</v>
      </c>
      <c r="F2490" s="1" t="s">
        <v>30</v>
      </c>
      <c r="G2490" s="1" t="s">
        <v>58</v>
      </c>
      <c r="H2490" s="2">
        <v>45389</v>
      </c>
      <c r="I2490" s="2">
        <v>45392</v>
      </c>
      <c r="J2490">
        <v>3</v>
      </c>
      <c r="K2490">
        <v>3213</v>
      </c>
      <c r="L2490" s="1" t="s">
        <v>1494</v>
      </c>
      <c r="M2490" s="1" t="s">
        <v>81</v>
      </c>
      <c r="N2490" s="1" t="s">
        <v>33</v>
      </c>
      <c r="O2490" t="s">
        <v>19</v>
      </c>
      <c r="P2490">
        <v>1071</v>
      </c>
      <c r="Q2490" s="1" t="s">
        <v>1492</v>
      </c>
      <c r="R2490" s="1" t="s">
        <v>1451</v>
      </c>
      <c r="S2490" t="s">
        <v>1447</v>
      </c>
      <c r="T2490">
        <f>VLOOKUP(Admissions[[#This Row],[Department]],Departments!A:E,5,FALSE)</f>
        <v>4500</v>
      </c>
      <c r="U2490" s="1" t="str">
        <f t="shared" si="76"/>
        <v>Within Benchmark</v>
      </c>
      <c r="V2490" s="1">
        <f t="shared" ca="1" si="77"/>
        <v>13</v>
      </c>
      <c r="W2490" s="1" t="str">
        <f ca="1">_xlfn.IFS(Admissions[[#This Row],[Patients Age]]&lt;18,"Paediatric",V2490&lt;40,"Young Adult",V2490&lt;65,"Adult",TRUE,"Senior")</f>
        <v>Paediatric</v>
      </c>
    </row>
    <row r="2491" spans="1:23" x14ac:dyDescent="0.25">
      <c r="A2491">
        <v>11745</v>
      </c>
      <c r="B2491">
        <v>4535</v>
      </c>
      <c r="C2491" s="1" t="s">
        <v>929</v>
      </c>
      <c r="D2491" s="1" t="s">
        <v>14</v>
      </c>
      <c r="E2491" s="2">
        <v>26865</v>
      </c>
      <c r="F2491" s="1" t="s">
        <v>26</v>
      </c>
      <c r="G2491" s="1" t="s">
        <v>27</v>
      </c>
      <c r="H2491" s="2">
        <v>45470</v>
      </c>
      <c r="I2491" s="2">
        <v>45477</v>
      </c>
      <c r="J2491">
        <v>7</v>
      </c>
      <c r="K2491">
        <v>13323</v>
      </c>
      <c r="L2491" s="1" t="s">
        <v>1491</v>
      </c>
      <c r="M2491" s="1" t="s">
        <v>79</v>
      </c>
      <c r="N2491" s="1" t="s">
        <v>18</v>
      </c>
      <c r="O2491" t="s">
        <v>19</v>
      </c>
      <c r="P2491">
        <v>1903.2856999999999</v>
      </c>
      <c r="Q2491" s="1" t="s">
        <v>1492</v>
      </c>
      <c r="R2491" s="1" t="s">
        <v>1450</v>
      </c>
      <c r="S2491" t="s">
        <v>1449</v>
      </c>
      <c r="T2491">
        <f>VLOOKUP(Admissions[[#This Row],[Department]],Departments!A:E,5,FALSE)</f>
        <v>9000</v>
      </c>
      <c r="U2491" s="1" t="str">
        <f t="shared" si="76"/>
        <v>Above Benchmark</v>
      </c>
      <c r="V2491" s="1">
        <f t="shared" ca="1" si="77"/>
        <v>52</v>
      </c>
      <c r="W2491" s="1" t="str">
        <f ca="1">_xlfn.IFS(Admissions[[#This Row],[Patients Age]]&lt;18,"Paediatric",V2491&lt;40,"Young Adult",V2491&lt;65,"Adult",TRUE,"Senior")</f>
        <v>Adult</v>
      </c>
    </row>
    <row r="2492" spans="1:23" x14ac:dyDescent="0.25">
      <c r="A2492">
        <v>10181</v>
      </c>
      <c r="B2492">
        <v>6098</v>
      </c>
      <c r="C2492" s="1" t="s">
        <v>575</v>
      </c>
      <c r="D2492" s="1" t="s">
        <v>14</v>
      </c>
      <c r="E2492" s="2">
        <v>37673</v>
      </c>
      <c r="F2492" s="1" t="s">
        <v>15</v>
      </c>
      <c r="G2492" s="1" t="s">
        <v>48</v>
      </c>
      <c r="H2492" s="2">
        <v>45075</v>
      </c>
      <c r="I2492" s="2">
        <v>45076</v>
      </c>
      <c r="J2492">
        <v>1</v>
      </c>
      <c r="K2492">
        <v>3717</v>
      </c>
      <c r="L2492" s="1" t="s">
        <v>1494</v>
      </c>
      <c r="M2492" s="1" t="s">
        <v>81</v>
      </c>
      <c r="N2492" s="1" t="s">
        <v>18</v>
      </c>
      <c r="O2492" t="s">
        <v>19</v>
      </c>
      <c r="P2492">
        <v>3717</v>
      </c>
      <c r="Q2492" s="1" t="s">
        <v>1492</v>
      </c>
      <c r="R2492" s="1" t="s">
        <v>1448</v>
      </c>
      <c r="S2492" t="s">
        <v>1449</v>
      </c>
      <c r="T2492">
        <f>VLOOKUP(Admissions[[#This Row],[Department]],Departments!A:E,5,FALSE)</f>
        <v>5500</v>
      </c>
      <c r="U2492" s="1" t="str">
        <f t="shared" si="76"/>
        <v>Within Benchmark</v>
      </c>
      <c r="V2492" s="1">
        <f t="shared" ca="1" si="77"/>
        <v>23</v>
      </c>
      <c r="W2492" s="1" t="str">
        <f ca="1">_xlfn.IFS(Admissions[[#This Row],[Patients Age]]&lt;18,"Paediatric",V2492&lt;40,"Young Adult",V2492&lt;65,"Adult",TRUE,"Senior")</f>
        <v>Young Adult</v>
      </c>
    </row>
    <row r="2493" spans="1:23" x14ac:dyDescent="0.25">
      <c r="A2493">
        <v>14487</v>
      </c>
      <c r="B2493">
        <v>4096</v>
      </c>
      <c r="C2493" s="1" t="s">
        <v>459</v>
      </c>
      <c r="D2493" s="1" t="s">
        <v>56</v>
      </c>
      <c r="E2493" s="2">
        <v>25304</v>
      </c>
      <c r="F2493" s="1" t="s">
        <v>26</v>
      </c>
      <c r="G2493" s="1" t="s">
        <v>27</v>
      </c>
      <c r="H2493" s="2">
        <v>45217</v>
      </c>
      <c r="I2493" s="2">
        <v>45223</v>
      </c>
      <c r="J2493">
        <v>6</v>
      </c>
      <c r="K2493">
        <v>20456</v>
      </c>
      <c r="L2493" s="1" t="s">
        <v>1491</v>
      </c>
      <c r="M2493" s="1" t="s">
        <v>28</v>
      </c>
      <c r="N2493" s="1" t="s">
        <v>33</v>
      </c>
      <c r="O2493" t="s">
        <v>19</v>
      </c>
      <c r="P2493">
        <v>3409.3332999999998</v>
      </c>
      <c r="Q2493" s="1" t="s">
        <v>1492</v>
      </c>
      <c r="R2493" s="1" t="s">
        <v>1453</v>
      </c>
      <c r="S2493" t="s">
        <v>1449</v>
      </c>
      <c r="T2493">
        <f>VLOOKUP(Admissions[[#This Row],[Department]],Departments!A:E,5,FALSE)</f>
        <v>9000</v>
      </c>
      <c r="U2493" s="1" t="str">
        <f t="shared" si="76"/>
        <v>Above Benchmark</v>
      </c>
      <c r="V2493" s="1">
        <f t="shared" ca="1" si="77"/>
        <v>57</v>
      </c>
      <c r="W2493" s="1" t="str">
        <f ca="1">_xlfn.IFS(Admissions[[#This Row],[Patients Age]]&lt;18,"Paediatric",V2493&lt;40,"Young Adult",V2493&lt;65,"Adult",TRUE,"Senior")</f>
        <v>Adult</v>
      </c>
    </row>
    <row r="2494" spans="1:23" x14ac:dyDescent="0.25">
      <c r="A2494">
        <v>10834</v>
      </c>
      <c r="B2494">
        <v>5213</v>
      </c>
      <c r="C2494" s="1" t="s">
        <v>421</v>
      </c>
      <c r="D2494" s="1" t="s">
        <v>14</v>
      </c>
      <c r="E2494" s="2">
        <v>19539</v>
      </c>
      <c r="F2494" s="1" t="s">
        <v>35</v>
      </c>
      <c r="G2494" s="1" t="s">
        <v>83</v>
      </c>
      <c r="H2494" s="2">
        <v>44984</v>
      </c>
      <c r="I2494" s="2">
        <v>44987</v>
      </c>
      <c r="J2494">
        <v>3</v>
      </c>
      <c r="K2494">
        <v>6686</v>
      </c>
      <c r="L2494" s="1" t="s">
        <v>1494</v>
      </c>
      <c r="M2494" s="1" t="s">
        <v>37</v>
      </c>
      <c r="N2494" s="1" t="s">
        <v>18</v>
      </c>
      <c r="O2494" t="s">
        <v>19</v>
      </c>
      <c r="P2494">
        <v>2228.6667000000002</v>
      </c>
      <c r="Q2494" s="1" t="s">
        <v>1492</v>
      </c>
      <c r="R2494" s="1" t="s">
        <v>1448</v>
      </c>
      <c r="S2494" t="s">
        <v>1449</v>
      </c>
      <c r="T2494">
        <f>VLOOKUP(Admissions[[#This Row],[Department]],Departments!A:E,5,FALSE)</f>
        <v>8500</v>
      </c>
      <c r="U2494" s="1" t="str">
        <f t="shared" si="76"/>
        <v>Within Benchmark</v>
      </c>
      <c r="V2494" s="1">
        <f t="shared" ca="1" si="77"/>
        <v>73</v>
      </c>
      <c r="W2494" s="1" t="str">
        <f ca="1">_xlfn.IFS(Admissions[[#This Row],[Patients Age]]&lt;18,"Paediatric",V2494&lt;40,"Young Adult",V2494&lt;65,"Adult",TRUE,"Senior")</f>
        <v>Senior</v>
      </c>
    </row>
    <row r="2495" spans="1:23" x14ac:dyDescent="0.25">
      <c r="A2495">
        <v>12255</v>
      </c>
      <c r="B2495">
        <v>5082</v>
      </c>
      <c r="C2495" s="1" t="s">
        <v>647</v>
      </c>
      <c r="D2495" s="1" t="s">
        <v>14</v>
      </c>
      <c r="E2495" s="2">
        <v>23954</v>
      </c>
      <c r="F2495" s="1" t="s">
        <v>41</v>
      </c>
      <c r="G2495" s="1" t="s">
        <v>219</v>
      </c>
      <c r="H2495" s="2">
        <v>45111</v>
      </c>
      <c r="I2495" s="2">
        <v>45118</v>
      </c>
      <c r="J2495">
        <v>7</v>
      </c>
      <c r="K2495">
        <v>7854</v>
      </c>
      <c r="L2495" s="1" t="s">
        <v>1491</v>
      </c>
      <c r="M2495" s="1" t="s">
        <v>121</v>
      </c>
      <c r="N2495" s="1" t="s">
        <v>18</v>
      </c>
      <c r="O2495" t="s">
        <v>19</v>
      </c>
      <c r="P2495">
        <v>1122</v>
      </c>
      <c r="Q2495" s="1" t="s">
        <v>1492</v>
      </c>
      <c r="R2495" s="1" t="s">
        <v>1452</v>
      </c>
      <c r="S2495" t="s">
        <v>1449</v>
      </c>
      <c r="T2495">
        <f>VLOOKUP(Admissions[[#This Row],[Department]],Departments!A:E,5,FALSE)</f>
        <v>7200</v>
      </c>
      <c r="U2495" s="1" t="str">
        <f t="shared" si="76"/>
        <v>Above Benchmark</v>
      </c>
      <c r="V2495" s="1">
        <f t="shared" ca="1" si="77"/>
        <v>60</v>
      </c>
      <c r="W2495" s="1" t="str">
        <f ca="1">_xlfn.IFS(Admissions[[#This Row],[Patients Age]]&lt;18,"Paediatric",V2495&lt;40,"Young Adult",V2495&lt;65,"Adult",TRUE,"Senior")</f>
        <v>Adult</v>
      </c>
    </row>
    <row r="2496" spans="1:23" x14ac:dyDescent="0.25">
      <c r="A2496">
        <v>12267</v>
      </c>
      <c r="B2496">
        <v>3546</v>
      </c>
      <c r="C2496" s="1" t="s">
        <v>195</v>
      </c>
      <c r="D2496" s="1" t="s">
        <v>14</v>
      </c>
      <c r="E2496" s="2">
        <v>23783</v>
      </c>
      <c r="F2496" s="1" t="s">
        <v>66</v>
      </c>
      <c r="G2496" s="1" t="s">
        <v>77</v>
      </c>
      <c r="H2496" s="2">
        <v>45651</v>
      </c>
      <c r="I2496" s="2">
        <v>45655</v>
      </c>
      <c r="J2496">
        <v>4</v>
      </c>
      <c r="K2496">
        <v>6450</v>
      </c>
      <c r="L2496" s="1" t="s">
        <v>1491</v>
      </c>
      <c r="M2496" s="1" t="s">
        <v>91</v>
      </c>
      <c r="N2496" s="1" t="s">
        <v>33</v>
      </c>
      <c r="O2496" t="s">
        <v>19</v>
      </c>
      <c r="P2496">
        <v>1612.5</v>
      </c>
      <c r="Q2496" s="1" t="s">
        <v>1492</v>
      </c>
      <c r="R2496" s="1" t="s">
        <v>1453</v>
      </c>
      <c r="S2496" t="s">
        <v>1449</v>
      </c>
      <c r="T2496">
        <f>VLOOKUP(Admissions[[#This Row],[Department]],Departments!A:E,5,FALSE)</f>
        <v>6000</v>
      </c>
      <c r="U2496" s="1" t="str">
        <f t="shared" si="76"/>
        <v>Above Benchmark</v>
      </c>
      <c r="V2496" s="1">
        <f t="shared" ca="1" si="77"/>
        <v>61</v>
      </c>
      <c r="W2496" s="1" t="str">
        <f ca="1">_xlfn.IFS(Admissions[[#This Row],[Patients Age]]&lt;18,"Paediatric",V2496&lt;40,"Young Adult",V2496&lt;65,"Adult",TRUE,"Senior")</f>
        <v>Adult</v>
      </c>
    </row>
    <row r="2497" spans="1:23" x14ac:dyDescent="0.25">
      <c r="A2497">
        <v>12434</v>
      </c>
      <c r="B2497">
        <v>3836</v>
      </c>
      <c r="C2497" s="1" t="s">
        <v>833</v>
      </c>
      <c r="D2497" s="1" t="s">
        <v>14</v>
      </c>
      <c r="E2497" s="2">
        <v>38852</v>
      </c>
      <c r="F2497" s="1" t="s">
        <v>41</v>
      </c>
      <c r="G2497" s="1" t="s">
        <v>42</v>
      </c>
      <c r="H2497" s="2">
        <v>45649</v>
      </c>
      <c r="I2497" s="2">
        <v>45657</v>
      </c>
      <c r="J2497">
        <v>8</v>
      </c>
      <c r="K2497">
        <v>8600</v>
      </c>
      <c r="L2497" s="1" t="s">
        <v>1491</v>
      </c>
      <c r="M2497" s="1" t="s">
        <v>73</v>
      </c>
      <c r="N2497" s="1" t="s">
        <v>33</v>
      </c>
      <c r="O2497" t="s">
        <v>19</v>
      </c>
      <c r="P2497">
        <v>1075</v>
      </c>
      <c r="Q2497" s="1" t="s">
        <v>1492</v>
      </c>
      <c r="R2497" s="1" t="s">
        <v>1448</v>
      </c>
      <c r="S2497" t="s">
        <v>1449</v>
      </c>
      <c r="T2497">
        <f>VLOOKUP(Admissions[[#This Row],[Department]],Departments!A:E,5,FALSE)</f>
        <v>7200</v>
      </c>
      <c r="U2497" s="1" t="str">
        <f t="shared" si="76"/>
        <v>Above Benchmark</v>
      </c>
      <c r="V2497" s="1">
        <f t="shared" ca="1" si="77"/>
        <v>20</v>
      </c>
      <c r="W2497" s="1" t="str">
        <f ca="1">_xlfn.IFS(Admissions[[#This Row],[Patients Age]]&lt;18,"Paediatric",V2497&lt;40,"Young Adult",V2497&lt;65,"Adult",TRUE,"Senior")</f>
        <v>Young Adult</v>
      </c>
    </row>
    <row r="2498" spans="1:23" x14ac:dyDescent="0.25">
      <c r="A2498">
        <v>15910</v>
      </c>
      <c r="B2498">
        <v>6910</v>
      </c>
      <c r="C2498" s="1" t="s">
        <v>773</v>
      </c>
      <c r="D2498" s="1" t="s">
        <v>14</v>
      </c>
      <c r="E2498" s="2">
        <v>27709</v>
      </c>
      <c r="F2498" s="1" t="s">
        <v>41</v>
      </c>
      <c r="G2498" s="1" t="s">
        <v>72</v>
      </c>
      <c r="H2498" s="2">
        <v>45489</v>
      </c>
      <c r="I2498" s="2">
        <v>45494</v>
      </c>
      <c r="J2498">
        <v>5</v>
      </c>
      <c r="K2498">
        <v>8909</v>
      </c>
      <c r="L2498" s="1" t="s">
        <v>1491</v>
      </c>
      <c r="M2498" s="1" t="s">
        <v>73</v>
      </c>
      <c r="N2498" s="1" t="s">
        <v>24</v>
      </c>
      <c r="O2498" t="s">
        <v>19</v>
      </c>
      <c r="P2498">
        <v>1781.8</v>
      </c>
      <c r="Q2498" s="1" t="s">
        <v>1492</v>
      </c>
      <c r="R2498" s="1" t="s">
        <v>1452</v>
      </c>
      <c r="S2498" t="s">
        <v>1449</v>
      </c>
      <c r="T2498">
        <f>VLOOKUP(Admissions[[#This Row],[Department]],Departments!A:E,5,FALSE)</f>
        <v>7200</v>
      </c>
      <c r="U2498" s="1" t="str">
        <f t="shared" ref="U2498:U2561" si="78">IF(K2498&gt;T2498,"Above Benchmark","Within Benchmark")</f>
        <v>Above Benchmark</v>
      </c>
      <c r="V2498" s="1">
        <f t="shared" ref="V2498:V2561" ca="1" si="79">INT(YEARFRAC(E2498,TODAY()))</f>
        <v>50</v>
      </c>
      <c r="W2498" s="1" t="str">
        <f ca="1">_xlfn.IFS(Admissions[[#This Row],[Patients Age]]&lt;18,"Paediatric",V2498&lt;40,"Young Adult",V2498&lt;65,"Adult",TRUE,"Senior")</f>
        <v>Adult</v>
      </c>
    </row>
    <row r="2499" spans="1:23" x14ac:dyDescent="0.25">
      <c r="A2499">
        <v>14601</v>
      </c>
      <c r="B2499">
        <v>5643</v>
      </c>
      <c r="C2499" s="1" t="s">
        <v>793</v>
      </c>
      <c r="D2499" s="1" t="s">
        <v>14</v>
      </c>
      <c r="E2499" s="2">
        <v>26182</v>
      </c>
      <c r="F2499" s="1" t="s">
        <v>15</v>
      </c>
      <c r="G2499" s="1" t="s">
        <v>48</v>
      </c>
      <c r="H2499" s="2">
        <v>45197</v>
      </c>
      <c r="I2499" s="2">
        <v>45201</v>
      </c>
      <c r="J2499">
        <v>4</v>
      </c>
      <c r="K2499">
        <v>999999</v>
      </c>
      <c r="L2499" s="1" t="s">
        <v>1491</v>
      </c>
      <c r="M2499" s="1" t="s">
        <v>81</v>
      </c>
      <c r="N2499" s="1" t="s">
        <v>18</v>
      </c>
      <c r="O2499" t="s">
        <v>19</v>
      </c>
      <c r="P2499">
        <v>249999.75</v>
      </c>
      <c r="Q2499" s="1" t="s">
        <v>1492</v>
      </c>
      <c r="R2499" s="1" t="s">
        <v>1450</v>
      </c>
      <c r="S2499" t="s">
        <v>1449</v>
      </c>
      <c r="T2499">
        <f>VLOOKUP(Admissions[[#This Row],[Department]],Departments!A:E,5,FALSE)</f>
        <v>5500</v>
      </c>
      <c r="U2499" s="1" t="str">
        <f t="shared" si="78"/>
        <v>Above Benchmark</v>
      </c>
      <c r="V2499" s="1">
        <f t="shared" ca="1" si="79"/>
        <v>54</v>
      </c>
      <c r="W2499" s="1" t="str">
        <f ca="1">_xlfn.IFS(Admissions[[#This Row],[Patients Age]]&lt;18,"Paediatric",V2499&lt;40,"Young Adult",V2499&lt;65,"Adult",TRUE,"Senior")</f>
        <v>Adult</v>
      </c>
    </row>
    <row r="2500" spans="1:23" x14ac:dyDescent="0.25">
      <c r="A2500">
        <v>14532</v>
      </c>
      <c r="B2500">
        <v>5128</v>
      </c>
      <c r="C2500" s="1" t="s">
        <v>915</v>
      </c>
      <c r="D2500" s="1" t="s">
        <v>56</v>
      </c>
      <c r="E2500" s="2">
        <v>12297</v>
      </c>
      <c r="F2500" s="1" t="s">
        <v>51</v>
      </c>
      <c r="G2500" s="1" t="s">
        <v>87</v>
      </c>
      <c r="H2500" s="2">
        <v>45495</v>
      </c>
      <c r="I2500" s="2">
        <v>45499</v>
      </c>
      <c r="J2500">
        <v>4</v>
      </c>
      <c r="K2500">
        <v>6730</v>
      </c>
      <c r="L2500" s="1" t="s">
        <v>1491</v>
      </c>
      <c r="M2500" s="1" t="s">
        <v>53</v>
      </c>
      <c r="N2500" s="1" t="s">
        <v>18</v>
      </c>
      <c r="O2500" t="s">
        <v>19</v>
      </c>
      <c r="P2500">
        <v>1682.5</v>
      </c>
      <c r="Q2500" s="1" t="s">
        <v>1492</v>
      </c>
      <c r="R2500" s="1" t="s">
        <v>1448</v>
      </c>
      <c r="S2500" t="s">
        <v>1449</v>
      </c>
      <c r="T2500">
        <f>VLOOKUP(Admissions[[#This Row],[Department]],Departments!A:E,5,FALSE)</f>
        <v>6800</v>
      </c>
      <c r="U2500" s="1" t="str">
        <f t="shared" si="78"/>
        <v>Within Benchmark</v>
      </c>
      <c r="V2500" s="1">
        <f t="shared" ca="1" si="79"/>
        <v>92</v>
      </c>
      <c r="W2500" s="1" t="str">
        <f ca="1">_xlfn.IFS(Admissions[[#This Row],[Patients Age]]&lt;18,"Paediatric",V2500&lt;40,"Young Adult",V2500&lt;65,"Adult",TRUE,"Senior")</f>
        <v>Senior</v>
      </c>
    </row>
    <row r="2501" spans="1:23" x14ac:dyDescent="0.25">
      <c r="A2501">
        <v>11229</v>
      </c>
      <c r="B2501">
        <v>3384</v>
      </c>
      <c r="C2501" s="1" t="s">
        <v>1123</v>
      </c>
      <c r="D2501" s="1" t="s">
        <v>14</v>
      </c>
      <c r="E2501" s="2">
        <v>36919</v>
      </c>
      <c r="F2501" s="1" t="s">
        <v>35</v>
      </c>
      <c r="G2501" s="1" t="s">
        <v>83</v>
      </c>
      <c r="H2501" s="2">
        <v>45509</v>
      </c>
      <c r="I2501" s="2">
        <v>45517</v>
      </c>
      <c r="J2501">
        <v>8</v>
      </c>
      <c r="K2501">
        <v>14317</v>
      </c>
      <c r="L2501" s="1" t="s">
        <v>1491</v>
      </c>
      <c r="M2501" s="1" t="s">
        <v>75</v>
      </c>
      <c r="N2501" s="1" t="s">
        <v>33</v>
      </c>
      <c r="O2501" t="s">
        <v>19</v>
      </c>
      <c r="P2501">
        <v>1789.625</v>
      </c>
      <c r="Q2501" s="1" t="s">
        <v>1492</v>
      </c>
      <c r="R2501" s="1" t="s">
        <v>1448</v>
      </c>
      <c r="S2501" t="s">
        <v>1449</v>
      </c>
      <c r="T2501">
        <f>VLOOKUP(Admissions[[#This Row],[Department]],Departments!A:E,5,FALSE)</f>
        <v>8500</v>
      </c>
      <c r="U2501" s="1" t="str">
        <f t="shared" si="78"/>
        <v>Above Benchmark</v>
      </c>
      <c r="V2501" s="1">
        <f t="shared" ca="1" si="79"/>
        <v>25</v>
      </c>
      <c r="W2501" s="1" t="str">
        <f ca="1">_xlfn.IFS(Admissions[[#This Row],[Patients Age]]&lt;18,"Paediatric",V2501&lt;40,"Young Adult",V2501&lt;65,"Adult",TRUE,"Senior")</f>
        <v>Young Adult</v>
      </c>
    </row>
    <row r="2502" spans="1:23" x14ac:dyDescent="0.25">
      <c r="A2502">
        <v>14746</v>
      </c>
      <c r="B2502">
        <v>7140</v>
      </c>
      <c r="C2502" s="1" t="s">
        <v>130</v>
      </c>
      <c r="D2502" s="1" t="s">
        <v>56</v>
      </c>
      <c r="E2502" s="2">
        <v>19352</v>
      </c>
      <c r="F2502" s="1" t="s">
        <v>66</v>
      </c>
      <c r="G2502" s="1" t="s">
        <v>77</v>
      </c>
      <c r="H2502" s="2">
        <v>45545</v>
      </c>
      <c r="I2502" s="2">
        <v>45547</v>
      </c>
      <c r="J2502">
        <v>2</v>
      </c>
      <c r="K2502">
        <v>6511</v>
      </c>
      <c r="L2502" s="1" t="s">
        <v>1491</v>
      </c>
      <c r="M2502" s="1" t="s">
        <v>37</v>
      </c>
      <c r="N2502" s="1" t="s">
        <v>18</v>
      </c>
      <c r="O2502" t="s">
        <v>19</v>
      </c>
      <c r="P2502">
        <v>3255.5</v>
      </c>
      <c r="Q2502" s="1" t="s">
        <v>1492</v>
      </c>
      <c r="R2502" s="1" t="s">
        <v>1452</v>
      </c>
      <c r="S2502" t="s">
        <v>1449</v>
      </c>
      <c r="T2502">
        <f>VLOOKUP(Admissions[[#This Row],[Department]],Departments!A:E,5,FALSE)</f>
        <v>6000</v>
      </c>
      <c r="U2502" s="1" t="str">
        <f t="shared" si="78"/>
        <v>Above Benchmark</v>
      </c>
      <c r="V2502" s="1">
        <f t="shared" ca="1" si="79"/>
        <v>73</v>
      </c>
      <c r="W2502" s="1" t="str">
        <f ca="1">_xlfn.IFS(Admissions[[#This Row],[Patients Age]]&lt;18,"Paediatric",V2502&lt;40,"Young Adult",V2502&lt;65,"Adult",TRUE,"Senior")</f>
        <v>Senior</v>
      </c>
    </row>
    <row r="2503" spans="1:23" x14ac:dyDescent="0.25">
      <c r="A2503">
        <v>10148</v>
      </c>
      <c r="B2503">
        <v>5552</v>
      </c>
      <c r="C2503" s="1" t="s">
        <v>1107</v>
      </c>
      <c r="D2503" s="1" t="s">
        <v>14</v>
      </c>
      <c r="E2503" s="2">
        <v>20043</v>
      </c>
      <c r="F2503" s="1" t="s">
        <v>15</v>
      </c>
      <c r="G2503" s="1" t="s">
        <v>16</v>
      </c>
      <c r="H2503" s="2">
        <v>45316</v>
      </c>
      <c r="I2503" s="2">
        <v>45321</v>
      </c>
      <c r="J2503">
        <v>5</v>
      </c>
      <c r="K2503">
        <v>11813</v>
      </c>
      <c r="L2503" s="1" t="s">
        <v>1491</v>
      </c>
      <c r="M2503" s="1" t="s">
        <v>81</v>
      </c>
      <c r="N2503" s="1" t="s">
        <v>33</v>
      </c>
      <c r="O2503" t="s">
        <v>19</v>
      </c>
      <c r="P2503">
        <v>2362.6</v>
      </c>
      <c r="Q2503" s="1" t="s">
        <v>1492</v>
      </c>
      <c r="R2503" s="1" t="s">
        <v>1450</v>
      </c>
      <c r="S2503" t="s">
        <v>1449</v>
      </c>
      <c r="T2503">
        <f>VLOOKUP(Admissions[[#This Row],[Department]],Departments!A:E,5,FALSE)</f>
        <v>5500</v>
      </c>
      <c r="U2503" s="1" t="str">
        <f t="shared" si="78"/>
        <v>Above Benchmark</v>
      </c>
      <c r="V2503" s="1">
        <f t="shared" ca="1" si="79"/>
        <v>71</v>
      </c>
      <c r="W2503" s="1" t="str">
        <f ca="1">_xlfn.IFS(Admissions[[#This Row],[Patients Age]]&lt;18,"Paediatric",V2503&lt;40,"Young Adult",V2503&lt;65,"Adult",TRUE,"Senior")</f>
        <v>Senior</v>
      </c>
    </row>
    <row r="2504" spans="1:23" x14ac:dyDescent="0.25">
      <c r="A2504">
        <v>12422</v>
      </c>
      <c r="B2504">
        <v>4534</v>
      </c>
      <c r="C2504" s="1" t="s">
        <v>609</v>
      </c>
      <c r="D2504" s="1" t="s">
        <v>14</v>
      </c>
      <c r="E2504" s="2">
        <v>37213</v>
      </c>
      <c r="F2504" s="1" t="s">
        <v>26</v>
      </c>
      <c r="G2504" s="1" t="s">
        <v>27</v>
      </c>
      <c r="H2504" s="2">
        <v>45452</v>
      </c>
      <c r="I2504" s="2">
        <v>45458</v>
      </c>
      <c r="J2504">
        <v>6</v>
      </c>
      <c r="K2504">
        <v>16939</v>
      </c>
      <c r="L2504" s="1" t="s">
        <v>1491</v>
      </c>
      <c r="M2504" s="1" t="s">
        <v>79</v>
      </c>
      <c r="N2504" s="1" t="s">
        <v>33</v>
      </c>
      <c r="O2504" t="s">
        <v>19</v>
      </c>
      <c r="P2504">
        <v>2823.1667000000002</v>
      </c>
      <c r="Q2504" s="1" t="s">
        <v>1492</v>
      </c>
      <c r="R2504" s="1" t="s">
        <v>1451</v>
      </c>
      <c r="S2504" t="s">
        <v>1447</v>
      </c>
      <c r="T2504">
        <f>VLOOKUP(Admissions[[#This Row],[Department]],Departments!A:E,5,FALSE)</f>
        <v>9000</v>
      </c>
      <c r="U2504" s="1" t="str">
        <f t="shared" si="78"/>
        <v>Above Benchmark</v>
      </c>
      <c r="V2504" s="1">
        <f t="shared" ca="1" si="79"/>
        <v>24</v>
      </c>
      <c r="W2504" s="1" t="str">
        <f ca="1">_xlfn.IFS(Admissions[[#This Row],[Patients Age]]&lt;18,"Paediatric",V2504&lt;40,"Young Adult",V2504&lt;65,"Adult",TRUE,"Senior")</f>
        <v>Young Adult</v>
      </c>
    </row>
    <row r="2505" spans="1:23" x14ac:dyDescent="0.25">
      <c r="A2505">
        <v>12864</v>
      </c>
      <c r="B2505">
        <v>4340</v>
      </c>
      <c r="C2505" s="1" t="s">
        <v>1077</v>
      </c>
      <c r="D2505" s="1" t="s">
        <v>14</v>
      </c>
      <c r="E2505" s="2">
        <v>37355</v>
      </c>
      <c r="F2505" s="1" t="s">
        <v>21</v>
      </c>
      <c r="G2505" s="1" t="s">
        <v>22</v>
      </c>
      <c r="H2505" s="2">
        <v>45449</v>
      </c>
      <c r="I2505" s="2">
        <v>45459</v>
      </c>
      <c r="J2505">
        <v>10</v>
      </c>
      <c r="K2505">
        <v>37797</v>
      </c>
      <c r="L2505" s="1" t="s">
        <v>1491</v>
      </c>
      <c r="M2505" s="1" t="s">
        <v>23</v>
      </c>
      <c r="N2505" s="1" t="s">
        <v>24</v>
      </c>
      <c r="O2505" t="s">
        <v>19</v>
      </c>
      <c r="P2505">
        <v>3779.7</v>
      </c>
      <c r="Q2505" s="1" t="s">
        <v>1492</v>
      </c>
      <c r="R2505" s="1" t="s">
        <v>1450</v>
      </c>
      <c r="S2505" t="s">
        <v>1449</v>
      </c>
      <c r="T2505">
        <f>VLOOKUP(Admissions[[#This Row],[Department]],Departments!A:E,5,FALSE)</f>
        <v>12000</v>
      </c>
      <c r="U2505" s="1" t="str">
        <f t="shared" si="78"/>
        <v>Above Benchmark</v>
      </c>
      <c r="V2505" s="1">
        <f t="shared" ca="1" si="79"/>
        <v>24</v>
      </c>
      <c r="W2505" s="1" t="str">
        <f ca="1">_xlfn.IFS(Admissions[[#This Row],[Patients Age]]&lt;18,"Paediatric",V2505&lt;40,"Young Adult",V2505&lt;65,"Adult",TRUE,"Senior")</f>
        <v>Young Adult</v>
      </c>
    </row>
    <row r="2506" spans="1:23" x14ac:dyDescent="0.25">
      <c r="A2506">
        <v>13876</v>
      </c>
      <c r="B2506">
        <v>6285</v>
      </c>
      <c r="C2506" s="1" t="s">
        <v>65</v>
      </c>
      <c r="D2506" s="1" t="s">
        <v>56</v>
      </c>
      <c r="E2506" s="2">
        <v>23976</v>
      </c>
      <c r="F2506" s="1" t="s">
        <v>15</v>
      </c>
      <c r="G2506" s="1" t="s">
        <v>48</v>
      </c>
      <c r="H2506" s="2">
        <v>45198</v>
      </c>
      <c r="I2506" s="2">
        <v>45200</v>
      </c>
      <c r="J2506">
        <v>2</v>
      </c>
      <c r="K2506">
        <v>5280</v>
      </c>
      <c r="L2506" s="1" t="s">
        <v>1491</v>
      </c>
      <c r="M2506" s="1" t="s">
        <v>46</v>
      </c>
      <c r="N2506" s="1" t="s">
        <v>33</v>
      </c>
      <c r="O2506" t="s">
        <v>19</v>
      </c>
      <c r="P2506">
        <v>2640</v>
      </c>
      <c r="Q2506" s="1" t="s">
        <v>1492</v>
      </c>
      <c r="R2506" s="1" t="s">
        <v>1454</v>
      </c>
      <c r="S2506" t="s">
        <v>1449</v>
      </c>
      <c r="T2506">
        <f>VLOOKUP(Admissions[[#This Row],[Department]],Departments!A:E,5,FALSE)</f>
        <v>5500</v>
      </c>
      <c r="U2506" s="1" t="str">
        <f t="shared" si="78"/>
        <v>Within Benchmark</v>
      </c>
      <c r="V2506" s="1">
        <f t="shared" ca="1" si="79"/>
        <v>60</v>
      </c>
      <c r="W2506" s="1" t="str">
        <f ca="1">_xlfn.IFS(Admissions[[#This Row],[Patients Age]]&lt;18,"Paediatric",V2506&lt;40,"Young Adult",V2506&lt;65,"Adult",TRUE,"Senior")</f>
        <v>Adult</v>
      </c>
    </row>
    <row r="2507" spans="1:23" x14ac:dyDescent="0.25">
      <c r="A2507">
        <v>10591</v>
      </c>
      <c r="B2507">
        <v>6065</v>
      </c>
      <c r="C2507" s="1" t="s">
        <v>296</v>
      </c>
      <c r="D2507" s="1" t="s">
        <v>56</v>
      </c>
      <c r="E2507" s="2">
        <v>12609</v>
      </c>
      <c r="F2507" s="1" t="s">
        <v>35</v>
      </c>
      <c r="G2507" s="1" t="s">
        <v>36</v>
      </c>
      <c r="H2507" s="2">
        <v>45600</v>
      </c>
      <c r="I2507" s="2">
        <v>45598</v>
      </c>
      <c r="J2507">
        <v>-2</v>
      </c>
      <c r="K2507">
        <v>8262</v>
      </c>
      <c r="L2507" s="1" t="s">
        <v>1491</v>
      </c>
      <c r="M2507" s="1" t="s">
        <v>119</v>
      </c>
      <c r="N2507" s="1" t="s">
        <v>33</v>
      </c>
      <c r="O2507" t="s">
        <v>62</v>
      </c>
      <c r="P2507">
        <v>-4131</v>
      </c>
      <c r="Q2507" s="1" t="s">
        <v>1492</v>
      </c>
      <c r="R2507" s="1" t="s">
        <v>1448</v>
      </c>
      <c r="S2507" t="s">
        <v>1449</v>
      </c>
      <c r="T2507">
        <f>VLOOKUP(Admissions[[#This Row],[Department]],Departments!A:E,5,FALSE)</f>
        <v>8500</v>
      </c>
      <c r="U2507" s="1" t="str">
        <f t="shared" si="78"/>
        <v>Within Benchmark</v>
      </c>
      <c r="V2507" s="1">
        <f t="shared" ca="1" si="79"/>
        <v>91</v>
      </c>
      <c r="W2507" s="1" t="str">
        <f ca="1">_xlfn.IFS(Admissions[[#This Row],[Patients Age]]&lt;18,"Paediatric",V2507&lt;40,"Young Adult",V2507&lt;65,"Adult",TRUE,"Senior")</f>
        <v>Senior</v>
      </c>
    </row>
    <row r="2508" spans="1:23" x14ac:dyDescent="0.25">
      <c r="A2508">
        <v>14275</v>
      </c>
      <c r="B2508">
        <v>6317</v>
      </c>
      <c r="C2508" s="1" t="s">
        <v>934</v>
      </c>
      <c r="D2508" s="1" t="s">
        <v>14</v>
      </c>
      <c r="E2508" s="2">
        <v>31744</v>
      </c>
      <c r="F2508" s="1" t="s">
        <v>41</v>
      </c>
      <c r="G2508" s="1" t="s">
        <v>72</v>
      </c>
      <c r="H2508" s="2">
        <v>45550</v>
      </c>
      <c r="I2508" s="2">
        <v>45553</v>
      </c>
      <c r="J2508">
        <v>3</v>
      </c>
      <c r="K2508">
        <v>4197</v>
      </c>
      <c r="L2508" s="1" t="s">
        <v>1491</v>
      </c>
      <c r="M2508" s="1" t="s">
        <v>73</v>
      </c>
      <c r="N2508" s="1" t="s">
        <v>18</v>
      </c>
      <c r="O2508" t="s">
        <v>19</v>
      </c>
      <c r="P2508">
        <v>1399</v>
      </c>
      <c r="Q2508" s="1" t="s">
        <v>1492</v>
      </c>
      <c r="R2508" s="1" t="s">
        <v>1451</v>
      </c>
      <c r="S2508" t="s">
        <v>1447</v>
      </c>
      <c r="T2508">
        <f>VLOOKUP(Admissions[[#This Row],[Department]],Departments!A:E,5,FALSE)</f>
        <v>7200</v>
      </c>
      <c r="U2508" s="1" t="str">
        <f t="shared" si="78"/>
        <v>Within Benchmark</v>
      </c>
      <c r="V2508" s="1">
        <f t="shared" ca="1" si="79"/>
        <v>39</v>
      </c>
      <c r="W2508" s="1" t="str">
        <f ca="1">_xlfn.IFS(Admissions[[#This Row],[Patients Age]]&lt;18,"Paediatric",V2508&lt;40,"Young Adult",V2508&lt;65,"Adult",TRUE,"Senior")</f>
        <v>Young Adult</v>
      </c>
    </row>
    <row r="2509" spans="1:23" x14ac:dyDescent="0.25">
      <c r="A2509">
        <v>15329</v>
      </c>
      <c r="B2509">
        <v>7057</v>
      </c>
      <c r="C2509" s="1" t="s">
        <v>284</v>
      </c>
      <c r="D2509" s="1" t="s">
        <v>14</v>
      </c>
      <c r="E2509" s="2">
        <v>27326</v>
      </c>
      <c r="F2509" s="1" t="s">
        <v>26</v>
      </c>
      <c r="G2509" s="1" t="s">
        <v>39</v>
      </c>
      <c r="H2509" s="2">
        <v>45036</v>
      </c>
      <c r="I2509" s="2">
        <v>45039</v>
      </c>
      <c r="J2509">
        <v>3</v>
      </c>
      <c r="K2509">
        <v>10235</v>
      </c>
      <c r="L2509" s="1" t="s">
        <v>1491</v>
      </c>
      <c r="M2509" s="1" t="s">
        <v>79</v>
      </c>
      <c r="N2509" s="1" t="s">
        <v>33</v>
      </c>
      <c r="O2509" t="s">
        <v>19</v>
      </c>
      <c r="P2509">
        <v>3411.6667000000002</v>
      </c>
      <c r="Q2509" s="1" t="s">
        <v>1492</v>
      </c>
      <c r="R2509" s="1" t="s">
        <v>1450</v>
      </c>
      <c r="S2509" t="s">
        <v>1449</v>
      </c>
      <c r="T2509">
        <f>VLOOKUP(Admissions[[#This Row],[Department]],Departments!A:E,5,FALSE)</f>
        <v>9000</v>
      </c>
      <c r="U2509" s="1" t="str">
        <f t="shared" si="78"/>
        <v>Above Benchmark</v>
      </c>
      <c r="V2509" s="1">
        <f t="shared" ca="1" si="79"/>
        <v>51</v>
      </c>
      <c r="W2509" s="1" t="str">
        <f ca="1">_xlfn.IFS(Admissions[[#This Row],[Patients Age]]&lt;18,"Paediatric",V2509&lt;40,"Young Adult",V2509&lt;65,"Adult",TRUE,"Senior")</f>
        <v>Adult</v>
      </c>
    </row>
    <row r="2510" spans="1:23" x14ac:dyDescent="0.25">
      <c r="A2510">
        <v>14297</v>
      </c>
      <c r="B2510">
        <v>5002</v>
      </c>
      <c r="C2510" s="1" t="s">
        <v>839</v>
      </c>
      <c r="D2510" s="1" t="s">
        <v>14</v>
      </c>
      <c r="E2510" s="2">
        <v>30907</v>
      </c>
      <c r="F2510" s="1" t="s">
        <v>26</v>
      </c>
      <c r="G2510" s="1" t="s">
        <v>27</v>
      </c>
      <c r="H2510" s="2">
        <v>45096</v>
      </c>
      <c r="I2510" s="2">
        <v>45103</v>
      </c>
      <c r="J2510">
        <v>7</v>
      </c>
      <c r="K2510">
        <v>24530</v>
      </c>
      <c r="L2510" s="1" t="s">
        <v>1491</v>
      </c>
      <c r="M2510" s="1" t="s">
        <v>28</v>
      </c>
      <c r="N2510" s="1" t="s">
        <v>33</v>
      </c>
      <c r="O2510" t="s">
        <v>19</v>
      </c>
      <c r="P2510">
        <v>3504.2856999999999</v>
      </c>
      <c r="Q2510" s="1" t="s">
        <v>1492</v>
      </c>
      <c r="R2510" s="1" t="s">
        <v>1448</v>
      </c>
      <c r="S2510" t="s">
        <v>1449</v>
      </c>
      <c r="T2510">
        <f>VLOOKUP(Admissions[[#This Row],[Department]],Departments!A:E,5,FALSE)</f>
        <v>9000</v>
      </c>
      <c r="U2510" s="1" t="str">
        <f t="shared" si="78"/>
        <v>Above Benchmark</v>
      </c>
      <c r="V2510" s="1">
        <f t="shared" ca="1" si="79"/>
        <v>41</v>
      </c>
      <c r="W2510" s="1" t="str">
        <f ca="1">_xlfn.IFS(Admissions[[#This Row],[Patients Age]]&lt;18,"Paediatric",V2510&lt;40,"Young Adult",V2510&lt;65,"Adult",TRUE,"Senior")</f>
        <v>Adult</v>
      </c>
    </row>
    <row r="2511" spans="1:23" x14ac:dyDescent="0.25">
      <c r="A2511">
        <v>11304</v>
      </c>
      <c r="B2511">
        <v>3519</v>
      </c>
      <c r="C2511" s="1" t="s">
        <v>192</v>
      </c>
      <c r="D2511" s="1" t="s">
        <v>14</v>
      </c>
      <c r="E2511" s="2">
        <v>29877</v>
      </c>
      <c r="F2511" s="1" t="s">
        <v>35</v>
      </c>
      <c r="G2511" s="1" t="s">
        <v>36</v>
      </c>
      <c r="H2511" s="2">
        <v>45378</v>
      </c>
      <c r="I2511" s="2">
        <v>45381</v>
      </c>
      <c r="J2511">
        <v>3</v>
      </c>
      <c r="K2511">
        <v>4972</v>
      </c>
      <c r="L2511" s="1" t="s">
        <v>1491</v>
      </c>
      <c r="M2511" s="1" t="s">
        <v>37</v>
      </c>
      <c r="N2511" s="1" t="s">
        <v>33</v>
      </c>
      <c r="O2511" t="s">
        <v>19</v>
      </c>
      <c r="P2511">
        <v>1657.3333</v>
      </c>
      <c r="Q2511" s="1" t="s">
        <v>1492</v>
      </c>
      <c r="R2511" s="1" t="s">
        <v>1453</v>
      </c>
      <c r="S2511" t="s">
        <v>1449</v>
      </c>
      <c r="T2511">
        <f>VLOOKUP(Admissions[[#This Row],[Department]],Departments!A:E,5,FALSE)</f>
        <v>8500</v>
      </c>
      <c r="U2511" s="1" t="str">
        <f t="shared" si="78"/>
        <v>Within Benchmark</v>
      </c>
      <c r="V2511" s="1">
        <f t="shared" ca="1" si="79"/>
        <v>44</v>
      </c>
      <c r="W2511" s="1" t="str">
        <f ca="1">_xlfn.IFS(Admissions[[#This Row],[Patients Age]]&lt;18,"Paediatric",V2511&lt;40,"Young Adult",V2511&lt;65,"Adult",TRUE,"Senior")</f>
        <v>Adult</v>
      </c>
    </row>
    <row r="2512" spans="1:23" x14ac:dyDescent="0.25">
      <c r="A2512">
        <v>10138</v>
      </c>
      <c r="B2512">
        <v>6741</v>
      </c>
      <c r="C2512" s="1" t="s">
        <v>871</v>
      </c>
      <c r="D2512" s="1" t="s">
        <v>14</v>
      </c>
      <c r="E2512" s="2">
        <v>43105</v>
      </c>
      <c r="F2512" s="1" t="s">
        <v>30</v>
      </c>
      <c r="G2512" s="1" t="s">
        <v>58</v>
      </c>
      <c r="H2512" s="2">
        <v>44945</v>
      </c>
      <c r="I2512" s="2">
        <v>44948</v>
      </c>
      <c r="J2512">
        <v>3</v>
      </c>
      <c r="K2512">
        <v>3699</v>
      </c>
      <c r="L2512" s="1" t="s">
        <v>1491</v>
      </c>
      <c r="M2512" s="1" t="s">
        <v>46</v>
      </c>
      <c r="N2512" s="1" t="s">
        <v>18</v>
      </c>
      <c r="O2512" t="s">
        <v>19</v>
      </c>
      <c r="P2512">
        <v>1233</v>
      </c>
      <c r="Q2512" s="1" t="s">
        <v>1492</v>
      </c>
      <c r="R2512" s="1" t="s">
        <v>1450</v>
      </c>
      <c r="S2512" t="s">
        <v>1449</v>
      </c>
      <c r="T2512">
        <f>VLOOKUP(Admissions[[#This Row],[Department]],Departments!A:E,5,FALSE)</f>
        <v>4500</v>
      </c>
      <c r="U2512" s="1" t="str">
        <f t="shared" si="78"/>
        <v>Within Benchmark</v>
      </c>
      <c r="V2512" s="1">
        <f t="shared" ca="1" si="79"/>
        <v>8</v>
      </c>
      <c r="W2512" s="1" t="str">
        <f ca="1">_xlfn.IFS(Admissions[[#This Row],[Patients Age]]&lt;18,"Paediatric",V2512&lt;40,"Young Adult",V2512&lt;65,"Adult",TRUE,"Senior")</f>
        <v>Paediatric</v>
      </c>
    </row>
    <row r="2513" spans="1:23" x14ac:dyDescent="0.25">
      <c r="A2513">
        <v>11361</v>
      </c>
      <c r="B2513">
        <v>5991</v>
      </c>
      <c r="C2513" s="1" t="s">
        <v>125</v>
      </c>
      <c r="D2513" s="1" t="s">
        <v>14</v>
      </c>
      <c r="E2513" s="2">
        <v>25828</v>
      </c>
      <c r="F2513" s="1" t="s">
        <v>51</v>
      </c>
      <c r="G2513" s="1" t="s">
        <v>87</v>
      </c>
      <c r="H2513" s="2">
        <v>45127</v>
      </c>
      <c r="I2513" s="2">
        <v>45132</v>
      </c>
      <c r="J2513">
        <v>5</v>
      </c>
      <c r="K2513">
        <v>8717</v>
      </c>
      <c r="L2513" s="1" t="s">
        <v>1491</v>
      </c>
      <c r="M2513" s="1" t="s">
        <v>53</v>
      </c>
      <c r="N2513" s="1" t="s">
        <v>33</v>
      </c>
      <c r="O2513" t="s">
        <v>19</v>
      </c>
      <c r="P2513">
        <v>1743.4</v>
      </c>
      <c r="Q2513" s="1" t="s">
        <v>1492</v>
      </c>
      <c r="R2513" s="1" t="s">
        <v>1450</v>
      </c>
      <c r="S2513" t="s">
        <v>1449</v>
      </c>
      <c r="T2513">
        <f>VLOOKUP(Admissions[[#This Row],[Department]],Departments!A:E,5,FALSE)</f>
        <v>6800</v>
      </c>
      <c r="U2513" s="1" t="str">
        <f t="shared" si="78"/>
        <v>Above Benchmark</v>
      </c>
      <c r="V2513" s="1">
        <f t="shared" ca="1" si="79"/>
        <v>55</v>
      </c>
      <c r="W2513" s="1" t="str">
        <f ca="1">_xlfn.IFS(Admissions[[#This Row],[Patients Age]]&lt;18,"Paediatric",V2513&lt;40,"Young Adult",V2513&lt;65,"Adult",TRUE,"Senior")</f>
        <v>Adult</v>
      </c>
    </row>
    <row r="2514" spans="1:23" x14ac:dyDescent="0.25">
      <c r="A2514">
        <v>13816</v>
      </c>
      <c r="B2514">
        <v>3174</v>
      </c>
      <c r="C2514" s="1" t="s">
        <v>1115</v>
      </c>
      <c r="D2514" s="1" t="s">
        <v>14</v>
      </c>
      <c r="E2514" s="2">
        <v>30051</v>
      </c>
      <c r="F2514" s="1" t="s">
        <v>26</v>
      </c>
      <c r="G2514" s="1" t="s">
        <v>141</v>
      </c>
      <c r="H2514" s="2">
        <v>44955</v>
      </c>
      <c r="I2514" s="2">
        <v>44964</v>
      </c>
      <c r="J2514">
        <v>9</v>
      </c>
      <c r="K2514">
        <v>17063</v>
      </c>
      <c r="L2514" s="1" t="s">
        <v>1491</v>
      </c>
      <c r="M2514" s="1" t="s">
        <v>79</v>
      </c>
      <c r="N2514" s="1" t="s">
        <v>18</v>
      </c>
      <c r="O2514" t="s">
        <v>19</v>
      </c>
      <c r="P2514">
        <v>1895.8888999999999</v>
      </c>
      <c r="Q2514" s="1" t="s">
        <v>1492</v>
      </c>
      <c r="R2514" s="1" t="s">
        <v>1451</v>
      </c>
      <c r="S2514" t="s">
        <v>1447</v>
      </c>
      <c r="T2514">
        <f>VLOOKUP(Admissions[[#This Row],[Department]],Departments!A:E,5,FALSE)</f>
        <v>9000</v>
      </c>
      <c r="U2514" s="1" t="str">
        <f t="shared" si="78"/>
        <v>Above Benchmark</v>
      </c>
      <c r="V2514" s="1">
        <f t="shared" ca="1" si="79"/>
        <v>44</v>
      </c>
      <c r="W2514" s="1" t="str">
        <f ca="1">_xlfn.IFS(Admissions[[#This Row],[Patients Age]]&lt;18,"Paediatric",V2514&lt;40,"Young Adult",V2514&lt;65,"Adult",TRUE,"Senior")</f>
        <v>Adult</v>
      </c>
    </row>
    <row r="2515" spans="1:23" x14ac:dyDescent="0.25">
      <c r="A2515">
        <v>10361</v>
      </c>
      <c r="B2515">
        <v>7069</v>
      </c>
      <c r="C2515" s="1" t="s">
        <v>1080</v>
      </c>
      <c r="D2515" s="1" t="s">
        <v>14</v>
      </c>
      <c r="E2515" s="2">
        <v>33827</v>
      </c>
      <c r="F2515" s="1" t="s">
        <v>66</v>
      </c>
      <c r="G2515" s="1" t="s">
        <v>67</v>
      </c>
      <c r="H2515" s="2">
        <v>45313</v>
      </c>
      <c r="I2515" s="2">
        <v>45314</v>
      </c>
      <c r="J2515">
        <v>1</v>
      </c>
      <c r="K2515">
        <v>2786</v>
      </c>
      <c r="L2515" s="1" t="s">
        <v>1491</v>
      </c>
      <c r="M2515" s="1" t="s">
        <v>116</v>
      </c>
      <c r="N2515" s="1" t="s">
        <v>18</v>
      </c>
      <c r="O2515" t="s">
        <v>19</v>
      </c>
      <c r="P2515">
        <v>2786</v>
      </c>
      <c r="Q2515" s="1" t="s">
        <v>1492</v>
      </c>
      <c r="R2515" s="1" t="s">
        <v>1448</v>
      </c>
      <c r="S2515" t="s">
        <v>1449</v>
      </c>
      <c r="T2515">
        <f>VLOOKUP(Admissions[[#This Row],[Department]],Departments!A:E,5,FALSE)</f>
        <v>6000</v>
      </c>
      <c r="U2515" s="1" t="str">
        <f t="shared" si="78"/>
        <v>Within Benchmark</v>
      </c>
      <c r="V2515" s="1">
        <f t="shared" ca="1" si="79"/>
        <v>33</v>
      </c>
      <c r="W2515" s="1" t="str">
        <f ca="1">_xlfn.IFS(Admissions[[#This Row],[Patients Age]]&lt;18,"Paediatric",V2515&lt;40,"Young Adult",V2515&lt;65,"Adult",TRUE,"Senior")</f>
        <v>Young Adult</v>
      </c>
    </row>
    <row r="2516" spans="1:23" x14ac:dyDescent="0.25">
      <c r="A2516">
        <v>10595</v>
      </c>
      <c r="B2516">
        <v>3117</v>
      </c>
      <c r="C2516" s="1" t="s">
        <v>913</v>
      </c>
      <c r="D2516" s="1" t="s">
        <v>56</v>
      </c>
      <c r="E2516" s="2">
        <v>43042</v>
      </c>
      <c r="F2516" s="1" t="s">
        <v>30</v>
      </c>
      <c r="G2516" s="1" t="s">
        <v>58</v>
      </c>
      <c r="H2516" s="2">
        <v>45207</v>
      </c>
      <c r="I2516" s="2">
        <v>45210</v>
      </c>
      <c r="J2516">
        <v>3</v>
      </c>
      <c r="K2516">
        <v>2603</v>
      </c>
      <c r="L2516" s="1" t="s">
        <v>1491</v>
      </c>
      <c r="M2516" s="1" t="s">
        <v>32</v>
      </c>
      <c r="N2516" s="1" t="s">
        <v>33</v>
      </c>
      <c r="O2516" t="s">
        <v>19</v>
      </c>
      <c r="P2516">
        <v>867.66669999999999</v>
      </c>
      <c r="Q2516" s="1" t="s">
        <v>1492</v>
      </c>
      <c r="R2516" s="1" t="s">
        <v>1451</v>
      </c>
      <c r="S2516" t="s">
        <v>1447</v>
      </c>
      <c r="T2516">
        <f>VLOOKUP(Admissions[[#This Row],[Department]],Departments!A:E,5,FALSE)</f>
        <v>4500</v>
      </c>
      <c r="U2516" s="1" t="str">
        <f t="shared" si="78"/>
        <v>Within Benchmark</v>
      </c>
      <c r="V2516" s="1">
        <f t="shared" ca="1" si="79"/>
        <v>8</v>
      </c>
      <c r="W2516" s="1" t="str">
        <f ca="1">_xlfn.IFS(Admissions[[#This Row],[Patients Age]]&lt;18,"Paediatric",V2516&lt;40,"Young Adult",V2516&lt;65,"Adult",TRUE,"Senior")</f>
        <v>Paediatric</v>
      </c>
    </row>
    <row r="2517" spans="1:23" x14ac:dyDescent="0.25">
      <c r="A2517">
        <v>12992</v>
      </c>
      <c r="B2517">
        <v>5255</v>
      </c>
      <c r="C2517" s="1" t="s">
        <v>1144</v>
      </c>
      <c r="D2517" s="1" t="s">
        <v>14</v>
      </c>
      <c r="E2517" s="2">
        <v>35686</v>
      </c>
      <c r="F2517" s="1" t="s">
        <v>15</v>
      </c>
      <c r="G2517" s="1" t="s">
        <v>16</v>
      </c>
      <c r="H2517" s="2">
        <v>45422</v>
      </c>
      <c r="I2517" s="2">
        <v>45424</v>
      </c>
      <c r="J2517">
        <v>2</v>
      </c>
      <c r="K2517">
        <v>4951</v>
      </c>
      <c r="L2517" s="1" t="s">
        <v>1491</v>
      </c>
      <c r="M2517" s="1" t="s">
        <v>46</v>
      </c>
      <c r="N2517" s="1" t="s">
        <v>33</v>
      </c>
      <c r="O2517" t="s">
        <v>19</v>
      </c>
      <c r="P2517">
        <v>2475.5</v>
      </c>
      <c r="Q2517" s="1" t="s">
        <v>1492</v>
      </c>
      <c r="R2517" s="1" t="s">
        <v>1454</v>
      </c>
      <c r="S2517" t="s">
        <v>1449</v>
      </c>
      <c r="T2517">
        <f>VLOOKUP(Admissions[[#This Row],[Department]],Departments!A:E,5,FALSE)</f>
        <v>5500</v>
      </c>
      <c r="U2517" s="1" t="str">
        <f t="shared" si="78"/>
        <v>Within Benchmark</v>
      </c>
      <c r="V2517" s="1">
        <f t="shared" ca="1" si="79"/>
        <v>28</v>
      </c>
      <c r="W2517" s="1" t="str">
        <f ca="1">_xlfn.IFS(Admissions[[#This Row],[Patients Age]]&lt;18,"Paediatric",V2517&lt;40,"Young Adult",V2517&lt;65,"Adult",TRUE,"Senior")</f>
        <v>Young Adult</v>
      </c>
    </row>
    <row r="2518" spans="1:23" x14ac:dyDescent="0.25">
      <c r="A2518">
        <v>12523</v>
      </c>
      <c r="B2518">
        <v>3682</v>
      </c>
      <c r="C2518" s="1" t="s">
        <v>1116</v>
      </c>
      <c r="D2518" s="1" t="s">
        <v>14</v>
      </c>
      <c r="E2518" s="2">
        <v>42487</v>
      </c>
      <c r="F2518" s="1" t="s">
        <v>30</v>
      </c>
      <c r="G2518" s="1" t="s">
        <v>110</v>
      </c>
      <c r="H2518" s="2">
        <v>45106</v>
      </c>
      <c r="I2518" s="2">
        <v>45109</v>
      </c>
      <c r="J2518">
        <v>3</v>
      </c>
      <c r="K2518">
        <v>2879</v>
      </c>
      <c r="L2518" s="1" t="s">
        <v>1491</v>
      </c>
      <c r="M2518" s="1" t="s">
        <v>81</v>
      </c>
      <c r="N2518" s="1" t="s">
        <v>18</v>
      </c>
      <c r="O2518" t="s">
        <v>19</v>
      </c>
      <c r="P2518">
        <v>959.66669999999999</v>
      </c>
      <c r="Q2518" s="1" t="s">
        <v>1492</v>
      </c>
      <c r="R2518" s="1" t="s">
        <v>1450</v>
      </c>
      <c r="S2518" t="s">
        <v>1449</v>
      </c>
      <c r="T2518">
        <f>VLOOKUP(Admissions[[#This Row],[Department]],Departments!A:E,5,FALSE)</f>
        <v>4500</v>
      </c>
      <c r="U2518" s="1" t="str">
        <f t="shared" si="78"/>
        <v>Within Benchmark</v>
      </c>
      <c r="V2518" s="1">
        <f t="shared" ca="1" si="79"/>
        <v>10</v>
      </c>
      <c r="W2518" s="1" t="str">
        <f ca="1">_xlfn.IFS(Admissions[[#This Row],[Patients Age]]&lt;18,"Paediatric",V2518&lt;40,"Young Adult",V2518&lt;65,"Adult",TRUE,"Senior")</f>
        <v>Paediatric</v>
      </c>
    </row>
    <row r="2519" spans="1:23" x14ac:dyDescent="0.25">
      <c r="A2519">
        <v>14939</v>
      </c>
      <c r="B2519">
        <v>3375</v>
      </c>
      <c r="C2519" s="1" t="s">
        <v>390</v>
      </c>
      <c r="D2519" s="1" t="s">
        <v>14</v>
      </c>
      <c r="E2519" s="2">
        <v>22335</v>
      </c>
      <c r="F2519" s="1" t="s">
        <v>35</v>
      </c>
      <c r="G2519" s="1" t="s">
        <v>83</v>
      </c>
      <c r="H2519" s="2">
        <v>45607</v>
      </c>
      <c r="I2519" s="2">
        <v>45609</v>
      </c>
      <c r="J2519">
        <v>2</v>
      </c>
      <c r="K2519">
        <v>5766</v>
      </c>
      <c r="L2519" s="1" t="s">
        <v>1491</v>
      </c>
      <c r="M2519" s="1" t="s">
        <v>119</v>
      </c>
      <c r="N2519" s="1" t="s">
        <v>18</v>
      </c>
      <c r="O2519" t="s">
        <v>19</v>
      </c>
      <c r="P2519">
        <v>2883</v>
      </c>
      <c r="Q2519" s="1" t="s">
        <v>1492</v>
      </c>
      <c r="R2519" s="1" t="s">
        <v>1448</v>
      </c>
      <c r="S2519" t="s">
        <v>1449</v>
      </c>
      <c r="T2519">
        <f>VLOOKUP(Admissions[[#This Row],[Department]],Departments!A:E,5,FALSE)</f>
        <v>8500</v>
      </c>
      <c r="U2519" s="1" t="str">
        <f t="shared" si="78"/>
        <v>Within Benchmark</v>
      </c>
      <c r="V2519" s="1">
        <f t="shared" ca="1" si="79"/>
        <v>65</v>
      </c>
      <c r="W2519" s="1" t="str">
        <f ca="1">_xlfn.IFS(Admissions[[#This Row],[Patients Age]]&lt;18,"Paediatric",V2519&lt;40,"Young Adult",V2519&lt;65,"Adult",TRUE,"Senior")</f>
        <v>Senior</v>
      </c>
    </row>
    <row r="2520" spans="1:23" x14ac:dyDescent="0.25">
      <c r="A2520">
        <v>13445</v>
      </c>
      <c r="B2520">
        <v>7064</v>
      </c>
      <c r="C2520" s="1" t="s">
        <v>254</v>
      </c>
      <c r="D2520" s="1" t="s">
        <v>14</v>
      </c>
      <c r="E2520" s="2">
        <v>24003</v>
      </c>
      <c r="F2520" s="1" t="s">
        <v>66</v>
      </c>
      <c r="G2520" s="1" t="s">
        <v>77</v>
      </c>
      <c r="H2520" s="2">
        <v>45630</v>
      </c>
      <c r="I2520" s="2">
        <v>45633</v>
      </c>
      <c r="J2520">
        <v>3</v>
      </c>
      <c r="K2520">
        <v>4393</v>
      </c>
      <c r="L2520" s="1" t="s">
        <v>1491</v>
      </c>
      <c r="M2520" s="1" t="s">
        <v>91</v>
      </c>
      <c r="N2520" s="1" t="s">
        <v>18</v>
      </c>
      <c r="O2520" t="s">
        <v>19</v>
      </c>
      <c r="P2520">
        <v>1464.3333</v>
      </c>
      <c r="Q2520" s="1" t="s">
        <v>1492</v>
      </c>
      <c r="R2520" s="1" t="s">
        <v>1453</v>
      </c>
      <c r="S2520" t="s">
        <v>1449</v>
      </c>
      <c r="T2520">
        <f>VLOOKUP(Admissions[[#This Row],[Department]],Departments!A:E,5,FALSE)</f>
        <v>6000</v>
      </c>
      <c r="U2520" s="1" t="str">
        <f t="shared" si="78"/>
        <v>Within Benchmark</v>
      </c>
      <c r="V2520" s="1">
        <f t="shared" ca="1" si="79"/>
        <v>60</v>
      </c>
      <c r="W2520" s="1" t="str">
        <f ca="1">_xlfn.IFS(Admissions[[#This Row],[Patients Age]]&lt;18,"Paediatric",V2520&lt;40,"Young Adult",V2520&lt;65,"Adult",TRUE,"Senior")</f>
        <v>Adult</v>
      </c>
    </row>
    <row r="2521" spans="1:23" x14ac:dyDescent="0.25">
      <c r="A2521">
        <v>15826</v>
      </c>
      <c r="B2521">
        <v>4237</v>
      </c>
      <c r="C2521" s="1" t="s">
        <v>213</v>
      </c>
      <c r="D2521" s="1" t="s">
        <v>56</v>
      </c>
      <c r="E2521" s="2">
        <v>21766</v>
      </c>
      <c r="F2521" s="1" t="s">
        <v>66</v>
      </c>
      <c r="G2521" s="1" t="s">
        <v>67</v>
      </c>
      <c r="H2521" s="2">
        <v>45560</v>
      </c>
      <c r="I2521" s="2">
        <v>45564</v>
      </c>
      <c r="J2521">
        <v>4</v>
      </c>
      <c r="K2521">
        <v>999999</v>
      </c>
      <c r="L2521" s="1" t="s">
        <v>1491</v>
      </c>
      <c r="M2521" s="1" t="s">
        <v>37</v>
      </c>
      <c r="N2521" s="1" t="s">
        <v>18</v>
      </c>
      <c r="O2521" t="s">
        <v>19</v>
      </c>
      <c r="P2521">
        <v>249999.75</v>
      </c>
      <c r="Q2521" s="1" t="s">
        <v>1492</v>
      </c>
      <c r="R2521" s="1" t="s">
        <v>1453</v>
      </c>
      <c r="S2521" t="s">
        <v>1449</v>
      </c>
      <c r="T2521">
        <f>VLOOKUP(Admissions[[#This Row],[Department]],Departments!A:E,5,FALSE)</f>
        <v>6000</v>
      </c>
      <c r="U2521" s="1" t="str">
        <f t="shared" si="78"/>
        <v>Above Benchmark</v>
      </c>
      <c r="V2521" s="1">
        <f t="shared" ca="1" si="79"/>
        <v>66</v>
      </c>
      <c r="W2521" s="1" t="str">
        <f ca="1">_xlfn.IFS(Admissions[[#This Row],[Patients Age]]&lt;18,"Paediatric",V2521&lt;40,"Young Adult",V2521&lt;65,"Adult",TRUE,"Senior")</f>
        <v>Senior</v>
      </c>
    </row>
    <row r="2522" spans="1:23" x14ac:dyDescent="0.25">
      <c r="A2522">
        <v>10432</v>
      </c>
      <c r="B2522">
        <v>3449</v>
      </c>
      <c r="C2522" s="1" t="s">
        <v>327</v>
      </c>
      <c r="D2522" s="1" t="s">
        <v>14</v>
      </c>
      <c r="E2522" s="2">
        <v>42849</v>
      </c>
      <c r="F2522" s="1" t="s">
        <v>30</v>
      </c>
      <c r="G2522" s="1" t="s">
        <v>110</v>
      </c>
      <c r="H2522" s="2">
        <v>45019</v>
      </c>
      <c r="I2522" s="2">
        <v>45022</v>
      </c>
      <c r="J2522">
        <v>3</v>
      </c>
      <c r="K2522">
        <v>2408</v>
      </c>
      <c r="L2522" s="1" t="s">
        <v>1491</v>
      </c>
      <c r="M2522" s="1" t="s">
        <v>46</v>
      </c>
      <c r="N2522" s="1" t="s">
        <v>33</v>
      </c>
      <c r="O2522" t="s">
        <v>19</v>
      </c>
      <c r="P2522">
        <v>802.66669999999999</v>
      </c>
      <c r="Q2522" s="1" t="s">
        <v>1492</v>
      </c>
      <c r="R2522" s="1" t="s">
        <v>1448</v>
      </c>
      <c r="S2522" t="s">
        <v>1449</v>
      </c>
      <c r="T2522">
        <f>VLOOKUP(Admissions[[#This Row],[Department]],Departments!A:E,5,FALSE)</f>
        <v>4500</v>
      </c>
      <c r="U2522" s="1" t="str">
        <f t="shared" si="78"/>
        <v>Within Benchmark</v>
      </c>
      <c r="V2522" s="1">
        <f t="shared" ca="1" si="79"/>
        <v>9</v>
      </c>
      <c r="W2522" s="1" t="str">
        <f ca="1">_xlfn.IFS(Admissions[[#This Row],[Patients Age]]&lt;18,"Paediatric",V2522&lt;40,"Young Adult",V2522&lt;65,"Adult",TRUE,"Senior")</f>
        <v>Paediatric</v>
      </c>
    </row>
    <row r="2523" spans="1:23" x14ac:dyDescent="0.25">
      <c r="A2523">
        <v>13079</v>
      </c>
      <c r="B2523">
        <v>4709</v>
      </c>
      <c r="C2523" s="1" t="s">
        <v>1145</v>
      </c>
      <c r="D2523" s="1" t="s">
        <v>56</v>
      </c>
      <c r="E2523" s="2">
        <v>31573</v>
      </c>
      <c r="F2523" s="1" t="s">
        <v>15</v>
      </c>
      <c r="G2523" s="1" t="s">
        <v>16</v>
      </c>
      <c r="H2523" s="2">
        <v>45111</v>
      </c>
      <c r="I2523" s="2">
        <v>45114</v>
      </c>
      <c r="J2523">
        <v>3</v>
      </c>
      <c r="K2523">
        <v>8246</v>
      </c>
      <c r="L2523" s="1" t="s">
        <v>1491</v>
      </c>
      <c r="M2523" s="1" t="s">
        <v>46</v>
      </c>
      <c r="N2523" s="1" t="s">
        <v>33</v>
      </c>
      <c r="O2523" t="s">
        <v>19</v>
      </c>
      <c r="P2523">
        <v>2748.6667000000002</v>
      </c>
      <c r="Q2523" s="1" t="s">
        <v>1492</v>
      </c>
      <c r="R2523" s="1" t="s">
        <v>1452</v>
      </c>
      <c r="S2523" t="s">
        <v>1449</v>
      </c>
      <c r="T2523">
        <f>VLOOKUP(Admissions[[#This Row],[Department]],Departments!A:E,5,FALSE)</f>
        <v>5500</v>
      </c>
      <c r="U2523" s="1" t="str">
        <f t="shared" si="78"/>
        <v>Above Benchmark</v>
      </c>
      <c r="V2523" s="1">
        <f t="shared" ca="1" si="79"/>
        <v>40</v>
      </c>
      <c r="W2523" s="1" t="str">
        <f ca="1">_xlfn.IFS(Admissions[[#This Row],[Patients Age]]&lt;18,"Paediatric",V2523&lt;40,"Young Adult",V2523&lt;65,"Adult",TRUE,"Senior")</f>
        <v>Adult</v>
      </c>
    </row>
    <row r="2524" spans="1:23" x14ac:dyDescent="0.25">
      <c r="A2524">
        <v>15406</v>
      </c>
      <c r="B2524">
        <v>6853</v>
      </c>
      <c r="C2524" s="1" t="s">
        <v>312</v>
      </c>
      <c r="D2524" s="1" t="s">
        <v>14</v>
      </c>
      <c r="E2524" s="2">
        <v>32280</v>
      </c>
      <c r="F2524" s="1" t="s">
        <v>26</v>
      </c>
      <c r="G2524" s="1" t="s">
        <v>27</v>
      </c>
      <c r="H2524" s="2">
        <v>45481</v>
      </c>
      <c r="I2524" s="2">
        <v>45485</v>
      </c>
      <c r="J2524">
        <v>4</v>
      </c>
      <c r="K2524">
        <v>10666</v>
      </c>
      <c r="L2524" s="1" t="s">
        <v>1491</v>
      </c>
      <c r="M2524" s="1" t="s">
        <v>28</v>
      </c>
      <c r="N2524" s="1" t="s">
        <v>33</v>
      </c>
      <c r="O2524" t="s">
        <v>19</v>
      </c>
      <c r="P2524">
        <v>2666.5</v>
      </c>
      <c r="Q2524" s="1" t="s">
        <v>1492</v>
      </c>
      <c r="R2524" s="1" t="s">
        <v>1448</v>
      </c>
      <c r="S2524" t="s">
        <v>1449</v>
      </c>
      <c r="T2524">
        <f>VLOOKUP(Admissions[[#This Row],[Department]],Departments!A:E,5,FALSE)</f>
        <v>9000</v>
      </c>
      <c r="U2524" s="1" t="str">
        <f t="shared" si="78"/>
        <v>Above Benchmark</v>
      </c>
      <c r="V2524" s="1">
        <f t="shared" ca="1" si="79"/>
        <v>38</v>
      </c>
      <c r="W2524" s="1" t="str">
        <f ca="1">_xlfn.IFS(Admissions[[#This Row],[Patients Age]]&lt;18,"Paediatric",V2524&lt;40,"Young Adult",V2524&lt;65,"Adult",TRUE,"Senior")</f>
        <v>Young Adult</v>
      </c>
    </row>
    <row r="2525" spans="1:23" x14ac:dyDescent="0.25">
      <c r="A2525">
        <v>13439</v>
      </c>
      <c r="B2525">
        <v>4771</v>
      </c>
      <c r="C2525" s="1" t="s">
        <v>434</v>
      </c>
      <c r="D2525" s="1" t="s">
        <v>56</v>
      </c>
      <c r="E2525" s="2">
        <v>22010</v>
      </c>
      <c r="F2525" s="1" t="s">
        <v>15</v>
      </c>
      <c r="G2525" s="1" t="s">
        <v>16</v>
      </c>
      <c r="H2525" s="2">
        <v>45394</v>
      </c>
      <c r="I2525" s="2">
        <v>45396</v>
      </c>
      <c r="J2525">
        <v>2</v>
      </c>
      <c r="K2525">
        <v>5349</v>
      </c>
      <c r="L2525" s="1" t="s">
        <v>1494</v>
      </c>
      <c r="M2525" s="1" t="s">
        <v>81</v>
      </c>
      <c r="N2525" s="1" t="s">
        <v>33</v>
      </c>
      <c r="O2525" t="s">
        <v>19</v>
      </c>
      <c r="P2525">
        <v>2674.5</v>
      </c>
      <c r="Q2525" s="1" t="s">
        <v>1492</v>
      </c>
      <c r="R2525" s="1" t="s">
        <v>1454</v>
      </c>
      <c r="S2525" t="s">
        <v>1449</v>
      </c>
      <c r="T2525">
        <f>VLOOKUP(Admissions[[#This Row],[Department]],Departments!A:E,5,FALSE)</f>
        <v>5500</v>
      </c>
      <c r="U2525" s="1" t="str">
        <f t="shared" si="78"/>
        <v>Within Benchmark</v>
      </c>
      <c r="V2525" s="1">
        <f t="shared" ca="1" si="79"/>
        <v>66</v>
      </c>
      <c r="W2525" s="1" t="str">
        <f ca="1">_xlfn.IFS(Admissions[[#This Row],[Patients Age]]&lt;18,"Paediatric",V2525&lt;40,"Young Adult",V2525&lt;65,"Adult",TRUE,"Senior")</f>
        <v>Senior</v>
      </c>
    </row>
    <row r="2526" spans="1:23" x14ac:dyDescent="0.25">
      <c r="A2526">
        <v>13934</v>
      </c>
      <c r="B2526">
        <v>6190</v>
      </c>
      <c r="C2526" s="1" t="s">
        <v>375</v>
      </c>
      <c r="D2526" s="1" t="s">
        <v>56</v>
      </c>
      <c r="E2526" s="2">
        <v>29197</v>
      </c>
      <c r="F2526" s="1" t="s">
        <v>21</v>
      </c>
      <c r="G2526" s="1" t="s">
        <v>149</v>
      </c>
      <c r="H2526" s="2">
        <v>45321</v>
      </c>
      <c r="I2526" s="2">
        <v>45326</v>
      </c>
      <c r="J2526">
        <v>5</v>
      </c>
      <c r="K2526">
        <v>23886</v>
      </c>
      <c r="L2526" s="1" t="s">
        <v>1494</v>
      </c>
      <c r="M2526" s="1" t="s">
        <v>28</v>
      </c>
      <c r="N2526" s="1" t="s">
        <v>18</v>
      </c>
      <c r="O2526" t="s">
        <v>19</v>
      </c>
      <c r="P2526">
        <v>4777.2</v>
      </c>
      <c r="Q2526" s="1" t="s">
        <v>1492</v>
      </c>
      <c r="R2526" s="1" t="s">
        <v>1452</v>
      </c>
      <c r="S2526" t="s">
        <v>1449</v>
      </c>
      <c r="T2526">
        <f>VLOOKUP(Admissions[[#This Row],[Department]],Departments!A:E,5,FALSE)</f>
        <v>12000</v>
      </c>
      <c r="U2526" s="1" t="str">
        <f t="shared" si="78"/>
        <v>Above Benchmark</v>
      </c>
      <c r="V2526" s="1">
        <f t="shared" ca="1" si="79"/>
        <v>46</v>
      </c>
      <c r="W2526" s="1" t="str">
        <f ca="1">_xlfn.IFS(Admissions[[#This Row],[Patients Age]]&lt;18,"Paediatric",V2526&lt;40,"Young Adult",V2526&lt;65,"Adult",TRUE,"Senior")</f>
        <v>Adult</v>
      </c>
    </row>
    <row r="2527" spans="1:23" x14ac:dyDescent="0.25">
      <c r="A2527">
        <v>13342</v>
      </c>
      <c r="B2527">
        <v>4963</v>
      </c>
      <c r="C2527" s="1" t="s">
        <v>120</v>
      </c>
      <c r="D2527" s="1" t="s">
        <v>14</v>
      </c>
      <c r="E2527" s="2">
        <v>11624</v>
      </c>
      <c r="F2527" s="1" t="s">
        <v>21</v>
      </c>
      <c r="G2527" s="1" t="s">
        <v>22</v>
      </c>
      <c r="H2527" s="2">
        <v>45298</v>
      </c>
      <c r="I2527" s="2">
        <v>45306</v>
      </c>
      <c r="J2527">
        <v>8</v>
      </c>
      <c r="K2527">
        <v>27270</v>
      </c>
      <c r="L2527" s="1" t="s">
        <v>1491</v>
      </c>
      <c r="M2527" s="1" t="s">
        <v>209</v>
      </c>
      <c r="N2527" s="1" t="s">
        <v>18</v>
      </c>
      <c r="O2527" t="s">
        <v>19</v>
      </c>
      <c r="P2527">
        <v>3408.75</v>
      </c>
      <c r="Q2527" s="1" t="s">
        <v>1492</v>
      </c>
      <c r="R2527" s="1" t="s">
        <v>1451</v>
      </c>
      <c r="S2527" t="s">
        <v>1447</v>
      </c>
      <c r="T2527">
        <f>VLOOKUP(Admissions[[#This Row],[Department]],Departments!A:E,5,FALSE)</f>
        <v>12000</v>
      </c>
      <c r="U2527" s="1" t="str">
        <f t="shared" si="78"/>
        <v>Above Benchmark</v>
      </c>
      <c r="V2527" s="1">
        <f t="shared" ca="1" si="79"/>
        <v>94</v>
      </c>
      <c r="W2527" s="1" t="str">
        <f ca="1">_xlfn.IFS(Admissions[[#This Row],[Patients Age]]&lt;18,"Paediatric",V2527&lt;40,"Young Adult",V2527&lt;65,"Adult",TRUE,"Senior")</f>
        <v>Senior</v>
      </c>
    </row>
    <row r="2528" spans="1:23" x14ac:dyDescent="0.25">
      <c r="A2528">
        <v>12532</v>
      </c>
      <c r="B2528">
        <v>4882</v>
      </c>
      <c r="C2528" s="1" t="s">
        <v>630</v>
      </c>
      <c r="D2528" s="1" t="s">
        <v>14</v>
      </c>
      <c r="E2528" s="2">
        <v>26169</v>
      </c>
      <c r="F2528" s="1" t="s">
        <v>15</v>
      </c>
      <c r="G2528" s="1" t="s">
        <v>16</v>
      </c>
      <c r="H2528" s="2">
        <v>45550</v>
      </c>
      <c r="I2528" s="2">
        <v>45552</v>
      </c>
      <c r="J2528">
        <v>2</v>
      </c>
      <c r="K2528">
        <v>4658</v>
      </c>
      <c r="L2528" s="1" t="s">
        <v>1491</v>
      </c>
      <c r="M2528" s="1" t="s">
        <v>81</v>
      </c>
      <c r="N2528" s="1" t="s">
        <v>18</v>
      </c>
      <c r="O2528" t="s">
        <v>19</v>
      </c>
      <c r="P2528">
        <v>2329</v>
      </c>
      <c r="Q2528" s="1" t="s">
        <v>1492</v>
      </c>
      <c r="R2528" s="1" t="s">
        <v>1451</v>
      </c>
      <c r="S2528" t="s">
        <v>1447</v>
      </c>
      <c r="T2528">
        <f>VLOOKUP(Admissions[[#This Row],[Department]],Departments!A:E,5,FALSE)</f>
        <v>5500</v>
      </c>
      <c r="U2528" s="1" t="str">
        <f t="shared" si="78"/>
        <v>Within Benchmark</v>
      </c>
      <c r="V2528" s="1">
        <f t="shared" ca="1" si="79"/>
        <v>54</v>
      </c>
      <c r="W2528" s="1" t="str">
        <f ca="1">_xlfn.IFS(Admissions[[#This Row],[Patients Age]]&lt;18,"Paediatric",V2528&lt;40,"Young Adult",V2528&lt;65,"Adult",TRUE,"Senior")</f>
        <v>Adult</v>
      </c>
    </row>
    <row r="2529" spans="1:23" x14ac:dyDescent="0.25">
      <c r="A2529">
        <v>13178</v>
      </c>
      <c r="B2529">
        <v>3375</v>
      </c>
      <c r="C2529" s="1" t="s">
        <v>390</v>
      </c>
      <c r="D2529" s="1" t="s">
        <v>14</v>
      </c>
      <c r="E2529" s="2">
        <v>22335</v>
      </c>
      <c r="F2529" s="1" t="s">
        <v>15</v>
      </c>
      <c r="G2529" s="1" t="s">
        <v>48</v>
      </c>
      <c r="H2529" s="2">
        <v>45586</v>
      </c>
      <c r="I2529" s="2">
        <v>45589</v>
      </c>
      <c r="J2529">
        <v>3</v>
      </c>
      <c r="K2529">
        <v>5693</v>
      </c>
      <c r="L2529" s="1" t="s">
        <v>1491</v>
      </c>
      <c r="M2529" s="1" t="s">
        <v>81</v>
      </c>
      <c r="N2529" s="1" t="s">
        <v>33</v>
      </c>
      <c r="O2529" t="s">
        <v>19</v>
      </c>
      <c r="P2529">
        <v>1897.6667</v>
      </c>
      <c r="Q2529" s="1" t="s">
        <v>1492</v>
      </c>
      <c r="R2529" s="1" t="s">
        <v>1448</v>
      </c>
      <c r="S2529" t="s">
        <v>1449</v>
      </c>
      <c r="T2529">
        <f>VLOOKUP(Admissions[[#This Row],[Department]],Departments!A:E,5,FALSE)</f>
        <v>5500</v>
      </c>
      <c r="U2529" s="1" t="str">
        <f t="shared" si="78"/>
        <v>Above Benchmark</v>
      </c>
      <c r="V2529" s="1">
        <f t="shared" ca="1" si="79"/>
        <v>65</v>
      </c>
      <c r="W2529" s="1" t="str">
        <f ca="1">_xlfn.IFS(Admissions[[#This Row],[Patients Age]]&lt;18,"Paediatric",V2529&lt;40,"Young Adult",V2529&lt;65,"Adult",TRUE,"Senior")</f>
        <v>Senior</v>
      </c>
    </row>
    <row r="2530" spans="1:23" x14ac:dyDescent="0.25">
      <c r="A2530">
        <v>12272</v>
      </c>
      <c r="B2530">
        <v>4046</v>
      </c>
      <c r="C2530" s="1" t="s">
        <v>943</v>
      </c>
      <c r="D2530" s="1" t="s">
        <v>14</v>
      </c>
      <c r="E2530" s="2">
        <v>43370</v>
      </c>
      <c r="F2530" s="1" t="s">
        <v>30</v>
      </c>
      <c r="G2530" s="1" t="s">
        <v>110</v>
      </c>
      <c r="H2530" s="2">
        <v>44956</v>
      </c>
      <c r="I2530" s="2">
        <v>44957</v>
      </c>
      <c r="J2530">
        <v>1</v>
      </c>
      <c r="K2530">
        <v>1875</v>
      </c>
      <c r="L2530" s="1" t="s">
        <v>1491</v>
      </c>
      <c r="M2530" s="1" t="s">
        <v>46</v>
      </c>
      <c r="N2530" s="1" t="s">
        <v>24</v>
      </c>
      <c r="O2530" t="s">
        <v>19</v>
      </c>
      <c r="P2530">
        <v>1875</v>
      </c>
      <c r="Q2530" s="1" t="s">
        <v>1492</v>
      </c>
      <c r="R2530" s="1" t="s">
        <v>1448</v>
      </c>
      <c r="S2530" t="s">
        <v>1449</v>
      </c>
      <c r="T2530">
        <f>VLOOKUP(Admissions[[#This Row],[Department]],Departments!A:E,5,FALSE)</f>
        <v>4500</v>
      </c>
      <c r="U2530" s="1" t="str">
        <f t="shared" si="78"/>
        <v>Within Benchmark</v>
      </c>
      <c r="V2530" s="1">
        <f t="shared" ca="1" si="79"/>
        <v>7</v>
      </c>
      <c r="W2530" s="1" t="str">
        <f ca="1">_xlfn.IFS(Admissions[[#This Row],[Patients Age]]&lt;18,"Paediatric",V2530&lt;40,"Young Adult",V2530&lt;65,"Adult",TRUE,"Senior")</f>
        <v>Paediatric</v>
      </c>
    </row>
    <row r="2531" spans="1:23" x14ac:dyDescent="0.25">
      <c r="A2531">
        <v>14048</v>
      </c>
      <c r="B2531">
        <v>6028</v>
      </c>
      <c r="C2531" s="1" t="s">
        <v>761</v>
      </c>
      <c r="D2531" s="1" t="s">
        <v>14</v>
      </c>
      <c r="E2531" s="2">
        <v>24772</v>
      </c>
      <c r="F2531" s="1" t="s">
        <v>51</v>
      </c>
      <c r="G2531" s="1" t="s">
        <v>87</v>
      </c>
      <c r="H2531" s="2">
        <v>45308</v>
      </c>
      <c r="I2531" s="2">
        <v>45310</v>
      </c>
      <c r="J2531">
        <v>2</v>
      </c>
      <c r="K2531">
        <v>3699</v>
      </c>
      <c r="L2531" s="1" t="s">
        <v>1491</v>
      </c>
      <c r="M2531" s="1" t="s">
        <v>88</v>
      </c>
      <c r="N2531" s="1" t="s">
        <v>18</v>
      </c>
      <c r="O2531" t="s">
        <v>19</v>
      </c>
      <c r="P2531">
        <v>1849.5</v>
      </c>
      <c r="Q2531" s="1" t="s">
        <v>1492</v>
      </c>
      <c r="R2531" s="1" t="s">
        <v>1453</v>
      </c>
      <c r="S2531" t="s">
        <v>1449</v>
      </c>
      <c r="T2531">
        <f>VLOOKUP(Admissions[[#This Row],[Department]],Departments!A:E,5,FALSE)</f>
        <v>6800</v>
      </c>
      <c r="U2531" s="1" t="str">
        <f t="shared" si="78"/>
        <v>Within Benchmark</v>
      </c>
      <c r="V2531" s="1">
        <f t="shared" ca="1" si="79"/>
        <v>58</v>
      </c>
      <c r="W2531" s="1" t="str">
        <f ca="1">_xlfn.IFS(Admissions[[#This Row],[Patients Age]]&lt;18,"Paediatric",V2531&lt;40,"Young Adult",V2531&lt;65,"Adult",TRUE,"Senior")</f>
        <v>Adult</v>
      </c>
    </row>
    <row r="2532" spans="1:23" x14ac:dyDescent="0.25">
      <c r="A2532">
        <v>10149</v>
      </c>
      <c r="B2532">
        <v>5075</v>
      </c>
      <c r="C2532" s="1" t="s">
        <v>310</v>
      </c>
      <c r="D2532" s="1" t="s">
        <v>56</v>
      </c>
      <c r="E2532" s="2">
        <v>25314</v>
      </c>
      <c r="F2532" s="1" t="s">
        <v>15</v>
      </c>
      <c r="G2532" s="1" t="s">
        <v>16</v>
      </c>
      <c r="H2532" s="2">
        <v>45473</v>
      </c>
      <c r="I2532" s="2">
        <v>45474</v>
      </c>
      <c r="J2532">
        <v>1</v>
      </c>
      <c r="K2532">
        <v>4448</v>
      </c>
      <c r="L2532" s="1" t="s">
        <v>1491</v>
      </c>
      <c r="M2532" s="1" t="s">
        <v>81</v>
      </c>
      <c r="N2532" s="1" t="s">
        <v>18</v>
      </c>
      <c r="O2532" t="s">
        <v>19</v>
      </c>
      <c r="P2532">
        <v>4448</v>
      </c>
      <c r="Q2532" s="1" t="s">
        <v>1492</v>
      </c>
      <c r="R2532" s="1" t="s">
        <v>1451</v>
      </c>
      <c r="S2532" t="s">
        <v>1447</v>
      </c>
      <c r="T2532">
        <f>VLOOKUP(Admissions[[#This Row],[Department]],Departments!A:E,5,FALSE)</f>
        <v>5500</v>
      </c>
      <c r="U2532" s="1" t="str">
        <f t="shared" si="78"/>
        <v>Within Benchmark</v>
      </c>
      <c r="V2532" s="1">
        <f t="shared" ca="1" si="79"/>
        <v>57</v>
      </c>
      <c r="W2532" s="1" t="str">
        <f ca="1">_xlfn.IFS(Admissions[[#This Row],[Patients Age]]&lt;18,"Paediatric",V2532&lt;40,"Young Adult",V2532&lt;65,"Adult",TRUE,"Senior")</f>
        <v>Adult</v>
      </c>
    </row>
    <row r="2533" spans="1:23" x14ac:dyDescent="0.25">
      <c r="A2533">
        <v>15080</v>
      </c>
      <c r="B2533">
        <v>7034</v>
      </c>
      <c r="C2533" s="1" t="s">
        <v>1146</v>
      </c>
      <c r="D2533" s="1" t="s">
        <v>56</v>
      </c>
      <c r="E2533" s="2">
        <v>25116</v>
      </c>
      <c r="F2533" s="1" t="s">
        <v>26</v>
      </c>
      <c r="G2533" s="1" t="s">
        <v>39</v>
      </c>
      <c r="H2533" s="2">
        <v>44938</v>
      </c>
      <c r="I2533" s="2">
        <v>44944</v>
      </c>
      <c r="J2533">
        <v>6</v>
      </c>
      <c r="K2533">
        <v>15410</v>
      </c>
      <c r="L2533" s="1" t="s">
        <v>1491</v>
      </c>
      <c r="M2533" s="1" t="s">
        <v>28</v>
      </c>
      <c r="N2533" s="1" t="s">
        <v>18</v>
      </c>
      <c r="O2533" t="s">
        <v>19</v>
      </c>
      <c r="P2533">
        <v>2568.3332999999998</v>
      </c>
      <c r="Q2533" s="1" t="s">
        <v>1492</v>
      </c>
      <c r="R2533" s="1" t="s">
        <v>1450</v>
      </c>
      <c r="S2533" t="s">
        <v>1449</v>
      </c>
      <c r="T2533">
        <f>VLOOKUP(Admissions[[#This Row],[Department]],Departments!A:E,5,FALSE)</f>
        <v>9000</v>
      </c>
      <c r="U2533" s="1" t="str">
        <f t="shared" si="78"/>
        <v>Above Benchmark</v>
      </c>
      <c r="V2533" s="1">
        <f t="shared" ca="1" si="79"/>
        <v>57</v>
      </c>
      <c r="W2533" s="1" t="str">
        <f ca="1">_xlfn.IFS(Admissions[[#This Row],[Patients Age]]&lt;18,"Paediatric",V2533&lt;40,"Young Adult",V2533&lt;65,"Adult",TRUE,"Senior")</f>
        <v>Adult</v>
      </c>
    </row>
    <row r="2534" spans="1:23" x14ac:dyDescent="0.25">
      <c r="A2534">
        <v>14423</v>
      </c>
      <c r="B2534">
        <v>6160</v>
      </c>
      <c r="C2534" s="1" t="s">
        <v>576</v>
      </c>
      <c r="D2534" s="1" t="s">
        <v>56</v>
      </c>
      <c r="E2534" s="2">
        <v>25079</v>
      </c>
      <c r="F2534" s="1" t="s">
        <v>26</v>
      </c>
      <c r="G2534" s="1" t="s">
        <v>39</v>
      </c>
      <c r="H2534" s="2">
        <v>45406</v>
      </c>
      <c r="I2534" s="2">
        <v>45412</v>
      </c>
      <c r="J2534">
        <v>6</v>
      </c>
      <c r="K2534">
        <v>16160</v>
      </c>
      <c r="L2534" s="1" t="s">
        <v>1491</v>
      </c>
      <c r="M2534" s="1" t="s">
        <v>28</v>
      </c>
      <c r="N2534" s="1" t="s">
        <v>33</v>
      </c>
      <c r="O2534" t="s">
        <v>19</v>
      </c>
      <c r="P2534">
        <v>2693.3332999999998</v>
      </c>
      <c r="Q2534" s="1" t="s">
        <v>1492</v>
      </c>
      <c r="R2534" s="1" t="s">
        <v>1453</v>
      </c>
      <c r="S2534" t="s">
        <v>1449</v>
      </c>
      <c r="T2534">
        <f>VLOOKUP(Admissions[[#This Row],[Department]],Departments!A:E,5,FALSE)</f>
        <v>9000</v>
      </c>
      <c r="U2534" s="1" t="str">
        <f t="shared" si="78"/>
        <v>Above Benchmark</v>
      </c>
      <c r="V2534" s="1">
        <f t="shared" ca="1" si="79"/>
        <v>57</v>
      </c>
      <c r="W2534" s="1" t="str">
        <f ca="1">_xlfn.IFS(Admissions[[#This Row],[Patients Age]]&lt;18,"Paediatric",V2534&lt;40,"Young Adult",V2534&lt;65,"Adult",TRUE,"Senior")</f>
        <v>Adult</v>
      </c>
    </row>
    <row r="2535" spans="1:23" x14ac:dyDescent="0.25">
      <c r="A2535">
        <v>11663</v>
      </c>
      <c r="B2535">
        <v>6888</v>
      </c>
      <c r="C2535" s="1" t="s">
        <v>494</v>
      </c>
      <c r="D2535" s="1" t="s">
        <v>56</v>
      </c>
      <c r="E2535" s="2">
        <v>12102</v>
      </c>
      <c r="F2535" s="1" t="s">
        <v>15</v>
      </c>
      <c r="G2535" s="1" t="s">
        <v>217</v>
      </c>
      <c r="H2535" s="2">
        <v>45410</v>
      </c>
      <c r="I2535" s="2">
        <v>45412</v>
      </c>
      <c r="J2535">
        <v>2</v>
      </c>
      <c r="K2535">
        <v>6614</v>
      </c>
      <c r="L2535" s="1" t="s">
        <v>1491</v>
      </c>
      <c r="M2535" s="1" t="s">
        <v>46</v>
      </c>
      <c r="N2535" s="1" t="s">
        <v>18</v>
      </c>
      <c r="O2535" t="s">
        <v>19</v>
      </c>
      <c r="P2535">
        <v>3307</v>
      </c>
      <c r="Q2535" s="1" t="s">
        <v>1492</v>
      </c>
      <c r="R2535" s="1" t="s">
        <v>1451</v>
      </c>
      <c r="S2535" t="s">
        <v>1447</v>
      </c>
      <c r="T2535">
        <f>VLOOKUP(Admissions[[#This Row],[Department]],Departments!A:E,5,FALSE)</f>
        <v>5500</v>
      </c>
      <c r="U2535" s="1" t="str">
        <f t="shared" si="78"/>
        <v>Above Benchmark</v>
      </c>
      <c r="V2535" s="1">
        <f t="shared" ca="1" si="79"/>
        <v>93</v>
      </c>
      <c r="W2535" s="1" t="str">
        <f ca="1">_xlfn.IFS(Admissions[[#This Row],[Patients Age]]&lt;18,"Paediatric",V2535&lt;40,"Young Adult",V2535&lt;65,"Adult",TRUE,"Senior")</f>
        <v>Senior</v>
      </c>
    </row>
    <row r="2536" spans="1:23" x14ac:dyDescent="0.25">
      <c r="A2536">
        <v>10183</v>
      </c>
      <c r="B2536">
        <v>5706</v>
      </c>
      <c r="C2536" s="1" t="s">
        <v>274</v>
      </c>
      <c r="D2536" s="1" t="s">
        <v>56</v>
      </c>
      <c r="E2536" s="2">
        <v>38903</v>
      </c>
      <c r="F2536" s="1" t="s">
        <v>41</v>
      </c>
      <c r="G2536" s="1" t="s">
        <v>72</v>
      </c>
      <c r="H2536" s="2">
        <v>45048</v>
      </c>
      <c r="I2536" s="2">
        <v>45053</v>
      </c>
      <c r="J2536">
        <v>5</v>
      </c>
      <c r="K2536">
        <v>5319</v>
      </c>
      <c r="L2536" s="1" t="s">
        <v>1491</v>
      </c>
      <c r="M2536" s="1" t="s">
        <v>121</v>
      </c>
      <c r="N2536" s="1" t="s">
        <v>24</v>
      </c>
      <c r="O2536" t="s">
        <v>19</v>
      </c>
      <c r="P2536">
        <v>1063.8</v>
      </c>
      <c r="Q2536" s="1" t="s">
        <v>1492</v>
      </c>
      <c r="R2536" s="1" t="s">
        <v>1452</v>
      </c>
      <c r="S2536" t="s">
        <v>1449</v>
      </c>
      <c r="T2536">
        <f>VLOOKUP(Admissions[[#This Row],[Department]],Departments!A:E,5,FALSE)</f>
        <v>7200</v>
      </c>
      <c r="U2536" s="1" t="str">
        <f t="shared" si="78"/>
        <v>Within Benchmark</v>
      </c>
      <c r="V2536" s="1">
        <f t="shared" ca="1" si="79"/>
        <v>20</v>
      </c>
      <c r="W2536" s="1" t="str">
        <f ca="1">_xlfn.IFS(Admissions[[#This Row],[Patients Age]]&lt;18,"Paediatric",V2536&lt;40,"Young Adult",V2536&lt;65,"Adult",TRUE,"Senior")</f>
        <v>Young Adult</v>
      </c>
    </row>
    <row r="2537" spans="1:23" x14ac:dyDescent="0.25">
      <c r="A2537">
        <v>15875</v>
      </c>
      <c r="B2537">
        <v>7031</v>
      </c>
      <c r="C2537" s="1" t="s">
        <v>1089</v>
      </c>
      <c r="D2537" s="1" t="s">
        <v>14</v>
      </c>
      <c r="E2537" s="2">
        <v>29003</v>
      </c>
      <c r="F2537" s="1" t="s">
        <v>15</v>
      </c>
      <c r="G2537" s="1" t="s">
        <v>48</v>
      </c>
      <c r="H2537" s="2">
        <v>45075</v>
      </c>
      <c r="I2537" s="2">
        <v>45078</v>
      </c>
      <c r="J2537">
        <v>3</v>
      </c>
      <c r="K2537">
        <v>5675</v>
      </c>
      <c r="L2537" s="1" t="s">
        <v>1491</v>
      </c>
      <c r="M2537" s="1" t="s">
        <v>46</v>
      </c>
      <c r="N2537" s="1" t="s">
        <v>33</v>
      </c>
      <c r="O2537" t="s">
        <v>19</v>
      </c>
      <c r="P2537">
        <v>1891.6667</v>
      </c>
      <c r="Q2537" s="1" t="s">
        <v>1492</v>
      </c>
      <c r="R2537" s="1" t="s">
        <v>1448</v>
      </c>
      <c r="S2537" t="s">
        <v>1449</v>
      </c>
      <c r="T2537">
        <f>VLOOKUP(Admissions[[#This Row],[Department]],Departments!A:E,5,FALSE)</f>
        <v>5500</v>
      </c>
      <c r="U2537" s="1" t="str">
        <f t="shared" si="78"/>
        <v>Above Benchmark</v>
      </c>
      <c r="V2537" s="1">
        <f t="shared" ca="1" si="79"/>
        <v>47</v>
      </c>
      <c r="W2537" s="1" t="str">
        <f ca="1">_xlfn.IFS(Admissions[[#This Row],[Patients Age]]&lt;18,"Paediatric",V2537&lt;40,"Young Adult",V2537&lt;65,"Adult",TRUE,"Senior")</f>
        <v>Adult</v>
      </c>
    </row>
    <row r="2538" spans="1:23" x14ac:dyDescent="0.25">
      <c r="A2538">
        <v>14729</v>
      </c>
      <c r="B2538">
        <v>4710</v>
      </c>
      <c r="C2538" s="1" t="s">
        <v>437</v>
      </c>
      <c r="D2538" s="1" t="s">
        <v>14</v>
      </c>
      <c r="E2538" s="2">
        <v>33217</v>
      </c>
      <c r="F2538" s="1" t="s">
        <v>15</v>
      </c>
      <c r="G2538" s="1" t="s">
        <v>16</v>
      </c>
      <c r="H2538" s="2">
        <v>45366</v>
      </c>
      <c r="I2538" s="2">
        <v>45368</v>
      </c>
      <c r="J2538">
        <v>2</v>
      </c>
      <c r="K2538">
        <v>3969</v>
      </c>
      <c r="L2538" s="1" t="s">
        <v>1491</v>
      </c>
      <c r="M2538" s="1" t="s">
        <v>46</v>
      </c>
      <c r="N2538" s="1" t="s">
        <v>18</v>
      </c>
      <c r="O2538" t="s">
        <v>19</v>
      </c>
      <c r="P2538">
        <v>1984.5</v>
      </c>
      <c r="Q2538" s="1" t="s">
        <v>1492</v>
      </c>
      <c r="R2538" s="1" t="s">
        <v>1454</v>
      </c>
      <c r="S2538" t="s">
        <v>1449</v>
      </c>
      <c r="T2538">
        <f>VLOOKUP(Admissions[[#This Row],[Department]],Departments!A:E,5,FALSE)</f>
        <v>5500</v>
      </c>
      <c r="U2538" s="1" t="str">
        <f t="shared" si="78"/>
        <v>Within Benchmark</v>
      </c>
      <c r="V2538" s="1">
        <f t="shared" ca="1" si="79"/>
        <v>35</v>
      </c>
      <c r="W2538" s="1" t="str">
        <f ca="1">_xlfn.IFS(Admissions[[#This Row],[Patients Age]]&lt;18,"Paediatric",V2538&lt;40,"Young Adult",V2538&lt;65,"Adult",TRUE,"Senior")</f>
        <v>Young Adult</v>
      </c>
    </row>
    <row r="2539" spans="1:23" x14ac:dyDescent="0.25">
      <c r="A2539">
        <v>14995</v>
      </c>
      <c r="B2539">
        <v>4500</v>
      </c>
      <c r="C2539" s="1" t="s">
        <v>1147</v>
      </c>
      <c r="D2539" s="1" t="s">
        <v>56</v>
      </c>
      <c r="E2539" s="2">
        <v>39496</v>
      </c>
      <c r="F2539" s="1" t="s">
        <v>30</v>
      </c>
      <c r="G2539" s="1" t="s">
        <v>110</v>
      </c>
      <c r="H2539" s="2">
        <v>45019</v>
      </c>
      <c r="I2539" s="2">
        <v>45023</v>
      </c>
      <c r="J2539">
        <v>4</v>
      </c>
      <c r="K2539">
        <v>4177</v>
      </c>
      <c r="L2539" s="1" t="s">
        <v>1491</v>
      </c>
      <c r="M2539" s="1" t="s">
        <v>32</v>
      </c>
      <c r="N2539" s="1" t="s">
        <v>18</v>
      </c>
      <c r="O2539" t="s">
        <v>19</v>
      </c>
      <c r="P2539">
        <v>1044.25</v>
      </c>
      <c r="Q2539" s="1" t="s">
        <v>1492</v>
      </c>
      <c r="R2539" s="1" t="s">
        <v>1448</v>
      </c>
      <c r="S2539" t="s">
        <v>1449</v>
      </c>
      <c r="T2539">
        <f>VLOOKUP(Admissions[[#This Row],[Department]],Departments!A:E,5,FALSE)</f>
        <v>4500</v>
      </c>
      <c r="U2539" s="1" t="str">
        <f t="shared" si="78"/>
        <v>Within Benchmark</v>
      </c>
      <c r="V2539" s="1">
        <f t="shared" ca="1" si="79"/>
        <v>18</v>
      </c>
      <c r="W2539" s="1" t="str">
        <f ca="1">_xlfn.IFS(Admissions[[#This Row],[Patients Age]]&lt;18,"Paediatric",V2539&lt;40,"Young Adult",V2539&lt;65,"Adult",TRUE,"Senior")</f>
        <v>Young Adult</v>
      </c>
    </row>
    <row r="2540" spans="1:23" x14ac:dyDescent="0.25">
      <c r="A2540">
        <v>11938</v>
      </c>
      <c r="B2540">
        <v>4088</v>
      </c>
      <c r="C2540" s="1" t="s">
        <v>444</v>
      </c>
      <c r="D2540" s="1" t="s">
        <v>56</v>
      </c>
      <c r="E2540" s="2">
        <v>37586</v>
      </c>
      <c r="F2540" s="1" t="s">
        <v>15</v>
      </c>
      <c r="G2540" s="1" t="s">
        <v>48</v>
      </c>
      <c r="H2540" s="2">
        <v>45422</v>
      </c>
      <c r="I2540" s="2">
        <v>45424</v>
      </c>
      <c r="J2540">
        <v>2</v>
      </c>
      <c r="K2540">
        <v>4936</v>
      </c>
      <c r="L2540" s="1" t="s">
        <v>1491</v>
      </c>
      <c r="M2540" s="1" t="s">
        <v>46</v>
      </c>
      <c r="N2540" s="1" t="s">
        <v>18</v>
      </c>
      <c r="O2540" t="s">
        <v>19</v>
      </c>
      <c r="P2540">
        <v>2468</v>
      </c>
      <c r="Q2540" s="1" t="s">
        <v>1492</v>
      </c>
      <c r="R2540" s="1" t="s">
        <v>1454</v>
      </c>
      <c r="S2540" t="s">
        <v>1449</v>
      </c>
      <c r="T2540">
        <f>VLOOKUP(Admissions[[#This Row],[Department]],Departments!A:E,5,FALSE)</f>
        <v>5500</v>
      </c>
      <c r="U2540" s="1" t="str">
        <f t="shared" si="78"/>
        <v>Within Benchmark</v>
      </c>
      <c r="V2540" s="1">
        <f t="shared" ca="1" si="79"/>
        <v>23</v>
      </c>
      <c r="W2540" s="1" t="str">
        <f ca="1">_xlfn.IFS(Admissions[[#This Row],[Patients Age]]&lt;18,"Paediatric",V2540&lt;40,"Young Adult",V2540&lt;65,"Adult",TRUE,"Senior")</f>
        <v>Young Adult</v>
      </c>
    </row>
    <row r="2541" spans="1:23" x14ac:dyDescent="0.25">
      <c r="A2541">
        <v>12503</v>
      </c>
      <c r="B2541">
        <v>3371</v>
      </c>
      <c r="C2541" s="1" t="s">
        <v>1148</v>
      </c>
      <c r="D2541" s="1" t="s">
        <v>56</v>
      </c>
      <c r="E2541" s="2">
        <v>23570</v>
      </c>
      <c r="F2541" s="1" t="s">
        <v>15</v>
      </c>
      <c r="G2541" s="1" t="s">
        <v>48</v>
      </c>
      <c r="H2541" s="2">
        <v>45108</v>
      </c>
      <c r="I2541" s="2">
        <v>45111</v>
      </c>
      <c r="J2541">
        <v>3</v>
      </c>
      <c r="K2541">
        <v>9246</v>
      </c>
      <c r="L2541" s="1" t="s">
        <v>1494</v>
      </c>
      <c r="M2541" s="1" t="s">
        <v>17</v>
      </c>
      <c r="N2541" s="1" t="s">
        <v>18</v>
      </c>
      <c r="O2541" t="s">
        <v>19</v>
      </c>
      <c r="P2541">
        <v>3082</v>
      </c>
      <c r="Q2541" s="1" t="s">
        <v>1492</v>
      </c>
      <c r="R2541" s="1" t="s">
        <v>1446</v>
      </c>
      <c r="S2541" t="s">
        <v>1447</v>
      </c>
      <c r="T2541">
        <f>VLOOKUP(Admissions[[#This Row],[Department]],Departments!A:E,5,FALSE)</f>
        <v>5500</v>
      </c>
      <c r="U2541" s="1" t="str">
        <f t="shared" si="78"/>
        <v>Above Benchmark</v>
      </c>
      <c r="V2541" s="1">
        <f t="shared" ca="1" si="79"/>
        <v>61</v>
      </c>
      <c r="W2541" s="1" t="str">
        <f ca="1">_xlfn.IFS(Admissions[[#This Row],[Patients Age]]&lt;18,"Paediatric",V2541&lt;40,"Young Adult",V2541&lt;65,"Adult",TRUE,"Senior")</f>
        <v>Adult</v>
      </c>
    </row>
    <row r="2542" spans="1:23" x14ac:dyDescent="0.25">
      <c r="A2542">
        <v>12270</v>
      </c>
      <c r="B2542">
        <v>6393</v>
      </c>
      <c r="C2542" s="1" t="s">
        <v>410</v>
      </c>
      <c r="D2542" s="1" t="s">
        <v>14</v>
      </c>
      <c r="E2542" s="2">
        <v>25884</v>
      </c>
      <c r="F2542" s="1" t="s">
        <v>15</v>
      </c>
      <c r="G2542" s="1" t="s">
        <v>16</v>
      </c>
      <c r="H2542" s="2">
        <v>45340</v>
      </c>
      <c r="I2542" s="2">
        <v>45342</v>
      </c>
      <c r="J2542">
        <v>2</v>
      </c>
      <c r="K2542">
        <v>3860</v>
      </c>
      <c r="L2542" s="1" t="s">
        <v>1491</v>
      </c>
      <c r="M2542" s="1" t="s">
        <v>49</v>
      </c>
      <c r="N2542" s="1" t="s">
        <v>18</v>
      </c>
      <c r="O2542" t="s">
        <v>19</v>
      </c>
      <c r="P2542">
        <v>1930</v>
      </c>
      <c r="Q2542" s="1" t="s">
        <v>1492</v>
      </c>
      <c r="R2542" s="1" t="s">
        <v>1451</v>
      </c>
      <c r="S2542" t="s">
        <v>1447</v>
      </c>
      <c r="T2542">
        <f>VLOOKUP(Admissions[[#This Row],[Department]],Departments!A:E,5,FALSE)</f>
        <v>5500</v>
      </c>
      <c r="U2542" s="1" t="str">
        <f t="shared" si="78"/>
        <v>Within Benchmark</v>
      </c>
      <c r="V2542" s="1">
        <f t="shared" ca="1" si="79"/>
        <v>55</v>
      </c>
      <c r="W2542" s="1" t="str">
        <f ca="1">_xlfn.IFS(Admissions[[#This Row],[Patients Age]]&lt;18,"Paediatric",V2542&lt;40,"Young Adult",V2542&lt;65,"Adult",TRUE,"Senior")</f>
        <v>Adult</v>
      </c>
    </row>
    <row r="2543" spans="1:23" x14ac:dyDescent="0.25">
      <c r="A2543">
        <v>14296</v>
      </c>
      <c r="B2543">
        <v>3179</v>
      </c>
      <c r="C2543" s="1" t="s">
        <v>90</v>
      </c>
      <c r="D2543" s="1" t="s">
        <v>56</v>
      </c>
      <c r="E2543" s="2">
        <v>18338</v>
      </c>
      <c r="F2543" s="1" t="s">
        <v>21</v>
      </c>
      <c r="G2543" s="1" t="s">
        <v>22</v>
      </c>
      <c r="H2543" s="2">
        <v>45073</v>
      </c>
      <c r="I2543" s="2">
        <v>45082</v>
      </c>
      <c r="J2543">
        <v>9</v>
      </c>
      <c r="K2543">
        <v>47700</v>
      </c>
      <c r="L2543" s="1" t="s">
        <v>1491</v>
      </c>
      <c r="M2543" s="1" t="s">
        <v>23</v>
      </c>
      <c r="N2543" s="1" t="s">
        <v>33</v>
      </c>
      <c r="O2543" t="s">
        <v>19</v>
      </c>
      <c r="P2543">
        <v>5300</v>
      </c>
      <c r="Q2543" s="1" t="s">
        <v>1492</v>
      </c>
      <c r="R2543" s="1" t="s">
        <v>1446</v>
      </c>
      <c r="S2543" t="s">
        <v>1447</v>
      </c>
      <c r="T2543">
        <f>VLOOKUP(Admissions[[#This Row],[Department]],Departments!A:E,5,FALSE)</f>
        <v>12000</v>
      </c>
      <c r="U2543" s="1" t="str">
        <f t="shared" si="78"/>
        <v>Above Benchmark</v>
      </c>
      <c r="V2543" s="1">
        <f t="shared" ca="1" si="79"/>
        <v>76</v>
      </c>
      <c r="W2543" s="1" t="str">
        <f ca="1">_xlfn.IFS(Admissions[[#This Row],[Patients Age]]&lt;18,"Paediatric",V2543&lt;40,"Young Adult",V2543&lt;65,"Adult",TRUE,"Senior")</f>
        <v>Senior</v>
      </c>
    </row>
    <row r="2544" spans="1:23" x14ac:dyDescent="0.25">
      <c r="A2544">
        <v>10226</v>
      </c>
      <c r="B2544">
        <v>5775</v>
      </c>
      <c r="C2544" s="1" t="s">
        <v>1149</v>
      </c>
      <c r="D2544" s="1" t="s">
        <v>14</v>
      </c>
      <c r="E2544" s="2">
        <v>31861</v>
      </c>
      <c r="F2544" s="1" t="s">
        <v>41</v>
      </c>
      <c r="G2544" s="1" t="s">
        <v>42</v>
      </c>
      <c r="H2544" s="2">
        <v>45351</v>
      </c>
      <c r="I2544" s="2">
        <v>45358</v>
      </c>
      <c r="J2544">
        <v>7</v>
      </c>
      <c r="K2544">
        <v>8409</v>
      </c>
      <c r="L2544" s="1" t="s">
        <v>1491</v>
      </c>
      <c r="M2544" s="1" t="s">
        <v>73</v>
      </c>
      <c r="N2544" s="1" t="s">
        <v>18</v>
      </c>
      <c r="O2544" t="s">
        <v>19</v>
      </c>
      <c r="P2544">
        <v>1201.2856999999999</v>
      </c>
      <c r="Q2544" s="1" t="s">
        <v>1492</v>
      </c>
      <c r="R2544" s="1" t="s">
        <v>1450</v>
      </c>
      <c r="S2544" t="s">
        <v>1449</v>
      </c>
      <c r="T2544">
        <f>VLOOKUP(Admissions[[#This Row],[Department]],Departments!A:E,5,FALSE)</f>
        <v>7200</v>
      </c>
      <c r="U2544" s="1" t="str">
        <f t="shared" si="78"/>
        <v>Above Benchmark</v>
      </c>
      <c r="V2544" s="1">
        <f t="shared" ca="1" si="79"/>
        <v>39</v>
      </c>
      <c r="W2544" s="1" t="str">
        <f ca="1">_xlfn.IFS(Admissions[[#This Row],[Patients Age]]&lt;18,"Paediatric",V2544&lt;40,"Young Adult",V2544&lt;65,"Adult",TRUE,"Senior")</f>
        <v>Young Adult</v>
      </c>
    </row>
    <row r="2545" spans="1:23" x14ac:dyDescent="0.25">
      <c r="A2545">
        <v>10413</v>
      </c>
      <c r="B2545">
        <v>3846</v>
      </c>
      <c r="C2545" s="1" t="s">
        <v>1150</v>
      </c>
      <c r="D2545" s="1" t="s">
        <v>14</v>
      </c>
      <c r="E2545" s="2">
        <v>35775</v>
      </c>
      <c r="F2545" s="1" t="s">
        <v>41</v>
      </c>
      <c r="G2545" s="1" t="s">
        <v>72</v>
      </c>
      <c r="H2545" s="2">
        <v>45107</v>
      </c>
      <c r="I2545" s="2">
        <v>45110</v>
      </c>
      <c r="J2545">
        <v>3</v>
      </c>
      <c r="K2545">
        <v>6406</v>
      </c>
      <c r="L2545" s="1" t="s">
        <v>1491</v>
      </c>
      <c r="M2545" s="1" t="s">
        <v>73</v>
      </c>
      <c r="N2545" s="1" t="s">
        <v>33</v>
      </c>
      <c r="O2545" t="s">
        <v>19</v>
      </c>
      <c r="P2545">
        <v>2135.3332999999998</v>
      </c>
      <c r="Q2545" s="1" t="s">
        <v>1492</v>
      </c>
      <c r="R2545" s="1" t="s">
        <v>1454</v>
      </c>
      <c r="S2545" t="s">
        <v>1449</v>
      </c>
      <c r="T2545">
        <f>VLOOKUP(Admissions[[#This Row],[Department]],Departments!A:E,5,FALSE)</f>
        <v>7200</v>
      </c>
      <c r="U2545" s="1" t="str">
        <f t="shared" si="78"/>
        <v>Within Benchmark</v>
      </c>
      <c r="V2545" s="1">
        <f t="shared" ca="1" si="79"/>
        <v>28</v>
      </c>
      <c r="W2545" s="1" t="str">
        <f ca="1">_xlfn.IFS(Admissions[[#This Row],[Patients Age]]&lt;18,"Paediatric",V2545&lt;40,"Young Adult",V2545&lt;65,"Adult",TRUE,"Senior")</f>
        <v>Young Adult</v>
      </c>
    </row>
    <row r="2546" spans="1:23" x14ac:dyDescent="0.25">
      <c r="A2546">
        <v>12561</v>
      </c>
      <c r="B2546">
        <v>7006</v>
      </c>
      <c r="C2546" s="1" t="s">
        <v>906</v>
      </c>
      <c r="D2546" s="1" t="s">
        <v>56</v>
      </c>
      <c r="E2546" s="2">
        <v>34501</v>
      </c>
      <c r="F2546" s="1" t="s">
        <v>21</v>
      </c>
      <c r="G2546" s="1" t="s">
        <v>160</v>
      </c>
      <c r="H2546" s="2">
        <v>45009</v>
      </c>
      <c r="I2546" s="2">
        <v>45020</v>
      </c>
      <c r="J2546">
        <v>11</v>
      </c>
      <c r="K2546">
        <v>29026</v>
      </c>
      <c r="L2546" s="1" t="s">
        <v>1491</v>
      </c>
      <c r="M2546" s="1" t="s">
        <v>124</v>
      </c>
      <c r="N2546" s="1" t="s">
        <v>18</v>
      </c>
      <c r="O2546" t="s">
        <v>19</v>
      </c>
      <c r="P2546">
        <v>2638.7273</v>
      </c>
      <c r="Q2546" s="1" t="s">
        <v>1492</v>
      </c>
      <c r="R2546" s="1" t="s">
        <v>1454</v>
      </c>
      <c r="S2546" t="s">
        <v>1449</v>
      </c>
      <c r="T2546">
        <f>VLOOKUP(Admissions[[#This Row],[Department]],Departments!A:E,5,FALSE)</f>
        <v>12000</v>
      </c>
      <c r="U2546" s="1" t="str">
        <f t="shared" si="78"/>
        <v>Above Benchmark</v>
      </c>
      <c r="V2546" s="1">
        <f t="shared" ca="1" si="79"/>
        <v>32</v>
      </c>
      <c r="W2546" s="1" t="str">
        <f ca="1">_xlfn.IFS(Admissions[[#This Row],[Patients Age]]&lt;18,"Paediatric",V2546&lt;40,"Young Adult",V2546&lt;65,"Adult",TRUE,"Senior")</f>
        <v>Young Adult</v>
      </c>
    </row>
    <row r="2547" spans="1:23" x14ac:dyDescent="0.25">
      <c r="A2547">
        <v>12241</v>
      </c>
      <c r="B2547">
        <v>5536</v>
      </c>
      <c r="C2547" s="1" t="s">
        <v>775</v>
      </c>
      <c r="D2547" s="1" t="s">
        <v>56</v>
      </c>
      <c r="E2547" s="2">
        <v>15242</v>
      </c>
      <c r="F2547" s="1" t="s">
        <v>238</v>
      </c>
      <c r="G2547" s="1" t="s">
        <v>67</v>
      </c>
      <c r="H2547" s="2">
        <v>45336</v>
      </c>
      <c r="I2547" s="2">
        <v>45343</v>
      </c>
      <c r="J2547">
        <v>7</v>
      </c>
      <c r="K2547">
        <v>14391</v>
      </c>
      <c r="L2547" s="1" t="s">
        <v>1491</v>
      </c>
      <c r="M2547" s="1" t="s">
        <v>91</v>
      </c>
      <c r="N2547" s="1" t="s">
        <v>33</v>
      </c>
      <c r="O2547" t="s">
        <v>19</v>
      </c>
      <c r="P2547">
        <v>2055.8571000000002</v>
      </c>
      <c r="Q2547" s="1" t="s">
        <v>1492</v>
      </c>
      <c r="R2547" s="1" t="s">
        <v>1453</v>
      </c>
      <c r="S2547" t="s">
        <v>1449</v>
      </c>
      <c r="T2547" t="e">
        <f>VLOOKUP(Admissions[[#This Row],[Department]],Departments!A:E,5,FALSE)</f>
        <v>#N/A</v>
      </c>
      <c r="U2547" s="1" t="e">
        <f t="shared" si="78"/>
        <v>#N/A</v>
      </c>
      <c r="V2547" s="1">
        <f t="shared" ca="1" si="79"/>
        <v>84</v>
      </c>
      <c r="W2547" s="1" t="str">
        <f ca="1">_xlfn.IFS(Admissions[[#This Row],[Patients Age]]&lt;18,"Paediatric",V2547&lt;40,"Young Adult",V2547&lt;65,"Adult",TRUE,"Senior")</f>
        <v>Senior</v>
      </c>
    </row>
    <row r="2548" spans="1:23" x14ac:dyDescent="0.25">
      <c r="A2548">
        <v>14456</v>
      </c>
      <c r="B2548">
        <v>4686</v>
      </c>
      <c r="C2548" s="1" t="s">
        <v>183</v>
      </c>
      <c r="D2548" s="1" t="s">
        <v>14</v>
      </c>
      <c r="E2548" s="2">
        <v>38349</v>
      </c>
      <c r="F2548" s="1" t="s">
        <v>15</v>
      </c>
      <c r="G2548" s="1" t="s">
        <v>48</v>
      </c>
      <c r="H2548" s="2">
        <v>45091</v>
      </c>
      <c r="I2548" s="2">
        <v>45095</v>
      </c>
      <c r="J2548">
        <v>4</v>
      </c>
      <c r="K2548">
        <v>7702</v>
      </c>
      <c r="L2548" s="1" t="s">
        <v>1491</v>
      </c>
      <c r="M2548" s="1" t="s">
        <v>81</v>
      </c>
      <c r="N2548" s="1" t="s">
        <v>18</v>
      </c>
      <c r="O2548" t="s">
        <v>19</v>
      </c>
      <c r="P2548">
        <v>1925.5</v>
      </c>
      <c r="Q2548" s="1" t="s">
        <v>1492</v>
      </c>
      <c r="R2548" s="1" t="s">
        <v>1453</v>
      </c>
      <c r="S2548" t="s">
        <v>1449</v>
      </c>
      <c r="T2548">
        <f>VLOOKUP(Admissions[[#This Row],[Department]],Departments!A:E,5,FALSE)</f>
        <v>5500</v>
      </c>
      <c r="U2548" s="1" t="str">
        <f t="shared" si="78"/>
        <v>Above Benchmark</v>
      </c>
      <c r="V2548" s="1">
        <f t="shared" ca="1" si="79"/>
        <v>21</v>
      </c>
      <c r="W2548" s="1" t="str">
        <f ca="1">_xlfn.IFS(Admissions[[#This Row],[Patients Age]]&lt;18,"Paediatric",V2548&lt;40,"Young Adult",V2548&lt;65,"Adult",TRUE,"Senior")</f>
        <v>Young Adult</v>
      </c>
    </row>
    <row r="2549" spans="1:23" x14ac:dyDescent="0.25">
      <c r="A2549">
        <v>11152</v>
      </c>
      <c r="B2549">
        <v>6370</v>
      </c>
      <c r="C2549" s="1" t="s">
        <v>1151</v>
      </c>
      <c r="D2549" s="1" t="s">
        <v>56</v>
      </c>
      <c r="E2549" s="2">
        <v>37329</v>
      </c>
      <c r="F2549" s="1" t="s">
        <v>26</v>
      </c>
      <c r="G2549" s="1" t="s">
        <v>39</v>
      </c>
      <c r="H2549" s="2">
        <v>45644</v>
      </c>
      <c r="I2549" s="2">
        <v>45647</v>
      </c>
      <c r="J2549">
        <v>3</v>
      </c>
      <c r="K2549">
        <v>6765</v>
      </c>
      <c r="L2549" s="1" t="s">
        <v>1491</v>
      </c>
      <c r="M2549" s="1" t="s">
        <v>64</v>
      </c>
      <c r="N2549" s="1" t="s">
        <v>33</v>
      </c>
      <c r="O2549" t="s">
        <v>19</v>
      </c>
      <c r="P2549">
        <v>2255</v>
      </c>
      <c r="Q2549" s="1" t="s">
        <v>1492</v>
      </c>
      <c r="R2549" s="1" t="s">
        <v>1453</v>
      </c>
      <c r="S2549" t="s">
        <v>1449</v>
      </c>
      <c r="T2549">
        <f>VLOOKUP(Admissions[[#This Row],[Department]],Departments!A:E,5,FALSE)</f>
        <v>9000</v>
      </c>
      <c r="U2549" s="1" t="str">
        <f t="shared" si="78"/>
        <v>Within Benchmark</v>
      </c>
      <c r="V2549" s="1">
        <f t="shared" ca="1" si="79"/>
        <v>24</v>
      </c>
      <c r="W2549" s="1" t="str">
        <f ca="1">_xlfn.IFS(Admissions[[#This Row],[Patients Age]]&lt;18,"Paediatric",V2549&lt;40,"Young Adult",V2549&lt;65,"Adult",TRUE,"Senior")</f>
        <v>Young Adult</v>
      </c>
    </row>
    <row r="2550" spans="1:23" x14ac:dyDescent="0.25">
      <c r="A2550">
        <v>10442</v>
      </c>
      <c r="B2550">
        <v>4646</v>
      </c>
      <c r="C2550" s="1" t="s">
        <v>29</v>
      </c>
      <c r="D2550" s="1" t="s">
        <v>14</v>
      </c>
      <c r="E2550" s="2">
        <v>22711</v>
      </c>
      <c r="F2550" s="1" t="s">
        <v>51</v>
      </c>
      <c r="G2550" s="1" t="s">
        <v>87</v>
      </c>
      <c r="H2550" s="2">
        <v>45616</v>
      </c>
      <c r="I2550" s="2">
        <v>45622</v>
      </c>
      <c r="J2550">
        <v>6</v>
      </c>
      <c r="K2550">
        <v>8971</v>
      </c>
      <c r="L2550" s="1" t="s">
        <v>1491</v>
      </c>
      <c r="M2550" s="1" t="s">
        <v>53</v>
      </c>
      <c r="N2550" s="1" t="s">
        <v>18</v>
      </c>
      <c r="O2550" t="s">
        <v>19</v>
      </c>
      <c r="P2550">
        <v>1495.1667</v>
      </c>
      <c r="Q2550" s="1" t="s">
        <v>1492</v>
      </c>
      <c r="R2550" s="1" t="s">
        <v>1453</v>
      </c>
      <c r="S2550" t="s">
        <v>1449</v>
      </c>
      <c r="T2550">
        <f>VLOOKUP(Admissions[[#This Row],[Department]],Departments!A:E,5,FALSE)</f>
        <v>6800</v>
      </c>
      <c r="U2550" s="1" t="str">
        <f t="shared" si="78"/>
        <v>Above Benchmark</v>
      </c>
      <c r="V2550" s="1">
        <f t="shared" ca="1" si="79"/>
        <v>64</v>
      </c>
      <c r="W2550" s="1" t="str">
        <f ca="1">_xlfn.IFS(Admissions[[#This Row],[Patients Age]]&lt;18,"Paediatric",V2550&lt;40,"Young Adult",V2550&lt;65,"Adult",TRUE,"Senior")</f>
        <v>Adult</v>
      </c>
    </row>
    <row r="2551" spans="1:23" x14ac:dyDescent="0.25">
      <c r="A2551">
        <v>11137</v>
      </c>
      <c r="B2551">
        <v>5939</v>
      </c>
      <c r="C2551" s="1" t="s">
        <v>138</v>
      </c>
      <c r="D2551" s="1" t="s">
        <v>14</v>
      </c>
      <c r="E2551" s="2">
        <v>28229</v>
      </c>
      <c r="F2551" s="1" t="s">
        <v>35</v>
      </c>
      <c r="G2551" s="1" t="s">
        <v>85</v>
      </c>
      <c r="H2551" s="2">
        <v>45132</v>
      </c>
      <c r="I2551" s="2">
        <v>45138</v>
      </c>
      <c r="J2551">
        <v>6</v>
      </c>
      <c r="K2551">
        <v>15566</v>
      </c>
      <c r="L2551" s="1" t="s">
        <v>1494</v>
      </c>
      <c r="M2551" s="1" t="s">
        <v>60</v>
      </c>
      <c r="N2551" s="1" t="s">
        <v>33</v>
      </c>
      <c r="O2551" t="s">
        <v>19</v>
      </c>
      <c r="P2551">
        <v>2594.3332999999998</v>
      </c>
      <c r="Q2551" s="1" t="s">
        <v>1492</v>
      </c>
      <c r="R2551" s="1" t="s">
        <v>1452</v>
      </c>
      <c r="S2551" t="s">
        <v>1449</v>
      </c>
      <c r="T2551">
        <f>VLOOKUP(Admissions[[#This Row],[Department]],Departments!A:E,5,FALSE)</f>
        <v>8500</v>
      </c>
      <c r="U2551" s="1" t="str">
        <f t="shared" si="78"/>
        <v>Above Benchmark</v>
      </c>
      <c r="V2551" s="1">
        <f t="shared" ca="1" si="79"/>
        <v>49</v>
      </c>
      <c r="W2551" s="1" t="str">
        <f ca="1">_xlfn.IFS(Admissions[[#This Row],[Patients Age]]&lt;18,"Paediatric",V2551&lt;40,"Young Adult",V2551&lt;65,"Adult",TRUE,"Senior")</f>
        <v>Adult</v>
      </c>
    </row>
    <row r="2552" spans="1:23" x14ac:dyDescent="0.25">
      <c r="A2552">
        <v>12339</v>
      </c>
      <c r="B2552">
        <v>3481</v>
      </c>
      <c r="C2552" s="1" t="s">
        <v>1152</v>
      </c>
      <c r="D2552" s="1" t="s">
        <v>56</v>
      </c>
      <c r="E2552" s="2">
        <v>22985</v>
      </c>
      <c r="F2552" s="1" t="s">
        <v>21</v>
      </c>
      <c r="G2552" s="1" t="s">
        <v>160</v>
      </c>
      <c r="H2552" s="2">
        <v>45553</v>
      </c>
      <c r="I2552" s="2">
        <v>45558</v>
      </c>
      <c r="J2552">
        <v>5</v>
      </c>
      <c r="K2552">
        <v>19709</v>
      </c>
      <c r="L2552" s="1" t="s">
        <v>1491</v>
      </c>
      <c r="M2552" s="1" t="s">
        <v>124</v>
      </c>
      <c r="N2552" s="1" t="s">
        <v>18</v>
      </c>
      <c r="O2552" t="s">
        <v>19</v>
      </c>
      <c r="P2552">
        <v>3941.8</v>
      </c>
      <c r="Q2552" s="1" t="s">
        <v>1492</v>
      </c>
      <c r="R2552" s="1" t="s">
        <v>1453</v>
      </c>
      <c r="S2552" t="s">
        <v>1449</v>
      </c>
      <c r="T2552">
        <f>VLOOKUP(Admissions[[#This Row],[Department]],Departments!A:E,5,FALSE)</f>
        <v>12000</v>
      </c>
      <c r="U2552" s="1" t="str">
        <f t="shared" si="78"/>
        <v>Above Benchmark</v>
      </c>
      <c r="V2552" s="1">
        <f t="shared" ca="1" si="79"/>
        <v>63</v>
      </c>
      <c r="W2552" s="1" t="str">
        <f ca="1">_xlfn.IFS(Admissions[[#This Row],[Patients Age]]&lt;18,"Paediatric",V2552&lt;40,"Young Adult",V2552&lt;65,"Adult",TRUE,"Senior")</f>
        <v>Adult</v>
      </c>
    </row>
    <row r="2553" spans="1:23" x14ac:dyDescent="0.25">
      <c r="A2553">
        <v>11083</v>
      </c>
      <c r="B2553">
        <v>6043</v>
      </c>
      <c r="C2553" s="1" t="s">
        <v>415</v>
      </c>
      <c r="D2553" s="1" t="s">
        <v>14</v>
      </c>
      <c r="E2553" s="2">
        <v>11786</v>
      </c>
      <c r="F2553" s="1" t="s">
        <v>66</v>
      </c>
      <c r="G2553" s="1" t="s">
        <v>67</v>
      </c>
      <c r="H2553" s="2">
        <v>44940</v>
      </c>
      <c r="I2553" s="2">
        <v>44944</v>
      </c>
      <c r="J2553">
        <v>4</v>
      </c>
      <c r="K2553">
        <v>5263</v>
      </c>
      <c r="L2553" s="1" t="s">
        <v>1491</v>
      </c>
      <c r="M2553" s="1" t="s">
        <v>116</v>
      </c>
      <c r="N2553" s="1" t="s">
        <v>18</v>
      </c>
      <c r="O2553" t="s">
        <v>19</v>
      </c>
      <c r="P2553">
        <v>1315.75</v>
      </c>
      <c r="Q2553" s="1" t="s">
        <v>1492</v>
      </c>
      <c r="R2553" s="1" t="s">
        <v>1446</v>
      </c>
      <c r="S2553" t="s">
        <v>1447</v>
      </c>
      <c r="T2553">
        <f>VLOOKUP(Admissions[[#This Row],[Department]],Departments!A:E,5,FALSE)</f>
        <v>6000</v>
      </c>
      <c r="U2553" s="1" t="str">
        <f t="shared" si="78"/>
        <v>Within Benchmark</v>
      </c>
      <c r="V2553" s="1">
        <f t="shared" ca="1" si="79"/>
        <v>94</v>
      </c>
      <c r="W2553" s="1" t="str">
        <f ca="1">_xlfn.IFS(Admissions[[#This Row],[Patients Age]]&lt;18,"Paediatric",V2553&lt;40,"Young Adult",V2553&lt;65,"Adult",TRUE,"Senior")</f>
        <v>Senior</v>
      </c>
    </row>
    <row r="2554" spans="1:23" x14ac:dyDescent="0.25">
      <c r="A2554">
        <v>15366</v>
      </c>
      <c r="B2554">
        <v>6880</v>
      </c>
      <c r="C2554" s="1" t="s">
        <v>1153</v>
      </c>
      <c r="D2554" s="1" t="s">
        <v>56</v>
      </c>
      <c r="E2554" s="2">
        <v>12583</v>
      </c>
      <c r="F2554" s="1" t="s">
        <v>51</v>
      </c>
      <c r="G2554" s="1" t="s">
        <v>113</v>
      </c>
      <c r="H2554" s="2">
        <v>45362</v>
      </c>
      <c r="I2554" s="2">
        <v>45371</v>
      </c>
      <c r="J2554">
        <v>9</v>
      </c>
      <c r="K2554">
        <v>9055</v>
      </c>
      <c r="L2554" s="1" t="s">
        <v>1491</v>
      </c>
      <c r="M2554" s="1" t="s">
        <v>88</v>
      </c>
      <c r="N2554" s="1" t="s">
        <v>18</v>
      </c>
      <c r="O2554" t="s">
        <v>19</v>
      </c>
      <c r="P2554">
        <v>1006.1111</v>
      </c>
      <c r="Q2554" s="1" t="s">
        <v>1492</v>
      </c>
      <c r="R2554" s="1" t="s">
        <v>1448</v>
      </c>
      <c r="S2554" t="s">
        <v>1449</v>
      </c>
      <c r="T2554">
        <f>VLOOKUP(Admissions[[#This Row],[Department]],Departments!A:E,5,FALSE)</f>
        <v>6800</v>
      </c>
      <c r="U2554" s="1" t="str">
        <f t="shared" si="78"/>
        <v>Above Benchmark</v>
      </c>
      <c r="V2554" s="1">
        <f t="shared" ca="1" si="79"/>
        <v>92</v>
      </c>
      <c r="W2554" s="1" t="str">
        <f ca="1">_xlfn.IFS(Admissions[[#This Row],[Patients Age]]&lt;18,"Paediatric",V2554&lt;40,"Young Adult",V2554&lt;65,"Adult",TRUE,"Senior")</f>
        <v>Senior</v>
      </c>
    </row>
    <row r="2555" spans="1:23" x14ac:dyDescent="0.25">
      <c r="A2555">
        <v>11677</v>
      </c>
      <c r="B2555">
        <v>4863</v>
      </c>
      <c r="C2555" s="1" t="s">
        <v>92</v>
      </c>
      <c r="D2555" s="1" t="s">
        <v>56</v>
      </c>
      <c r="E2555" s="2">
        <v>17476</v>
      </c>
      <c r="F2555" s="1" t="s">
        <v>26</v>
      </c>
      <c r="G2555" s="1" t="s">
        <v>39</v>
      </c>
      <c r="H2555" s="2">
        <v>45620</v>
      </c>
      <c r="I2555" s="2">
        <v>45630</v>
      </c>
      <c r="J2555">
        <v>10</v>
      </c>
      <c r="K2555">
        <v>17548</v>
      </c>
      <c r="L2555" s="1" t="s">
        <v>1491</v>
      </c>
      <c r="M2555" s="1" t="s">
        <v>79</v>
      </c>
      <c r="N2555" s="1" t="s">
        <v>18</v>
      </c>
      <c r="O2555" t="s">
        <v>19</v>
      </c>
      <c r="P2555">
        <v>1754.8</v>
      </c>
      <c r="Q2555" s="1" t="s">
        <v>1492</v>
      </c>
      <c r="R2555" s="1" t="s">
        <v>1451</v>
      </c>
      <c r="S2555" t="s">
        <v>1447</v>
      </c>
      <c r="T2555">
        <f>VLOOKUP(Admissions[[#This Row],[Department]],Departments!A:E,5,FALSE)</f>
        <v>9000</v>
      </c>
      <c r="U2555" s="1" t="str">
        <f t="shared" si="78"/>
        <v>Above Benchmark</v>
      </c>
      <c r="V2555" s="1">
        <f t="shared" ca="1" si="79"/>
        <v>78</v>
      </c>
      <c r="W2555" s="1" t="str">
        <f ca="1">_xlfn.IFS(Admissions[[#This Row],[Patients Age]]&lt;18,"Paediatric",V2555&lt;40,"Young Adult",V2555&lt;65,"Adult",TRUE,"Senior")</f>
        <v>Senior</v>
      </c>
    </row>
    <row r="2556" spans="1:23" x14ac:dyDescent="0.25">
      <c r="A2556">
        <v>14184</v>
      </c>
      <c r="B2556">
        <v>6230</v>
      </c>
      <c r="C2556" s="1" t="s">
        <v>558</v>
      </c>
      <c r="D2556" s="1" t="s">
        <v>14</v>
      </c>
      <c r="E2556" s="2">
        <v>38881</v>
      </c>
      <c r="F2556" s="1" t="s">
        <v>51</v>
      </c>
      <c r="G2556" s="1" t="s">
        <v>87</v>
      </c>
      <c r="H2556" s="2">
        <v>45449</v>
      </c>
      <c r="I2556" s="2">
        <v>45452</v>
      </c>
      <c r="J2556">
        <v>3</v>
      </c>
      <c r="K2556">
        <v>5891</v>
      </c>
      <c r="L2556" s="1" t="s">
        <v>1491</v>
      </c>
      <c r="M2556" s="1" t="s">
        <v>114</v>
      </c>
      <c r="N2556" s="1" t="s">
        <v>33</v>
      </c>
      <c r="O2556" t="s">
        <v>19</v>
      </c>
      <c r="P2556">
        <v>1963.6667</v>
      </c>
      <c r="Q2556" s="1" t="s">
        <v>1492</v>
      </c>
      <c r="R2556" s="1" t="s">
        <v>1450</v>
      </c>
      <c r="S2556" t="s">
        <v>1449</v>
      </c>
      <c r="T2556">
        <f>VLOOKUP(Admissions[[#This Row],[Department]],Departments!A:E,5,FALSE)</f>
        <v>6800</v>
      </c>
      <c r="U2556" s="1" t="str">
        <f t="shared" si="78"/>
        <v>Within Benchmark</v>
      </c>
      <c r="V2556" s="1">
        <f t="shared" ca="1" si="79"/>
        <v>20</v>
      </c>
      <c r="W2556" s="1" t="str">
        <f ca="1">_xlfn.IFS(Admissions[[#This Row],[Patients Age]]&lt;18,"Paediatric",V2556&lt;40,"Young Adult",V2556&lt;65,"Adult",TRUE,"Senior")</f>
        <v>Young Adult</v>
      </c>
    </row>
    <row r="2557" spans="1:23" x14ac:dyDescent="0.25">
      <c r="A2557">
        <v>11792</v>
      </c>
      <c r="B2557">
        <v>6094</v>
      </c>
      <c r="C2557" s="1" t="s">
        <v>1038</v>
      </c>
      <c r="D2557" s="1" t="s">
        <v>56</v>
      </c>
      <c r="E2557" s="2">
        <v>30001</v>
      </c>
      <c r="F2557" s="1" t="s">
        <v>26</v>
      </c>
      <c r="G2557" s="1" t="s">
        <v>27</v>
      </c>
      <c r="H2557" s="2">
        <v>45409</v>
      </c>
      <c r="I2557" s="2">
        <v>45418</v>
      </c>
      <c r="J2557">
        <v>9</v>
      </c>
      <c r="K2557">
        <v>23402</v>
      </c>
      <c r="L2557" s="1" t="s">
        <v>1491</v>
      </c>
      <c r="M2557" s="1" t="s">
        <v>79</v>
      </c>
      <c r="N2557" s="1" t="s">
        <v>33</v>
      </c>
      <c r="O2557" t="s">
        <v>19</v>
      </c>
      <c r="P2557">
        <v>2600.2222000000002</v>
      </c>
      <c r="Q2557" s="1" t="s">
        <v>1492</v>
      </c>
      <c r="R2557" s="1" t="s">
        <v>1446</v>
      </c>
      <c r="S2557" t="s">
        <v>1447</v>
      </c>
      <c r="T2557">
        <f>VLOOKUP(Admissions[[#This Row],[Department]],Departments!A:E,5,FALSE)</f>
        <v>9000</v>
      </c>
      <c r="U2557" s="1" t="str">
        <f t="shared" si="78"/>
        <v>Above Benchmark</v>
      </c>
      <c r="V2557" s="1">
        <f t="shared" ca="1" si="79"/>
        <v>44</v>
      </c>
      <c r="W2557" s="1" t="str">
        <f ca="1">_xlfn.IFS(Admissions[[#This Row],[Patients Age]]&lt;18,"Paediatric",V2557&lt;40,"Young Adult",V2557&lt;65,"Adult",TRUE,"Senior")</f>
        <v>Adult</v>
      </c>
    </row>
    <row r="2558" spans="1:23" x14ac:dyDescent="0.25">
      <c r="A2558">
        <v>10847</v>
      </c>
      <c r="B2558">
        <v>5842</v>
      </c>
      <c r="C2558" s="1" t="s">
        <v>749</v>
      </c>
      <c r="D2558" s="1" t="s">
        <v>14</v>
      </c>
      <c r="E2558" s="2">
        <v>33254</v>
      </c>
      <c r="F2558" s="1" t="s">
        <v>15</v>
      </c>
      <c r="G2558" s="1" t="s">
        <v>16</v>
      </c>
      <c r="H2558" s="2">
        <v>44938</v>
      </c>
      <c r="I2558" s="2">
        <v>44940</v>
      </c>
      <c r="J2558">
        <v>2</v>
      </c>
      <c r="K2558">
        <v>3139</v>
      </c>
      <c r="L2558" s="1" t="s">
        <v>1491</v>
      </c>
      <c r="M2558" s="1" t="s">
        <v>81</v>
      </c>
      <c r="N2558" s="1" t="s">
        <v>33</v>
      </c>
      <c r="O2558" t="s">
        <v>19</v>
      </c>
      <c r="P2558">
        <v>1569.5</v>
      </c>
      <c r="Q2558" s="1" t="s">
        <v>1492</v>
      </c>
      <c r="R2558" s="1" t="s">
        <v>1450</v>
      </c>
      <c r="S2558" t="s">
        <v>1449</v>
      </c>
      <c r="T2558">
        <f>VLOOKUP(Admissions[[#This Row],[Department]],Departments!A:E,5,FALSE)</f>
        <v>5500</v>
      </c>
      <c r="U2558" s="1" t="str">
        <f t="shared" si="78"/>
        <v>Within Benchmark</v>
      </c>
      <c r="V2558" s="1">
        <f t="shared" ca="1" si="79"/>
        <v>35</v>
      </c>
      <c r="W2558" s="1" t="str">
        <f ca="1">_xlfn.IFS(Admissions[[#This Row],[Patients Age]]&lt;18,"Paediatric",V2558&lt;40,"Young Adult",V2558&lt;65,"Adult",TRUE,"Senior")</f>
        <v>Young Adult</v>
      </c>
    </row>
    <row r="2559" spans="1:23" x14ac:dyDescent="0.25">
      <c r="A2559">
        <v>12218</v>
      </c>
      <c r="B2559">
        <v>3305</v>
      </c>
      <c r="C2559" s="1" t="s">
        <v>463</v>
      </c>
      <c r="D2559" s="1" t="s">
        <v>14</v>
      </c>
      <c r="E2559" s="2">
        <v>26980</v>
      </c>
      <c r="F2559" s="1" t="s">
        <v>66</v>
      </c>
      <c r="G2559" s="1" t="s">
        <v>70</v>
      </c>
      <c r="H2559" s="2">
        <v>45573</v>
      </c>
      <c r="I2559" s="2">
        <v>45575</v>
      </c>
      <c r="J2559">
        <v>2</v>
      </c>
      <c r="K2559">
        <v>4539</v>
      </c>
      <c r="L2559" s="1" t="s">
        <v>1491</v>
      </c>
      <c r="M2559" s="1" t="s">
        <v>37</v>
      </c>
      <c r="N2559" s="1" t="s">
        <v>33</v>
      </c>
      <c r="O2559" t="s">
        <v>19</v>
      </c>
      <c r="P2559">
        <v>2269.5</v>
      </c>
      <c r="Q2559" s="1" t="s">
        <v>1492</v>
      </c>
      <c r="R2559" s="1" t="s">
        <v>1452</v>
      </c>
      <c r="S2559" t="s">
        <v>1449</v>
      </c>
      <c r="T2559">
        <f>VLOOKUP(Admissions[[#This Row],[Department]],Departments!A:E,5,FALSE)</f>
        <v>6000</v>
      </c>
      <c r="U2559" s="1" t="str">
        <f t="shared" si="78"/>
        <v>Within Benchmark</v>
      </c>
      <c r="V2559" s="1">
        <f t="shared" ca="1" si="79"/>
        <v>52</v>
      </c>
      <c r="W2559" s="1" t="str">
        <f ca="1">_xlfn.IFS(Admissions[[#This Row],[Patients Age]]&lt;18,"Paediatric",V2559&lt;40,"Young Adult",V2559&lt;65,"Adult",TRUE,"Senior")</f>
        <v>Adult</v>
      </c>
    </row>
    <row r="2560" spans="1:23" x14ac:dyDescent="0.25">
      <c r="A2560">
        <v>13090</v>
      </c>
      <c r="B2560">
        <v>3671</v>
      </c>
      <c r="C2560" s="1" t="s">
        <v>637</v>
      </c>
      <c r="D2560" s="1" t="s">
        <v>14</v>
      </c>
      <c r="E2560" s="2">
        <v>42016</v>
      </c>
      <c r="F2560" s="1" t="s">
        <v>30</v>
      </c>
      <c r="G2560" s="1" t="s">
        <v>31</v>
      </c>
      <c r="H2560" s="2">
        <v>45487</v>
      </c>
      <c r="I2560" s="2">
        <v>45490</v>
      </c>
      <c r="J2560">
        <v>3</v>
      </c>
      <c r="K2560">
        <v>3281</v>
      </c>
      <c r="L2560" s="1" t="s">
        <v>1491</v>
      </c>
      <c r="M2560" s="1" t="s">
        <v>81</v>
      </c>
      <c r="N2560" s="1" t="s">
        <v>24</v>
      </c>
      <c r="O2560" t="s">
        <v>19</v>
      </c>
      <c r="P2560">
        <v>1093.6667</v>
      </c>
      <c r="Q2560" s="1" t="s">
        <v>1492</v>
      </c>
      <c r="R2560" s="1" t="s">
        <v>1451</v>
      </c>
      <c r="S2560" t="s">
        <v>1447</v>
      </c>
      <c r="T2560">
        <f>VLOOKUP(Admissions[[#This Row],[Department]],Departments!A:E,5,FALSE)</f>
        <v>4500</v>
      </c>
      <c r="U2560" s="1" t="str">
        <f t="shared" si="78"/>
        <v>Within Benchmark</v>
      </c>
      <c r="V2560" s="1">
        <f t="shared" ca="1" si="79"/>
        <v>11</v>
      </c>
      <c r="W2560" s="1" t="str">
        <f ca="1">_xlfn.IFS(Admissions[[#This Row],[Patients Age]]&lt;18,"Paediatric",V2560&lt;40,"Young Adult",V2560&lt;65,"Adult",TRUE,"Senior")</f>
        <v>Paediatric</v>
      </c>
    </row>
    <row r="2561" spans="1:23" x14ac:dyDescent="0.25">
      <c r="A2561">
        <v>13645</v>
      </c>
      <c r="B2561">
        <v>3086</v>
      </c>
      <c r="C2561" s="1" t="s">
        <v>175</v>
      </c>
      <c r="D2561" s="1" t="s">
        <v>56</v>
      </c>
      <c r="E2561" s="2">
        <v>34204</v>
      </c>
      <c r="F2561" s="1" t="s">
        <v>21</v>
      </c>
      <c r="G2561" s="1" t="s">
        <v>22</v>
      </c>
      <c r="H2561" s="2">
        <v>45649</v>
      </c>
      <c r="I2561" s="2">
        <v>45657</v>
      </c>
      <c r="J2561">
        <v>8</v>
      </c>
      <c r="K2561">
        <v>9606</v>
      </c>
      <c r="L2561" s="1" t="s">
        <v>1491</v>
      </c>
      <c r="M2561" s="1" t="s">
        <v>209</v>
      </c>
      <c r="N2561" s="1" t="s">
        <v>18</v>
      </c>
      <c r="O2561" t="s">
        <v>19</v>
      </c>
      <c r="P2561">
        <v>1200.75</v>
      </c>
      <c r="Q2561" s="1" t="s">
        <v>1492</v>
      </c>
      <c r="R2561" s="1" t="s">
        <v>1448</v>
      </c>
      <c r="S2561" t="s">
        <v>1449</v>
      </c>
      <c r="T2561">
        <f>VLOOKUP(Admissions[[#This Row],[Department]],Departments!A:E,5,FALSE)</f>
        <v>12000</v>
      </c>
      <c r="U2561" s="1" t="str">
        <f t="shared" si="78"/>
        <v>Within Benchmark</v>
      </c>
      <c r="V2561" s="1">
        <f t="shared" ca="1" si="79"/>
        <v>32</v>
      </c>
      <c r="W2561" s="1" t="str">
        <f ca="1">_xlfn.IFS(Admissions[[#This Row],[Patients Age]]&lt;18,"Paediatric",V2561&lt;40,"Young Adult",V2561&lt;65,"Adult",TRUE,"Senior")</f>
        <v>Young Adult</v>
      </c>
    </row>
    <row r="2562" spans="1:23" x14ac:dyDescent="0.25">
      <c r="A2562">
        <v>11612</v>
      </c>
      <c r="B2562">
        <v>5683</v>
      </c>
      <c r="C2562" s="1" t="s">
        <v>1154</v>
      </c>
      <c r="D2562" s="1" t="s">
        <v>56</v>
      </c>
      <c r="E2562" s="2">
        <v>38575</v>
      </c>
      <c r="F2562" s="1" t="s">
        <v>66</v>
      </c>
      <c r="G2562" s="1" t="s">
        <v>77</v>
      </c>
      <c r="H2562" s="2">
        <v>45536</v>
      </c>
      <c r="I2562" s="2">
        <v>45539</v>
      </c>
      <c r="J2562">
        <v>3</v>
      </c>
      <c r="K2562">
        <v>3335</v>
      </c>
      <c r="L2562" s="1" t="s">
        <v>1491</v>
      </c>
      <c r="M2562" s="1" t="s">
        <v>116</v>
      </c>
      <c r="N2562" s="1" t="s">
        <v>33</v>
      </c>
      <c r="O2562" t="s">
        <v>19</v>
      </c>
      <c r="P2562">
        <v>1111.6667</v>
      </c>
      <c r="Q2562" s="1" t="s">
        <v>1492</v>
      </c>
      <c r="R2562" s="1" t="s">
        <v>1451</v>
      </c>
      <c r="S2562" t="s">
        <v>1447</v>
      </c>
      <c r="T2562">
        <f>VLOOKUP(Admissions[[#This Row],[Department]],Departments!A:E,5,FALSE)</f>
        <v>6000</v>
      </c>
      <c r="U2562" s="1" t="str">
        <f t="shared" ref="U2562:U2625" si="80">IF(K2562&gt;T2562,"Above Benchmark","Within Benchmark")</f>
        <v>Within Benchmark</v>
      </c>
      <c r="V2562" s="1">
        <f t="shared" ref="V2562:V2625" ca="1" si="81">INT(YEARFRAC(E2562,TODAY()))</f>
        <v>20</v>
      </c>
      <c r="W2562" s="1" t="str">
        <f ca="1">_xlfn.IFS(Admissions[[#This Row],[Patients Age]]&lt;18,"Paediatric",V2562&lt;40,"Young Adult",V2562&lt;65,"Adult",TRUE,"Senior")</f>
        <v>Young Adult</v>
      </c>
    </row>
    <row r="2563" spans="1:23" x14ac:dyDescent="0.25">
      <c r="A2563">
        <v>12875</v>
      </c>
      <c r="B2563">
        <v>4585</v>
      </c>
      <c r="C2563" s="1" t="s">
        <v>1155</v>
      </c>
      <c r="D2563" s="1" t="s">
        <v>56</v>
      </c>
      <c r="E2563" s="2">
        <v>42717</v>
      </c>
      <c r="F2563" s="1" t="s">
        <v>30</v>
      </c>
      <c r="G2563" s="1" t="s">
        <v>110</v>
      </c>
      <c r="H2563" s="2">
        <v>45335</v>
      </c>
      <c r="I2563" s="2">
        <v>45338</v>
      </c>
      <c r="J2563">
        <v>3</v>
      </c>
      <c r="K2563">
        <v>3007</v>
      </c>
      <c r="L2563" s="1" t="s">
        <v>1491</v>
      </c>
      <c r="M2563" s="1" t="s">
        <v>81</v>
      </c>
      <c r="N2563" s="1" t="s">
        <v>24</v>
      </c>
      <c r="O2563" t="s">
        <v>19</v>
      </c>
      <c r="P2563">
        <v>1002.3333</v>
      </c>
      <c r="Q2563" s="1" t="s">
        <v>1492</v>
      </c>
      <c r="R2563" s="1" t="s">
        <v>1452</v>
      </c>
      <c r="S2563" t="s">
        <v>1449</v>
      </c>
      <c r="T2563">
        <f>VLOOKUP(Admissions[[#This Row],[Department]],Departments!A:E,5,FALSE)</f>
        <v>4500</v>
      </c>
      <c r="U2563" s="1" t="str">
        <f t="shared" si="80"/>
        <v>Within Benchmark</v>
      </c>
      <c r="V2563" s="1">
        <f t="shared" ca="1" si="81"/>
        <v>9</v>
      </c>
      <c r="W2563" s="1" t="str">
        <f ca="1">_xlfn.IFS(Admissions[[#This Row],[Patients Age]]&lt;18,"Paediatric",V2563&lt;40,"Young Adult",V2563&lt;65,"Adult",TRUE,"Senior")</f>
        <v>Paediatric</v>
      </c>
    </row>
    <row r="2564" spans="1:23" x14ac:dyDescent="0.25">
      <c r="A2564">
        <v>13665</v>
      </c>
      <c r="B2564">
        <v>6704</v>
      </c>
      <c r="C2564" s="1" t="s">
        <v>339</v>
      </c>
      <c r="D2564" s="1" t="s">
        <v>14</v>
      </c>
      <c r="E2564" s="2">
        <v>35655</v>
      </c>
      <c r="F2564" s="1" t="s">
        <v>35</v>
      </c>
      <c r="G2564" s="1" t="s">
        <v>36</v>
      </c>
      <c r="H2564" s="2">
        <v>45424</v>
      </c>
      <c r="I2564" s="2">
        <v>45429</v>
      </c>
      <c r="J2564">
        <v>5</v>
      </c>
      <c r="K2564">
        <v>8709</v>
      </c>
      <c r="L2564" s="1" t="s">
        <v>1494</v>
      </c>
      <c r="M2564" s="1" t="s">
        <v>37</v>
      </c>
      <c r="N2564" s="1" t="s">
        <v>18</v>
      </c>
      <c r="O2564" t="s">
        <v>19</v>
      </c>
      <c r="P2564">
        <v>1741.8</v>
      </c>
      <c r="Q2564" s="1" t="s">
        <v>1492</v>
      </c>
      <c r="R2564" s="1" t="s">
        <v>1451</v>
      </c>
      <c r="S2564" t="s">
        <v>1447</v>
      </c>
      <c r="T2564">
        <f>VLOOKUP(Admissions[[#This Row],[Department]],Departments!A:E,5,FALSE)</f>
        <v>8500</v>
      </c>
      <c r="U2564" s="1" t="str">
        <f t="shared" si="80"/>
        <v>Above Benchmark</v>
      </c>
      <c r="V2564" s="1">
        <f t="shared" ca="1" si="81"/>
        <v>28</v>
      </c>
      <c r="W2564" s="1" t="str">
        <f ca="1">_xlfn.IFS(Admissions[[#This Row],[Patients Age]]&lt;18,"Paediatric",V2564&lt;40,"Young Adult",V2564&lt;65,"Adult",TRUE,"Senior")</f>
        <v>Young Adult</v>
      </c>
    </row>
    <row r="2565" spans="1:23" x14ac:dyDescent="0.25">
      <c r="A2565">
        <v>11342</v>
      </c>
      <c r="B2565">
        <v>6264</v>
      </c>
      <c r="C2565" s="1" t="s">
        <v>678</v>
      </c>
      <c r="D2565" s="1" t="s">
        <v>14</v>
      </c>
      <c r="E2565" s="2">
        <v>13197</v>
      </c>
      <c r="F2565" s="1" t="s">
        <v>21</v>
      </c>
      <c r="G2565" s="1" t="s">
        <v>149</v>
      </c>
      <c r="H2565" s="2">
        <v>45561</v>
      </c>
      <c r="I2565" s="2">
        <v>45571</v>
      </c>
      <c r="J2565">
        <v>10</v>
      </c>
      <c r="K2565">
        <v>47744</v>
      </c>
      <c r="L2565" s="1" t="s">
        <v>1491</v>
      </c>
      <c r="M2565" s="1" t="s">
        <v>23</v>
      </c>
      <c r="N2565" s="1" t="s">
        <v>33</v>
      </c>
      <c r="O2565" t="s">
        <v>19</v>
      </c>
      <c r="P2565">
        <v>4774.3999999999996</v>
      </c>
      <c r="Q2565" s="1" t="s">
        <v>1492</v>
      </c>
      <c r="R2565" s="1" t="s">
        <v>1450</v>
      </c>
      <c r="S2565" t="s">
        <v>1449</v>
      </c>
      <c r="T2565">
        <f>VLOOKUP(Admissions[[#This Row],[Department]],Departments!A:E,5,FALSE)</f>
        <v>12000</v>
      </c>
      <c r="U2565" s="1" t="str">
        <f t="shared" si="80"/>
        <v>Above Benchmark</v>
      </c>
      <c r="V2565" s="1">
        <f t="shared" ca="1" si="81"/>
        <v>90</v>
      </c>
      <c r="W2565" s="1" t="str">
        <f ca="1">_xlfn.IFS(Admissions[[#This Row],[Patients Age]]&lt;18,"Paediatric",V2565&lt;40,"Young Adult",V2565&lt;65,"Adult",TRUE,"Senior")</f>
        <v>Senior</v>
      </c>
    </row>
    <row r="2566" spans="1:23" x14ac:dyDescent="0.25">
      <c r="A2566">
        <v>15689</v>
      </c>
      <c r="B2566">
        <v>5955</v>
      </c>
      <c r="C2566" s="1" t="s">
        <v>200</v>
      </c>
      <c r="D2566" s="1" t="s">
        <v>56</v>
      </c>
      <c r="E2566" s="2">
        <v>21303</v>
      </c>
      <c r="F2566" s="1" t="s">
        <v>15</v>
      </c>
      <c r="G2566" s="1" t="s">
        <v>16</v>
      </c>
      <c r="H2566" s="2">
        <v>45212</v>
      </c>
      <c r="I2566" s="2">
        <v>45215</v>
      </c>
      <c r="J2566">
        <v>3</v>
      </c>
      <c r="K2566">
        <v>6474</v>
      </c>
      <c r="L2566" s="1" t="s">
        <v>1491</v>
      </c>
      <c r="M2566" s="1" t="s">
        <v>46</v>
      </c>
      <c r="N2566" s="1" t="s">
        <v>18</v>
      </c>
      <c r="O2566" t="s">
        <v>19</v>
      </c>
      <c r="P2566">
        <v>2158</v>
      </c>
      <c r="Q2566" s="1" t="s">
        <v>1492</v>
      </c>
      <c r="R2566" s="1" t="s">
        <v>1454</v>
      </c>
      <c r="S2566" t="s">
        <v>1449</v>
      </c>
      <c r="T2566">
        <f>VLOOKUP(Admissions[[#This Row],[Department]],Departments!A:E,5,FALSE)</f>
        <v>5500</v>
      </c>
      <c r="U2566" s="1" t="str">
        <f t="shared" si="80"/>
        <v>Above Benchmark</v>
      </c>
      <c r="V2566" s="1">
        <f t="shared" ca="1" si="81"/>
        <v>68</v>
      </c>
      <c r="W2566" s="1" t="str">
        <f ca="1">_xlfn.IFS(Admissions[[#This Row],[Patients Age]]&lt;18,"Paediatric",V2566&lt;40,"Young Adult",V2566&lt;65,"Adult",TRUE,"Senior")</f>
        <v>Senior</v>
      </c>
    </row>
    <row r="2567" spans="1:23" x14ac:dyDescent="0.25">
      <c r="A2567">
        <v>15737</v>
      </c>
      <c r="B2567">
        <v>3025</v>
      </c>
      <c r="C2567" s="1" t="s">
        <v>806</v>
      </c>
      <c r="D2567" s="1" t="s">
        <v>56</v>
      </c>
      <c r="E2567" s="2">
        <v>28713</v>
      </c>
      <c r="F2567" s="1" t="s">
        <v>51</v>
      </c>
      <c r="G2567" s="1" t="s">
        <v>87</v>
      </c>
      <c r="H2567" s="2">
        <v>45372</v>
      </c>
      <c r="I2567" s="2">
        <v>45378</v>
      </c>
      <c r="J2567">
        <v>6</v>
      </c>
      <c r="K2567">
        <v>7356</v>
      </c>
      <c r="L2567" s="1" t="s">
        <v>1491</v>
      </c>
      <c r="M2567" s="1" t="s">
        <v>53</v>
      </c>
      <c r="N2567" s="1" t="s">
        <v>33</v>
      </c>
      <c r="O2567" t="s">
        <v>19</v>
      </c>
      <c r="P2567">
        <v>1226</v>
      </c>
      <c r="Q2567" s="1" t="s">
        <v>1492</v>
      </c>
      <c r="R2567" s="1" t="s">
        <v>1450</v>
      </c>
      <c r="S2567" t="s">
        <v>1449</v>
      </c>
      <c r="T2567">
        <f>VLOOKUP(Admissions[[#This Row],[Department]],Departments!A:E,5,FALSE)</f>
        <v>6800</v>
      </c>
      <c r="U2567" s="1" t="str">
        <f t="shared" si="80"/>
        <v>Above Benchmark</v>
      </c>
      <c r="V2567" s="1">
        <f t="shared" ca="1" si="81"/>
        <v>47</v>
      </c>
      <c r="W2567" s="1" t="str">
        <f ca="1">_xlfn.IFS(Admissions[[#This Row],[Patients Age]]&lt;18,"Paediatric",V2567&lt;40,"Young Adult",V2567&lt;65,"Adult",TRUE,"Senior")</f>
        <v>Adult</v>
      </c>
    </row>
    <row r="2568" spans="1:23" x14ac:dyDescent="0.25">
      <c r="A2568">
        <v>10731</v>
      </c>
      <c r="B2568">
        <v>6289</v>
      </c>
      <c r="C2568" s="1" t="s">
        <v>406</v>
      </c>
      <c r="D2568" s="1" t="s">
        <v>56</v>
      </c>
      <c r="E2568" s="2">
        <v>25918</v>
      </c>
      <c r="F2568" s="1" t="s">
        <v>51</v>
      </c>
      <c r="G2568" s="1" t="s">
        <v>113</v>
      </c>
      <c r="H2568" s="2">
        <v>45133</v>
      </c>
      <c r="I2568" s="2">
        <v>45139</v>
      </c>
      <c r="J2568">
        <v>6</v>
      </c>
      <c r="K2568">
        <v>6509</v>
      </c>
      <c r="L2568" s="1" t="s">
        <v>1491</v>
      </c>
      <c r="M2568" s="1" t="s">
        <v>53</v>
      </c>
      <c r="N2568" s="1" t="s">
        <v>24</v>
      </c>
      <c r="O2568" t="s">
        <v>19</v>
      </c>
      <c r="P2568">
        <v>1084.8333</v>
      </c>
      <c r="Q2568" s="1" t="s">
        <v>1492</v>
      </c>
      <c r="R2568" s="1" t="s">
        <v>1453</v>
      </c>
      <c r="S2568" t="s">
        <v>1449</v>
      </c>
      <c r="T2568">
        <f>VLOOKUP(Admissions[[#This Row],[Department]],Departments!A:E,5,FALSE)</f>
        <v>6800</v>
      </c>
      <c r="U2568" s="1" t="str">
        <f t="shared" si="80"/>
        <v>Within Benchmark</v>
      </c>
      <c r="V2568" s="1">
        <f t="shared" ca="1" si="81"/>
        <v>55</v>
      </c>
      <c r="W2568" s="1" t="str">
        <f ca="1">_xlfn.IFS(Admissions[[#This Row],[Patients Age]]&lt;18,"Paediatric",V2568&lt;40,"Young Adult",V2568&lt;65,"Adult",TRUE,"Senior")</f>
        <v>Adult</v>
      </c>
    </row>
    <row r="2569" spans="1:23" x14ac:dyDescent="0.25">
      <c r="A2569">
        <v>11936</v>
      </c>
      <c r="B2569">
        <v>6181</v>
      </c>
      <c r="C2569" s="1" t="s">
        <v>156</v>
      </c>
      <c r="D2569" s="1" t="s">
        <v>56</v>
      </c>
      <c r="E2569" s="2">
        <v>36289</v>
      </c>
      <c r="F2569" s="1" t="s">
        <v>35</v>
      </c>
      <c r="G2569" s="1" t="s">
        <v>83</v>
      </c>
      <c r="H2569" s="2">
        <v>45260</v>
      </c>
      <c r="I2569" s="2">
        <v>45263</v>
      </c>
      <c r="J2569">
        <v>3</v>
      </c>
      <c r="K2569">
        <v>6081</v>
      </c>
      <c r="L2569" s="1" t="s">
        <v>1491</v>
      </c>
      <c r="M2569" s="1" t="s">
        <v>75</v>
      </c>
      <c r="N2569" s="1" t="s">
        <v>18</v>
      </c>
      <c r="O2569" t="s">
        <v>19</v>
      </c>
      <c r="P2569">
        <v>2027</v>
      </c>
      <c r="Q2569" s="1" t="s">
        <v>1492</v>
      </c>
      <c r="R2569" s="1" t="s">
        <v>1450</v>
      </c>
      <c r="S2569" t="s">
        <v>1449</v>
      </c>
      <c r="T2569">
        <f>VLOOKUP(Admissions[[#This Row],[Department]],Departments!A:E,5,FALSE)</f>
        <v>8500</v>
      </c>
      <c r="U2569" s="1" t="str">
        <f t="shared" si="80"/>
        <v>Within Benchmark</v>
      </c>
      <c r="V2569" s="1">
        <f t="shared" ca="1" si="81"/>
        <v>27</v>
      </c>
      <c r="W2569" s="1" t="str">
        <f ca="1">_xlfn.IFS(Admissions[[#This Row],[Patients Age]]&lt;18,"Paediatric",V2569&lt;40,"Young Adult",V2569&lt;65,"Adult",TRUE,"Senior")</f>
        <v>Young Adult</v>
      </c>
    </row>
    <row r="2570" spans="1:23" x14ac:dyDescent="0.25">
      <c r="A2570">
        <v>14137</v>
      </c>
      <c r="B2570">
        <v>5951</v>
      </c>
      <c r="C2570" s="1" t="s">
        <v>799</v>
      </c>
      <c r="D2570" s="1" t="s">
        <v>14</v>
      </c>
      <c r="E2570" s="2">
        <v>36687</v>
      </c>
      <c r="F2570" s="1" t="s">
        <v>15</v>
      </c>
      <c r="G2570" s="1" t="s">
        <v>16</v>
      </c>
      <c r="H2570" s="2">
        <v>45088</v>
      </c>
      <c r="I2570" s="2">
        <v>45090</v>
      </c>
      <c r="J2570">
        <v>2</v>
      </c>
      <c r="K2570">
        <v>3156</v>
      </c>
      <c r="L2570" s="1" t="s">
        <v>1491</v>
      </c>
      <c r="M2570" s="1" t="s">
        <v>81</v>
      </c>
      <c r="N2570" s="1" t="s">
        <v>33</v>
      </c>
      <c r="O2570" t="s">
        <v>19</v>
      </c>
      <c r="P2570">
        <v>1578</v>
      </c>
      <c r="Q2570" s="1" t="s">
        <v>1492</v>
      </c>
      <c r="R2570" s="1" t="s">
        <v>1451</v>
      </c>
      <c r="S2570" t="s">
        <v>1447</v>
      </c>
      <c r="T2570">
        <f>VLOOKUP(Admissions[[#This Row],[Department]],Departments!A:E,5,FALSE)</f>
        <v>5500</v>
      </c>
      <c r="U2570" s="1" t="str">
        <f t="shared" si="80"/>
        <v>Within Benchmark</v>
      </c>
      <c r="V2570" s="1">
        <f t="shared" ca="1" si="81"/>
        <v>26</v>
      </c>
      <c r="W2570" s="1" t="str">
        <f ca="1">_xlfn.IFS(Admissions[[#This Row],[Patients Age]]&lt;18,"Paediatric",V2570&lt;40,"Young Adult",V2570&lt;65,"Adult",TRUE,"Senior")</f>
        <v>Young Adult</v>
      </c>
    </row>
    <row r="2571" spans="1:23" x14ac:dyDescent="0.25">
      <c r="A2571">
        <v>15843</v>
      </c>
      <c r="B2571">
        <v>4027</v>
      </c>
      <c r="C2571" s="1" t="s">
        <v>969</v>
      </c>
      <c r="D2571" s="1" t="s">
        <v>14</v>
      </c>
      <c r="E2571" s="2">
        <v>35887</v>
      </c>
      <c r="F2571" s="1" t="s">
        <v>26</v>
      </c>
      <c r="G2571" s="1" t="s">
        <v>39</v>
      </c>
      <c r="H2571" s="2">
        <v>45120</v>
      </c>
      <c r="I2571" s="2">
        <v>45121</v>
      </c>
      <c r="J2571">
        <v>1</v>
      </c>
      <c r="K2571">
        <v>5886</v>
      </c>
      <c r="L2571" s="1" t="s">
        <v>1491</v>
      </c>
      <c r="M2571" s="1" t="s">
        <v>79</v>
      </c>
      <c r="N2571" s="1" t="s">
        <v>33</v>
      </c>
      <c r="O2571" t="s">
        <v>19</v>
      </c>
      <c r="P2571">
        <v>5886</v>
      </c>
      <c r="Q2571" s="1" t="s">
        <v>1492</v>
      </c>
      <c r="R2571" s="1" t="s">
        <v>1450</v>
      </c>
      <c r="S2571" t="s">
        <v>1449</v>
      </c>
      <c r="T2571">
        <f>VLOOKUP(Admissions[[#This Row],[Department]],Departments!A:E,5,FALSE)</f>
        <v>9000</v>
      </c>
      <c r="U2571" s="1" t="str">
        <f t="shared" si="80"/>
        <v>Within Benchmark</v>
      </c>
      <c r="V2571" s="1">
        <f t="shared" ca="1" si="81"/>
        <v>28</v>
      </c>
      <c r="W2571" s="1" t="str">
        <f ca="1">_xlfn.IFS(Admissions[[#This Row],[Patients Age]]&lt;18,"Paediatric",V2571&lt;40,"Young Adult",V2571&lt;65,"Adult",TRUE,"Senior")</f>
        <v>Young Adult</v>
      </c>
    </row>
    <row r="2572" spans="1:23" x14ac:dyDescent="0.25">
      <c r="A2572">
        <v>12009</v>
      </c>
      <c r="B2572">
        <v>4587</v>
      </c>
      <c r="C2572" s="1" t="s">
        <v>518</v>
      </c>
      <c r="D2572" s="1" t="s">
        <v>14</v>
      </c>
      <c r="E2572" s="2">
        <v>16872</v>
      </c>
      <c r="F2572" s="1" t="s">
        <v>26</v>
      </c>
      <c r="G2572" s="1" t="s">
        <v>27</v>
      </c>
      <c r="H2572" s="2">
        <v>45074</v>
      </c>
      <c r="I2572" s="2">
        <v>45080</v>
      </c>
      <c r="J2572">
        <v>6</v>
      </c>
      <c r="K2572">
        <v>12937</v>
      </c>
      <c r="L2572" s="1" t="s">
        <v>1491</v>
      </c>
      <c r="M2572" s="1" t="s">
        <v>79</v>
      </c>
      <c r="N2572" s="1" t="s">
        <v>18</v>
      </c>
      <c r="O2572" t="s">
        <v>19</v>
      </c>
      <c r="P2572">
        <v>2156.1667000000002</v>
      </c>
      <c r="Q2572" s="1" t="s">
        <v>1492</v>
      </c>
      <c r="R2572" s="1" t="s">
        <v>1451</v>
      </c>
      <c r="S2572" t="s">
        <v>1447</v>
      </c>
      <c r="T2572">
        <f>VLOOKUP(Admissions[[#This Row],[Department]],Departments!A:E,5,FALSE)</f>
        <v>9000</v>
      </c>
      <c r="U2572" s="1" t="str">
        <f t="shared" si="80"/>
        <v>Above Benchmark</v>
      </c>
      <c r="V2572" s="1">
        <f t="shared" ca="1" si="81"/>
        <v>80</v>
      </c>
      <c r="W2572" s="1" t="str">
        <f ca="1">_xlfn.IFS(Admissions[[#This Row],[Patients Age]]&lt;18,"Paediatric",V2572&lt;40,"Young Adult",V2572&lt;65,"Adult",TRUE,"Senior")</f>
        <v>Senior</v>
      </c>
    </row>
    <row r="2573" spans="1:23" x14ac:dyDescent="0.25">
      <c r="A2573">
        <v>15289</v>
      </c>
      <c r="B2573">
        <v>6890</v>
      </c>
      <c r="C2573" s="1" t="s">
        <v>581</v>
      </c>
      <c r="D2573" s="1" t="s">
        <v>56</v>
      </c>
      <c r="E2573" s="2">
        <v>26250</v>
      </c>
      <c r="F2573" s="1" t="s">
        <v>66</v>
      </c>
      <c r="G2573" s="1" t="s">
        <v>70</v>
      </c>
      <c r="H2573" s="2">
        <v>45495</v>
      </c>
      <c r="I2573" s="2">
        <v>45498</v>
      </c>
      <c r="J2573">
        <v>3</v>
      </c>
      <c r="K2573">
        <v>6425</v>
      </c>
      <c r="L2573" s="1" t="s">
        <v>1491</v>
      </c>
      <c r="M2573" s="1" t="s">
        <v>91</v>
      </c>
      <c r="N2573" s="1" t="s">
        <v>18</v>
      </c>
      <c r="O2573" t="s">
        <v>19</v>
      </c>
      <c r="P2573">
        <v>2141.6667000000002</v>
      </c>
      <c r="Q2573" s="1" t="s">
        <v>1492</v>
      </c>
      <c r="R2573" s="1" t="s">
        <v>1448</v>
      </c>
      <c r="S2573" t="s">
        <v>1449</v>
      </c>
      <c r="T2573">
        <f>VLOOKUP(Admissions[[#This Row],[Department]],Departments!A:E,5,FALSE)</f>
        <v>6000</v>
      </c>
      <c r="U2573" s="1" t="str">
        <f t="shared" si="80"/>
        <v>Above Benchmark</v>
      </c>
      <c r="V2573" s="1">
        <f t="shared" ca="1" si="81"/>
        <v>54</v>
      </c>
      <c r="W2573" s="1" t="str">
        <f ca="1">_xlfn.IFS(Admissions[[#This Row],[Patients Age]]&lt;18,"Paediatric",V2573&lt;40,"Young Adult",V2573&lt;65,"Adult",TRUE,"Senior")</f>
        <v>Adult</v>
      </c>
    </row>
    <row r="2574" spans="1:23" x14ac:dyDescent="0.25">
      <c r="A2574">
        <v>14998</v>
      </c>
      <c r="B2574">
        <v>4347</v>
      </c>
      <c r="C2574" s="1" t="s">
        <v>439</v>
      </c>
      <c r="D2574" s="1" t="s">
        <v>14</v>
      </c>
      <c r="E2574" s="2">
        <v>33717</v>
      </c>
      <c r="F2574" s="1" t="s">
        <v>51</v>
      </c>
      <c r="G2574" s="1" t="s">
        <v>87</v>
      </c>
      <c r="H2574" s="2">
        <v>45248</v>
      </c>
      <c r="I2574" s="2">
        <v>45256</v>
      </c>
      <c r="J2574">
        <v>8</v>
      </c>
      <c r="K2574">
        <v>7172</v>
      </c>
      <c r="L2574" s="1" t="s">
        <v>1491</v>
      </c>
      <c r="M2574" s="1" t="s">
        <v>53</v>
      </c>
      <c r="N2574" s="1" t="s">
        <v>33</v>
      </c>
      <c r="O2574" t="s">
        <v>19</v>
      </c>
      <c r="P2574">
        <v>896.5</v>
      </c>
      <c r="Q2574" s="1" t="s">
        <v>1492</v>
      </c>
      <c r="R2574" s="1" t="s">
        <v>1446</v>
      </c>
      <c r="S2574" t="s">
        <v>1447</v>
      </c>
      <c r="T2574">
        <f>VLOOKUP(Admissions[[#This Row],[Department]],Departments!A:E,5,FALSE)</f>
        <v>6800</v>
      </c>
      <c r="U2574" s="1" t="str">
        <f t="shared" si="80"/>
        <v>Above Benchmark</v>
      </c>
      <c r="V2574" s="1">
        <f t="shared" ca="1" si="81"/>
        <v>34</v>
      </c>
      <c r="W2574" s="1" t="str">
        <f ca="1">_xlfn.IFS(Admissions[[#This Row],[Patients Age]]&lt;18,"Paediatric",V2574&lt;40,"Young Adult",V2574&lt;65,"Adult",TRUE,"Senior")</f>
        <v>Young Adult</v>
      </c>
    </row>
    <row r="2575" spans="1:23" x14ac:dyDescent="0.25">
      <c r="A2575">
        <v>13173</v>
      </c>
      <c r="B2575">
        <v>5451</v>
      </c>
      <c r="C2575" s="1" t="s">
        <v>876</v>
      </c>
      <c r="D2575" s="1" t="s">
        <v>56</v>
      </c>
      <c r="E2575" s="2">
        <v>35358</v>
      </c>
      <c r="F2575" s="1" t="s">
        <v>15</v>
      </c>
      <c r="G2575" s="1" t="s">
        <v>217</v>
      </c>
      <c r="H2575" s="2">
        <v>45175</v>
      </c>
      <c r="I2575" s="2">
        <v>45178</v>
      </c>
      <c r="J2575">
        <v>3</v>
      </c>
      <c r="K2575">
        <v>6319</v>
      </c>
      <c r="L2575" s="1" t="s">
        <v>1491</v>
      </c>
      <c r="M2575" s="1" t="s">
        <v>81</v>
      </c>
      <c r="N2575" s="1" t="s">
        <v>18</v>
      </c>
      <c r="O2575" t="s">
        <v>19</v>
      </c>
      <c r="P2575">
        <v>2106.3332999999998</v>
      </c>
      <c r="Q2575" s="1" t="s">
        <v>1492</v>
      </c>
      <c r="R2575" s="1" t="s">
        <v>1453</v>
      </c>
      <c r="S2575" t="s">
        <v>1449</v>
      </c>
      <c r="T2575">
        <f>VLOOKUP(Admissions[[#This Row],[Department]],Departments!A:E,5,FALSE)</f>
        <v>5500</v>
      </c>
      <c r="U2575" s="1" t="str">
        <f t="shared" si="80"/>
        <v>Above Benchmark</v>
      </c>
      <c r="V2575" s="1">
        <f t="shared" ca="1" si="81"/>
        <v>29</v>
      </c>
      <c r="W2575" s="1" t="str">
        <f ca="1">_xlfn.IFS(Admissions[[#This Row],[Patients Age]]&lt;18,"Paediatric",V2575&lt;40,"Young Adult",V2575&lt;65,"Adult",TRUE,"Senior")</f>
        <v>Young Adult</v>
      </c>
    </row>
    <row r="2576" spans="1:23" x14ac:dyDescent="0.25">
      <c r="A2576">
        <v>14486</v>
      </c>
      <c r="B2576">
        <v>5733</v>
      </c>
      <c r="C2576" s="1" t="s">
        <v>329</v>
      </c>
      <c r="D2576" s="1" t="s">
        <v>14</v>
      </c>
      <c r="E2576" s="2">
        <v>44395</v>
      </c>
      <c r="F2576" s="1" t="s">
        <v>30</v>
      </c>
      <c r="G2576" s="1" t="s">
        <v>31</v>
      </c>
      <c r="H2576" s="2">
        <v>45043</v>
      </c>
      <c r="I2576" s="2">
        <v>45045</v>
      </c>
      <c r="J2576">
        <v>2</v>
      </c>
      <c r="K2576">
        <v>2754</v>
      </c>
      <c r="L2576" s="1" t="s">
        <v>1491</v>
      </c>
      <c r="M2576" s="1" t="s">
        <v>32</v>
      </c>
      <c r="N2576" s="1" t="s">
        <v>33</v>
      </c>
      <c r="O2576" t="s">
        <v>19</v>
      </c>
      <c r="P2576">
        <v>1377</v>
      </c>
      <c r="Q2576" s="1" t="s">
        <v>1492</v>
      </c>
      <c r="R2576" s="1" t="s">
        <v>1450</v>
      </c>
      <c r="S2576" t="s">
        <v>1449</v>
      </c>
      <c r="T2576">
        <f>VLOOKUP(Admissions[[#This Row],[Department]],Departments!A:E,5,FALSE)</f>
        <v>4500</v>
      </c>
      <c r="U2576" s="1" t="str">
        <f t="shared" si="80"/>
        <v>Within Benchmark</v>
      </c>
      <c r="V2576" s="1">
        <f t="shared" ca="1" si="81"/>
        <v>4</v>
      </c>
      <c r="W2576" s="1" t="str">
        <f ca="1">_xlfn.IFS(Admissions[[#This Row],[Patients Age]]&lt;18,"Paediatric",V2576&lt;40,"Young Adult",V2576&lt;65,"Adult",TRUE,"Senior")</f>
        <v>Paediatric</v>
      </c>
    </row>
    <row r="2577" spans="1:23" x14ac:dyDescent="0.25">
      <c r="A2577">
        <v>10517</v>
      </c>
      <c r="B2577">
        <v>5202</v>
      </c>
      <c r="C2577" s="1" t="s">
        <v>1156</v>
      </c>
      <c r="D2577" s="1" t="s">
        <v>56</v>
      </c>
      <c r="E2577" s="2">
        <v>19048</v>
      </c>
      <c r="F2577" s="1" t="s">
        <v>66</v>
      </c>
      <c r="G2577" s="1" t="s">
        <v>77</v>
      </c>
      <c r="H2577" s="2">
        <v>45156</v>
      </c>
      <c r="I2577" s="2">
        <v>45162</v>
      </c>
      <c r="J2577">
        <v>6</v>
      </c>
      <c r="K2577">
        <v>13597</v>
      </c>
      <c r="L2577" s="1" t="s">
        <v>1491</v>
      </c>
      <c r="M2577" s="1" t="s">
        <v>91</v>
      </c>
      <c r="N2577" s="1" t="s">
        <v>18</v>
      </c>
      <c r="O2577" t="s">
        <v>19</v>
      </c>
      <c r="P2577">
        <v>2266.1667000000002</v>
      </c>
      <c r="Q2577" s="1" t="s">
        <v>1492</v>
      </c>
      <c r="R2577" s="1" t="s">
        <v>1454</v>
      </c>
      <c r="S2577" t="s">
        <v>1449</v>
      </c>
      <c r="T2577">
        <f>VLOOKUP(Admissions[[#This Row],[Department]],Departments!A:E,5,FALSE)</f>
        <v>6000</v>
      </c>
      <c r="U2577" s="1" t="str">
        <f t="shared" si="80"/>
        <v>Above Benchmark</v>
      </c>
      <c r="V2577" s="1">
        <f t="shared" ca="1" si="81"/>
        <v>74</v>
      </c>
      <c r="W2577" s="1" t="str">
        <f ca="1">_xlfn.IFS(Admissions[[#This Row],[Patients Age]]&lt;18,"Paediatric",V2577&lt;40,"Young Adult",V2577&lt;65,"Adult",TRUE,"Senior")</f>
        <v>Senior</v>
      </c>
    </row>
    <row r="2578" spans="1:23" x14ac:dyDescent="0.25">
      <c r="A2578">
        <v>10550</v>
      </c>
      <c r="B2578">
        <v>4877</v>
      </c>
      <c r="C2578" s="1" t="s">
        <v>561</v>
      </c>
      <c r="D2578" s="1" t="s">
        <v>56</v>
      </c>
      <c r="E2578" s="2">
        <v>26785</v>
      </c>
      <c r="F2578" s="1" t="s">
        <v>26</v>
      </c>
      <c r="G2578" s="1" t="s">
        <v>141</v>
      </c>
      <c r="H2578" s="2">
        <v>45214</v>
      </c>
      <c r="I2578" s="2">
        <v>45220</v>
      </c>
      <c r="J2578">
        <v>6</v>
      </c>
      <c r="K2578">
        <v>18225</v>
      </c>
      <c r="L2578" s="1" t="s">
        <v>1494</v>
      </c>
      <c r="M2578" s="1" t="s">
        <v>79</v>
      </c>
      <c r="N2578" s="1" t="s">
        <v>33</v>
      </c>
      <c r="O2578" t="s">
        <v>19</v>
      </c>
      <c r="P2578">
        <v>3037.5</v>
      </c>
      <c r="Q2578" s="1" t="s">
        <v>1492</v>
      </c>
      <c r="R2578" s="1" t="s">
        <v>1451</v>
      </c>
      <c r="S2578" t="s">
        <v>1447</v>
      </c>
      <c r="T2578">
        <f>VLOOKUP(Admissions[[#This Row],[Department]],Departments!A:E,5,FALSE)</f>
        <v>9000</v>
      </c>
      <c r="U2578" s="1" t="str">
        <f t="shared" si="80"/>
        <v>Above Benchmark</v>
      </c>
      <c r="V2578" s="1">
        <f t="shared" ca="1" si="81"/>
        <v>53</v>
      </c>
      <c r="W2578" s="1" t="str">
        <f ca="1">_xlfn.IFS(Admissions[[#This Row],[Patients Age]]&lt;18,"Paediatric",V2578&lt;40,"Young Adult",V2578&lt;65,"Adult",TRUE,"Senior")</f>
        <v>Adult</v>
      </c>
    </row>
    <row r="2579" spans="1:23" x14ac:dyDescent="0.25">
      <c r="A2579">
        <v>13284</v>
      </c>
      <c r="B2579">
        <v>5560</v>
      </c>
      <c r="C2579" s="1" t="s">
        <v>860</v>
      </c>
      <c r="D2579" s="1" t="s">
        <v>14</v>
      </c>
      <c r="E2579" s="2">
        <v>37074</v>
      </c>
      <c r="F2579" s="1" t="s">
        <v>51</v>
      </c>
      <c r="G2579" s="1" t="s">
        <v>87</v>
      </c>
      <c r="H2579" s="2">
        <v>45146</v>
      </c>
      <c r="I2579" s="2">
        <v>45151</v>
      </c>
      <c r="J2579">
        <v>5</v>
      </c>
      <c r="K2579">
        <v>5640</v>
      </c>
      <c r="L2579" s="1" t="s">
        <v>1491</v>
      </c>
      <c r="M2579" s="1" t="s">
        <v>53</v>
      </c>
      <c r="N2579" s="1" t="s">
        <v>33</v>
      </c>
      <c r="O2579" t="s">
        <v>19</v>
      </c>
      <c r="P2579">
        <v>1128</v>
      </c>
      <c r="Q2579" s="1" t="s">
        <v>1492</v>
      </c>
      <c r="R2579" s="1" t="s">
        <v>1452</v>
      </c>
      <c r="S2579" t="s">
        <v>1449</v>
      </c>
      <c r="T2579">
        <f>VLOOKUP(Admissions[[#This Row],[Department]],Departments!A:E,5,FALSE)</f>
        <v>6800</v>
      </c>
      <c r="U2579" s="1" t="str">
        <f t="shared" si="80"/>
        <v>Within Benchmark</v>
      </c>
      <c r="V2579" s="1">
        <f t="shared" ca="1" si="81"/>
        <v>25</v>
      </c>
      <c r="W2579" s="1" t="str">
        <f ca="1">_xlfn.IFS(Admissions[[#This Row],[Patients Age]]&lt;18,"Paediatric",V2579&lt;40,"Young Adult",V2579&lt;65,"Adult",TRUE,"Senior")</f>
        <v>Young Adult</v>
      </c>
    </row>
    <row r="2580" spans="1:23" x14ac:dyDescent="0.25">
      <c r="A2580">
        <v>14686</v>
      </c>
      <c r="B2580">
        <v>5170</v>
      </c>
      <c r="C2580" s="1" t="s">
        <v>154</v>
      </c>
      <c r="D2580" s="1" t="s">
        <v>14</v>
      </c>
      <c r="E2580" s="2">
        <v>20717</v>
      </c>
      <c r="F2580" s="1" t="s">
        <v>15</v>
      </c>
      <c r="G2580" s="1" t="s">
        <v>48</v>
      </c>
      <c r="H2580" s="2">
        <v>45404</v>
      </c>
      <c r="I2580" s="2">
        <v>45408</v>
      </c>
      <c r="J2580">
        <v>4</v>
      </c>
      <c r="K2580">
        <v>11817</v>
      </c>
      <c r="L2580" s="1" t="s">
        <v>1491</v>
      </c>
      <c r="M2580" s="1" t="s">
        <v>17</v>
      </c>
      <c r="N2580" s="1" t="s">
        <v>18</v>
      </c>
      <c r="O2580" t="s">
        <v>19</v>
      </c>
      <c r="P2580">
        <v>2954.25</v>
      </c>
      <c r="Q2580" s="1" t="s">
        <v>1492</v>
      </c>
      <c r="R2580" s="1" t="s">
        <v>1448</v>
      </c>
      <c r="S2580" t="s">
        <v>1449</v>
      </c>
      <c r="T2580">
        <f>VLOOKUP(Admissions[[#This Row],[Department]],Departments!A:E,5,FALSE)</f>
        <v>5500</v>
      </c>
      <c r="U2580" s="1" t="str">
        <f t="shared" si="80"/>
        <v>Above Benchmark</v>
      </c>
      <c r="V2580" s="1">
        <f t="shared" ca="1" si="81"/>
        <v>69</v>
      </c>
      <c r="W2580" s="1" t="str">
        <f ca="1">_xlfn.IFS(Admissions[[#This Row],[Patients Age]]&lt;18,"Paediatric",V2580&lt;40,"Young Adult",V2580&lt;65,"Adult",TRUE,"Senior")</f>
        <v>Senior</v>
      </c>
    </row>
    <row r="2581" spans="1:23" x14ac:dyDescent="0.25">
      <c r="A2581">
        <v>15639</v>
      </c>
      <c r="B2581">
        <v>4540</v>
      </c>
      <c r="C2581" s="1" t="s">
        <v>973</v>
      </c>
      <c r="D2581" s="1" t="s">
        <v>56</v>
      </c>
      <c r="E2581" s="2">
        <v>31812</v>
      </c>
      <c r="F2581" s="1" t="s">
        <v>21</v>
      </c>
      <c r="G2581" s="1" t="s">
        <v>160</v>
      </c>
      <c r="H2581" s="2">
        <v>45506</v>
      </c>
      <c r="I2581" s="2">
        <v>45514</v>
      </c>
      <c r="J2581">
        <v>8</v>
      </c>
      <c r="K2581">
        <v>23063</v>
      </c>
      <c r="L2581" s="1" t="s">
        <v>1494</v>
      </c>
      <c r="M2581" s="1" t="s">
        <v>23</v>
      </c>
      <c r="N2581" s="1" t="s">
        <v>24</v>
      </c>
      <c r="O2581" t="s">
        <v>19</v>
      </c>
      <c r="P2581">
        <v>2882.875</v>
      </c>
      <c r="Q2581" s="1" t="s">
        <v>1492</v>
      </c>
      <c r="R2581" s="1" t="s">
        <v>1454</v>
      </c>
      <c r="S2581" t="s">
        <v>1449</v>
      </c>
      <c r="T2581">
        <f>VLOOKUP(Admissions[[#This Row],[Department]],Departments!A:E,5,FALSE)</f>
        <v>12000</v>
      </c>
      <c r="U2581" s="1" t="str">
        <f t="shared" si="80"/>
        <v>Above Benchmark</v>
      </c>
      <c r="V2581" s="1">
        <f t="shared" ca="1" si="81"/>
        <v>39</v>
      </c>
      <c r="W2581" s="1" t="str">
        <f ca="1">_xlfn.IFS(Admissions[[#This Row],[Patients Age]]&lt;18,"Paediatric",V2581&lt;40,"Young Adult",V2581&lt;65,"Adult",TRUE,"Senior")</f>
        <v>Young Adult</v>
      </c>
    </row>
    <row r="2582" spans="1:23" x14ac:dyDescent="0.25">
      <c r="A2582">
        <v>12310</v>
      </c>
      <c r="B2582">
        <v>4023</v>
      </c>
      <c r="C2582" s="1" t="s">
        <v>533</v>
      </c>
      <c r="D2582" s="1" t="s">
        <v>14</v>
      </c>
      <c r="E2582" s="2">
        <v>28277</v>
      </c>
      <c r="F2582" s="1" t="s">
        <v>15</v>
      </c>
      <c r="G2582" s="1" t="s">
        <v>48</v>
      </c>
      <c r="H2582" s="2">
        <v>45390</v>
      </c>
      <c r="I2582" s="2">
        <v>45392</v>
      </c>
      <c r="J2582">
        <v>2</v>
      </c>
      <c r="K2582">
        <v>5967</v>
      </c>
      <c r="L2582" s="1" t="s">
        <v>1491</v>
      </c>
      <c r="M2582" s="1" t="s">
        <v>17</v>
      </c>
      <c r="N2582" s="1" t="s">
        <v>33</v>
      </c>
      <c r="O2582" t="s">
        <v>19</v>
      </c>
      <c r="P2582">
        <v>2983.5</v>
      </c>
      <c r="Q2582" s="1" t="s">
        <v>1492</v>
      </c>
      <c r="R2582" s="1" t="s">
        <v>1448</v>
      </c>
      <c r="S2582" t="s">
        <v>1449</v>
      </c>
      <c r="T2582">
        <f>VLOOKUP(Admissions[[#This Row],[Department]],Departments!A:E,5,FALSE)</f>
        <v>5500</v>
      </c>
      <c r="U2582" s="1" t="str">
        <f t="shared" si="80"/>
        <v>Above Benchmark</v>
      </c>
      <c r="V2582" s="1">
        <f t="shared" ca="1" si="81"/>
        <v>49</v>
      </c>
      <c r="W2582" s="1" t="str">
        <f ca="1">_xlfn.IFS(Admissions[[#This Row],[Patients Age]]&lt;18,"Paediatric",V2582&lt;40,"Young Adult",V2582&lt;65,"Adult",TRUE,"Senior")</f>
        <v>Adult</v>
      </c>
    </row>
    <row r="2583" spans="1:23" x14ac:dyDescent="0.25">
      <c r="A2583">
        <v>15047</v>
      </c>
      <c r="B2583">
        <v>3185</v>
      </c>
      <c r="C2583" s="1" t="s">
        <v>1157</v>
      </c>
      <c r="D2583" s="1" t="s">
        <v>56</v>
      </c>
      <c r="E2583" s="2">
        <v>20718</v>
      </c>
      <c r="F2583" s="1" t="s">
        <v>26</v>
      </c>
      <c r="G2583" s="1" t="s">
        <v>39</v>
      </c>
      <c r="H2583" s="2">
        <v>44974</v>
      </c>
      <c r="I2583" s="2">
        <v>44988</v>
      </c>
      <c r="J2583">
        <v>14</v>
      </c>
      <c r="K2583">
        <v>26165</v>
      </c>
      <c r="L2583" s="1" t="s">
        <v>1491</v>
      </c>
      <c r="M2583" s="1" t="s">
        <v>17</v>
      </c>
      <c r="N2583" s="1" t="s">
        <v>33</v>
      </c>
      <c r="O2583" t="s">
        <v>19</v>
      </c>
      <c r="P2583">
        <v>1868.9286</v>
      </c>
      <c r="Q2583" s="1" t="s">
        <v>1492</v>
      </c>
      <c r="R2583" s="1" t="s">
        <v>1454</v>
      </c>
      <c r="S2583" t="s">
        <v>1449</v>
      </c>
      <c r="T2583">
        <f>VLOOKUP(Admissions[[#This Row],[Department]],Departments!A:E,5,FALSE)</f>
        <v>9000</v>
      </c>
      <c r="U2583" s="1" t="str">
        <f t="shared" si="80"/>
        <v>Above Benchmark</v>
      </c>
      <c r="V2583" s="1">
        <f t="shared" ca="1" si="81"/>
        <v>69</v>
      </c>
      <c r="W2583" s="1" t="str">
        <f ca="1">_xlfn.IFS(Admissions[[#This Row],[Patients Age]]&lt;18,"Paediatric",V2583&lt;40,"Young Adult",V2583&lt;65,"Adult",TRUE,"Senior")</f>
        <v>Senior</v>
      </c>
    </row>
    <row r="2584" spans="1:23" x14ac:dyDescent="0.25">
      <c r="A2584">
        <v>14360</v>
      </c>
      <c r="B2584">
        <v>4159</v>
      </c>
      <c r="C2584" s="1" t="s">
        <v>151</v>
      </c>
      <c r="D2584" s="1" t="s">
        <v>56</v>
      </c>
      <c r="E2584" s="2">
        <v>25616</v>
      </c>
      <c r="F2584" s="1" t="s">
        <v>26</v>
      </c>
      <c r="G2584" s="1" t="s">
        <v>39</v>
      </c>
      <c r="H2584" s="2">
        <v>45449</v>
      </c>
      <c r="I2584" s="2">
        <v>45454</v>
      </c>
      <c r="J2584">
        <v>5</v>
      </c>
      <c r="K2584">
        <v>11985</v>
      </c>
      <c r="L2584" s="1" t="s">
        <v>1491</v>
      </c>
      <c r="M2584" s="1" t="s">
        <v>79</v>
      </c>
      <c r="N2584" s="1" t="s">
        <v>18</v>
      </c>
      <c r="O2584" t="s">
        <v>19</v>
      </c>
      <c r="P2584">
        <v>2397</v>
      </c>
      <c r="Q2584" s="1" t="s">
        <v>1492</v>
      </c>
      <c r="R2584" s="1" t="s">
        <v>1450</v>
      </c>
      <c r="S2584" t="s">
        <v>1449</v>
      </c>
      <c r="T2584">
        <f>VLOOKUP(Admissions[[#This Row],[Department]],Departments!A:E,5,FALSE)</f>
        <v>9000</v>
      </c>
      <c r="U2584" s="1" t="str">
        <f t="shared" si="80"/>
        <v>Above Benchmark</v>
      </c>
      <c r="V2584" s="1">
        <f t="shared" ca="1" si="81"/>
        <v>56</v>
      </c>
      <c r="W2584" s="1" t="str">
        <f ca="1">_xlfn.IFS(Admissions[[#This Row],[Patients Age]]&lt;18,"Paediatric",V2584&lt;40,"Young Adult",V2584&lt;65,"Adult",TRUE,"Senior")</f>
        <v>Adult</v>
      </c>
    </row>
    <row r="2585" spans="1:23" x14ac:dyDescent="0.25">
      <c r="A2585">
        <v>10552</v>
      </c>
      <c r="B2585">
        <v>3858</v>
      </c>
      <c r="C2585" s="1" t="s">
        <v>592</v>
      </c>
      <c r="D2585" s="1" t="s">
        <v>56</v>
      </c>
      <c r="E2585" s="2">
        <v>32054</v>
      </c>
      <c r="F2585" s="1" t="s">
        <v>51</v>
      </c>
      <c r="G2585" s="1" t="s">
        <v>52</v>
      </c>
      <c r="H2585" s="2">
        <v>45206</v>
      </c>
      <c r="I2585" s="2">
        <v>45207</v>
      </c>
      <c r="J2585">
        <v>1</v>
      </c>
      <c r="K2585">
        <v>4577</v>
      </c>
      <c r="L2585" s="1" t="s">
        <v>1491</v>
      </c>
      <c r="M2585" s="1" t="s">
        <v>17</v>
      </c>
      <c r="N2585" s="1" t="s">
        <v>33</v>
      </c>
      <c r="O2585" t="s">
        <v>19</v>
      </c>
      <c r="P2585">
        <v>4577</v>
      </c>
      <c r="Q2585" s="1" t="s">
        <v>1492</v>
      </c>
      <c r="R2585" s="1" t="s">
        <v>1446</v>
      </c>
      <c r="S2585" t="s">
        <v>1447</v>
      </c>
      <c r="T2585">
        <f>VLOOKUP(Admissions[[#This Row],[Department]],Departments!A:E,5,FALSE)</f>
        <v>6800</v>
      </c>
      <c r="U2585" s="1" t="str">
        <f t="shared" si="80"/>
        <v>Within Benchmark</v>
      </c>
      <c r="V2585" s="1">
        <f t="shared" ca="1" si="81"/>
        <v>38</v>
      </c>
      <c r="W2585" s="1" t="str">
        <f ca="1">_xlfn.IFS(Admissions[[#This Row],[Patients Age]]&lt;18,"Paediatric",V2585&lt;40,"Young Adult",V2585&lt;65,"Adult",TRUE,"Senior")</f>
        <v>Young Adult</v>
      </c>
    </row>
    <row r="2586" spans="1:23" x14ac:dyDescent="0.25">
      <c r="A2586">
        <v>12433</v>
      </c>
      <c r="B2586">
        <v>4160</v>
      </c>
      <c r="C2586" s="1" t="s">
        <v>328</v>
      </c>
      <c r="D2586" s="1" t="s">
        <v>14</v>
      </c>
      <c r="E2586" s="2">
        <v>22232</v>
      </c>
      <c r="F2586" s="1" t="s">
        <v>26</v>
      </c>
      <c r="G2586" s="1" t="s">
        <v>27</v>
      </c>
      <c r="H2586" s="2">
        <v>45564</v>
      </c>
      <c r="I2586" s="2">
        <v>45568</v>
      </c>
      <c r="J2586">
        <v>4</v>
      </c>
      <c r="K2586">
        <v>9631</v>
      </c>
      <c r="L2586" s="1" t="s">
        <v>1491</v>
      </c>
      <c r="M2586" s="1" t="s">
        <v>17</v>
      </c>
      <c r="N2586" s="1" t="s">
        <v>18</v>
      </c>
      <c r="O2586" t="s">
        <v>19</v>
      </c>
      <c r="P2586">
        <v>2407.75</v>
      </c>
      <c r="Q2586" s="1" t="s">
        <v>1492</v>
      </c>
      <c r="R2586" s="1" t="s">
        <v>1451</v>
      </c>
      <c r="S2586" t="s">
        <v>1447</v>
      </c>
      <c r="T2586">
        <f>VLOOKUP(Admissions[[#This Row],[Department]],Departments!A:E,5,FALSE)</f>
        <v>9000</v>
      </c>
      <c r="U2586" s="1" t="str">
        <f t="shared" si="80"/>
        <v>Above Benchmark</v>
      </c>
      <c r="V2586" s="1">
        <f t="shared" ca="1" si="81"/>
        <v>65</v>
      </c>
      <c r="W2586" s="1" t="str">
        <f ca="1">_xlfn.IFS(Admissions[[#This Row],[Patients Age]]&lt;18,"Paediatric",V2586&lt;40,"Young Adult",V2586&lt;65,"Adult",TRUE,"Senior")</f>
        <v>Senior</v>
      </c>
    </row>
    <row r="2587" spans="1:23" x14ac:dyDescent="0.25">
      <c r="A2587">
        <v>10963</v>
      </c>
      <c r="B2587">
        <v>3526</v>
      </c>
      <c r="C2587" s="1" t="s">
        <v>358</v>
      </c>
      <c r="D2587" s="1" t="s">
        <v>56</v>
      </c>
      <c r="E2587" s="2">
        <v>18654</v>
      </c>
      <c r="F2587" s="1" t="s">
        <v>35</v>
      </c>
      <c r="G2587" s="1" t="s">
        <v>85</v>
      </c>
      <c r="H2587" s="2">
        <v>45478</v>
      </c>
      <c r="I2587" s="2">
        <v>45482</v>
      </c>
      <c r="J2587">
        <v>4</v>
      </c>
      <c r="K2587">
        <v>10658</v>
      </c>
      <c r="L2587" s="1" t="s">
        <v>1491</v>
      </c>
      <c r="M2587" s="1" t="s">
        <v>37</v>
      </c>
      <c r="N2587" s="1" t="s">
        <v>18</v>
      </c>
      <c r="O2587" t="s">
        <v>19</v>
      </c>
      <c r="P2587">
        <v>2664.5</v>
      </c>
      <c r="Q2587" s="1" t="s">
        <v>1492</v>
      </c>
      <c r="R2587" s="1" t="s">
        <v>1454</v>
      </c>
      <c r="S2587" t="s">
        <v>1449</v>
      </c>
      <c r="T2587">
        <f>VLOOKUP(Admissions[[#This Row],[Department]],Departments!A:E,5,FALSE)</f>
        <v>8500</v>
      </c>
      <c r="U2587" s="1" t="str">
        <f t="shared" si="80"/>
        <v>Above Benchmark</v>
      </c>
      <c r="V2587" s="1">
        <f t="shared" ca="1" si="81"/>
        <v>75</v>
      </c>
      <c r="W2587" s="1" t="str">
        <f ca="1">_xlfn.IFS(Admissions[[#This Row],[Patients Age]]&lt;18,"Paediatric",V2587&lt;40,"Young Adult",V2587&lt;65,"Adult",TRUE,"Senior")</f>
        <v>Senior</v>
      </c>
    </row>
    <row r="2588" spans="1:23" x14ac:dyDescent="0.25">
      <c r="A2588">
        <v>10643</v>
      </c>
      <c r="B2588">
        <v>4930</v>
      </c>
      <c r="C2588" s="1" t="s">
        <v>1000</v>
      </c>
      <c r="D2588" s="1" t="s">
        <v>14</v>
      </c>
      <c r="E2588" s="2">
        <v>37139</v>
      </c>
      <c r="F2588" s="1" t="s">
        <v>26</v>
      </c>
      <c r="G2588" s="1" t="s">
        <v>141</v>
      </c>
      <c r="H2588" s="2">
        <v>44964</v>
      </c>
      <c r="I2588" s="2">
        <v>44968</v>
      </c>
      <c r="J2588">
        <v>4</v>
      </c>
      <c r="K2588">
        <v>9258</v>
      </c>
      <c r="L2588" s="1" t="s">
        <v>1491</v>
      </c>
      <c r="M2588" s="1" t="s">
        <v>79</v>
      </c>
      <c r="N2588" s="1" t="s">
        <v>33</v>
      </c>
      <c r="O2588" t="s">
        <v>19</v>
      </c>
      <c r="P2588">
        <v>2314.5</v>
      </c>
      <c r="Q2588" s="1" t="s">
        <v>1492</v>
      </c>
      <c r="R2588" s="1" t="s">
        <v>1452</v>
      </c>
      <c r="S2588" t="s">
        <v>1449</v>
      </c>
      <c r="T2588">
        <f>VLOOKUP(Admissions[[#This Row],[Department]],Departments!A:E,5,FALSE)</f>
        <v>9000</v>
      </c>
      <c r="U2588" s="1" t="str">
        <f t="shared" si="80"/>
        <v>Above Benchmark</v>
      </c>
      <c r="V2588" s="1">
        <f t="shared" ca="1" si="81"/>
        <v>24</v>
      </c>
      <c r="W2588" s="1" t="str">
        <f ca="1">_xlfn.IFS(Admissions[[#This Row],[Patients Age]]&lt;18,"Paediatric",V2588&lt;40,"Young Adult",V2588&lt;65,"Adult",TRUE,"Senior")</f>
        <v>Young Adult</v>
      </c>
    </row>
    <row r="2589" spans="1:23" x14ac:dyDescent="0.25">
      <c r="A2589">
        <v>11196</v>
      </c>
      <c r="B2589">
        <v>4033</v>
      </c>
      <c r="C2589" s="1" t="s">
        <v>1015</v>
      </c>
      <c r="D2589" s="1" t="s">
        <v>14</v>
      </c>
      <c r="E2589" s="2">
        <v>11681</v>
      </c>
      <c r="F2589" s="1" t="s">
        <v>66</v>
      </c>
      <c r="G2589" s="1" t="s">
        <v>67</v>
      </c>
      <c r="H2589" s="2">
        <v>45130</v>
      </c>
      <c r="I2589" s="2">
        <v>45135</v>
      </c>
      <c r="J2589">
        <v>5</v>
      </c>
      <c r="K2589">
        <v>8423</v>
      </c>
      <c r="L2589" s="1" t="s">
        <v>1494</v>
      </c>
      <c r="M2589" s="1" t="s">
        <v>91</v>
      </c>
      <c r="N2589" s="1" t="s">
        <v>33</v>
      </c>
      <c r="O2589" t="s">
        <v>19</v>
      </c>
      <c r="P2589">
        <v>1684.6</v>
      </c>
      <c r="Q2589" s="1" t="s">
        <v>1492</v>
      </c>
      <c r="R2589" s="1" t="s">
        <v>1451</v>
      </c>
      <c r="S2589" t="s">
        <v>1447</v>
      </c>
      <c r="T2589">
        <f>VLOOKUP(Admissions[[#This Row],[Department]],Departments!A:E,5,FALSE)</f>
        <v>6000</v>
      </c>
      <c r="U2589" s="1" t="str">
        <f t="shared" si="80"/>
        <v>Above Benchmark</v>
      </c>
      <c r="V2589" s="1">
        <f t="shared" ca="1" si="81"/>
        <v>94</v>
      </c>
      <c r="W2589" s="1" t="str">
        <f ca="1">_xlfn.IFS(Admissions[[#This Row],[Patients Age]]&lt;18,"Paediatric",V2589&lt;40,"Young Adult",V2589&lt;65,"Adult",TRUE,"Senior")</f>
        <v>Senior</v>
      </c>
    </row>
    <row r="2590" spans="1:23" x14ac:dyDescent="0.25">
      <c r="A2590">
        <v>14257</v>
      </c>
      <c r="B2590">
        <v>3454</v>
      </c>
      <c r="C2590" s="1" t="s">
        <v>1158</v>
      </c>
      <c r="D2590" s="1" t="s">
        <v>14</v>
      </c>
      <c r="E2590" s="2">
        <v>28137</v>
      </c>
      <c r="F2590" s="1" t="s">
        <v>35</v>
      </c>
      <c r="G2590" s="1" t="s">
        <v>85</v>
      </c>
      <c r="H2590" s="2">
        <v>45162</v>
      </c>
      <c r="I2590" s="2">
        <v>45167</v>
      </c>
      <c r="J2590">
        <v>5</v>
      </c>
      <c r="K2590">
        <v>10989</v>
      </c>
      <c r="L2590" s="1" t="s">
        <v>1491</v>
      </c>
      <c r="M2590" s="1" t="s">
        <v>37</v>
      </c>
      <c r="N2590" s="1" t="s">
        <v>18</v>
      </c>
      <c r="O2590" t="s">
        <v>19</v>
      </c>
      <c r="P2590">
        <v>2197.8000000000002</v>
      </c>
      <c r="Q2590" s="1" t="s">
        <v>1492</v>
      </c>
      <c r="R2590" s="1" t="s">
        <v>1450</v>
      </c>
      <c r="S2590" t="s">
        <v>1449</v>
      </c>
      <c r="T2590">
        <f>VLOOKUP(Admissions[[#This Row],[Department]],Departments!A:E,5,FALSE)</f>
        <v>8500</v>
      </c>
      <c r="U2590" s="1" t="str">
        <f t="shared" si="80"/>
        <v>Above Benchmark</v>
      </c>
      <c r="V2590" s="1">
        <f t="shared" ca="1" si="81"/>
        <v>49</v>
      </c>
      <c r="W2590" s="1" t="str">
        <f ca="1">_xlfn.IFS(Admissions[[#This Row],[Patients Age]]&lt;18,"Paediatric",V2590&lt;40,"Young Adult",V2590&lt;65,"Adult",TRUE,"Senior")</f>
        <v>Adult</v>
      </c>
    </row>
    <row r="2591" spans="1:23" x14ac:dyDescent="0.25">
      <c r="A2591">
        <v>12962</v>
      </c>
      <c r="B2591">
        <v>4372</v>
      </c>
      <c r="C2591" s="1" t="s">
        <v>1159</v>
      </c>
      <c r="D2591" s="1" t="s">
        <v>14</v>
      </c>
      <c r="E2591" s="2">
        <v>31673</v>
      </c>
      <c r="F2591" s="1" t="s">
        <v>15</v>
      </c>
      <c r="G2591" s="1" t="s">
        <v>48</v>
      </c>
      <c r="H2591" s="2">
        <v>45028</v>
      </c>
      <c r="I2591" s="2">
        <v>45031</v>
      </c>
      <c r="J2591">
        <v>3</v>
      </c>
      <c r="K2591">
        <v>4660</v>
      </c>
      <c r="L2591" s="1" t="s">
        <v>1491</v>
      </c>
      <c r="M2591" s="1" t="s">
        <v>81</v>
      </c>
      <c r="N2591" s="1" t="s">
        <v>33</v>
      </c>
      <c r="O2591" t="s">
        <v>19</v>
      </c>
      <c r="P2591">
        <v>1553.3333</v>
      </c>
      <c r="Q2591" s="1" t="s">
        <v>1492</v>
      </c>
      <c r="R2591" s="1" t="s">
        <v>1453</v>
      </c>
      <c r="S2591" t="s">
        <v>1449</v>
      </c>
      <c r="T2591">
        <f>VLOOKUP(Admissions[[#This Row],[Department]],Departments!A:E,5,FALSE)</f>
        <v>5500</v>
      </c>
      <c r="U2591" s="1" t="str">
        <f t="shared" si="80"/>
        <v>Within Benchmark</v>
      </c>
      <c r="V2591" s="1">
        <f t="shared" ca="1" si="81"/>
        <v>39</v>
      </c>
      <c r="W2591" s="1" t="str">
        <f ca="1">_xlfn.IFS(Admissions[[#This Row],[Patients Age]]&lt;18,"Paediatric",V2591&lt;40,"Young Adult",V2591&lt;65,"Adult",TRUE,"Senior")</f>
        <v>Young Adult</v>
      </c>
    </row>
    <row r="2592" spans="1:23" x14ac:dyDescent="0.25">
      <c r="A2592">
        <v>14751</v>
      </c>
      <c r="B2592">
        <v>3122</v>
      </c>
      <c r="C2592" s="1" t="s">
        <v>689</v>
      </c>
      <c r="D2592" s="1" t="s">
        <v>14</v>
      </c>
      <c r="E2592" s="2">
        <v>30452</v>
      </c>
      <c r="F2592" s="1" t="s">
        <v>15</v>
      </c>
      <c r="G2592" s="1" t="s">
        <v>48</v>
      </c>
      <c r="H2592" s="2">
        <v>45485</v>
      </c>
      <c r="I2592" s="2">
        <v>45488</v>
      </c>
      <c r="J2592">
        <v>3</v>
      </c>
      <c r="K2592">
        <v>3780</v>
      </c>
      <c r="L2592" s="1" t="s">
        <v>1491</v>
      </c>
      <c r="M2592" s="1" t="s">
        <v>46</v>
      </c>
      <c r="N2592" s="1" t="s">
        <v>33</v>
      </c>
      <c r="O2592" t="s">
        <v>19</v>
      </c>
      <c r="P2592">
        <v>1260</v>
      </c>
      <c r="Q2592" s="1" t="s">
        <v>1492</v>
      </c>
      <c r="R2592" s="1" t="s">
        <v>1454</v>
      </c>
      <c r="S2592" t="s">
        <v>1449</v>
      </c>
      <c r="T2592">
        <f>VLOOKUP(Admissions[[#This Row],[Department]],Departments!A:E,5,FALSE)</f>
        <v>5500</v>
      </c>
      <c r="U2592" s="1" t="str">
        <f t="shared" si="80"/>
        <v>Within Benchmark</v>
      </c>
      <c r="V2592" s="1">
        <f t="shared" ca="1" si="81"/>
        <v>43</v>
      </c>
      <c r="W2592" s="1" t="str">
        <f ca="1">_xlfn.IFS(Admissions[[#This Row],[Patients Age]]&lt;18,"Paediatric",V2592&lt;40,"Young Adult",V2592&lt;65,"Adult",TRUE,"Senior")</f>
        <v>Adult</v>
      </c>
    </row>
    <row r="2593" spans="1:23" x14ac:dyDescent="0.25">
      <c r="A2593">
        <v>15304</v>
      </c>
      <c r="B2593">
        <v>6012</v>
      </c>
      <c r="C2593" s="1" t="s">
        <v>729</v>
      </c>
      <c r="D2593" s="1" t="s">
        <v>14</v>
      </c>
      <c r="E2593" s="2">
        <v>29651</v>
      </c>
      <c r="F2593" s="1" t="s">
        <v>15</v>
      </c>
      <c r="G2593" s="1" t="s">
        <v>16</v>
      </c>
      <c r="H2593" s="2">
        <v>45305</v>
      </c>
      <c r="I2593" s="2">
        <v>45307</v>
      </c>
      <c r="J2593">
        <v>2</v>
      </c>
      <c r="K2593">
        <v>5377</v>
      </c>
      <c r="L2593" s="1" t="s">
        <v>1491</v>
      </c>
      <c r="M2593" s="1" t="s">
        <v>81</v>
      </c>
      <c r="N2593" s="1" t="s">
        <v>18</v>
      </c>
      <c r="O2593" t="s">
        <v>19</v>
      </c>
      <c r="P2593">
        <v>2688.5</v>
      </c>
      <c r="Q2593" s="1" t="s">
        <v>1492</v>
      </c>
      <c r="R2593" s="1" t="s">
        <v>1451</v>
      </c>
      <c r="S2593" t="s">
        <v>1447</v>
      </c>
      <c r="T2593">
        <f>VLOOKUP(Admissions[[#This Row],[Department]],Departments!A:E,5,FALSE)</f>
        <v>5500</v>
      </c>
      <c r="U2593" s="1" t="str">
        <f t="shared" si="80"/>
        <v>Within Benchmark</v>
      </c>
      <c r="V2593" s="1">
        <f t="shared" ca="1" si="81"/>
        <v>45</v>
      </c>
      <c r="W2593" s="1" t="str">
        <f ca="1">_xlfn.IFS(Admissions[[#This Row],[Patients Age]]&lt;18,"Paediatric",V2593&lt;40,"Young Adult",V2593&lt;65,"Adult",TRUE,"Senior")</f>
        <v>Adult</v>
      </c>
    </row>
    <row r="2594" spans="1:23" x14ac:dyDescent="0.25">
      <c r="A2594">
        <v>15594</v>
      </c>
      <c r="B2594">
        <v>3037</v>
      </c>
      <c r="C2594" s="1" t="s">
        <v>222</v>
      </c>
      <c r="D2594" s="1" t="s">
        <v>14</v>
      </c>
      <c r="E2594" s="2">
        <v>41384</v>
      </c>
      <c r="F2594" s="1" t="s">
        <v>30</v>
      </c>
      <c r="G2594" s="1" t="s">
        <v>31</v>
      </c>
      <c r="H2594" s="2">
        <v>45040</v>
      </c>
      <c r="I2594" s="2">
        <v>45044</v>
      </c>
      <c r="J2594">
        <v>4</v>
      </c>
      <c r="K2594">
        <v>4411</v>
      </c>
      <c r="L2594" s="1" t="s">
        <v>1491</v>
      </c>
      <c r="M2594" s="1" t="s">
        <v>81</v>
      </c>
      <c r="N2594" s="1" t="s">
        <v>33</v>
      </c>
      <c r="O2594" t="s">
        <v>19</v>
      </c>
      <c r="P2594">
        <v>1102.75</v>
      </c>
      <c r="Q2594" s="1" t="s">
        <v>1492</v>
      </c>
      <c r="R2594" s="1" t="s">
        <v>1448</v>
      </c>
      <c r="S2594" t="s">
        <v>1449</v>
      </c>
      <c r="T2594">
        <f>VLOOKUP(Admissions[[#This Row],[Department]],Departments!A:E,5,FALSE)</f>
        <v>4500</v>
      </c>
      <c r="U2594" s="1" t="str">
        <f t="shared" si="80"/>
        <v>Within Benchmark</v>
      </c>
      <c r="V2594" s="1">
        <f t="shared" ca="1" si="81"/>
        <v>13</v>
      </c>
      <c r="W2594" s="1" t="str">
        <f ca="1">_xlfn.IFS(Admissions[[#This Row],[Patients Age]]&lt;18,"Paediatric",V2594&lt;40,"Young Adult",V2594&lt;65,"Adult",TRUE,"Senior")</f>
        <v>Paediatric</v>
      </c>
    </row>
    <row r="2595" spans="1:23" x14ac:dyDescent="0.25">
      <c r="A2595">
        <v>13913</v>
      </c>
      <c r="B2595">
        <v>4773</v>
      </c>
      <c r="C2595" s="1" t="s">
        <v>411</v>
      </c>
      <c r="D2595" s="1" t="s">
        <v>14</v>
      </c>
      <c r="E2595" s="2">
        <v>22807</v>
      </c>
      <c r="F2595" s="1" t="s">
        <v>35</v>
      </c>
      <c r="G2595" s="1" t="s">
        <v>85</v>
      </c>
      <c r="H2595" s="2">
        <v>45605</v>
      </c>
      <c r="I2595" s="2">
        <v>45610</v>
      </c>
      <c r="J2595">
        <v>5</v>
      </c>
      <c r="K2595">
        <v>10821</v>
      </c>
      <c r="L2595" s="1" t="s">
        <v>1491</v>
      </c>
      <c r="M2595" s="1" t="s">
        <v>37</v>
      </c>
      <c r="N2595" s="1" t="s">
        <v>33</v>
      </c>
      <c r="O2595" t="s">
        <v>19</v>
      </c>
      <c r="P2595">
        <v>2164.1999999999998</v>
      </c>
      <c r="Q2595" s="1" t="s">
        <v>1492</v>
      </c>
      <c r="R2595" s="1" t="s">
        <v>1446</v>
      </c>
      <c r="S2595" t="s">
        <v>1447</v>
      </c>
      <c r="T2595">
        <f>VLOOKUP(Admissions[[#This Row],[Department]],Departments!A:E,5,FALSE)</f>
        <v>8500</v>
      </c>
      <c r="U2595" s="1" t="str">
        <f t="shared" si="80"/>
        <v>Above Benchmark</v>
      </c>
      <c r="V2595" s="1">
        <f t="shared" ca="1" si="81"/>
        <v>64</v>
      </c>
      <c r="W2595" s="1" t="str">
        <f ca="1">_xlfn.IFS(Admissions[[#This Row],[Patients Age]]&lt;18,"Paediatric",V2595&lt;40,"Young Adult",V2595&lt;65,"Adult",TRUE,"Senior")</f>
        <v>Adult</v>
      </c>
    </row>
    <row r="2596" spans="1:23" x14ac:dyDescent="0.25">
      <c r="A2596">
        <v>13534</v>
      </c>
      <c r="B2596">
        <v>5834</v>
      </c>
      <c r="C2596" s="1" t="s">
        <v>1013</v>
      </c>
      <c r="D2596" s="1" t="s">
        <v>14</v>
      </c>
      <c r="E2596" s="2">
        <v>25492</v>
      </c>
      <c r="F2596" s="1" t="s">
        <v>21</v>
      </c>
      <c r="G2596" s="1" t="s">
        <v>22</v>
      </c>
      <c r="H2596" s="2">
        <v>45129</v>
      </c>
      <c r="I2596" s="2">
        <v>45138</v>
      </c>
      <c r="J2596">
        <v>9</v>
      </c>
      <c r="K2596">
        <v>22672</v>
      </c>
      <c r="L2596" s="1" t="s">
        <v>1491</v>
      </c>
      <c r="M2596" s="1" t="s">
        <v>209</v>
      </c>
      <c r="N2596" s="1" t="s">
        <v>33</v>
      </c>
      <c r="O2596" t="s">
        <v>19</v>
      </c>
      <c r="P2596">
        <v>2519.1111000000001</v>
      </c>
      <c r="Q2596" s="1" t="s">
        <v>1492</v>
      </c>
      <c r="R2596" s="1" t="s">
        <v>1446</v>
      </c>
      <c r="S2596" t="s">
        <v>1447</v>
      </c>
      <c r="T2596">
        <f>VLOOKUP(Admissions[[#This Row],[Department]],Departments!A:E,5,FALSE)</f>
        <v>12000</v>
      </c>
      <c r="U2596" s="1" t="str">
        <f t="shared" si="80"/>
        <v>Above Benchmark</v>
      </c>
      <c r="V2596" s="1">
        <f t="shared" ca="1" si="81"/>
        <v>56</v>
      </c>
      <c r="W2596" s="1" t="str">
        <f ca="1">_xlfn.IFS(Admissions[[#This Row],[Patients Age]]&lt;18,"Paediatric",V2596&lt;40,"Young Adult",V2596&lt;65,"Adult",TRUE,"Senior")</f>
        <v>Adult</v>
      </c>
    </row>
    <row r="2597" spans="1:23" x14ac:dyDescent="0.25">
      <c r="A2597">
        <v>15396</v>
      </c>
      <c r="B2597">
        <v>4078</v>
      </c>
      <c r="C2597" s="1" t="s">
        <v>235</v>
      </c>
      <c r="D2597" s="1" t="s">
        <v>14</v>
      </c>
      <c r="E2597" s="2">
        <v>40386</v>
      </c>
      <c r="F2597" s="1" t="s">
        <v>30</v>
      </c>
      <c r="G2597" s="1" t="s">
        <v>31</v>
      </c>
      <c r="H2597" s="2">
        <v>45252</v>
      </c>
      <c r="I2597" s="2">
        <v>45256</v>
      </c>
      <c r="J2597">
        <v>4</v>
      </c>
      <c r="K2597">
        <v>5538</v>
      </c>
      <c r="L2597" s="1" t="s">
        <v>1494</v>
      </c>
      <c r="M2597" s="1" t="s">
        <v>46</v>
      </c>
      <c r="N2597" s="1" t="s">
        <v>18</v>
      </c>
      <c r="O2597" t="s">
        <v>19</v>
      </c>
      <c r="P2597">
        <v>1384.5</v>
      </c>
      <c r="Q2597" s="1" t="s">
        <v>1492</v>
      </c>
      <c r="R2597" s="1" t="s">
        <v>1453</v>
      </c>
      <c r="S2597" t="s">
        <v>1449</v>
      </c>
      <c r="T2597">
        <f>VLOOKUP(Admissions[[#This Row],[Department]],Departments!A:E,5,FALSE)</f>
        <v>4500</v>
      </c>
      <c r="U2597" s="1" t="str">
        <f t="shared" si="80"/>
        <v>Above Benchmark</v>
      </c>
      <c r="V2597" s="1">
        <f t="shared" ca="1" si="81"/>
        <v>15</v>
      </c>
      <c r="W2597" s="1" t="str">
        <f ca="1">_xlfn.IFS(Admissions[[#This Row],[Patients Age]]&lt;18,"Paediatric",V2597&lt;40,"Young Adult",V2597&lt;65,"Adult",TRUE,"Senior")</f>
        <v>Paediatric</v>
      </c>
    </row>
    <row r="2598" spans="1:23" x14ac:dyDescent="0.25">
      <c r="A2598">
        <v>11770</v>
      </c>
      <c r="B2598">
        <v>3237</v>
      </c>
      <c r="C2598" s="1" t="s">
        <v>255</v>
      </c>
      <c r="D2598" s="1" t="s">
        <v>56</v>
      </c>
      <c r="E2598" s="2">
        <v>14581</v>
      </c>
      <c r="F2598" s="1" t="s">
        <v>21</v>
      </c>
      <c r="G2598" s="1" t="s">
        <v>22</v>
      </c>
      <c r="H2598" s="2">
        <v>45331</v>
      </c>
      <c r="I2598" s="2">
        <v>45339</v>
      </c>
      <c r="J2598">
        <v>8</v>
      </c>
      <c r="K2598">
        <v>35162</v>
      </c>
      <c r="L2598" s="1" t="s">
        <v>1494</v>
      </c>
      <c r="M2598" s="1" t="s">
        <v>28</v>
      </c>
      <c r="N2598" s="1" t="s">
        <v>24</v>
      </c>
      <c r="O2598" t="s">
        <v>19</v>
      </c>
      <c r="P2598">
        <v>4395.25</v>
      </c>
      <c r="Q2598" s="1" t="s">
        <v>1492</v>
      </c>
      <c r="R2598" s="1" t="s">
        <v>1454</v>
      </c>
      <c r="S2598" t="s">
        <v>1449</v>
      </c>
      <c r="T2598">
        <f>VLOOKUP(Admissions[[#This Row],[Department]],Departments!A:E,5,FALSE)</f>
        <v>12000</v>
      </c>
      <c r="U2598" s="1" t="str">
        <f t="shared" si="80"/>
        <v>Above Benchmark</v>
      </c>
      <c r="V2598" s="1">
        <f t="shared" ca="1" si="81"/>
        <v>86</v>
      </c>
      <c r="W2598" s="1" t="str">
        <f ca="1">_xlfn.IFS(Admissions[[#This Row],[Patients Age]]&lt;18,"Paediatric",V2598&lt;40,"Young Adult",V2598&lt;65,"Adult",TRUE,"Senior")</f>
        <v>Senior</v>
      </c>
    </row>
    <row r="2599" spans="1:23" x14ac:dyDescent="0.25">
      <c r="A2599">
        <v>14651</v>
      </c>
      <c r="B2599">
        <v>4182</v>
      </c>
      <c r="C2599" s="1" t="s">
        <v>519</v>
      </c>
      <c r="D2599" s="1" t="s">
        <v>56</v>
      </c>
      <c r="E2599" s="2">
        <v>33685</v>
      </c>
      <c r="F2599" s="1" t="s">
        <v>35</v>
      </c>
      <c r="G2599" s="1" t="s">
        <v>83</v>
      </c>
      <c r="H2599" s="2">
        <v>45413</v>
      </c>
      <c r="I2599" s="2">
        <v>45414</v>
      </c>
      <c r="J2599">
        <v>1</v>
      </c>
      <c r="K2599">
        <v>5013</v>
      </c>
      <c r="L2599" s="1" t="s">
        <v>1491</v>
      </c>
      <c r="M2599" s="1" t="s">
        <v>37</v>
      </c>
      <c r="N2599" s="1" t="s">
        <v>24</v>
      </c>
      <c r="O2599" t="s">
        <v>19</v>
      </c>
      <c r="P2599">
        <v>5013</v>
      </c>
      <c r="Q2599" s="1" t="s">
        <v>1492</v>
      </c>
      <c r="R2599" s="1" t="s">
        <v>1453</v>
      </c>
      <c r="S2599" t="s">
        <v>1449</v>
      </c>
      <c r="T2599">
        <f>VLOOKUP(Admissions[[#This Row],[Department]],Departments!A:E,5,FALSE)</f>
        <v>8500</v>
      </c>
      <c r="U2599" s="1" t="str">
        <f t="shared" si="80"/>
        <v>Within Benchmark</v>
      </c>
      <c r="V2599" s="1">
        <f t="shared" ca="1" si="81"/>
        <v>34</v>
      </c>
      <c r="W2599" s="1" t="str">
        <f ca="1">_xlfn.IFS(Admissions[[#This Row],[Patients Age]]&lt;18,"Paediatric",V2599&lt;40,"Young Adult",V2599&lt;65,"Adult",TRUE,"Senior")</f>
        <v>Young Adult</v>
      </c>
    </row>
    <row r="2600" spans="1:23" x14ac:dyDescent="0.25">
      <c r="A2600">
        <v>10007</v>
      </c>
      <c r="B2600">
        <v>3137</v>
      </c>
      <c r="C2600" s="1" t="s">
        <v>636</v>
      </c>
      <c r="D2600" s="1" t="s">
        <v>56</v>
      </c>
      <c r="E2600" s="2">
        <v>16842</v>
      </c>
      <c r="F2600" s="1" t="s">
        <v>35</v>
      </c>
      <c r="G2600" s="1" t="s">
        <v>83</v>
      </c>
      <c r="H2600" s="2">
        <v>45434</v>
      </c>
      <c r="I2600" s="2">
        <v>45441</v>
      </c>
      <c r="J2600">
        <v>7</v>
      </c>
      <c r="K2600">
        <v>17323</v>
      </c>
      <c r="L2600" s="1" t="s">
        <v>1491</v>
      </c>
      <c r="M2600" s="1" t="s">
        <v>119</v>
      </c>
      <c r="N2600" s="1" t="s">
        <v>18</v>
      </c>
      <c r="O2600" t="s">
        <v>19</v>
      </c>
      <c r="P2600">
        <v>2474.7143000000001</v>
      </c>
      <c r="Q2600" s="1" t="s">
        <v>1492</v>
      </c>
      <c r="R2600" s="1" t="s">
        <v>1453</v>
      </c>
      <c r="S2600" t="s">
        <v>1449</v>
      </c>
      <c r="T2600">
        <f>VLOOKUP(Admissions[[#This Row],[Department]],Departments!A:E,5,FALSE)</f>
        <v>8500</v>
      </c>
      <c r="U2600" s="1" t="str">
        <f t="shared" si="80"/>
        <v>Above Benchmark</v>
      </c>
      <c r="V2600" s="1">
        <f t="shared" ca="1" si="81"/>
        <v>80</v>
      </c>
      <c r="W2600" s="1" t="str">
        <f ca="1">_xlfn.IFS(Admissions[[#This Row],[Patients Age]]&lt;18,"Paediatric",V2600&lt;40,"Young Adult",V2600&lt;65,"Adult",TRUE,"Senior")</f>
        <v>Senior</v>
      </c>
    </row>
    <row r="2601" spans="1:23" x14ac:dyDescent="0.25">
      <c r="A2601">
        <v>14614</v>
      </c>
      <c r="B2601">
        <v>5618</v>
      </c>
      <c r="C2601" s="1" t="s">
        <v>886</v>
      </c>
      <c r="D2601" s="1" t="s">
        <v>56</v>
      </c>
      <c r="E2601" s="2">
        <v>31515</v>
      </c>
      <c r="F2601" s="1" t="s">
        <v>21</v>
      </c>
      <c r="G2601" s="1" t="s">
        <v>149</v>
      </c>
      <c r="H2601" s="2">
        <v>45519</v>
      </c>
      <c r="I2601" s="2">
        <v>45521</v>
      </c>
      <c r="J2601">
        <v>2</v>
      </c>
      <c r="K2601">
        <v>16678</v>
      </c>
      <c r="L2601" s="1" t="s">
        <v>1491</v>
      </c>
      <c r="M2601" s="1" t="s">
        <v>23</v>
      </c>
      <c r="N2601" s="1" t="s">
        <v>24</v>
      </c>
      <c r="O2601" t="s">
        <v>19</v>
      </c>
      <c r="P2601">
        <v>8339</v>
      </c>
      <c r="Q2601" s="1" t="s">
        <v>1492</v>
      </c>
      <c r="R2601" s="1" t="s">
        <v>1450</v>
      </c>
      <c r="S2601" t="s">
        <v>1449</v>
      </c>
      <c r="T2601">
        <f>VLOOKUP(Admissions[[#This Row],[Department]],Departments!A:E,5,FALSE)</f>
        <v>12000</v>
      </c>
      <c r="U2601" s="1" t="str">
        <f t="shared" si="80"/>
        <v>Above Benchmark</v>
      </c>
      <c r="V2601" s="1">
        <f t="shared" ca="1" si="81"/>
        <v>40</v>
      </c>
      <c r="W2601" s="1" t="str">
        <f ca="1">_xlfn.IFS(Admissions[[#This Row],[Patients Age]]&lt;18,"Paediatric",V2601&lt;40,"Young Adult",V2601&lt;65,"Adult",TRUE,"Senior")</f>
        <v>Adult</v>
      </c>
    </row>
    <row r="2602" spans="1:23" x14ac:dyDescent="0.25">
      <c r="A2602">
        <v>11638</v>
      </c>
      <c r="B2602">
        <v>5931</v>
      </c>
      <c r="C2602" s="1" t="s">
        <v>34</v>
      </c>
      <c r="D2602" s="1" t="s">
        <v>56</v>
      </c>
      <c r="E2602" s="2">
        <v>24848</v>
      </c>
      <c r="F2602" s="1" t="s">
        <v>51</v>
      </c>
      <c r="G2602" s="1" t="s">
        <v>113</v>
      </c>
      <c r="H2602" s="2">
        <v>45396</v>
      </c>
      <c r="I2602" s="2">
        <v>45401</v>
      </c>
      <c r="J2602">
        <v>5</v>
      </c>
      <c r="K2602">
        <v>8968</v>
      </c>
      <c r="L2602" s="1" t="s">
        <v>1491</v>
      </c>
      <c r="M2602" s="1" t="s">
        <v>17</v>
      </c>
      <c r="N2602" s="1" t="s">
        <v>18</v>
      </c>
      <c r="O2602" t="s">
        <v>19</v>
      </c>
      <c r="P2602">
        <v>1793.6</v>
      </c>
      <c r="Q2602" s="1" t="s">
        <v>1492</v>
      </c>
      <c r="R2602" s="1" t="s">
        <v>1451</v>
      </c>
      <c r="S2602" t="s">
        <v>1447</v>
      </c>
      <c r="T2602">
        <f>VLOOKUP(Admissions[[#This Row],[Department]],Departments!A:E,5,FALSE)</f>
        <v>6800</v>
      </c>
      <c r="U2602" s="1" t="str">
        <f t="shared" si="80"/>
        <v>Above Benchmark</v>
      </c>
      <c r="V2602" s="1">
        <f t="shared" ca="1" si="81"/>
        <v>58</v>
      </c>
      <c r="W2602" s="1" t="str">
        <f ca="1">_xlfn.IFS(Admissions[[#This Row],[Patients Age]]&lt;18,"Paediatric",V2602&lt;40,"Young Adult",V2602&lt;65,"Adult",TRUE,"Senior")</f>
        <v>Adult</v>
      </c>
    </row>
    <row r="2603" spans="1:23" x14ac:dyDescent="0.25">
      <c r="A2603">
        <v>12376</v>
      </c>
      <c r="B2603">
        <v>4913</v>
      </c>
      <c r="C2603" s="1" t="s">
        <v>863</v>
      </c>
      <c r="D2603" s="1" t="s">
        <v>14</v>
      </c>
      <c r="E2603" s="2">
        <v>12381</v>
      </c>
      <c r="F2603" s="1" t="s">
        <v>15</v>
      </c>
      <c r="G2603" s="1" t="s">
        <v>48</v>
      </c>
      <c r="H2603" s="2">
        <v>45325</v>
      </c>
      <c r="I2603" s="2">
        <v>45328</v>
      </c>
      <c r="J2603">
        <v>3</v>
      </c>
      <c r="K2603">
        <v>7059</v>
      </c>
      <c r="L2603" s="1" t="s">
        <v>1491</v>
      </c>
      <c r="M2603" s="1" t="s">
        <v>17</v>
      </c>
      <c r="N2603" s="1" t="s">
        <v>18</v>
      </c>
      <c r="O2603" t="s">
        <v>19</v>
      </c>
      <c r="P2603">
        <v>2353</v>
      </c>
      <c r="Q2603" s="1" t="s">
        <v>1492</v>
      </c>
      <c r="R2603" s="1" t="s">
        <v>1446</v>
      </c>
      <c r="S2603" t="s">
        <v>1447</v>
      </c>
      <c r="T2603">
        <f>VLOOKUP(Admissions[[#This Row],[Department]],Departments!A:E,5,FALSE)</f>
        <v>5500</v>
      </c>
      <c r="U2603" s="1" t="str">
        <f t="shared" si="80"/>
        <v>Above Benchmark</v>
      </c>
      <c r="V2603" s="1">
        <f t="shared" ca="1" si="81"/>
        <v>92</v>
      </c>
      <c r="W2603" s="1" t="str">
        <f ca="1">_xlfn.IFS(Admissions[[#This Row],[Patients Age]]&lt;18,"Paediatric",V2603&lt;40,"Young Adult",V2603&lt;65,"Adult",TRUE,"Senior")</f>
        <v>Senior</v>
      </c>
    </row>
    <row r="2604" spans="1:23" x14ac:dyDescent="0.25">
      <c r="A2604">
        <v>10545</v>
      </c>
      <c r="B2604">
        <v>4208</v>
      </c>
      <c r="C2604" s="1" t="s">
        <v>188</v>
      </c>
      <c r="D2604" s="1" t="s">
        <v>14</v>
      </c>
      <c r="E2604" s="2">
        <v>39554</v>
      </c>
      <c r="F2604" s="1" t="s">
        <v>30</v>
      </c>
      <c r="G2604" s="1" t="s">
        <v>31</v>
      </c>
      <c r="H2604" s="2">
        <v>45414</v>
      </c>
      <c r="I2604" s="2">
        <v>45416</v>
      </c>
      <c r="J2604">
        <v>2</v>
      </c>
      <c r="K2604">
        <v>1652</v>
      </c>
      <c r="L2604" s="1" t="s">
        <v>1491</v>
      </c>
      <c r="M2604" s="1" t="s">
        <v>32</v>
      </c>
      <c r="N2604" s="1" t="s">
        <v>24</v>
      </c>
      <c r="O2604" t="s">
        <v>19</v>
      </c>
      <c r="P2604">
        <v>826</v>
      </c>
      <c r="Q2604" s="1" t="s">
        <v>1492</v>
      </c>
      <c r="R2604" s="1" t="s">
        <v>1450</v>
      </c>
      <c r="S2604" t="s">
        <v>1449</v>
      </c>
      <c r="T2604">
        <f>VLOOKUP(Admissions[[#This Row],[Department]],Departments!A:E,5,FALSE)</f>
        <v>4500</v>
      </c>
      <c r="U2604" s="1" t="str">
        <f t="shared" si="80"/>
        <v>Within Benchmark</v>
      </c>
      <c r="V2604" s="1">
        <f t="shared" ca="1" si="81"/>
        <v>18</v>
      </c>
      <c r="W2604" s="1" t="str">
        <f ca="1">_xlfn.IFS(Admissions[[#This Row],[Patients Age]]&lt;18,"Paediatric",V2604&lt;40,"Young Adult",V2604&lt;65,"Adult",TRUE,"Senior")</f>
        <v>Young Adult</v>
      </c>
    </row>
    <row r="2605" spans="1:23" x14ac:dyDescent="0.25">
      <c r="A2605">
        <v>14385</v>
      </c>
      <c r="B2605">
        <v>3941</v>
      </c>
      <c r="C2605" s="1" t="s">
        <v>703</v>
      </c>
      <c r="D2605" s="1" t="s">
        <v>56</v>
      </c>
      <c r="E2605" s="2">
        <v>26517</v>
      </c>
      <c r="F2605" s="1" t="s">
        <v>35</v>
      </c>
      <c r="G2605" s="1" t="s">
        <v>36</v>
      </c>
      <c r="H2605" s="2">
        <v>45096</v>
      </c>
      <c r="I2605" s="2">
        <v>45100</v>
      </c>
      <c r="J2605">
        <v>4</v>
      </c>
      <c r="K2605">
        <v>8419</v>
      </c>
      <c r="L2605" s="1" t="s">
        <v>1491</v>
      </c>
      <c r="M2605" s="1" t="s">
        <v>75</v>
      </c>
      <c r="N2605" s="1" t="s">
        <v>33</v>
      </c>
      <c r="O2605" t="s">
        <v>19</v>
      </c>
      <c r="P2605">
        <v>2104.75</v>
      </c>
      <c r="Q2605" s="1" t="s">
        <v>1492</v>
      </c>
      <c r="R2605" s="1" t="s">
        <v>1448</v>
      </c>
      <c r="S2605" t="s">
        <v>1449</v>
      </c>
      <c r="T2605">
        <f>VLOOKUP(Admissions[[#This Row],[Department]],Departments!A:E,5,FALSE)</f>
        <v>8500</v>
      </c>
      <c r="U2605" s="1" t="str">
        <f t="shared" si="80"/>
        <v>Within Benchmark</v>
      </c>
      <c r="V2605" s="1">
        <f t="shared" ca="1" si="81"/>
        <v>53</v>
      </c>
      <c r="W2605" s="1" t="str">
        <f ca="1">_xlfn.IFS(Admissions[[#This Row],[Patients Age]]&lt;18,"Paediatric",V2605&lt;40,"Young Adult",V2605&lt;65,"Adult",TRUE,"Senior")</f>
        <v>Adult</v>
      </c>
    </row>
    <row r="2606" spans="1:23" x14ac:dyDescent="0.25">
      <c r="A2606">
        <v>15762</v>
      </c>
      <c r="B2606">
        <v>6291</v>
      </c>
      <c r="C2606" s="1" t="s">
        <v>268</v>
      </c>
      <c r="D2606" s="1" t="s">
        <v>56</v>
      </c>
      <c r="E2606" s="2">
        <v>43178</v>
      </c>
      <c r="F2606" s="1" t="s">
        <v>30</v>
      </c>
      <c r="G2606" s="1" t="s">
        <v>31</v>
      </c>
      <c r="H2606" s="2">
        <v>45004</v>
      </c>
      <c r="I2606" s="2">
        <v>45008</v>
      </c>
      <c r="J2606">
        <v>4</v>
      </c>
      <c r="K2606">
        <v>4336</v>
      </c>
      <c r="L2606" s="1" t="s">
        <v>1491</v>
      </c>
      <c r="M2606" s="1" t="s">
        <v>81</v>
      </c>
      <c r="N2606" s="1" t="s">
        <v>33</v>
      </c>
      <c r="O2606" t="s">
        <v>19</v>
      </c>
      <c r="P2606">
        <v>1084</v>
      </c>
      <c r="Q2606" s="1" t="s">
        <v>1492</v>
      </c>
      <c r="R2606" s="1" t="s">
        <v>1451</v>
      </c>
      <c r="S2606" t="s">
        <v>1447</v>
      </c>
      <c r="T2606">
        <f>VLOOKUP(Admissions[[#This Row],[Department]],Departments!A:E,5,FALSE)</f>
        <v>4500</v>
      </c>
      <c r="U2606" s="1" t="str">
        <f t="shared" si="80"/>
        <v>Within Benchmark</v>
      </c>
      <c r="V2606" s="1">
        <f t="shared" ca="1" si="81"/>
        <v>8</v>
      </c>
      <c r="W2606" s="1" t="str">
        <f ca="1">_xlfn.IFS(Admissions[[#This Row],[Patients Age]]&lt;18,"Paediatric",V2606&lt;40,"Young Adult",V2606&lt;65,"Adult",TRUE,"Senior")</f>
        <v>Paediatric</v>
      </c>
    </row>
    <row r="2607" spans="1:23" x14ac:dyDescent="0.25">
      <c r="A2607">
        <v>14040</v>
      </c>
      <c r="B2607">
        <v>3527</v>
      </c>
      <c r="C2607" s="1" t="s">
        <v>881</v>
      </c>
      <c r="D2607" s="1" t="s">
        <v>14</v>
      </c>
      <c r="E2607" s="2">
        <v>30760</v>
      </c>
      <c r="F2607" s="1" t="s">
        <v>66</v>
      </c>
      <c r="G2607" s="1" t="s">
        <v>67</v>
      </c>
      <c r="H2607" s="2">
        <v>45016</v>
      </c>
      <c r="I2607" s="2">
        <v>45021</v>
      </c>
      <c r="J2607">
        <v>5</v>
      </c>
      <c r="K2607">
        <v>8397</v>
      </c>
      <c r="L2607" s="1" t="s">
        <v>1491</v>
      </c>
      <c r="M2607" s="1" t="s">
        <v>37</v>
      </c>
      <c r="N2607" s="1" t="s">
        <v>33</v>
      </c>
      <c r="O2607" t="s">
        <v>19</v>
      </c>
      <c r="P2607">
        <v>1679.4</v>
      </c>
      <c r="Q2607" s="1" t="s">
        <v>1492</v>
      </c>
      <c r="R2607" s="1" t="s">
        <v>1454</v>
      </c>
      <c r="S2607" t="s">
        <v>1449</v>
      </c>
      <c r="T2607">
        <f>VLOOKUP(Admissions[[#This Row],[Department]],Departments!A:E,5,FALSE)</f>
        <v>6000</v>
      </c>
      <c r="U2607" s="1" t="str">
        <f t="shared" si="80"/>
        <v>Above Benchmark</v>
      </c>
      <c r="V2607" s="1">
        <f t="shared" ca="1" si="81"/>
        <v>42</v>
      </c>
      <c r="W2607" s="1" t="str">
        <f ca="1">_xlfn.IFS(Admissions[[#This Row],[Patients Age]]&lt;18,"Paediatric",V2607&lt;40,"Young Adult",V2607&lt;65,"Adult",TRUE,"Senior")</f>
        <v>Adult</v>
      </c>
    </row>
    <row r="2608" spans="1:23" x14ac:dyDescent="0.25">
      <c r="A2608">
        <v>12911</v>
      </c>
      <c r="B2608">
        <v>3030</v>
      </c>
      <c r="C2608" s="1" t="s">
        <v>208</v>
      </c>
      <c r="D2608" s="1" t="s">
        <v>56</v>
      </c>
      <c r="E2608" s="2">
        <v>30831</v>
      </c>
      <c r="F2608" s="1" t="s">
        <v>35</v>
      </c>
      <c r="G2608" s="1" t="s">
        <v>85</v>
      </c>
      <c r="H2608" s="2">
        <v>45468</v>
      </c>
      <c r="I2608" s="2">
        <v>45472</v>
      </c>
      <c r="J2608">
        <v>4</v>
      </c>
      <c r="K2608">
        <v>10153</v>
      </c>
      <c r="L2608" s="1" t="s">
        <v>1494</v>
      </c>
      <c r="M2608" s="1" t="s">
        <v>1160</v>
      </c>
      <c r="N2608" s="1" t="s">
        <v>33</v>
      </c>
      <c r="O2608" t="s">
        <v>19</v>
      </c>
      <c r="P2608">
        <v>2538.25</v>
      </c>
      <c r="Q2608" s="1" t="s">
        <v>1492</v>
      </c>
      <c r="R2608" s="1" t="s">
        <v>1452</v>
      </c>
      <c r="S2608" t="s">
        <v>1449</v>
      </c>
      <c r="T2608">
        <f>VLOOKUP(Admissions[[#This Row],[Department]],Departments!A:E,5,FALSE)</f>
        <v>8500</v>
      </c>
      <c r="U2608" s="1" t="str">
        <f t="shared" si="80"/>
        <v>Above Benchmark</v>
      </c>
      <c r="V2608" s="1">
        <f t="shared" ca="1" si="81"/>
        <v>42</v>
      </c>
      <c r="W2608" s="1" t="str">
        <f ca="1">_xlfn.IFS(Admissions[[#This Row],[Patients Age]]&lt;18,"Paediatric",V2608&lt;40,"Young Adult",V2608&lt;65,"Adult",TRUE,"Senior")</f>
        <v>Adult</v>
      </c>
    </row>
    <row r="2609" spans="1:23" x14ac:dyDescent="0.25">
      <c r="A2609">
        <v>12302</v>
      </c>
      <c r="B2609" t="s">
        <v>1495</v>
      </c>
      <c r="C2609" s="1" t="s">
        <v>1161</v>
      </c>
      <c r="D2609" s="1" t="s">
        <v>56</v>
      </c>
      <c r="E2609" s="2">
        <v>44688</v>
      </c>
      <c r="F2609" s="1" t="s">
        <v>30</v>
      </c>
      <c r="G2609" s="1" t="s">
        <v>110</v>
      </c>
      <c r="H2609" s="2">
        <v>45277</v>
      </c>
      <c r="I2609" s="2">
        <v>45280</v>
      </c>
      <c r="J2609">
        <v>3</v>
      </c>
      <c r="K2609">
        <v>3332</v>
      </c>
      <c r="L2609" s="1" t="s">
        <v>1491</v>
      </c>
      <c r="M2609" s="1" t="s">
        <v>81</v>
      </c>
      <c r="N2609" s="1" t="s">
        <v>18</v>
      </c>
      <c r="O2609" t="s">
        <v>19</v>
      </c>
      <c r="P2609">
        <v>1110.6667</v>
      </c>
      <c r="Q2609" s="1" t="s">
        <v>1492</v>
      </c>
      <c r="R2609" s="1" t="s">
        <v>1451</v>
      </c>
      <c r="S2609" t="s">
        <v>1447</v>
      </c>
      <c r="T2609">
        <f>VLOOKUP(Admissions[[#This Row],[Department]],Departments!A:E,5,FALSE)</f>
        <v>4500</v>
      </c>
      <c r="U2609" s="1" t="str">
        <f t="shared" si="80"/>
        <v>Within Benchmark</v>
      </c>
      <c r="V2609" s="1">
        <f t="shared" ca="1" si="81"/>
        <v>4</v>
      </c>
      <c r="W2609" s="1" t="str">
        <f ca="1">_xlfn.IFS(Admissions[[#This Row],[Patients Age]]&lt;18,"Paediatric",V2609&lt;40,"Young Adult",V2609&lt;65,"Adult",TRUE,"Senior")</f>
        <v>Paediatric</v>
      </c>
    </row>
    <row r="2610" spans="1:23" x14ac:dyDescent="0.25">
      <c r="A2610">
        <v>12579</v>
      </c>
      <c r="B2610">
        <v>6090</v>
      </c>
      <c r="C2610" s="1" t="s">
        <v>362</v>
      </c>
      <c r="D2610" s="1" t="s">
        <v>14</v>
      </c>
      <c r="E2610" s="2">
        <v>43886</v>
      </c>
      <c r="F2610" s="1" t="s">
        <v>30</v>
      </c>
      <c r="G2610" s="1" t="s">
        <v>31</v>
      </c>
      <c r="H2610" s="2">
        <v>45030</v>
      </c>
      <c r="I2610" s="2">
        <v>45035</v>
      </c>
      <c r="J2610">
        <v>5</v>
      </c>
      <c r="K2610">
        <v>3929</v>
      </c>
      <c r="L2610" s="1" t="s">
        <v>1491</v>
      </c>
      <c r="M2610" s="1" t="s">
        <v>32</v>
      </c>
      <c r="N2610" s="1" t="s">
        <v>33</v>
      </c>
      <c r="O2610" t="s">
        <v>19</v>
      </c>
      <c r="P2610">
        <v>785.8</v>
      </c>
      <c r="Q2610" s="1" t="s">
        <v>1492</v>
      </c>
      <c r="R2610" s="1" t="s">
        <v>1454</v>
      </c>
      <c r="S2610" t="s">
        <v>1449</v>
      </c>
      <c r="T2610">
        <f>VLOOKUP(Admissions[[#This Row],[Department]],Departments!A:E,5,FALSE)</f>
        <v>4500</v>
      </c>
      <c r="U2610" s="1" t="str">
        <f t="shared" si="80"/>
        <v>Within Benchmark</v>
      </c>
      <c r="V2610" s="1">
        <f t="shared" ca="1" si="81"/>
        <v>6</v>
      </c>
      <c r="W2610" s="1" t="str">
        <f ca="1">_xlfn.IFS(Admissions[[#This Row],[Patients Age]]&lt;18,"Paediatric",V2610&lt;40,"Young Adult",V2610&lt;65,"Adult",TRUE,"Senior")</f>
        <v>Paediatric</v>
      </c>
    </row>
    <row r="2611" spans="1:23" x14ac:dyDescent="0.25">
      <c r="A2611">
        <v>10275</v>
      </c>
      <c r="B2611">
        <v>4458</v>
      </c>
      <c r="C2611" s="1" t="s">
        <v>618</v>
      </c>
      <c r="D2611" s="1" t="s">
        <v>56</v>
      </c>
      <c r="E2611" s="2">
        <v>14606</v>
      </c>
      <c r="F2611" s="1" t="s">
        <v>21</v>
      </c>
      <c r="G2611" s="1" t="s">
        <v>149</v>
      </c>
      <c r="H2611" s="2">
        <v>45632</v>
      </c>
      <c r="I2611" s="2">
        <v>45641</v>
      </c>
      <c r="J2611">
        <v>9</v>
      </c>
      <c r="K2611">
        <v>23045</v>
      </c>
      <c r="L2611" s="1" t="s">
        <v>1491</v>
      </c>
      <c r="M2611" s="1" t="s">
        <v>124</v>
      </c>
      <c r="N2611" s="1" t="s">
        <v>33</v>
      </c>
      <c r="O2611" t="s">
        <v>19</v>
      </c>
      <c r="P2611">
        <v>2560.5556000000001</v>
      </c>
      <c r="Q2611" s="1" t="s">
        <v>1492</v>
      </c>
      <c r="R2611" s="1" t="s">
        <v>1454</v>
      </c>
      <c r="S2611" t="s">
        <v>1449</v>
      </c>
      <c r="T2611">
        <f>VLOOKUP(Admissions[[#This Row],[Department]],Departments!A:E,5,FALSE)</f>
        <v>12000</v>
      </c>
      <c r="U2611" s="1" t="str">
        <f t="shared" si="80"/>
        <v>Above Benchmark</v>
      </c>
      <c r="V2611" s="1">
        <f t="shared" ca="1" si="81"/>
        <v>86</v>
      </c>
      <c r="W2611" s="1" t="str">
        <f ca="1">_xlfn.IFS(Admissions[[#This Row],[Patients Age]]&lt;18,"Paediatric",V2611&lt;40,"Young Adult",V2611&lt;65,"Adult",TRUE,"Senior")</f>
        <v>Senior</v>
      </c>
    </row>
    <row r="2612" spans="1:23" x14ac:dyDescent="0.25">
      <c r="A2612">
        <v>14730</v>
      </c>
      <c r="B2612">
        <v>6973</v>
      </c>
      <c r="C2612" s="1" t="s">
        <v>568</v>
      </c>
      <c r="D2612" s="1" t="s">
        <v>56</v>
      </c>
      <c r="E2612" s="2">
        <v>13699</v>
      </c>
      <c r="F2612" s="1" t="s">
        <v>15</v>
      </c>
      <c r="G2612" s="1" t="s">
        <v>217</v>
      </c>
      <c r="H2612" s="2">
        <v>44999</v>
      </c>
      <c r="I2612" s="2">
        <v>45001</v>
      </c>
      <c r="J2612">
        <v>2</v>
      </c>
      <c r="K2612">
        <v>7887</v>
      </c>
      <c r="L2612" s="1" t="s">
        <v>1491</v>
      </c>
      <c r="M2612" s="1" t="s">
        <v>17</v>
      </c>
      <c r="N2612" s="1" t="s">
        <v>18</v>
      </c>
      <c r="O2612" t="s">
        <v>19</v>
      </c>
      <c r="P2612">
        <v>3943.5</v>
      </c>
      <c r="Q2612" s="1" t="s">
        <v>1492</v>
      </c>
      <c r="R2612" s="1" t="s">
        <v>1452</v>
      </c>
      <c r="S2612" t="s">
        <v>1449</v>
      </c>
      <c r="T2612">
        <f>VLOOKUP(Admissions[[#This Row],[Department]],Departments!A:E,5,FALSE)</f>
        <v>5500</v>
      </c>
      <c r="U2612" s="1" t="str">
        <f t="shared" si="80"/>
        <v>Above Benchmark</v>
      </c>
      <c r="V2612" s="1">
        <f t="shared" ca="1" si="81"/>
        <v>89</v>
      </c>
      <c r="W2612" s="1" t="str">
        <f ca="1">_xlfn.IFS(Admissions[[#This Row],[Patients Age]]&lt;18,"Paediatric",V2612&lt;40,"Young Adult",V2612&lt;65,"Adult",TRUE,"Senior")</f>
        <v>Senior</v>
      </c>
    </row>
    <row r="2613" spans="1:23" x14ac:dyDescent="0.25">
      <c r="A2613">
        <v>12848</v>
      </c>
      <c r="B2613">
        <v>3316</v>
      </c>
      <c r="C2613" s="1" t="s">
        <v>366</v>
      </c>
      <c r="D2613" s="1" t="s">
        <v>56</v>
      </c>
      <c r="E2613" s="2">
        <v>30252</v>
      </c>
      <c r="F2613" s="1" t="s">
        <v>51</v>
      </c>
      <c r="G2613" s="1" t="s">
        <v>113</v>
      </c>
      <c r="H2613" s="2">
        <v>45480</v>
      </c>
      <c r="I2613" s="2">
        <v>45485</v>
      </c>
      <c r="J2613">
        <v>5</v>
      </c>
      <c r="K2613">
        <v>8820</v>
      </c>
      <c r="L2613" s="1" t="s">
        <v>1494</v>
      </c>
      <c r="M2613" s="1" t="s">
        <v>88</v>
      </c>
      <c r="N2613" s="1" t="s">
        <v>33</v>
      </c>
      <c r="O2613" t="s">
        <v>19</v>
      </c>
      <c r="P2613">
        <v>1764</v>
      </c>
      <c r="Q2613" s="1" t="s">
        <v>1492</v>
      </c>
      <c r="R2613" s="1" t="s">
        <v>1451</v>
      </c>
      <c r="S2613" t="s">
        <v>1447</v>
      </c>
      <c r="T2613">
        <f>VLOOKUP(Admissions[[#This Row],[Department]],Departments!A:E,5,FALSE)</f>
        <v>6800</v>
      </c>
      <c r="U2613" s="1" t="str">
        <f t="shared" si="80"/>
        <v>Above Benchmark</v>
      </c>
      <c r="V2613" s="1">
        <f t="shared" ca="1" si="81"/>
        <v>43</v>
      </c>
      <c r="W2613" s="1" t="str">
        <f ca="1">_xlfn.IFS(Admissions[[#This Row],[Patients Age]]&lt;18,"Paediatric",V2613&lt;40,"Young Adult",V2613&lt;65,"Adult",TRUE,"Senior")</f>
        <v>Adult</v>
      </c>
    </row>
    <row r="2614" spans="1:23" x14ac:dyDescent="0.25">
      <c r="A2614">
        <v>11489</v>
      </c>
      <c r="B2614">
        <v>4099</v>
      </c>
      <c r="C2614" s="1" t="s">
        <v>1162</v>
      </c>
      <c r="D2614" s="1" t="s">
        <v>14</v>
      </c>
      <c r="E2614" s="2">
        <v>15914</v>
      </c>
      <c r="F2614" s="1" t="s">
        <v>21</v>
      </c>
      <c r="G2614" s="1" t="s">
        <v>22</v>
      </c>
      <c r="H2614" s="2">
        <v>45524</v>
      </c>
      <c r="I2614" s="2">
        <v>45537</v>
      </c>
      <c r="J2614">
        <v>13</v>
      </c>
      <c r="K2614">
        <v>40547</v>
      </c>
      <c r="L2614" s="1" t="s">
        <v>1494</v>
      </c>
      <c r="M2614" s="1" t="s">
        <v>209</v>
      </c>
      <c r="N2614" s="1" t="s">
        <v>24</v>
      </c>
      <c r="O2614" t="s">
        <v>19</v>
      </c>
      <c r="P2614">
        <v>3119</v>
      </c>
      <c r="Q2614" s="1" t="s">
        <v>1492</v>
      </c>
      <c r="R2614" s="1" t="s">
        <v>1452</v>
      </c>
      <c r="S2614" t="s">
        <v>1449</v>
      </c>
      <c r="T2614">
        <f>VLOOKUP(Admissions[[#This Row],[Department]],Departments!A:E,5,FALSE)</f>
        <v>12000</v>
      </c>
      <c r="U2614" s="1" t="str">
        <f t="shared" si="80"/>
        <v>Above Benchmark</v>
      </c>
      <c r="V2614" s="1">
        <f t="shared" ca="1" si="81"/>
        <v>82</v>
      </c>
      <c r="W2614" s="1" t="str">
        <f ca="1">_xlfn.IFS(Admissions[[#This Row],[Patients Age]]&lt;18,"Paediatric",V2614&lt;40,"Young Adult",V2614&lt;65,"Adult",TRUE,"Senior")</f>
        <v>Senior</v>
      </c>
    </row>
    <row r="2615" spans="1:23" x14ac:dyDescent="0.25">
      <c r="A2615">
        <v>13050</v>
      </c>
      <c r="B2615">
        <v>6686</v>
      </c>
      <c r="C2615" s="1" t="s">
        <v>914</v>
      </c>
      <c r="D2615" s="1" t="s">
        <v>56</v>
      </c>
      <c r="E2615" s="2">
        <v>39608</v>
      </c>
      <c r="F2615" s="1" t="s">
        <v>30</v>
      </c>
      <c r="G2615" s="1" t="s">
        <v>110</v>
      </c>
      <c r="H2615" s="2">
        <v>45269</v>
      </c>
      <c r="I2615" s="2">
        <v>45272</v>
      </c>
      <c r="J2615">
        <v>3</v>
      </c>
      <c r="K2615">
        <v>3218</v>
      </c>
      <c r="L2615" s="1" t="s">
        <v>1491</v>
      </c>
      <c r="M2615" s="1" t="s">
        <v>81</v>
      </c>
      <c r="N2615" s="1" t="s">
        <v>18</v>
      </c>
      <c r="O2615" t="s">
        <v>19</v>
      </c>
      <c r="P2615">
        <v>1072.6667</v>
      </c>
      <c r="Q2615" s="1" t="s">
        <v>1492</v>
      </c>
      <c r="R2615" s="1" t="s">
        <v>1446</v>
      </c>
      <c r="S2615" t="s">
        <v>1447</v>
      </c>
      <c r="T2615">
        <f>VLOOKUP(Admissions[[#This Row],[Department]],Departments!A:E,5,FALSE)</f>
        <v>4500</v>
      </c>
      <c r="U2615" s="1" t="str">
        <f t="shared" si="80"/>
        <v>Within Benchmark</v>
      </c>
      <c r="V2615" s="1">
        <f t="shared" ca="1" si="81"/>
        <v>18</v>
      </c>
      <c r="W2615" s="1" t="str">
        <f ca="1">_xlfn.IFS(Admissions[[#This Row],[Patients Age]]&lt;18,"Paediatric",V2615&lt;40,"Young Adult",V2615&lt;65,"Adult",TRUE,"Senior")</f>
        <v>Young Adult</v>
      </c>
    </row>
    <row r="2616" spans="1:23" x14ac:dyDescent="0.25">
      <c r="A2616">
        <v>13676</v>
      </c>
      <c r="B2616">
        <v>5371</v>
      </c>
      <c r="C2616" s="1" t="s">
        <v>1163</v>
      </c>
      <c r="D2616" s="1" t="s">
        <v>56</v>
      </c>
      <c r="E2616" s="2">
        <v>22502</v>
      </c>
      <c r="F2616" s="1" t="s">
        <v>26</v>
      </c>
      <c r="G2616" s="1" t="s">
        <v>141</v>
      </c>
      <c r="H2616" s="2">
        <v>45150</v>
      </c>
      <c r="I2616" s="2">
        <v>45158</v>
      </c>
      <c r="J2616">
        <v>8</v>
      </c>
      <c r="K2616">
        <v>14624</v>
      </c>
      <c r="L2616" s="1" t="s">
        <v>1491</v>
      </c>
      <c r="M2616" s="1" t="s">
        <v>79</v>
      </c>
      <c r="N2616" s="1" t="s">
        <v>18</v>
      </c>
      <c r="O2616" t="s">
        <v>19</v>
      </c>
      <c r="P2616">
        <v>1828</v>
      </c>
      <c r="Q2616" s="1" t="s">
        <v>1492</v>
      </c>
      <c r="R2616" s="1" t="s">
        <v>1446</v>
      </c>
      <c r="S2616" t="s">
        <v>1447</v>
      </c>
      <c r="T2616">
        <f>VLOOKUP(Admissions[[#This Row],[Department]],Departments!A:E,5,FALSE)</f>
        <v>9000</v>
      </c>
      <c r="U2616" s="1" t="str">
        <f t="shared" si="80"/>
        <v>Above Benchmark</v>
      </c>
      <c r="V2616" s="1">
        <f t="shared" ca="1" si="81"/>
        <v>64</v>
      </c>
      <c r="W2616" s="1" t="str">
        <f ca="1">_xlfn.IFS(Admissions[[#This Row],[Patients Age]]&lt;18,"Paediatric",V2616&lt;40,"Young Adult",V2616&lt;65,"Adult",TRUE,"Senior")</f>
        <v>Adult</v>
      </c>
    </row>
    <row r="2617" spans="1:23" x14ac:dyDescent="0.25">
      <c r="A2617">
        <v>13627</v>
      </c>
      <c r="B2617">
        <v>5616</v>
      </c>
      <c r="C2617" s="1" t="s">
        <v>775</v>
      </c>
      <c r="D2617" s="1" t="s">
        <v>14</v>
      </c>
      <c r="E2617" s="2">
        <v>14466</v>
      </c>
      <c r="F2617" s="1" t="s">
        <v>66</v>
      </c>
      <c r="G2617" s="1" t="s">
        <v>67</v>
      </c>
      <c r="H2617" s="2">
        <v>45448</v>
      </c>
      <c r="I2617" s="2">
        <v>45455</v>
      </c>
      <c r="J2617">
        <v>7</v>
      </c>
      <c r="K2617">
        <v>12106</v>
      </c>
      <c r="L2617" s="1" t="s">
        <v>1491</v>
      </c>
      <c r="M2617" s="1" t="s">
        <v>91</v>
      </c>
      <c r="N2617" s="1" t="s">
        <v>18</v>
      </c>
      <c r="O2617" t="s">
        <v>19</v>
      </c>
      <c r="P2617">
        <v>1729.4286</v>
      </c>
      <c r="Q2617" s="1" t="s">
        <v>1492</v>
      </c>
      <c r="R2617" s="1" t="s">
        <v>1453</v>
      </c>
      <c r="S2617" t="s">
        <v>1449</v>
      </c>
      <c r="T2617">
        <f>VLOOKUP(Admissions[[#This Row],[Department]],Departments!A:E,5,FALSE)</f>
        <v>6000</v>
      </c>
      <c r="U2617" s="1" t="str">
        <f t="shared" si="80"/>
        <v>Above Benchmark</v>
      </c>
      <c r="V2617" s="1">
        <f t="shared" ca="1" si="81"/>
        <v>86</v>
      </c>
      <c r="W2617" s="1" t="str">
        <f ca="1">_xlfn.IFS(Admissions[[#This Row],[Patients Age]]&lt;18,"Paediatric",V2617&lt;40,"Young Adult",V2617&lt;65,"Adult",TRUE,"Senior")</f>
        <v>Senior</v>
      </c>
    </row>
    <row r="2618" spans="1:23" x14ac:dyDescent="0.25">
      <c r="A2618">
        <v>10233</v>
      </c>
      <c r="B2618">
        <v>4467</v>
      </c>
      <c r="C2618" s="1" t="s">
        <v>732</v>
      </c>
      <c r="D2618" s="1" t="s">
        <v>14</v>
      </c>
      <c r="E2618" s="2">
        <v>41462</v>
      </c>
      <c r="F2618" s="1" t="s">
        <v>30</v>
      </c>
      <c r="G2618" s="1" t="s">
        <v>58</v>
      </c>
      <c r="H2618" s="2">
        <v>45602</v>
      </c>
      <c r="I2618" s="2">
        <v>45605</v>
      </c>
      <c r="J2618">
        <v>3</v>
      </c>
      <c r="K2618">
        <v>3012</v>
      </c>
      <c r="L2618" s="1" t="s">
        <v>1491</v>
      </c>
      <c r="M2618" s="1" t="s">
        <v>81</v>
      </c>
      <c r="N2618" s="1" t="s">
        <v>33</v>
      </c>
      <c r="O2618" t="s">
        <v>19</v>
      </c>
      <c r="P2618">
        <v>1004</v>
      </c>
      <c r="Q2618" s="1" t="s">
        <v>1492</v>
      </c>
      <c r="R2618" s="1" t="s">
        <v>1453</v>
      </c>
      <c r="S2618" t="s">
        <v>1449</v>
      </c>
      <c r="T2618">
        <f>VLOOKUP(Admissions[[#This Row],[Department]],Departments!A:E,5,FALSE)</f>
        <v>4500</v>
      </c>
      <c r="U2618" s="1" t="str">
        <f t="shared" si="80"/>
        <v>Within Benchmark</v>
      </c>
      <c r="V2618" s="1">
        <f t="shared" ca="1" si="81"/>
        <v>13</v>
      </c>
      <c r="W2618" s="1" t="str">
        <f ca="1">_xlfn.IFS(Admissions[[#This Row],[Patients Age]]&lt;18,"Paediatric",V2618&lt;40,"Young Adult",V2618&lt;65,"Adult",TRUE,"Senior")</f>
        <v>Paediatric</v>
      </c>
    </row>
    <row r="2619" spans="1:23" x14ac:dyDescent="0.25">
      <c r="A2619">
        <v>10173</v>
      </c>
      <c r="B2619">
        <v>6276</v>
      </c>
      <c r="C2619" s="1" t="s">
        <v>997</v>
      </c>
      <c r="D2619" s="1" t="s">
        <v>56</v>
      </c>
      <c r="E2619" s="2">
        <v>33348</v>
      </c>
      <c r="F2619" s="1" t="s">
        <v>35</v>
      </c>
      <c r="G2619" s="1" t="s">
        <v>36</v>
      </c>
      <c r="H2619" s="2">
        <v>44929</v>
      </c>
      <c r="I2619" s="2">
        <v>44936</v>
      </c>
      <c r="J2619">
        <v>7</v>
      </c>
      <c r="K2619">
        <v>9931</v>
      </c>
      <c r="L2619" s="1" t="s">
        <v>1491</v>
      </c>
      <c r="M2619" s="1" t="s">
        <v>75</v>
      </c>
      <c r="N2619" s="1" t="s">
        <v>18</v>
      </c>
      <c r="O2619" t="s">
        <v>19</v>
      </c>
      <c r="P2619">
        <v>1418.7143000000001</v>
      </c>
      <c r="Q2619" s="1" t="s">
        <v>1492</v>
      </c>
      <c r="R2619" s="1" t="s">
        <v>1452</v>
      </c>
      <c r="S2619" t="s">
        <v>1449</v>
      </c>
      <c r="T2619">
        <f>VLOOKUP(Admissions[[#This Row],[Department]],Departments!A:E,5,FALSE)</f>
        <v>8500</v>
      </c>
      <c r="U2619" s="1" t="str">
        <f t="shared" si="80"/>
        <v>Above Benchmark</v>
      </c>
      <c r="V2619" s="1">
        <f t="shared" ca="1" si="81"/>
        <v>35</v>
      </c>
      <c r="W2619" s="1" t="str">
        <f ca="1">_xlfn.IFS(Admissions[[#This Row],[Patients Age]]&lt;18,"Paediatric",V2619&lt;40,"Young Adult",V2619&lt;65,"Adult",TRUE,"Senior")</f>
        <v>Young Adult</v>
      </c>
    </row>
    <row r="2620" spans="1:23" x14ac:dyDescent="0.25">
      <c r="A2620">
        <v>10472</v>
      </c>
      <c r="B2620">
        <v>6239</v>
      </c>
      <c r="C2620" s="1" t="s">
        <v>127</v>
      </c>
      <c r="D2620" s="1" t="s">
        <v>14</v>
      </c>
      <c r="E2620" s="2">
        <v>36710</v>
      </c>
      <c r="F2620" s="1" t="s">
        <v>35</v>
      </c>
      <c r="G2620" s="1" t="s">
        <v>83</v>
      </c>
      <c r="H2620" s="2">
        <v>45211</v>
      </c>
      <c r="I2620" s="2">
        <v>45213</v>
      </c>
      <c r="J2620">
        <v>2</v>
      </c>
      <c r="K2620">
        <v>6565</v>
      </c>
      <c r="L2620" s="1" t="s">
        <v>1491</v>
      </c>
      <c r="M2620" s="1" t="s">
        <v>37</v>
      </c>
      <c r="N2620" s="1" t="s">
        <v>33</v>
      </c>
      <c r="O2620" t="s">
        <v>19</v>
      </c>
      <c r="P2620">
        <v>3282.5</v>
      </c>
      <c r="Q2620" s="1" t="s">
        <v>1492</v>
      </c>
      <c r="R2620" s="1" t="s">
        <v>1450</v>
      </c>
      <c r="S2620" t="s">
        <v>1449</v>
      </c>
      <c r="T2620">
        <f>VLOOKUP(Admissions[[#This Row],[Department]],Departments!A:E,5,FALSE)</f>
        <v>8500</v>
      </c>
      <c r="U2620" s="1" t="str">
        <f t="shared" si="80"/>
        <v>Within Benchmark</v>
      </c>
      <c r="V2620" s="1">
        <f t="shared" ca="1" si="81"/>
        <v>26</v>
      </c>
      <c r="W2620" s="1" t="str">
        <f ca="1">_xlfn.IFS(Admissions[[#This Row],[Patients Age]]&lt;18,"Paediatric",V2620&lt;40,"Young Adult",V2620&lt;65,"Adult",TRUE,"Senior")</f>
        <v>Young Adult</v>
      </c>
    </row>
    <row r="2621" spans="1:23" x14ac:dyDescent="0.25">
      <c r="A2621">
        <v>14204</v>
      </c>
      <c r="B2621">
        <v>4828</v>
      </c>
      <c r="C2621" s="1" t="s">
        <v>274</v>
      </c>
      <c r="D2621" s="1" t="s">
        <v>14</v>
      </c>
      <c r="E2621" s="2">
        <v>37674</v>
      </c>
      <c r="F2621" s="1" t="s">
        <v>35</v>
      </c>
      <c r="G2621" s="1" t="s">
        <v>85</v>
      </c>
      <c r="H2621" s="2">
        <v>45499</v>
      </c>
      <c r="I2621" s="2">
        <v>45503</v>
      </c>
      <c r="J2621">
        <v>4</v>
      </c>
      <c r="K2621">
        <v>10179</v>
      </c>
      <c r="L2621" s="1" t="s">
        <v>1491</v>
      </c>
      <c r="M2621" s="1" t="s">
        <v>60</v>
      </c>
      <c r="N2621" s="1" t="s">
        <v>33</v>
      </c>
      <c r="O2621" t="s">
        <v>19</v>
      </c>
      <c r="P2621">
        <v>2544.75</v>
      </c>
      <c r="Q2621" s="1" t="s">
        <v>1492</v>
      </c>
      <c r="R2621" s="1" t="s">
        <v>1454</v>
      </c>
      <c r="S2621" t="s">
        <v>1449</v>
      </c>
      <c r="T2621">
        <f>VLOOKUP(Admissions[[#This Row],[Department]],Departments!A:E,5,FALSE)</f>
        <v>8500</v>
      </c>
      <c r="U2621" s="1" t="str">
        <f t="shared" si="80"/>
        <v>Above Benchmark</v>
      </c>
      <c r="V2621" s="1">
        <f t="shared" ca="1" si="81"/>
        <v>23</v>
      </c>
      <c r="W2621" s="1" t="str">
        <f ca="1">_xlfn.IFS(Admissions[[#This Row],[Patients Age]]&lt;18,"Paediatric",V2621&lt;40,"Young Adult",V2621&lt;65,"Adult",TRUE,"Senior")</f>
        <v>Young Adult</v>
      </c>
    </row>
    <row r="2622" spans="1:23" x14ac:dyDescent="0.25">
      <c r="A2622">
        <v>13469</v>
      </c>
      <c r="B2622">
        <v>5674</v>
      </c>
      <c r="C2622" s="1" t="s">
        <v>951</v>
      </c>
      <c r="D2622" s="1" t="s">
        <v>56</v>
      </c>
      <c r="E2622" s="2">
        <v>15771</v>
      </c>
      <c r="F2622" s="1" t="s">
        <v>51</v>
      </c>
      <c r="G2622" s="1" t="s">
        <v>113</v>
      </c>
      <c r="H2622" s="2">
        <v>45542</v>
      </c>
      <c r="I2622" s="2">
        <v>45550</v>
      </c>
      <c r="J2622">
        <v>8</v>
      </c>
      <c r="K2622">
        <v>10416</v>
      </c>
      <c r="L2622" s="1" t="s">
        <v>1491</v>
      </c>
      <c r="M2622" s="1" t="s">
        <v>53</v>
      </c>
      <c r="N2622" s="1" t="s">
        <v>18</v>
      </c>
      <c r="O2622" t="s">
        <v>19</v>
      </c>
      <c r="P2622">
        <v>1302</v>
      </c>
      <c r="Q2622" s="1" t="s">
        <v>1492</v>
      </c>
      <c r="R2622" s="1" t="s">
        <v>1446</v>
      </c>
      <c r="S2622" t="s">
        <v>1447</v>
      </c>
      <c r="T2622">
        <f>VLOOKUP(Admissions[[#This Row],[Department]],Departments!A:E,5,FALSE)</f>
        <v>6800</v>
      </c>
      <c r="U2622" s="1" t="str">
        <f t="shared" si="80"/>
        <v>Above Benchmark</v>
      </c>
      <c r="V2622" s="1">
        <f t="shared" ca="1" si="81"/>
        <v>83</v>
      </c>
      <c r="W2622" s="1" t="str">
        <f ca="1">_xlfn.IFS(Admissions[[#This Row],[Patients Age]]&lt;18,"Paediatric",V2622&lt;40,"Young Adult",V2622&lt;65,"Adult",TRUE,"Senior")</f>
        <v>Senior</v>
      </c>
    </row>
    <row r="2623" spans="1:23" x14ac:dyDescent="0.25">
      <c r="A2623">
        <v>15272</v>
      </c>
      <c r="B2623">
        <v>6025</v>
      </c>
      <c r="C2623" s="1" t="s">
        <v>1164</v>
      </c>
      <c r="D2623" s="1" t="s">
        <v>56</v>
      </c>
      <c r="E2623" s="2">
        <v>23071</v>
      </c>
      <c r="F2623" s="1" t="s">
        <v>51</v>
      </c>
      <c r="G2623" s="1" t="s">
        <v>52</v>
      </c>
      <c r="H2623" s="2">
        <v>45567</v>
      </c>
      <c r="I2623" s="2">
        <v>45571</v>
      </c>
      <c r="J2623">
        <v>4</v>
      </c>
      <c r="K2623">
        <v>7989</v>
      </c>
      <c r="L2623" s="1" t="s">
        <v>1491</v>
      </c>
      <c r="M2623" s="1" t="s">
        <v>114</v>
      </c>
      <c r="N2623" s="1" t="s">
        <v>24</v>
      </c>
      <c r="O2623" t="s">
        <v>19</v>
      </c>
      <c r="P2623">
        <v>1997.25</v>
      </c>
      <c r="Q2623" s="1" t="s">
        <v>1492</v>
      </c>
      <c r="R2623" s="1" t="s">
        <v>1453</v>
      </c>
      <c r="S2623" t="s">
        <v>1449</v>
      </c>
      <c r="T2623">
        <f>VLOOKUP(Admissions[[#This Row],[Department]],Departments!A:E,5,FALSE)</f>
        <v>6800</v>
      </c>
      <c r="U2623" s="1" t="str">
        <f t="shared" si="80"/>
        <v>Above Benchmark</v>
      </c>
      <c r="V2623" s="1">
        <f t="shared" ca="1" si="81"/>
        <v>63</v>
      </c>
      <c r="W2623" s="1" t="str">
        <f ca="1">_xlfn.IFS(Admissions[[#This Row],[Patients Age]]&lt;18,"Paediatric",V2623&lt;40,"Young Adult",V2623&lt;65,"Adult",TRUE,"Senior")</f>
        <v>Adult</v>
      </c>
    </row>
    <row r="2624" spans="1:23" x14ac:dyDescent="0.25">
      <c r="A2624">
        <v>14150</v>
      </c>
      <c r="B2624">
        <v>6186</v>
      </c>
      <c r="C2624" s="1" t="s">
        <v>240</v>
      </c>
      <c r="D2624" s="1" t="s">
        <v>14</v>
      </c>
      <c r="E2624" s="2">
        <v>34306</v>
      </c>
      <c r="F2624" s="1" t="s">
        <v>21</v>
      </c>
      <c r="G2624" s="1" t="s">
        <v>22</v>
      </c>
      <c r="H2624" s="2">
        <v>45287</v>
      </c>
      <c r="I2624" s="2">
        <v>45297</v>
      </c>
      <c r="J2624">
        <v>10</v>
      </c>
      <c r="K2624">
        <v>26103</v>
      </c>
      <c r="L2624" s="1" t="s">
        <v>1491</v>
      </c>
      <c r="M2624" s="1" t="s">
        <v>209</v>
      </c>
      <c r="N2624" s="1" t="s">
        <v>33</v>
      </c>
      <c r="O2624" t="s">
        <v>19</v>
      </c>
      <c r="P2624">
        <v>2610.3000000000002</v>
      </c>
      <c r="Q2624" s="1" t="s">
        <v>1492</v>
      </c>
      <c r="R2624" s="1" t="s">
        <v>1453</v>
      </c>
      <c r="S2624" t="s">
        <v>1449</v>
      </c>
      <c r="T2624">
        <f>VLOOKUP(Admissions[[#This Row],[Department]],Departments!A:E,5,FALSE)</f>
        <v>12000</v>
      </c>
      <c r="U2624" s="1" t="str">
        <f t="shared" si="80"/>
        <v>Above Benchmark</v>
      </c>
      <c r="V2624" s="1">
        <f t="shared" ca="1" si="81"/>
        <v>32</v>
      </c>
      <c r="W2624" s="1" t="str">
        <f ca="1">_xlfn.IFS(Admissions[[#This Row],[Patients Age]]&lt;18,"Paediatric",V2624&lt;40,"Young Adult",V2624&lt;65,"Adult",TRUE,"Senior")</f>
        <v>Young Adult</v>
      </c>
    </row>
    <row r="2625" spans="1:23" x14ac:dyDescent="0.25">
      <c r="A2625">
        <v>13482</v>
      </c>
      <c r="B2625">
        <v>4616</v>
      </c>
      <c r="C2625" s="1" t="s">
        <v>757</v>
      </c>
      <c r="D2625" s="1" t="s">
        <v>14</v>
      </c>
      <c r="E2625" s="2">
        <v>27320</v>
      </c>
      <c r="F2625" s="1" t="s">
        <v>35</v>
      </c>
      <c r="G2625" s="1" t="s">
        <v>36</v>
      </c>
      <c r="H2625" s="2">
        <v>45357</v>
      </c>
      <c r="I2625" s="2">
        <v>45362</v>
      </c>
      <c r="J2625">
        <v>5</v>
      </c>
      <c r="K2625">
        <v>11364</v>
      </c>
      <c r="L2625" s="1" t="s">
        <v>1491</v>
      </c>
      <c r="M2625" s="1" t="s">
        <v>37</v>
      </c>
      <c r="N2625" s="1" t="s">
        <v>33</v>
      </c>
      <c r="O2625" t="s">
        <v>19</v>
      </c>
      <c r="P2625">
        <v>2272.8000000000002</v>
      </c>
      <c r="Q2625" s="1" t="s">
        <v>1492</v>
      </c>
      <c r="R2625" s="1" t="s">
        <v>1453</v>
      </c>
      <c r="S2625" t="s">
        <v>1449</v>
      </c>
      <c r="T2625">
        <f>VLOOKUP(Admissions[[#This Row],[Department]],Departments!A:E,5,FALSE)</f>
        <v>8500</v>
      </c>
      <c r="U2625" s="1" t="str">
        <f t="shared" si="80"/>
        <v>Above Benchmark</v>
      </c>
      <c r="V2625" s="1">
        <f t="shared" ca="1" si="81"/>
        <v>51</v>
      </c>
      <c r="W2625" s="1" t="str">
        <f ca="1">_xlfn.IFS(Admissions[[#This Row],[Patients Age]]&lt;18,"Paediatric",V2625&lt;40,"Young Adult",V2625&lt;65,"Adult",TRUE,"Senior")</f>
        <v>Adult</v>
      </c>
    </row>
    <row r="2626" spans="1:23" x14ac:dyDescent="0.25">
      <c r="A2626">
        <v>11727</v>
      </c>
      <c r="B2626">
        <v>6902</v>
      </c>
      <c r="C2626" s="1" t="s">
        <v>164</v>
      </c>
      <c r="D2626" s="1" t="s">
        <v>14</v>
      </c>
      <c r="E2626" s="2">
        <v>30803</v>
      </c>
      <c r="F2626" s="1" t="s">
        <v>26</v>
      </c>
      <c r="G2626" s="1" t="s">
        <v>39</v>
      </c>
      <c r="H2626" s="2">
        <v>45654</v>
      </c>
      <c r="I2626" s="2">
        <v>45657</v>
      </c>
      <c r="J2626">
        <v>3</v>
      </c>
      <c r="K2626">
        <v>9293</v>
      </c>
      <c r="L2626" s="1" t="s">
        <v>1494</v>
      </c>
      <c r="M2626" s="1" t="s">
        <v>79</v>
      </c>
      <c r="N2626" s="1" t="s">
        <v>33</v>
      </c>
      <c r="O2626" t="s">
        <v>19</v>
      </c>
      <c r="P2626">
        <v>3097.6667000000002</v>
      </c>
      <c r="Q2626" s="1" t="s">
        <v>1492</v>
      </c>
      <c r="R2626" s="1" t="s">
        <v>1446</v>
      </c>
      <c r="S2626" t="s">
        <v>1447</v>
      </c>
      <c r="T2626">
        <f>VLOOKUP(Admissions[[#This Row],[Department]],Departments!A:E,5,FALSE)</f>
        <v>9000</v>
      </c>
      <c r="U2626" s="1" t="str">
        <f t="shared" ref="U2626:U2689" si="82">IF(K2626&gt;T2626,"Above Benchmark","Within Benchmark")</f>
        <v>Above Benchmark</v>
      </c>
      <c r="V2626" s="1">
        <f t="shared" ref="V2626:V2689" ca="1" si="83">INT(YEARFRAC(E2626,TODAY()))</f>
        <v>42</v>
      </c>
      <c r="W2626" s="1" t="str">
        <f ca="1">_xlfn.IFS(Admissions[[#This Row],[Patients Age]]&lt;18,"Paediatric",V2626&lt;40,"Young Adult",V2626&lt;65,"Adult",TRUE,"Senior")</f>
        <v>Adult</v>
      </c>
    </row>
    <row r="2627" spans="1:23" x14ac:dyDescent="0.25">
      <c r="A2627">
        <v>13199</v>
      </c>
      <c r="B2627">
        <v>5729</v>
      </c>
      <c r="C2627" s="1" t="s">
        <v>317</v>
      </c>
      <c r="D2627" s="1" t="s">
        <v>14</v>
      </c>
      <c r="E2627" s="2">
        <v>30019</v>
      </c>
      <c r="F2627" s="1" t="s">
        <v>26</v>
      </c>
      <c r="G2627" s="1" t="s">
        <v>27</v>
      </c>
      <c r="H2627" s="2">
        <v>45064</v>
      </c>
      <c r="I2627" s="2">
        <v>45075</v>
      </c>
      <c r="J2627">
        <v>11</v>
      </c>
      <c r="K2627">
        <v>16064</v>
      </c>
      <c r="L2627" s="1" t="s">
        <v>1491</v>
      </c>
      <c r="M2627" s="1" t="s">
        <v>64</v>
      </c>
      <c r="N2627" s="1" t="s">
        <v>18</v>
      </c>
      <c r="O2627" t="s">
        <v>19</v>
      </c>
      <c r="P2627">
        <v>1460.3635999999999</v>
      </c>
      <c r="Q2627" s="1" t="s">
        <v>1492</v>
      </c>
      <c r="R2627" s="1" t="s">
        <v>1450</v>
      </c>
      <c r="S2627" t="s">
        <v>1449</v>
      </c>
      <c r="T2627">
        <f>VLOOKUP(Admissions[[#This Row],[Department]],Departments!A:E,5,FALSE)</f>
        <v>9000</v>
      </c>
      <c r="U2627" s="1" t="str">
        <f t="shared" si="82"/>
        <v>Above Benchmark</v>
      </c>
      <c r="V2627" s="1">
        <f t="shared" ca="1" si="83"/>
        <v>44</v>
      </c>
      <c r="W2627" s="1" t="str">
        <f ca="1">_xlfn.IFS(Admissions[[#This Row],[Patients Age]]&lt;18,"Paediatric",V2627&lt;40,"Young Adult",V2627&lt;65,"Adult",TRUE,"Senior")</f>
        <v>Adult</v>
      </c>
    </row>
    <row r="2628" spans="1:23" x14ac:dyDescent="0.25">
      <c r="A2628">
        <v>12457</v>
      </c>
      <c r="B2628">
        <v>3168</v>
      </c>
      <c r="C2628" s="1" t="s">
        <v>976</v>
      </c>
      <c r="D2628" s="1" t="s">
        <v>14</v>
      </c>
      <c r="E2628" s="2">
        <v>16479</v>
      </c>
      <c r="F2628" s="1" t="s">
        <v>66</v>
      </c>
      <c r="G2628" s="1" t="s">
        <v>77</v>
      </c>
      <c r="H2628" s="2">
        <v>45144</v>
      </c>
      <c r="I2628" s="2">
        <v>45151</v>
      </c>
      <c r="J2628">
        <v>7</v>
      </c>
      <c r="K2628">
        <v>11443</v>
      </c>
      <c r="L2628" s="1" t="s">
        <v>1494</v>
      </c>
      <c r="M2628" s="1" t="s">
        <v>68</v>
      </c>
      <c r="N2628" s="1" t="s">
        <v>24</v>
      </c>
      <c r="O2628" t="s">
        <v>19</v>
      </c>
      <c r="P2628">
        <v>1634.7143000000001</v>
      </c>
      <c r="Q2628" s="1" t="s">
        <v>1492</v>
      </c>
      <c r="R2628" s="1" t="s">
        <v>1451</v>
      </c>
      <c r="S2628" t="s">
        <v>1447</v>
      </c>
      <c r="T2628">
        <f>VLOOKUP(Admissions[[#This Row],[Department]],Departments!A:E,5,FALSE)</f>
        <v>6000</v>
      </c>
      <c r="U2628" s="1" t="str">
        <f t="shared" si="82"/>
        <v>Above Benchmark</v>
      </c>
      <c r="V2628" s="1">
        <f t="shared" ca="1" si="83"/>
        <v>81</v>
      </c>
      <c r="W2628" s="1" t="str">
        <f ca="1">_xlfn.IFS(Admissions[[#This Row],[Patients Age]]&lt;18,"Paediatric",V2628&lt;40,"Young Adult",V2628&lt;65,"Adult",TRUE,"Senior")</f>
        <v>Senior</v>
      </c>
    </row>
    <row r="2629" spans="1:23" x14ac:dyDescent="0.25">
      <c r="A2629">
        <v>13987</v>
      </c>
      <c r="B2629">
        <v>4068</v>
      </c>
      <c r="C2629" s="1" t="s">
        <v>333</v>
      </c>
      <c r="D2629" s="1" t="s">
        <v>56</v>
      </c>
      <c r="E2629" s="2">
        <v>40943</v>
      </c>
      <c r="F2629" s="1" t="s">
        <v>30</v>
      </c>
      <c r="G2629" s="1" t="s">
        <v>110</v>
      </c>
      <c r="H2629" s="2">
        <v>45005</v>
      </c>
      <c r="I2629" s="2">
        <v>45009</v>
      </c>
      <c r="J2629">
        <v>4</v>
      </c>
      <c r="K2629">
        <v>2983</v>
      </c>
      <c r="L2629" s="1" t="s">
        <v>1491</v>
      </c>
      <c r="M2629" s="1" t="s">
        <v>32</v>
      </c>
      <c r="N2629" s="1" t="s">
        <v>33</v>
      </c>
      <c r="O2629" t="s">
        <v>19</v>
      </c>
      <c r="P2629">
        <v>745.75</v>
      </c>
      <c r="Q2629" s="1" t="s">
        <v>1492</v>
      </c>
      <c r="R2629" s="1" t="s">
        <v>1448</v>
      </c>
      <c r="S2629" t="s">
        <v>1449</v>
      </c>
      <c r="T2629">
        <f>VLOOKUP(Admissions[[#This Row],[Department]],Departments!A:E,5,FALSE)</f>
        <v>4500</v>
      </c>
      <c r="U2629" s="1" t="str">
        <f t="shared" si="82"/>
        <v>Within Benchmark</v>
      </c>
      <c r="V2629" s="1">
        <f t="shared" ca="1" si="83"/>
        <v>14</v>
      </c>
      <c r="W2629" s="1" t="str">
        <f ca="1">_xlfn.IFS(Admissions[[#This Row],[Patients Age]]&lt;18,"Paediatric",V2629&lt;40,"Young Adult",V2629&lt;65,"Adult",TRUE,"Senior")</f>
        <v>Paediatric</v>
      </c>
    </row>
    <row r="2630" spans="1:23" x14ac:dyDescent="0.25">
      <c r="A2630">
        <v>12705</v>
      </c>
      <c r="B2630">
        <v>7009</v>
      </c>
      <c r="C2630" s="1" t="s">
        <v>170</v>
      </c>
      <c r="D2630" s="1" t="s">
        <v>56</v>
      </c>
      <c r="E2630" s="2">
        <v>38137</v>
      </c>
      <c r="F2630" s="1" t="s">
        <v>26</v>
      </c>
      <c r="G2630" s="1" t="s">
        <v>141</v>
      </c>
      <c r="H2630" s="2">
        <v>45109</v>
      </c>
      <c r="I2630" s="2">
        <v>45116</v>
      </c>
      <c r="J2630">
        <v>7</v>
      </c>
      <c r="K2630">
        <v>17860</v>
      </c>
      <c r="L2630" s="1" t="s">
        <v>1491</v>
      </c>
      <c r="M2630" s="1" t="s">
        <v>79</v>
      </c>
      <c r="N2630" s="1" t="s">
        <v>18</v>
      </c>
      <c r="O2630" t="s">
        <v>19</v>
      </c>
      <c r="P2630">
        <v>2551.4286000000002</v>
      </c>
      <c r="Q2630" s="1" t="s">
        <v>1492</v>
      </c>
      <c r="R2630" s="1" t="s">
        <v>1451</v>
      </c>
      <c r="S2630" t="s">
        <v>1447</v>
      </c>
      <c r="T2630">
        <f>VLOOKUP(Admissions[[#This Row],[Department]],Departments!A:E,5,FALSE)</f>
        <v>9000</v>
      </c>
      <c r="U2630" s="1" t="str">
        <f t="shared" si="82"/>
        <v>Above Benchmark</v>
      </c>
      <c r="V2630" s="1">
        <f t="shared" ca="1" si="83"/>
        <v>22</v>
      </c>
      <c r="W2630" s="1" t="str">
        <f ca="1">_xlfn.IFS(Admissions[[#This Row],[Patients Age]]&lt;18,"Paediatric",V2630&lt;40,"Young Adult",V2630&lt;65,"Adult",TRUE,"Senior")</f>
        <v>Young Adult</v>
      </c>
    </row>
    <row r="2631" spans="1:23" x14ac:dyDescent="0.25">
      <c r="A2631">
        <v>12382</v>
      </c>
      <c r="B2631">
        <v>5785</v>
      </c>
      <c r="C2631" s="1" t="s">
        <v>989</v>
      </c>
      <c r="D2631" s="1" t="s">
        <v>56</v>
      </c>
      <c r="E2631" s="2">
        <v>31974</v>
      </c>
      <c r="F2631" s="1" t="s">
        <v>26</v>
      </c>
      <c r="G2631" s="1" t="s">
        <v>27</v>
      </c>
      <c r="H2631" s="2">
        <v>44990</v>
      </c>
      <c r="I2631" s="2">
        <v>44996</v>
      </c>
      <c r="J2631">
        <v>6</v>
      </c>
      <c r="K2631">
        <v>8988</v>
      </c>
      <c r="L2631" s="1" t="s">
        <v>1491</v>
      </c>
      <c r="M2631" s="1" t="s">
        <v>79</v>
      </c>
      <c r="N2631" s="1" t="s">
        <v>18</v>
      </c>
      <c r="O2631" t="s">
        <v>19</v>
      </c>
      <c r="P2631">
        <v>1498</v>
      </c>
      <c r="Q2631" s="1" t="s">
        <v>1492</v>
      </c>
      <c r="R2631" s="1" t="s">
        <v>1451</v>
      </c>
      <c r="S2631" t="s">
        <v>1447</v>
      </c>
      <c r="T2631">
        <f>VLOOKUP(Admissions[[#This Row],[Department]],Departments!A:E,5,FALSE)</f>
        <v>9000</v>
      </c>
      <c r="U2631" s="1" t="str">
        <f t="shared" si="82"/>
        <v>Within Benchmark</v>
      </c>
      <c r="V2631" s="1">
        <f t="shared" ca="1" si="83"/>
        <v>38</v>
      </c>
      <c r="W2631" s="1" t="str">
        <f ca="1">_xlfn.IFS(Admissions[[#This Row],[Patients Age]]&lt;18,"Paediatric",V2631&lt;40,"Young Adult",V2631&lt;65,"Adult",TRUE,"Senior")</f>
        <v>Young Adult</v>
      </c>
    </row>
    <row r="2632" spans="1:23" x14ac:dyDescent="0.25">
      <c r="A2632">
        <v>13643</v>
      </c>
      <c r="B2632">
        <v>5939</v>
      </c>
      <c r="C2632" s="1" t="s">
        <v>138</v>
      </c>
      <c r="D2632" s="1" t="s">
        <v>56</v>
      </c>
      <c r="E2632" s="2">
        <v>28229</v>
      </c>
      <c r="F2632" s="1" t="s">
        <v>26</v>
      </c>
      <c r="G2632" s="1" t="s">
        <v>27</v>
      </c>
      <c r="H2632" s="2">
        <v>45020</v>
      </c>
      <c r="I2632" s="2">
        <v>45027</v>
      </c>
      <c r="J2632">
        <v>7</v>
      </c>
      <c r="K2632">
        <v>21536</v>
      </c>
      <c r="L2632" s="1" t="s">
        <v>1491</v>
      </c>
      <c r="M2632" s="1" t="s">
        <v>28</v>
      </c>
      <c r="N2632" s="1" t="s">
        <v>33</v>
      </c>
      <c r="O2632" t="s">
        <v>19</v>
      </c>
      <c r="P2632">
        <v>3076.5713999999998</v>
      </c>
      <c r="Q2632" s="1" t="s">
        <v>1492</v>
      </c>
      <c r="R2632" s="1" t="s">
        <v>1452</v>
      </c>
      <c r="S2632" t="s">
        <v>1449</v>
      </c>
      <c r="T2632">
        <f>VLOOKUP(Admissions[[#This Row],[Department]],Departments!A:E,5,FALSE)</f>
        <v>9000</v>
      </c>
      <c r="U2632" s="1" t="str">
        <f t="shared" si="82"/>
        <v>Above Benchmark</v>
      </c>
      <c r="V2632" s="1">
        <f t="shared" ca="1" si="83"/>
        <v>49</v>
      </c>
      <c r="W2632" s="1" t="str">
        <f ca="1">_xlfn.IFS(Admissions[[#This Row],[Patients Age]]&lt;18,"Paediatric",V2632&lt;40,"Young Adult",V2632&lt;65,"Adult",TRUE,"Senior")</f>
        <v>Adult</v>
      </c>
    </row>
    <row r="2633" spans="1:23" x14ac:dyDescent="0.25">
      <c r="A2633">
        <v>10411</v>
      </c>
      <c r="B2633">
        <v>6995</v>
      </c>
      <c r="C2633" s="1" t="s">
        <v>812</v>
      </c>
      <c r="D2633" s="1" t="s">
        <v>56</v>
      </c>
      <c r="E2633" s="2">
        <v>26483</v>
      </c>
      <c r="F2633" s="1" t="s">
        <v>21</v>
      </c>
      <c r="G2633" s="1" t="s">
        <v>160</v>
      </c>
      <c r="H2633" s="2">
        <v>44950</v>
      </c>
      <c r="I2633" s="2">
        <v>44960</v>
      </c>
      <c r="J2633">
        <v>10</v>
      </c>
      <c r="K2633">
        <v>34486</v>
      </c>
      <c r="L2633" s="1" t="s">
        <v>1491</v>
      </c>
      <c r="M2633" s="1" t="s">
        <v>23</v>
      </c>
      <c r="N2633" s="1" t="s">
        <v>18</v>
      </c>
      <c r="O2633" t="s">
        <v>19</v>
      </c>
      <c r="P2633">
        <v>3448.6</v>
      </c>
      <c r="Q2633" s="1" t="s">
        <v>1492</v>
      </c>
      <c r="R2633" s="1" t="s">
        <v>1452</v>
      </c>
      <c r="S2633" t="s">
        <v>1449</v>
      </c>
      <c r="T2633">
        <f>VLOOKUP(Admissions[[#This Row],[Department]],Departments!A:E,5,FALSE)</f>
        <v>12000</v>
      </c>
      <c r="U2633" s="1" t="str">
        <f t="shared" si="82"/>
        <v>Above Benchmark</v>
      </c>
      <c r="V2633" s="1">
        <f t="shared" ca="1" si="83"/>
        <v>54</v>
      </c>
      <c r="W2633" s="1" t="str">
        <f ca="1">_xlfn.IFS(Admissions[[#This Row],[Patients Age]]&lt;18,"Paediatric",V2633&lt;40,"Young Adult",V2633&lt;65,"Adult",TRUE,"Senior")</f>
        <v>Adult</v>
      </c>
    </row>
    <row r="2634" spans="1:23" x14ac:dyDescent="0.25">
      <c r="A2634">
        <v>11173</v>
      </c>
      <c r="B2634">
        <v>7014</v>
      </c>
      <c r="C2634" s="1" t="s">
        <v>994</v>
      </c>
      <c r="D2634" s="1" t="s">
        <v>56</v>
      </c>
      <c r="E2634" s="2">
        <v>40574</v>
      </c>
      <c r="F2634" s="1" t="s">
        <v>30</v>
      </c>
      <c r="G2634" s="1" t="s">
        <v>31</v>
      </c>
      <c r="H2634" s="2">
        <v>45606</v>
      </c>
      <c r="I2634" s="2">
        <v>45611</v>
      </c>
      <c r="J2634">
        <v>5</v>
      </c>
      <c r="K2634">
        <v>3756</v>
      </c>
      <c r="L2634" s="1" t="s">
        <v>1494</v>
      </c>
      <c r="M2634" s="1" t="s">
        <v>81</v>
      </c>
      <c r="N2634" s="1" t="s">
        <v>24</v>
      </c>
      <c r="O2634" t="s">
        <v>19</v>
      </c>
      <c r="P2634">
        <v>751.2</v>
      </c>
      <c r="Q2634" s="1" t="s">
        <v>1492</v>
      </c>
      <c r="R2634" s="1" t="s">
        <v>1451</v>
      </c>
      <c r="S2634" t="s">
        <v>1447</v>
      </c>
      <c r="T2634">
        <f>VLOOKUP(Admissions[[#This Row],[Department]],Departments!A:E,5,FALSE)</f>
        <v>4500</v>
      </c>
      <c r="U2634" s="1" t="str">
        <f t="shared" si="82"/>
        <v>Within Benchmark</v>
      </c>
      <c r="V2634" s="1">
        <f t="shared" ca="1" si="83"/>
        <v>15</v>
      </c>
      <c r="W2634" s="1" t="str">
        <f ca="1">_xlfn.IFS(Admissions[[#This Row],[Patients Age]]&lt;18,"Paediatric",V2634&lt;40,"Young Adult",V2634&lt;65,"Adult",TRUE,"Senior")</f>
        <v>Paediatric</v>
      </c>
    </row>
    <row r="2635" spans="1:23" x14ac:dyDescent="0.25">
      <c r="A2635">
        <v>10748</v>
      </c>
      <c r="B2635" t="s">
        <v>1495</v>
      </c>
      <c r="C2635" s="1" t="s">
        <v>1165</v>
      </c>
      <c r="D2635" s="1" t="s">
        <v>56</v>
      </c>
      <c r="E2635" s="2">
        <v>38182</v>
      </c>
      <c r="F2635" s="1" t="s">
        <v>15</v>
      </c>
      <c r="G2635" s="1" t="s">
        <v>16</v>
      </c>
      <c r="H2635" s="2">
        <v>45066</v>
      </c>
      <c r="I2635" s="2">
        <v>45067</v>
      </c>
      <c r="J2635">
        <v>1</v>
      </c>
      <c r="K2635">
        <v>3836</v>
      </c>
      <c r="L2635" s="1" t="s">
        <v>1491</v>
      </c>
      <c r="M2635" s="1" t="s">
        <v>81</v>
      </c>
      <c r="N2635" s="1" t="s">
        <v>33</v>
      </c>
      <c r="O2635" t="s">
        <v>19</v>
      </c>
      <c r="P2635">
        <v>3836</v>
      </c>
      <c r="Q2635" s="1" t="s">
        <v>1492</v>
      </c>
      <c r="R2635" s="1" t="s">
        <v>1446</v>
      </c>
      <c r="S2635" t="s">
        <v>1447</v>
      </c>
      <c r="T2635">
        <f>VLOOKUP(Admissions[[#This Row],[Department]],Departments!A:E,5,FALSE)</f>
        <v>5500</v>
      </c>
      <c r="U2635" s="1" t="str">
        <f t="shared" si="82"/>
        <v>Within Benchmark</v>
      </c>
      <c r="V2635" s="1">
        <f t="shared" ca="1" si="83"/>
        <v>21</v>
      </c>
      <c r="W2635" s="1" t="str">
        <f ca="1">_xlfn.IFS(Admissions[[#This Row],[Patients Age]]&lt;18,"Paediatric",V2635&lt;40,"Young Adult",V2635&lt;65,"Adult",TRUE,"Senior")</f>
        <v>Young Adult</v>
      </c>
    </row>
    <row r="2636" spans="1:23" x14ac:dyDescent="0.25">
      <c r="A2636">
        <v>15586</v>
      </c>
      <c r="B2636">
        <v>5346</v>
      </c>
      <c r="C2636" s="1" t="s">
        <v>65</v>
      </c>
      <c r="D2636" s="1" t="s">
        <v>14</v>
      </c>
      <c r="E2636" s="2">
        <v>12793</v>
      </c>
      <c r="F2636" s="1" t="s">
        <v>41</v>
      </c>
      <c r="G2636" s="1" t="s">
        <v>219</v>
      </c>
      <c r="H2636" s="2">
        <v>45119</v>
      </c>
      <c r="I2636" s="2">
        <v>45125</v>
      </c>
      <c r="J2636">
        <v>6</v>
      </c>
      <c r="K2636">
        <v>11733</v>
      </c>
      <c r="L2636" s="1" t="s">
        <v>1491</v>
      </c>
      <c r="M2636" s="1" t="s">
        <v>43</v>
      </c>
      <c r="N2636" s="1" t="s">
        <v>33</v>
      </c>
      <c r="O2636" t="s">
        <v>19</v>
      </c>
      <c r="P2636">
        <v>1955.5</v>
      </c>
      <c r="Q2636" s="1" t="s">
        <v>1492</v>
      </c>
      <c r="R2636" s="1" t="s">
        <v>1453</v>
      </c>
      <c r="S2636" t="s">
        <v>1449</v>
      </c>
      <c r="T2636">
        <f>VLOOKUP(Admissions[[#This Row],[Department]],Departments!A:E,5,FALSE)</f>
        <v>7200</v>
      </c>
      <c r="U2636" s="1" t="str">
        <f t="shared" si="82"/>
        <v>Above Benchmark</v>
      </c>
      <c r="V2636" s="1">
        <f t="shared" ca="1" si="83"/>
        <v>91</v>
      </c>
      <c r="W2636" s="1" t="str">
        <f ca="1">_xlfn.IFS(Admissions[[#This Row],[Patients Age]]&lt;18,"Paediatric",V2636&lt;40,"Young Adult",V2636&lt;65,"Adult",TRUE,"Senior")</f>
        <v>Senior</v>
      </c>
    </row>
    <row r="2637" spans="1:23" x14ac:dyDescent="0.25">
      <c r="A2637">
        <v>15929</v>
      </c>
      <c r="B2637">
        <v>6266</v>
      </c>
      <c r="C2637" s="1" t="s">
        <v>790</v>
      </c>
      <c r="D2637" s="1" t="s">
        <v>56</v>
      </c>
      <c r="E2637" s="2">
        <v>37584</v>
      </c>
      <c r="F2637" s="1" t="s">
        <v>66</v>
      </c>
      <c r="G2637" s="1" t="s">
        <v>67</v>
      </c>
      <c r="H2637" s="2">
        <v>45253</v>
      </c>
      <c r="I2637" s="2">
        <v>45258</v>
      </c>
      <c r="J2637">
        <v>5</v>
      </c>
      <c r="K2637">
        <v>7619</v>
      </c>
      <c r="L2637" s="1" t="s">
        <v>1491</v>
      </c>
      <c r="M2637" s="1" t="s">
        <v>91</v>
      </c>
      <c r="N2637" s="1" t="s">
        <v>18</v>
      </c>
      <c r="O2637" t="s">
        <v>19</v>
      </c>
      <c r="P2637">
        <v>1523.8</v>
      </c>
      <c r="Q2637" s="1" t="s">
        <v>1492</v>
      </c>
      <c r="R2637" s="1" t="s">
        <v>1450</v>
      </c>
      <c r="S2637" t="s">
        <v>1449</v>
      </c>
      <c r="T2637">
        <f>VLOOKUP(Admissions[[#This Row],[Department]],Departments!A:E,5,FALSE)</f>
        <v>6000</v>
      </c>
      <c r="U2637" s="1" t="str">
        <f t="shared" si="82"/>
        <v>Above Benchmark</v>
      </c>
      <c r="V2637" s="1">
        <f t="shared" ca="1" si="83"/>
        <v>23</v>
      </c>
      <c r="W2637" s="1" t="str">
        <f ca="1">_xlfn.IFS(Admissions[[#This Row],[Patients Age]]&lt;18,"Paediatric",V2637&lt;40,"Young Adult",V2637&lt;65,"Adult",TRUE,"Senior")</f>
        <v>Young Adult</v>
      </c>
    </row>
    <row r="2638" spans="1:23" x14ac:dyDescent="0.25">
      <c r="A2638">
        <v>15333</v>
      </c>
      <c r="B2638">
        <v>4208</v>
      </c>
      <c r="C2638" s="1" t="s">
        <v>188</v>
      </c>
      <c r="D2638" s="1" t="s">
        <v>56</v>
      </c>
      <c r="E2638" s="2">
        <v>39554</v>
      </c>
      <c r="F2638" s="1" t="s">
        <v>30</v>
      </c>
      <c r="G2638" s="1" t="s">
        <v>110</v>
      </c>
      <c r="H2638" s="2">
        <v>44988</v>
      </c>
      <c r="I2638" s="2">
        <v>44990</v>
      </c>
      <c r="J2638">
        <v>2</v>
      </c>
      <c r="K2638">
        <v>1941</v>
      </c>
      <c r="L2638" s="1" t="s">
        <v>1491</v>
      </c>
      <c r="M2638" s="1" t="s">
        <v>46</v>
      </c>
      <c r="N2638" s="1" t="s">
        <v>18</v>
      </c>
      <c r="O2638" t="s">
        <v>19</v>
      </c>
      <c r="P2638">
        <v>970.5</v>
      </c>
      <c r="Q2638" s="1" t="s">
        <v>1492</v>
      </c>
      <c r="R2638" s="1" t="s">
        <v>1454</v>
      </c>
      <c r="S2638" t="s">
        <v>1449</v>
      </c>
      <c r="T2638">
        <f>VLOOKUP(Admissions[[#This Row],[Department]],Departments!A:E,5,FALSE)</f>
        <v>4500</v>
      </c>
      <c r="U2638" s="1" t="str">
        <f t="shared" si="82"/>
        <v>Within Benchmark</v>
      </c>
      <c r="V2638" s="1">
        <f t="shared" ca="1" si="83"/>
        <v>18</v>
      </c>
      <c r="W2638" s="1" t="str">
        <f ca="1">_xlfn.IFS(Admissions[[#This Row],[Patients Age]]&lt;18,"Paediatric",V2638&lt;40,"Young Adult",V2638&lt;65,"Adult",TRUE,"Senior")</f>
        <v>Young Adult</v>
      </c>
    </row>
    <row r="2639" spans="1:23" x14ac:dyDescent="0.25">
      <c r="A2639">
        <v>13538</v>
      </c>
      <c r="B2639">
        <v>4202</v>
      </c>
      <c r="C2639" s="1" t="s">
        <v>1028</v>
      </c>
      <c r="D2639" s="1" t="s">
        <v>56</v>
      </c>
      <c r="E2639" s="2">
        <v>38550</v>
      </c>
      <c r="F2639" s="1" t="s">
        <v>26</v>
      </c>
      <c r="G2639" s="1" t="s">
        <v>27</v>
      </c>
      <c r="H2639" s="2">
        <v>45477</v>
      </c>
      <c r="I2639" s="2">
        <v>45484</v>
      </c>
      <c r="J2639">
        <v>7</v>
      </c>
      <c r="K2639">
        <v>12887</v>
      </c>
      <c r="L2639" s="1" t="s">
        <v>1491</v>
      </c>
      <c r="M2639" s="1" t="s">
        <v>17</v>
      </c>
      <c r="N2639" s="1" t="s">
        <v>33</v>
      </c>
      <c r="O2639" t="s">
        <v>19</v>
      </c>
      <c r="P2639">
        <v>1841</v>
      </c>
      <c r="Q2639" s="1" t="s">
        <v>1492</v>
      </c>
      <c r="R2639" s="1" t="s">
        <v>1450</v>
      </c>
      <c r="S2639" t="s">
        <v>1449</v>
      </c>
      <c r="T2639">
        <f>VLOOKUP(Admissions[[#This Row],[Department]],Departments!A:E,5,FALSE)</f>
        <v>9000</v>
      </c>
      <c r="U2639" s="1" t="str">
        <f t="shared" si="82"/>
        <v>Above Benchmark</v>
      </c>
      <c r="V2639" s="1">
        <f t="shared" ca="1" si="83"/>
        <v>20</v>
      </c>
      <c r="W2639" s="1" t="str">
        <f ca="1">_xlfn.IFS(Admissions[[#This Row],[Patients Age]]&lt;18,"Paediatric",V2639&lt;40,"Young Adult",V2639&lt;65,"Adult",TRUE,"Senior")</f>
        <v>Young Adult</v>
      </c>
    </row>
    <row r="2640" spans="1:23" x14ac:dyDescent="0.25">
      <c r="A2640">
        <v>10286</v>
      </c>
      <c r="B2640">
        <v>4522</v>
      </c>
      <c r="C2640" s="1" t="s">
        <v>380</v>
      </c>
      <c r="D2640" s="1" t="s">
        <v>14</v>
      </c>
      <c r="E2640" s="2">
        <v>19411</v>
      </c>
      <c r="F2640" s="1" t="s">
        <v>66</v>
      </c>
      <c r="G2640" s="1" t="s">
        <v>67</v>
      </c>
      <c r="H2640" s="2">
        <v>45034</v>
      </c>
      <c r="I2640" s="2">
        <v>45038</v>
      </c>
      <c r="J2640">
        <v>4</v>
      </c>
      <c r="K2640">
        <v>6686</v>
      </c>
      <c r="L2640" s="1" t="s">
        <v>1491</v>
      </c>
      <c r="M2640" s="1" t="s">
        <v>91</v>
      </c>
      <c r="N2640" s="1" t="s">
        <v>18</v>
      </c>
      <c r="O2640" t="s">
        <v>19</v>
      </c>
      <c r="P2640">
        <v>1671.5</v>
      </c>
      <c r="Q2640" s="1" t="s">
        <v>1492</v>
      </c>
      <c r="R2640" s="1" t="s">
        <v>1452</v>
      </c>
      <c r="S2640" t="s">
        <v>1449</v>
      </c>
      <c r="T2640">
        <f>VLOOKUP(Admissions[[#This Row],[Department]],Departments!A:E,5,FALSE)</f>
        <v>6000</v>
      </c>
      <c r="U2640" s="1" t="str">
        <f t="shared" si="82"/>
        <v>Above Benchmark</v>
      </c>
      <c r="V2640" s="1">
        <f t="shared" ca="1" si="83"/>
        <v>73</v>
      </c>
      <c r="W2640" s="1" t="str">
        <f ca="1">_xlfn.IFS(Admissions[[#This Row],[Patients Age]]&lt;18,"Paediatric",V2640&lt;40,"Young Adult",V2640&lt;65,"Adult",TRUE,"Senior")</f>
        <v>Senior</v>
      </c>
    </row>
    <row r="2641" spans="1:23" x14ac:dyDescent="0.25">
      <c r="A2641">
        <v>10949</v>
      </c>
      <c r="B2641">
        <v>3706</v>
      </c>
      <c r="C2641" s="1" t="s">
        <v>1027</v>
      </c>
      <c r="D2641" s="1" t="s">
        <v>56</v>
      </c>
      <c r="E2641" s="2">
        <v>23798</v>
      </c>
      <c r="F2641" s="1" t="s">
        <v>66</v>
      </c>
      <c r="G2641" s="1" t="s">
        <v>77</v>
      </c>
      <c r="H2641" s="2">
        <v>45142</v>
      </c>
      <c r="I2641" s="2">
        <v>45146</v>
      </c>
      <c r="J2641">
        <v>4</v>
      </c>
      <c r="K2641">
        <v>7474</v>
      </c>
      <c r="L2641" s="1" t="s">
        <v>1491</v>
      </c>
      <c r="M2641" s="1" t="s">
        <v>37</v>
      </c>
      <c r="N2641" s="1" t="s">
        <v>33</v>
      </c>
      <c r="O2641" t="s">
        <v>19</v>
      </c>
      <c r="P2641">
        <v>1868.5</v>
      </c>
      <c r="Q2641" s="1" t="s">
        <v>1492</v>
      </c>
      <c r="R2641" s="1" t="s">
        <v>1454</v>
      </c>
      <c r="S2641" t="s">
        <v>1449</v>
      </c>
      <c r="T2641">
        <f>VLOOKUP(Admissions[[#This Row],[Department]],Departments!A:E,5,FALSE)</f>
        <v>6000</v>
      </c>
      <c r="U2641" s="1" t="str">
        <f t="shared" si="82"/>
        <v>Above Benchmark</v>
      </c>
      <c r="V2641" s="1">
        <f t="shared" ca="1" si="83"/>
        <v>61</v>
      </c>
      <c r="W2641" s="1" t="str">
        <f ca="1">_xlfn.IFS(Admissions[[#This Row],[Patients Age]]&lt;18,"Paediatric",V2641&lt;40,"Young Adult",V2641&lt;65,"Adult",TRUE,"Senior")</f>
        <v>Adult</v>
      </c>
    </row>
    <row r="2642" spans="1:23" x14ac:dyDescent="0.25">
      <c r="A2642">
        <v>12191</v>
      </c>
      <c r="B2642">
        <v>5806</v>
      </c>
      <c r="C2642" s="1" t="s">
        <v>350</v>
      </c>
      <c r="D2642" s="1" t="s">
        <v>14</v>
      </c>
      <c r="E2642" s="2">
        <v>44224</v>
      </c>
      <c r="F2642" s="1" t="s">
        <v>30</v>
      </c>
      <c r="G2642" s="1" t="s">
        <v>110</v>
      </c>
      <c r="H2642" s="2">
        <v>45062</v>
      </c>
      <c r="I2642" s="2">
        <v>45067</v>
      </c>
      <c r="J2642">
        <v>5</v>
      </c>
      <c r="K2642">
        <v>5410</v>
      </c>
      <c r="L2642" s="1" t="s">
        <v>1494</v>
      </c>
      <c r="M2642" s="1" t="s">
        <v>32</v>
      </c>
      <c r="N2642" s="1" t="s">
        <v>33</v>
      </c>
      <c r="O2642" t="s">
        <v>19</v>
      </c>
      <c r="P2642">
        <v>1082</v>
      </c>
      <c r="Q2642" s="1" t="s">
        <v>1492</v>
      </c>
      <c r="R2642" s="1" t="s">
        <v>1452</v>
      </c>
      <c r="S2642" t="s">
        <v>1449</v>
      </c>
      <c r="T2642">
        <f>VLOOKUP(Admissions[[#This Row],[Department]],Departments!A:E,5,FALSE)</f>
        <v>4500</v>
      </c>
      <c r="U2642" s="1" t="str">
        <f t="shared" si="82"/>
        <v>Above Benchmark</v>
      </c>
      <c r="V2642" s="1">
        <f t="shared" ca="1" si="83"/>
        <v>5</v>
      </c>
      <c r="W2642" s="1" t="str">
        <f ca="1">_xlfn.IFS(Admissions[[#This Row],[Patients Age]]&lt;18,"Paediatric",V2642&lt;40,"Young Adult",V2642&lt;65,"Adult",TRUE,"Senior")</f>
        <v>Paediatric</v>
      </c>
    </row>
    <row r="2643" spans="1:23" x14ac:dyDescent="0.25">
      <c r="A2643">
        <v>15467</v>
      </c>
      <c r="B2643">
        <v>5359</v>
      </c>
      <c r="C2643" s="1" t="s">
        <v>325</v>
      </c>
      <c r="D2643" s="1" t="s">
        <v>56</v>
      </c>
      <c r="E2643" s="2">
        <v>22830</v>
      </c>
      <c r="F2643" s="1" t="s">
        <v>15</v>
      </c>
      <c r="G2643" s="1" t="s">
        <v>48</v>
      </c>
      <c r="H2643" s="2">
        <v>45436</v>
      </c>
      <c r="I2643" s="2">
        <v>45439</v>
      </c>
      <c r="J2643">
        <v>3</v>
      </c>
      <c r="K2643">
        <v>6537</v>
      </c>
      <c r="L2643" s="1" t="s">
        <v>1491</v>
      </c>
      <c r="M2643" s="1" t="s">
        <v>49</v>
      </c>
      <c r="N2643" s="1" t="s">
        <v>33</v>
      </c>
      <c r="O2643" t="s">
        <v>19</v>
      </c>
      <c r="P2643">
        <v>2179</v>
      </c>
      <c r="Q2643" s="1" t="s">
        <v>1492</v>
      </c>
      <c r="R2643" s="1" t="s">
        <v>1454</v>
      </c>
      <c r="S2643" t="s">
        <v>1449</v>
      </c>
      <c r="T2643">
        <f>VLOOKUP(Admissions[[#This Row],[Department]],Departments!A:E,5,FALSE)</f>
        <v>5500</v>
      </c>
      <c r="U2643" s="1" t="str">
        <f t="shared" si="82"/>
        <v>Above Benchmark</v>
      </c>
      <c r="V2643" s="1">
        <f t="shared" ca="1" si="83"/>
        <v>64</v>
      </c>
      <c r="W2643" s="1" t="str">
        <f ca="1">_xlfn.IFS(Admissions[[#This Row],[Patients Age]]&lt;18,"Paediatric",V2643&lt;40,"Young Adult",V2643&lt;65,"Adult",TRUE,"Senior")</f>
        <v>Adult</v>
      </c>
    </row>
    <row r="2644" spans="1:23" x14ac:dyDescent="0.25">
      <c r="A2644">
        <v>12564</v>
      </c>
      <c r="B2644">
        <v>6278</v>
      </c>
      <c r="C2644" s="1" t="s">
        <v>1166</v>
      </c>
      <c r="D2644" s="1" t="s">
        <v>14</v>
      </c>
      <c r="E2644" s="2">
        <v>37094</v>
      </c>
      <c r="F2644" s="1" t="s">
        <v>15</v>
      </c>
      <c r="G2644" s="1" t="s">
        <v>16</v>
      </c>
      <c r="H2644" s="2">
        <v>45264</v>
      </c>
      <c r="I2644" s="2">
        <v>45267</v>
      </c>
      <c r="J2644">
        <v>3</v>
      </c>
      <c r="K2644">
        <v>6767</v>
      </c>
      <c r="L2644" s="1" t="s">
        <v>1494</v>
      </c>
      <c r="M2644" s="1" t="s">
        <v>49</v>
      </c>
      <c r="N2644" s="1" t="s">
        <v>18</v>
      </c>
      <c r="O2644" t="s">
        <v>19</v>
      </c>
      <c r="P2644">
        <v>2255.6667000000002</v>
      </c>
      <c r="Q2644" s="1" t="s">
        <v>1492</v>
      </c>
      <c r="R2644" s="1" t="s">
        <v>1448</v>
      </c>
      <c r="S2644" t="s">
        <v>1449</v>
      </c>
      <c r="T2644">
        <f>VLOOKUP(Admissions[[#This Row],[Department]],Departments!A:E,5,FALSE)</f>
        <v>5500</v>
      </c>
      <c r="U2644" s="1" t="str">
        <f t="shared" si="82"/>
        <v>Above Benchmark</v>
      </c>
      <c r="V2644" s="1">
        <f t="shared" ca="1" si="83"/>
        <v>24</v>
      </c>
      <c r="W2644" s="1" t="str">
        <f ca="1">_xlfn.IFS(Admissions[[#This Row],[Patients Age]]&lt;18,"Paediatric",V2644&lt;40,"Young Adult",V2644&lt;65,"Adult",TRUE,"Senior")</f>
        <v>Young Adult</v>
      </c>
    </row>
    <row r="2645" spans="1:23" x14ac:dyDescent="0.25">
      <c r="A2645">
        <v>15132</v>
      </c>
      <c r="B2645">
        <v>5447</v>
      </c>
      <c r="C2645" s="1" t="s">
        <v>593</v>
      </c>
      <c r="D2645" s="1" t="s">
        <v>56</v>
      </c>
      <c r="E2645" s="2">
        <v>12462</v>
      </c>
      <c r="F2645" s="1" t="s">
        <v>15</v>
      </c>
      <c r="G2645" s="1" t="s">
        <v>48</v>
      </c>
      <c r="H2645" s="2">
        <v>45449</v>
      </c>
      <c r="I2645" s="2">
        <v>45452</v>
      </c>
      <c r="J2645">
        <v>3</v>
      </c>
      <c r="K2645">
        <v>9255</v>
      </c>
      <c r="L2645" s="1" t="s">
        <v>1491</v>
      </c>
      <c r="M2645" s="1" t="s">
        <v>49</v>
      </c>
      <c r="N2645" s="1" t="s">
        <v>18</v>
      </c>
      <c r="O2645" t="s">
        <v>19</v>
      </c>
      <c r="P2645">
        <v>3085</v>
      </c>
      <c r="Q2645" s="1" t="s">
        <v>1492</v>
      </c>
      <c r="R2645" s="1" t="s">
        <v>1450</v>
      </c>
      <c r="S2645" t="s">
        <v>1449</v>
      </c>
      <c r="T2645">
        <f>VLOOKUP(Admissions[[#This Row],[Department]],Departments!A:E,5,FALSE)</f>
        <v>5500</v>
      </c>
      <c r="U2645" s="1" t="str">
        <f t="shared" si="82"/>
        <v>Above Benchmark</v>
      </c>
      <c r="V2645" s="1">
        <f t="shared" ca="1" si="83"/>
        <v>92</v>
      </c>
      <c r="W2645" s="1" t="str">
        <f ca="1">_xlfn.IFS(Admissions[[#This Row],[Patients Age]]&lt;18,"Paediatric",V2645&lt;40,"Young Adult",V2645&lt;65,"Adult",TRUE,"Senior")</f>
        <v>Senior</v>
      </c>
    </row>
    <row r="2646" spans="1:23" x14ac:dyDescent="0.25">
      <c r="A2646">
        <v>14904</v>
      </c>
      <c r="B2646">
        <v>4091</v>
      </c>
      <c r="C2646" s="1" t="s">
        <v>231</v>
      </c>
      <c r="D2646" s="1" t="s">
        <v>56</v>
      </c>
      <c r="E2646" s="2">
        <v>25368</v>
      </c>
      <c r="F2646" s="1" t="s">
        <v>35</v>
      </c>
      <c r="G2646" s="1" t="s">
        <v>83</v>
      </c>
      <c r="H2646" s="2">
        <v>45307</v>
      </c>
      <c r="I2646" s="2">
        <v>45313</v>
      </c>
      <c r="J2646">
        <v>6</v>
      </c>
      <c r="K2646">
        <v>5752</v>
      </c>
      <c r="L2646" s="1" t="s">
        <v>1491</v>
      </c>
      <c r="M2646" s="1" t="s">
        <v>75</v>
      </c>
      <c r="N2646" s="1" t="s">
        <v>18</v>
      </c>
      <c r="O2646" t="s">
        <v>19</v>
      </c>
      <c r="P2646">
        <v>958.66669999999999</v>
      </c>
      <c r="Q2646" s="1" t="s">
        <v>1492</v>
      </c>
      <c r="R2646" s="1" t="s">
        <v>1452</v>
      </c>
      <c r="S2646" t="s">
        <v>1449</v>
      </c>
      <c r="T2646">
        <f>VLOOKUP(Admissions[[#This Row],[Department]],Departments!A:E,5,FALSE)</f>
        <v>8500</v>
      </c>
      <c r="U2646" s="1" t="str">
        <f t="shared" si="82"/>
        <v>Within Benchmark</v>
      </c>
      <c r="V2646" s="1">
        <f t="shared" ca="1" si="83"/>
        <v>57</v>
      </c>
      <c r="W2646" s="1" t="str">
        <f ca="1">_xlfn.IFS(Admissions[[#This Row],[Patients Age]]&lt;18,"Paediatric",V2646&lt;40,"Young Adult",V2646&lt;65,"Adult",TRUE,"Senior")</f>
        <v>Adult</v>
      </c>
    </row>
    <row r="2647" spans="1:23" x14ac:dyDescent="0.25">
      <c r="A2647">
        <v>13424</v>
      </c>
      <c r="B2647">
        <v>4137</v>
      </c>
      <c r="C2647" s="1" t="s">
        <v>688</v>
      </c>
      <c r="D2647" s="1" t="s">
        <v>14</v>
      </c>
      <c r="E2647" s="2">
        <v>25057</v>
      </c>
      <c r="F2647" s="1" t="s">
        <v>26</v>
      </c>
      <c r="G2647" s="1" t="s">
        <v>39</v>
      </c>
      <c r="H2647" s="2">
        <v>45627</v>
      </c>
      <c r="I2647" s="2">
        <v>45632</v>
      </c>
      <c r="J2647">
        <v>5</v>
      </c>
      <c r="K2647">
        <v>14927</v>
      </c>
      <c r="L2647" s="1" t="s">
        <v>1491</v>
      </c>
      <c r="M2647" s="1" t="s">
        <v>79</v>
      </c>
      <c r="N2647" s="1" t="s">
        <v>33</v>
      </c>
      <c r="O2647" t="s">
        <v>19</v>
      </c>
      <c r="P2647">
        <v>2985.4</v>
      </c>
      <c r="Q2647" s="1" t="s">
        <v>1492</v>
      </c>
      <c r="R2647" s="1" t="s">
        <v>1451</v>
      </c>
      <c r="S2647" t="s">
        <v>1447</v>
      </c>
      <c r="T2647">
        <f>VLOOKUP(Admissions[[#This Row],[Department]],Departments!A:E,5,FALSE)</f>
        <v>9000</v>
      </c>
      <c r="U2647" s="1" t="str">
        <f t="shared" si="82"/>
        <v>Above Benchmark</v>
      </c>
      <c r="V2647" s="1">
        <f t="shared" ca="1" si="83"/>
        <v>57</v>
      </c>
      <c r="W2647" s="1" t="str">
        <f ca="1">_xlfn.IFS(Admissions[[#This Row],[Patients Age]]&lt;18,"Paediatric",V2647&lt;40,"Young Adult",V2647&lt;65,"Adult",TRUE,"Senior")</f>
        <v>Adult</v>
      </c>
    </row>
    <row r="2648" spans="1:23" x14ac:dyDescent="0.25">
      <c r="A2648">
        <v>12624</v>
      </c>
      <c r="B2648">
        <v>4968</v>
      </c>
      <c r="C2648" s="1" t="s">
        <v>191</v>
      </c>
      <c r="D2648" s="1" t="s">
        <v>14</v>
      </c>
      <c r="E2648" s="2">
        <v>35143</v>
      </c>
      <c r="F2648" s="1" t="s">
        <v>26</v>
      </c>
      <c r="G2648" s="1" t="s">
        <v>39</v>
      </c>
      <c r="H2648" s="2">
        <v>45564</v>
      </c>
      <c r="I2648" s="2">
        <v>45571</v>
      </c>
      <c r="J2648">
        <v>7</v>
      </c>
      <c r="K2648">
        <v>20928</v>
      </c>
      <c r="L2648" s="1" t="s">
        <v>1491</v>
      </c>
      <c r="M2648" s="1" t="s">
        <v>17</v>
      </c>
      <c r="N2648" s="1" t="s">
        <v>33</v>
      </c>
      <c r="O2648" t="s">
        <v>19</v>
      </c>
      <c r="P2648">
        <v>2989.7143000000001</v>
      </c>
      <c r="Q2648" s="1" t="s">
        <v>1492</v>
      </c>
      <c r="R2648" s="1" t="s">
        <v>1451</v>
      </c>
      <c r="S2648" t="s">
        <v>1447</v>
      </c>
      <c r="T2648">
        <f>VLOOKUP(Admissions[[#This Row],[Department]],Departments!A:E,5,FALSE)</f>
        <v>9000</v>
      </c>
      <c r="U2648" s="1" t="str">
        <f t="shared" si="82"/>
        <v>Above Benchmark</v>
      </c>
      <c r="V2648" s="1">
        <f t="shared" ca="1" si="83"/>
        <v>30</v>
      </c>
      <c r="W2648" s="1" t="str">
        <f ca="1">_xlfn.IFS(Admissions[[#This Row],[Patients Age]]&lt;18,"Paediatric",V2648&lt;40,"Young Adult",V2648&lt;65,"Adult",TRUE,"Senior")</f>
        <v>Young Adult</v>
      </c>
    </row>
    <row r="2649" spans="1:23" x14ac:dyDescent="0.25">
      <c r="A2649">
        <v>15404</v>
      </c>
      <c r="B2649">
        <v>5340</v>
      </c>
      <c r="C2649" s="1" t="s">
        <v>922</v>
      </c>
      <c r="D2649" s="1" t="s">
        <v>56</v>
      </c>
      <c r="E2649" s="2">
        <v>17585</v>
      </c>
      <c r="F2649" s="1" t="s">
        <v>35</v>
      </c>
      <c r="G2649" s="1" t="s">
        <v>83</v>
      </c>
      <c r="H2649" s="2">
        <v>45467</v>
      </c>
      <c r="I2649" s="2">
        <v>45473</v>
      </c>
      <c r="J2649">
        <v>6</v>
      </c>
      <c r="K2649">
        <v>7788</v>
      </c>
      <c r="L2649" s="1" t="s">
        <v>1491</v>
      </c>
      <c r="M2649" s="1" t="s">
        <v>75</v>
      </c>
      <c r="N2649" s="1" t="s">
        <v>24</v>
      </c>
      <c r="O2649" t="s">
        <v>19</v>
      </c>
      <c r="P2649">
        <v>1298</v>
      </c>
      <c r="Q2649" s="1" t="s">
        <v>1492</v>
      </c>
      <c r="R2649" s="1" t="s">
        <v>1448</v>
      </c>
      <c r="S2649" t="s">
        <v>1449</v>
      </c>
      <c r="T2649">
        <f>VLOOKUP(Admissions[[#This Row],[Department]],Departments!A:E,5,FALSE)</f>
        <v>8500</v>
      </c>
      <c r="U2649" s="1" t="str">
        <f t="shared" si="82"/>
        <v>Within Benchmark</v>
      </c>
      <c r="V2649" s="1">
        <f t="shared" ca="1" si="83"/>
        <v>78</v>
      </c>
      <c r="W2649" s="1" t="str">
        <f ca="1">_xlfn.IFS(Admissions[[#This Row],[Patients Age]]&lt;18,"Paediatric",V2649&lt;40,"Young Adult",V2649&lt;65,"Adult",TRUE,"Senior")</f>
        <v>Senior</v>
      </c>
    </row>
    <row r="2650" spans="1:23" x14ac:dyDescent="0.25">
      <c r="A2650">
        <v>12586</v>
      </c>
      <c r="B2650">
        <v>3341</v>
      </c>
      <c r="C2650" s="1" t="s">
        <v>487</v>
      </c>
      <c r="D2650" s="1" t="s">
        <v>14</v>
      </c>
      <c r="E2650" s="2">
        <v>23603</v>
      </c>
      <c r="F2650" s="1" t="s">
        <v>35</v>
      </c>
      <c r="G2650" s="1" t="s">
        <v>83</v>
      </c>
      <c r="H2650" s="2">
        <v>45218</v>
      </c>
      <c r="I2650" s="2">
        <v>45224</v>
      </c>
      <c r="J2650">
        <v>6</v>
      </c>
      <c r="K2650">
        <v>18419</v>
      </c>
      <c r="L2650" s="1" t="s">
        <v>1491</v>
      </c>
      <c r="M2650" s="1" t="s">
        <v>60</v>
      </c>
      <c r="N2650" s="1" t="s">
        <v>33</v>
      </c>
      <c r="O2650" t="s">
        <v>19</v>
      </c>
      <c r="P2650">
        <v>3069.8332999999998</v>
      </c>
      <c r="Q2650" s="1" t="s">
        <v>1492</v>
      </c>
      <c r="R2650" s="1" t="s">
        <v>1450</v>
      </c>
      <c r="S2650" t="s">
        <v>1449</v>
      </c>
      <c r="T2650">
        <f>VLOOKUP(Admissions[[#This Row],[Department]],Departments!A:E,5,FALSE)</f>
        <v>8500</v>
      </c>
      <c r="U2650" s="1" t="str">
        <f t="shared" si="82"/>
        <v>Above Benchmark</v>
      </c>
      <c r="V2650" s="1">
        <f t="shared" ca="1" si="83"/>
        <v>61</v>
      </c>
      <c r="W2650" s="1" t="str">
        <f ca="1">_xlfn.IFS(Admissions[[#This Row],[Patients Age]]&lt;18,"Paediatric",V2650&lt;40,"Young Adult",V2650&lt;65,"Adult",TRUE,"Senior")</f>
        <v>Adult</v>
      </c>
    </row>
    <row r="2651" spans="1:23" x14ac:dyDescent="0.25">
      <c r="A2651">
        <v>11357</v>
      </c>
      <c r="B2651">
        <v>4121</v>
      </c>
      <c r="C2651" s="1" t="s">
        <v>1167</v>
      </c>
      <c r="D2651" s="1" t="s">
        <v>56</v>
      </c>
      <c r="E2651" s="2">
        <v>16236</v>
      </c>
      <c r="F2651" s="1" t="s">
        <v>35</v>
      </c>
      <c r="G2651" s="1" t="s">
        <v>36</v>
      </c>
      <c r="H2651" s="2">
        <v>45074</v>
      </c>
      <c r="I2651" s="2">
        <v>45086</v>
      </c>
      <c r="J2651">
        <v>12</v>
      </c>
      <c r="K2651">
        <v>25854</v>
      </c>
      <c r="L2651" s="1" t="s">
        <v>1491</v>
      </c>
      <c r="M2651" s="1" t="s">
        <v>1470</v>
      </c>
      <c r="N2651" s="1" t="s">
        <v>18</v>
      </c>
      <c r="O2651" t="s">
        <v>19</v>
      </c>
      <c r="P2651">
        <v>2154.5</v>
      </c>
      <c r="Q2651" s="1" t="s">
        <v>1492</v>
      </c>
      <c r="R2651" s="1" t="s">
        <v>1451</v>
      </c>
      <c r="S2651" t="s">
        <v>1447</v>
      </c>
      <c r="T2651">
        <f>VLOOKUP(Admissions[[#This Row],[Department]],Departments!A:E,5,FALSE)</f>
        <v>8500</v>
      </c>
      <c r="U2651" s="1" t="str">
        <f t="shared" si="82"/>
        <v>Above Benchmark</v>
      </c>
      <c r="V2651" s="1">
        <f t="shared" ca="1" si="83"/>
        <v>82</v>
      </c>
      <c r="W2651" s="1" t="str">
        <f ca="1">_xlfn.IFS(Admissions[[#This Row],[Patients Age]]&lt;18,"Paediatric",V2651&lt;40,"Young Adult",V2651&lt;65,"Adult",TRUE,"Senior")</f>
        <v>Senior</v>
      </c>
    </row>
    <row r="2652" spans="1:23" x14ac:dyDescent="0.25">
      <c r="A2652">
        <v>12948</v>
      </c>
      <c r="B2652">
        <v>6992</v>
      </c>
      <c r="C2652" s="1" t="s">
        <v>274</v>
      </c>
      <c r="D2652" s="1" t="s">
        <v>14</v>
      </c>
      <c r="E2652" s="2">
        <v>27337</v>
      </c>
      <c r="F2652" s="1" t="s">
        <v>15</v>
      </c>
      <c r="G2652" s="1" t="s">
        <v>16</v>
      </c>
      <c r="H2652" s="2">
        <v>45428</v>
      </c>
      <c r="I2652" s="2">
        <v>45430</v>
      </c>
      <c r="J2652">
        <v>2</v>
      </c>
      <c r="K2652">
        <v>4770</v>
      </c>
      <c r="L2652" s="1" t="s">
        <v>1491</v>
      </c>
      <c r="M2652" s="1" t="s">
        <v>49</v>
      </c>
      <c r="N2652" s="1" t="s">
        <v>18</v>
      </c>
      <c r="O2652" t="s">
        <v>19</v>
      </c>
      <c r="P2652">
        <v>2385</v>
      </c>
      <c r="Q2652" s="1" t="s">
        <v>1492</v>
      </c>
      <c r="R2652" s="1" t="s">
        <v>1450</v>
      </c>
      <c r="S2652" t="s">
        <v>1449</v>
      </c>
      <c r="T2652">
        <f>VLOOKUP(Admissions[[#This Row],[Department]],Departments!A:E,5,FALSE)</f>
        <v>5500</v>
      </c>
      <c r="U2652" s="1" t="str">
        <f t="shared" si="82"/>
        <v>Within Benchmark</v>
      </c>
      <c r="V2652" s="1">
        <f t="shared" ca="1" si="83"/>
        <v>51</v>
      </c>
      <c r="W2652" s="1" t="str">
        <f ca="1">_xlfn.IFS(Admissions[[#This Row],[Patients Age]]&lt;18,"Paediatric",V2652&lt;40,"Young Adult",V2652&lt;65,"Adult",TRUE,"Senior")</f>
        <v>Adult</v>
      </c>
    </row>
    <row r="2653" spans="1:23" x14ac:dyDescent="0.25">
      <c r="A2653">
        <v>10175</v>
      </c>
      <c r="B2653">
        <v>3819</v>
      </c>
      <c r="C2653" s="1" t="s">
        <v>1168</v>
      </c>
      <c r="D2653" s="1" t="s">
        <v>56</v>
      </c>
      <c r="E2653" s="2">
        <v>39233</v>
      </c>
      <c r="F2653" s="1" t="s">
        <v>30</v>
      </c>
      <c r="G2653" s="1" t="s">
        <v>110</v>
      </c>
      <c r="H2653" s="2">
        <v>45484</v>
      </c>
      <c r="I2653" s="2">
        <v>45487</v>
      </c>
      <c r="J2653">
        <v>3</v>
      </c>
      <c r="K2653">
        <v>2445</v>
      </c>
      <c r="L2653" s="1" t="s">
        <v>1491</v>
      </c>
      <c r="M2653" s="1" t="s">
        <v>46</v>
      </c>
      <c r="N2653" s="1" t="s">
        <v>33</v>
      </c>
      <c r="O2653" t="s">
        <v>19</v>
      </c>
      <c r="P2653">
        <v>815</v>
      </c>
      <c r="Q2653" s="1" t="s">
        <v>1492</v>
      </c>
      <c r="R2653" s="1" t="s">
        <v>1450</v>
      </c>
      <c r="S2653" t="s">
        <v>1449</v>
      </c>
      <c r="T2653">
        <f>VLOOKUP(Admissions[[#This Row],[Department]],Departments!A:E,5,FALSE)</f>
        <v>4500</v>
      </c>
      <c r="U2653" s="1" t="str">
        <f t="shared" si="82"/>
        <v>Within Benchmark</v>
      </c>
      <c r="V2653" s="1">
        <f t="shared" ca="1" si="83"/>
        <v>19</v>
      </c>
      <c r="W2653" s="1" t="str">
        <f ca="1">_xlfn.IFS(Admissions[[#This Row],[Patients Age]]&lt;18,"Paediatric",V2653&lt;40,"Young Adult",V2653&lt;65,"Adult",TRUE,"Senior")</f>
        <v>Young Adult</v>
      </c>
    </row>
    <row r="2654" spans="1:23" x14ac:dyDescent="0.25">
      <c r="A2654">
        <v>13003</v>
      </c>
      <c r="B2654">
        <v>6613</v>
      </c>
      <c r="C2654" s="1" t="s">
        <v>762</v>
      </c>
      <c r="D2654" s="1" t="s">
        <v>14</v>
      </c>
      <c r="E2654" s="2">
        <v>27489</v>
      </c>
      <c r="F2654" s="1" t="s">
        <v>21</v>
      </c>
      <c r="G2654" s="1" t="s">
        <v>160</v>
      </c>
      <c r="H2654" s="2">
        <v>44934</v>
      </c>
      <c r="I2654" s="2">
        <v>44943</v>
      </c>
      <c r="J2654">
        <v>9</v>
      </c>
      <c r="K2654">
        <v>24458</v>
      </c>
      <c r="L2654" s="1" t="s">
        <v>1491</v>
      </c>
      <c r="M2654" s="1" t="s">
        <v>124</v>
      </c>
      <c r="N2654" s="1" t="s">
        <v>18</v>
      </c>
      <c r="O2654" t="s">
        <v>19</v>
      </c>
      <c r="P2654">
        <v>2717.5556000000001</v>
      </c>
      <c r="Q2654" s="1" t="s">
        <v>1492</v>
      </c>
      <c r="R2654" s="1" t="s">
        <v>1451</v>
      </c>
      <c r="S2654" t="s">
        <v>1447</v>
      </c>
      <c r="T2654">
        <f>VLOOKUP(Admissions[[#This Row],[Department]],Departments!A:E,5,FALSE)</f>
        <v>12000</v>
      </c>
      <c r="U2654" s="1" t="str">
        <f t="shared" si="82"/>
        <v>Above Benchmark</v>
      </c>
      <c r="V2654" s="1">
        <f t="shared" ca="1" si="83"/>
        <v>51</v>
      </c>
      <c r="W2654" s="1" t="str">
        <f ca="1">_xlfn.IFS(Admissions[[#This Row],[Patients Age]]&lt;18,"Paediatric",V2654&lt;40,"Young Adult",V2654&lt;65,"Adult",TRUE,"Senior")</f>
        <v>Adult</v>
      </c>
    </row>
    <row r="2655" spans="1:23" x14ac:dyDescent="0.25">
      <c r="A2655">
        <v>13881</v>
      </c>
      <c r="B2655">
        <v>3417</v>
      </c>
      <c r="C2655" s="1" t="s">
        <v>533</v>
      </c>
      <c r="D2655" s="1" t="s">
        <v>56</v>
      </c>
      <c r="E2655" s="2">
        <v>23990</v>
      </c>
      <c r="F2655" s="1" t="s">
        <v>26</v>
      </c>
      <c r="G2655" s="1" t="s">
        <v>27</v>
      </c>
      <c r="H2655" s="2">
        <v>45647</v>
      </c>
      <c r="I2655" s="2">
        <v>45656</v>
      </c>
      <c r="J2655">
        <v>9</v>
      </c>
      <c r="K2655">
        <v>25190</v>
      </c>
      <c r="L2655" s="1" t="s">
        <v>1491</v>
      </c>
      <c r="M2655" s="1" t="s">
        <v>28</v>
      </c>
      <c r="N2655" s="1" t="s">
        <v>33</v>
      </c>
      <c r="O2655" t="s">
        <v>19</v>
      </c>
      <c r="P2655">
        <v>2798.8888999999999</v>
      </c>
      <c r="Q2655" s="1" t="s">
        <v>1492</v>
      </c>
      <c r="R2655" s="1" t="s">
        <v>1446</v>
      </c>
      <c r="S2655" t="s">
        <v>1447</v>
      </c>
      <c r="T2655">
        <f>VLOOKUP(Admissions[[#This Row],[Department]],Departments!A:E,5,FALSE)</f>
        <v>9000</v>
      </c>
      <c r="U2655" s="1" t="str">
        <f t="shared" si="82"/>
        <v>Above Benchmark</v>
      </c>
      <c r="V2655" s="1">
        <f t="shared" ca="1" si="83"/>
        <v>60</v>
      </c>
      <c r="W2655" s="1" t="str">
        <f ca="1">_xlfn.IFS(Admissions[[#This Row],[Patients Age]]&lt;18,"Paediatric",V2655&lt;40,"Young Adult",V2655&lt;65,"Adult",TRUE,"Senior")</f>
        <v>Adult</v>
      </c>
    </row>
    <row r="2656" spans="1:23" x14ac:dyDescent="0.25">
      <c r="A2656">
        <v>14933</v>
      </c>
      <c r="B2656">
        <v>3402</v>
      </c>
      <c r="C2656" s="1" t="s">
        <v>240</v>
      </c>
      <c r="D2656" s="1" t="s">
        <v>14</v>
      </c>
      <c r="E2656" s="2">
        <v>36765</v>
      </c>
      <c r="F2656" s="1" t="s">
        <v>35</v>
      </c>
      <c r="G2656" s="1" t="s">
        <v>36</v>
      </c>
      <c r="H2656" s="2">
        <v>45485</v>
      </c>
      <c r="I2656" s="2">
        <v>45491</v>
      </c>
      <c r="J2656">
        <v>6</v>
      </c>
      <c r="K2656">
        <v>5854</v>
      </c>
      <c r="L2656" s="1" t="s">
        <v>1491</v>
      </c>
      <c r="M2656" s="1" t="s">
        <v>37</v>
      </c>
      <c r="N2656" s="1" t="s">
        <v>18</v>
      </c>
      <c r="O2656" t="s">
        <v>19</v>
      </c>
      <c r="P2656">
        <v>975.66669999999999</v>
      </c>
      <c r="Q2656" s="1" t="s">
        <v>1492</v>
      </c>
      <c r="R2656" s="1" t="s">
        <v>1454</v>
      </c>
      <c r="S2656" t="s">
        <v>1449</v>
      </c>
      <c r="T2656">
        <f>VLOOKUP(Admissions[[#This Row],[Department]],Departments!A:E,5,FALSE)</f>
        <v>8500</v>
      </c>
      <c r="U2656" s="1" t="str">
        <f t="shared" si="82"/>
        <v>Within Benchmark</v>
      </c>
      <c r="V2656" s="1">
        <f t="shared" ca="1" si="83"/>
        <v>25</v>
      </c>
      <c r="W2656" s="1" t="str">
        <f ca="1">_xlfn.IFS(Admissions[[#This Row],[Patients Age]]&lt;18,"Paediatric",V2656&lt;40,"Young Adult",V2656&lt;65,"Adult",TRUE,"Senior")</f>
        <v>Young Adult</v>
      </c>
    </row>
    <row r="2657" spans="1:23" x14ac:dyDescent="0.25">
      <c r="A2657">
        <v>14987</v>
      </c>
      <c r="B2657">
        <v>3451</v>
      </c>
      <c r="C2657" s="1" t="s">
        <v>329</v>
      </c>
      <c r="D2657" s="1" t="s">
        <v>14</v>
      </c>
      <c r="E2657" s="2">
        <v>28670</v>
      </c>
      <c r="F2657" s="1" t="s">
        <v>35</v>
      </c>
      <c r="G2657" s="1" t="s">
        <v>83</v>
      </c>
      <c r="H2657" s="2">
        <v>45358</v>
      </c>
      <c r="I2657" s="2">
        <v>45363</v>
      </c>
      <c r="J2657">
        <v>5</v>
      </c>
      <c r="K2657">
        <v>10632</v>
      </c>
      <c r="L2657" s="1" t="s">
        <v>1491</v>
      </c>
      <c r="M2657" s="1" t="s">
        <v>60</v>
      </c>
      <c r="N2657" s="1" t="s">
        <v>33</v>
      </c>
      <c r="O2657" t="s">
        <v>19</v>
      </c>
      <c r="P2657">
        <v>2126.4</v>
      </c>
      <c r="Q2657" s="1" t="s">
        <v>1492</v>
      </c>
      <c r="R2657" s="1" t="s">
        <v>1450</v>
      </c>
      <c r="S2657" t="s">
        <v>1449</v>
      </c>
      <c r="T2657">
        <f>VLOOKUP(Admissions[[#This Row],[Department]],Departments!A:E,5,FALSE)</f>
        <v>8500</v>
      </c>
      <c r="U2657" s="1" t="str">
        <f t="shared" si="82"/>
        <v>Above Benchmark</v>
      </c>
      <c r="V2657" s="1">
        <f t="shared" ca="1" si="83"/>
        <v>48</v>
      </c>
      <c r="W2657" s="1" t="str">
        <f ca="1">_xlfn.IFS(Admissions[[#This Row],[Patients Age]]&lt;18,"Paediatric",V2657&lt;40,"Young Adult",V2657&lt;65,"Adult",TRUE,"Senior")</f>
        <v>Adult</v>
      </c>
    </row>
    <row r="2658" spans="1:23" x14ac:dyDescent="0.25">
      <c r="A2658">
        <v>14594</v>
      </c>
      <c r="B2658">
        <v>6652</v>
      </c>
      <c r="C2658" s="1" t="s">
        <v>1169</v>
      </c>
      <c r="D2658" s="1" t="s">
        <v>56</v>
      </c>
      <c r="E2658" s="2">
        <v>30859</v>
      </c>
      <c r="F2658" s="1" t="s">
        <v>26</v>
      </c>
      <c r="G2658" s="1" t="s">
        <v>141</v>
      </c>
      <c r="H2658" s="2">
        <v>45653</v>
      </c>
      <c r="I2658" s="2">
        <v>45657</v>
      </c>
      <c r="J2658">
        <v>4</v>
      </c>
      <c r="K2658">
        <v>12044</v>
      </c>
      <c r="L2658" s="1" t="s">
        <v>1494</v>
      </c>
      <c r="M2658" s="1" t="s">
        <v>28</v>
      </c>
      <c r="N2658" s="1" t="s">
        <v>33</v>
      </c>
      <c r="O2658" t="s">
        <v>19</v>
      </c>
      <c r="P2658">
        <v>3011</v>
      </c>
      <c r="Q2658" s="1" t="s">
        <v>1492</v>
      </c>
      <c r="R2658" s="1" t="s">
        <v>1454</v>
      </c>
      <c r="S2658" t="s">
        <v>1449</v>
      </c>
      <c r="T2658">
        <f>VLOOKUP(Admissions[[#This Row],[Department]],Departments!A:E,5,FALSE)</f>
        <v>9000</v>
      </c>
      <c r="U2658" s="1" t="str">
        <f t="shared" si="82"/>
        <v>Above Benchmark</v>
      </c>
      <c r="V2658" s="1">
        <f t="shared" ca="1" si="83"/>
        <v>42</v>
      </c>
      <c r="W2658" s="1" t="str">
        <f ca="1">_xlfn.IFS(Admissions[[#This Row],[Patients Age]]&lt;18,"Paediatric",V2658&lt;40,"Young Adult",V2658&lt;65,"Adult",TRUE,"Senior")</f>
        <v>Adult</v>
      </c>
    </row>
    <row r="2659" spans="1:23" x14ac:dyDescent="0.25">
      <c r="A2659">
        <v>13530</v>
      </c>
      <c r="B2659">
        <v>4345</v>
      </c>
      <c r="C2659" s="1" t="s">
        <v>387</v>
      </c>
      <c r="D2659" s="1" t="s">
        <v>56</v>
      </c>
      <c r="E2659" s="2">
        <v>21846</v>
      </c>
      <c r="F2659" s="1" t="s">
        <v>26</v>
      </c>
      <c r="G2659" s="1" t="s">
        <v>141</v>
      </c>
      <c r="H2659" s="2">
        <v>45146</v>
      </c>
      <c r="I2659" s="2">
        <v>45156</v>
      </c>
      <c r="J2659">
        <v>10</v>
      </c>
      <c r="K2659">
        <v>19172</v>
      </c>
      <c r="L2659" s="1" t="s">
        <v>1491</v>
      </c>
      <c r="M2659" s="1" t="s">
        <v>79</v>
      </c>
      <c r="N2659" s="1" t="s">
        <v>33</v>
      </c>
      <c r="O2659" t="s">
        <v>19</v>
      </c>
      <c r="P2659">
        <v>1917.2</v>
      </c>
      <c r="Q2659" s="1" t="s">
        <v>1492</v>
      </c>
      <c r="R2659" s="1" t="s">
        <v>1452</v>
      </c>
      <c r="S2659" t="s">
        <v>1449</v>
      </c>
      <c r="T2659">
        <f>VLOOKUP(Admissions[[#This Row],[Department]],Departments!A:E,5,FALSE)</f>
        <v>9000</v>
      </c>
      <c r="U2659" s="1" t="str">
        <f t="shared" si="82"/>
        <v>Above Benchmark</v>
      </c>
      <c r="V2659" s="1">
        <f t="shared" ca="1" si="83"/>
        <v>66</v>
      </c>
      <c r="W2659" s="1" t="str">
        <f ca="1">_xlfn.IFS(Admissions[[#This Row],[Patients Age]]&lt;18,"Paediatric",V2659&lt;40,"Young Adult",V2659&lt;65,"Adult",TRUE,"Senior")</f>
        <v>Senior</v>
      </c>
    </row>
    <row r="2660" spans="1:23" x14ac:dyDescent="0.25">
      <c r="A2660">
        <v>13548</v>
      </c>
      <c r="B2660">
        <v>7131</v>
      </c>
      <c r="C2660" s="1" t="s">
        <v>1170</v>
      </c>
      <c r="D2660" s="1" t="s">
        <v>14</v>
      </c>
      <c r="E2660" s="2">
        <v>14769</v>
      </c>
      <c r="F2660" s="1" t="s">
        <v>35</v>
      </c>
      <c r="G2660" s="1" t="s">
        <v>85</v>
      </c>
      <c r="H2660" s="2">
        <v>45188</v>
      </c>
      <c r="I2660" s="2">
        <v>45196</v>
      </c>
      <c r="J2660">
        <v>8</v>
      </c>
      <c r="K2660">
        <v>20605</v>
      </c>
      <c r="L2660" s="1" t="s">
        <v>1491</v>
      </c>
      <c r="M2660" s="1" t="s">
        <v>60</v>
      </c>
      <c r="N2660" s="1" t="s">
        <v>24</v>
      </c>
      <c r="O2660" t="s">
        <v>19</v>
      </c>
      <c r="P2660">
        <v>2575.625</v>
      </c>
      <c r="Q2660" s="1" t="s">
        <v>1492</v>
      </c>
      <c r="R2660" s="1" t="s">
        <v>1452</v>
      </c>
      <c r="S2660" t="s">
        <v>1449</v>
      </c>
      <c r="T2660">
        <f>VLOOKUP(Admissions[[#This Row],[Department]],Departments!A:E,5,FALSE)</f>
        <v>8500</v>
      </c>
      <c r="U2660" s="1" t="str">
        <f t="shared" si="82"/>
        <v>Above Benchmark</v>
      </c>
      <c r="V2660" s="1">
        <f t="shared" ca="1" si="83"/>
        <v>86</v>
      </c>
      <c r="W2660" s="1" t="str">
        <f ca="1">_xlfn.IFS(Admissions[[#This Row],[Patients Age]]&lt;18,"Paediatric",V2660&lt;40,"Young Adult",V2660&lt;65,"Adult",TRUE,"Senior")</f>
        <v>Senior</v>
      </c>
    </row>
    <row r="2661" spans="1:23" x14ac:dyDescent="0.25">
      <c r="A2661">
        <v>15414</v>
      </c>
      <c r="B2661">
        <v>4795</v>
      </c>
      <c r="C2661" s="1" t="s">
        <v>1171</v>
      </c>
      <c r="D2661" s="1" t="s">
        <v>56</v>
      </c>
      <c r="E2661" s="2">
        <v>24788</v>
      </c>
      <c r="F2661" s="1" t="s">
        <v>26</v>
      </c>
      <c r="G2661" s="1" t="s">
        <v>141</v>
      </c>
      <c r="H2661" s="2">
        <v>45429</v>
      </c>
      <c r="I2661" s="2">
        <v>45434</v>
      </c>
      <c r="J2661">
        <v>5</v>
      </c>
      <c r="K2661">
        <v>10389</v>
      </c>
      <c r="L2661" s="1" t="s">
        <v>1491</v>
      </c>
      <c r="M2661" s="1" t="s">
        <v>28</v>
      </c>
      <c r="N2661" s="1" t="s">
        <v>33</v>
      </c>
      <c r="O2661" t="s">
        <v>19</v>
      </c>
      <c r="P2661">
        <v>2077.8000000000002</v>
      </c>
      <c r="Q2661" s="1" t="s">
        <v>1492</v>
      </c>
      <c r="R2661" s="1" t="s">
        <v>1454</v>
      </c>
      <c r="S2661" t="s">
        <v>1449</v>
      </c>
      <c r="T2661">
        <f>VLOOKUP(Admissions[[#This Row],[Department]],Departments!A:E,5,FALSE)</f>
        <v>9000</v>
      </c>
      <c r="U2661" s="1" t="str">
        <f t="shared" si="82"/>
        <v>Above Benchmark</v>
      </c>
      <c r="V2661" s="1">
        <f t="shared" ca="1" si="83"/>
        <v>58</v>
      </c>
      <c r="W2661" s="1" t="str">
        <f ca="1">_xlfn.IFS(Admissions[[#This Row],[Patients Age]]&lt;18,"Paediatric",V2661&lt;40,"Young Adult",V2661&lt;65,"Adult",TRUE,"Senior")</f>
        <v>Adult</v>
      </c>
    </row>
    <row r="2662" spans="1:23" x14ac:dyDescent="0.25">
      <c r="A2662">
        <v>11750</v>
      </c>
      <c r="B2662">
        <v>5469</v>
      </c>
      <c r="C2662" s="1" t="s">
        <v>203</v>
      </c>
      <c r="D2662" s="1" t="s">
        <v>56</v>
      </c>
      <c r="E2662" s="2">
        <v>26806</v>
      </c>
      <c r="F2662" s="1" t="s">
        <v>15</v>
      </c>
      <c r="G2662" s="1" t="s">
        <v>16</v>
      </c>
      <c r="H2662" s="2">
        <v>45273</v>
      </c>
      <c r="I2662" s="2">
        <v>45275</v>
      </c>
      <c r="J2662">
        <v>2</v>
      </c>
      <c r="K2662">
        <v>5878</v>
      </c>
      <c r="L2662" s="1" t="s">
        <v>1491</v>
      </c>
      <c r="M2662" s="1" t="s">
        <v>81</v>
      </c>
      <c r="N2662" s="1" t="s">
        <v>33</v>
      </c>
      <c r="O2662" t="s">
        <v>19</v>
      </c>
      <c r="P2662">
        <v>2939</v>
      </c>
      <c r="Q2662" s="1" t="s">
        <v>1492</v>
      </c>
      <c r="R2662" s="1" t="s">
        <v>1453</v>
      </c>
      <c r="S2662" t="s">
        <v>1449</v>
      </c>
      <c r="T2662">
        <f>VLOOKUP(Admissions[[#This Row],[Department]],Departments!A:E,5,FALSE)</f>
        <v>5500</v>
      </c>
      <c r="U2662" s="1" t="str">
        <f t="shared" si="82"/>
        <v>Above Benchmark</v>
      </c>
      <c r="V2662" s="1">
        <f t="shared" ca="1" si="83"/>
        <v>53</v>
      </c>
      <c r="W2662" s="1" t="str">
        <f ca="1">_xlfn.IFS(Admissions[[#This Row],[Patients Age]]&lt;18,"Paediatric",V2662&lt;40,"Young Adult",V2662&lt;65,"Adult",TRUE,"Senior")</f>
        <v>Adult</v>
      </c>
    </row>
    <row r="2663" spans="1:23" x14ac:dyDescent="0.25">
      <c r="A2663">
        <v>14974</v>
      </c>
      <c r="B2663">
        <v>3462</v>
      </c>
      <c r="C2663" s="1" t="s">
        <v>136</v>
      </c>
      <c r="D2663" s="1" t="s">
        <v>56</v>
      </c>
      <c r="E2663" s="2">
        <v>25610</v>
      </c>
      <c r="F2663" s="1" t="s">
        <v>66</v>
      </c>
      <c r="G2663" s="1" t="s">
        <v>77</v>
      </c>
      <c r="H2663" s="2">
        <v>45328</v>
      </c>
      <c r="I2663" s="2">
        <v>45333</v>
      </c>
      <c r="J2663">
        <v>5</v>
      </c>
      <c r="K2663">
        <v>8995</v>
      </c>
      <c r="L2663" s="1" t="s">
        <v>1491</v>
      </c>
      <c r="M2663" s="1" t="s">
        <v>37</v>
      </c>
      <c r="N2663" s="1" t="s">
        <v>33</v>
      </c>
      <c r="O2663" t="s">
        <v>19</v>
      </c>
      <c r="P2663">
        <v>1799</v>
      </c>
      <c r="Q2663" s="1" t="s">
        <v>1492</v>
      </c>
      <c r="R2663" s="1" t="s">
        <v>1452</v>
      </c>
      <c r="S2663" t="s">
        <v>1449</v>
      </c>
      <c r="T2663">
        <f>VLOOKUP(Admissions[[#This Row],[Department]],Departments!A:E,5,FALSE)</f>
        <v>6000</v>
      </c>
      <c r="U2663" s="1" t="str">
        <f t="shared" si="82"/>
        <v>Above Benchmark</v>
      </c>
      <c r="V2663" s="1">
        <f t="shared" ca="1" si="83"/>
        <v>56</v>
      </c>
      <c r="W2663" s="1" t="str">
        <f ca="1">_xlfn.IFS(Admissions[[#This Row],[Patients Age]]&lt;18,"Paediatric",V2663&lt;40,"Young Adult",V2663&lt;65,"Adult",TRUE,"Senior")</f>
        <v>Adult</v>
      </c>
    </row>
    <row r="2664" spans="1:23" x14ac:dyDescent="0.25">
      <c r="A2664">
        <v>10972</v>
      </c>
      <c r="B2664">
        <v>4331</v>
      </c>
      <c r="C2664" s="1" t="s">
        <v>1142</v>
      </c>
      <c r="D2664" s="1" t="s">
        <v>14</v>
      </c>
      <c r="E2664" s="2">
        <v>41493</v>
      </c>
      <c r="F2664" s="1" t="s">
        <v>30</v>
      </c>
      <c r="G2664" s="1" t="s">
        <v>58</v>
      </c>
      <c r="H2664" s="2">
        <v>45122</v>
      </c>
      <c r="I2664" s="2">
        <v>45125</v>
      </c>
      <c r="J2664">
        <v>3</v>
      </c>
      <c r="K2664">
        <v>2826</v>
      </c>
      <c r="L2664" s="1" t="s">
        <v>1491</v>
      </c>
      <c r="M2664" s="1" t="s">
        <v>32</v>
      </c>
      <c r="N2664" s="1" t="s">
        <v>33</v>
      </c>
      <c r="O2664" t="s">
        <v>19</v>
      </c>
      <c r="P2664">
        <v>942</v>
      </c>
      <c r="Q2664" s="1" t="s">
        <v>1492</v>
      </c>
      <c r="R2664" s="1" t="s">
        <v>1446</v>
      </c>
      <c r="S2664" t="s">
        <v>1447</v>
      </c>
      <c r="T2664">
        <f>VLOOKUP(Admissions[[#This Row],[Department]],Departments!A:E,5,FALSE)</f>
        <v>4500</v>
      </c>
      <c r="U2664" s="1" t="str">
        <f t="shared" si="82"/>
        <v>Within Benchmark</v>
      </c>
      <c r="V2664" s="1">
        <f t="shared" ca="1" si="83"/>
        <v>12</v>
      </c>
      <c r="W2664" s="1" t="str">
        <f ca="1">_xlfn.IFS(Admissions[[#This Row],[Patients Age]]&lt;18,"Paediatric",V2664&lt;40,"Young Adult",V2664&lt;65,"Adult",TRUE,"Senior")</f>
        <v>Paediatric</v>
      </c>
    </row>
    <row r="2665" spans="1:23" x14ac:dyDescent="0.25">
      <c r="A2665">
        <v>14485</v>
      </c>
      <c r="B2665">
        <v>5519</v>
      </c>
      <c r="C2665" s="1" t="s">
        <v>246</v>
      </c>
      <c r="D2665" s="1" t="s">
        <v>14</v>
      </c>
      <c r="E2665" s="2">
        <v>29397</v>
      </c>
      <c r="F2665" s="1" t="s">
        <v>66</v>
      </c>
      <c r="G2665" s="1" t="s">
        <v>67</v>
      </c>
      <c r="H2665" s="2">
        <v>45452</v>
      </c>
      <c r="I2665" s="2">
        <v>45458</v>
      </c>
      <c r="J2665">
        <v>6</v>
      </c>
      <c r="K2665">
        <v>9123</v>
      </c>
      <c r="L2665" s="1" t="s">
        <v>1491</v>
      </c>
      <c r="M2665" s="1" t="s">
        <v>68</v>
      </c>
      <c r="N2665" s="1" t="s">
        <v>33</v>
      </c>
      <c r="O2665" t="s">
        <v>19</v>
      </c>
      <c r="P2665">
        <v>1520.5</v>
      </c>
      <c r="Q2665" s="1" t="s">
        <v>1492</v>
      </c>
      <c r="R2665" s="1" t="s">
        <v>1451</v>
      </c>
      <c r="S2665" t="s">
        <v>1447</v>
      </c>
      <c r="T2665">
        <f>VLOOKUP(Admissions[[#This Row],[Department]],Departments!A:E,5,FALSE)</f>
        <v>6000</v>
      </c>
      <c r="U2665" s="1" t="str">
        <f t="shared" si="82"/>
        <v>Above Benchmark</v>
      </c>
      <c r="V2665" s="1">
        <f t="shared" ca="1" si="83"/>
        <v>46</v>
      </c>
      <c r="W2665" s="1" t="str">
        <f ca="1">_xlfn.IFS(Admissions[[#This Row],[Patients Age]]&lt;18,"Paediatric",V2665&lt;40,"Young Adult",V2665&lt;65,"Adult",TRUE,"Senior")</f>
        <v>Adult</v>
      </c>
    </row>
    <row r="2666" spans="1:23" x14ac:dyDescent="0.25">
      <c r="A2666">
        <v>10043</v>
      </c>
      <c r="B2666">
        <v>6958</v>
      </c>
      <c r="C2666" s="1" t="s">
        <v>679</v>
      </c>
      <c r="D2666" s="1" t="s">
        <v>14</v>
      </c>
      <c r="E2666" s="2">
        <v>18074</v>
      </c>
      <c r="F2666" s="1" t="s">
        <v>51</v>
      </c>
      <c r="G2666" s="1" t="s">
        <v>87</v>
      </c>
      <c r="H2666" s="2">
        <v>45058</v>
      </c>
      <c r="I2666" s="2">
        <v>45062</v>
      </c>
      <c r="J2666">
        <v>4</v>
      </c>
      <c r="K2666">
        <v>7941</v>
      </c>
      <c r="L2666" s="1" t="s">
        <v>1491</v>
      </c>
      <c r="M2666" s="1" t="s">
        <v>88</v>
      </c>
      <c r="N2666" s="1" t="s">
        <v>24</v>
      </c>
      <c r="O2666" t="s">
        <v>19</v>
      </c>
      <c r="P2666">
        <v>1985.25</v>
      </c>
      <c r="Q2666" s="1" t="s">
        <v>1492</v>
      </c>
      <c r="R2666" s="1" t="s">
        <v>1454</v>
      </c>
      <c r="S2666" t="s">
        <v>1449</v>
      </c>
      <c r="T2666">
        <f>VLOOKUP(Admissions[[#This Row],[Department]],Departments!A:E,5,FALSE)</f>
        <v>6800</v>
      </c>
      <c r="U2666" s="1" t="str">
        <f t="shared" si="82"/>
        <v>Above Benchmark</v>
      </c>
      <c r="V2666" s="1">
        <f t="shared" ca="1" si="83"/>
        <v>77</v>
      </c>
      <c r="W2666" s="1" t="str">
        <f ca="1">_xlfn.IFS(Admissions[[#This Row],[Patients Age]]&lt;18,"Paediatric",V2666&lt;40,"Young Adult",V2666&lt;65,"Adult",TRUE,"Senior")</f>
        <v>Senior</v>
      </c>
    </row>
    <row r="2667" spans="1:23" x14ac:dyDescent="0.25">
      <c r="A2667">
        <v>10345</v>
      </c>
      <c r="B2667">
        <v>5217</v>
      </c>
      <c r="C2667" s="1" t="s">
        <v>782</v>
      </c>
      <c r="D2667" s="1" t="s">
        <v>56</v>
      </c>
      <c r="E2667" s="2">
        <v>39249</v>
      </c>
      <c r="F2667" s="1" t="s">
        <v>30</v>
      </c>
      <c r="G2667" s="1" t="s">
        <v>31</v>
      </c>
      <c r="H2667" s="2">
        <v>45540</v>
      </c>
      <c r="I2667" s="2">
        <v>45543</v>
      </c>
      <c r="J2667">
        <v>3</v>
      </c>
      <c r="K2667">
        <v>3446</v>
      </c>
      <c r="L2667" s="1" t="s">
        <v>1491</v>
      </c>
      <c r="M2667" s="1" t="s">
        <v>46</v>
      </c>
      <c r="N2667" s="1" t="s">
        <v>33</v>
      </c>
      <c r="O2667" t="s">
        <v>19</v>
      </c>
      <c r="P2667">
        <v>1148.6667</v>
      </c>
      <c r="Q2667" s="1" t="s">
        <v>1492</v>
      </c>
      <c r="R2667" s="1" t="s">
        <v>1450</v>
      </c>
      <c r="S2667" t="s">
        <v>1449</v>
      </c>
      <c r="T2667">
        <f>VLOOKUP(Admissions[[#This Row],[Department]],Departments!A:E,5,FALSE)</f>
        <v>4500</v>
      </c>
      <c r="U2667" s="1" t="str">
        <f t="shared" si="82"/>
        <v>Within Benchmark</v>
      </c>
      <c r="V2667" s="1">
        <f t="shared" ca="1" si="83"/>
        <v>19</v>
      </c>
      <c r="W2667" s="1" t="str">
        <f ca="1">_xlfn.IFS(Admissions[[#This Row],[Patients Age]]&lt;18,"Paediatric",V2667&lt;40,"Young Adult",V2667&lt;65,"Adult",TRUE,"Senior")</f>
        <v>Young Adult</v>
      </c>
    </row>
    <row r="2668" spans="1:23" x14ac:dyDescent="0.25">
      <c r="A2668">
        <v>11616</v>
      </c>
      <c r="B2668">
        <v>6921</v>
      </c>
      <c r="C2668" s="1" t="s">
        <v>329</v>
      </c>
      <c r="D2668" s="1" t="s">
        <v>56</v>
      </c>
      <c r="E2668" s="2">
        <v>35306</v>
      </c>
      <c r="F2668" s="1" t="s">
        <v>35</v>
      </c>
      <c r="G2668" s="1" t="s">
        <v>85</v>
      </c>
      <c r="H2668" s="2">
        <v>45323</v>
      </c>
      <c r="I2668" s="2">
        <v>45326</v>
      </c>
      <c r="J2668">
        <v>3</v>
      </c>
      <c r="K2668">
        <v>5589</v>
      </c>
      <c r="L2668" s="1" t="s">
        <v>1494</v>
      </c>
      <c r="M2668" s="1" t="s">
        <v>37</v>
      </c>
      <c r="N2668" s="1" t="s">
        <v>18</v>
      </c>
      <c r="O2668" t="s">
        <v>19</v>
      </c>
      <c r="P2668">
        <v>1863</v>
      </c>
      <c r="Q2668" s="1" t="s">
        <v>1492</v>
      </c>
      <c r="R2668" s="1" t="s">
        <v>1450</v>
      </c>
      <c r="S2668" t="s">
        <v>1449</v>
      </c>
      <c r="T2668">
        <f>VLOOKUP(Admissions[[#This Row],[Department]],Departments!A:E,5,FALSE)</f>
        <v>8500</v>
      </c>
      <c r="U2668" s="1" t="str">
        <f t="shared" si="82"/>
        <v>Within Benchmark</v>
      </c>
      <c r="V2668" s="1">
        <f t="shared" ca="1" si="83"/>
        <v>29</v>
      </c>
      <c r="W2668" s="1" t="str">
        <f ca="1">_xlfn.IFS(Admissions[[#This Row],[Patients Age]]&lt;18,"Paediatric",V2668&lt;40,"Young Adult",V2668&lt;65,"Adult",TRUE,"Senior")</f>
        <v>Young Adult</v>
      </c>
    </row>
    <row r="2669" spans="1:23" x14ac:dyDescent="0.25">
      <c r="A2669">
        <v>11490</v>
      </c>
      <c r="B2669">
        <v>6256</v>
      </c>
      <c r="C2669" s="1" t="s">
        <v>354</v>
      </c>
      <c r="D2669" s="1" t="s">
        <v>14</v>
      </c>
      <c r="E2669" s="2">
        <v>15811</v>
      </c>
      <c r="F2669" s="1" t="s">
        <v>21</v>
      </c>
      <c r="G2669" s="1" t="s">
        <v>22</v>
      </c>
      <c r="H2669" s="2">
        <v>45396</v>
      </c>
      <c r="I2669" s="2">
        <v>45405</v>
      </c>
      <c r="J2669">
        <v>9</v>
      </c>
      <c r="K2669">
        <v>29590</v>
      </c>
      <c r="L2669" s="1" t="s">
        <v>1491</v>
      </c>
      <c r="M2669" s="1" t="s">
        <v>28</v>
      </c>
      <c r="N2669" s="1" t="s">
        <v>24</v>
      </c>
      <c r="O2669" t="s">
        <v>19</v>
      </c>
      <c r="P2669">
        <v>3287.7777999999998</v>
      </c>
      <c r="Q2669" s="1" t="s">
        <v>1492</v>
      </c>
      <c r="R2669" s="1" t="s">
        <v>1451</v>
      </c>
      <c r="S2669" t="s">
        <v>1447</v>
      </c>
      <c r="T2669">
        <f>VLOOKUP(Admissions[[#This Row],[Department]],Departments!A:E,5,FALSE)</f>
        <v>12000</v>
      </c>
      <c r="U2669" s="1" t="str">
        <f t="shared" si="82"/>
        <v>Above Benchmark</v>
      </c>
      <c r="V2669" s="1">
        <f t="shared" ca="1" si="83"/>
        <v>83</v>
      </c>
      <c r="W2669" s="1" t="str">
        <f ca="1">_xlfn.IFS(Admissions[[#This Row],[Patients Age]]&lt;18,"Paediatric",V2669&lt;40,"Young Adult",V2669&lt;65,"Adult",TRUE,"Senior")</f>
        <v>Senior</v>
      </c>
    </row>
    <row r="2670" spans="1:23" x14ac:dyDescent="0.25">
      <c r="A2670">
        <v>10465</v>
      </c>
      <c r="B2670">
        <v>4127</v>
      </c>
      <c r="C2670" s="1" t="s">
        <v>493</v>
      </c>
      <c r="D2670" s="1" t="s">
        <v>14</v>
      </c>
      <c r="E2670" s="2">
        <v>13086</v>
      </c>
      <c r="F2670" s="1" t="s">
        <v>51</v>
      </c>
      <c r="G2670" s="1" t="s">
        <v>113</v>
      </c>
      <c r="H2670" s="2">
        <v>45040</v>
      </c>
      <c r="I2670" s="2">
        <v>45048</v>
      </c>
      <c r="J2670">
        <v>8</v>
      </c>
      <c r="K2670">
        <v>13127</v>
      </c>
      <c r="L2670" s="1" t="s">
        <v>1491</v>
      </c>
      <c r="M2670" s="1" t="s">
        <v>17</v>
      </c>
      <c r="N2670" s="1" t="s">
        <v>33</v>
      </c>
      <c r="O2670" t="s">
        <v>19</v>
      </c>
      <c r="P2670">
        <v>1640.875</v>
      </c>
      <c r="Q2670" s="1" t="s">
        <v>1492</v>
      </c>
      <c r="R2670" s="1" t="s">
        <v>1448</v>
      </c>
      <c r="S2670" t="s">
        <v>1449</v>
      </c>
      <c r="T2670">
        <f>VLOOKUP(Admissions[[#This Row],[Department]],Departments!A:E,5,FALSE)</f>
        <v>6800</v>
      </c>
      <c r="U2670" s="1" t="str">
        <f t="shared" si="82"/>
        <v>Above Benchmark</v>
      </c>
      <c r="V2670" s="1">
        <f t="shared" ca="1" si="83"/>
        <v>90</v>
      </c>
      <c r="W2670" s="1" t="str">
        <f ca="1">_xlfn.IFS(Admissions[[#This Row],[Patients Age]]&lt;18,"Paediatric",V2670&lt;40,"Young Adult",V2670&lt;65,"Adult",TRUE,"Senior")</f>
        <v>Senior</v>
      </c>
    </row>
    <row r="2671" spans="1:23" x14ac:dyDescent="0.25">
      <c r="A2671">
        <v>11583</v>
      </c>
      <c r="B2671">
        <v>5226</v>
      </c>
      <c r="C2671" s="1" t="s">
        <v>142</v>
      </c>
      <c r="D2671" s="1" t="s">
        <v>14</v>
      </c>
      <c r="E2671" s="2">
        <v>25225</v>
      </c>
      <c r="F2671" s="1" t="s">
        <v>35</v>
      </c>
      <c r="G2671" s="1" t="s">
        <v>85</v>
      </c>
      <c r="H2671" s="2">
        <v>45408</v>
      </c>
      <c r="I2671" s="2">
        <v>45415</v>
      </c>
      <c r="J2671">
        <v>7</v>
      </c>
      <c r="K2671">
        <v>10700</v>
      </c>
      <c r="L2671" s="1" t="s">
        <v>1491</v>
      </c>
      <c r="M2671" s="1" t="s">
        <v>37</v>
      </c>
      <c r="N2671" s="1" t="s">
        <v>33</v>
      </c>
      <c r="O2671" t="s">
        <v>19</v>
      </c>
      <c r="P2671">
        <v>1528.5714</v>
      </c>
      <c r="Q2671" s="1" t="s">
        <v>1492</v>
      </c>
      <c r="R2671" s="1" t="s">
        <v>1454</v>
      </c>
      <c r="S2671" t="s">
        <v>1449</v>
      </c>
      <c r="T2671">
        <f>VLOOKUP(Admissions[[#This Row],[Department]],Departments!A:E,5,FALSE)</f>
        <v>8500</v>
      </c>
      <c r="U2671" s="1" t="str">
        <f t="shared" si="82"/>
        <v>Above Benchmark</v>
      </c>
      <c r="V2671" s="1">
        <f t="shared" ca="1" si="83"/>
        <v>57</v>
      </c>
      <c r="W2671" s="1" t="str">
        <f ca="1">_xlfn.IFS(Admissions[[#This Row],[Patients Age]]&lt;18,"Paediatric",V2671&lt;40,"Young Adult",V2671&lt;65,"Adult",TRUE,"Senior")</f>
        <v>Adult</v>
      </c>
    </row>
    <row r="2672" spans="1:23" x14ac:dyDescent="0.25">
      <c r="A2672">
        <v>10841</v>
      </c>
      <c r="B2672">
        <v>4284</v>
      </c>
      <c r="C2672" s="1" t="s">
        <v>1172</v>
      </c>
      <c r="D2672" s="1" t="s">
        <v>56</v>
      </c>
      <c r="E2672" s="2">
        <v>38744</v>
      </c>
      <c r="F2672" s="1" t="s">
        <v>15</v>
      </c>
      <c r="G2672" s="1" t="s">
        <v>48</v>
      </c>
      <c r="H2672" s="2">
        <v>45385</v>
      </c>
      <c r="I2672" s="2">
        <v>45388</v>
      </c>
      <c r="J2672">
        <v>3</v>
      </c>
      <c r="K2672">
        <v>5516</v>
      </c>
      <c r="L2672" s="1" t="s">
        <v>1494</v>
      </c>
      <c r="M2672" s="1" t="s">
        <v>49</v>
      </c>
      <c r="N2672" s="1" t="s">
        <v>33</v>
      </c>
      <c r="O2672" t="s">
        <v>19</v>
      </c>
      <c r="P2672">
        <v>1838.6667</v>
      </c>
      <c r="Q2672" s="1" t="s">
        <v>1492</v>
      </c>
      <c r="R2672" s="1" t="s">
        <v>1453</v>
      </c>
      <c r="S2672" t="s">
        <v>1449</v>
      </c>
      <c r="T2672">
        <f>VLOOKUP(Admissions[[#This Row],[Department]],Departments!A:E,5,FALSE)</f>
        <v>5500</v>
      </c>
      <c r="U2672" s="1" t="str">
        <f t="shared" si="82"/>
        <v>Above Benchmark</v>
      </c>
      <c r="V2672" s="1">
        <f t="shared" ca="1" si="83"/>
        <v>20</v>
      </c>
      <c r="W2672" s="1" t="str">
        <f ca="1">_xlfn.IFS(Admissions[[#This Row],[Patients Age]]&lt;18,"Paediatric",V2672&lt;40,"Young Adult",V2672&lt;65,"Adult",TRUE,"Senior")</f>
        <v>Young Adult</v>
      </c>
    </row>
    <row r="2673" spans="1:23" x14ac:dyDescent="0.25">
      <c r="A2673">
        <v>12616</v>
      </c>
      <c r="B2673">
        <v>4677</v>
      </c>
      <c r="C2673" s="1" t="s">
        <v>248</v>
      </c>
      <c r="D2673" s="1" t="s">
        <v>56</v>
      </c>
      <c r="E2673" s="2">
        <v>31988</v>
      </c>
      <c r="F2673" s="1" t="s">
        <v>35</v>
      </c>
      <c r="G2673" s="1" t="s">
        <v>85</v>
      </c>
      <c r="H2673" s="2">
        <v>45236</v>
      </c>
      <c r="I2673" s="2">
        <v>45242</v>
      </c>
      <c r="J2673">
        <v>6</v>
      </c>
      <c r="K2673">
        <v>15437</v>
      </c>
      <c r="L2673" s="1" t="s">
        <v>1491</v>
      </c>
      <c r="M2673" s="1" t="s">
        <v>60</v>
      </c>
      <c r="N2673" s="1" t="s">
        <v>18</v>
      </c>
      <c r="O2673" t="s">
        <v>19</v>
      </c>
      <c r="P2673">
        <v>2572.8332999999998</v>
      </c>
      <c r="Q2673" s="1" t="s">
        <v>1492</v>
      </c>
      <c r="R2673" s="1" t="s">
        <v>1448</v>
      </c>
      <c r="S2673" t="s">
        <v>1449</v>
      </c>
      <c r="T2673">
        <f>VLOOKUP(Admissions[[#This Row],[Department]],Departments!A:E,5,FALSE)</f>
        <v>8500</v>
      </c>
      <c r="U2673" s="1" t="str">
        <f t="shared" si="82"/>
        <v>Above Benchmark</v>
      </c>
      <c r="V2673" s="1">
        <f t="shared" ca="1" si="83"/>
        <v>38</v>
      </c>
      <c r="W2673" s="1" t="str">
        <f ca="1">_xlfn.IFS(Admissions[[#This Row],[Patients Age]]&lt;18,"Paediatric",V2673&lt;40,"Young Adult",V2673&lt;65,"Adult",TRUE,"Senior")</f>
        <v>Young Adult</v>
      </c>
    </row>
    <row r="2674" spans="1:23" x14ac:dyDescent="0.25">
      <c r="A2674">
        <v>15318</v>
      </c>
      <c r="B2674">
        <v>4048</v>
      </c>
      <c r="C2674" s="1" t="s">
        <v>310</v>
      </c>
      <c r="D2674" s="1" t="s">
        <v>56</v>
      </c>
      <c r="E2674" s="2">
        <v>38361</v>
      </c>
      <c r="F2674" s="1" t="s">
        <v>66</v>
      </c>
      <c r="G2674" s="1" t="s">
        <v>77</v>
      </c>
      <c r="H2674" s="2">
        <v>45163</v>
      </c>
      <c r="I2674" s="2">
        <v>45167</v>
      </c>
      <c r="J2674">
        <v>4</v>
      </c>
      <c r="K2674">
        <v>5645</v>
      </c>
      <c r="L2674" s="1" t="s">
        <v>1491</v>
      </c>
      <c r="M2674" s="1" t="s">
        <v>116</v>
      </c>
      <c r="N2674" s="1" t="s">
        <v>18</v>
      </c>
      <c r="O2674" t="s">
        <v>19</v>
      </c>
      <c r="P2674">
        <v>1411.25</v>
      </c>
      <c r="Q2674" s="1" t="s">
        <v>1492</v>
      </c>
      <c r="R2674" s="1" t="s">
        <v>1454</v>
      </c>
      <c r="S2674" t="s">
        <v>1449</v>
      </c>
      <c r="T2674">
        <f>VLOOKUP(Admissions[[#This Row],[Department]],Departments!A:E,5,FALSE)</f>
        <v>6000</v>
      </c>
      <c r="U2674" s="1" t="str">
        <f t="shared" si="82"/>
        <v>Within Benchmark</v>
      </c>
      <c r="V2674" s="1">
        <f t="shared" ca="1" si="83"/>
        <v>21</v>
      </c>
      <c r="W2674" s="1" t="str">
        <f ca="1">_xlfn.IFS(Admissions[[#This Row],[Patients Age]]&lt;18,"Paediatric",V2674&lt;40,"Young Adult",V2674&lt;65,"Adult",TRUE,"Senior")</f>
        <v>Young Adult</v>
      </c>
    </row>
    <row r="2675" spans="1:23" x14ac:dyDescent="0.25">
      <c r="A2675">
        <v>15381</v>
      </c>
      <c r="B2675">
        <v>4230</v>
      </c>
      <c r="C2675" s="1" t="s">
        <v>768</v>
      </c>
      <c r="D2675" s="1" t="s">
        <v>56</v>
      </c>
      <c r="E2675" s="2">
        <v>25856</v>
      </c>
      <c r="F2675" s="1" t="s">
        <v>41</v>
      </c>
      <c r="G2675" s="1" t="s">
        <v>72</v>
      </c>
      <c r="H2675" s="2">
        <v>45644</v>
      </c>
      <c r="I2675" s="2">
        <v>45649</v>
      </c>
      <c r="J2675">
        <v>5</v>
      </c>
      <c r="K2675">
        <v>8887</v>
      </c>
      <c r="L2675" s="1" t="s">
        <v>1491</v>
      </c>
      <c r="M2675" s="1" t="s">
        <v>121</v>
      </c>
      <c r="N2675" s="1" t="s">
        <v>33</v>
      </c>
      <c r="O2675" t="s">
        <v>19</v>
      </c>
      <c r="P2675">
        <v>1777.4</v>
      </c>
      <c r="Q2675" s="1" t="s">
        <v>1492</v>
      </c>
      <c r="R2675" s="1" t="s">
        <v>1453</v>
      </c>
      <c r="S2675" t="s">
        <v>1449</v>
      </c>
      <c r="T2675">
        <f>VLOOKUP(Admissions[[#This Row],[Department]],Departments!A:E,5,FALSE)</f>
        <v>7200</v>
      </c>
      <c r="U2675" s="1" t="str">
        <f t="shared" si="82"/>
        <v>Above Benchmark</v>
      </c>
      <c r="V2675" s="1">
        <f t="shared" ca="1" si="83"/>
        <v>55</v>
      </c>
      <c r="W2675" s="1" t="str">
        <f ca="1">_xlfn.IFS(Admissions[[#This Row],[Patients Age]]&lt;18,"Paediatric",V2675&lt;40,"Young Adult",V2675&lt;65,"Adult",TRUE,"Senior")</f>
        <v>Adult</v>
      </c>
    </row>
    <row r="2676" spans="1:23" x14ac:dyDescent="0.25">
      <c r="A2676">
        <v>11847</v>
      </c>
      <c r="B2676">
        <v>3795</v>
      </c>
      <c r="C2676" s="1" t="s">
        <v>1093</v>
      </c>
      <c r="D2676" s="1" t="s">
        <v>14</v>
      </c>
      <c r="E2676" s="2">
        <v>18755</v>
      </c>
      <c r="F2676" s="1" t="s">
        <v>21</v>
      </c>
      <c r="G2676" s="1" t="s">
        <v>22</v>
      </c>
      <c r="H2676" s="2">
        <v>44938</v>
      </c>
      <c r="I2676" s="2">
        <v>44947</v>
      </c>
      <c r="J2676">
        <v>9</v>
      </c>
      <c r="K2676">
        <v>24401</v>
      </c>
      <c r="L2676" s="1" t="s">
        <v>1491</v>
      </c>
      <c r="M2676" s="1" t="s">
        <v>209</v>
      </c>
      <c r="N2676" s="1" t="s">
        <v>33</v>
      </c>
      <c r="O2676" t="s">
        <v>19</v>
      </c>
      <c r="P2676">
        <v>2711.2222000000002</v>
      </c>
      <c r="Q2676" s="1" t="s">
        <v>1492</v>
      </c>
      <c r="R2676" s="1" t="s">
        <v>1450</v>
      </c>
      <c r="S2676" t="s">
        <v>1449</v>
      </c>
      <c r="T2676">
        <f>VLOOKUP(Admissions[[#This Row],[Department]],Departments!A:E,5,FALSE)</f>
        <v>12000</v>
      </c>
      <c r="U2676" s="1" t="str">
        <f t="shared" si="82"/>
        <v>Above Benchmark</v>
      </c>
      <c r="V2676" s="1">
        <f t="shared" ca="1" si="83"/>
        <v>75</v>
      </c>
      <c r="W2676" s="1" t="str">
        <f ca="1">_xlfn.IFS(Admissions[[#This Row],[Patients Age]]&lt;18,"Paediatric",V2676&lt;40,"Young Adult",V2676&lt;65,"Adult",TRUE,"Senior")</f>
        <v>Senior</v>
      </c>
    </row>
    <row r="2677" spans="1:23" x14ac:dyDescent="0.25">
      <c r="A2677">
        <v>14927</v>
      </c>
      <c r="B2677">
        <v>4047</v>
      </c>
      <c r="C2677" s="1" t="s">
        <v>402</v>
      </c>
      <c r="D2677" s="1" t="s">
        <v>14</v>
      </c>
      <c r="E2677" s="2">
        <v>36747</v>
      </c>
      <c r="F2677" s="1" t="s">
        <v>35</v>
      </c>
      <c r="G2677" s="1" t="s">
        <v>36</v>
      </c>
      <c r="H2677" s="2">
        <v>45158</v>
      </c>
      <c r="I2677" s="2">
        <v>45163</v>
      </c>
      <c r="J2677">
        <v>5</v>
      </c>
      <c r="K2677">
        <v>6225</v>
      </c>
      <c r="L2677" s="1" t="s">
        <v>1491</v>
      </c>
      <c r="M2677" s="1" t="s">
        <v>119</v>
      </c>
      <c r="N2677" s="1" t="s">
        <v>33</v>
      </c>
      <c r="O2677" t="s">
        <v>19</v>
      </c>
      <c r="P2677">
        <v>1245</v>
      </c>
      <c r="Q2677" s="1" t="s">
        <v>1492</v>
      </c>
      <c r="R2677" s="1" t="s">
        <v>1451</v>
      </c>
      <c r="S2677" t="s">
        <v>1447</v>
      </c>
      <c r="T2677">
        <f>VLOOKUP(Admissions[[#This Row],[Department]],Departments!A:E,5,FALSE)</f>
        <v>8500</v>
      </c>
      <c r="U2677" s="1" t="str">
        <f t="shared" si="82"/>
        <v>Within Benchmark</v>
      </c>
      <c r="V2677" s="1">
        <f t="shared" ca="1" si="83"/>
        <v>25</v>
      </c>
      <c r="W2677" s="1" t="str">
        <f ca="1">_xlfn.IFS(Admissions[[#This Row],[Patients Age]]&lt;18,"Paediatric",V2677&lt;40,"Young Adult",V2677&lt;65,"Adult",TRUE,"Senior")</f>
        <v>Young Adult</v>
      </c>
    </row>
    <row r="2678" spans="1:23" x14ac:dyDescent="0.25">
      <c r="A2678">
        <v>12775</v>
      </c>
      <c r="B2678">
        <v>4635</v>
      </c>
      <c r="C2678" s="1" t="s">
        <v>123</v>
      </c>
      <c r="D2678" s="1" t="s">
        <v>14</v>
      </c>
      <c r="E2678" s="2">
        <v>23463</v>
      </c>
      <c r="F2678" s="1" t="s">
        <v>21</v>
      </c>
      <c r="G2678" s="1" t="s">
        <v>160</v>
      </c>
      <c r="H2678" s="2">
        <v>45254</v>
      </c>
      <c r="I2678" s="2">
        <v>45259</v>
      </c>
      <c r="J2678">
        <v>5</v>
      </c>
      <c r="K2678">
        <v>11785</v>
      </c>
      <c r="L2678" s="1" t="s">
        <v>1491</v>
      </c>
      <c r="M2678" s="1" t="s">
        <v>209</v>
      </c>
      <c r="N2678" s="1" t="s">
        <v>33</v>
      </c>
      <c r="O2678" t="s">
        <v>19</v>
      </c>
      <c r="P2678">
        <v>2357</v>
      </c>
      <c r="Q2678" s="1" t="s">
        <v>1492</v>
      </c>
      <c r="R2678" s="1" t="s">
        <v>1454</v>
      </c>
      <c r="S2678" t="s">
        <v>1449</v>
      </c>
      <c r="T2678">
        <f>VLOOKUP(Admissions[[#This Row],[Department]],Departments!A:E,5,FALSE)</f>
        <v>12000</v>
      </c>
      <c r="U2678" s="1" t="str">
        <f t="shared" si="82"/>
        <v>Within Benchmark</v>
      </c>
      <c r="V2678" s="1">
        <f t="shared" ca="1" si="83"/>
        <v>62</v>
      </c>
      <c r="W2678" s="1" t="str">
        <f ca="1">_xlfn.IFS(Admissions[[#This Row],[Patients Age]]&lt;18,"Paediatric",V2678&lt;40,"Young Adult",V2678&lt;65,"Adult",TRUE,"Senior")</f>
        <v>Adult</v>
      </c>
    </row>
    <row r="2679" spans="1:23" x14ac:dyDescent="0.25">
      <c r="A2679">
        <v>12755</v>
      </c>
      <c r="B2679">
        <v>6597</v>
      </c>
      <c r="C2679" s="1" t="s">
        <v>571</v>
      </c>
      <c r="D2679" s="1" t="s">
        <v>56</v>
      </c>
      <c r="E2679" s="2">
        <v>23811</v>
      </c>
      <c r="F2679" s="1" t="s">
        <v>15</v>
      </c>
      <c r="G2679" s="1" t="s">
        <v>48</v>
      </c>
      <c r="H2679" s="2">
        <v>45097</v>
      </c>
      <c r="I2679" s="2">
        <v>45099</v>
      </c>
      <c r="J2679">
        <v>2</v>
      </c>
      <c r="K2679">
        <v>5835</v>
      </c>
      <c r="L2679" s="1" t="s">
        <v>1491</v>
      </c>
      <c r="M2679" s="1" t="s">
        <v>46</v>
      </c>
      <c r="N2679" s="1" t="s">
        <v>33</v>
      </c>
      <c r="O2679" t="s">
        <v>19</v>
      </c>
      <c r="P2679">
        <v>2917.5</v>
      </c>
      <c r="Q2679" s="1" t="s">
        <v>1492</v>
      </c>
      <c r="R2679" s="1" t="s">
        <v>1452</v>
      </c>
      <c r="S2679" t="s">
        <v>1449</v>
      </c>
      <c r="T2679">
        <f>VLOOKUP(Admissions[[#This Row],[Department]],Departments!A:E,5,FALSE)</f>
        <v>5500</v>
      </c>
      <c r="U2679" s="1" t="str">
        <f t="shared" si="82"/>
        <v>Above Benchmark</v>
      </c>
      <c r="V2679" s="1">
        <f t="shared" ca="1" si="83"/>
        <v>61</v>
      </c>
      <c r="W2679" s="1" t="str">
        <f ca="1">_xlfn.IFS(Admissions[[#This Row],[Patients Age]]&lt;18,"Paediatric",V2679&lt;40,"Young Adult",V2679&lt;65,"Adult",TRUE,"Senior")</f>
        <v>Adult</v>
      </c>
    </row>
    <row r="2680" spans="1:23" x14ac:dyDescent="0.25">
      <c r="A2680">
        <v>15917</v>
      </c>
      <c r="B2680">
        <v>5338</v>
      </c>
      <c r="C2680" s="1" t="s">
        <v>1173</v>
      </c>
      <c r="D2680" s="1" t="s">
        <v>56</v>
      </c>
      <c r="E2680" s="2">
        <v>13120</v>
      </c>
      <c r="F2680" s="1" t="s">
        <v>35</v>
      </c>
      <c r="G2680" s="1" t="s">
        <v>36</v>
      </c>
      <c r="H2680" s="2">
        <v>45484</v>
      </c>
      <c r="I2680" s="2">
        <v>45490</v>
      </c>
      <c r="J2680">
        <v>6</v>
      </c>
      <c r="K2680">
        <v>12727</v>
      </c>
      <c r="L2680" s="1" t="s">
        <v>1494</v>
      </c>
      <c r="M2680" s="1" t="s">
        <v>75</v>
      </c>
      <c r="N2680" s="1" t="s">
        <v>18</v>
      </c>
      <c r="O2680" t="s">
        <v>19</v>
      </c>
      <c r="P2680">
        <v>2121.1667000000002</v>
      </c>
      <c r="Q2680" s="1" t="s">
        <v>1492</v>
      </c>
      <c r="R2680" s="1" t="s">
        <v>1450</v>
      </c>
      <c r="S2680" t="s">
        <v>1449</v>
      </c>
      <c r="T2680">
        <f>VLOOKUP(Admissions[[#This Row],[Department]],Departments!A:E,5,FALSE)</f>
        <v>8500</v>
      </c>
      <c r="U2680" s="1" t="str">
        <f t="shared" si="82"/>
        <v>Above Benchmark</v>
      </c>
      <c r="V2680" s="1">
        <f t="shared" ca="1" si="83"/>
        <v>90</v>
      </c>
      <c r="W2680" s="1" t="str">
        <f ca="1">_xlfn.IFS(Admissions[[#This Row],[Patients Age]]&lt;18,"Paediatric",V2680&lt;40,"Young Adult",V2680&lt;65,"Adult",TRUE,"Senior")</f>
        <v>Senior</v>
      </c>
    </row>
    <row r="2681" spans="1:23" x14ac:dyDescent="0.25">
      <c r="A2681">
        <v>14310</v>
      </c>
      <c r="B2681">
        <v>3587</v>
      </c>
      <c r="C2681" s="1" t="s">
        <v>432</v>
      </c>
      <c r="D2681" s="1" t="s">
        <v>14</v>
      </c>
      <c r="E2681" s="2">
        <v>26952</v>
      </c>
      <c r="F2681" s="1" t="s">
        <v>26</v>
      </c>
      <c r="G2681" s="1" t="s">
        <v>27</v>
      </c>
      <c r="H2681" s="2">
        <v>45523</v>
      </c>
      <c r="I2681" s="2">
        <v>45528</v>
      </c>
      <c r="J2681">
        <v>5</v>
      </c>
      <c r="K2681">
        <v>13101</v>
      </c>
      <c r="L2681" s="1" t="s">
        <v>1491</v>
      </c>
      <c r="M2681" s="1" t="s">
        <v>64</v>
      </c>
      <c r="N2681" s="1" t="s">
        <v>33</v>
      </c>
      <c r="O2681" t="s">
        <v>19</v>
      </c>
      <c r="P2681">
        <v>2620.1999999999998</v>
      </c>
      <c r="Q2681" s="1" t="s">
        <v>1492</v>
      </c>
      <c r="R2681" s="1" t="s">
        <v>1448</v>
      </c>
      <c r="S2681" t="s">
        <v>1449</v>
      </c>
      <c r="T2681">
        <f>VLOOKUP(Admissions[[#This Row],[Department]],Departments!A:E,5,FALSE)</f>
        <v>9000</v>
      </c>
      <c r="U2681" s="1" t="str">
        <f t="shared" si="82"/>
        <v>Above Benchmark</v>
      </c>
      <c r="V2681" s="1">
        <f t="shared" ca="1" si="83"/>
        <v>52</v>
      </c>
      <c r="W2681" s="1" t="str">
        <f ca="1">_xlfn.IFS(Admissions[[#This Row],[Patients Age]]&lt;18,"Paediatric",V2681&lt;40,"Young Adult",V2681&lt;65,"Adult",TRUE,"Senior")</f>
        <v>Adult</v>
      </c>
    </row>
    <row r="2682" spans="1:23" x14ac:dyDescent="0.25">
      <c r="A2682">
        <v>11043</v>
      </c>
      <c r="B2682">
        <v>5514</v>
      </c>
      <c r="C2682" s="1" t="s">
        <v>202</v>
      </c>
      <c r="D2682" s="1" t="s">
        <v>14</v>
      </c>
      <c r="E2682" s="2">
        <v>39083</v>
      </c>
      <c r="F2682" s="1" t="s">
        <v>30</v>
      </c>
      <c r="G2682" s="1" t="s">
        <v>110</v>
      </c>
      <c r="H2682" s="2">
        <v>45405</v>
      </c>
      <c r="I2682" s="2">
        <v>45408</v>
      </c>
      <c r="J2682">
        <v>3</v>
      </c>
      <c r="K2682">
        <v>2259</v>
      </c>
      <c r="L2682" s="1" t="s">
        <v>1494</v>
      </c>
      <c r="M2682" s="1" t="s">
        <v>32</v>
      </c>
      <c r="N2682" s="1" t="s">
        <v>24</v>
      </c>
      <c r="O2682" t="s">
        <v>19</v>
      </c>
      <c r="P2682">
        <v>753</v>
      </c>
      <c r="Q2682" s="1" t="s">
        <v>1492</v>
      </c>
      <c r="R2682" s="1" t="s">
        <v>1452</v>
      </c>
      <c r="S2682" t="s">
        <v>1449</v>
      </c>
      <c r="T2682">
        <f>VLOOKUP(Admissions[[#This Row],[Department]],Departments!A:E,5,FALSE)</f>
        <v>4500</v>
      </c>
      <c r="U2682" s="1" t="str">
        <f t="shared" si="82"/>
        <v>Within Benchmark</v>
      </c>
      <c r="V2682" s="1">
        <f t="shared" ca="1" si="83"/>
        <v>19</v>
      </c>
      <c r="W2682" s="1" t="str">
        <f ca="1">_xlfn.IFS(Admissions[[#This Row],[Patients Age]]&lt;18,"Paediatric",V2682&lt;40,"Young Adult",V2682&lt;65,"Adult",TRUE,"Senior")</f>
        <v>Young Adult</v>
      </c>
    </row>
    <row r="2683" spans="1:23" x14ac:dyDescent="0.25">
      <c r="A2683">
        <v>13925</v>
      </c>
      <c r="B2683">
        <v>4981</v>
      </c>
      <c r="C2683" s="1" t="s">
        <v>1089</v>
      </c>
      <c r="D2683" s="1" t="s">
        <v>14</v>
      </c>
      <c r="E2683" s="2">
        <v>34425</v>
      </c>
      <c r="F2683" s="1" t="s">
        <v>51</v>
      </c>
      <c r="G2683" s="1" t="s">
        <v>87</v>
      </c>
      <c r="H2683" s="2">
        <v>45019</v>
      </c>
      <c r="I2683" s="2">
        <v>45024</v>
      </c>
      <c r="J2683">
        <v>5</v>
      </c>
      <c r="K2683">
        <v>6399</v>
      </c>
      <c r="L2683" s="1" t="s">
        <v>1491</v>
      </c>
      <c r="M2683" s="1" t="s">
        <v>88</v>
      </c>
      <c r="N2683" s="1" t="s">
        <v>18</v>
      </c>
      <c r="O2683" t="s">
        <v>19</v>
      </c>
      <c r="P2683">
        <v>1279.8</v>
      </c>
      <c r="Q2683" s="1" t="s">
        <v>1492</v>
      </c>
      <c r="R2683" s="1" t="s">
        <v>1448</v>
      </c>
      <c r="S2683" t="s">
        <v>1449</v>
      </c>
      <c r="T2683">
        <f>VLOOKUP(Admissions[[#This Row],[Department]],Departments!A:E,5,FALSE)</f>
        <v>6800</v>
      </c>
      <c r="U2683" s="1" t="str">
        <f t="shared" si="82"/>
        <v>Within Benchmark</v>
      </c>
      <c r="V2683" s="1">
        <f t="shared" ca="1" si="83"/>
        <v>32</v>
      </c>
      <c r="W2683" s="1" t="str">
        <f ca="1">_xlfn.IFS(Admissions[[#This Row],[Patients Age]]&lt;18,"Paediatric",V2683&lt;40,"Young Adult",V2683&lt;65,"Adult",TRUE,"Senior")</f>
        <v>Young Adult</v>
      </c>
    </row>
    <row r="2684" spans="1:23" x14ac:dyDescent="0.25">
      <c r="A2684">
        <v>13291</v>
      </c>
      <c r="B2684">
        <v>4322</v>
      </c>
      <c r="C2684" s="1" t="s">
        <v>719</v>
      </c>
      <c r="D2684" s="1" t="s">
        <v>14</v>
      </c>
      <c r="E2684" s="2">
        <v>22667</v>
      </c>
      <c r="F2684" s="1" t="s">
        <v>41</v>
      </c>
      <c r="G2684" s="1" t="s">
        <v>42</v>
      </c>
      <c r="H2684" s="2">
        <v>45005</v>
      </c>
      <c r="I2684" s="2">
        <v>45009</v>
      </c>
      <c r="J2684">
        <v>4</v>
      </c>
      <c r="K2684">
        <v>4759</v>
      </c>
      <c r="L2684" s="1" t="s">
        <v>1491</v>
      </c>
      <c r="M2684" s="1" t="s">
        <v>73</v>
      </c>
      <c r="N2684" s="1" t="s">
        <v>33</v>
      </c>
      <c r="O2684" t="s">
        <v>19</v>
      </c>
      <c r="P2684">
        <v>1189.75</v>
      </c>
      <c r="Q2684" s="1" t="s">
        <v>1492</v>
      </c>
      <c r="R2684" s="1" t="s">
        <v>1448</v>
      </c>
      <c r="S2684" t="s">
        <v>1449</v>
      </c>
      <c r="T2684">
        <f>VLOOKUP(Admissions[[#This Row],[Department]],Departments!A:E,5,FALSE)</f>
        <v>7200</v>
      </c>
      <c r="U2684" s="1" t="str">
        <f t="shared" si="82"/>
        <v>Within Benchmark</v>
      </c>
      <c r="V2684" s="1">
        <f t="shared" ca="1" si="83"/>
        <v>64</v>
      </c>
      <c r="W2684" s="1" t="str">
        <f ca="1">_xlfn.IFS(Admissions[[#This Row],[Patients Age]]&lt;18,"Paediatric",V2684&lt;40,"Young Adult",V2684&lt;65,"Adult",TRUE,"Senior")</f>
        <v>Adult</v>
      </c>
    </row>
    <row r="2685" spans="1:23" x14ac:dyDescent="0.25">
      <c r="A2685">
        <v>10575</v>
      </c>
      <c r="B2685">
        <v>4553</v>
      </c>
      <c r="C2685" s="1" t="s">
        <v>224</v>
      </c>
      <c r="D2685" s="1" t="s">
        <v>56</v>
      </c>
      <c r="E2685" s="2">
        <v>35920</v>
      </c>
      <c r="F2685" s="1" t="s">
        <v>26</v>
      </c>
      <c r="G2685" s="1" t="s">
        <v>39</v>
      </c>
      <c r="H2685" s="2">
        <v>45022</v>
      </c>
      <c r="I2685" s="2">
        <v>45028</v>
      </c>
      <c r="J2685">
        <v>6</v>
      </c>
      <c r="K2685">
        <v>12444</v>
      </c>
      <c r="L2685" s="1" t="s">
        <v>1491</v>
      </c>
      <c r="M2685" s="1" t="s">
        <v>64</v>
      </c>
      <c r="N2685" s="1" t="s">
        <v>33</v>
      </c>
      <c r="O2685" t="s">
        <v>19</v>
      </c>
      <c r="P2685">
        <v>2074</v>
      </c>
      <c r="Q2685" s="1" t="s">
        <v>1492</v>
      </c>
      <c r="R2685" s="1" t="s">
        <v>1450</v>
      </c>
      <c r="S2685" t="s">
        <v>1449</v>
      </c>
      <c r="T2685">
        <f>VLOOKUP(Admissions[[#This Row],[Department]],Departments!A:E,5,FALSE)</f>
        <v>9000</v>
      </c>
      <c r="U2685" s="1" t="str">
        <f t="shared" si="82"/>
        <v>Above Benchmark</v>
      </c>
      <c r="V2685" s="1">
        <f t="shared" ca="1" si="83"/>
        <v>28</v>
      </c>
      <c r="W2685" s="1" t="str">
        <f ca="1">_xlfn.IFS(Admissions[[#This Row],[Patients Age]]&lt;18,"Paediatric",V2685&lt;40,"Young Adult",V2685&lt;65,"Adult",TRUE,"Senior")</f>
        <v>Young Adult</v>
      </c>
    </row>
    <row r="2686" spans="1:23" x14ac:dyDescent="0.25">
      <c r="A2686">
        <v>14341</v>
      </c>
      <c r="B2686">
        <v>3709</v>
      </c>
      <c r="C2686" s="1" t="s">
        <v>277</v>
      </c>
      <c r="D2686" s="1" t="s">
        <v>56</v>
      </c>
      <c r="E2686" s="2">
        <v>36056</v>
      </c>
      <c r="F2686" s="1" t="s">
        <v>26</v>
      </c>
      <c r="G2686" s="1" t="s">
        <v>39</v>
      </c>
      <c r="H2686" s="2">
        <v>45053</v>
      </c>
      <c r="I2686" s="2">
        <v>45059</v>
      </c>
      <c r="J2686">
        <v>6</v>
      </c>
      <c r="K2686">
        <v>11364</v>
      </c>
      <c r="L2686" s="1" t="s">
        <v>1491</v>
      </c>
      <c r="M2686" s="1" t="s">
        <v>79</v>
      </c>
      <c r="N2686" s="1" t="s">
        <v>18</v>
      </c>
      <c r="O2686" t="s">
        <v>19</v>
      </c>
      <c r="P2686">
        <v>1894</v>
      </c>
      <c r="Q2686" s="1" t="s">
        <v>1492</v>
      </c>
      <c r="R2686" s="1" t="s">
        <v>1451</v>
      </c>
      <c r="S2686" t="s">
        <v>1447</v>
      </c>
      <c r="T2686">
        <f>VLOOKUP(Admissions[[#This Row],[Department]],Departments!A:E,5,FALSE)</f>
        <v>9000</v>
      </c>
      <c r="U2686" s="1" t="str">
        <f t="shared" si="82"/>
        <v>Above Benchmark</v>
      </c>
      <c r="V2686" s="1">
        <f t="shared" ca="1" si="83"/>
        <v>27</v>
      </c>
      <c r="W2686" s="1" t="str">
        <f ca="1">_xlfn.IFS(Admissions[[#This Row],[Patients Age]]&lt;18,"Paediatric",V2686&lt;40,"Young Adult",V2686&lt;65,"Adult",TRUE,"Senior")</f>
        <v>Young Adult</v>
      </c>
    </row>
    <row r="2687" spans="1:23" x14ac:dyDescent="0.25">
      <c r="A2687">
        <v>11915</v>
      </c>
      <c r="B2687">
        <v>3144</v>
      </c>
      <c r="C2687" s="1" t="s">
        <v>336</v>
      </c>
      <c r="D2687" s="1" t="s">
        <v>56</v>
      </c>
      <c r="E2687" s="2">
        <v>40084</v>
      </c>
      <c r="F2687" s="1" t="s">
        <v>30</v>
      </c>
      <c r="G2687" s="1" t="s">
        <v>58</v>
      </c>
      <c r="H2687" s="2">
        <v>45317</v>
      </c>
      <c r="I2687" s="2">
        <v>45319</v>
      </c>
      <c r="J2687">
        <v>2</v>
      </c>
      <c r="K2687">
        <v>2485</v>
      </c>
      <c r="L2687" s="1" t="s">
        <v>1491</v>
      </c>
      <c r="M2687" s="1" t="s">
        <v>1471</v>
      </c>
      <c r="N2687" s="1" t="s">
        <v>18</v>
      </c>
      <c r="O2687" t="s">
        <v>19</v>
      </c>
      <c r="P2687">
        <v>1242.5</v>
      </c>
      <c r="Q2687" s="1" t="s">
        <v>1492</v>
      </c>
      <c r="R2687" s="1" t="s">
        <v>1454</v>
      </c>
      <c r="S2687" t="s">
        <v>1449</v>
      </c>
      <c r="T2687">
        <f>VLOOKUP(Admissions[[#This Row],[Department]],Departments!A:E,5,FALSE)</f>
        <v>4500</v>
      </c>
      <c r="U2687" s="1" t="str">
        <f t="shared" si="82"/>
        <v>Within Benchmark</v>
      </c>
      <c r="V2687" s="1">
        <f t="shared" ca="1" si="83"/>
        <v>16</v>
      </c>
      <c r="W2687" s="1" t="str">
        <f ca="1">_xlfn.IFS(Admissions[[#This Row],[Patients Age]]&lt;18,"Paediatric",V2687&lt;40,"Young Adult",V2687&lt;65,"Adult",TRUE,"Senior")</f>
        <v>Paediatric</v>
      </c>
    </row>
    <row r="2688" spans="1:23" x14ac:dyDescent="0.25">
      <c r="A2688">
        <v>15502</v>
      </c>
      <c r="B2688">
        <v>7172</v>
      </c>
      <c r="C2688" s="1" t="s">
        <v>625</v>
      </c>
      <c r="D2688" s="1" t="s">
        <v>14</v>
      </c>
      <c r="E2688" s="2">
        <v>36905</v>
      </c>
      <c r="F2688" s="1" t="s">
        <v>35</v>
      </c>
      <c r="G2688" s="1" t="s">
        <v>36</v>
      </c>
      <c r="H2688" s="2">
        <v>45220</v>
      </c>
      <c r="I2688" s="2">
        <v>45226</v>
      </c>
      <c r="J2688">
        <v>6</v>
      </c>
      <c r="K2688">
        <v>9191</v>
      </c>
      <c r="L2688" s="1" t="s">
        <v>1491</v>
      </c>
      <c r="M2688" s="1" t="s">
        <v>119</v>
      </c>
      <c r="N2688" s="1" t="s">
        <v>18</v>
      </c>
      <c r="O2688" t="s">
        <v>19</v>
      </c>
      <c r="P2688">
        <v>1531.8333</v>
      </c>
      <c r="Q2688" s="1" t="s">
        <v>1492</v>
      </c>
      <c r="R2688" s="1" t="s">
        <v>1446</v>
      </c>
      <c r="S2688" t="s">
        <v>1447</v>
      </c>
      <c r="T2688">
        <f>VLOOKUP(Admissions[[#This Row],[Department]],Departments!A:E,5,FALSE)</f>
        <v>8500</v>
      </c>
      <c r="U2688" s="1" t="str">
        <f t="shared" si="82"/>
        <v>Above Benchmark</v>
      </c>
      <c r="V2688" s="1">
        <f t="shared" ca="1" si="83"/>
        <v>25</v>
      </c>
      <c r="W2688" s="1" t="str">
        <f ca="1">_xlfn.IFS(Admissions[[#This Row],[Patients Age]]&lt;18,"Paediatric",V2688&lt;40,"Young Adult",V2688&lt;65,"Adult",TRUE,"Senior")</f>
        <v>Young Adult</v>
      </c>
    </row>
    <row r="2689" spans="1:23" x14ac:dyDescent="0.25">
      <c r="A2689">
        <v>15211</v>
      </c>
      <c r="B2689">
        <v>4493</v>
      </c>
      <c r="C2689" s="1" t="s">
        <v>1174</v>
      </c>
      <c r="D2689" s="1" t="s">
        <v>14</v>
      </c>
      <c r="E2689" s="2">
        <v>29773</v>
      </c>
      <c r="F2689" s="1" t="s">
        <v>26</v>
      </c>
      <c r="G2689" s="1" t="s">
        <v>141</v>
      </c>
      <c r="H2689" s="2">
        <v>45117</v>
      </c>
      <c r="I2689" s="2">
        <v>45118</v>
      </c>
      <c r="J2689">
        <v>1</v>
      </c>
      <c r="K2689">
        <v>5769</v>
      </c>
      <c r="L2689" s="1" t="s">
        <v>1491</v>
      </c>
      <c r="M2689" s="1" t="s">
        <v>64</v>
      </c>
      <c r="N2689" s="1" t="s">
        <v>33</v>
      </c>
      <c r="O2689" t="s">
        <v>19</v>
      </c>
      <c r="P2689">
        <v>5769</v>
      </c>
      <c r="Q2689" s="1" t="s">
        <v>1492</v>
      </c>
      <c r="R2689" s="1" t="s">
        <v>1448</v>
      </c>
      <c r="S2689" t="s">
        <v>1449</v>
      </c>
      <c r="T2689">
        <f>VLOOKUP(Admissions[[#This Row],[Department]],Departments!A:E,5,FALSE)</f>
        <v>9000</v>
      </c>
      <c r="U2689" s="1" t="str">
        <f t="shared" si="82"/>
        <v>Within Benchmark</v>
      </c>
      <c r="V2689" s="1">
        <f t="shared" ca="1" si="83"/>
        <v>45</v>
      </c>
      <c r="W2689" s="1" t="str">
        <f ca="1">_xlfn.IFS(Admissions[[#This Row],[Patients Age]]&lt;18,"Paediatric",V2689&lt;40,"Young Adult",V2689&lt;65,"Adult",TRUE,"Senior")</f>
        <v>Adult</v>
      </c>
    </row>
    <row r="2690" spans="1:23" x14ac:dyDescent="0.25">
      <c r="A2690">
        <v>11983</v>
      </c>
      <c r="B2690">
        <v>6040</v>
      </c>
      <c r="C2690" s="1" t="s">
        <v>822</v>
      </c>
      <c r="D2690" s="1" t="s">
        <v>14</v>
      </c>
      <c r="E2690" s="2">
        <v>44713</v>
      </c>
      <c r="F2690" s="1" t="s">
        <v>30</v>
      </c>
      <c r="G2690" s="1" t="s">
        <v>110</v>
      </c>
      <c r="H2690" s="2">
        <v>45419</v>
      </c>
      <c r="I2690" s="2">
        <v>45421</v>
      </c>
      <c r="J2690">
        <v>2</v>
      </c>
      <c r="K2690">
        <v>2811</v>
      </c>
      <c r="L2690" s="1" t="s">
        <v>1491</v>
      </c>
      <c r="M2690" s="1" t="s">
        <v>49</v>
      </c>
      <c r="N2690" s="1" t="s">
        <v>33</v>
      </c>
      <c r="O2690" t="s">
        <v>19</v>
      </c>
      <c r="P2690">
        <v>1405.5</v>
      </c>
      <c r="Q2690" s="1" t="s">
        <v>1492</v>
      </c>
      <c r="R2690" s="1" t="s">
        <v>1452</v>
      </c>
      <c r="S2690" t="s">
        <v>1449</v>
      </c>
      <c r="T2690">
        <f>VLOOKUP(Admissions[[#This Row],[Department]],Departments!A:E,5,FALSE)</f>
        <v>4500</v>
      </c>
      <c r="U2690" s="1" t="str">
        <f t="shared" ref="U2690:U2753" si="84">IF(K2690&gt;T2690,"Above Benchmark","Within Benchmark")</f>
        <v>Within Benchmark</v>
      </c>
      <c r="V2690" s="1">
        <f t="shared" ref="V2690:V2753" ca="1" si="85">INT(YEARFRAC(E2690,TODAY()))</f>
        <v>4</v>
      </c>
      <c r="W2690" s="1" t="str">
        <f ca="1">_xlfn.IFS(Admissions[[#This Row],[Patients Age]]&lt;18,"Paediatric",V2690&lt;40,"Young Adult",V2690&lt;65,"Adult",TRUE,"Senior")</f>
        <v>Paediatric</v>
      </c>
    </row>
    <row r="2691" spans="1:23" x14ac:dyDescent="0.25">
      <c r="A2691">
        <v>11395</v>
      </c>
      <c r="B2691">
        <v>6058</v>
      </c>
      <c r="C2691" s="1" t="s">
        <v>978</v>
      </c>
      <c r="D2691" s="1" t="s">
        <v>56</v>
      </c>
      <c r="E2691" s="2">
        <v>23762</v>
      </c>
      <c r="F2691" s="1" t="s">
        <v>41</v>
      </c>
      <c r="G2691" s="1" t="s">
        <v>42</v>
      </c>
      <c r="H2691" s="2">
        <v>45011</v>
      </c>
      <c r="I2691" s="2">
        <v>45017</v>
      </c>
      <c r="J2691">
        <v>6</v>
      </c>
      <c r="K2691">
        <v>8029</v>
      </c>
      <c r="L2691" s="1" t="s">
        <v>1494</v>
      </c>
      <c r="M2691" s="1" t="s">
        <v>73</v>
      </c>
      <c r="N2691" s="1" t="s">
        <v>18</v>
      </c>
      <c r="O2691" t="s">
        <v>19</v>
      </c>
      <c r="P2691">
        <v>1338.1667</v>
      </c>
      <c r="Q2691" s="1" t="s">
        <v>1492</v>
      </c>
      <c r="R2691" s="1" t="s">
        <v>1451</v>
      </c>
      <c r="S2691" t="s">
        <v>1447</v>
      </c>
      <c r="T2691">
        <f>VLOOKUP(Admissions[[#This Row],[Department]],Departments!A:E,5,FALSE)</f>
        <v>7200</v>
      </c>
      <c r="U2691" s="1" t="str">
        <f t="shared" si="84"/>
        <v>Above Benchmark</v>
      </c>
      <c r="V2691" s="1">
        <f t="shared" ca="1" si="85"/>
        <v>61</v>
      </c>
      <c r="W2691" s="1" t="str">
        <f ca="1">_xlfn.IFS(Admissions[[#This Row],[Patients Age]]&lt;18,"Paediatric",V2691&lt;40,"Young Adult",V2691&lt;65,"Adult",TRUE,"Senior")</f>
        <v>Adult</v>
      </c>
    </row>
    <row r="2692" spans="1:23" x14ac:dyDescent="0.25">
      <c r="A2692">
        <v>15431</v>
      </c>
      <c r="B2692">
        <v>6834</v>
      </c>
      <c r="C2692" s="1" t="s">
        <v>708</v>
      </c>
      <c r="D2692" s="1" t="s">
        <v>14</v>
      </c>
      <c r="E2692" s="2">
        <v>24547</v>
      </c>
      <c r="F2692" s="1" t="s">
        <v>15</v>
      </c>
      <c r="G2692" s="1" t="s">
        <v>48</v>
      </c>
      <c r="H2692" s="2">
        <v>45174</v>
      </c>
      <c r="I2692" s="2">
        <v>45176</v>
      </c>
      <c r="J2692">
        <v>2</v>
      </c>
      <c r="K2692">
        <v>8737</v>
      </c>
      <c r="L2692" s="1" t="s">
        <v>1491</v>
      </c>
      <c r="M2692" s="1" t="s">
        <v>17</v>
      </c>
      <c r="N2692" s="1" t="s">
        <v>33</v>
      </c>
      <c r="O2692" t="s">
        <v>19</v>
      </c>
      <c r="P2692">
        <v>4368.5</v>
      </c>
      <c r="Q2692" s="1" t="s">
        <v>1492</v>
      </c>
      <c r="R2692" s="1" t="s">
        <v>1452</v>
      </c>
      <c r="S2692" t="s">
        <v>1449</v>
      </c>
      <c r="T2692">
        <f>VLOOKUP(Admissions[[#This Row],[Department]],Departments!A:E,5,FALSE)</f>
        <v>5500</v>
      </c>
      <c r="U2692" s="1" t="str">
        <f t="shared" si="84"/>
        <v>Above Benchmark</v>
      </c>
      <c r="V2692" s="1">
        <f t="shared" ca="1" si="85"/>
        <v>59</v>
      </c>
      <c r="W2692" s="1" t="str">
        <f ca="1">_xlfn.IFS(Admissions[[#This Row],[Patients Age]]&lt;18,"Paediatric",V2692&lt;40,"Young Adult",V2692&lt;65,"Adult",TRUE,"Senior")</f>
        <v>Adult</v>
      </c>
    </row>
    <row r="2693" spans="1:23" x14ac:dyDescent="0.25">
      <c r="A2693">
        <v>12390</v>
      </c>
      <c r="B2693">
        <v>3999</v>
      </c>
      <c r="C2693" s="1" t="s">
        <v>724</v>
      </c>
      <c r="D2693" s="1" t="s">
        <v>14</v>
      </c>
      <c r="E2693" s="2">
        <v>33238</v>
      </c>
      <c r="F2693" s="1" t="s">
        <v>15</v>
      </c>
      <c r="G2693" s="1" t="s">
        <v>48</v>
      </c>
      <c r="H2693" s="2">
        <v>45237</v>
      </c>
      <c r="I2693" s="2">
        <v>45238</v>
      </c>
      <c r="J2693">
        <v>1</v>
      </c>
      <c r="K2693">
        <v>3954</v>
      </c>
      <c r="L2693" s="1" t="s">
        <v>1494</v>
      </c>
      <c r="M2693" s="1" t="s">
        <v>81</v>
      </c>
      <c r="N2693" s="1" t="s">
        <v>24</v>
      </c>
      <c r="O2693" t="s">
        <v>19</v>
      </c>
      <c r="P2693">
        <v>3954</v>
      </c>
      <c r="Q2693" s="1" t="s">
        <v>1492</v>
      </c>
      <c r="R2693" s="1" t="s">
        <v>1452</v>
      </c>
      <c r="S2693" t="s">
        <v>1449</v>
      </c>
      <c r="T2693">
        <f>VLOOKUP(Admissions[[#This Row],[Department]],Departments!A:E,5,FALSE)</f>
        <v>5500</v>
      </c>
      <c r="U2693" s="1" t="str">
        <f t="shared" si="84"/>
        <v>Within Benchmark</v>
      </c>
      <c r="V2693" s="1">
        <f t="shared" ca="1" si="85"/>
        <v>35</v>
      </c>
      <c r="W2693" s="1" t="str">
        <f ca="1">_xlfn.IFS(Admissions[[#This Row],[Patients Age]]&lt;18,"Paediatric",V2693&lt;40,"Young Adult",V2693&lt;65,"Adult",TRUE,"Senior")</f>
        <v>Young Adult</v>
      </c>
    </row>
    <row r="2694" spans="1:23" x14ac:dyDescent="0.25">
      <c r="A2694">
        <v>11296</v>
      </c>
      <c r="B2694">
        <v>5156</v>
      </c>
      <c r="C2694" s="1" t="s">
        <v>1049</v>
      </c>
      <c r="D2694" s="1" t="s">
        <v>56</v>
      </c>
      <c r="E2694" s="2">
        <v>25562</v>
      </c>
      <c r="F2694" s="1" t="s">
        <v>35</v>
      </c>
      <c r="G2694" s="1" t="s">
        <v>36</v>
      </c>
      <c r="H2694" s="2">
        <v>45391</v>
      </c>
      <c r="I2694" s="2">
        <v>45395</v>
      </c>
      <c r="J2694">
        <v>4</v>
      </c>
      <c r="K2694">
        <v>8736</v>
      </c>
      <c r="L2694" s="1" t="s">
        <v>1491</v>
      </c>
      <c r="M2694" s="1" t="s">
        <v>37</v>
      </c>
      <c r="N2694" s="1" t="s">
        <v>33</v>
      </c>
      <c r="O2694" t="s">
        <v>19</v>
      </c>
      <c r="P2694">
        <v>2184</v>
      </c>
      <c r="Q2694" s="1" t="s">
        <v>1492</v>
      </c>
      <c r="R2694" s="1" t="s">
        <v>1452</v>
      </c>
      <c r="S2694" t="s">
        <v>1449</v>
      </c>
      <c r="T2694">
        <f>VLOOKUP(Admissions[[#This Row],[Department]],Departments!A:E,5,FALSE)</f>
        <v>8500</v>
      </c>
      <c r="U2694" s="1" t="str">
        <f t="shared" si="84"/>
        <v>Above Benchmark</v>
      </c>
      <c r="V2694" s="1">
        <f t="shared" ca="1" si="85"/>
        <v>56</v>
      </c>
      <c r="W2694" s="1" t="str">
        <f ca="1">_xlfn.IFS(Admissions[[#This Row],[Patients Age]]&lt;18,"Paediatric",V2694&lt;40,"Young Adult",V2694&lt;65,"Adult",TRUE,"Senior")</f>
        <v>Adult</v>
      </c>
    </row>
    <row r="2695" spans="1:23" x14ac:dyDescent="0.25">
      <c r="A2695">
        <v>11744</v>
      </c>
      <c r="B2695">
        <v>6121</v>
      </c>
      <c r="C2695" s="1" t="s">
        <v>190</v>
      </c>
      <c r="D2695" s="1" t="s">
        <v>14</v>
      </c>
      <c r="E2695" s="2">
        <v>22190</v>
      </c>
      <c r="F2695" s="1" t="s">
        <v>41</v>
      </c>
      <c r="G2695" s="1" t="s">
        <v>42</v>
      </c>
      <c r="H2695" s="2">
        <v>45052</v>
      </c>
      <c r="I2695" s="2">
        <v>45055</v>
      </c>
      <c r="J2695">
        <v>3</v>
      </c>
      <c r="K2695">
        <v>4852</v>
      </c>
      <c r="L2695" s="1" t="s">
        <v>1494</v>
      </c>
      <c r="M2695" s="1" t="s">
        <v>49</v>
      </c>
      <c r="N2695" s="1" t="s">
        <v>18</v>
      </c>
      <c r="O2695" t="s">
        <v>19</v>
      </c>
      <c r="P2695">
        <v>1617.3333</v>
      </c>
      <c r="Q2695" s="1" t="s">
        <v>1492</v>
      </c>
      <c r="R2695" s="1" t="s">
        <v>1446</v>
      </c>
      <c r="S2695" t="s">
        <v>1447</v>
      </c>
      <c r="T2695">
        <f>VLOOKUP(Admissions[[#This Row],[Department]],Departments!A:E,5,FALSE)</f>
        <v>7200</v>
      </c>
      <c r="U2695" s="1" t="str">
        <f t="shared" si="84"/>
        <v>Within Benchmark</v>
      </c>
      <c r="V2695" s="1">
        <f t="shared" ca="1" si="85"/>
        <v>65</v>
      </c>
      <c r="W2695" s="1" t="str">
        <f ca="1">_xlfn.IFS(Admissions[[#This Row],[Patients Age]]&lt;18,"Paediatric",V2695&lt;40,"Young Adult",V2695&lt;65,"Adult",TRUE,"Senior")</f>
        <v>Senior</v>
      </c>
    </row>
    <row r="2696" spans="1:23" x14ac:dyDescent="0.25">
      <c r="A2696">
        <v>13577</v>
      </c>
      <c r="B2696">
        <v>5416</v>
      </c>
      <c r="C2696" s="1" t="s">
        <v>357</v>
      </c>
      <c r="D2696" s="1" t="s">
        <v>56</v>
      </c>
      <c r="E2696" s="2">
        <v>25611</v>
      </c>
      <c r="F2696" s="1" t="s">
        <v>41</v>
      </c>
      <c r="G2696" s="1" t="s">
        <v>42</v>
      </c>
      <c r="H2696" s="2">
        <v>45631</v>
      </c>
      <c r="I2696" s="2">
        <v>45636</v>
      </c>
      <c r="J2696">
        <v>5</v>
      </c>
      <c r="K2696">
        <v>5604</v>
      </c>
      <c r="L2696" s="1" t="s">
        <v>1491</v>
      </c>
      <c r="M2696" s="1" t="s">
        <v>43</v>
      </c>
      <c r="N2696" s="1" t="s">
        <v>33</v>
      </c>
      <c r="O2696" t="s">
        <v>19</v>
      </c>
      <c r="P2696">
        <v>1120.8</v>
      </c>
      <c r="Q2696" s="1" t="s">
        <v>1492</v>
      </c>
      <c r="R2696" s="1" t="s">
        <v>1450</v>
      </c>
      <c r="S2696" t="s">
        <v>1449</v>
      </c>
      <c r="T2696">
        <f>VLOOKUP(Admissions[[#This Row],[Department]],Departments!A:E,5,FALSE)</f>
        <v>7200</v>
      </c>
      <c r="U2696" s="1" t="str">
        <f t="shared" si="84"/>
        <v>Within Benchmark</v>
      </c>
      <c r="V2696" s="1">
        <f t="shared" ca="1" si="85"/>
        <v>56</v>
      </c>
      <c r="W2696" s="1" t="str">
        <f ca="1">_xlfn.IFS(Admissions[[#This Row],[Patients Age]]&lt;18,"Paediatric",V2696&lt;40,"Young Adult",V2696&lt;65,"Adult",TRUE,"Senior")</f>
        <v>Adult</v>
      </c>
    </row>
    <row r="2697" spans="1:23" x14ac:dyDescent="0.25">
      <c r="A2697">
        <v>10569</v>
      </c>
      <c r="B2697">
        <v>4651</v>
      </c>
      <c r="C2697" s="1" t="s">
        <v>537</v>
      </c>
      <c r="D2697" s="1" t="s">
        <v>56</v>
      </c>
      <c r="E2697" s="2">
        <v>38101</v>
      </c>
      <c r="F2697" s="1" t="s">
        <v>26</v>
      </c>
      <c r="G2697" s="1" t="s">
        <v>39</v>
      </c>
      <c r="H2697" s="2">
        <v>45533</v>
      </c>
      <c r="I2697" s="2">
        <v>45536</v>
      </c>
      <c r="J2697">
        <v>3</v>
      </c>
      <c r="K2697">
        <v>9943</v>
      </c>
      <c r="L2697" s="1" t="s">
        <v>1494</v>
      </c>
      <c r="M2697" s="1" t="s">
        <v>79</v>
      </c>
      <c r="N2697" s="1" t="s">
        <v>33</v>
      </c>
      <c r="O2697" t="s">
        <v>19</v>
      </c>
      <c r="P2697">
        <v>3314.3332999999998</v>
      </c>
      <c r="Q2697" s="1" t="s">
        <v>1492</v>
      </c>
      <c r="R2697" s="1" t="s">
        <v>1450</v>
      </c>
      <c r="S2697" t="s">
        <v>1449</v>
      </c>
      <c r="T2697">
        <f>VLOOKUP(Admissions[[#This Row],[Department]],Departments!A:E,5,FALSE)</f>
        <v>9000</v>
      </c>
      <c r="U2697" s="1" t="str">
        <f t="shared" si="84"/>
        <v>Above Benchmark</v>
      </c>
      <c r="V2697" s="1">
        <f t="shared" ca="1" si="85"/>
        <v>22</v>
      </c>
      <c r="W2697" s="1" t="str">
        <f ca="1">_xlfn.IFS(Admissions[[#This Row],[Patients Age]]&lt;18,"Paediatric",V2697&lt;40,"Young Adult",V2697&lt;65,"Adult",TRUE,"Senior")</f>
        <v>Young Adult</v>
      </c>
    </row>
    <row r="2698" spans="1:23" x14ac:dyDescent="0.25">
      <c r="A2698">
        <v>13892</v>
      </c>
      <c r="B2698" t="s">
        <v>1495</v>
      </c>
      <c r="C2698" s="1" t="s">
        <v>452</v>
      </c>
      <c r="D2698" s="1" t="s">
        <v>56</v>
      </c>
      <c r="E2698" s="2">
        <v>19837</v>
      </c>
      <c r="F2698" s="1" t="s">
        <v>41</v>
      </c>
      <c r="G2698" s="1" t="s">
        <v>72</v>
      </c>
      <c r="H2698" s="2">
        <v>45543</v>
      </c>
      <c r="I2698" s="2">
        <v>45549</v>
      </c>
      <c r="J2698">
        <v>6</v>
      </c>
      <c r="K2698">
        <v>12959</v>
      </c>
      <c r="L2698" s="1" t="s">
        <v>1494</v>
      </c>
      <c r="M2698" s="1" t="s">
        <v>73</v>
      </c>
      <c r="N2698" s="1" t="s">
        <v>33</v>
      </c>
      <c r="O2698" t="s">
        <v>19</v>
      </c>
      <c r="P2698">
        <v>2159.8332999999998</v>
      </c>
      <c r="Q2698" s="1" t="s">
        <v>1492</v>
      </c>
      <c r="R2698" s="1" t="s">
        <v>1451</v>
      </c>
      <c r="S2698" t="s">
        <v>1447</v>
      </c>
      <c r="T2698">
        <f>VLOOKUP(Admissions[[#This Row],[Department]],Departments!A:E,5,FALSE)</f>
        <v>7200</v>
      </c>
      <c r="U2698" s="1" t="str">
        <f t="shared" si="84"/>
        <v>Above Benchmark</v>
      </c>
      <c r="V2698" s="1">
        <f t="shared" ca="1" si="85"/>
        <v>72</v>
      </c>
      <c r="W2698" s="1" t="str">
        <f ca="1">_xlfn.IFS(Admissions[[#This Row],[Patients Age]]&lt;18,"Paediatric",V2698&lt;40,"Young Adult",V2698&lt;65,"Adult",TRUE,"Senior")</f>
        <v>Senior</v>
      </c>
    </row>
    <row r="2699" spans="1:23" x14ac:dyDescent="0.25">
      <c r="A2699">
        <v>10540</v>
      </c>
      <c r="B2699">
        <v>4121</v>
      </c>
      <c r="C2699" s="1" t="s">
        <v>1167</v>
      </c>
      <c r="D2699" s="1" t="s">
        <v>14</v>
      </c>
      <c r="E2699" s="2">
        <v>16236</v>
      </c>
      <c r="F2699" s="1" t="s">
        <v>66</v>
      </c>
      <c r="G2699" s="1" t="s">
        <v>77</v>
      </c>
      <c r="H2699" s="2">
        <v>44955</v>
      </c>
      <c r="I2699" s="2">
        <v>44958</v>
      </c>
      <c r="J2699">
        <v>3</v>
      </c>
      <c r="K2699">
        <v>6375</v>
      </c>
      <c r="L2699" s="1" t="s">
        <v>1491</v>
      </c>
      <c r="M2699" s="1" t="s">
        <v>37</v>
      </c>
      <c r="N2699" s="1" t="s">
        <v>33</v>
      </c>
      <c r="O2699" t="s">
        <v>19</v>
      </c>
      <c r="P2699">
        <v>2125</v>
      </c>
      <c r="Q2699" s="1" t="s">
        <v>1492</v>
      </c>
      <c r="R2699" s="1" t="s">
        <v>1451</v>
      </c>
      <c r="S2699" t="s">
        <v>1447</v>
      </c>
      <c r="T2699">
        <f>VLOOKUP(Admissions[[#This Row],[Department]],Departments!A:E,5,FALSE)</f>
        <v>6000</v>
      </c>
      <c r="U2699" s="1" t="str">
        <f t="shared" si="84"/>
        <v>Above Benchmark</v>
      </c>
      <c r="V2699" s="1">
        <f t="shared" ca="1" si="85"/>
        <v>82</v>
      </c>
      <c r="W2699" s="1" t="str">
        <f ca="1">_xlfn.IFS(Admissions[[#This Row],[Patients Age]]&lt;18,"Paediatric",V2699&lt;40,"Young Adult",V2699&lt;65,"Adult",TRUE,"Senior")</f>
        <v>Senior</v>
      </c>
    </row>
    <row r="2700" spans="1:23" x14ac:dyDescent="0.25">
      <c r="A2700">
        <v>14292</v>
      </c>
      <c r="B2700">
        <v>4662</v>
      </c>
      <c r="C2700" s="1" t="s">
        <v>1175</v>
      </c>
      <c r="D2700" s="1" t="s">
        <v>56</v>
      </c>
      <c r="E2700" s="2">
        <v>21190</v>
      </c>
      <c r="F2700" s="1" t="s">
        <v>35</v>
      </c>
      <c r="G2700" s="1" t="s">
        <v>36</v>
      </c>
      <c r="H2700" s="2">
        <v>45171</v>
      </c>
      <c r="I2700" s="2">
        <v>45181</v>
      </c>
      <c r="J2700">
        <v>10</v>
      </c>
      <c r="K2700">
        <v>17362</v>
      </c>
      <c r="L2700" s="1" t="s">
        <v>1491</v>
      </c>
      <c r="M2700" s="1" t="s">
        <v>37</v>
      </c>
      <c r="N2700" s="1" t="s">
        <v>33</v>
      </c>
      <c r="O2700" t="s">
        <v>19</v>
      </c>
      <c r="P2700">
        <v>1736.2</v>
      </c>
      <c r="Q2700" s="1" t="s">
        <v>1492</v>
      </c>
      <c r="R2700" s="1" t="s">
        <v>1446</v>
      </c>
      <c r="S2700" t="s">
        <v>1447</v>
      </c>
      <c r="T2700">
        <f>VLOOKUP(Admissions[[#This Row],[Department]],Departments!A:E,5,FALSE)</f>
        <v>8500</v>
      </c>
      <c r="U2700" s="1" t="str">
        <f t="shared" si="84"/>
        <v>Above Benchmark</v>
      </c>
      <c r="V2700" s="1">
        <f t="shared" ca="1" si="85"/>
        <v>68</v>
      </c>
      <c r="W2700" s="1" t="str">
        <f ca="1">_xlfn.IFS(Admissions[[#This Row],[Patients Age]]&lt;18,"Paediatric",V2700&lt;40,"Young Adult",V2700&lt;65,"Adult",TRUE,"Senior")</f>
        <v>Senior</v>
      </c>
    </row>
    <row r="2701" spans="1:23" x14ac:dyDescent="0.25">
      <c r="A2701">
        <v>13981</v>
      </c>
      <c r="B2701">
        <v>5357</v>
      </c>
      <c r="C2701" s="1" t="s">
        <v>713</v>
      </c>
      <c r="D2701" s="1" t="s">
        <v>14</v>
      </c>
      <c r="E2701" s="2">
        <v>23455</v>
      </c>
      <c r="F2701" s="1" t="s">
        <v>26</v>
      </c>
      <c r="G2701" s="1" t="s">
        <v>27</v>
      </c>
      <c r="H2701" s="2">
        <v>45379</v>
      </c>
      <c r="I2701" s="2">
        <v>45384</v>
      </c>
      <c r="J2701">
        <v>5</v>
      </c>
      <c r="K2701">
        <v>11196</v>
      </c>
      <c r="L2701" s="1" t="s">
        <v>1491</v>
      </c>
      <c r="M2701" s="1" t="s">
        <v>79</v>
      </c>
      <c r="N2701" s="1" t="s">
        <v>18</v>
      </c>
      <c r="O2701" t="s">
        <v>19</v>
      </c>
      <c r="P2701">
        <v>2239.1999999999998</v>
      </c>
      <c r="Q2701" s="1" t="s">
        <v>1492</v>
      </c>
      <c r="R2701" s="1" t="s">
        <v>1450</v>
      </c>
      <c r="S2701" t="s">
        <v>1449</v>
      </c>
      <c r="T2701">
        <f>VLOOKUP(Admissions[[#This Row],[Department]],Departments!A:E,5,FALSE)</f>
        <v>9000</v>
      </c>
      <c r="U2701" s="1" t="str">
        <f t="shared" si="84"/>
        <v>Above Benchmark</v>
      </c>
      <c r="V2701" s="1">
        <f t="shared" ca="1" si="85"/>
        <v>62</v>
      </c>
      <c r="W2701" s="1" t="str">
        <f ca="1">_xlfn.IFS(Admissions[[#This Row],[Patients Age]]&lt;18,"Paediatric",V2701&lt;40,"Young Adult",V2701&lt;65,"Adult",TRUE,"Senior")</f>
        <v>Adult</v>
      </c>
    </row>
    <row r="2702" spans="1:23" x14ac:dyDescent="0.25">
      <c r="A2702">
        <v>10458</v>
      </c>
      <c r="B2702">
        <v>6936</v>
      </c>
      <c r="C2702" s="1" t="s">
        <v>1109</v>
      </c>
      <c r="D2702" s="1" t="s">
        <v>56</v>
      </c>
      <c r="E2702" s="2">
        <v>26657</v>
      </c>
      <c r="F2702" s="1" t="s">
        <v>51</v>
      </c>
      <c r="G2702" s="1" t="s">
        <v>113</v>
      </c>
      <c r="H2702" s="2">
        <v>45590</v>
      </c>
      <c r="I2702" s="2">
        <v>45595</v>
      </c>
      <c r="J2702">
        <v>5</v>
      </c>
      <c r="K2702">
        <v>7022</v>
      </c>
      <c r="L2702" s="1" t="s">
        <v>1491</v>
      </c>
      <c r="M2702" s="1" t="s">
        <v>17</v>
      </c>
      <c r="N2702" s="1" t="s">
        <v>33</v>
      </c>
      <c r="O2702" t="s">
        <v>19</v>
      </c>
      <c r="P2702">
        <v>1404.4</v>
      </c>
      <c r="Q2702" s="1" t="s">
        <v>1492</v>
      </c>
      <c r="R2702" s="1" t="s">
        <v>1454</v>
      </c>
      <c r="S2702" t="s">
        <v>1449</v>
      </c>
      <c r="T2702">
        <f>VLOOKUP(Admissions[[#This Row],[Department]],Departments!A:E,5,FALSE)</f>
        <v>6800</v>
      </c>
      <c r="U2702" s="1" t="str">
        <f t="shared" si="84"/>
        <v>Above Benchmark</v>
      </c>
      <c r="V2702" s="1">
        <f t="shared" ca="1" si="85"/>
        <v>53</v>
      </c>
      <c r="W2702" s="1" t="str">
        <f ca="1">_xlfn.IFS(Admissions[[#This Row],[Patients Age]]&lt;18,"Paediatric",V2702&lt;40,"Young Adult",V2702&lt;65,"Adult",TRUE,"Senior")</f>
        <v>Adult</v>
      </c>
    </row>
    <row r="2703" spans="1:23" x14ac:dyDescent="0.25">
      <c r="A2703">
        <v>11465</v>
      </c>
      <c r="B2703">
        <v>5246</v>
      </c>
      <c r="C2703" s="1" t="s">
        <v>880</v>
      </c>
      <c r="D2703" s="1" t="s">
        <v>56</v>
      </c>
      <c r="E2703" s="2">
        <v>20871</v>
      </c>
      <c r="F2703" s="1" t="s">
        <v>41</v>
      </c>
      <c r="G2703" s="1" t="s">
        <v>72</v>
      </c>
      <c r="H2703" s="2">
        <v>45046</v>
      </c>
      <c r="I2703" s="2">
        <v>45053</v>
      </c>
      <c r="J2703">
        <v>7</v>
      </c>
      <c r="K2703">
        <v>10406</v>
      </c>
      <c r="L2703" s="1" t="s">
        <v>1491</v>
      </c>
      <c r="M2703" s="1" t="s">
        <v>73</v>
      </c>
      <c r="N2703" s="1" t="s">
        <v>33</v>
      </c>
      <c r="O2703" t="s">
        <v>19</v>
      </c>
      <c r="P2703">
        <v>1486.5714</v>
      </c>
      <c r="Q2703" s="1" t="s">
        <v>1492</v>
      </c>
      <c r="R2703" s="1" t="s">
        <v>1451</v>
      </c>
      <c r="S2703" t="s">
        <v>1447</v>
      </c>
      <c r="T2703">
        <f>VLOOKUP(Admissions[[#This Row],[Department]],Departments!A:E,5,FALSE)</f>
        <v>7200</v>
      </c>
      <c r="U2703" s="1" t="str">
        <f t="shared" si="84"/>
        <v>Above Benchmark</v>
      </c>
      <c r="V2703" s="1">
        <f t="shared" ca="1" si="85"/>
        <v>69</v>
      </c>
      <c r="W2703" s="1" t="str">
        <f ca="1">_xlfn.IFS(Admissions[[#This Row],[Patients Age]]&lt;18,"Paediatric",V2703&lt;40,"Young Adult",V2703&lt;65,"Adult",TRUE,"Senior")</f>
        <v>Senior</v>
      </c>
    </row>
    <row r="2704" spans="1:23" x14ac:dyDescent="0.25">
      <c r="A2704">
        <v>10223</v>
      </c>
      <c r="B2704">
        <v>3469</v>
      </c>
      <c r="C2704" s="1" t="s">
        <v>93</v>
      </c>
      <c r="D2704" s="1" t="s">
        <v>56</v>
      </c>
      <c r="E2704" s="2">
        <v>16526</v>
      </c>
      <c r="F2704" s="1" t="s">
        <v>35</v>
      </c>
      <c r="G2704" s="1" t="s">
        <v>83</v>
      </c>
      <c r="H2704" s="2">
        <v>45509</v>
      </c>
      <c r="I2704" s="2">
        <v>45511</v>
      </c>
      <c r="J2704">
        <v>2</v>
      </c>
      <c r="K2704">
        <v>6250</v>
      </c>
      <c r="L2704" s="1" t="s">
        <v>1491</v>
      </c>
      <c r="M2704" s="1" t="s">
        <v>119</v>
      </c>
      <c r="N2704" s="1" t="s">
        <v>18</v>
      </c>
      <c r="O2704" t="s">
        <v>19</v>
      </c>
      <c r="P2704">
        <v>3125</v>
      </c>
      <c r="Q2704" s="1" t="s">
        <v>1492</v>
      </c>
      <c r="R2704" s="1" t="s">
        <v>1448</v>
      </c>
      <c r="S2704" t="s">
        <v>1449</v>
      </c>
      <c r="T2704">
        <f>VLOOKUP(Admissions[[#This Row],[Department]],Departments!A:E,5,FALSE)</f>
        <v>8500</v>
      </c>
      <c r="U2704" s="1" t="str">
        <f t="shared" si="84"/>
        <v>Within Benchmark</v>
      </c>
      <c r="V2704" s="1">
        <f t="shared" ca="1" si="85"/>
        <v>81</v>
      </c>
      <c r="W2704" s="1" t="str">
        <f ca="1">_xlfn.IFS(Admissions[[#This Row],[Patients Age]]&lt;18,"Paediatric",V2704&lt;40,"Young Adult",V2704&lt;65,"Adult",TRUE,"Senior")</f>
        <v>Senior</v>
      </c>
    </row>
    <row r="2705" spans="1:23" x14ac:dyDescent="0.25">
      <c r="A2705">
        <v>11130</v>
      </c>
      <c r="B2705">
        <v>3609</v>
      </c>
      <c r="C2705" s="1" t="s">
        <v>349</v>
      </c>
      <c r="D2705" s="1" t="s">
        <v>14</v>
      </c>
      <c r="E2705" s="2">
        <v>21373</v>
      </c>
      <c r="F2705" s="1" t="s">
        <v>35</v>
      </c>
      <c r="G2705" s="1" t="s">
        <v>85</v>
      </c>
      <c r="H2705" s="2">
        <v>45262</v>
      </c>
      <c r="I2705" s="2">
        <v>45271</v>
      </c>
      <c r="J2705">
        <v>9</v>
      </c>
      <c r="K2705">
        <v>19678</v>
      </c>
      <c r="L2705" s="1" t="s">
        <v>1491</v>
      </c>
      <c r="M2705" s="1" t="s">
        <v>37</v>
      </c>
      <c r="N2705" s="1" t="s">
        <v>33</v>
      </c>
      <c r="O2705" t="s">
        <v>19</v>
      </c>
      <c r="P2705">
        <v>2186.4443999999999</v>
      </c>
      <c r="Q2705" s="1" t="s">
        <v>1492</v>
      </c>
      <c r="R2705" s="1" t="s">
        <v>1446</v>
      </c>
      <c r="S2705" t="s">
        <v>1447</v>
      </c>
      <c r="T2705">
        <f>VLOOKUP(Admissions[[#This Row],[Department]],Departments!A:E,5,FALSE)</f>
        <v>8500</v>
      </c>
      <c r="U2705" s="1" t="str">
        <f t="shared" si="84"/>
        <v>Above Benchmark</v>
      </c>
      <c r="V2705" s="1">
        <f t="shared" ca="1" si="85"/>
        <v>68</v>
      </c>
      <c r="W2705" s="1" t="str">
        <f ca="1">_xlfn.IFS(Admissions[[#This Row],[Patients Age]]&lt;18,"Paediatric",V2705&lt;40,"Young Adult",V2705&lt;65,"Adult",TRUE,"Senior")</f>
        <v>Senior</v>
      </c>
    </row>
    <row r="2706" spans="1:23" x14ac:dyDescent="0.25">
      <c r="A2706">
        <v>12825</v>
      </c>
      <c r="B2706">
        <v>3234</v>
      </c>
      <c r="C2706" s="1" t="s">
        <v>1176</v>
      </c>
      <c r="D2706" s="1" t="s">
        <v>56</v>
      </c>
      <c r="E2706" s="2">
        <v>31296</v>
      </c>
      <c r="F2706" s="1" t="s">
        <v>819</v>
      </c>
      <c r="G2706" s="1" t="s">
        <v>36</v>
      </c>
      <c r="H2706" s="2">
        <v>45236</v>
      </c>
      <c r="I2706" s="2">
        <v>45241</v>
      </c>
      <c r="J2706">
        <v>5</v>
      </c>
      <c r="K2706">
        <v>6652</v>
      </c>
      <c r="L2706" s="1" t="s">
        <v>1491</v>
      </c>
      <c r="M2706" s="1" t="s">
        <v>75</v>
      </c>
      <c r="N2706" s="1" t="s">
        <v>33</v>
      </c>
      <c r="O2706" t="s">
        <v>19</v>
      </c>
      <c r="P2706">
        <v>1330.4</v>
      </c>
      <c r="Q2706" s="1" t="s">
        <v>1492</v>
      </c>
      <c r="R2706" s="1" t="s">
        <v>1448</v>
      </c>
      <c r="S2706" t="s">
        <v>1449</v>
      </c>
      <c r="T2706" t="e">
        <f>VLOOKUP(Admissions[[#This Row],[Department]],Departments!A:E,5,FALSE)</f>
        <v>#N/A</v>
      </c>
      <c r="U2706" s="1" t="e">
        <f t="shared" si="84"/>
        <v>#N/A</v>
      </c>
      <c r="V2706" s="1">
        <f t="shared" ca="1" si="85"/>
        <v>40</v>
      </c>
      <c r="W2706" s="1" t="str">
        <f ca="1">_xlfn.IFS(Admissions[[#This Row],[Patients Age]]&lt;18,"Paediatric",V2706&lt;40,"Young Adult",V2706&lt;65,"Adult",TRUE,"Senior")</f>
        <v>Adult</v>
      </c>
    </row>
    <row r="2707" spans="1:23" x14ac:dyDescent="0.25">
      <c r="A2707">
        <v>12851</v>
      </c>
      <c r="B2707">
        <v>5415</v>
      </c>
      <c r="C2707" s="1" t="s">
        <v>452</v>
      </c>
      <c r="D2707" s="1" t="s">
        <v>56</v>
      </c>
      <c r="E2707" s="2">
        <v>17974</v>
      </c>
      <c r="F2707" s="1" t="s">
        <v>66</v>
      </c>
      <c r="G2707" s="1" t="s">
        <v>67</v>
      </c>
      <c r="H2707" s="2">
        <v>44991</v>
      </c>
      <c r="I2707" s="2">
        <v>44996</v>
      </c>
      <c r="J2707">
        <v>5</v>
      </c>
      <c r="K2707">
        <v>6995</v>
      </c>
      <c r="L2707" s="1" t="s">
        <v>1491</v>
      </c>
      <c r="M2707" s="1" t="s">
        <v>37</v>
      </c>
      <c r="N2707" s="1" t="s">
        <v>18</v>
      </c>
      <c r="O2707" t="s">
        <v>19</v>
      </c>
      <c r="P2707">
        <v>1399</v>
      </c>
      <c r="Q2707" s="1" t="s">
        <v>1492</v>
      </c>
      <c r="R2707" s="1" t="s">
        <v>1448</v>
      </c>
      <c r="S2707" t="s">
        <v>1449</v>
      </c>
      <c r="T2707">
        <f>VLOOKUP(Admissions[[#This Row],[Department]],Departments!A:E,5,FALSE)</f>
        <v>6000</v>
      </c>
      <c r="U2707" s="1" t="str">
        <f t="shared" si="84"/>
        <v>Above Benchmark</v>
      </c>
      <c r="V2707" s="1">
        <f t="shared" ca="1" si="85"/>
        <v>77</v>
      </c>
      <c r="W2707" s="1" t="str">
        <f ca="1">_xlfn.IFS(Admissions[[#This Row],[Patients Age]]&lt;18,"Paediatric",V2707&lt;40,"Young Adult",V2707&lt;65,"Adult",TRUE,"Senior")</f>
        <v>Senior</v>
      </c>
    </row>
    <row r="2708" spans="1:23" x14ac:dyDescent="0.25">
      <c r="A2708">
        <v>13105</v>
      </c>
      <c r="B2708">
        <v>4303</v>
      </c>
      <c r="C2708" s="1" t="s">
        <v>862</v>
      </c>
      <c r="D2708" s="1" t="s">
        <v>14</v>
      </c>
      <c r="E2708" s="2">
        <v>26142</v>
      </c>
      <c r="F2708" s="1" t="s">
        <v>15</v>
      </c>
      <c r="G2708" s="1" t="s">
        <v>48</v>
      </c>
      <c r="H2708" s="2">
        <v>45042</v>
      </c>
      <c r="I2708" s="2">
        <v>45045</v>
      </c>
      <c r="J2708">
        <v>3</v>
      </c>
      <c r="K2708">
        <v>6704</v>
      </c>
      <c r="L2708" s="1" t="s">
        <v>1491</v>
      </c>
      <c r="M2708" s="1" t="s">
        <v>81</v>
      </c>
      <c r="N2708" s="1" t="s">
        <v>33</v>
      </c>
      <c r="O2708" t="s">
        <v>19</v>
      </c>
      <c r="P2708">
        <v>2234.6667000000002</v>
      </c>
      <c r="Q2708" s="1" t="s">
        <v>1492</v>
      </c>
      <c r="R2708" s="1" t="s">
        <v>1453</v>
      </c>
      <c r="S2708" t="s">
        <v>1449</v>
      </c>
      <c r="T2708">
        <f>VLOOKUP(Admissions[[#This Row],[Department]],Departments!A:E,5,FALSE)</f>
        <v>5500</v>
      </c>
      <c r="U2708" s="1" t="str">
        <f t="shared" si="84"/>
        <v>Above Benchmark</v>
      </c>
      <c r="V2708" s="1">
        <f t="shared" ca="1" si="85"/>
        <v>54</v>
      </c>
      <c r="W2708" s="1" t="str">
        <f ca="1">_xlfn.IFS(Admissions[[#This Row],[Patients Age]]&lt;18,"Paediatric",V2708&lt;40,"Young Adult",V2708&lt;65,"Adult",TRUE,"Senior")</f>
        <v>Adult</v>
      </c>
    </row>
    <row r="2709" spans="1:23" x14ac:dyDescent="0.25">
      <c r="A2709">
        <v>14144</v>
      </c>
      <c r="B2709">
        <v>7066</v>
      </c>
      <c r="C2709" s="1" t="s">
        <v>1093</v>
      </c>
      <c r="D2709" s="1" t="s">
        <v>56</v>
      </c>
      <c r="E2709" s="2">
        <v>31328</v>
      </c>
      <c r="F2709" s="1" t="s">
        <v>66</v>
      </c>
      <c r="G2709" s="1" t="s">
        <v>67</v>
      </c>
      <c r="H2709" s="2">
        <v>45393</v>
      </c>
      <c r="I2709" s="2">
        <v>45396</v>
      </c>
      <c r="J2709">
        <v>3</v>
      </c>
      <c r="K2709">
        <v>5352</v>
      </c>
      <c r="L2709" s="1" t="s">
        <v>1491</v>
      </c>
      <c r="M2709" s="1" t="s">
        <v>37</v>
      </c>
      <c r="N2709" s="1" t="s">
        <v>33</v>
      </c>
      <c r="O2709" t="s">
        <v>19</v>
      </c>
      <c r="P2709">
        <v>1784</v>
      </c>
      <c r="Q2709" s="1" t="s">
        <v>1492</v>
      </c>
      <c r="R2709" s="1" t="s">
        <v>1450</v>
      </c>
      <c r="S2709" t="s">
        <v>1449</v>
      </c>
      <c r="T2709">
        <f>VLOOKUP(Admissions[[#This Row],[Department]],Departments!A:E,5,FALSE)</f>
        <v>6000</v>
      </c>
      <c r="U2709" s="1" t="str">
        <f t="shared" si="84"/>
        <v>Within Benchmark</v>
      </c>
      <c r="V2709" s="1">
        <f t="shared" ca="1" si="85"/>
        <v>40</v>
      </c>
      <c r="W2709" s="1" t="str">
        <f ca="1">_xlfn.IFS(Admissions[[#This Row],[Patients Age]]&lt;18,"Paediatric",V2709&lt;40,"Young Adult",V2709&lt;65,"Adult",TRUE,"Senior")</f>
        <v>Adult</v>
      </c>
    </row>
    <row r="2710" spans="1:23" x14ac:dyDescent="0.25">
      <c r="A2710">
        <v>15307</v>
      </c>
      <c r="B2710">
        <v>4915</v>
      </c>
      <c r="C2710" s="1" t="s">
        <v>1177</v>
      </c>
      <c r="D2710" s="1" t="s">
        <v>56</v>
      </c>
      <c r="E2710" s="2">
        <v>21722</v>
      </c>
      <c r="F2710" s="1" t="s">
        <v>35</v>
      </c>
      <c r="G2710" s="1" t="s">
        <v>83</v>
      </c>
      <c r="H2710" s="2">
        <v>45274</v>
      </c>
      <c r="I2710" s="2">
        <v>45279</v>
      </c>
      <c r="J2710">
        <v>5</v>
      </c>
      <c r="K2710">
        <v>8591</v>
      </c>
      <c r="L2710" s="1" t="s">
        <v>1491</v>
      </c>
      <c r="M2710" s="1" t="s">
        <v>75</v>
      </c>
      <c r="N2710" s="1" t="s">
        <v>18</v>
      </c>
      <c r="O2710" t="s">
        <v>19</v>
      </c>
      <c r="P2710">
        <v>1718.2</v>
      </c>
      <c r="Q2710" s="1" t="s">
        <v>1492</v>
      </c>
      <c r="R2710" s="1" t="s">
        <v>1450</v>
      </c>
      <c r="S2710" t="s">
        <v>1449</v>
      </c>
      <c r="T2710">
        <f>VLOOKUP(Admissions[[#This Row],[Department]],Departments!A:E,5,FALSE)</f>
        <v>8500</v>
      </c>
      <c r="U2710" s="1" t="str">
        <f t="shared" si="84"/>
        <v>Above Benchmark</v>
      </c>
      <c r="V2710" s="1">
        <f t="shared" ca="1" si="85"/>
        <v>67</v>
      </c>
      <c r="W2710" s="1" t="str">
        <f ca="1">_xlfn.IFS(Admissions[[#This Row],[Patients Age]]&lt;18,"Paediatric",V2710&lt;40,"Young Adult",V2710&lt;65,"Adult",TRUE,"Senior")</f>
        <v>Senior</v>
      </c>
    </row>
    <row r="2711" spans="1:23" x14ac:dyDescent="0.25">
      <c r="A2711">
        <v>12534</v>
      </c>
      <c r="B2711">
        <v>5346</v>
      </c>
      <c r="C2711" s="1" t="s">
        <v>65</v>
      </c>
      <c r="D2711" s="1" t="s">
        <v>56</v>
      </c>
      <c r="E2711" s="2">
        <v>12793</v>
      </c>
      <c r="F2711" s="1" t="s">
        <v>21</v>
      </c>
      <c r="G2711" s="1" t="s">
        <v>22</v>
      </c>
      <c r="H2711" s="2">
        <v>45629</v>
      </c>
      <c r="I2711" s="2">
        <v>45640</v>
      </c>
      <c r="J2711">
        <v>11</v>
      </c>
      <c r="K2711">
        <v>29934</v>
      </c>
      <c r="L2711" s="1" t="s">
        <v>1491</v>
      </c>
      <c r="M2711" s="1" t="s">
        <v>124</v>
      </c>
      <c r="N2711" s="1" t="s">
        <v>33</v>
      </c>
      <c r="O2711" t="s">
        <v>19</v>
      </c>
      <c r="P2711">
        <v>2721.2727</v>
      </c>
      <c r="Q2711" s="1" t="s">
        <v>1492</v>
      </c>
      <c r="R2711" s="1" t="s">
        <v>1452</v>
      </c>
      <c r="S2711" t="s">
        <v>1449</v>
      </c>
      <c r="T2711">
        <f>VLOOKUP(Admissions[[#This Row],[Department]],Departments!A:E,5,FALSE)</f>
        <v>12000</v>
      </c>
      <c r="U2711" s="1" t="str">
        <f t="shared" si="84"/>
        <v>Above Benchmark</v>
      </c>
      <c r="V2711" s="1">
        <f t="shared" ca="1" si="85"/>
        <v>91</v>
      </c>
      <c r="W2711" s="1" t="str">
        <f ca="1">_xlfn.IFS(Admissions[[#This Row],[Patients Age]]&lt;18,"Paediatric",V2711&lt;40,"Young Adult",V2711&lt;65,"Adult",TRUE,"Senior")</f>
        <v>Senior</v>
      </c>
    </row>
    <row r="2712" spans="1:23" x14ac:dyDescent="0.25">
      <c r="A2712">
        <v>12914</v>
      </c>
      <c r="B2712">
        <v>3400</v>
      </c>
      <c r="C2712" s="1" t="s">
        <v>234</v>
      </c>
      <c r="D2712" s="1" t="s">
        <v>56</v>
      </c>
      <c r="E2712" s="2">
        <v>23126</v>
      </c>
      <c r="F2712" s="1" t="s">
        <v>21</v>
      </c>
      <c r="G2712" s="1" t="s">
        <v>22</v>
      </c>
      <c r="H2712" s="2">
        <v>45207</v>
      </c>
      <c r="I2712" s="2">
        <v>45216</v>
      </c>
      <c r="J2712">
        <v>9</v>
      </c>
      <c r="K2712">
        <v>30014</v>
      </c>
      <c r="L2712" s="1" t="s">
        <v>1491</v>
      </c>
      <c r="M2712" s="1" t="s">
        <v>209</v>
      </c>
      <c r="N2712" s="1" t="s">
        <v>18</v>
      </c>
      <c r="O2712" t="s">
        <v>19</v>
      </c>
      <c r="P2712">
        <v>3334.8888999999999</v>
      </c>
      <c r="Q2712" s="1" t="s">
        <v>1492</v>
      </c>
      <c r="R2712" s="1" t="s">
        <v>1451</v>
      </c>
      <c r="S2712" t="s">
        <v>1447</v>
      </c>
      <c r="T2712">
        <f>VLOOKUP(Admissions[[#This Row],[Department]],Departments!A:E,5,FALSE)</f>
        <v>12000</v>
      </c>
      <c r="U2712" s="1" t="str">
        <f t="shared" si="84"/>
        <v>Above Benchmark</v>
      </c>
      <c r="V2712" s="1">
        <f t="shared" ca="1" si="85"/>
        <v>63</v>
      </c>
      <c r="W2712" s="1" t="str">
        <f ca="1">_xlfn.IFS(Admissions[[#This Row],[Patients Age]]&lt;18,"Paediatric",V2712&lt;40,"Young Adult",V2712&lt;65,"Adult",TRUE,"Senior")</f>
        <v>Adult</v>
      </c>
    </row>
    <row r="2713" spans="1:23" x14ac:dyDescent="0.25">
      <c r="A2713">
        <v>14212</v>
      </c>
      <c r="B2713">
        <v>3888</v>
      </c>
      <c r="C2713" s="1" t="s">
        <v>592</v>
      </c>
      <c r="D2713" s="1" t="s">
        <v>14</v>
      </c>
      <c r="E2713" s="2">
        <v>32197</v>
      </c>
      <c r="F2713" s="1" t="s">
        <v>35</v>
      </c>
      <c r="G2713" s="1" t="s">
        <v>83</v>
      </c>
      <c r="H2713" s="2">
        <v>45417</v>
      </c>
      <c r="I2713" s="2">
        <v>45423</v>
      </c>
      <c r="J2713">
        <v>6</v>
      </c>
      <c r="K2713">
        <v>8756</v>
      </c>
      <c r="L2713" s="1" t="s">
        <v>1491</v>
      </c>
      <c r="M2713" s="1" t="s">
        <v>60</v>
      </c>
      <c r="N2713" s="1" t="s">
        <v>24</v>
      </c>
      <c r="O2713" t="s">
        <v>19</v>
      </c>
      <c r="P2713">
        <v>1459.3333</v>
      </c>
      <c r="Q2713" s="1" t="s">
        <v>1492</v>
      </c>
      <c r="R2713" s="1" t="s">
        <v>1451</v>
      </c>
      <c r="S2713" t="s">
        <v>1447</v>
      </c>
      <c r="T2713">
        <f>VLOOKUP(Admissions[[#This Row],[Department]],Departments!A:E,5,FALSE)</f>
        <v>8500</v>
      </c>
      <c r="U2713" s="1" t="str">
        <f t="shared" si="84"/>
        <v>Above Benchmark</v>
      </c>
      <c r="V2713" s="1">
        <f t="shared" ca="1" si="85"/>
        <v>38</v>
      </c>
      <c r="W2713" s="1" t="str">
        <f ca="1">_xlfn.IFS(Admissions[[#This Row],[Patients Age]]&lt;18,"Paediatric",V2713&lt;40,"Young Adult",V2713&lt;65,"Adult",TRUE,"Senior")</f>
        <v>Young Adult</v>
      </c>
    </row>
    <row r="2714" spans="1:23" x14ac:dyDescent="0.25">
      <c r="A2714">
        <v>15216</v>
      </c>
      <c r="B2714">
        <v>4151</v>
      </c>
      <c r="C2714" s="1" t="s">
        <v>453</v>
      </c>
      <c r="D2714" s="1" t="s">
        <v>56</v>
      </c>
      <c r="E2714" s="2">
        <v>31028</v>
      </c>
      <c r="F2714" s="1" t="s">
        <v>26</v>
      </c>
      <c r="G2714" s="1" t="s">
        <v>39</v>
      </c>
      <c r="H2714" s="2">
        <v>45460</v>
      </c>
      <c r="I2714" s="2">
        <v>45465</v>
      </c>
      <c r="J2714">
        <v>5</v>
      </c>
      <c r="K2714">
        <v>19225</v>
      </c>
      <c r="L2714" s="1" t="s">
        <v>1491</v>
      </c>
      <c r="M2714" s="1" t="s">
        <v>17</v>
      </c>
      <c r="N2714" s="1" t="s">
        <v>18</v>
      </c>
      <c r="O2714" t="s">
        <v>19</v>
      </c>
      <c r="P2714">
        <v>3845</v>
      </c>
      <c r="Q2714" s="1" t="s">
        <v>1492</v>
      </c>
      <c r="R2714" s="1" t="s">
        <v>1448</v>
      </c>
      <c r="S2714" t="s">
        <v>1449</v>
      </c>
      <c r="T2714">
        <f>VLOOKUP(Admissions[[#This Row],[Department]],Departments!A:E,5,FALSE)</f>
        <v>9000</v>
      </c>
      <c r="U2714" s="1" t="str">
        <f t="shared" si="84"/>
        <v>Above Benchmark</v>
      </c>
      <c r="V2714" s="1">
        <f t="shared" ca="1" si="85"/>
        <v>41</v>
      </c>
      <c r="W2714" s="1" t="str">
        <f ca="1">_xlfn.IFS(Admissions[[#This Row],[Patients Age]]&lt;18,"Paediatric",V2714&lt;40,"Young Adult",V2714&lt;65,"Adult",TRUE,"Senior")</f>
        <v>Adult</v>
      </c>
    </row>
    <row r="2715" spans="1:23" x14ac:dyDescent="0.25">
      <c r="A2715">
        <v>15505</v>
      </c>
      <c r="B2715">
        <v>3836</v>
      </c>
      <c r="C2715" s="1" t="s">
        <v>833</v>
      </c>
      <c r="D2715" s="1" t="s">
        <v>56</v>
      </c>
      <c r="E2715" s="2">
        <v>38852</v>
      </c>
      <c r="F2715" s="1" t="s">
        <v>35</v>
      </c>
      <c r="G2715" s="1" t="s">
        <v>83</v>
      </c>
      <c r="H2715" s="2">
        <v>45586</v>
      </c>
      <c r="I2715" s="2">
        <v>45589</v>
      </c>
      <c r="J2715">
        <v>3</v>
      </c>
      <c r="K2715">
        <v>8546</v>
      </c>
      <c r="L2715" s="1" t="s">
        <v>1491</v>
      </c>
      <c r="M2715" s="1" t="s">
        <v>60</v>
      </c>
      <c r="N2715" s="1" t="s">
        <v>33</v>
      </c>
      <c r="O2715" t="s">
        <v>19</v>
      </c>
      <c r="P2715">
        <v>2848.6667000000002</v>
      </c>
      <c r="Q2715" s="1" t="s">
        <v>1492</v>
      </c>
      <c r="R2715" s="1" t="s">
        <v>1448</v>
      </c>
      <c r="S2715" t="s">
        <v>1449</v>
      </c>
      <c r="T2715">
        <f>VLOOKUP(Admissions[[#This Row],[Department]],Departments!A:E,5,FALSE)</f>
        <v>8500</v>
      </c>
      <c r="U2715" s="1" t="str">
        <f t="shared" si="84"/>
        <v>Above Benchmark</v>
      </c>
      <c r="V2715" s="1">
        <f t="shared" ca="1" si="85"/>
        <v>20</v>
      </c>
      <c r="W2715" s="1" t="str">
        <f ca="1">_xlfn.IFS(Admissions[[#This Row],[Patients Age]]&lt;18,"Paediatric",V2715&lt;40,"Young Adult",V2715&lt;65,"Adult",TRUE,"Senior")</f>
        <v>Young Adult</v>
      </c>
    </row>
    <row r="2716" spans="1:23" x14ac:dyDescent="0.25">
      <c r="A2716">
        <v>10941</v>
      </c>
      <c r="B2716">
        <v>3773</v>
      </c>
      <c r="C2716" s="1" t="s">
        <v>192</v>
      </c>
      <c r="D2716" s="1" t="s">
        <v>14</v>
      </c>
      <c r="E2716" s="2">
        <v>18671</v>
      </c>
      <c r="F2716" s="1" t="s">
        <v>26</v>
      </c>
      <c r="G2716" s="1" t="s">
        <v>39</v>
      </c>
      <c r="H2716" s="2">
        <v>45567</v>
      </c>
      <c r="I2716" s="2">
        <v>45574</v>
      </c>
      <c r="J2716">
        <v>7</v>
      </c>
      <c r="K2716">
        <v>999999</v>
      </c>
      <c r="L2716" s="1" t="s">
        <v>1491</v>
      </c>
      <c r="M2716" s="1" t="s">
        <v>64</v>
      </c>
      <c r="N2716" s="1" t="s">
        <v>24</v>
      </c>
      <c r="O2716" t="s">
        <v>19</v>
      </c>
      <c r="P2716">
        <v>142857</v>
      </c>
      <c r="Q2716" s="1" t="s">
        <v>1492</v>
      </c>
      <c r="R2716" s="1" t="s">
        <v>1453</v>
      </c>
      <c r="S2716" t="s">
        <v>1449</v>
      </c>
      <c r="T2716">
        <f>VLOOKUP(Admissions[[#This Row],[Department]],Departments!A:E,5,FALSE)</f>
        <v>9000</v>
      </c>
      <c r="U2716" s="1" t="str">
        <f t="shared" si="84"/>
        <v>Above Benchmark</v>
      </c>
      <c r="V2716" s="1">
        <f t="shared" ca="1" si="85"/>
        <v>75</v>
      </c>
      <c r="W2716" s="1" t="str">
        <f ca="1">_xlfn.IFS(Admissions[[#This Row],[Patients Age]]&lt;18,"Paediatric",V2716&lt;40,"Young Adult",V2716&lt;65,"Adult",TRUE,"Senior")</f>
        <v>Senior</v>
      </c>
    </row>
    <row r="2717" spans="1:23" x14ac:dyDescent="0.25">
      <c r="A2717">
        <v>12556</v>
      </c>
      <c r="B2717">
        <v>3595</v>
      </c>
      <c r="C2717" s="1" t="s">
        <v>1121</v>
      </c>
      <c r="D2717" s="1" t="s">
        <v>56</v>
      </c>
      <c r="E2717" s="2">
        <v>22675</v>
      </c>
      <c r="F2717" s="1" t="s">
        <v>21</v>
      </c>
      <c r="G2717" s="1" t="s">
        <v>22</v>
      </c>
      <c r="H2717" s="2">
        <v>45166</v>
      </c>
      <c r="I2717" s="2">
        <v>45173</v>
      </c>
      <c r="J2717">
        <v>7</v>
      </c>
      <c r="K2717">
        <v>18381</v>
      </c>
      <c r="L2717" s="1" t="s">
        <v>1491</v>
      </c>
      <c r="M2717" s="1" t="s">
        <v>23</v>
      </c>
      <c r="N2717" s="1" t="s">
        <v>18</v>
      </c>
      <c r="O2717" t="s">
        <v>19</v>
      </c>
      <c r="P2717">
        <v>2625.8571000000002</v>
      </c>
      <c r="Q2717" s="1" t="s">
        <v>1492</v>
      </c>
      <c r="R2717" s="1" t="s">
        <v>1448</v>
      </c>
      <c r="S2717" t="s">
        <v>1449</v>
      </c>
      <c r="T2717">
        <f>VLOOKUP(Admissions[[#This Row],[Department]],Departments!A:E,5,FALSE)</f>
        <v>12000</v>
      </c>
      <c r="U2717" s="1" t="str">
        <f t="shared" si="84"/>
        <v>Above Benchmark</v>
      </c>
      <c r="V2717" s="1">
        <f t="shared" ca="1" si="85"/>
        <v>64</v>
      </c>
      <c r="W2717" s="1" t="str">
        <f ca="1">_xlfn.IFS(Admissions[[#This Row],[Patients Age]]&lt;18,"Paediatric",V2717&lt;40,"Young Adult",V2717&lt;65,"Adult",TRUE,"Senior")</f>
        <v>Adult</v>
      </c>
    </row>
    <row r="2718" spans="1:23" x14ac:dyDescent="0.25">
      <c r="A2718">
        <v>14949</v>
      </c>
      <c r="B2718">
        <v>5838</v>
      </c>
      <c r="C2718" s="1" t="s">
        <v>868</v>
      </c>
      <c r="D2718" s="1" t="s">
        <v>14</v>
      </c>
      <c r="E2718" s="2">
        <v>33316</v>
      </c>
      <c r="F2718" s="1" t="s">
        <v>66</v>
      </c>
      <c r="G2718" s="1" t="s">
        <v>67</v>
      </c>
      <c r="H2718" s="2">
        <v>45409</v>
      </c>
      <c r="I2718" s="2">
        <v>45413</v>
      </c>
      <c r="J2718">
        <v>4</v>
      </c>
      <c r="K2718">
        <v>7212</v>
      </c>
      <c r="L2718" s="1" t="s">
        <v>1491</v>
      </c>
      <c r="M2718" s="1" t="s">
        <v>68</v>
      </c>
      <c r="N2718" s="1" t="s">
        <v>33</v>
      </c>
      <c r="O2718" t="s">
        <v>19</v>
      </c>
      <c r="P2718">
        <v>1803</v>
      </c>
      <c r="Q2718" s="1" t="s">
        <v>1492</v>
      </c>
      <c r="R2718" s="1" t="s">
        <v>1446</v>
      </c>
      <c r="S2718" t="s">
        <v>1447</v>
      </c>
      <c r="T2718">
        <f>VLOOKUP(Admissions[[#This Row],[Department]],Departments!A:E,5,FALSE)</f>
        <v>6000</v>
      </c>
      <c r="U2718" s="1" t="str">
        <f t="shared" si="84"/>
        <v>Above Benchmark</v>
      </c>
      <c r="V2718" s="1">
        <f t="shared" ca="1" si="85"/>
        <v>35</v>
      </c>
      <c r="W2718" s="1" t="str">
        <f ca="1">_xlfn.IFS(Admissions[[#This Row],[Patients Age]]&lt;18,"Paediatric",V2718&lt;40,"Young Adult",V2718&lt;65,"Adult",TRUE,"Senior")</f>
        <v>Young Adult</v>
      </c>
    </row>
    <row r="2719" spans="1:23" x14ac:dyDescent="0.25">
      <c r="A2719">
        <v>13335</v>
      </c>
      <c r="B2719">
        <v>4257</v>
      </c>
      <c r="C2719" s="1" t="s">
        <v>1082</v>
      </c>
      <c r="D2719" s="1" t="s">
        <v>56</v>
      </c>
      <c r="E2719" s="2">
        <v>24343</v>
      </c>
      <c r="F2719" s="1" t="s">
        <v>35</v>
      </c>
      <c r="G2719" s="1" t="s">
        <v>36</v>
      </c>
      <c r="H2719" s="2">
        <v>45077</v>
      </c>
      <c r="I2719" s="2">
        <v>45083</v>
      </c>
      <c r="J2719">
        <v>6</v>
      </c>
      <c r="K2719">
        <v>8557</v>
      </c>
      <c r="L2719" s="1" t="s">
        <v>1491</v>
      </c>
      <c r="M2719" s="1" t="s">
        <v>75</v>
      </c>
      <c r="N2719" s="1" t="s">
        <v>18</v>
      </c>
      <c r="O2719" t="s">
        <v>19</v>
      </c>
      <c r="P2719">
        <v>1426.1667</v>
      </c>
      <c r="Q2719" s="1" t="s">
        <v>1492</v>
      </c>
      <c r="R2719" s="1" t="s">
        <v>1453</v>
      </c>
      <c r="S2719" t="s">
        <v>1449</v>
      </c>
      <c r="T2719">
        <f>VLOOKUP(Admissions[[#This Row],[Department]],Departments!A:E,5,FALSE)</f>
        <v>8500</v>
      </c>
      <c r="U2719" s="1" t="str">
        <f t="shared" si="84"/>
        <v>Above Benchmark</v>
      </c>
      <c r="V2719" s="1">
        <f t="shared" ca="1" si="85"/>
        <v>59</v>
      </c>
      <c r="W2719" s="1" t="str">
        <f ca="1">_xlfn.IFS(Admissions[[#This Row],[Patients Age]]&lt;18,"Paediatric",V2719&lt;40,"Young Adult",V2719&lt;65,"Adult",TRUE,"Senior")</f>
        <v>Adult</v>
      </c>
    </row>
    <row r="2720" spans="1:23" x14ac:dyDescent="0.25">
      <c r="A2720">
        <v>11954</v>
      </c>
      <c r="B2720">
        <v>3138</v>
      </c>
      <c r="C2720" s="1" t="s">
        <v>684</v>
      </c>
      <c r="D2720" s="1" t="s">
        <v>14</v>
      </c>
      <c r="E2720" s="2">
        <v>24701</v>
      </c>
      <c r="F2720" s="1" t="s">
        <v>41</v>
      </c>
      <c r="G2720" s="1" t="s">
        <v>42</v>
      </c>
      <c r="H2720" s="2">
        <v>45289</v>
      </c>
      <c r="I2720" s="2">
        <v>45294</v>
      </c>
      <c r="J2720">
        <v>5</v>
      </c>
      <c r="K2720">
        <v>6511</v>
      </c>
      <c r="L2720" s="1" t="s">
        <v>1491</v>
      </c>
      <c r="M2720" s="1" t="s">
        <v>49</v>
      </c>
      <c r="N2720" s="1" t="s">
        <v>24</v>
      </c>
      <c r="O2720" t="s">
        <v>19</v>
      </c>
      <c r="P2720">
        <v>1302.2</v>
      </c>
      <c r="Q2720" s="1" t="s">
        <v>1492</v>
      </c>
      <c r="R2720" s="1" t="s">
        <v>1454</v>
      </c>
      <c r="S2720" t="s">
        <v>1449</v>
      </c>
      <c r="T2720">
        <f>VLOOKUP(Admissions[[#This Row],[Department]],Departments!A:E,5,FALSE)</f>
        <v>7200</v>
      </c>
      <c r="U2720" s="1" t="str">
        <f t="shared" si="84"/>
        <v>Within Benchmark</v>
      </c>
      <c r="V2720" s="1">
        <f t="shared" ca="1" si="85"/>
        <v>58</v>
      </c>
      <c r="W2720" s="1" t="str">
        <f ca="1">_xlfn.IFS(Admissions[[#This Row],[Patients Age]]&lt;18,"Paediatric",V2720&lt;40,"Young Adult",V2720&lt;65,"Adult",TRUE,"Senior")</f>
        <v>Adult</v>
      </c>
    </row>
    <row r="2721" spans="1:23" x14ac:dyDescent="0.25">
      <c r="A2721">
        <v>15620</v>
      </c>
      <c r="B2721">
        <v>3522</v>
      </c>
      <c r="C2721" s="1" t="s">
        <v>212</v>
      </c>
      <c r="D2721" s="1" t="s">
        <v>14</v>
      </c>
      <c r="E2721" s="2">
        <v>19286</v>
      </c>
      <c r="F2721" s="1" t="s">
        <v>15</v>
      </c>
      <c r="G2721" s="1" t="s">
        <v>48</v>
      </c>
      <c r="H2721" s="2">
        <v>44979</v>
      </c>
      <c r="I2721" s="2">
        <v>44983</v>
      </c>
      <c r="J2721">
        <v>4</v>
      </c>
      <c r="K2721">
        <v>12074</v>
      </c>
      <c r="L2721" s="1" t="s">
        <v>1491</v>
      </c>
      <c r="M2721" s="1" t="s">
        <v>81</v>
      </c>
      <c r="N2721" s="1" t="s">
        <v>18</v>
      </c>
      <c r="O2721" t="s">
        <v>19</v>
      </c>
      <c r="P2721">
        <v>3018.5</v>
      </c>
      <c r="Q2721" s="1" t="s">
        <v>1492</v>
      </c>
      <c r="R2721" s="1" t="s">
        <v>1453</v>
      </c>
      <c r="S2721" t="s">
        <v>1449</v>
      </c>
      <c r="T2721">
        <f>VLOOKUP(Admissions[[#This Row],[Department]],Departments!A:E,5,FALSE)</f>
        <v>5500</v>
      </c>
      <c r="U2721" s="1" t="str">
        <f t="shared" si="84"/>
        <v>Above Benchmark</v>
      </c>
      <c r="V2721" s="1">
        <f t="shared" ca="1" si="85"/>
        <v>73</v>
      </c>
      <c r="W2721" s="1" t="str">
        <f ca="1">_xlfn.IFS(Admissions[[#This Row],[Patients Age]]&lt;18,"Paediatric",V2721&lt;40,"Young Adult",V2721&lt;65,"Adult",TRUE,"Senior")</f>
        <v>Senior</v>
      </c>
    </row>
    <row r="2722" spans="1:23" x14ac:dyDescent="0.25">
      <c r="A2722">
        <v>14453</v>
      </c>
      <c r="B2722">
        <v>6270</v>
      </c>
      <c r="C2722" s="1" t="s">
        <v>29</v>
      </c>
      <c r="D2722" s="1" t="s">
        <v>14</v>
      </c>
      <c r="E2722" s="2">
        <v>13032</v>
      </c>
      <c r="F2722" s="1" t="s">
        <v>15</v>
      </c>
      <c r="G2722" s="1" t="s">
        <v>16</v>
      </c>
      <c r="H2722" s="2">
        <v>45414</v>
      </c>
      <c r="I2722" s="2">
        <v>45418</v>
      </c>
      <c r="J2722">
        <v>4</v>
      </c>
      <c r="K2722">
        <v>7543</v>
      </c>
      <c r="L2722" s="1" t="s">
        <v>1491</v>
      </c>
      <c r="M2722" s="1" t="s">
        <v>49</v>
      </c>
      <c r="N2722" s="1" t="s">
        <v>18</v>
      </c>
      <c r="O2722" t="s">
        <v>19</v>
      </c>
      <c r="P2722">
        <v>1885.75</v>
      </c>
      <c r="Q2722" s="1" t="s">
        <v>1492</v>
      </c>
      <c r="R2722" s="1" t="s">
        <v>1450</v>
      </c>
      <c r="S2722" t="s">
        <v>1449</v>
      </c>
      <c r="T2722">
        <f>VLOOKUP(Admissions[[#This Row],[Department]],Departments!A:E,5,FALSE)</f>
        <v>5500</v>
      </c>
      <c r="U2722" s="1" t="str">
        <f t="shared" si="84"/>
        <v>Above Benchmark</v>
      </c>
      <c r="V2722" s="1">
        <f t="shared" ca="1" si="85"/>
        <v>90</v>
      </c>
      <c r="W2722" s="1" t="str">
        <f ca="1">_xlfn.IFS(Admissions[[#This Row],[Patients Age]]&lt;18,"Paediatric",V2722&lt;40,"Young Adult",V2722&lt;65,"Adult",TRUE,"Senior")</f>
        <v>Senior</v>
      </c>
    </row>
    <row r="2723" spans="1:23" x14ac:dyDescent="0.25">
      <c r="A2723">
        <v>11739</v>
      </c>
      <c r="B2723">
        <v>7062</v>
      </c>
      <c r="C2723" s="1" t="s">
        <v>632</v>
      </c>
      <c r="D2723" s="1" t="s">
        <v>14</v>
      </c>
      <c r="E2723" s="2">
        <v>33669</v>
      </c>
      <c r="F2723" s="1" t="s">
        <v>26</v>
      </c>
      <c r="G2723" s="1" t="s">
        <v>39</v>
      </c>
      <c r="H2723" s="2">
        <v>45198</v>
      </c>
      <c r="I2723" s="2">
        <v>45201</v>
      </c>
      <c r="J2723">
        <v>3</v>
      </c>
      <c r="K2723">
        <v>7589</v>
      </c>
      <c r="L2723" s="1" t="s">
        <v>1491</v>
      </c>
      <c r="M2723" s="1" t="s">
        <v>17</v>
      </c>
      <c r="N2723" s="1" t="s">
        <v>24</v>
      </c>
      <c r="O2723" t="s">
        <v>19</v>
      </c>
      <c r="P2723">
        <v>2529.6667000000002</v>
      </c>
      <c r="Q2723" s="1" t="s">
        <v>1492</v>
      </c>
      <c r="R2723" s="1" t="s">
        <v>1454</v>
      </c>
      <c r="S2723" t="s">
        <v>1449</v>
      </c>
      <c r="T2723">
        <f>VLOOKUP(Admissions[[#This Row],[Department]],Departments!A:E,5,FALSE)</f>
        <v>9000</v>
      </c>
      <c r="U2723" s="1" t="str">
        <f t="shared" si="84"/>
        <v>Within Benchmark</v>
      </c>
      <c r="V2723" s="1">
        <f t="shared" ca="1" si="85"/>
        <v>34</v>
      </c>
      <c r="W2723" s="1" t="str">
        <f ca="1">_xlfn.IFS(Admissions[[#This Row],[Patients Age]]&lt;18,"Paediatric",V2723&lt;40,"Young Adult",V2723&lt;65,"Adult",TRUE,"Senior")</f>
        <v>Young Adult</v>
      </c>
    </row>
    <row r="2724" spans="1:23" x14ac:dyDescent="0.25">
      <c r="A2724">
        <v>10733</v>
      </c>
      <c r="B2724">
        <v>6911</v>
      </c>
      <c r="C2724" s="1" t="s">
        <v>545</v>
      </c>
      <c r="D2724" s="1" t="s">
        <v>14</v>
      </c>
      <c r="E2724" s="2">
        <v>33781</v>
      </c>
      <c r="F2724" s="1" t="s">
        <v>26</v>
      </c>
      <c r="G2724" s="1" t="s">
        <v>141</v>
      </c>
      <c r="H2724" s="2">
        <v>45060</v>
      </c>
      <c r="I2724" s="2">
        <v>45062</v>
      </c>
      <c r="J2724">
        <v>2</v>
      </c>
      <c r="K2724">
        <v>5915</v>
      </c>
      <c r="L2724" s="1" t="s">
        <v>1491</v>
      </c>
      <c r="M2724" s="1" t="s">
        <v>28</v>
      </c>
      <c r="N2724" s="1" t="s">
        <v>18</v>
      </c>
      <c r="O2724" t="s">
        <v>19</v>
      </c>
      <c r="P2724">
        <v>2957.5</v>
      </c>
      <c r="Q2724" s="1" t="s">
        <v>1492</v>
      </c>
      <c r="R2724" s="1" t="s">
        <v>1451</v>
      </c>
      <c r="S2724" t="s">
        <v>1447</v>
      </c>
      <c r="T2724">
        <f>VLOOKUP(Admissions[[#This Row],[Department]],Departments!A:E,5,FALSE)</f>
        <v>9000</v>
      </c>
      <c r="U2724" s="1" t="str">
        <f t="shared" si="84"/>
        <v>Within Benchmark</v>
      </c>
      <c r="V2724" s="1">
        <f t="shared" ca="1" si="85"/>
        <v>34</v>
      </c>
      <c r="W2724" s="1" t="str">
        <f ca="1">_xlfn.IFS(Admissions[[#This Row],[Patients Age]]&lt;18,"Paediatric",V2724&lt;40,"Young Adult",V2724&lt;65,"Adult",TRUE,"Senior")</f>
        <v>Young Adult</v>
      </c>
    </row>
    <row r="2725" spans="1:23" x14ac:dyDescent="0.25">
      <c r="A2725">
        <v>13407</v>
      </c>
      <c r="B2725">
        <v>3203</v>
      </c>
      <c r="C2725" s="1" t="s">
        <v>181</v>
      </c>
      <c r="D2725" s="1" t="s">
        <v>14</v>
      </c>
      <c r="E2725" s="2">
        <v>19418</v>
      </c>
      <c r="F2725" s="1" t="s">
        <v>41</v>
      </c>
      <c r="G2725" s="1" t="s">
        <v>42</v>
      </c>
      <c r="H2725" s="2">
        <v>44945</v>
      </c>
      <c r="I2725" s="2">
        <v>44951</v>
      </c>
      <c r="J2725">
        <v>6</v>
      </c>
      <c r="K2725">
        <v>10732</v>
      </c>
      <c r="L2725" s="1" t="s">
        <v>1491</v>
      </c>
      <c r="M2725" s="1" t="s">
        <v>121</v>
      </c>
      <c r="N2725" s="1" t="s">
        <v>33</v>
      </c>
      <c r="O2725" t="s">
        <v>19</v>
      </c>
      <c r="P2725">
        <v>1788.6667</v>
      </c>
      <c r="Q2725" s="1" t="s">
        <v>1492</v>
      </c>
      <c r="R2725" s="1" t="s">
        <v>1450</v>
      </c>
      <c r="S2725" t="s">
        <v>1449</v>
      </c>
      <c r="T2725">
        <f>VLOOKUP(Admissions[[#This Row],[Department]],Departments!A:E,5,FALSE)</f>
        <v>7200</v>
      </c>
      <c r="U2725" s="1" t="str">
        <f t="shared" si="84"/>
        <v>Above Benchmark</v>
      </c>
      <c r="V2725" s="1">
        <f t="shared" ca="1" si="85"/>
        <v>73</v>
      </c>
      <c r="W2725" s="1" t="str">
        <f ca="1">_xlfn.IFS(Admissions[[#This Row],[Patients Age]]&lt;18,"Paediatric",V2725&lt;40,"Young Adult",V2725&lt;65,"Adult",TRUE,"Senior")</f>
        <v>Senior</v>
      </c>
    </row>
    <row r="2726" spans="1:23" x14ac:dyDescent="0.25">
      <c r="A2726">
        <v>15524</v>
      </c>
      <c r="B2726">
        <v>6410</v>
      </c>
      <c r="C2726" s="1" t="s">
        <v>1087</v>
      </c>
      <c r="D2726" s="1" t="s">
        <v>56</v>
      </c>
      <c r="E2726" s="2">
        <v>21874</v>
      </c>
      <c r="F2726" s="1" t="s">
        <v>35</v>
      </c>
      <c r="G2726" s="1" t="s">
        <v>83</v>
      </c>
      <c r="H2726" s="2">
        <v>45446</v>
      </c>
      <c r="I2726" s="2">
        <v>45455</v>
      </c>
      <c r="J2726">
        <v>9</v>
      </c>
      <c r="K2726">
        <v>18458</v>
      </c>
      <c r="L2726" s="1" t="s">
        <v>1491</v>
      </c>
      <c r="M2726" s="1" t="s">
        <v>37</v>
      </c>
      <c r="N2726" s="1" t="s">
        <v>33</v>
      </c>
      <c r="O2726" t="s">
        <v>19</v>
      </c>
      <c r="P2726">
        <v>2050.8888999999999</v>
      </c>
      <c r="Q2726" s="1" t="s">
        <v>1492</v>
      </c>
      <c r="R2726" s="1" t="s">
        <v>1448</v>
      </c>
      <c r="S2726" t="s">
        <v>1449</v>
      </c>
      <c r="T2726">
        <f>VLOOKUP(Admissions[[#This Row],[Department]],Departments!A:E,5,FALSE)</f>
        <v>8500</v>
      </c>
      <c r="U2726" s="1" t="str">
        <f t="shared" si="84"/>
        <v>Above Benchmark</v>
      </c>
      <c r="V2726" s="1">
        <f t="shared" ca="1" si="85"/>
        <v>66</v>
      </c>
      <c r="W2726" s="1" t="str">
        <f ca="1">_xlfn.IFS(Admissions[[#This Row],[Patients Age]]&lt;18,"Paediatric",V2726&lt;40,"Young Adult",V2726&lt;65,"Adult",TRUE,"Senior")</f>
        <v>Senior</v>
      </c>
    </row>
    <row r="2727" spans="1:23" x14ac:dyDescent="0.25">
      <c r="A2727">
        <v>10924</v>
      </c>
      <c r="B2727">
        <v>6097</v>
      </c>
      <c r="C2727" s="1" t="s">
        <v>376</v>
      </c>
      <c r="D2727" s="1" t="s">
        <v>56</v>
      </c>
      <c r="E2727" s="2">
        <v>27044</v>
      </c>
      <c r="F2727" s="1" t="s">
        <v>66</v>
      </c>
      <c r="G2727" s="1" t="s">
        <v>70</v>
      </c>
      <c r="H2727" s="2">
        <v>45098</v>
      </c>
      <c r="I2727" s="2">
        <v>45102</v>
      </c>
      <c r="J2727">
        <v>4</v>
      </c>
      <c r="K2727">
        <v>6534</v>
      </c>
      <c r="L2727" s="1" t="s">
        <v>1491</v>
      </c>
      <c r="M2727" s="1" t="s">
        <v>68</v>
      </c>
      <c r="N2727" s="1" t="s">
        <v>33</v>
      </c>
      <c r="O2727" t="s">
        <v>19</v>
      </c>
      <c r="P2727">
        <v>1633.5</v>
      </c>
      <c r="Q2727" s="1" t="s">
        <v>1492</v>
      </c>
      <c r="R2727" s="1" t="s">
        <v>1453</v>
      </c>
      <c r="S2727" t="s">
        <v>1449</v>
      </c>
      <c r="T2727">
        <f>VLOOKUP(Admissions[[#This Row],[Department]],Departments!A:E,5,FALSE)</f>
        <v>6000</v>
      </c>
      <c r="U2727" s="1" t="str">
        <f t="shared" si="84"/>
        <v>Above Benchmark</v>
      </c>
      <c r="V2727" s="1">
        <f t="shared" ca="1" si="85"/>
        <v>52</v>
      </c>
      <c r="W2727" s="1" t="str">
        <f ca="1">_xlfn.IFS(Admissions[[#This Row],[Patients Age]]&lt;18,"Paediatric",V2727&lt;40,"Young Adult",V2727&lt;65,"Adult",TRUE,"Senior")</f>
        <v>Adult</v>
      </c>
    </row>
    <row r="2728" spans="1:23" x14ac:dyDescent="0.25">
      <c r="A2728">
        <v>10507</v>
      </c>
      <c r="B2728">
        <v>3257</v>
      </c>
      <c r="C2728" s="1" t="s">
        <v>701</v>
      </c>
      <c r="D2728" s="1" t="s">
        <v>56</v>
      </c>
      <c r="E2728" s="2">
        <v>12220</v>
      </c>
      <c r="F2728" s="1" t="s">
        <v>26</v>
      </c>
      <c r="G2728" s="1" t="s">
        <v>39</v>
      </c>
      <c r="H2728" s="2">
        <v>45162</v>
      </c>
      <c r="I2728" s="2">
        <v>45169</v>
      </c>
      <c r="J2728">
        <v>7</v>
      </c>
      <c r="K2728">
        <v>21524</v>
      </c>
      <c r="L2728" s="1" t="s">
        <v>1491</v>
      </c>
      <c r="M2728" s="1" t="s">
        <v>28</v>
      </c>
      <c r="N2728" s="1" t="s">
        <v>33</v>
      </c>
      <c r="O2728" t="s">
        <v>19</v>
      </c>
      <c r="P2728">
        <v>3074.8571000000002</v>
      </c>
      <c r="Q2728" s="1" t="s">
        <v>1492</v>
      </c>
      <c r="R2728" s="1" t="s">
        <v>1450</v>
      </c>
      <c r="S2728" t="s">
        <v>1449</v>
      </c>
      <c r="T2728">
        <f>VLOOKUP(Admissions[[#This Row],[Department]],Departments!A:E,5,FALSE)</f>
        <v>9000</v>
      </c>
      <c r="U2728" s="1" t="str">
        <f t="shared" si="84"/>
        <v>Above Benchmark</v>
      </c>
      <c r="V2728" s="1">
        <f t="shared" ca="1" si="85"/>
        <v>93</v>
      </c>
      <c r="W2728" s="1" t="str">
        <f ca="1">_xlfn.IFS(Admissions[[#This Row],[Patients Age]]&lt;18,"Paediatric",V2728&lt;40,"Young Adult",V2728&lt;65,"Adult",TRUE,"Senior")</f>
        <v>Senior</v>
      </c>
    </row>
    <row r="2729" spans="1:23" x14ac:dyDescent="0.25">
      <c r="A2729">
        <v>12238</v>
      </c>
      <c r="B2729">
        <v>3574</v>
      </c>
      <c r="C2729" s="1" t="s">
        <v>223</v>
      </c>
      <c r="D2729" s="1" t="s">
        <v>56</v>
      </c>
      <c r="E2729" s="2">
        <v>30588</v>
      </c>
      <c r="F2729" s="1" t="s">
        <v>51</v>
      </c>
      <c r="G2729" s="1" t="s">
        <v>87</v>
      </c>
      <c r="H2729" s="2">
        <v>45641</v>
      </c>
      <c r="I2729" s="2">
        <v>45648</v>
      </c>
      <c r="J2729">
        <v>7</v>
      </c>
      <c r="K2729">
        <v>7807</v>
      </c>
      <c r="L2729" s="1" t="s">
        <v>1491</v>
      </c>
      <c r="M2729" s="1" t="s">
        <v>114</v>
      </c>
      <c r="N2729" s="1" t="s">
        <v>18</v>
      </c>
      <c r="O2729" t="s">
        <v>19</v>
      </c>
      <c r="P2729">
        <v>1115.2856999999999</v>
      </c>
      <c r="Q2729" s="1" t="s">
        <v>1492</v>
      </c>
      <c r="R2729" s="1" t="s">
        <v>1451</v>
      </c>
      <c r="S2729" t="s">
        <v>1447</v>
      </c>
      <c r="T2729">
        <f>VLOOKUP(Admissions[[#This Row],[Department]],Departments!A:E,5,FALSE)</f>
        <v>6800</v>
      </c>
      <c r="U2729" s="1" t="str">
        <f t="shared" si="84"/>
        <v>Above Benchmark</v>
      </c>
      <c r="V2729" s="1">
        <f t="shared" ca="1" si="85"/>
        <v>42</v>
      </c>
      <c r="W2729" s="1" t="str">
        <f ca="1">_xlfn.IFS(Admissions[[#This Row],[Patients Age]]&lt;18,"Paediatric",V2729&lt;40,"Young Adult",V2729&lt;65,"Adult",TRUE,"Senior")</f>
        <v>Adult</v>
      </c>
    </row>
    <row r="2730" spans="1:23" x14ac:dyDescent="0.25">
      <c r="A2730">
        <v>11119</v>
      </c>
      <c r="B2730">
        <v>5378</v>
      </c>
      <c r="C2730" s="1" t="s">
        <v>131</v>
      </c>
      <c r="D2730" s="1" t="s">
        <v>56</v>
      </c>
      <c r="E2730" s="2">
        <v>23925</v>
      </c>
      <c r="F2730" s="1" t="s">
        <v>21</v>
      </c>
      <c r="G2730" s="1" t="s">
        <v>22</v>
      </c>
      <c r="H2730" s="2">
        <v>45652</v>
      </c>
      <c r="I2730" s="2">
        <v>45657</v>
      </c>
      <c r="J2730">
        <v>5</v>
      </c>
      <c r="K2730">
        <v>25002</v>
      </c>
      <c r="L2730" s="1" t="s">
        <v>1491</v>
      </c>
      <c r="M2730" s="1" t="s">
        <v>23</v>
      </c>
      <c r="N2730" s="1" t="s">
        <v>18</v>
      </c>
      <c r="O2730" t="s">
        <v>19</v>
      </c>
      <c r="P2730">
        <v>5000.3999999999996</v>
      </c>
      <c r="Q2730" s="1" t="s">
        <v>1492</v>
      </c>
      <c r="R2730" s="1" t="s">
        <v>1450</v>
      </c>
      <c r="S2730" t="s">
        <v>1449</v>
      </c>
      <c r="T2730">
        <f>VLOOKUP(Admissions[[#This Row],[Department]],Departments!A:E,5,FALSE)</f>
        <v>12000</v>
      </c>
      <c r="U2730" s="1" t="str">
        <f t="shared" si="84"/>
        <v>Above Benchmark</v>
      </c>
      <c r="V2730" s="1">
        <f t="shared" ca="1" si="85"/>
        <v>61</v>
      </c>
      <c r="W2730" s="1" t="str">
        <f ca="1">_xlfn.IFS(Admissions[[#This Row],[Patients Age]]&lt;18,"Paediatric",V2730&lt;40,"Young Adult",V2730&lt;65,"Adult",TRUE,"Senior")</f>
        <v>Adult</v>
      </c>
    </row>
    <row r="2731" spans="1:23" x14ac:dyDescent="0.25">
      <c r="A2731">
        <v>11329</v>
      </c>
      <c r="B2731">
        <v>4278</v>
      </c>
      <c r="C2731" s="1" t="s">
        <v>1178</v>
      </c>
      <c r="D2731" s="1" t="s">
        <v>56</v>
      </c>
      <c r="E2731" s="2">
        <v>24064</v>
      </c>
      <c r="F2731" s="1" t="s">
        <v>21</v>
      </c>
      <c r="G2731" s="1" t="s">
        <v>22</v>
      </c>
      <c r="H2731" s="2">
        <v>45016</v>
      </c>
      <c r="I2731" s="2">
        <v>45019</v>
      </c>
      <c r="J2731">
        <v>3</v>
      </c>
      <c r="K2731">
        <v>15188</v>
      </c>
      <c r="L2731" s="1" t="s">
        <v>1491</v>
      </c>
      <c r="M2731" s="1" t="s">
        <v>28</v>
      </c>
      <c r="N2731" s="1" t="s">
        <v>18</v>
      </c>
      <c r="O2731" t="s">
        <v>19</v>
      </c>
      <c r="P2731">
        <v>5062.6666999999998</v>
      </c>
      <c r="Q2731" s="1" t="s">
        <v>1492</v>
      </c>
      <c r="R2731" s="1" t="s">
        <v>1454</v>
      </c>
      <c r="S2731" t="s">
        <v>1449</v>
      </c>
      <c r="T2731">
        <f>VLOOKUP(Admissions[[#This Row],[Department]],Departments!A:E,5,FALSE)</f>
        <v>12000</v>
      </c>
      <c r="U2731" s="1" t="str">
        <f t="shared" si="84"/>
        <v>Above Benchmark</v>
      </c>
      <c r="V2731" s="1">
        <f t="shared" ca="1" si="85"/>
        <v>60</v>
      </c>
      <c r="W2731" s="1" t="str">
        <f ca="1">_xlfn.IFS(Admissions[[#This Row],[Patients Age]]&lt;18,"Paediatric",V2731&lt;40,"Young Adult",V2731&lt;65,"Adult",TRUE,"Senior")</f>
        <v>Adult</v>
      </c>
    </row>
    <row r="2732" spans="1:23" x14ac:dyDescent="0.25">
      <c r="A2732">
        <v>15393</v>
      </c>
      <c r="B2732">
        <v>3637</v>
      </c>
      <c r="C2732" s="1" t="s">
        <v>498</v>
      </c>
      <c r="D2732" s="1" t="s">
        <v>56</v>
      </c>
      <c r="E2732" s="2">
        <v>33650</v>
      </c>
      <c r="F2732" s="1" t="s">
        <v>35</v>
      </c>
      <c r="G2732" s="1" t="s">
        <v>83</v>
      </c>
      <c r="H2732" s="2">
        <v>45176</v>
      </c>
      <c r="I2732" s="2">
        <v>45182</v>
      </c>
      <c r="J2732">
        <v>6</v>
      </c>
      <c r="K2732">
        <v>6635</v>
      </c>
      <c r="L2732" s="1" t="s">
        <v>1491</v>
      </c>
      <c r="M2732" s="1" t="s">
        <v>119</v>
      </c>
      <c r="N2732" s="1" t="s">
        <v>18</v>
      </c>
      <c r="O2732" t="s">
        <v>19</v>
      </c>
      <c r="P2732">
        <v>1105.8333</v>
      </c>
      <c r="Q2732" s="1" t="s">
        <v>1492</v>
      </c>
      <c r="R2732" s="1" t="s">
        <v>1450</v>
      </c>
      <c r="S2732" t="s">
        <v>1449</v>
      </c>
      <c r="T2732">
        <f>VLOOKUP(Admissions[[#This Row],[Department]],Departments!A:E,5,FALSE)</f>
        <v>8500</v>
      </c>
      <c r="U2732" s="1" t="str">
        <f t="shared" si="84"/>
        <v>Within Benchmark</v>
      </c>
      <c r="V2732" s="1">
        <f t="shared" ca="1" si="85"/>
        <v>34</v>
      </c>
      <c r="W2732" s="1" t="str">
        <f ca="1">_xlfn.IFS(Admissions[[#This Row],[Patients Age]]&lt;18,"Paediatric",V2732&lt;40,"Young Adult",V2732&lt;65,"Adult",TRUE,"Senior")</f>
        <v>Young Adult</v>
      </c>
    </row>
    <row r="2733" spans="1:23" x14ac:dyDescent="0.25">
      <c r="A2733">
        <v>13583</v>
      </c>
      <c r="B2733">
        <v>4318</v>
      </c>
      <c r="C2733" s="1" t="s">
        <v>329</v>
      </c>
      <c r="D2733" s="1" t="s">
        <v>14</v>
      </c>
      <c r="E2733" s="2">
        <v>21410</v>
      </c>
      <c r="F2733" s="1" t="s">
        <v>41</v>
      </c>
      <c r="G2733" s="1" t="s">
        <v>219</v>
      </c>
      <c r="H2733" s="2">
        <v>45499</v>
      </c>
      <c r="I2733" s="2">
        <v>45505</v>
      </c>
      <c r="J2733">
        <v>6</v>
      </c>
      <c r="K2733">
        <v>9359</v>
      </c>
      <c r="L2733" s="1" t="s">
        <v>1491</v>
      </c>
      <c r="M2733" s="1" t="s">
        <v>121</v>
      </c>
      <c r="N2733" s="1" t="s">
        <v>24</v>
      </c>
      <c r="O2733" t="s">
        <v>19</v>
      </c>
      <c r="P2733">
        <v>1559.8333</v>
      </c>
      <c r="Q2733" s="1" t="s">
        <v>1492</v>
      </c>
      <c r="R2733" s="1" t="s">
        <v>1454</v>
      </c>
      <c r="S2733" t="s">
        <v>1449</v>
      </c>
      <c r="T2733">
        <f>VLOOKUP(Admissions[[#This Row],[Department]],Departments!A:E,5,FALSE)</f>
        <v>7200</v>
      </c>
      <c r="U2733" s="1" t="str">
        <f t="shared" si="84"/>
        <v>Above Benchmark</v>
      </c>
      <c r="V2733" s="1">
        <f t="shared" ca="1" si="85"/>
        <v>67</v>
      </c>
      <c r="W2733" s="1" t="str">
        <f ca="1">_xlfn.IFS(Admissions[[#This Row],[Patients Age]]&lt;18,"Paediatric",V2733&lt;40,"Young Adult",V2733&lt;65,"Adult",TRUE,"Senior")</f>
        <v>Senior</v>
      </c>
    </row>
    <row r="2734" spans="1:23" x14ac:dyDescent="0.25">
      <c r="A2734">
        <v>12427</v>
      </c>
      <c r="B2734">
        <v>7067</v>
      </c>
      <c r="C2734" s="1" t="s">
        <v>1179</v>
      </c>
      <c r="D2734" s="1" t="s">
        <v>56</v>
      </c>
      <c r="E2734" s="2">
        <v>31824</v>
      </c>
      <c r="F2734" s="1" t="s">
        <v>41</v>
      </c>
      <c r="G2734" s="1" t="s">
        <v>42</v>
      </c>
      <c r="H2734" s="2">
        <v>45487</v>
      </c>
      <c r="I2734" s="2">
        <v>45491</v>
      </c>
      <c r="J2734">
        <v>4</v>
      </c>
      <c r="K2734">
        <v>5254</v>
      </c>
      <c r="L2734" s="1" t="s">
        <v>1491</v>
      </c>
      <c r="M2734" s="1" t="s">
        <v>121</v>
      </c>
      <c r="N2734" s="1" t="s">
        <v>33</v>
      </c>
      <c r="O2734" t="s">
        <v>19</v>
      </c>
      <c r="P2734">
        <v>1313.5</v>
      </c>
      <c r="Q2734" s="1" t="s">
        <v>1492</v>
      </c>
      <c r="R2734" s="1" t="s">
        <v>1451</v>
      </c>
      <c r="S2734" t="s">
        <v>1447</v>
      </c>
      <c r="T2734">
        <f>VLOOKUP(Admissions[[#This Row],[Department]],Departments!A:E,5,FALSE)</f>
        <v>7200</v>
      </c>
      <c r="U2734" s="1" t="str">
        <f t="shared" si="84"/>
        <v>Within Benchmark</v>
      </c>
      <c r="V2734" s="1">
        <f t="shared" ca="1" si="85"/>
        <v>39</v>
      </c>
      <c r="W2734" s="1" t="str">
        <f ca="1">_xlfn.IFS(Admissions[[#This Row],[Patients Age]]&lt;18,"Paediatric",V2734&lt;40,"Young Adult",V2734&lt;65,"Adult",TRUE,"Senior")</f>
        <v>Young Adult</v>
      </c>
    </row>
    <row r="2735" spans="1:23" x14ac:dyDescent="0.25">
      <c r="A2735">
        <v>14889</v>
      </c>
      <c r="B2735">
        <v>4850</v>
      </c>
      <c r="C2735" s="1" t="s">
        <v>568</v>
      </c>
      <c r="D2735" s="1" t="s">
        <v>56</v>
      </c>
      <c r="E2735" s="2">
        <v>23828</v>
      </c>
      <c r="F2735" s="1" t="s">
        <v>21</v>
      </c>
      <c r="G2735" s="1" t="s">
        <v>160</v>
      </c>
      <c r="H2735" s="2">
        <v>45126</v>
      </c>
      <c r="I2735" s="2">
        <v>45135</v>
      </c>
      <c r="J2735">
        <v>9</v>
      </c>
      <c r="K2735">
        <v>26152</v>
      </c>
      <c r="L2735" s="1" t="s">
        <v>1491</v>
      </c>
      <c r="M2735" s="1" t="s">
        <v>28</v>
      </c>
      <c r="N2735" s="1" t="s">
        <v>33</v>
      </c>
      <c r="O2735" t="s">
        <v>19</v>
      </c>
      <c r="P2735">
        <v>2905.7777999999998</v>
      </c>
      <c r="Q2735" s="1" t="s">
        <v>1492</v>
      </c>
      <c r="R2735" s="1" t="s">
        <v>1453</v>
      </c>
      <c r="S2735" t="s">
        <v>1449</v>
      </c>
      <c r="T2735">
        <f>VLOOKUP(Admissions[[#This Row],[Department]],Departments!A:E,5,FALSE)</f>
        <v>12000</v>
      </c>
      <c r="U2735" s="1" t="str">
        <f t="shared" si="84"/>
        <v>Above Benchmark</v>
      </c>
      <c r="V2735" s="1">
        <f t="shared" ca="1" si="85"/>
        <v>61</v>
      </c>
      <c r="W2735" s="1" t="str">
        <f ca="1">_xlfn.IFS(Admissions[[#This Row],[Patients Age]]&lt;18,"Paediatric",V2735&lt;40,"Young Adult",V2735&lt;65,"Adult",TRUE,"Senior")</f>
        <v>Adult</v>
      </c>
    </row>
    <row r="2736" spans="1:23" x14ac:dyDescent="0.25">
      <c r="A2736">
        <v>10210</v>
      </c>
      <c r="B2736">
        <v>5838</v>
      </c>
      <c r="C2736" s="1" t="s">
        <v>868</v>
      </c>
      <c r="D2736" s="1" t="s">
        <v>14</v>
      </c>
      <c r="E2736" s="2">
        <v>33316</v>
      </c>
      <c r="F2736" s="1" t="s">
        <v>51</v>
      </c>
      <c r="G2736" s="1" t="s">
        <v>87</v>
      </c>
      <c r="H2736" s="2">
        <v>45387</v>
      </c>
      <c r="I2736" s="2">
        <v>45394</v>
      </c>
      <c r="J2736">
        <v>7</v>
      </c>
      <c r="K2736">
        <v>7728</v>
      </c>
      <c r="L2736" s="1" t="s">
        <v>1491</v>
      </c>
      <c r="M2736" s="1" t="s">
        <v>53</v>
      </c>
      <c r="N2736" s="1" t="s">
        <v>33</v>
      </c>
      <c r="O2736" t="s">
        <v>19</v>
      </c>
      <c r="P2736">
        <v>1104</v>
      </c>
      <c r="Q2736" s="1" t="s">
        <v>1492</v>
      </c>
      <c r="R2736" s="1" t="s">
        <v>1454</v>
      </c>
      <c r="S2736" t="s">
        <v>1449</v>
      </c>
      <c r="T2736">
        <f>VLOOKUP(Admissions[[#This Row],[Department]],Departments!A:E,5,FALSE)</f>
        <v>6800</v>
      </c>
      <c r="U2736" s="1" t="str">
        <f t="shared" si="84"/>
        <v>Above Benchmark</v>
      </c>
      <c r="V2736" s="1">
        <f t="shared" ca="1" si="85"/>
        <v>35</v>
      </c>
      <c r="W2736" s="1" t="str">
        <f ca="1">_xlfn.IFS(Admissions[[#This Row],[Patients Age]]&lt;18,"Paediatric",V2736&lt;40,"Young Adult",V2736&lt;65,"Adult",TRUE,"Senior")</f>
        <v>Young Adult</v>
      </c>
    </row>
    <row r="2737" spans="1:23" x14ac:dyDescent="0.25">
      <c r="A2737">
        <v>15795</v>
      </c>
      <c r="B2737">
        <v>5261</v>
      </c>
      <c r="C2737" s="1" t="s">
        <v>383</v>
      </c>
      <c r="D2737" s="1" t="s">
        <v>56</v>
      </c>
      <c r="E2737" s="2">
        <v>43330</v>
      </c>
      <c r="F2737" s="1" t="s">
        <v>30</v>
      </c>
      <c r="G2737" s="1" t="s">
        <v>110</v>
      </c>
      <c r="H2737" s="2">
        <v>44988</v>
      </c>
      <c r="I2737" s="2">
        <v>44992</v>
      </c>
      <c r="J2737">
        <v>4</v>
      </c>
      <c r="K2737">
        <v>4044</v>
      </c>
      <c r="L2737" s="1" t="s">
        <v>1491</v>
      </c>
      <c r="M2737" s="1" t="s">
        <v>81</v>
      </c>
      <c r="N2737" s="1" t="s">
        <v>33</v>
      </c>
      <c r="O2737" t="s">
        <v>19</v>
      </c>
      <c r="P2737">
        <v>1011</v>
      </c>
      <c r="Q2737" s="1" t="s">
        <v>1492</v>
      </c>
      <c r="R2737" s="1" t="s">
        <v>1454</v>
      </c>
      <c r="S2737" t="s">
        <v>1449</v>
      </c>
      <c r="T2737">
        <f>VLOOKUP(Admissions[[#This Row],[Department]],Departments!A:E,5,FALSE)</f>
        <v>4500</v>
      </c>
      <c r="U2737" s="1" t="str">
        <f t="shared" si="84"/>
        <v>Within Benchmark</v>
      </c>
      <c r="V2737" s="1">
        <f t="shared" ca="1" si="85"/>
        <v>7</v>
      </c>
      <c r="W2737" s="1" t="str">
        <f ca="1">_xlfn.IFS(Admissions[[#This Row],[Patients Age]]&lt;18,"Paediatric",V2737&lt;40,"Young Adult",V2737&lt;65,"Adult",TRUE,"Senior")</f>
        <v>Paediatric</v>
      </c>
    </row>
    <row r="2738" spans="1:23" x14ac:dyDescent="0.25">
      <c r="A2738">
        <v>15471</v>
      </c>
      <c r="B2738">
        <v>5259</v>
      </c>
      <c r="C2738" s="1" t="s">
        <v>1045</v>
      </c>
      <c r="D2738" s="1" t="s">
        <v>14</v>
      </c>
      <c r="E2738" s="2">
        <v>21997</v>
      </c>
      <c r="F2738" s="1" t="s">
        <v>35</v>
      </c>
      <c r="G2738" s="1" t="s">
        <v>85</v>
      </c>
      <c r="H2738" s="2">
        <v>45625</v>
      </c>
      <c r="I2738" s="2">
        <v>45632</v>
      </c>
      <c r="J2738">
        <v>7</v>
      </c>
      <c r="K2738">
        <v>11037</v>
      </c>
      <c r="L2738" s="1" t="s">
        <v>1491</v>
      </c>
      <c r="M2738" s="1" t="s">
        <v>119</v>
      </c>
      <c r="N2738" s="1" t="s">
        <v>33</v>
      </c>
      <c r="O2738" t="s">
        <v>19</v>
      </c>
      <c r="P2738">
        <v>1576.7143000000001</v>
      </c>
      <c r="Q2738" s="1" t="s">
        <v>1492</v>
      </c>
      <c r="R2738" s="1" t="s">
        <v>1454</v>
      </c>
      <c r="S2738" t="s">
        <v>1449</v>
      </c>
      <c r="T2738">
        <f>VLOOKUP(Admissions[[#This Row],[Department]],Departments!A:E,5,FALSE)</f>
        <v>8500</v>
      </c>
      <c r="U2738" s="1" t="str">
        <f t="shared" si="84"/>
        <v>Above Benchmark</v>
      </c>
      <c r="V2738" s="1">
        <f t="shared" ca="1" si="85"/>
        <v>66</v>
      </c>
      <c r="W2738" s="1" t="str">
        <f ca="1">_xlfn.IFS(Admissions[[#This Row],[Patients Age]]&lt;18,"Paediatric",V2738&lt;40,"Young Adult",V2738&lt;65,"Adult",TRUE,"Senior")</f>
        <v>Senior</v>
      </c>
    </row>
    <row r="2739" spans="1:23" x14ac:dyDescent="0.25">
      <c r="A2739">
        <v>14703</v>
      </c>
      <c r="B2739">
        <v>4639</v>
      </c>
      <c r="C2739" s="1" t="s">
        <v>631</v>
      </c>
      <c r="D2739" s="1" t="s">
        <v>14</v>
      </c>
      <c r="E2739" s="2">
        <v>24698</v>
      </c>
      <c r="F2739" s="1" t="s">
        <v>15</v>
      </c>
      <c r="G2739" s="1" t="s">
        <v>48</v>
      </c>
      <c r="H2739" s="2">
        <v>45407</v>
      </c>
      <c r="I2739" s="2">
        <v>45409</v>
      </c>
      <c r="J2739">
        <v>2</v>
      </c>
      <c r="K2739">
        <v>3928</v>
      </c>
      <c r="L2739" s="1" t="s">
        <v>1491</v>
      </c>
      <c r="M2739" s="1" t="s">
        <v>81</v>
      </c>
      <c r="N2739" s="1" t="s">
        <v>33</v>
      </c>
      <c r="O2739" t="s">
        <v>19</v>
      </c>
      <c r="P2739">
        <v>1964</v>
      </c>
      <c r="Q2739" s="1" t="s">
        <v>1492</v>
      </c>
      <c r="R2739" s="1" t="s">
        <v>1450</v>
      </c>
      <c r="S2739" t="s">
        <v>1449</v>
      </c>
      <c r="T2739">
        <f>VLOOKUP(Admissions[[#This Row],[Department]],Departments!A:E,5,FALSE)</f>
        <v>5500</v>
      </c>
      <c r="U2739" s="1" t="str">
        <f t="shared" si="84"/>
        <v>Within Benchmark</v>
      </c>
      <c r="V2739" s="1">
        <f t="shared" ca="1" si="85"/>
        <v>58</v>
      </c>
      <c r="W2739" s="1" t="str">
        <f ca="1">_xlfn.IFS(Admissions[[#This Row],[Patients Age]]&lt;18,"Paediatric",V2739&lt;40,"Young Adult",V2739&lt;65,"Adult",TRUE,"Senior")</f>
        <v>Adult</v>
      </c>
    </row>
    <row r="2740" spans="1:23" x14ac:dyDescent="0.25">
      <c r="A2740">
        <v>15212</v>
      </c>
      <c r="B2740">
        <v>3179</v>
      </c>
      <c r="C2740" s="1" t="s">
        <v>90</v>
      </c>
      <c r="D2740" s="1" t="s">
        <v>14</v>
      </c>
      <c r="E2740" s="2">
        <v>18338</v>
      </c>
      <c r="F2740" s="1" t="s">
        <v>26</v>
      </c>
      <c r="G2740" s="1" t="s">
        <v>39</v>
      </c>
      <c r="H2740" s="2">
        <v>45552</v>
      </c>
      <c r="I2740" s="2">
        <v>45560</v>
      </c>
      <c r="J2740">
        <v>8</v>
      </c>
      <c r="K2740">
        <v>20738</v>
      </c>
      <c r="L2740" s="1" t="s">
        <v>1491</v>
      </c>
      <c r="M2740" s="1" t="s">
        <v>17</v>
      </c>
      <c r="N2740" s="1" t="s">
        <v>33</v>
      </c>
      <c r="O2740" t="s">
        <v>19</v>
      </c>
      <c r="P2740">
        <v>2592.25</v>
      </c>
      <c r="Q2740" s="1" t="s">
        <v>1492</v>
      </c>
      <c r="R2740" s="1" t="s">
        <v>1452</v>
      </c>
      <c r="S2740" t="s">
        <v>1449</v>
      </c>
      <c r="T2740">
        <f>VLOOKUP(Admissions[[#This Row],[Department]],Departments!A:E,5,FALSE)</f>
        <v>9000</v>
      </c>
      <c r="U2740" s="1" t="str">
        <f t="shared" si="84"/>
        <v>Above Benchmark</v>
      </c>
      <c r="V2740" s="1">
        <f t="shared" ca="1" si="85"/>
        <v>76</v>
      </c>
      <c r="W2740" s="1" t="str">
        <f ca="1">_xlfn.IFS(Admissions[[#This Row],[Patients Age]]&lt;18,"Paediatric",V2740&lt;40,"Young Adult",V2740&lt;65,"Adult",TRUE,"Senior")</f>
        <v>Senior</v>
      </c>
    </row>
    <row r="2741" spans="1:23" x14ac:dyDescent="0.25">
      <c r="A2741">
        <v>10369</v>
      </c>
      <c r="B2741">
        <v>4051</v>
      </c>
      <c r="C2741" s="1" t="s">
        <v>741</v>
      </c>
      <c r="D2741" s="1" t="s">
        <v>56</v>
      </c>
      <c r="E2741" s="2">
        <v>43443</v>
      </c>
      <c r="F2741" s="1" t="s">
        <v>30</v>
      </c>
      <c r="G2741" s="1" t="s">
        <v>110</v>
      </c>
      <c r="H2741" s="2">
        <v>45010</v>
      </c>
      <c r="I2741" s="2">
        <v>45015</v>
      </c>
      <c r="J2741">
        <v>5</v>
      </c>
      <c r="K2741">
        <v>4388</v>
      </c>
      <c r="L2741" s="1" t="s">
        <v>1491</v>
      </c>
      <c r="M2741" s="1" t="s">
        <v>32</v>
      </c>
      <c r="N2741" s="1" t="s">
        <v>33</v>
      </c>
      <c r="O2741" t="s">
        <v>19</v>
      </c>
      <c r="P2741">
        <v>877.6</v>
      </c>
      <c r="Q2741" s="1" t="s">
        <v>1492</v>
      </c>
      <c r="R2741" s="1" t="s">
        <v>1446</v>
      </c>
      <c r="S2741" t="s">
        <v>1447</v>
      </c>
      <c r="T2741">
        <f>VLOOKUP(Admissions[[#This Row],[Department]],Departments!A:E,5,FALSE)</f>
        <v>4500</v>
      </c>
      <c r="U2741" s="1" t="str">
        <f t="shared" si="84"/>
        <v>Within Benchmark</v>
      </c>
      <c r="V2741" s="1">
        <f t="shared" ca="1" si="85"/>
        <v>7</v>
      </c>
      <c r="W2741" s="1" t="str">
        <f ca="1">_xlfn.IFS(Admissions[[#This Row],[Patients Age]]&lt;18,"Paediatric",V2741&lt;40,"Young Adult",V2741&lt;65,"Adult",TRUE,"Senior")</f>
        <v>Paediatric</v>
      </c>
    </row>
    <row r="2742" spans="1:23" x14ac:dyDescent="0.25">
      <c r="A2742">
        <v>10664</v>
      </c>
      <c r="B2742">
        <v>4787</v>
      </c>
      <c r="C2742" s="1" t="s">
        <v>1092</v>
      </c>
      <c r="D2742" s="1" t="s">
        <v>14</v>
      </c>
      <c r="E2742" s="2">
        <v>42120</v>
      </c>
      <c r="F2742" s="1" t="s">
        <v>30</v>
      </c>
      <c r="G2742" s="1" t="s">
        <v>31</v>
      </c>
      <c r="H2742" s="2">
        <v>44961</v>
      </c>
      <c r="I2742" s="2">
        <v>44965</v>
      </c>
      <c r="J2742">
        <v>4</v>
      </c>
      <c r="K2742">
        <v>3669</v>
      </c>
      <c r="L2742" s="1" t="s">
        <v>1491</v>
      </c>
      <c r="M2742" s="1" t="s">
        <v>46</v>
      </c>
      <c r="N2742" s="1" t="s">
        <v>33</v>
      </c>
      <c r="O2742" t="s">
        <v>19</v>
      </c>
      <c r="P2742">
        <v>917.25</v>
      </c>
      <c r="Q2742" s="1" t="s">
        <v>1492</v>
      </c>
      <c r="R2742" s="1" t="s">
        <v>1446</v>
      </c>
      <c r="S2742" t="s">
        <v>1447</v>
      </c>
      <c r="T2742">
        <f>VLOOKUP(Admissions[[#This Row],[Department]],Departments!A:E,5,FALSE)</f>
        <v>4500</v>
      </c>
      <c r="U2742" s="1" t="str">
        <f t="shared" si="84"/>
        <v>Within Benchmark</v>
      </c>
      <c r="V2742" s="1">
        <f t="shared" ca="1" si="85"/>
        <v>11</v>
      </c>
      <c r="W2742" s="1" t="str">
        <f ca="1">_xlfn.IFS(Admissions[[#This Row],[Patients Age]]&lt;18,"Paediatric",V2742&lt;40,"Young Adult",V2742&lt;65,"Adult",TRUE,"Senior")</f>
        <v>Paediatric</v>
      </c>
    </row>
    <row r="2743" spans="1:23" x14ac:dyDescent="0.25">
      <c r="A2743">
        <v>13552</v>
      </c>
      <c r="B2743">
        <v>3113</v>
      </c>
      <c r="C2743" s="1" t="s">
        <v>659</v>
      </c>
      <c r="D2743" s="1" t="s">
        <v>14</v>
      </c>
      <c r="E2743" s="2">
        <v>15235</v>
      </c>
      <c r="F2743" s="1" t="s">
        <v>41</v>
      </c>
      <c r="G2743" s="1" t="s">
        <v>42</v>
      </c>
      <c r="H2743" s="2">
        <v>45475</v>
      </c>
      <c r="I2743" s="2">
        <v>45481</v>
      </c>
      <c r="J2743">
        <v>6</v>
      </c>
      <c r="K2743">
        <v>8114</v>
      </c>
      <c r="L2743" s="1" t="s">
        <v>1491</v>
      </c>
      <c r="M2743" s="1" t="s">
        <v>73</v>
      </c>
      <c r="N2743" s="1" t="s">
        <v>33</v>
      </c>
      <c r="O2743" t="s">
        <v>19</v>
      </c>
      <c r="P2743">
        <v>1352.3333</v>
      </c>
      <c r="Q2743" s="1" t="s">
        <v>1492</v>
      </c>
      <c r="R2743" s="1" t="s">
        <v>1452</v>
      </c>
      <c r="S2743" t="s">
        <v>1449</v>
      </c>
      <c r="T2743">
        <f>VLOOKUP(Admissions[[#This Row],[Department]],Departments!A:E,5,FALSE)</f>
        <v>7200</v>
      </c>
      <c r="U2743" s="1" t="str">
        <f t="shared" si="84"/>
        <v>Above Benchmark</v>
      </c>
      <c r="V2743" s="1">
        <f t="shared" ca="1" si="85"/>
        <v>84</v>
      </c>
      <c r="W2743" s="1" t="str">
        <f ca="1">_xlfn.IFS(Admissions[[#This Row],[Patients Age]]&lt;18,"Paediatric",V2743&lt;40,"Young Adult",V2743&lt;65,"Adult",TRUE,"Senior")</f>
        <v>Senior</v>
      </c>
    </row>
    <row r="2744" spans="1:23" x14ac:dyDescent="0.25">
      <c r="A2744">
        <v>12019</v>
      </c>
      <c r="B2744">
        <v>5703</v>
      </c>
      <c r="C2744" s="1" t="s">
        <v>1075</v>
      </c>
      <c r="D2744" s="1" t="s">
        <v>56</v>
      </c>
      <c r="E2744" s="2">
        <v>33699</v>
      </c>
      <c r="F2744" s="1" t="s">
        <v>35</v>
      </c>
      <c r="G2744" s="1" t="s">
        <v>83</v>
      </c>
      <c r="H2744" s="2">
        <v>45324</v>
      </c>
      <c r="I2744" s="2">
        <v>45326</v>
      </c>
      <c r="J2744">
        <v>2</v>
      </c>
      <c r="K2744">
        <v>4822</v>
      </c>
      <c r="L2744" s="1" t="s">
        <v>1491</v>
      </c>
      <c r="M2744" s="1" t="s">
        <v>75</v>
      </c>
      <c r="N2744" s="1" t="s">
        <v>18</v>
      </c>
      <c r="O2744" t="s">
        <v>19</v>
      </c>
      <c r="P2744">
        <v>2411</v>
      </c>
      <c r="Q2744" s="1" t="s">
        <v>1492</v>
      </c>
      <c r="R2744" s="1" t="s">
        <v>1454</v>
      </c>
      <c r="S2744" t="s">
        <v>1449</v>
      </c>
      <c r="T2744">
        <f>VLOOKUP(Admissions[[#This Row],[Department]],Departments!A:E,5,FALSE)</f>
        <v>8500</v>
      </c>
      <c r="U2744" s="1" t="str">
        <f t="shared" si="84"/>
        <v>Within Benchmark</v>
      </c>
      <c r="V2744" s="1">
        <f t="shared" ca="1" si="85"/>
        <v>34</v>
      </c>
      <c r="W2744" s="1" t="str">
        <f ca="1">_xlfn.IFS(Admissions[[#This Row],[Patients Age]]&lt;18,"Paediatric",V2744&lt;40,"Young Adult",V2744&lt;65,"Adult",TRUE,"Senior")</f>
        <v>Young Adult</v>
      </c>
    </row>
    <row r="2745" spans="1:23" x14ac:dyDescent="0.25">
      <c r="A2745">
        <v>15088</v>
      </c>
      <c r="B2745">
        <v>5839</v>
      </c>
      <c r="C2745" s="1" t="s">
        <v>416</v>
      </c>
      <c r="D2745" s="1" t="s">
        <v>14</v>
      </c>
      <c r="E2745" s="2">
        <v>39041</v>
      </c>
      <c r="F2745" s="1" t="s">
        <v>35</v>
      </c>
      <c r="G2745" s="1" t="s">
        <v>83</v>
      </c>
      <c r="H2745" s="2">
        <v>45508</v>
      </c>
      <c r="I2745" s="2">
        <v>45516</v>
      </c>
      <c r="J2745">
        <v>8</v>
      </c>
      <c r="K2745">
        <v>18856</v>
      </c>
      <c r="L2745" s="1" t="s">
        <v>1494</v>
      </c>
      <c r="M2745" s="1" t="s">
        <v>60</v>
      </c>
      <c r="N2745" s="1" t="s">
        <v>18</v>
      </c>
      <c r="O2745" t="s">
        <v>19</v>
      </c>
      <c r="P2745">
        <v>2357</v>
      </c>
      <c r="Q2745" s="1" t="s">
        <v>1492</v>
      </c>
      <c r="R2745" s="1" t="s">
        <v>1451</v>
      </c>
      <c r="S2745" t="s">
        <v>1447</v>
      </c>
      <c r="T2745">
        <f>VLOOKUP(Admissions[[#This Row],[Department]],Departments!A:E,5,FALSE)</f>
        <v>8500</v>
      </c>
      <c r="U2745" s="1" t="str">
        <f t="shared" si="84"/>
        <v>Above Benchmark</v>
      </c>
      <c r="V2745" s="1">
        <f t="shared" ca="1" si="85"/>
        <v>19</v>
      </c>
      <c r="W2745" s="1" t="str">
        <f ca="1">_xlfn.IFS(Admissions[[#This Row],[Patients Age]]&lt;18,"Paediatric",V2745&lt;40,"Young Adult",V2745&lt;65,"Adult",TRUE,"Senior")</f>
        <v>Young Adult</v>
      </c>
    </row>
    <row r="2746" spans="1:23" x14ac:dyDescent="0.25">
      <c r="A2746">
        <v>10478</v>
      </c>
      <c r="B2746">
        <v>4635</v>
      </c>
      <c r="C2746" s="1" t="s">
        <v>123</v>
      </c>
      <c r="D2746" s="1" t="s">
        <v>14</v>
      </c>
      <c r="E2746" s="2">
        <v>23463</v>
      </c>
      <c r="F2746" s="1" t="s">
        <v>15</v>
      </c>
      <c r="G2746" s="1" t="s">
        <v>217</v>
      </c>
      <c r="H2746" s="2">
        <v>45150</v>
      </c>
      <c r="I2746" s="2">
        <v>45152</v>
      </c>
      <c r="J2746">
        <v>2</v>
      </c>
      <c r="K2746">
        <v>5723</v>
      </c>
      <c r="L2746" s="1" t="s">
        <v>1491</v>
      </c>
      <c r="M2746" s="1" t="s">
        <v>46</v>
      </c>
      <c r="N2746" s="1" t="s">
        <v>33</v>
      </c>
      <c r="O2746" t="s">
        <v>19</v>
      </c>
      <c r="P2746">
        <v>2861.5</v>
      </c>
      <c r="Q2746" s="1" t="s">
        <v>1492</v>
      </c>
      <c r="R2746" s="1" t="s">
        <v>1446</v>
      </c>
      <c r="S2746" t="s">
        <v>1447</v>
      </c>
      <c r="T2746">
        <f>VLOOKUP(Admissions[[#This Row],[Department]],Departments!A:E,5,FALSE)</f>
        <v>5500</v>
      </c>
      <c r="U2746" s="1" t="str">
        <f t="shared" si="84"/>
        <v>Above Benchmark</v>
      </c>
      <c r="V2746" s="1">
        <f t="shared" ca="1" si="85"/>
        <v>62</v>
      </c>
      <c r="W2746" s="1" t="str">
        <f ca="1">_xlfn.IFS(Admissions[[#This Row],[Patients Age]]&lt;18,"Paediatric",V2746&lt;40,"Young Adult",V2746&lt;65,"Adult",TRUE,"Senior")</f>
        <v>Adult</v>
      </c>
    </row>
    <row r="2747" spans="1:23" x14ac:dyDescent="0.25">
      <c r="A2747">
        <v>12953</v>
      </c>
      <c r="B2747">
        <v>6756</v>
      </c>
      <c r="C2747" s="1" t="s">
        <v>295</v>
      </c>
      <c r="D2747" s="1" t="s">
        <v>56</v>
      </c>
      <c r="E2747" s="2">
        <v>37883</v>
      </c>
      <c r="F2747" s="1" t="s">
        <v>21</v>
      </c>
      <c r="G2747" s="1" t="s">
        <v>22</v>
      </c>
      <c r="H2747" s="2">
        <v>45528</v>
      </c>
      <c r="I2747" s="2">
        <v>45537</v>
      </c>
      <c r="J2747">
        <v>9</v>
      </c>
      <c r="K2747">
        <v>21441</v>
      </c>
      <c r="L2747" s="1" t="s">
        <v>1491</v>
      </c>
      <c r="M2747" s="1" t="s">
        <v>28</v>
      </c>
      <c r="N2747" s="1" t="s">
        <v>18</v>
      </c>
      <c r="O2747" t="s">
        <v>19</v>
      </c>
      <c r="P2747">
        <v>2382.3332999999998</v>
      </c>
      <c r="Q2747" s="1" t="s">
        <v>1492</v>
      </c>
      <c r="R2747" s="1" t="s">
        <v>1446</v>
      </c>
      <c r="S2747" t="s">
        <v>1447</v>
      </c>
      <c r="T2747">
        <f>VLOOKUP(Admissions[[#This Row],[Department]],Departments!A:E,5,FALSE)</f>
        <v>12000</v>
      </c>
      <c r="U2747" s="1" t="str">
        <f t="shared" si="84"/>
        <v>Above Benchmark</v>
      </c>
      <c r="V2747" s="1">
        <f t="shared" ca="1" si="85"/>
        <v>22</v>
      </c>
      <c r="W2747" s="1" t="str">
        <f ca="1">_xlfn.IFS(Admissions[[#This Row],[Patients Age]]&lt;18,"Paediatric",V2747&lt;40,"Young Adult",V2747&lt;65,"Adult",TRUE,"Senior")</f>
        <v>Young Adult</v>
      </c>
    </row>
    <row r="2748" spans="1:23" x14ac:dyDescent="0.25">
      <c r="A2748">
        <v>15423</v>
      </c>
      <c r="B2748">
        <v>3155</v>
      </c>
      <c r="C2748" s="1" t="s">
        <v>1180</v>
      </c>
      <c r="D2748" s="1" t="s">
        <v>14</v>
      </c>
      <c r="E2748" s="2">
        <v>23850</v>
      </c>
      <c r="F2748" s="1" t="s">
        <v>15</v>
      </c>
      <c r="G2748" s="1" t="s">
        <v>48</v>
      </c>
      <c r="H2748" s="2">
        <v>45585</v>
      </c>
      <c r="I2748" s="2">
        <v>45587</v>
      </c>
      <c r="J2748">
        <v>2</v>
      </c>
      <c r="K2748">
        <v>5874</v>
      </c>
      <c r="L2748" s="1" t="s">
        <v>1491</v>
      </c>
      <c r="M2748" s="1" t="s">
        <v>17</v>
      </c>
      <c r="N2748" s="1" t="s">
        <v>18</v>
      </c>
      <c r="O2748" t="s">
        <v>19</v>
      </c>
      <c r="P2748">
        <v>2937</v>
      </c>
      <c r="Q2748" s="1" t="s">
        <v>1492</v>
      </c>
      <c r="R2748" s="1" t="s">
        <v>1451</v>
      </c>
      <c r="S2748" t="s">
        <v>1447</v>
      </c>
      <c r="T2748">
        <f>VLOOKUP(Admissions[[#This Row],[Department]],Departments!A:E,5,FALSE)</f>
        <v>5500</v>
      </c>
      <c r="U2748" s="1" t="str">
        <f t="shared" si="84"/>
        <v>Above Benchmark</v>
      </c>
      <c r="V2748" s="1">
        <f t="shared" ca="1" si="85"/>
        <v>61</v>
      </c>
      <c r="W2748" s="1" t="str">
        <f ca="1">_xlfn.IFS(Admissions[[#This Row],[Patients Age]]&lt;18,"Paediatric",V2748&lt;40,"Young Adult",V2748&lt;65,"Adult",TRUE,"Senior")</f>
        <v>Adult</v>
      </c>
    </row>
    <row r="2749" spans="1:23" x14ac:dyDescent="0.25">
      <c r="A2749">
        <v>15744</v>
      </c>
      <c r="B2749">
        <v>5641</v>
      </c>
      <c r="C2749" s="1" t="s">
        <v>691</v>
      </c>
      <c r="D2749" s="1" t="s">
        <v>14</v>
      </c>
      <c r="E2749" s="2">
        <v>42566</v>
      </c>
      <c r="F2749" s="1" t="s">
        <v>30</v>
      </c>
      <c r="G2749" s="1" t="s">
        <v>31</v>
      </c>
      <c r="H2749" s="2">
        <v>45382</v>
      </c>
      <c r="I2749" s="2">
        <v>45383</v>
      </c>
      <c r="J2749">
        <v>1</v>
      </c>
      <c r="K2749">
        <v>2077</v>
      </c>
      <c r="L2749" s="1" t="s">
        <v>1491</v>
      </c>
      <c r="M2749" s="1" t="s">
        <v>81</v>
      </c>
      <c r="N2749" s="1" t="s">
        <v>18</v>
      </c>
      <c r="O2749" t="s">
        <v>19</v>
      </c>
      <c r="P2749">
        <v>2077</v>
      </c>
      <c r="Q2749" s="1" t="s">
        <v>1492</v>
      </c>
      <c r="R2749" s="1" t="s">
        <v>1451</v>
      </c>
      <c r="S2749" t="s">
        <v>1447</v>
      </c>
      <c r="T2749">
        <f>VLOOKUP(Admissions[[#This Row],[Department]],Departments!A:E,5,FALSE)</f>
        <v>4500</v>
      </c>
      <c r="U2749" s="1" t="str">
        <f t="shared" si="84"/>
        <v>Within Benchmark</v>
      </c>
      <c r="V2749" s="1">
        <f t="shared" ca="1" si="85"/>
        <v>9</v>
      </c>
      <c r="W2749" s="1" t="str">
        <f ca="1">_xlfn.IFS(Admissions[[#This Row],[Patients Age]]&lt;18,"Paediatric",V2749&lt;40,"Young Adult",V2749&lt;65,"Adult",TRUE,"Senior")</f>
        <v>Paediatric</v>
      </c>
    </row>
    <row r="2750" spans="1:23" x14ac:dyDescent="0.25">
      <c r="A2750">
        <v>11737</v>
      </c>
      <c r="B2750">
        <v>5865</v>
      </c>
      <c r="C2750" s="1" t="s">
        <v>1155</v>
      </c>
      <c r="D2750" s="1" t="s">
        <v>14</v>
      </c>
      <c r="E2750" s="2">
        <v>42620</v>
      </c>
      <c r="F2750" s="1" t="s">
        <v>30</v>
      </c>
      <c r="G2750" s="1" t="s">
        <v>31</v>
      </c>
      <c r="H2750" s="2">
        <v>45118</v>
      </c>
      <c r="I2750" s="2">
        <v>45121</v>
      </c>
      <c r="J2750">
        <v>3</v>
      </c>
      <c r="K2750">
        <v>3618</v>
      </c>
      <c r="L2750" s="1" t="s">
        <v>1491</v>
      </c>
      <c r="M2750" s="1" t="s">
        <v>46</v>
      </c>
      <c r="N2750" s="1" t="s">
        <v>24</v>
      </c>
      <c r="O2750" t="s">
        <v>19</v>
      </c>
      <c r="P2750">
        <v>1206</v>
      </c>
      <c r="Q2750" s="1" t="s">
        <v>1492</v>
      </c>
      <c r="R2750" s="1" t="s">
        <v>1452</v>
      </c>
      <c r="S2750" t="s">
        <v>1449</v>
      </c>
      <c r="T2750">
        <f>VLOOKUP(Admissions[[#This Row],[Department]],Departments!A:E,5,FALSE)</f>
        <v>4500</v>
      </c>
      <c r="U2750" s="1" t="str">
        <f t="shared" si="84"/>
        <v>Within Benchmark</v>
      </c>
      <c r="V2750" s="1">
        <f t="shared" ca="1" si="85"/>
        <v>9</v>
      </c>
      <c r="W2750" s="1" t="str">
        <f ca="1">_xlfn.IFS(Admissions[[#This Row],[Patients Age]]&lt;18,"Paediatric",V2750&lt;40,"Young Adult",V2750&lt;65,"Adult",TRUE,"Senior")</f>
        <v>Paediatric</v>
      </c>
    </row>
    <row r="2751" spans="1:23" x14ac:dyDescent="0.25">
      <c r="A2751">
        <v>11672</v>
      </c>
      <c r="B2751">
        <v>5826</v>
      </c>
      <c r="C2751" s="1" t="s">
        <v>270</v>
      </c>
      <c r="D2751" s="1" t="s">
        <v>56</v>
      </c>
      <c r="E2751" s="2">
        <v>16383</v>
      </c>
      <c r="F2751" s="1" t="s">
        <v>26</v>
      </c>
      <c r="G2751" s="1" t="s">
        <v>27</v>
      </c>
      <c r="H2751" s="2">
        <v>45500</v>
      </c>
      <c r="I2751" s="2">
        <v>45511</v>
      </c>
      <c r="J2751">
        <v>11</v>
      </c>
      <c r="K2751">
        <v>22520</v>
      </c>
      <c r="L2751" s="1" t="s">
        <v>1491</v>
      </c>
      <c r="M2751" s="1" t="s">
        <v>79</v>
      </c>
      <c r="N2751" s="1" t="s">
        <v>18</v>
      </c>
      <c r="O2751" t="s">
        <v>19</v>
      </c>
      <c r="P2751">
        <v>2047.2727</v>
      </c>
      <c r="Q2751" s="1" t="s">
        <v>1492</v>
      </c>
      <c r="R2751" s="1" t="s">
        <v>1446</v>
      </c>
      <c r="S2751" t="s">
        <v>1447</v>
      </c>
      <c r="T2751">
        <f>VLOOKUP(Admissions[[#This Row],[Department]],Departments!A:E,5,FALSE)</f>
        <v>9000</v>
      </c>
      <c r="U2751" s="1" t="str">
        <f t="shared" si="84"/>
        <v>Above Benchmark</v>
      </c>
      <c r="V2751" s="1">
        <f t="shared" ca="1" si="85"/>
        <v>81</v>
      </c>
      <c r="W2751" s="1" t="str">
        <f ca="1">_xlfn.IFS(Admissions[[#This Row],[Patients Age]]&lt;18,"Paediatric",V2751&lt;40,"Young Adult",V2751&lt;65,"Adult",TRUE,"Senior")</f>
        <v>Senior</v>
      </c>
    </row>
    <row r="2752" spans="1:23" x14ac:dyDescent="0.25">
      <c r="A2752">
        <v>15720</v>
      </c>
      <c r="B2752">
        <v>5335</v>
      </c>
      <c r="C2752" s="1" t="s">
        <v>987</v>
      </c>
      <c r="D2752" s="1" t="s">
        <v>56</v>
      </c>
      <c r="E2752" s="2">
        <v>41922</v>
      </c>
      <c r="F2752" s="1" t="s">
        <v>30</v>
      </c>
      <c r="G2752" s="1" t="s">
        <v>110</v>
      </c>
      <c r="H2752" s="2">
        <v>45010</v>
      </c>
      <c r="I2752" s="2">
        <v>45012</v>
      </c>
      <c r="J2752">
        <v>2</v>
      </c>
      <c r="K2752">
        <v>1988</v>
      </c>
      <c r="L2752" s="1" t="s">
        <v>1491</v>
      </c>
      <c r="M2752" s="1" t="s">
        <v>46</v>
      </c>
      <c r="N2752" s="1" t="s">
        <v>24</v>
      </c>
      <c r="O2752" t="s">
        <v>19</v>
      </c>
      <c r="P2752">
        <v>994</v>
      </c>
      <c r="Q2752" s="1" t="s">
        <v>1492</v>
      </c>
      <c r="R2752" s="1" t="s">
        <v>1446</v>
      </c>
      <c r="S2752" t="s">
        <v>1447</v>
      </c>
      <c r="T2752">
        <f>VLOOKUP(Admissions[[#This Row],[Department]],Departments!A:E,5,FALSE)</f>
        <v>4500</v>
      </c>
      <c r="U2752" s="1" t="str">
        <f t="shared" si="84"/>
        <v>Within Benchmark</v>
      </c>
      <c r="V2752" s="1">
        <f t="shared" ca="1" si="85"/>
        <v>11</v>
      </c>
      <c r="W2752" s="1" t="str">
        <f ca="1">_xlfn.IFS(Admissions[[#This Row],[Patients Age]]&lt;18,"Paediatric",V2752&lt;40,"Young Adult",V2752&lt;65,"Adult",TRUE,"Senior")</f>
        <v>Paediatric</v>
      </c>
    </row>
    <row r="2753" spans="1:23" x14ac:dyDescent="0.25">
      <c r="A2753">
        <v>13473</v>
      </c>
      <c r="B2753">
        <v>5513</v>
      </c>
      <c r="C2753" s="1" t="s">
        <v>676</v>
      </c>
      <c r="D2753" s="1" t="s">
        <v>14</v>
      </c>
      <c r="E2753" s="2">
        <v>37723</v>
      </c>
      <c r="F2753" s="1" t="s">
        <v>15</v>
      </c>
      <c r="G2753" s="1" t="s">
        <v>48</v>
      </c>
      <c r="H2753" s="2">
        <v>45084</v>
      </c>
      <c r="I2753" s="2">
        <v>45087</v>
      </c>
      <c r="J2753">
        <v>3</v>
      </c>
      <c r="K2753">
        <v>7357</v>
      </c>
      <c r="L2753" s="1" t="s">
        <v>1491</v>
      </c>
      <c r="M2753" s="1" t="s">
        <v>46</v>
      </c>
      <c r="N2753" s="1" t="s">
        <v>33</v>
      </c>
      <c r="O2753" t="s">
        <v>19</v>
      </c>
      <c r="P2753">
        <v>2452.3332999999998</v>
      </c>
      <c r="Q2753" s="1" t="s">
        <v>1492</v>
      </c>
      <c r="R2753" s="1" t="s">
        <v>1453</v>
      </c>
      <c r="S2753" t="s">
        <v>1449</v>
      </c>
      <c r="T2753">
        <f>VLOOKUP(Admissions[[#This Row],[Department]],Departments!A:E,5,FALSE)</f>
        <v>5500</v>
      </c>
      <c r="U2753" s="1" t="str">
        <f t="shared" si="84"/>
        <v>Above Benchmark</v>
      </c>
      <c r="V2753" s="1">
        <f t="shared" ca="1" si="85"/>
        <v>23</v>
      </c>
      <c r="W2753" s="1" t="str">
        <f ca="1">_xlfn.IFS(Admissions[[#This Row],[Patients Age]]&lt;18,"Paediatric",V2753&lt;40,"Young Adult",V2753&lt;65,"Adult",TRUE,"Senior")</f>
        <v>Young Adult</v>
      </c>
    </row>
    <row r="2754" spans="1:23" x14ac:dyDescent="0.25">
      <c r="A2754">
        <v>12285</v>
      </c>
      <c r="B2754">
        <v>6548</v>
      </c>
      <c r="C2754" s="1" t="s">
        <v>560</v>
      </c>
      <c r="D2754" s="1" t="s">
        <v>56</v>
      </c>
      <c r="E2754" s="2">
        <v>15933</v>
      </c>
      <c r="F2754" s="1" t="s">
        <v>26</v>
      </c>
      <c r="G2754" s="1" t="s">
        <v>39</v>
      </c>
      <c r="H2754" s="2">
        <v>45271</v>
      </c>
      <c r="I2754" s="2">
        <v>45277</v>
      </c>
      <c r="J2754">
        <v>6</v>
      </c>
      <c r="K2754">
        <v>19474</v>
      </c>
      <c r="L2754" s="1" t="s">
        <v>1491</v>
      </c>
      <c r="M2754" s="1" t="s">
        <v>79</v>
      </c>
      <c r="N2754" s="1" t="s">
        <v>33</v>
      </c>
      <c r="O2754" t="s">
        <v>19</v>
      </c>
      <c r="P2754">
        <v>3245.6667000000002</v>
      </c>
      <c r="Q2754" s="1" t="s">
        <v>1492</v>
      </c>
      <c r="R2754" s="1" t="s">
        <v>1448</v>
      </c>
      <c r="S2754" t="s">
        <v>1449</v>
      </c>
      <c r="T2754">
        <f>VLOOKUP(Admissions[[#This Row],[Department]],Departments!A:E,5,FALSE)</f>
        <v>9000</v>
      </c>
      <c r="U2754" s="1" t="str">
        <f t="shared" ref="U2754:U2817" si="86">IF(K2754&gt;T2754,"Above Benchmark","Within Benchmark")</f>
        <v>Above Benchmark</v>
      </c>
      <c r="V2754" s="1">
        <f t="shared" ref="V2754:V2817" ca="1" si="87">INT(YEARFRAC(E2754,TODAY()))</f>
        <v>82</v>
      </c>
      <c r="W2754" s="1" t="str">
        <f ca="1">_xlfn.IFS(Admissions[[#This Row],[Patients Age]]&lt;18,"Paediatric",V2754&lt;40,"Young Adult",V2754&lt;65,"Adult",TRUE,"Senior")</f>
        <v>Senior</v>
      </c>
    </row>
    <row r="2755" spans="1:23" x14ac:dyDescent="0.25">
      <c r="A2755">
        <v>15617</v>
      </c>
      <c r="B2755">
        <v>5208</v>
      </c>
      <c r="C2755" s="1" t="s">
        <v>544</v>
      </c>
      <c r="D2755" s="1" t="s">
        <v>56</v>
      </c>
      <c r="E2755" s="2">
        <v>21196</v>
      </c>
      <c r="F2755" s="1" t="s">
        <v>41</v>
      </c>
      <c r="G2755" s="1" t="s">
        <v>42</v>
      </c>
      <c r="H2755" s="2">
        <v>44992</v>
      </c>
      <c r="I2755" s="2">
        <v>44999</v>
      </c>
      <c r="J2755">
        <v>7</v>
      </c>
      <c r="K2755">
        <v>6511</v>
      </c>
      <c r="L2755" s="1" t="s">
        <v>1491</v>
      </c>
      <c r="M2755" s="1" t="s">
        <v>121</v>
      </c>
      <c r="N2755" s="1" t="s">
        <v>18</v>
      </c>
      <c r="O2755" t="s">
        <v>19</v>
      </c>
      <c r="P2755">
        <v>930.14290000000005</v>
      </c>
      <c r="Q2755" s="1" t="s">
        <v>1492</v>
      </c>
      <c r="R2755" s="1" t="s">
        <v>1452</v>
      </c>
      <c r="S2755" t="s">
        <v>1449</v>
      </c>
      <c r="T2755">
        <f>VLOOKUP(Admissions[[#This Row],[Department]],Departments!A:E,5,FALSE)</f>
        <v>7200</v>
      </c>
      <c r="U2755" s="1" t="str">
        <f t="shared" si="86"/>
        <v>Within Benchmark</v>
      </c>
      <c r="V2755" s="1">
        <f t="shared" ca="1" si="87"/>
        <v>68</v>
      </c>
      <c r="W2755" s="1" t="str">
        <f ca="1">_xlfn.IFS(Admissions[[#This Row],[Patients Age]]&lt;18,"Paediatric",V2755&lt;40,"Young Adult",V2755&lt;65,"Adult",TRUE,"Senior")</f>
        <v>Senior</v>
      </c>
    </row>
    <row r="2756" spans="1:23" x14ac:dyDescent="0.25">
      <c r="A2756">
        <v>10018</v>
      </c>
      <c r="B2756">
        <v>6089</v>
      </c>
      <c r="C2756" s="1" t="s">
        <v>74</v>
      </c>
      <c r="D2756" s="1" t="s">
        <v>14</v>
      </c>
      <c r="E2756" s="2">
        <v>37610</v>
      </c>
      <c r="F2756" s="1" t="s">
        <v>15</v>
      </c>
      <c r="G2756" s="1" t="s">
        <v>48</v>
      </c>
      <c r="H2756" s="2">
        <v>45004</v>
      </c>
      <c r="I2756" s="2">
        <v>45006</v>
      </c>
      <c r="J2756">
        <v>2</v>
      </c>
      <c r="K2756">
        <v>4205</v>
      </c>
      <c r="L2756" s="1" t="s">
        <v>1491</v>
      </c>
      <c r="M2756" s="1" t="s">
        <v>81</v>
      </c>
      <c r="N2756" s="1" t="s">
        <v>33</v>
      </c>
      <c r="O2756" t="s">
        <v>19</v>
      </c>
      <c r="P2756">
        <v>2102.5</v>
      </c>
      <c r="Q2756" s="1" t="s">
        <v>1492</v>
      </c>
      <c r="R2756" s="1" t="s">
        <v>1451</v>
      </c>
      <c r="S2756" t="s">
        <v>1447</v>
      </c>
      <c r="T2756">
        <f>VLOOKUP(Admissions[[#This Row],[Department]],Departments!A:E,5,FALSE)</f>
        <v>5500</v>
      </c>
      <c r="U2756" s="1" t="str">
        <f t="shared" si="86"/>
        <v>Within Benchmark</v>
      </c>
      <c r="V2756" s="1">
        <f t="shared" ca="1" si="87"/>
        <v>23</v>
      </c>
      <c r="W2756" s="1" t="str">
        <f ca="1">_xlfn.IFS(Admissions[[#This Row],[Patients Age]]&lt;18,"Paediatric",V2756&lt;40,"Young Adult",V2756&lt;65,"Adult",TRUE,"Senior")</f>
        <v>Young Adult</v>
      </c>
    </row>
    <row r="2757" spans="1:23" x14ac:dyDescent="0.25">
      <c r="A2757">
        <v>15267</v>
      </c>
      <c r="B2757">
        <v>5013</v>
      </c>
      <c r="C2757" s="1" t="s">
        <v>461</v>
      </c>
      <c r="D2757" s="1" t="s">
        <v>56</v>
      </c>
      <c r="E2757" s="2">
        <v>22105</v>
      </c>
      <c r="F2757" s="1" t="s">
        <v>15</v>
      </c>
      <c r="G2757" s="1" t="s">
        <v>16</v>
      </c>
      <c r="H2757" s="2">
        <v>45463</v>
      </c>
      <c r="I2757" s="2">
        <v>45466</v>
      </c>
      <c r="J2757">
        <v>3</v>
      </c>
      <c r="K2757">
        <v>5930</v>
      </c>
      <c r="L2757" s="1" t="s">
        <v>1491</v>
      </c>
      <c r="M2757" s="1" t="s">
        <v>49</v>
      </c>
      <c r="N2757" s="1" t="s">
        <v>33</v>
      </c>
      <c r="O2757" t="s">
        <v>19</v>
      </c>
      <c r="P2757">
        <v>1976.6667</v>
      </c>
      <c r="Q2757" s="1" t="s">
        <v>1492</v>
      </c>
      <c r="R2757" s="1" t="s">
        <v>1450</v>
      </c>
      <c r="S2757" t="s">
        <v>1449</v>
      </c>
      <c r="T2757">
        <f>VLOOKUP(Admissions[[#This Row],[Department]],Departments!A:E,5,FALSE)</f>
        <v>5500</v>
      </c>
      <c r="U2757" s="1" t="str">
        <f t="shared" si="86"/>
        <v>Above Benchmark</v>
      </c>
      <c r="V2757" s="1">
        <f t="shared" ca="1" si="87"/>
        <v>66</v>
      </c>
      <c r="W2757" s="1" t="str">
        <f ca="1">_xlfn.IFS(Admissions[[#This Row],[Patients Age]]&lt;18,"Paediatric",V2757&lt;40,"Young Adult",V2757&lt;65,"Adult",TRUE,"Senior")</f>
        <v>Senior</v>
      </c>
    </row>
    <row r="2758" spans="1:23" x14ac:dyDescent="0.25">
      <c r="A2758">
        <v>10775</v>
      </c>
      <c r="B2758">
        <v>4251</v>
      </c>
      <c r="C2758" s="1" t="s">
        <v>602</v>
      </c>
      <c r="D2758" s="1" t="s">
        <v>56</v>
      </c>
      <c r="E2758" s="2">
        <v>24438</v>
      </c>
      <c r="F2758" s="1" t="s">
        <v>26</v>
      </c>
      <c r="G2758" s="1" t="s">
        <v>27</v>
      </c>
      <c r="H2758" s="2">
        <v>45572</v>
      </c>
      <c r="I2758" s="2">
        <v>45577</v>
      </c>
      <c r="J2758">
        <v>5</v>
      </c>
      <c r="K2758">
        <v>12633</v>
      </c>
      <c r="L2758" s="1" t="s">
        <v>1491</v>
      </c>
      <c r="M2758" s="1" t="s">
        <v>79</v>
      </c>
      <c r="N2758" s="1" t="s">
        <v>18</v>
      </c>
      <c r="O2758" t="s">
        <v>19</v>
      </c>
      <c r="P2758">
        <v>2526.6</v>
      </c>
      <c r="Q2758" s="1" t="s">
        <v>1492</v>
      </c>
      <c r="R2758" s="1" t="s">
        <v>1448</v>
      </c>
      <c r="S2758" t="s">
        <v>1449</v>
      </c>
      <c r="T2758">
        <f>VLOOKUP(Admissions[[#This Row],[Department]],Departments!A:E,5,FALSE)</f>
        <v>9000</v>
      </c>
      <c r="U2758" s="1" t="str">
        <f t="shared" si="86"/>
        <v>Above Benchmark</v>
      </c>
      <c r="V2758" s="1">
        <f t="shared" ca="1" si="87"/>
        <v>59</v>
      </c>
      <c r="W2758" s="1" t="str">
        <f ca="1">_xlfn.IFS(Admissions[[#This Row],[Patients Age]]&lt;18,"Paediatric",V2758&lt;40,"Young Adult",V2758&lt;65,"Adult",TRUE,"Senior")</f>
        <v>Adult</v>
      </c>
    </row>
    <row r="2759" spans="1:23" x14ac:dyDescent="0.25">
      <c r="A2759">
        <v>13438</v>
      </c>
      <c r="B2759">
        <v>5135</v>
      </c>
      <c r="C2759" s="1" t="s">
        <v>176</v>
      </c>
      <c r="D2759" s="1" t="s">
        <v>56</v>
      </c>
      <c r="E2759" s="2">
        <v>41673</v>
      </c>
      <c r="F2759" s="1" t="s">
        <v>30</v>
      </c>
      <c r="G2759" s="1" t="s">
        <v>110</v>
      </c>
      <c r="H2759" s="2">
        <v>45315</v>
      </c>
      <c r="I2759" s="2">
        <v>45319</v>
      </c>
      <c r="J2759">
        <v>4</v>
      </c>
      <c r="K2759">
        <v>3637</v>
      </c>
      <c r="L2759" s="1" t="s">
        <v>1491</v>
      </c>
      <c r="M2759" s="1" t="s">
        <v>46</v>
      </c>
      <c r="N2759" s="1" t="s">
        <v>18</v>
      </c>
      <c r="O2759" t="s">
        <v>19</v>
      </c>
      <c r="P2759">
        <v>909.25</v>
      </c>
      <c r="Q2759" s="1" t="s">
        <v>1492</v>
      </c>
      <c r="R2759" s="1" t="s">
        <v>1453</v>
      </c>
      <c r="S2759" t="s">
        <v>1449</v>
      </c>
      <c r="T2759">
        <f>VLOOKUP(Admissions[[#This Row],[Department]],Departments!A:E,5,FALSE)</f>
        <v>4500</v>
      </c>
      <c r="U2759" s="1" t="str">
        <f t="shared" si="86"/>
        <v>Within Benchmark</v>
      </c>
      <c r="V2759" s="1">
        <f t="shared" ca="1" si="87"/>
        <v>12</v>
      </c>
      <c r="W2759" s="1" t="str">
        <f ca="1">_xlfn.IFS(Admissions[[#This Row],[Patients Age]]&lt;18,"Paediatric",V2759&lt;40,"Young Adult",V2759&lt;65,"Adult",TRUE,"Senior")</f>
        <v>Paediatric</v>
      </c>
    </row>
    <row r="2760" spans="1:23" x14ac:dyDescent="0.25">
      <c r="A2760">
        <v>11421</v>
      </c>
      <c r="B2760">
        <v>3069</v>
      </c>
      <c r="C2760" s="1" t="s">
        <v>193</v>
      </c>
      <c r="D2760" s="1" t="s">
        <v>56</v>
      </c>
      <c r="E2760" s="2">
        <v>37787</v>
      </c>
      <c r="F2760" s="1" t="s">
        <v>21</v>
      </c>
      <c r="G2760" s="1" t="s">
        <v>22</v>
      </c>
      <c r="H2760" s="2">
        <v>45582</v>
      </c>
      <c r="I2760" s="2">
        <v>45592</v>
      </c>
      <c r="J2760">
        <v>10</v>
      </c>
      <c r="K2760">
        <v>25066</v>
      </c>
      <c r="L2760" s="1" t="s">
        <v>1491</v>
      </c>
      <c r="M2760" s="1" t="s">
        <v>124</v>
      </c>
      <c r="N2760" s="1" t="s">
        <v>33</v>
      </c>
      <c r="O2760" t="s">
        <v>19</v>
      </c>
      <c r="P2760">
        <v>2506.6</v>
      </c>
      <c r="Q2760" s="1" t="s">
        <v>1492</v>
      </c>
      <c r="R2760" s="1" t="s">
        <v>1450</v>
      </c>
      <c r="S2760" t="s">
        <v>1449</v>
      </c>
      <c r="T2760">
        <f>VLOOKUP(Admissions[[#This Row],[Department]],Departments!A:E,5,FALSE)</f>
        <v>12000</v>
      </c>
      <c r="U2760" s="1" t="str">
        <f t="shared" si="86"/>
        <v>Above Benchmark</v>
      </c>
      <c r="V2760" s="1">
        <f t="shared" ca="1" si="87"/>
        <v>23</v>
      </c>
      <c r="W2760" s="1" t="str">
        <f ca="1">_xlfn.IFS(Admissions[[#This Row],[Patients Age]]&lt;18,"Paediatric",V2760&lt;40,"Young Adult",V2760&lt;65,"Adult",TRUE,"Senior")</f>
        <v>Young Adult</v>
      </c>
    </row>
    <row r="2761" spans="1:23" x14ac:dyDescent="0.25">
      <c r="A2761">
        <v>12591</v>
      </c>
      <c r="B2761">
        <v>5047</v>
      </c>
      <c r="C2761" s="1" t="s">
        <v>94</v>
      </c>
      <c r="D2761" s="1" t="s">
        <v>56</v>
      </c>
      <c r="E2761" s="2">
        <v>24120</v>
      </c>
      <c r="F2761" s="1" t="s">
        <v>66</v>
      </c>
      <c r="G2761" s="1" t="s">
        <v>67</v>
      </c>
      <c r="H2761" s="2">
        <v>45309</v>
      </c>
      <c r="I2761" s="2">
        <v>45312</v>
      </c>
      <c r="J2761">
        <v>3</v>
      </c>
      <c r="K2761">
        <v>4866</v>
      </c>
      <c r="L2761" s="1" t="s">
        <v>1491</v>
      </c>
      <c r="M2761" s="1" t="s">
        <v>37</v>
      </c>
      <c r="N2761" s="1" t="s">
        <v>24</v>
      </c>
      <c r="O2761" t="s">
        <v>19</v>
      </c>
      <c r="P2761">
        <v>1622</v>
      </c>
      <c r="Q2761" s="1" t="s">
        <v>1492</v>
      </c>
      <c r="R2761" s="1" t="s">
        <v>1450</v>
      </c>
      <c r="S2761" t="s">
        <v>1449</v>
      </c>
      <c r="T2761">
        <f>VLOOKUP(Admissions[[#This Row],[Department]],Departments!A:E,5,FALSE)</f>
        <v>6000</v>
      </c>
      <c r="U2761" s="1" t="str">
        <f t="shared" si="86"/>
        <v>Within Benchmark</v>
      </c>
      <c r="V2761" s="1">
        <f t="shared" ca="1" si="87"/>
        <v>60</v>
      </c>
      <c r="W2761" s="1" t="str">
        <f ca="1">_xlfn.IFS(Admissions[[#This Row],[Patients Age]]&lt;18,"Paediatric",V2761&lt;40,"Young Adult",V2761&lt;65,"Adult",TRUE,"Senior")</f>
        <v>Adult</v>
      </c>
    </row>
    <row r="2762" spans="1:23" x14ac:dyDescent="0.25">
      <c r="A2762">
        <v>12946</v>
      </c>
      <c r="B2762">
        <v>3758</v>
      </c>
      <c r="C2762" s="1" t="s">
        <v>101</v>
      </c>
      <c r="D2762" s="1" t="s">
        <v>56</v>
      </c>
      <c r="E2762" s="2">
        <v>30836</v>
      </c>
      <c r="F2762" s="1" t="s">
        <v>21</v>
      </c>
      <c r="G2762" s="1" t="s">
        <v>160</v>
      </c>
      <c r="H2762" s="2">
        <v>45609</v>
      </c>
      <c r="I2762" s="2">
        <v>45617</v>
      </c>
      <c r="J2762">
        <v>8</v>
      </c>
      <c r="K2762">
        <v>32856</v>
      </c>
      <c r="L2762" s="1" t="s">
        <v>1491</v>
      </c>
      <c r="M2762" s="1" t="s">
        <v>28</v>
      </c>
      <c r="N2762" s="1" t="s">
        <v>33</v>
      </c>
      <c r="O2762" t="s">
        <v>19</v>
      </c>
      <c r="P2762">
        <v>4107</v>
      </c>
      <c r="Q2762" s="1" t="s">
        <v>1492</v>
      </c>
      <c r="R2762" s="1" t="s">
        <v>1453</v>
      </c>
      <c r="S2762" t="s">
        <v>1449</v>
      </c>
      <c r="T2762">
        <f>VLOOKUP(Admissions[[#This Row],[Department]],Departments!A:E,5,FALSE)</f>
        <v>12000</v>
      </c>
      <c r="U2762" s="1" t="str">
        <f t="shared" si="86"/>
        <v>Above Benchmark</v>
      </c>
      <c r="V2762" s="1">
        <f t="shared" ca="1" si="87"/>
        <v>42</v>
      </c>
      <c r="W2762" s="1" t="str">
        <f ca="1">_xlfn.IFS(Admissions[[#This Row],[Patients Age]]&lt;18,"Paediatric",V2762&lt;40,"Young Adult",V2762&lt;65,"Adult",TRUE,"Senior")</f>
        <v>Adult</v>
      </c>
    </row>
    <row r="2763" spans="1:23" x14ac:dyDescent="0.25">
      <c r="A2763">
        <v>15163</v>
      </c>
      <c r="B2763">
        <v>4933</v>
      </c>
      <c r="C2763" s="1" t="s">
        <v>1181</v>
      </c>
      <c r="D2763" s="1" t="s">
        <v>14</v>
      </c>
      <c r="E2763" s="2">
        <v>37054</v>
      </c>
      <c r="F2763" s="1" t="s">
        <v>35</v>
      </c>
      <c r="G2763" s="1" t="s">
        <v>85</v>
      </c>
      <c r="H2763" s="2">
        <v>45261</v>
      </c>
      <c r="I2763" s="2">
        <v>45266</v>
      </c>
      <c r="J2763">
        <v>5</v>
      </c>
      <c r="K2763">
        <v>10210</v>
      </c>
      <c r="L2763" s="1" t="s">
        <v>1491</v>
      </c>
      <c r="M2763" s="1" t="s">
        <v>60</v>
      </c>
      <c r="N2763" s="1" t="s">
        <v>18</v>
      </c>
      <c r="O2763" t="s">
        <v>19</v>
      </c>
      <c r="P2763">
        <v>2042</v>
      </c>
      <c r="Q2763" s="1" t="s">
        <v>1492</v>
      </c>
      <c r="R2763" s="1" t="s">
        <v>1454</v>
      </c>
      <c r="S2763" t="s">
        <v>1449</v>
      </c>
      <c r="T2763">
        <f>VLOOKUP(Admissions[[#This Row],[Department]],Departments!A:E,5,FALSE)</f>
        <v>8500</v>
      </c>
      <c r="U2763" s="1" t="str">
        <f t="shared" si="86"/>
        <v>Above Benchmark</v>
      </c>
      <c r="V2763" s="1">
        <f t="shared" ca="1" si="87"/>
        <v>25</v>
      </c>
      <c r="W2763" s="1" t="str">
        <f ca="1">_xlfn.IFS(Admissions[[#This Row],[Patients Age]]&lt;18,"Paediatric",V2763&lt;40,"Young Adult",V2763&lt;65,"Adult",TRUE,"Senior")</f>
        <v>Young Adult</v>
      </c>
    </row>
    <row r="2764" spans="1:23" x14ac:dyDescent="0.25">
      <c r="A2764">
        <v>12726</v>
      </c>
      <c r="B2764">
        <v>6410</v>
      </c>
      <c r="C2764" s="1" t="s">
        <v>1087</v>
      </c>
      <c r="D2764" s="1" t="s">
        <v>14</v>
      </c>
      <c r="E2764" s="2">
        <v>21874</v>
      </c>
      <c r="F2764" s="1" t="s">
        <v>35</v>
      </c>
      <c r="G2764" s="1" t="s">
        <v>85</v>
      </c>
      <c r="H2764" s="2">
        <v>45468</v>
      </c>
      <c r="I2764" s="2">
        <v>45472</v>
      </c>
      <c r="J2764">
        <v>4</v>
      </c>
      <c r="K2764">
        <v>10624</v>
      </c>
      <c r="L2764" s="1" t="s">
        <v>1491</v>
      </c>
      <c r="M2764" s="1" t="s">
        <v>119</v>
      </c>
      <c r="N2764" s="1" t="s">
        <v>18</v>
      </c>
      <c r="O2764" t="s">
        <v>19</v>
      </c>
      <c r="P2764">
        <v>2656</v>
      </c>
      <c r="Q2764" s="1" t="s">
        <v>1492</v>
      </c>
      <c r="R2764" s="1" t="s">
        <v>1452</v>
      </c>
      <c r="S2764" t="s">
        <v>1449</v>
      </c>
      <c r="T2764">
        <f>VLOOKUP(Admissions[[#This Row],[Department]],Departments!A:E,5,FALSE)</f>
        <v>8500</v>
      </c>
      <c r="U2764" s="1" t="str">
        <f t="shared" si="86"/>
        <v>Above Benchmark</v>
      </c>
      <c r="V2764" s="1">
        <f t="shared" ca="1" si="87"/>
        <v>66</v>
      </c>
      <c r="W2764" s="1" t="str">
        <f ca="1">_xlfn.IFS(Admissions[[#This Row],[Patients Age]]&lt;18,"Paediatric",V2764&lt;40,"Young Adult",V2764&lt;65,"Adult",TRUE,"Senior")</f>
        <v>Senior</v>
      </c>
    </row>
    <row r="2765" spans="1:23" x14ac:dyDescent="0.25">
      <c r="A2765">
        <v>15045</v>
      </c>
      <c r="B2765">
        <v>5015</v>
      </c>
      <c r="C2765" s="1" t="s">
        <v>552</v>
      </c>
      <c r="D2765" s="1" t="s">
        <v>56</v>
      </c>
      <c r="E2765" s="2">
        <v>23562</v>
      </c>
      <c r="F2765" s="1" t="s">
        <v>21</v>
      </c>
      <c r="G2765" s="1" t="s">
        <v>160</v>
      </c>
      <c r="H2765" s="2">
        <v>45597</v>
      </c>
      <c r="I2765" s="2">
        <v>45598</v>
      </c>
      <c r="J2765">
        <v>1</v>
      </c>
      <c r="K2765">
        <v>7508</v>
      </c>
      <c r="L2765" s="1" t="s">
        <v>1491</v>
      </c>
      <c r="M2765" s="1" t="s">
        <v>23</v>
      </c>
      <c r="N2765" s="1" t="s">
        <v>24</v>
      </c>
      <c r="O2765" t="s">
        <v>19</v>
      </c>
      <c r="P2765">
        <v>7508</v>
      </c>
      <c r="Q2765" s="1" t="s">
        <v>1492</v>
      </c>
      <c r="R2765" s="1" t="s">
        <v>1454</v>
      </c>
      <c r="S2765" t="s">
        <v>1449</v>
      </c>
      <c r="T2765">
        <f>VLOOKUP(Admissions[[#This Row],[Department]],Departments!A:E,5,FALSE)</f>
        <v>12000</v>
      </c>
      <c r="U2765" s="1" t="str">
        <f t="shared" si="86"/>
        <v>Within Benchmark</v>
      </c>
      <c r="V2765" s="1">
        <f t="shared" ca="1" si="87"/>
        <v>62</v>
      </c>
      <c r="W2765" s="1" t="str">
        <f ca="1">_xlfn.IFS(Admissions[[#This Row],[Patients Age]]&lt;18,"Paediatric",V2765&lt;40,"Young Adult",V2765&lt;65,"Adult",TRUE,"Senior")</f>
        <v>Adult</v>
      </c>
    </row>
    <row r="2766" spans="1:23" x14ac:dyDescent="0.25">
      <c r="A2766">
        <v>12587</v>
      </c>
      <c r="B2766">
        <v>4013</v>
      </c>
      <c r="C2766" s="1" t="s">
        <v>176</v>
      </c>
      <c r="D2766" s="1" t="s">
        <v>56</v>
      </c>
      <c r="E2766" s="2">
        <v>23382</v>
      </c>
      <c r="F2766" s="1" t="s">
        <v>15</v>
      </c>
      <c r="G2766" s="1" t="s">
        <v>16</v>
      </c>
      <c r="H2766" s="2">
        <v>45021</v>
      </c>
      <c r="I2766" s="2">
        <v>45024</v>
      </c>
      <c r="J2766">
        <v>3</v>
      </c>
      <c r="K2766">
        <v>7500</v>
      </c>
      <c r="L2766" s="1" t="s">
        <v>1491</v>
      </c>
      <c r="M2766" s="1" t="s">
        <v>81</v>
      </c>
      <c r="N2766" s="1" t="s">
        <v>18</v>
      </c>
      <c r="O2766" t="s">
        <v>19</v>
      </c>
      <c r="P2766">
        <v>2500</v>
      </c>
      <c r="Q2766" s="1" t="s">
        <v>1492</v>
      </c>
      <c r="R2766" s="1" t="s">
        <v>1453</v>
      </c>
      <c r="S2766" t="s">
        <v>1449</v>
      </c>
      <c r="T2766">
        <f>VLOOKUP(Admissions[[#This Row],[Department]],Departments!A:E,5,FALSE)</f>
        <v>5500</v>
      </c>
      <c r="U2766" s="1" t="str">
        <f t="shared" si="86"/>
        <v>Above Benchmark</v>
      </c>
      <c r="V2766" s="1">
        <f t="shared" ca="1" si="87"/>
        <v>62</v>
      </c>
      <c r="W2766" s="1" t="str">
        <f ca="1">_xlfn.IFS(Admissions[[#This Row],[Patients Age]]&lt;18,"Paediatric",V2766&lt;40,"Young Adult",V2766&lt;65,"Adult",TRUE,"Senior")</f>
        <v>Adult</v>
      </c>
    </row>
    <row r="2767" spans="1:23" x14ac:dyDescent="0.25">
      <c r="A2767">
        <v>13903</v>
      </c>
      <c r="B2767">
        <v>6250</v>
      </c>
      <c r="C2767" s="1" t="s">
        <v>183</v>
      </c>
      <c r="D2767" s="1" t="s">
        <v>14</v>
      </c>
      <c r="E2767" s="2">
        <v>12507</v>
      </c>
      <c r="F2767" s="1" t="s">
        <v>15</v>
      </c>
      <c r="G2767" s="1" t="s">
        <v>16</v>
      </c>
      <c r="H2767" s="2">
        <v>45180</v>
      </c>
      <c r="I2767" s="2">
        <v>45181</v>
      </c>
      <c r="J2767">
        <v>1</v>
      </c>
      <c r="K2767">
        <v>2749</v>
      </c>
      <c r="L2767" s="1" t="s">
        <v>1491</v>
      </c>
      <c r="M2767" s="1" t="s">
        <v>49</v>
      </c>
      <c r="N2767" s="1" t="s">
        <v>18</v>
      </c>
      <c r="O2767" t="s">
        <v>19</v>
      </c>
      <c r="P2767">
        <v>2749</v>
      </c>
      <c r="Q2767" s="1" t="s">
        <v>1492</v>
      </c>
      <c r="R2767" s="1" t="s">
        <v>1448</v>
      </c>
      <c r="S2767" t="s">
        <v>1449</v>
      </c>
      <c r="T2767">
        <f>VLOOKUP(Admissions[[#This Row],[Department]],Departments!A:E,5,FALSE)</f>
        <v>5500</v>
      </c>
      <c r="U2767" s="1" t="str">
        <f t="shared" si="86"/>
        <v>Within Benchmark</v>
      </c>
      <c r="V2767" s="1">
        <f t="shared" ca="1" si="87"/>
        <v>92</v>
      </c>
      <c r="W2767" s="1" t="str">
        <f ca="1">_xlfn.IFS(Admissions[[#This Row],[Patients Age]]&lt;18,"Paediatric",V2767&lt;40,"Young Adult",V2767&lt;65,"Adult",TRUE,"Senior")</f>
        <v>Senior</v>
      </c>
    </row>
    <row r="2768" spans="1:23" x14ac:dyDescent="0.25">
      <c r="A2768">
        <v>15703</v>
      </c>
      <c r="B2768">
        <v>5166</v>
      </c>
      <c r="C2768" s="1" t="s">
        <v>371</v>
      </c>
      <c r="D2768" s="1" t="s">
        <v>56</v>
      </c>
      <c r="E2768" s="2">
        <v>19707</v>
      </c>
      <c r="F2768" s="1" t="s">
        <v>66</v>
      </c>
      <c r="G2768" s="1" t="s">
        <v>67</v>
      </c>
      <c r="H2768" s="2">
        <v>45276</v>
      </c>
      <c r="I2768" s="2">
        <v>45282</v>
      </c>
      <c r="J2768">
        <v>6</v>
      </c>
      <c r="K2768">
        <v>10117</v>
      </c>
      <c r="L2768" s="1" t="s">
        <v>1491</v>
      </c>
      <c r="M2768" s="1" t="s">
        <v>116</v>
      </c>
      <c r="N2768" s="1" t="s">
        <v>18</v>
      </c>
      <c r="O2768" t="s">
        <v>19</v>
      </c>
      <c r="P2768">
        <v>1686.1667</v>
      </c>
      <c r="Q2768" s="1" t="s">
        <v>1492</v>
      </c>
      <c r="R2768" s="1" t="s">
        <v>1446</v>
      </c>
      <c r="S2768" t="s">
        <v>1447</v>
      </c>
      <c r="T2768">
        <f>VLOOKUP(Admissions[[#This Row],[Department]],Departments!A:E,5,FALSE)</f>
        <v>6000</v>
      </c>
      <c r="U2768" s="1" t="str">
        <f t="shared" si="86"/>
        <v>Above Benchmark</v>
      </c>
      <c r="V2768" s="1">
        <f t="shared" ca="1" si="87"/>
        <v>72</v>
      </c>
      <c r="W2768" s="1" t="str">
        <f ca="1">_xlfn.IFS(Admissions[[#This Row],[Patients Age]]&lt;18,"Paediatric",V2768&lt;40,"Young Adult",V2768&lt;65,"Adult",TRUE,"Senior")</f>
        <v>Senior</v>
      </c>
    </row>
    <row r="2769" spans="1:23" x14ac:dyDescent="0.25">
      <c r="A2769">
        <v>12011</v>
      </c>
      <c r="B2769">
        <v>4529</v>
      </c>
      <c r="C2769" s="1" t="s">
        <v>536</v>
      </c>
      <c r="D2769" s="1" t="s">
        <v>14</v>
      </c>
      <c r="E2769" s="2">
        <v>18740</v>
      </c>
      <c r="F2769" s="1" t="s">
        <v>26</v>
      </c>
      <c r="G2769" s="1" t="s">
        <v>39</v>
      </c>
      <c r="H2769" s="2">
        <v>45009</v>
      </c>
      <c r="I2769" s="2">
        <v>45018</v>
      </c>
      <c r="J2769">
        <v>9</v>
      </c>
      <c r="K2769">
        <v>21911</v>
      </c>
      <c r="L2769" s="1" t="s">
        <v>1491</v>
      </c>
      <c r="M2769" s="1" t="s">
        <v>28</v>
      </c>
      <c r="N2769" s="1" t="s">
        <v>18</v>
      </c>
      <c r="O2769" t="s">
        <v>19</v>
      </c>
      <c r="P2769">
        <v>2434.5556000000001</v>
      </c>
      <c r="Q2769" s="1" t="s">
        <v>1492</v>
      </c>
      <c r="R2769" s="1" t="s">
        <v>1454</v>
      </c>
      <c r="S2769" t="s">
        <v>1449</v>
      </c>
      <c r="T2769">
        <f>VLOOKUP(Admissions[[#This Row],[Department]],Departments!A:E,5,FALSE)</f>
        <v>9000</v>
      </c>
      <c r="U2769" s="1" t="str">
        <f t="shared" si="86"/>
        <v>Above Benchmark</v>
      </c>
      <c r="V2769" s="1">
        <f t="shared" ca="1" si="87"/>
        <v>75</v>
      </c>
      <c r="W2769" s="1" t="str">
        <f ca="1">_xlfn.IFS(Admissions[[#This Row],[Patients Age]]&lt;18,"Paediatric",V2769&lt;40,"Young Adult",V2769&lt;65,"Adult",TRUE,"Senior")</f>
        <v>Senior</v>
      </c>
    </row>
    <row r="2770" spans="1:23" x14ac:dyDescent="0.25">
      <c r="A2770">
        <v>13796</v>
      </c>
      <c r="B2770">
        <v>4275</v>
      </c>
      <c r="C2770" s="1" t="s">
        <v>727</v>
      </c>
      <c r="D2770" s="1" t="s">
        <v>56</v>
      </c>
      <c r="E2770" s="2">
        <v>41586</v>
      </c>
      <c r="F2770" s="1" t="s">
        <v>30</v>
      </c>
      <c r="G2770" s="1" t="s">
        <v>110</v>
      </c>
      <c r="H2770" s="2">
        <v>45147</v>
      </c>
      <c r="I2770" s="2">
        <v>45149</v>
      </c>
      <c r="J2770">
        <v>2</v>
      </c>
      <c r="K2770">
        <v>2920</v>
      </c>
      <c r="L2770" s="1" t="s">
        <v>1491</v>
      </c>
      <c r="M2770" s="1" t="s">
        <v>32</v>
      </c>
      <c r="N2770" s="1" t="s">
        <v>18</v>
      </c>
      <c r="O2770" t="s">
        <v>19</v>
      </c>
      <c r="P2770">
        <v>1460</v>
      </c>
      <c r="Q2770" s="1" t="s">
        <v>1492</v>
      </c>
      <c r="R2770" s="1" t="s">
        <v>1453</v>
      </c>
      <c r="S2770" t="s">
        <v>1449</v>
      </c>
      <c r="T2770">
        <f>VLOOKUP(Admissions[[#This Row],[Department]],Departments!A:E,5,FALSE)</f>
        <v>4500</v>
      </c>
      <c r="U2770" s="1" t="str">
        <f t="shared" si="86"/>
        <v>Within Benchmark</v>
      </c>
      <c r="V2770" s="1">
        <f t="shared" ca="1" si="87"/>
        <v>12</v>
      </c>
      <c r="W2770" s="1" t="str">
        <f ca="1">_xlfn.IFS(Admissions[[#This Row],[Patients Age]]&lt;18,"Paediatric",V2770&lt;40,"Young Adult",V2770&lt;65,"Adult",TRUE,"Senior")</f>
        <v>Paediatric</v>
      </c>
    </row>
    <row r="2771" spans="1:23" x14ac:dyDescent="0.25">
      <c r="A2771">
        <v>10267</v>
      </c>
      <c r="B2771">
        <v>3512</v>
      </c>
      <c r="C2771" s="1" t="s">
        <v>815</v>
      </c>
      <c r="D2771" s="1" t="s">
        <v>14</v>
      </c>
      <c r="E2771" s="2">
        <v>44528</v>
      </c>
      <c r="F2771" s="1" t="s">
        <v>30</v>
      </c>
      <c r="G2771" s="1" t="s">
        <v>31</v>
      </c>
      <c r="H2771" s="2">
        <v>45168</v>
      </c>
      <c r="I2771" s="2">
        <v>45171</v>
      </c>
      <c r="J2771">
        <v>3</v>
      </c>
      <c r="K2771">
        <v>2438</v>
      </c>
      <c r="L2771" s="1" t="s">
        <v>1491</v>
      </c>
      <c r="M2771" s="1" t="s">
        <v>32</v>
      </c>
      <c r="N2771" s="1" t="s">
        <v>18</v>
      </c>
      <c r="O2771" t="s">
        <v>19</v>
      </c>
      <c r="P2771">
        <v>812.66669999999999</v>
      </c>
      <c r="Q2771" s="1" t="s">
        <v>1492</v>
      </c>
      <c r="R2771" s="1" t="s">
        <v>1453</v>
      </c>
      <c r="S2771" t="s">
        <v>1449</v>
      </c>
      <c r="T2771">
        <f>VLOOKUP(Admissions[[#This Row],[Department]],Departments!A:E,5,FALSE)</f>
        <v>4500</v>
      </c>
      <c r="U2771" s="1" t="str">
        <f t="shared" si="86"/>
        <v>Within Benchmark</v>
      </c>
      <c r="V2771" s="1">
        <f t="shared" ca="1" si="87"/>
        <v>4</v>
      </c>
      <c r="W2771" s="1" t="str">
        <f ca="1">_xlfn.IFS(Admissions[[#This Row],[Patients Age]]&lt;18,"Paediatric",V2771&lt;40,"Young Adult",V2771&lt;65,"Adult",TRUE,"Senior")</f>
        <v>Paediatric</v>
      </c>
    </row>
    <row r="2772" spans="1:23" x14ac:dyDescent="0.25">
      <c r="A2772">
        <v>13202</v>
      </c>
      <c r="B2772">
        <v>3486</v>
      </c>
      <c r="C2772" s="1" t="s">
        <v>178</v>
      </c>
      <c r="D2772" s="1" t="s">
        <v>14</v>
      </c>
      <c r="E2772" s="2">
        <v>32392</v>
      </c>
      <c r="F2772" s="1" t="s">
        <v>51</v>
      </c>
      <c r="G2772" s="1" t="s">
        <v>113</v>
      </c>
      <c r="H2772" s="2">
        <v>45068</v>
      </c>
      <c r="I2772" s="2">
        <v>45075</v>
      </c>
      <c r="J2772">
        <v>7</v>
      </c>
      <c r="K2772">
        <v>7849</v>
      </c>
      <c r="L2772" s="1" t="s">
        <v>1491</v>
      </c>
      <c r="M2772" s="1" t="s">
        <v>114</v>
      </c>
      <c r="N2772" s="1" t="s">
        <v>18</v>
      </c>
      <c r="O2772" t="s">
        <v>19</v>
      </c>
      <c r="P2772">
        <v>1121.2856999999999</v>
      </c>
      <c r="Q2772" s="1" t="s">
        <v>1492</v>
      </c>
      <c r="R2772" s="1" t="s">
        <v>1448</v>
      </c>
      <c r="S2772" t="s">
        <v>1449</v>
      </c>
      <c r="T2772">
        <f>VLOOKUP(Admissions[[#This Row],[Department]],Departments!A:E,5,FALSE)</f>
        <v>6800</v>
      </c>
      <c r="U2772" s="1" t="str">
        <f t="shared" si="86"/>
        <v>Above Benchmark</v>
      </c>
      <c r="V2772" s="1">
        <f t="shared" ca="1" si="87"/>
        <v>37</v>
      </c>
      <c r="W2772" s="1" t="str">
        <f ca="1">_xlfn.IFS(Admissions[[#This Row],[Patients Age]]&lt;18,"Paediatric",V2772&lt;40,"Young Adult",V2772&lt;65,"Adult",TRUE,"Senior")</f>
        <v>Young Adult</v>
      </c>
    </row>
    <row r="2773" spans="1:23" x14ac:dyDescent="0.25">
      <c r="A2773">
        <v>15059</v>
      </c>
      <c r="B2773">
        <v>6394</v>
      </c>
      <c r="C2773" s="1" t="s">
        <v>1182</v>
      </c>
      <c r="D2773" s="1" t="s">
        <v>14</v>
      </c>
      <c r="E2773" s="2">
        <v>23069</v>
      </c>
      <c r="F2773" s="1" t="s">
        <v>15</v>
      </c>
      <c r="G2773" s="1" t="s">
        <v>48</v>
      </c>
      <c r="H2773" s="2">
        <v>45057</v>
      </c>
      <c r="I2773" s="2">
        <v>45058</v>
      </c>
      <c r="J2773">
        <v>1</v>
      </c>
      <c r="K2773">
        <v>3127</v>
      </c>
      <c r="L2773" s="1" t="s">
        <v>1491</v>
      </c>
      <c r="M2773" s="1" t="s">
        <v>46</v>
      </c>
      <c r="N2773" s="1" t="s">
        <v>33</v>
      </c>
      <c r="O2773" t="s">
        <v>19</v>
      </c>
      <c r="P2773">
        <v>3127</v>
      </c>
      <c r="Q2773" s="1" t="s">
        <v>1492</v>
      </c>
      <c r="R2773" s="1" t="s">
        <v>1450</v>
      </c>
      <c r="S2773" t="s">
        <v>1449</v>
      </c>
      <c r="T2773">
        <f>VLOOKUP(Admissions[[#This Row],[Department]],Departments!A:E,5,FALSE)</f>
        <v>5500</v>
      </c>
      <c r="U2773" s="1" t="str">
        <f t="shared" si="86"/>
        <v>Within Benchmark</v>
      </c>
      <c r="V2773" s="1">
        <f t="shared" ca="1" si="87"/>
        <v>63</v>
      </c>
      <c r="W2773" s="1" t="str">
        <f ca="1">_xlfn.IFS(Admissions[[#This Row],[Patients Age]]&lt;18,"Paediatric",V2773&lt;40,"Young Adult",V2773&lt;65,"Adult",TRUE,"Senior")</f>
        <v>Adult</v>
      </c>
    </row>
    <row r="2774" spans="1:23" x14ac:dyDescent="0.25">
      <c r="A2774">
        <v>11149</v>
      </c>
      <c r="B2774">
        <v>3349</v>
      </c>
      <c r="C2774" s="1" t="s">
        <v>346</v>
      </c>
      <c r="D2774" s="1" t="s">
        <v>14</v>
      </c>
      <c r="E2774" s="2">
        <v>31449</v>
      </c>
      <c r="F2774" s="1" t="s">
        <v>66</v>
      </c>
      <c r="G2774" s="1" t="s">
        <v>70</v>
      </c>
      <c r="H2774" s="2">
        <v>45056</v>
      </c>
      <c r="I2774" s="2">
        <v>45058</v>
      </c>
      <c r="J2774">
        <v>2</v>
      </c>
      <c r="K2774">
        <v>3876</v>
      </c>
      <c r="L2774" s="1" t="s">
        <v>1491</v>
      </c>
      <c r="M2774" s="1" t="s">
        <v>91</v>
      </c>
      <c r="N2774" s="1" t="s">
        <v>24</v>
      </c>
      <c r="O2774" t="s">
        <v>19</v>
      </c>
      <c r="P2774">
        <v>1938</v>
      </c>
      <c r="Q2774" s="1" t="s">
        <v>1492</v>
      </c>
      <c r="R2774" s="1" t="s">
        <v>1453</v>
      </c>
      <c r="S2774" t="s">
        <v>1449</v>
      </c>
      <c r="T2774">
        <f>VLOOKUP(Admissions[[#This Row],[Department]],Departments!A:E,5,FALSE)</f>
        <v>6000</v>
      </c>
      <c r="U2774" s="1" t="str">
        <f t="shared" si="86"/>
        <v>Within Benchmark</v>
      </c>
      <c r="V2774" s="1">
        <f t="shared" ca="1" si="87"/>
        <v>40</v>
      </c>
      <c r="W2774" s="1" t="str">
        <f ca="1">_xlfn.IFS(Admissions[[#This Row],[Patients Age]]&lt;18,"Paediatric",V2774&lt;40,"Young Adult",V2774&lt;65,"Adult",TRUE,"Senior")</f>
        <v>Adult</v>
      </c>
    </row>
    <row r="2775" spans="1:23" x14ac:dyDescent="0.25">
      <c r="A2775">
        <v>14021</v>
      </c>
      <c r="B2775">
        <v>4018</v>
      </c>
      <c r="C2775" s="1" t="s">
        <v>419</v>
      </c>
      <c r="D2775" s="1" t="s">
        <v>56</v>
      </c>
      <c r="E2775" s="2">
        <v>41205</v>
      </c>
      <c r="F2775" s="1" t="s">
        <v>30</v>
      </c>
      <c r="G2775" s="1" t="s">
        <v>110</v>
      </c>
      <c r="H2775" s="2">
        <v>45434</v>
      </c>
      <c r="I2775" s="2">
        <v>45435</v>
      </c>
      <c r="J2775">
        <v>1</v>
      </c>
      <c r="K2775">
        <v>2454</v>
      </c>
      <c r="L2775" s="1" t="s">
        <v>1491</v>
      </c>
      <c r="M2775" s="1" t="s">
        <v>81</v>
      </c>
      <c r="N2775" s="1" t="s">
        <v>18</v>
      </c>
      <c r="O2775" t="s">
        <v>19</v>
      </c>
      <c r="P2775">
        <v>2454</v>
      </c>
      <c r="Q2775" s="1" t="s">
        <v>1492</v>
      </c>
      <c r="R2775" s="1" t="s">
        <v>1453</v>
      </c>
      <c r="S2775" t="s">
        <v>1449</v>
      </c>
      <c r="T2775">
        <f>VLOOKUP(Admissions[[#This Row],[Department]],Departments!A:E,5,FALSE)</f>
        <v>4500</v>
      </c>
      <c r="U2775" s="1" t="str">
        <f t="shared" si="86"/>
        <v>Within Benchmark</v>
      </c>
      <c r="V2775" s="1">
        <f t="shared" ca="1" si="87"/>
        <v>13</v>
      </c>
      <c r="W2775" s="1" t="str">
        <f ca="1">_xlfn.IFS(Admissions[[#This Row],[Patients Age]]&lt;18,"Paediatric",V2775&lt;40,"Young Adult",V2775&lt;65,"Adult",TRUE,"Senior")</f>
        <v>Paediatric</v>
      </c>
    </row>
    <row r="2776" spans="1:23" x14ac:dyDescent="0.25">
      <c r="A2776">
        <v>11605</v>
      </c>
      <c r="B2776">
        <v>6828</v>
      </c>
      <c r="C2776" s="1" t="s">
        <v>554</v>
      </c>
      <c r="D2776" s="1" t="s">
        <v>14</v>
      </c>
      <c r="E2776" s="2">
        <v>12809</v>
      </c>
      <c r="F2776" s="1" t="s">
        <v>35</v>
      </c>
      <c r="G2776" s="1" t="s">
        <v>83</v>
      </c>
      <c r="H2776" s="2">
        <v>45124</v>
      </c>
      <c r="I2776" s="2">
        <v>45132</v>
      </c>
      <c r="J2776">
        <v>8</v>
      </c>
      <c r="K2776">
        <v>15499</v>
      </c>
      <c r="L2776" s="1" t="s">
        <v>1494</v>
      </c>
      <c r="M2776" s="1" t="s">
        <v>60</v>
      </c>
      <c r="N2776" s="1" t="s">
        <v>18</v>
      </c>
      <c r="O2776" t="s">
        <v>19</v>
      </c>
      <c r="P2776">
        <v>1937.375</v>
      </c>
      <c r="Q2776" s="1" t="s">
        <v>1492</v>
      </c>
      <c r="R2776" s="1" t="s">
        <v>1448</v>
      </c>
      <c r="S2776" t="s">
        <v>1449</v>
      </c>
      <c r="T2776">
        <f>VLOOKUP(Admissions[[#This Row],[Department]],Departments!A:E,5,FALSE)</f>
        <v>8500</v>
      </c>
      <c r="U2776" s="1" t="str">
        <f t="shared" si="86"/>
        <v>Above Benchmark</v>
      </c>
      <c r="V2776" s="1">
        <f t="shared" ca="1" si="87"/>
        <v>91</v>
      </c>
      <c r="W2776" s="1" t="str">
        <f ca="1">_xlfn.IFS(Admissions[[#This Row],[Patients Age]]&lt;18,"Paediatric",V2776&lt;40,"Young Adult",V2776&lt;65,"Adult",TRUE,"Senior")</f>
        <v>Senior</v>
      </c>
    </row>
    <row r="2777" spans="1:23" x14ac:dyDescent="0.25">
      <c r="A2777">
        <v>12569</v>
      </c>
      <c r="B2777">
        <v>4134</v>
      </c>
      <c r="C2777" s="1" t="s">
        <v>348</v>
      </c>
      <c r="D2777" s="1" t="s">
        <v>14</v>
      </c>
      <c r="E2777" s="2">
        <v>29524</v>
      </c>
      <c r="F2777" s="1" t="s">
        <v>66</v>
      </c>
      <c r="G2777" s="1" t="s">
        <v>77</v>
      </c>
      <c r="H2777" s="2">
        <v>45164</v>
      </c>
      <c r="I2777" s="2">
        <v>45168</v>
      </c>
      <c r="J2777">
        <v>4</v>
      </c>
      <c r="K2777">
        <v>7500</v>
      </c>
      <c r="L2777" s="1" t="s">
        <v>1491</v>
      </c>
      <c r="M2777" s="1" t="s">
        <v>37</v>
      </c>
      <c r="N2777" s="1" t="s">
        <v>18</v>
      </c>
      <c r="O2777" t="s">
        <v>19</v>
      </c>
      <c r="P2777">
        <v>1875</v>
      </c>
      <c r="Q2777" s="1" t="s">
        <v>1492</v>
      </c>
      <c r="R2777" s="1" t="s">
        <v>1446</v>
      </c>
      <c r="S2777" t="s">
        <v>1447</v>
      </c>
      <c r="T2777">
        <f>VLOOKUP(Admissions[[#This Row],[Department]],Departments!A:E,5,FALSE)</f>
        <v>6000</v>
      </c>
      <c r="U2777" s="1" t="str">
        <f t="shared" si="86"/>
        <v>Above Benchmark</v>
      </c>
      <c r="V2777" s="1">
        <f t="shared" ca="1" si="87"/>
        <v>45</v>
      </c>
      <c r="W2777" s="1" t="str">
        <f ca="1">_xlfn.IFS(Admissions[[#This Row],[Patients Age]]&lt;18,"Paediatric",V2777&lt;40,"Young Adult",V2777&lt;65,"Adult",TRUE,"Senior")</f>
        <v>Adult</v>
      </c>
    </row>
    <row r="2778" spans="1:23" x14ac:dyDescent="0.25">
      <c r="A2778">
        <v>14814</v>
      </c>
      <c r="B2778">
        <v>3267</v>
      </c>
      <c r="C2778" s="1" t="s">
        <v>716</v>
      </c>
      <c r="D2778" s="1" t="s">
        <v>14</v>
      </c>
      <c r="E2778" s="2">
        <v>12687</v>
      </c>
      <c r="F2778" s="1" t="s">
        <v>41</v>
      </c>
      <c r="G2778" s="1" t="s">
        <v>42</v>
      </c>
      <c r="H2778" s="2">
        <v>45195</v>
      </c>
      <c r="I2778" s="2">
        <v>45203</v>
      </c>
      <c r="J2778">
        <v>8</v>
      </c>
      <c r="K2778">
        <v>11415</v>
      </c>
      <c r="L2778" s="1" t="s">
        <v>1491</v>
      </c>
      <c r="M2778" s="1" t="s">
        <v>43</v>
      </c>
      <c r="N2778" s="1" t="s">
        <v>24</v>
      </c>
      <c r="O2778" t="s">
        <v>19</v>
      </c>
      <c r="P2778">
        <v>1426.875</v>
      </c>
      <c r="Q2778" s="1" t="s">
        <v>1492</v>
      </c>
      <c r="R2778" s="1" t="s">
        <v>1452</v>
      </c>
      <c r="S2778" t="s">
        <v>1449</v>
      </c>
      <c r="T2778">
        <f>VLOOKUP(Admissions[[#This Row],[Department]],Departments!A:E,5,FALSE)</f>
        <v>7200</v>
      </c>
      <c r="U2778" s="1" t="str">
        <f t="shared" si="86"/>
        <v>Above Benchmark</v>
      </c>
      <c r="V2778" s="1">
        <f t="shared" ca="1" si="87"/>
        <v>91</v>
      </c>
      <c r="W2778" s="1" t="str">
        <f ca="1">_xlfn.IFS(Admissions[[#This Row],[Patients Age]]&lt;18,"Paediatric",V2778&lt;40,"Young Adult",V2778&lt;65,"Adult",TRUE,"Senior")</f>
        <v>Senior</v>
      </c>
    </row>
    <row r="2779" spans="1:23" x14ac:dyDescent="0.25">
      <c r="A2779">
        <v>12852</v>
      </c>
      <c r="B2779">
        <v>3220</v>
      </c>
      <c r="C2779" s="1" t="s">
        <v>477</v>
      </c>
      <c r="D2779" s="1" t="s">
        <v>14</v>
      </c>
      <c r="E2779" s="2">
        <v>17176</v>
      </c>
      <c r="F2779" s="1" t="s">
        <v>41</v>
      </c>
      <c r="G2779" s="1" t="s">
        <v>219</v>
      </c>
      <c r="H2779" s="2">
        <v>45417</v>
      </c>
      <c r="I2779" s="2">
        <v>45426</v>
      </c>
      <c r="J2779">
        <v>9</v>
      </c>
      <c r="K2779">
        <v>17254</v>
      </c>
      <c r="L2779" s="1" t="s">
        <v>1491</v>
      </c>
      <c r="M2779" s="1" t="s">
        <v>43</v>
      </c>
      <c r="N2779" s="1" t="s">
        <v>33</v>
      </c>
      <c r="O2779" t="s">
        <v>19</v>
      </c>
      <c r="P2779">
        <v>1917.1111000000001</v>
      </c>
      <c r="Q2779" s="1" t="s">
        <v>1492</v>
      </c>
      <c r="R2779" s="1" t="s">
        <v>1451</v>
      </c>
      <c r="S2779" t="s">
        <v>1447</v>
      </c>
      <c r="T2779">
        <f>VLOOKUP(Admissions[[#This Row],[Department]],Departments!A:E,5,FALSE)</f>
        <v>7200</v>
      </c>
      <c r="U2779" s="1" t="str">
        <f t="shared" si="86"/>
        <v>Above Benchmark</v>
      </c>
      <c r="V2779" s="1">
        <f t="shared" ca="1" si="87"/>
        <v>79</v>
      </c>
      <c r="W2779" s="1" t="str">
        <f ca="1">_xlfn.IFS(Admissions[[#This Row],[Patients Age]]&lt;18,"Paediatric",V2779&lt;40,"Young Adult",V2779&lt;65,"Adult",TRUE,"Senior")</f>
        <v>Senior</v>
      </c>
    </row>
    <row r="2780" spans="1:23" x14ac:dyDescent="0.25">
      <c r="A2780">
        <v>10076</v>
      </c>
      <c r="B2780">
        <v>4857</v>
      </c>
      <c r="C2780" s="1" t="s">
        <v>794</v>
      </c>
      <c r="D2780" s="1" t="s">
        <v>14</v>
      </c>
      <c r="E2780" s="2">
        <v>18295</v>
      </c>
      <c r="F2780" s="1" t="s">
        <v>15</v>
      </c>
      <c r="G2780" s="1" t="s">
        <v>16</v>
      </c>
      <c r="H2780" s="2">
        <v>45376</v>
      </c>
      <c r="I2780" s="2">
        <v>45379</v>
      </c>
      <c r="J2780">
        <v>3</v>
      </c>
      <c r="K2780">
        <v>7680</v>
      </c>
      <c r="L2780" s="1" t="s">
        <v>1491</v>
      </c>
      <c r="M2780" s="1" t="s">
        <v>81</v>
      </c>
      <c r="N2780" s="1" t="s">
        <v>18</v>
      </c>
      <c r="O2780" t="s">
        <v>19</v>
      </c>
      <c r="P2780">
        <v>2560</v>
      </c>
      <c r="Q2780" s="1" t="s">
        <v>1492</v>
      </c>
      <c r="R2780" s="1" t="s">
        <v>1448</v>
      </c>
      <c r="S2780" t="s">
        <v>1449</v>
      </c>
      <c r="T2780">
        <f>VLOOKUP(Admissions[[#This Row],[Department]],Departments!A:E,5,FALSE)</f>
        <v>5500</v>
      </c>
      <c r="U2780" s="1" t="str">
        <f t="shared" si="86"/>
        <v>Above Benchmark</v>
      </c>
      <c r="V2780" s="1">
        <f t="shared" ca="1" si="87"/>
        <v>76</v>
      </c>
      <c r="W2780" s="1" t="str">
        <f ca="1">_xlfn.IFS(Admissions[[#This Row],[Patients Age]]&lt;18,"Paediatric",V2780&lt;40,"Young Adult",V2780&lt;65,"Adult",TRUE,"Senior")</f>
        <v>Senior</v>
      </c>
    </row>
    <row r="2781" spans="1:23" x14ac:dyDescent="0.25">
      <c r="A2781">
        <v>13104</v>
      </c>
      <c r="B2781">
        <v>6247</v>
      </c>
      <c r="C2781" s="1" t="s">
        <v>521</v>
      </c>
      <c r="D2781" s="1" t="s">
        <v>14</v>
      </c>
      <c r="E2781" s="2">
        <v>22976</v>
      </c>
      <c r="F2781" s="1" t="s">
        <v>41</v>
      </c>
      <c r="G2781" s="1" t="s">
        <v>42</v>
      </c>
      <c r="H2781" s="2">
        <v>45177</v>
      </c>
      <c r="I2781" s="2">
        <v>45182</v>
      </c>
      <c r="J2781">
        <v>5</v>
      </c>
      <c r="K2781">
        <v>4548</v>
      </c>
      <c r="L2781" s="1" t="s">
        <v>1491</v>
      </c>
      <c r="M2781" s="1" t="s">
        <v>49</v>
      </c>
      <c r="N2781" s="1" t="s">
        <v>18</v>
      </c>
      <c r="O2781" t="s">
        <v>19</v>
      </c>
      <c r="P2781">
        <v>909.6</v>
      </c>
      <c r="Q2781" s="1" t="s">
        <v>1492</v>
      </c>
      <c r="R2781" s="1" t="s">
        <v>1454</v>
      </c>
      <c r="S2781" t="s">
        <v>1449</v>
      </c>
      <c r="T2781">
        <f>VLOOKUP(Admissions[[#This Row],[Department]],Departments!A:E,5,FALSE)</f>
        <v>7200</v>
      </c>
      <c r="U2781" s="1" t="str">
        <f t="shared" si="86"/>
        <v>Within Benchmark</v>
      </c>
      <c r="V2781" s="1">
        <f t="shared" ca="1" si="87"/>
        <v>63</v>
      </c>
      <c r="W2781" s="1" t="str">
        <f ca="1">_xlfn.IFS(Admissions[[#This Row],[Patients Age]]&lt;18,"Paediatric",V2781&lt;40,"Young Adult",V2781&lt;65,"Adult",TRUE,"Senior")</f>
        <v>Adult</v>
      </c>
    </row>
    <row r="2782" spans="1:23" x14ac:dyDescent="0.25">
      <c r="A2782">
        <v>13836</v>
      </c>
      <c r="B2782">
        <v>3755</v>
      </c>
      <c r="C2782" s="1" t="s">
        <v>471</v>
      </c>
      <c r="D2782" s="1" t="s">
        <v>14</v>
      </c>
      <c r="E2782" s="2">
        <v>25799</v>
      </c>
      <c r="F2782" s="1" t="s">
        <v>15</v>
      </c>
      <c r="G2782" s="1" t="s">
        <v>16</v>
      </c>
      <c r="H2782" s="2">
        <v>45360</v>
      </c>
      <c r="I2782" s="2">
        <v>45361</v>
      </c>
      <c r="J2782">
        <v>1</v>
      </c>
      <c r="K2782">
        <v>3936</v>
      </c>
      <c r="L2782" s="1" t="s">
        <v>1491</v>
      </c>
      <c r="M2782" s="1" t="s">
        <v>46</v>
      </c>
      <c r="N2782" s="1" t="s">
        <v>33</v>
      </c>
      <c r="O2782" t="s">
        <v>19</v>
      </c>
      <c r="P2782">
        <v>3936</v>
      </c>
      <c r="Q2782" s="1" t="s">
        <v>1492</v>
      </c>
      <c r="R2782" s="1" t="s">
        <v>1446</v>
      </c>
      <c r="S2782" t="s">
        <v>1447</v>
      </c>
      <c r="T2782">
        <f>VLOOKUP(Admissions[[#This Row],[Department]],Departments!A:E,5,FALSE)</f>
        <v>5500</v>
      </c>
      <c r="U2782" s="1" t="str">
        <f t="shared" si="86"/>
        <v>Within Benchmark</v>
      </c>
      <c r="V2782" s="1">
        <f t="shared" ca="1" si="87"/>
        <v>55</v>
      </c>
      <c r="W2782" s="1" t="str">
        <f ca="1">_xlfn.IFS(Admissions[[#This Row],[Patients Age]]&lt;18,"Paediatric",V2782&lt;40,"Young Adult",V2782&lt;65,"Adult",TRUE,"Senior")</f>
        <v>Adult</v>
      </c>
    </row>
    <row r="2783" spans="1:23" x14ac:dyDescent="0.25">
      <c r="A2783">
        <v>13714</v>
      </c>
      <c r="B2783">
        <v>5055</v>
      </c>
      <c r="C2783" s="1" t="s">
        <v>560</v>
      </c>
      <c r="D2783" s="1" t="s">
        <v>56</v>
      </c>
      <c r="E2783" s="2">
        <v>33519</v>
      </c>
      <c r="F2783" s="1" t="s">
        <v>26</v>
      </c>
      <c r="G2783" s="1" t="s">
        <v>141</v>
      </c>
      <c r="H2783" s="2">
        <v>45505</v>
      </c>
      <c r="I2783" s="2">
        <v>45515</v>
      </c>
      <c r="J2783">
        <v>10</v>
      </c>
      <c r="K2783">
        <v>21794</v>
      </c>
      <c r="L2783" s="1" t="s">
        <v>1491</v>
      </c>
      <c r="M2783" s="1" t="s">
        <v>79</v>
      </c>
      <c r="N2783" s="1" t="s">
        <v>33</v>
      </c>
      <c r="O2783" t="s">
        <v>19</v>
      </c>
      <c r="P2783">
        <v>2179.4</v>
      </c>
      <c r="Q2783" s="1" t="s">
        <v>1492</v>
      </c>
      <c r="R2783" s="1" t="s">
        <v>1450</v>
      </c>
      <c r="S2783" t="s">
        <v>1449</v>
      </c>
      <c r="T2783">
        <f>VLOOKUP(Admissions[[#This Row],[Department]],Departments!A:E,5,FALSE)</f>
        <v>9000</v>
      </c>
      <c r="U2783" s="1" t="str">
        <f t="shared" si="86"/>
        <v>Above Benchmark</v>
      </c>
      <c r="V2783" s="1">
        <f t="shared" ca="1" si="87"/>
        <v>34</v>
      </c>
      <c r="W2783" s="1" t="str">
        <f ca="1">_xlfn.IFS(Admissions[[#This Row],[Patients Age]]&lt;18,"Paediatric",V2783&lt;40,"Young Adult",V2783&lt;65,"Adult",TRUE,"Senior")</f>
        <v>Young Adult</v>
      </c>
    </row>
    <row r="2784" spans="1:23" x14ac:dyDescent="0.25">
      <c r="A2784">
        <v>12970</v>
      </c>
      <c r="B2784">
        <v>3196</v>
      </c>
      <c r="C2784" s="1" t="s">
        <v>866</v>
      </c>
      <c r="D2784" s="1" t="s">
        <v>56</v>
      </c>
      <c r="E2784" s="2">
        <v>11379</v>
      </c>
      <c r="F2784" s="1" t="s">
        <v>21</v>
      </c>
      <c r="G2784" s="1" t="s">
        <v>160</v>
      </c>
      <c r="H2784" s="2">
        <v>45367</v>
      </c>
      <c r="I2784" s="2">
        <v>45376</v>
      </c>
      <c r="J2784">
        <v>9</v>
      </c>
      <c r="K2784">
        <v>31329</v>
      </c>
      <c r="L2784" s="1" t="s">
        <v>1494</v>
      </c>
      <c r="M2784" s="1" t="s">
        <v>23</v>
      </c>
      <c r="N2784" s="1" t="s">
        <v>24</v>
      </c>
      <c r="O2784" t="s">
        <v>19</v>
      </c>
      <c r="P2784">
        <v>3481</v>
      </c>
      <c r="Q2784" s="1" t="s">
        <v>1492</v>
      </c>
      <c r="R2784" s="1" t="s">
        <v>1446</v>
      </c>
      <c r="S2784" t="s">
        <v>1447</v>
      </c>
      <c r="T2784">
        <f>VLOOKUP(Admissions[[#This Row],[Department]],Departments!A:E,5,FALSE)</f>
        <v>12000</v>
      </c>
      <c r="U2784" s="1" t="str">
        <f t="shared" si="86"/>
        <v>Above Benchmark</v>
      </c>
      <c r="V2784" s="1">
        <f t="shared" ca="1" si="87"/>
        <v>95</v>
      </c>
      <c r="W2784" s="1" t="str">
        <f ca="1">_xlfn.IFS(Admissions[[#This Row],[Patients Age]]&lt;18,"Paediatric",V2784&lt;40,"Young Adult",V2784&lt;65,"Adult",TRUE,"Senior")</f>
        <v>Senior</v>
      </c>
    </row>
    <row r="2785" spans="1:23" x14ac:dyDescent="0.25">
      <c r="A2785">
        <v>11562</v>
      </c>
      <c r="B2785">
        <v>3717</v>
      </c>
      <c r="C2785" s="1" t="s">
        <v>961</v>
      </c>
      <c r="D2785" s="1" t="s">
        <v>56</v>
      </c>
      <c r="E2785" s="2">
        <v>25893</v>
      </c>
      <c r="F2785" s="1" t="s">
        <v>66</v>
      </c>
      <c r="G2785" s="1" t="s">
        <v>70</v>
      </c>
      <c r="H2785" s="2">
        <v>45564</v>
      </c>
      <c r="I2785" s="2">
        <v>45567</v>
      </c>
      <c r="J2785">
        <v>3</v>
      </c>
      <c r="K2785">
        <v>5184</v>
      </c>
      <c r="L2785" s="1" t="s">
        <v>1491</v>
      </c>
      <c r="M2785" s="1" t="s">
        <v>37</v>
      </c>
      <c r="N2785" s="1" t="s">
        <v>18</v>
      </c>
      <c r="O2785" t="s">
        <v>19</v>
      </c>
      <c r="P2785">
        <v>1728</v>
      </c>
      <c r="Q2785" s="1" t="s">
        <v>1492</v>
      </c>
      <c r="R2785" s="1" t="s">
        <v>1451</v>
      </c>
      <c r="S2785" t="s">
        <v>1447</v>
      </c>
      <c r="T2785">
        <f>VLOOKUP(Admissions[[#This Row],[Department]],Departments!A:E,5,FALSE)</f>
        <v>6000</v>
      </c>
      <c r="U2785" s="1" t="str">
        <f t="shared" si="86"/>
        <v>Within Benchmark</v>
      </c>
      <c r="V2785" s="1">
        <f t="shared" ca="1" si="87"/>
        <v>55</v>
      </c>
      <c r="W2785" s="1" t="str">
        <f ca="1">_xlfn.IFS(Admissions[[#This Row],[Patients Age]]&lt;18,"Paediatric",V2785&lt;40,"Young Adult",V2785&lt;65,"Adult",TRUE,"Senior")</f>
        <v>Adult</v>
      </c>
    </row>
    <row r="2786" spans="1:23" x14ac:dyDescent="0.25">
      <c r="A2786">
        <v>13726</v>
      </c>
      <c r="B2786">
        <v>3189</v>
      </c>
      <c r="C2786" s="1" t="s">
        <v>584</v>
      </c>
      <c r="D2786" s="1" t="s">
        <v>56</v>
      </c>
      <c r="E2786" s="2">
        <v>19415</v>
      </c>
      <c r="F2786" s="1" t="s">
        <v>21</v>
      </c>
      <c r="G2786" s="1" t="s">
        <v>22</v>
      </c>
      <c r="H2786" s="2">
        <v>45043</v>
      </c>
      <c r="I2786" s="2">
        <v>45047</v>
      </c>
      <c r="J2786">
        <v>4</v>
      </c>
      <c r="K2786">
        <v>23311</v>
      </c>
      <c r="L2786" s="1" t="s">
        <v>1494</v>
      </c>
      <c r="M2786" s="1" t="s">
        <v>23</v>
      </c>
      <c r="N2786" s="1" t="s">
        <v>18</v>
      </c>
      <c r="O2786" t="s">
        <v>19</v>
      </c>
      <c r="P2786">
        <v>5827.75</v>
      </c>
      <c r="Q2786" s="1" t="s">
        <v>1492</v>
      </c>
      <c r="R2786" s="1" t="s">
        <v>1450</v>
      </c>
      <c r="S2786" t="s">
        <v>1449</v>
      </c>
      <c r="T2786">
        <f>VLOOKUP(Admissions[[#This Row],[Department]],Departments!A:E,5,FALSE)</f>
        <v>12000</v>
      </c>
      <c r="U2786" s="1" t="str">
        <f t="shared" si="86"/>
        <v>Above Benchmark</v>
      </c>
      <c r="V2786" s="1">
        <f t="shared" ca="1" si="87"/>
        <v>73</v>
      </c>
      <c r="W2786" s="1" t="str">
        <f ca="1">_xlfn.IFS(Admissions[[#This Row],[Patients Age]]&lt;18,"Paediatric",V2786&lt;40,"Young Adult",V2786&lt;65,"Adult",TRUE,"Senior")</f>
        <v>Senior</v>
      </c>
    </row>
    <row r="2787" spans="1:23" x14ac:dyDescent="0.25">
      <c r="A2787">
        <v>10028</v>
      </c>
      <c r="B2787" t="s">
        <v>1495</v>
      </c>
      <c r="C2787" s="1" t="s">
        <v>475</v>
      </c>
      <c r="D2787" s="1" t="s">
        <v>56</v>
      </c>
      <c r="E2787" s="2">
        <v>35720</v>
      </c>
      <c r="F2787" s="1" t="s">
        <v>21</v>
      </c>
      <c r="G2787" s="1" t="s">
        <v>160</v>
      </c>
      <c r="H2787" s="2">
        <v>45493</v>
      </c>
      <c r="I2787" s="2">
        <v>45496</v>
      </c>
      <c r="J2787">
        <v>3</v>
      </c>
      <c r="K2787">
        <v>13237</v>
      </c>
      <c r="L2787" s="1" t="s">
        <v>1491</v>
      </c>
      <c r="M2787" s="1" t="s">
        <v>23</v>
      </c>
      <c r="N2787" s="1" t="s">
        <v>33</v>
      </c>
      <c r="O2787" t="s">
        <v>19</v>
      </c>
      <c r="P2787">
        <v>4412.3333000000002</v>
      </c>
      <c r="Q2787" s="1" t="s">
        <v>1492</v>
      </c>
      <c r="R2787" s="1" t="s">
        <v>1446</v>
      </c>
      <c r="S2787" t="s">
        <v>1447</v>
      </c>
      <c r="T2787">
        <f>VLOOKUP(Admissions[[#This Row],[Department]],Departments!A:E,5,FALSE)</f>
        <v>12000</v>
      </c>
      <c r="U2787" s="1" t="str">
        <f t="shared" si="86"/>
        <v>Above Benchmark</v>
      </c>
      <c r="V2787" s="1">
        <f t="shared" ca="1" si="87"/>
        <v>28</v>
      </c>
      <c r="W2787" s="1" t="str">
        <f ca="1">_xlfn.IFS(Admissions[[#This Row],[Patients Age]]&lt;18,"Paediatric",V2787&lt;40,"Young Adult",V2787&lt;65,"Adult",TRUE,"Senior")</f>
        <v>Young Adult</v>
      </c>
    </row>
    <row r="2788" spans="1:23" x14ac:dyDescent="0.25">
      <c r="A2788">
        <v>13510</v>
      </c>
      <c r="B2788">
        <v>3944</v>
      </c>
      <c r="C2788" s="1" t="s">
        <v>557</v>
      </c>
      <c r="D2788" s="1" t="s">
        <v>14</v>
      </c>
      <c r="E2788" s="2">
        <v>26803</v>
      </c>
      <c r="F2788" s="1" t="s">
        <v>51</v>
      </c>
      <c r="G2788" s="1" t="s">
        <v>113</v>
      </c>
      <c r="H2788" s="2">
        <v>45616</v>
      </c>
      <c r="I2788" s="2">
        <v>45621</v>
      </c>
      <c r="J2788">
        <v>5</v>
      </c>
      <c r="K2788">
        <v>4838</v>
      </c>
      <c r="L2788" s="1" t="s">
        <v>1491</v>
      </c>
      <c r="M2788" s="1" t="s">
        <v>88</v>
      </c>
      <c r="N2788" s="1" t="s">
        <v>33</v>
      </c>
      <c r="O2788" t="s">
        <v>19</v>
      </c>
      <c r="P2788">
        <v>967.6</v>
      </c>
      <c r="Q2788" s="1" t="s">
        <v>1492</v>
      </c>
      <c r="R2788" s="1" t="s">
        <v>1453</v>
      </c>
      <c r="S2788" t="s">
        <v>1449</v>
      </c>
      <c r="T2788">
        <f>VLOOKUP(Admissions[[#This Row],[Department]],Departments!A:E,5,FALSE)</f>
        <v>6800</v>
      </c>
      <c r="U2788" s="1" t="str">
        <f t="shared" si="86"/>
        <v>Within Benchmark</v>
      </c>
      <c r="V2788" s="1">
        <f t="shared" ca="1" si="87"/>
        <v>53</v>
      </c>
      <c r="W2788" s="1" t="str">
        <f ca="1">_xlfn.IFS(Admissions[[#This Row],[Patients Age]]&lt;18,"Paediatric",V2788&lt;40,"Young Adult",V2788&lt;65,"Adult",TRUE,"Senior")</f>
        <v>Adult</v>
      </c>
    </row>
    <row r="2789" spans="1:23" x14ac:dyDescent="0.25">
      <c r="A2789">
        <v>13756</v>
      </c>
      <c r="B2789">
        <v>5526</v>
      </c>
      <c r="C2789" s="1" t="s">
        <v>127</v>
      </c>
      <c r="D2789" s="1" t="s">
        <v>56</v>
      </c>
      <c r="E2789" s="2">
        <v>22456</v>
      </c>
      <c r="F2789" s="1" t="s">
        <v>41</v>
      </c>
      <c r="G2789" s="1" t="s">
        <v>42</v>
      </c>
      <c r="H2789" s="2">
        <v>45349</v>
      </c>
      <c r="I2789" s="2">
        <v>45352</v>
      </c>
      <c r="J2789">
        <v>3</v>
      </c>
      <c r="K2789">
        <v>4459</v>
      </c>
      <c r="L2789" s="1" t="s">
        <v>1491</v>
      </c>
      <c r="M2789" s="1" t="s">
        <v>43</v>
      </c>
      <c r="N2789" s="1" t="s">
        <v>18</v>
      </c>
      <c r="O2789" t="s">
        <v>19</v>
      </c>
      <c r="P2789">
        <v>1486.3333</v>
      </c>
      <c r="Q2789" s="1" t="s">
        <v>1492</v>
      </c>
      <c r="R2789" s="1" t="s">
        <v>1452</v>
      </c>
      <c r="S2789" t="s">
        <v>1449</v>
      </c>
      <c r="T2789">
        <f>VLOOKUP(Admissions[[#This Row],[Department]],Departments!A:E,5,FALSE)</f>
        <v>7200</v>
      </c>
      <c r="U2789" s="1" t="str">
        <f t="shared" si="86"/>
        <v>Within Benchmark</v>
      </c>
      <c r="V2789" s="1">
        <f t="shared" ca="1" si="87"/>
        <v>65</v>
      </c>
      <c r="W2789" s="1" t="str">
        <f ca="1">_xlfn.IFS(Admissions[[#This Row],[Patients Age]]&lt;18,"Paediatric",V2789&lt;40,"Young Adult",V2789&lt;65,"Adult",TRUE,"Senior")</f>
        <v>Senior</v>
      </c>
    </row>
    <row r="2790" spans="1:23" x14ac:dyDescent="0.25">
      <c r="A2790">
        <v>15701</v>
      </c>
      <c r="B2790">
        <v>3498</v>
      </c>
      <c r="C2790" s="1" t="s">
        <v>552</v>
      </c>
      <c r="D2790" s="1" t="s">
        <v>56</v>
      </c>
      <c r="E2790" s="2">
        <v>24596</v>
      </c>
      <c r="F2790" s="1" t="s">
        <v>66</v>
      </c>
      <c r="G2790" s="1" t="s">
        <v>77</v>
      </c>
      <c r="H2790" s="2">
        <v>45464</v>
      </c>
      <c r="I2790" s="2">
        <v>45467</v>
      </c>
      <c r="J2790">
        <v>3</v>
      </c>
      <c r="K2790">
        <v>3701</v>
      </c>
      <c r="L2790" s="1" t="s">
        <v>1491</v>
      </c>
      <c r="M2790" s="1" t="s">
        <v>116</v>
      </c>
      <c r="N2790" s="1" t="s">
        <v>24</v>
      </c>
      <c r="O2790" t="s">
        <v>19</v>
      </c>
      <c r="P2790">
        <v>1233.6667</v>
      </c>
      <c r="Q2790" s="1" t="s">
        <v>1492</v>
      </c>
      <c r="R2790" s="1" t="s">
        <v>1454</v>
      </c>
      <c r="S2790" t="s">
        <v>1449</v>
      </c>
      <c r="T2790">
        <f>VLOOKUP(Admissions[[#This Row],[Department]],Departments!A:E,5,FALSE)</f>
        <v>6000</v>
      </c>
      <c r="U2790" s="1" t="str">
        <f t="shared" si="86"/>
        <v>Within Benchmark</v>
      </c>
      <c r="V2790" s="1">
        <f t="shared" ca="1" si="87"/>
        <v>59</v>
      </c>
      <c r="W2790" s="1" t="str">
        <f ca="1">_xlfn.IFS(Admissions[[#This Row],[Patients Age]]&lt;18,"Paediatric",V2790&lt;40,"Young Adult",V2790&lt;65,"Adult",TRUE,"Senior")</f>
        <v>Adult</v>
      </c>
    </row>
    <row r="2791" spans="1:23" x14ac:dyDescent="0.25">
      <c r="A2791">
        <v>11696</v>
      </c>
      <c r="B2791">
        <v>5867</v>
      </c>
      <c r="C2791" s="1" t="s">
        <v>1183</v>
      </c>
      <c r="D2791" s="1" t="s">
        <v>56</v>
      </c>
      <c r="E2791" s="2">
        <v>29892</v>
      </c>
      <c r="F2791" s="1" t="s">
        <v>26</v>
      </c>
      <c r="G2791" s="1" t="s">
        <v>39</v>
      </c>
      <c r="H2791" s="2">
        <v>45531</v>
      </c>
      <c r="I2791" s="2">
        <v>45537</v>
      </c>
      <c r="J2791">
        <v>6</v>
      </c>
      <c r="K2791">
        <v>12180</v>
      </c>
      <c r="L2791" s="1" t="s">
        <v>1491</v>
      </c>
      <c r="M2791" s="1" t="s">
        <v>64</v>
      </c>
      <c r="N2791" s="1" t="s">
        <v>18</v>
      </c>
      <c r="O2791" t="s">
        <v>19</v>
      </c>
      <c r="P2791">
        <v>2030</v>
      </c>
      <c r="Q2791" s="1" t="s">
        <v>1492</v>
      </c>
      <c r="R2791" s="1" t="s">
        <v>1452</v>
      </c>
      <c r="S2791" t="s">
        <v>1449</v>
      </c>
      <c r="T2791">
        <f>VLOOKUP(Admissions[[#This Row],[Department]],Departments!A:E,5,FALSE)</f>
        <v>9000</v>
      </c>
      <c r="U2791" s="1" t="str">
        <f t="shared" si="86"/>
        <v>Above Benchmark</v>
      </c>
      <c r="V2791" s="1">
        <f t="shared" ca="1" si="87"/>
        <v>44</v>
      </c>
      <c r="W2791" s="1" t="str">
        <f ca="1">_xlfn.IFS(Admissions[[#This Row],[Patients Age]]&lt;18,"Paediatric",V2791&lt;40,"Young Adult",V2791&lt;65,"Adult",TRUE,"Senior")</f>
        <v>Adult</v>
      </c>
    </row>
    <row r="2792" spans="1:23" x14ac:dyDescent="0.25">
      <c r="A2792">
        <v>10391</v>
      </c>
      <c r="B2792">
        <v>5637</v>
      </c>
      <c r="C2792" s="1" t="s">
        <v>408</v>
      </c>
      <c r="D2792" s="1" t="s">
        <v>14</v>
      </c>
      <c r="E2792" s="2">
        <v>38273</v>
      </c>
      <c r="F2792" s="1" t="s">
        <v>15</v>
      </c>
      <c r="G2792" s="1" t="s">
        <v>16</v>
      </c>
      <c r="H2792" s="2">
        <v>45279</v>
      </c>
      <c r="I2792" s="2">
        <v>45281</v>
      </c>
      <c r="J2792">
        <v>2</v>
      </c>
      <c r="K2792">
        <v>4938</v>
      </c>
      <c r="L2792" s="1" t="s">
        <v>1491</v>
      </c>
      <c r="M2792" s="1" t="s">
        <v>81</v>
      </c>
      <c r="N2792" s="1" t="s">
        <v>18</v>
      </c>
      <c r="O2792" t="s">
        <v>19</v>
      </c>
      <c r="P2792">
        <v>2469</v>
      </c>
      <c r="Q2792" s="1" t="s">
        <v>1492</v>
      </c>
      <c r="R2792" s="1" t="s">
        <v>1452</v>
      </c>
      <c r="S2792" t="s">
        <v>1449</v>
      </c>
      <c r="T2792">
        <f>VLOOKUP(Admissions[[#This Row],[Department]],Departments!A:E,5,FALSE)</f>
        <v>5500</v>
      </c>
      <c r="U2792" s="1" t="str">
        <f t="shared" si="86"/>
        <v>Within Benchmark</v>
      </c>
      <c r="V2792" s="1">
        <f t="shared" ca="1" si="87"/>
        <v>21</v>
      </c>
      <c r="W2792" s="1" t="str">
        <f ca="1">_xlfn.IFS(Admissions[[#This Row],[Patients Age]]&lt;18,"Paediatric",V2792&lt;40,"Young Adult",V2792&lt;65,"Adult",TRUE,"Senior")</f>
        <v>Young Adult</v>
      </c>
    </row>
    <row r="2793" spans="1:23" x14ac:dyDescent="0.25">
      <c r="A2793">
        <v>12894</v>
      </c>
      <c r="B2793">
        <v>3839</v>
      </c>
      <c r="C2793" s="1" t="s">
        <v>611</v>
      </c>
      <c r="D2793" s="1" t="s">
        <v>56</v>
      </c>
      <c r="E2793" s="2">
        <v>29191</v>
      </c>
      <c r="F2793" s="1" t="s">
        <v>51</v>
      </c>
      <c r="G2793" s="1" t="s">
        <v>87</v>
      </c>
      <c r="H2793" s="2">
        <v>45243</v>
      </c>
      <c r="I2793" s="2">
        <v>45247</v>
      </c>
      <c r="J2793">
        <v>4</v>
      </c>
      <c r="K2793">
        <v>5845</v>
      </c>
      <c r="L2793" s="1" t="s">
        <v>1491</v>
      </c>
      <c r="M2793" s="1" t="s">
        <v>53</v>
      </c>
      <c r="N2793" s="1" t="s">
        <v>18</v>
      </c>
      <c r="O2793" t="s">
        <v>19</v>
      </c>
      <c r="P2793">
        <v>1461.25</v>
      </c>
      <c r="Q2793" s="1" t="s">
        <v>1492</v>
      </c>
      <c r="R2793" s="1" t="s">
        <v>1448</v>
      </c>
      <c r="S2793" t="s">
        <v>1449</v>
      </c>
      <c r="T2793">
        <f>VLOOKUP(Admissions[[#This Row],[Department]],Departments!A:E,5,FALSE)</f>
        <v>6800</v>
      </c>
      <c r="U2793" s="1" t="str">
        <f t="shared" si="86"/>
        <v>Within Benchmark</v>
      </c>
      <c r="V2793" s="1">
        <f t="shared" ca="1" si="87"/>
        <v>46</v>
      </c>
      <c r="W2793" s="1" t="str">
        <f ca="1">_xlfn.IFS(Admissions[[#This Row],[Patients Age]]&lt;18,"Paediatric",V2793&lt;40,"Young Adult",V2793&lt;65,"Adult",TRUE,"Senior")</f>
        <v>Adult</v>
      </c>
    </row>
    <row r="2794" spans="1:23" x14ac:dyDescent="0.25">
      <c r="A2794">
        <v>13523</v>
      </c>
      <c r="B2794">
        <v>4089</v>
      </c>
      <c r="C2794" s="1" t="s">
        <v>1083</v>
      </c>
      <c r="D2794" s="1" t="s">
        <v>56</v>
      </c>
      <c r="E2794" s="2">
        <v>19641</v>
      </c>
      <c r="F2794" s="1" t="s">
        <v>51</v>
      </c>
      <c r="G2794" s="1" t="s">
        <v>52</v>
      </c>
      <c r="H2794" s="2">
        <v>45355</v>
      </c>
      <c r="I2794" s="2">
        <v>45365</v>
      </c>
      <c r="J2794">
        <v>10</v>
      </c>
      <c r="K2794">
        <v>17314</v>
      </c>
      <c r="L2794" s="1" t="s">
        <v>1491</v>
      </c>
      <c r="M2794" s="1" t="s">
        <v>114</v>
      </c>
      <c r="N2794" s="1" t="s">
        <v>33</v>
      </c>
      <c r="O2794" t="s">
        <v>19</v>
      </c>
      <c r="P2794">
        <v>1731.4</v>
      </c>
      <c r="Q2794" s="1" t="s">
        <v>1492</v>
      </c>
      <c r="R2794" s="1" t="s">
        <v>1448</v>
      </c>
      <c r="S2794" t="s">
        <v>1449</v>
      </c>
      <c r="T2794">
        <f>VLOOKUP(Admissions[[#This Row],[Department]],Departments!A:E,5,FALSE)</f>
        <v>6800</v>
      </c>
      <c r="U2794" s="1" t="str">
        <f t="shared" si="86"/>
        <v>Above Benchmark</v>
      </c>
      <c r="V2794" s="1">
        <f t="shared" ca="1" si="87"/>
        <v>72</v>
      </c>
      <c r="W2794" s="1" t="str">
        <f ca="1">_xlfn.IFS(Admissions[[#This Row],[Patients Age]]&lt;18,"Paediatric",V2794&lt;40,"Young Adult",V2794&lt;65,"Adult",TRUE,"Senior")</f>
        <v>Senior</v>
      </c>
    </row>
    <row r="2795" spans="1:23" x14ac:dyDescent="0.25">
      <c r="A2795">
        <v>14758</v>
      </c>
      <c r="B2795">
        <v>3602</v>
      </c>
      <c r="C2795" s="1" t="s">
        <v>1184</v>
      </c>
      <c r="D2795" s="1" t="s">
        <v>14</v>
      </c>
      <c r="E2795" s="2">
        <v>14801</v>
      </c>
      <c r="F2795" s="1" t="s">
        <v>15</v>
      </c>
      <c r="G2795" s="1" t="s">
        <v>48</v>
      </c>
      <c r="H2795" s="2">
        <v>45149</v>
      </c>
      <c r="I2795" s="2">
        <v>45153</v>
      </c>
      <c r="J2795">
        <v>4</v>
      </c>
      <c r="K2795">
        <v>8588</v>
      </c>
      <c r="L2795" s="1" t="s">
        <v>1494</v>
      </c>
      <c r="M2795" s="1" t="s">
        <v>49</v>
      </c>
      <c r="N2795" s="1" t="s">
        <v>18</v>
      </c>
      <c r="O2795" t="s">
        <v>19</v>
      </c>
      <c r="P2795">
        <v>2147</v>
      </c>
      <c r="Q2795" s="1" t="s">
        <v>1492</v>
      </c>
      <c r="R2795" s="1" t="s">
        <v>1454</v>
      </c>
      <c r="S2795" t="s">
        <v>1449</v>
      </c>
      <c r="T2795">
        <f>VLOOKUP(Admissions[[#This Row],[Department]],Departments!A:E,5,FALSE)</f>
        <v>5500</v>
      </c>
      <c r="U2795" s="1" t="str">
        <f t="shared" si="86"/>
        <v>Above Benchmark</v>
      </c>
      <c r="V2795" s="1">
        <f t="shared" ca="1" si="87"/>
        <v>85</v>
      </c>
      <c r="W2795" s="1" t="str">
        <f ca="1">_xlfn.IFS(Admissions[[#This Row],[Patients Age]]&lt;18,"Paediatric",V2795&lt;40,"Young Adult",V2795&lt;65,"Adult",TRUE,"Senior")</f>
        <v>Senior</v>
      </c>
    </row>
    <row r="2796" spans="1:23" x14ac:dyDescent="0.25">
      <c r="A2796">
        <v>14488</v>
      </c>
      <c r="B2796">
        <v>5287</v>
      </c>
      <c r="C2796" s="1" t="s">
        <v>975</v>
      </c>
      <c r="D2796" s="1" t="s">
        <v>14</v>
      </c>
      <c r="E2796" s="2">
        <v>32599</v>
      </c>
      <c r="F2796" s="1" t="s">
        <v>51</v>
      </c>
      <c r="G2796" s="1" t="s">
        <v>52</v>
      </c>
      <c r="H2796" s="2">
        <v>45051</v>
      </c>
      <c r="I2796" s="2">
        <v>45055</v>
      </c>
      <c r="J2796">
        <v>4</v>
      </c>
      <c r="K2796">
        <v>6391</v>
      </c>
      <c r="L2796" s="1" t="s">
        <v>1494</v>
      </c>
      <c r="M2796" s="1" t="s">
        <v>114</v>
      </c>
      <c r="N2796" s="1" t="s">
        <v>33</v>
      </c>
      <c r="O2796" t="s">
        <v>19</v>
      </c>
      <c r="P2796">
        <v>1597.75</v>
      </c>
      <c r="Q2796" s="1" t="s">
        <v>1492</v>
      </c>
      <c r="R2796" s="1" t="s">
        <v>1454</v>
      </c>
      <c r="S2796" t="s">
        <v>1449</v>
      </c>
      <c r="T2796">
        <f>VLOOKUP(Admissions[[#This Row],[Department]],Departments!A:E,5,FALSE)</f>
        <v>6800</v>
      </c>
      <c r="U2796" s="1" t="str">
        <f t="shared" si="86"/>
        <v>Within Benchmark</v>
      </c>
      <c r="V2796" s="1">
        <f t="shared" ca="1" si="87"/>
        <v>37</v>
      </c>
      <c r="W2796" s="1" t="str">
        <f ca="1">_xlfn.IFS(Admissions[[#This Row],[Patients Age]]&lt;18,"Paediatric",V2796&lt;40,"Young Adult",V2796&lt;65,"Adult",TRUE,"Senior")</f>
        <v>Young Adult</v>
      </c>
    </row>
    <row r="2797" spans="1:23" x14ac:dyDescent="0.25">
      <c r="A2797">
        <v>15120</v>
      </c>
      <c r="B2797">
        <v>5276</v>
      </c>
      <c r="C2797" s="1" t="s">
        <v>629</v>
      </c>
      <c r="D2797" s="1" t="s">
        <v>14</v>
      </c>
      <c r="E2797" s="2">
        <v>44843</v>
      </c>
      <c r="F2797" s="1" t="s">
        <v>30</v>
      </c>
      <c r="G2797" s="1" t="s">
        <v>31</v>
      </c>
      <c r="H2797" s="2">
        <v>45233</v>
      </c>
      <c r="I2797" s="2">
        <v>45235</v>
      </c>
      <c r="J2797">
        <v>2</v>
      </c>
      <c r="K2797">
        <v>2431</v>
      </c>
      <c r="L2797" s="1" t="s">
        <v>1491</v>
      </c>
      <c r="M2797" s="1" t="s">
        <v>32</v>
      </c>
      <c r="N2797" s="1" t="s">
        <v>24</v>
      </c>
      <c r="O2797" t="s">
        <v>19</v>
      </c>
      <c r="P2797">
        <v>1215.5</v>
      </c>
      <c r="Q2797" s="1" t="s">
        <v>1492</v>
      </c>
      <c r="R2797" s="1" t="s">
        <v>1454</v>
      </c>
      <c r="S2797" t="s">
        <v>1449</v>
      </c>
      <c r="T2797">
        <f>VLOOKUP(Admissions[[#This Row],[Department]],Departments!A:E,5,FALSE)</f>
        <v>4500</v>
      </c>
      <c r="U2797" s="1" t="str">
        <f t="shared" si="86"/>
        <v>Within Benchmark</v>
      </c>
      <c r="V2797" s="1">
        <f t="shared" ca="1" si="87"/>
        <v>3</v>
      </c>
      <c r="W2797" s="1" t="str">
        <f ca="1">_xlfn.IFS(Admissions[[#This Row],[Patients Age]]&lt;18,"Paediatric",V2797&lt;40,"Young Adult",V2797&lt;65,"Adult",TRUE,"Senior")</f>
        <v>Paediatric</v>
      </c>
    </row>
    <row r="2798" spans="1:23" x14ac:dyDescent="0.25">
      <c r="A2798">
        <v>14635</v>
      </c>
      <c r="B2798">
        <v>6806</v>
      </c>
      <c r="C2798" s="1" t="s">
        <v>435</v>
      </c>
      <c r="D2798" s="1" t="s">
        <v>14</v>
      </c>
      <c r="E2798" s="2">
        <v>26555</v>
      </c>
      <c r="F2798" s="1" t="s">
        <v>41</v>
      </c>
      <c r="G2798" s="1" t="s">
        <v>42</v>
      </c>
      <c r="H2798" s="2">
        <v>45625</v>
      </c>
      <c r="I2798" s="2">
        <v>45630</v>
      </c>
      <c r="J2798">
        <v>5</v>
      </c>
      <c r="K2798">
        <v>8170</v>
      </c>
      <c r="L2798" s="1" t="s">
        <v>1491</v>
      </c>
      <c r="M2798" s="1" t="s">
        <v>121</v>
      </c>
      <c r="N2798" s="1" t="s">
        <v>33</v>
      </c>
      <c r="O2798" t="s">
        <v>19</v>
      </c>
      <c r="P2798">
        <v>1634</v>
      </c>
      <c r="Q2798" s="1" t="s">
        <v>1492</v>
      </c>
      <c r="R2798" s="1" t="s">
        <v>1454</v>
      </c>
      <c r="S2798" t="s">
        <v>1449</v>
      </c>
      <c r="T2798">
        <f>VLOOKUP(Admissions[[#This Row],[Department]],Departments!A:E,5,FALSE)</f>
        <v>7200</v>
      </c>
      <c r="U2798" s="1" t="str">
        <f t="shared" si="86"/>
        <v>Above Benchmark</v>
      </c>
      <c r="V2798" s="1">
        <f t="shared" ca="1" si="87"/>
        <v>53</v>
      </c>
      <c r="W2798" s="1" t="str">
        <f ca="1">_xlfn.IFS(Admissions[[#This Row],[Patients Age]]&lt;18,"Paediatric",V2798&lt;40,"Young Adult",V2798&lt;65,"Adult",TRUE,"Senior")</f>
        <v>Adult</v>
      </c>
    </row>
    <row r="2799" spans="1:23" x14ac:dyDescent="0.25">
      <c r="A2799">
        <v>11233</v>
      </c>
      <c r="B2799">
        <v>4759</v>
      </c>
      <c r="C2799" s="1" t="s">
        <v>833</v>
      </c>
      <c r="D2799" s="1" t="s">
        <v>56</v>
      </c>
      <c r="E2799" s="2">
        <v>21935</v>
      </c>
      <c r="F2799" s="1" t="s">
        <v>51</v>
      </c>
      <c r="G2799" s="1" t="s">
        <v>113</v>
      </c>
      <c r="H2799" s="2">
        <v>45654</v>
      </c>
      <c r="I2799" s="2">
        <v>45657</v>
      </c>
      <c r="J2799">
        <v>3</v>
      </c>
      <c r="K2799">
        <v>5719</v>
      </c>
      <c r="L2799" s="1" t="s">
        <v>1491</v>
      </c>
      <c r="M2799" s="1" t="s">
        <v>17</v>
      </c>
      <c r="N2799" s="1" t="s">
        <v>18</v>
      </c>
      <c r="O2799" t="s">
        <v>19</v>
      </c>
      <c r="P2799">
        <v>1906.3333</v>
      </c>
      <c r="Q2799" s="1" t="s">
        <v>1492</v>
      </c>
      <c r="R2799" s="1" t="s">
        <v>1446</v>
      </c>
      <c r="S2799" t="s">
        <v>1447</v>
      </c>
      <c r="T2799">
        <f>VLOOKUP(Admissions[[#This Row],[Department]],Departments!A:E,5,FALSE)</f>
        <v>6800</v>
      </c>
      <c r="U2799" s="1" t="str">
        <f t="shared" si="86"/>
        <v>Within Benchmark</v>
      </c>
      <c r="V2799" s="1">
        <f t="shared" ca="1" si="87"/>
        <v>66</v>
      </c>
      <c r="W2799" s="1" t="str">
        <f ca="1">_xlfn.IFS(Admissions[[#This Row],[Patients Age]]&lt;18,"Paediatric",V2799&lt;40,"Young Adult",V2799&lt;65,"Adult",TRUE,"Senior")</f>
        <v>Senior</v>
      </c>
    </row>
    <row r="2800" spans="1:23" x14ac:dyDescent="0.25">
      <c r="A2800">
        <v>13679</v>
      </c>
      <c r="B2800">
        <v>4623</v>
      </c>
      <c r="C2800" s="1" t="s">
        <v>184</v>
      </c>
      <c r="D2800" s="1" t="s">
        <v>56</v>
      </c>
      <c r="E2800" s="2">
        <v>42968</v>
      </c>
      <c r="F2800" s="1" t="s">
        <v>30</v>
      </c>
      <c r="G2800" s="1" t="s">
        <v>58</v>
      </c>
      <c r="H2800" s="2">
        <v>44990</v>
      </c>
      <c r="I2800" s="2">
        <v>44993</v>
      </c>
      <c r="J2800">
        <v>3</v>
      </c>
      <c r="K2800">
        <v>3722</v>
      </c>
      <c r="L2800" s="1" t="s">
        <v>1491</v>
      </c>
      <c r="M2800" s="1" t="s">
        <v>32</v>
      </c>
      <c r="N2800" s="1" t="s">
        <v>33</v>
      </c>
      <c r="O2800" t="s">
        <v>19</v>
      </c>
      <c r="P2800">
        <v>1240.6667</v>
      </c>
      <c r="Q2800" s="1" t="s">
        <v>1492</v>
      </c>
      <c r="R2800" s="1" t="s">
        <v>1451</v>
      </c>
      <c r="S2800" t="s">
        <v>1447</v>
      </c>
      <c r="T2800">
        <f>VLOOKUP(Admissions[[#This Row],[Department]],Departments!A:E,5,FALSE)</f>
        <v>4500</v>
      </c>
      <c r="U2800" s="1" t="str">
        <f t="shared" si="86"/>
        <v>Within Benchmark</v>
      </c>
      <c r="V2800" s="1">
        <f t="shared" ca="1" si="87"/>
        <v>8</v>
      </c>
      <c r="W2800" s="1" t="str">
        <f ca="1">_xlfn.IFS(Admissions[[#This Row],[Patients Age]]&lt;18,"Paediatric",V2800&lt;40,"Young Adult",V2800&lt;65,"Adult",TRUE,"Senior")</f>
        <v>Paediatric</v>
      </c>
    </row>
    <row r="2801" spans="1:23" x14ac:dyDescent="0.25">
      <c r="A2801">
        <v>14807</v>
      </c>
      <c r="B2801">
        <v>5164</v>
      </c>
      <c r="C2801" s="1" t="s">
        <v>528</v>
      </c>
      <c r="D2801" s="1" t="s">
        <v>56</v>
      </c>
      <c r="E2801" s="2">
        <v>43627</v>
      </c>
      <c r="F2801" s="1" t="s">
        <v>30</v>
      </c>
      <c r="G2801" s="1" t="s">
        <v>31</v>
      </c>
      <c r="H2801" s="2">
        <v>45359</v>
      </c>
      <c r="I2801" s="2">
        <v>45362</v>
      </c>
      <c r="J2801">
        <v>3</v>
      </c>
      <c r="K2801">
        <v>2576</v>
      </c>
      <c r="L2801" s="1" t="s">
        <v>1491</v>
      </c>
      <c r="M2801" s="1" t="s">
        <v>49</v>
      </c>
      <c r="N2801" s="1" t="s">
        <v>24</v>
      </c>
      <c r="O2801" t="s">
        <v>19</v>
      </c>
      <c r="P2801">
        <v>858.66669999999999</v>
      </c>
      <c r="Q2801" s="1" t="s">
        <v>1492</v>
      </c>
      <c r="R2801" s="1" t="s">
        <v>1454</v>
      </c>
      <c r="S2801" t="s">
        <v>1449</v>
      </c>
      <c r="T2801">
        <f>VLOOKUP(Admissions[[#This Row],[Department]],Departments!A:E,5,FALSE)</f>
        <v>4500</v>
      </c>
      <c r="U2801" s="1" t="str">
        <f t="shared" si="86"/>
        <v>Within Benchmark</v>
      </c>
      <c r="V2801" s="1">
        <f t="shared" ca="1" si="87"/>
        <v>7</v>
      </c>
      <c r="W2801" s="1" t="str">
        <f ca="1">_xlfn.IFS(Admissions[[#This Row],[Patients Age]]&lt;18,"Paediatric",V2801&lt;40,"Young Adult",V2801&lt;65,"Adult",TRUE,"Senior")</f>
        <v>Paediatric</v>
      </c>
    </row>
    <row r="2802" spans="1:23" x14ac:dyDescent="0.25">
      <c r="A2802">
        <v>11344</v>
      </c>
      <c r="B2802">
        <v>7143</v>
      </c>
      <c r="C2802" s="1" t="s">
        <v>609</v>
      </c>
      <c r="D2802" s="1" t="s">
        <v>14</v>
      </c>
      <c r="E2802" s="2">
        <v>30185</v>
      </c>
      <c r="F2802" s="1" t="s">
        <v>41</v>
      </c>
      <c r="G2802" s="1" t="s">
        <v>72</v>
      </c>
      <c r="H2802" s="2">
        <v>45454</v>
      </c>
      <c r="I2802" s="2">
        <v>45458</v>
      </c>
      <c r="J2802">
        <v>4</v>
      </c>
      <c r="K2802">
        <v>4547</v>
      </c>
      <c r="L2802" s="1" t="s">
        <v>1491</v>
      </c>
      <c r="M2802" s="1" t="s">
        <v>49</v>
      </c>
      <c r="N2802" s="1" t="s">
        <v>18</v>
      </c>
      <c r="O2802" t="s">
        <v>19</v>
      </c>
      <c r="P2802">
        <v>1136.75</v>
      </c>
      <c r="Q2802" s="1" t="s">
        <v>1492</v>
      </c>
      <c r="R2802" s="1" t="s">
        <v>1452</v>
      </c>
      <c r="S2802" t="s">
        <v>1449</v>
      </c>
      <c r="T2802">
        <f>VLOOKUP(Admissions[[#This Row],[Department]],Departments!A:E,5,FALSE)</f>
        <v>7200</v>
      </c>
      <c r="U2802" s="1" t="str">
        <f t="shared" si="86"/>
        <v>Within Benchmark</v>
      </c>
      <c r="V2802" s="1">
        <f t="shared" ca="1" si="87"/>
        <v>43</v>
      </c>
      <c r="W2802" s="1" t="str">
        <f ca="1">_xlfn.IFS(Admissions[[#This Row],[Patients Age]]&lt;18,"Paediatric",V2802&lt;40,"Young Adult",V2802&lt;65,"Adult",TRUE,"Senior")</f>
        <v>Adult</v>
      </c>
    </row>
    <row r="2803" spans="1:23" x14ac:dyDescent="0.25">
      <c r="A2803">
        <v>13941</v>
      </c>
      <c r="B2803">
        <v>4460</v>
      </c>
      <c r="C2803" s="1" t="s">
        <v>750</v>
      </c>
      <c r="D2803" s="1" t="s">
        <v>14</v>
      </c>
      <c r="E2803" s="2">
        <v>25179</v>
      </c>
      <c r="F2803" s="1" t="s">
        <v>35</v>
      </c>
      <c r="G2803" s="1" t="s">
        <v>36</v>
      </c>
      <c r="H2803" s="2">
        <v>45650</v>
      </c>
      <c r="I2803" s="2">
        <v>45657</v>
      </c>
      <c r="J2803">
        <v>7</v>
      </c>
      <c r="K2803">
        <v>4404</v>
      </c>
      <c r="L2803" s="1" t="s">
        <v>1491</v>
      </c>
      <c r="M2803" s="1" t="s">
        <v>75</v>
      </c>
      <c r="N2803" s="1" t="s">
        <v>18</v>
      </c>
      <c r="O2803" t="s">
        <v>19</v>
      </c>
      <c r="P2803">
        <v>629.14290000000005</v>
      </c>
      <c r="Q2803" s="1" t="s">
        <v>1492</v>
      </c>
      <c r="R2803" s="1" t="s">
        <v>1452</v>
      </c>
      <c r="S2803" t="s">
        <v>1449</v>
      </c>
      <c r="T2803">
        <f>VLOOKUP(Admissions[[#This Row],[Department]],Departments!A:E,5,FALSE)</f>
        <v>8500</v>
      </c>
      <c r="U2803" s="1" t="str">
        <f t="shared" si="86"/>
        <v>Within Benchmark</v>
      </c>
      <c r="V2803" s="1">
        <f t="shared" ca="1" si="87"/>
        <v>57</v>
      </c>
      <c r="W2803" s="1" t="str">
        <f ca="1">_xlfn.IFS(Admissions[[#This Row],[Patients Age]]&lt;18,"Paediatric",V2803&lt;40,"Young Adult",V2803&lt;65,"Adult",TRUE,"Senior")</f>
        <v>Adult</v>
      </c>
    </row>
    <row r="2804" spans="1:23" x14ac:dyDescent="0.25">
      <c r="A2804">
        <v>11505</v>
      </c>
      <c r="B2804">
        <v>5214</v>
      </c>
      <c r="C2804" s="1" t="s">
        <v>1185</v>
      </c>
      <c r="D2804" s="1" t="s">
        <v>56</v>
      </c>
      <c r="E2804" s="2">
        <v>22779</v>
      </c>
      <c r="F2804" s="1" t="s">
        <v>35</v>
      </c>
      <c r="G2804" s="1" t="s">
        <v>85</v>
      </c>
      <c r="H2804" s="2">
        <v>45485</v>
      </c>
      <c r="I2804" s="2">
        <v>45491</v>
      </c>
      <c r="J2804">
        <v>6</v>
      </c>
      <c r="K2804">
        <v>13600</v>
      </c>
      <c r="L2804" s="1" t="s">
        <v>1491</v>
      </c>
      <c r="M2804" s="1" t="s">
        <v>119</v>
      </c>
      <c r="N2804" s="1" t="s">
        <v>33</v>
      </c>
      <c r="O2804" t="s">
        <v>19</v>
      </c>
      <c r="P2804">
        <v>2266.6667000000002</v>
      </c>
      <c r="Q2804" s="1" t="s">
        <v>1492</v>
      </c>
      <c r="R2804" s="1" t="s">
        <v>1454</v>
      </c>
      <c r="S2804" t="s">
        <v>1449</v>
      </c>
      <c r="T2804">
        <f>VLOOKUP(Admissions[[#This Row],[Department]],Departments!A:E,5,FALSE)</f>
        <v>8500</v>
      </c>
      <c r="U2804" s="1" t="str">
        <f t="shared" si="86"/>
        <v>Above Benchmark</v>
      </c>
      <c r="V2804" s="1">
        <f t="shared" ca="1" si="87"/>
        <v>64</v>
      </c>
      <c r="W2804" s="1" t="str">
        <f ca="1">_xlfn.IFS(Admissions[[#This Row],[Patients Age]]&lt;18,"Paediatric",V2804&lt;40,"Young Adult",V2804&lt;65,"Adult",TRUE,"Senior")</f>
        <v>Adult</v>
      </c>
    </row>
    <row r="2805" spans="1:23" x14ac:dyDescent="0.25">
      <c r="A2805">
        <v>14290</v>
      </c>
      <c r="B2805">
        <v>3392</v>
      </c>
      <c r="C2805" s="1" t="s">
        <v>282</v>
      </c>
      <c r="D2805" s="1" t="s">
        <v>56</v>
      </c>
      <c r="E2805" s="2">
        <v>28826</v>
      </c>
      <c r="F2805" s="1" t="s">
        <v>51</v>
      </c>
      <c r="G2805" s="1" t="s">
        <v>113</v>
      </c>
      <c r="H2805" s="2">
        <v>45207</v>
      </c>
      <c r="I2805" s="2">
        <v>45210</v>
      </c>
      <c r="J2805">
        <v>3</v>
      </c>
      <c r="K2805">
        <v>7002</v>
      </c>
      <c r="L2805" s="1" t="s">
        <v>1494</v>
      </c>
      <c r="M2805" s="1" t="s">
        <v>88</v>
      </c>
      <c r="N2805" s="1" t="s">
        <v>33</v>
      </c>
      <c r="O2805" t="s">
        <v>19</v>
      </c>
      <c r="P2805">
        <v>2334</v>
      </c>
      <c r="Q2805" s="1" t="s">
        <v>1492</v>
      </c>
      <c r="R2805" s="1" t="s">
        <v>1451</v>
      </c>
      <c r="S2805" t="s">
        <v>1447</v>
      </c>
      <c r="T2805">
        <f>VLOOKUP(Admissions[[#This Row],[Department]],Departments!A:E,5,FALSE)</f>
        <v>6800</v>
      </c>
      <c r="U2805" s="1" t="str">
        <f t="shared" si="86"/>
        <v>Above Benchmark</v>
      </c>
      <c r="V2805" s="1">
        <f t="shared" ca="1" si="87"/>
        <v>47</v>
      </c>
      <c r="W2805" s="1" t="str">
        <f ca="1">_xlfn.IFS(Admissions[[#This Row],[Patients Age]]&lt;18,"Paediatric",V2805&lt;40,"Young Adult",V2805&lt;65,"Adult",TRUE,"Senior")</f>
        <v>Adult</v>
      </c>
    </row>
    <row r="2806" spans="1:23" x14ac:dyDescent="0.25">
      <c r="A2806">
        <v>13369</v>
      </c>
      <c r="B2806">
        <v>3732</v>
      </c>
      <c r="C2806" s="1" t="s">
        <v>100</v>
      </c>
      <c r="D2806" s="1" t="s">
        <v>56</v>
      </c>
      <c r="E2806" s="2">
        <v>25381</v>
      </c>
      <c r="F2806" s="1" t="s">
        <v>15</v>
      </c>
      <c r="G2806" s="1" t="s">
        <v>217</v>
      </c>
      <c r="H2806" s="2">
        <v>45399</v>
      </c>
      <c r="I2806" s="2">
        <v>45401</v>
      </c>
      <c r="J2806">
        <v>2</v>
      </c>
      <c r="K2806">
        <v>5294</v>
      </c>
      <c r="L2806" s="1" t="s">
        <v>1491</v>
      </c>
      <c r="M2806" s="1" t="s">
        <v>46</v>
      </c>
      <c r="N2806" s="1" t="s">
        <v>18</v>
      </c>
      <c r="O2806" t="s">
        <v>19</v>
      </c>
      <c r="P2806">
        <v>2647</v>
      </c>
      <c r="Q2806" s="1" t="s">
        <v>1492</v>
      </c>
      <c r="R2806" s="1" t="s">
        <v>1453</v>
      </c>
      <c r="S2806" t="s">
        <v>1449</v>
      </c>
      <c r="T2806">
        <f>VLOOKUP(Admissions[[#This Row],[Department]],Departments!A:E,5,FALSE)</f>
        <v>5500</v>
      </c>
      <c r="U2806" s="1" t="str">
        <f t="shared" si="86"/>
        <v>Within Benchmark</v>
      </c>
      <c r="V2806" s="1">
        <f t="shared" ca="1" si="87"/>
        <v>57</v>
      </c>
      <c r="W2806" s="1" t="str">
        <f ca="1">_xlfn.IFS(Admissions[[#This Row],[Patients Age]]&lt;18,"Paediatric",V2806&lt;40,"Young Adult",V2806&lt;65,"Adult",TRUE,"Senior")</f>
        <v>Adult</v>
      </c>
    </row>
    <row r="2807" spans="1:23" x14ac:dyDescent="0.25">
      <c r="A2807">
        <v>15273</v>
      </c>
      <c r="B2807">
        <v>4920</v>
      </c>
      <c r="C2807" s="1" t="s">
        <v>90</v>
      </c>
      <c r="D2807" s="1" t="s">
        <v>56</v>
      </c>
      <c r="E2807" s="2">
        <v>32309</v>
      </c>
      <c r="F2807" s="1" t="s">
        <v>21</v>
      </c>
      <c r="G2807" s="1" t="s">
        <v>160</v>
      </c>
      <c r="H2807" s="2">
        <v>45535</v>
      </c>
      <c r="I2807" s="2">
        <v>45541</v>
      </c>
      <c r="J2807">
        <v>6</v>
      </c>
      <c r="K2807">
        <v>19369</v>
      </c>
      <c r="L2807" s="1" t="s">
        <v>1491</v>
      </c>
      <c r="M2807" s="1" t="s">
        <v>28</v>
      </c>
      <c r="N2807" s="1" t="s">
        <v>18</v>
      </c>
      <c r="O2807" t="s">
        <v>19</v>
      </c>
      <c r="P2807">
        <v>3228.1667000000002</v>
      </c>
      <c r="Q2807" s="1" t="s">
        <v>1492</v>
      </c>
      <c r="R2807" s="1" t="s">
        <v>1446</v>
      </c>
      <c r="S2807" t="s">
        <v>1447</v>
      </c>
      <c r="T2807">
        <f>VLOOKUP(Admissions[[#This Row],[Department]],Departments!A:E,5,FALSE)</f>
        <v>12000</v>
      </c>
      <c r="U2807" s="1" t="str">
        <f t="shared" si="86"/>
        <v>Above Benchmark</v>
      </c>
      <c r="V2807" s="1">
        <f t="shared" ca="1" si="87"/>
        <v>38</v>
      </c>
      <c r="W2807" s="1" t="str">
        <f ca="1">_xlfn.IFS(Admissions[[#This Row],[Patients Age]]&lt;18,"Paediatric",V2807&lt;40,"Young Adult",V2807&lt;65,"Adult",TRUE,"Senior")</f>
        <v>Young Adult</v>
      </c>
    </row>
    <row r="2808" spans="1:23" x14ac:dyDescent="0.25">
      <c r="A2808">
        <v>12915</v>
      </c>
      <c r="B2808">
        <v>5662</v>
      </c>
      <c r="C2808" s="1" t="s">
        <v>672</v>
      </c>
      <c r="D2808" s="1" t="s">
        <v>56</v>
      </c>
      <c r="E2808" s="2">
        <v>24306</v>
      </c>
      <c r="F2808" s="1" t="s">
        <v>15</v>
      </c>
      <c r="G2808" s="1" t="s">
        <v>16</v>
      </c>
      <c r="H2808" s="2">
        <v>45112</v>
      </c>
      <c r="I2808" s="2">
        <v>45114</v>
      </c>
      <c r="J2808">
        <v>2</v>
      </c>
      <c r="K2808">
        <v>4046</v>
      </c>
      <c r="L2808" s="1" t="s">
        <v>1494</v>
      </c>
      <c r="M2808" s="1" t="s">
        <v>46</v>
      </c>
      <c r="N2808" s="1" t="s">
        <v>33</v>
      </c>
      <c r="O2808" t="s">
        <v>19</v>
      </c>
      <c r="P2808">
        <v>2023</v>
      </c>
      <c r="Q2808" s="1" t="s">
        <v>1492</v>
      </c>
      <c r="R2808" s="1" t="s">
        <v>1453</v>
      </c>
      <c r="S2808" t="s">
        <v>1449</v>
      </c>
      <c r="T2808">
        <f>VLOOKUP(Admissions[[#This Row],[Department]],Departments!A:E,5,FALSE)</f>
        <v>5500</v>
      </c>
      <c r="U2808" s="1" t="str">
        <f t="shared" si="86"/>
        <v>Within Benchmark</v>
      </c>
      <c r="V2808" s="1">
        <f t="shared" ca="1" si="87"/>
        <v>59</v>
      </c>
      <c r="W2808" s="1" t="str">
        <f ca="1">_xlfn.IFS(Admissions[[#This Row],[Patients Age]]&lt;18,"Paediatric",V2808&lt;40,"Young Adult",V2808&lt;65,"Adult",TRUE,"Senior")</f>
        <v>Adult</v>
      </c>
    </row>
    <row r="2809" spans="1:23" x14ac:dyDescent="0.25">
      <c r="A2809">
        <v>14857</v>
      </c>
      <c r="B2809">
        <v>4067</v>
      </c>
      <c r="C2809" s="1" t="s">
        <v>981</v>
      </c>
      <c r="D2809" s="1" t="s">
        <v>14</v>
      </c>
      <c r="E2809" s="2">
        <v>14831</v>
      </c>
      <c r="F2809" s="1" t="s">
        <v>66</v>
      </c>
      <c r="G2809" s="1" t="s">
        <v>70</v>
      </c>
      <c r="H2809" s="2">
        <v>45481</v>
      </c>
      <c r="I2809" s="2">
        <v>45485</v>
      </c>
      <c r="J2809">
        <v>4</v>
      </c>
      <c r="K2809">
        <v>7266</v>
      </c>
      <c r="L2809" s="1" t="s">
        <v>1494</v>
      </c>
      <c r="M2809" s="1" t="s">
        <v>37</v>
      </c>
      <c r="N2809" s="1" t="s">
        <v>18</v>
      </c>
      <c r="O2809" t="s">
        <v>19</v>
      </c>
      <c r="P2809">
        <v>1816.5</v>
      </c>
      <c r="Q2809" s="1" t="s">
        <v>1492</v>
      </c>
      <c r="R2809" s="1" t="s">
        <v>1448</v>
      </c>
      <c r="S2809" t="s">
        <v>1449</v>
      </c>
      <c r="T2809">
        <f>VLOOKUP(Admissions[[#This Row],[Department]],Departments!A:E,5,FALSE)</f>
        <v>6000</v>
      </c>
      <c r="U2809" s="1" t="str">
        <f t="shared" si="86"/>
        <v>Above Benchmark</v>
      </c>
      <c r="V2809" s="1">
        <f t="shared" ca="1" si="87"/>
        <v>85</v>
      </c>
      <c r="W2809" s="1" t="str">
        <f ca="1">_xlfn.IFS(Admissions[[#This Row],[Patients Age]]&lt;18,"Paediatric",V2809&lt;40,"Young Adult",V2809&lt;65,"Adult",TRUE,"Senior")</f>
        <v>Senior</v>
      </c>
    </row>
    <row r="2810" spans="1:23" x14ac:dyDescent="0.25">
      <c r="A2810">
        <v>14588</v>
      </c>
      <c r="B2810">
        <v>4653</v>
      </c>
      <c r="C2810" s="1" t="s">
        <v>492</v>
      </c>
      <c r="D2810" s="1" t="s">
        <v>56</v>
      </c>
      <c r="E2810" s="2">
        <v>15108</v>
      </c>
      <c r="F2810" s="1" t="s">
        <v>51</v>
      </c>
      <c r="G2810" s="1" t="s">
        <v>52</v>
      </c>
      <c r="H2810" s="2">
        <v>45237</v>
      </c>
      <c r="I2810" s="2">
        <v>45243</v>
      </c>
      <c r="J2810">
        <v>6</v>
      </c>
      <c r="K2810">
        <v>7468</v>
      </c>
      <c r="L2810" s="1" t="s">
        <v>1491</v>
      </c>
      <c r="M2810" s="1" t="s">
        <v>53</v>
      </c>
      <c r="N2810" s="1" t="s">
        <v>18</v>
      </c>
      <c r="O2810" t="s">
        <v>19</v>
      </c>
      <c r="P2810">
        <v>1244.6667</v>
      </c>
      <c r="Q2810" s="1" t="s">
        <v>1492</v>
      </c>
      <c r="R2810" s="1" t="s">
        <v>1452</v>
      </c>
      <c r="S2810" t="s">
        <v>1449</v>
      </c>
      <c r="T2810">
        <f>VLOOKUP(Admissions[[#This Row],[Department]],Departments!A:E,5,FALSE)</f>
        <v>6800</v>
      </c>
      <c r="U2810" s="1" t="str">
        <f t="shared" si="86"/>
        <v>Above Benchmark</v>
      </c>
      <c r="V2810" s="1">
        <f t="shared" ca="1" si="87"/>
        <v>85</v>
      </c>
      <c r="W2810" s="1" t="str">
        <f ca="1">_xlfn.IFS(Admissions[[#This Row],[Patients Age]]&lt;18,"Paediatric",V2810&lt;40,"Young Adult",V2810&lt;65,"Adult",TRUE,"Senior")</f>
        <v>Senior</v>
      </c>
    </row>
    <row r="2811" spans="1:23" x14ac:dyDescent="0.25">
      <c r="A2811">
        <v>11776</v>
      </c>
      <c r="B2811">
        <v>6306</v>
      </c>
      <c r="C2811" s="1" t="s">
        <v>1186</v>
      </c>
      <c r="D2811" s="1" t="s">
        <v>56</v>
      </c>
      <c r="E2811" s="2">
        <v>39060</v>
      </c>
      <c r="F2811" s="1" t="s">
        <v>15</v>
      </c>
      <c r="G2811" s="1" t="s">
        <v>48</v>
      </c>
      <c r="H2811" s="2">
        <v>45203</v>
      </c>
      <c r="I2811" s="2">
        <v>45206</v>
      </c>
      <c r="J2811">
        <v>3</v>
      </c>
      <c r="K2811">
        <v>6257</v>
      </c>
      <c r="L2811" s="1" t="s">
        <v>1491</v>
      </c>
      <c r="M2811" s="1" t="s">
        <v>81</v>
      </c>
      <c r="N2811" s="1" t="s">
        <v>18</v>
      </c>
      <c r="O2811" t="s">
        <v>19</v>
      </c>
      <c r="P2811">
        <v>2085.6667000000002</v>
      </c>
      <c r="Q2811" s="1" t="s">
        <v>1492</v>
      </c>
      <c r="R2811" s="1" t="s">
        <v>1453</v>
      </c>
      <c r="S2811" t="s">
        <v>1449</v>
      </c>
      <c r="T2811">
        <f>VLOOKUP(Admissions[[#This Row],[Department]],Departments!A:E,5,FALSE)</f>
        <v>5500</v>
      </c>
      <c r="U2811" s="1" t="str">
        <f t="shared" si="86"/>
        <v>Above Benchmark</v>
      </c>
      <c r="V2811" s="1">
        <f t="shared" ca="1" si="87"/>
        <v>19</v>
      </c>
      <c r="W2811" s="1" t="str">
        <f ca="1">_xlfn.IFS(Admissions[[#This Row],[Patients Age]]&lt;18,"Paediatric",V2811&lt;40,"Young Adult",V2811&lt;65,"Adult",TRUE,"Senior")</f>
        <v>Young Adult</v>
      </c>
    </row>
    <row r="2812" spans="1:23" x14ac:dyDescent="0.25">
      <c r="A2812">
        <v>14221</v>
      </c>
      <c r="B2812">
        <v>3152</v>
      </c>
      <c r="C2812" s="1" t="s">
        <v>93</v>
      </c>
      <c r="D2812" s="1" t="s">
        <v>14</v>
      </c>
      <c r="E2812" s="2">
        <v>24025</v>
      </c>
      <c r="F2812" s="1" t="s">
        <v>26</v>
      </c>
      <c r="G2812" s="1" t="s">
        <v>39</v>
      </c>
      <c r="H2812" s="2">
        <v>45522</v>
      </c>
      <c r="I2812" s="2">
        <v>45532</v>
      </c>
      <c r="J2812">
        <v>10</v>
      </c>
      <c r="K2812">
        <v>15982</v>
      </c>
      <c r="L2812" s="1" t="s">
        <v>1491</v>
      </c>
      <c r="M2812" s="1" t="s">
        <v>64</v>
      </c>
      <c r="N2812" s="1" t="s">
        <v>18</v>
      </c>
      <c r="O2812" t="s">
        <v>19</v>
      </c>
      <c r="P2812">
        <v>1598.2</v>
      </c>
      <c r="Q2812" s="1" t="s">
        <v>1492</v>
      </c>
      <c r="R2812" s="1" t="s">
        <v>1451</v>
      </c>
      <c r="S2812" t="s">
        <v>1447</v>
      </c>
      <c r="T2812">
        <f>VLOOKUP(Admissions[[#This Row],[Department]],Departments!A:E,5,FALSE)</f>
        <v>9000</v>
      </c>
      <c r="U2812" s="1" t="str">
        <f t="shared" si="86"/>
        <v>Above Benchmark</v>
      </c>
      <c r="V2812" s="1">
        <f t="shared" ca="1" si="87"/>
        <v>60</v>
      </c>
      <c r="W2812" s="1" t="str">
        <f ca="1">_xlfn.IFS(Admissions[[#This Row],[Patients Age]]&lt;18,"Paediatric",V2812&lt;40,"Young Adult",V2812&lt;65,"Adult",TRUE,"Senior")</f>
        <v>Adult</v>
      </c>
    </row>
    <row r="2813" spans="1:23" x14ac:dyDescent="0.25">
      <c r="A2813">
        <v>15452</v>
      </c>
      <c r="B2813">
        <v>3938</v>
      </c>
      <c r="C2813" s="1" t="s">
        <v>460</v>
      </c>
      <c r="D2813" s="1" t="s">
        <v>14</v>
      </c>
      <c r="E2813" s="2">
        <v>35568</v>
      </c>
      <c r="F2813" s="1" t="s">
        <v>15</v>
      </c>
      <c r="G2813" s="1" t="s">
        <v>48</v>
      </c>
      <c r="H2813" s="2">
        <v>45173</v>
      </c>
      <c r="I2813" s="2">
        <v>45175</v>
      </c>
      <c r="J2813">
        <v>2</v>
      </c>
      <c r="K2813">
        <v>3999</v>
      </c>
      <c r="L2813" s="1" t="s">
        <v>1491</v>
      </c>
      <c r="M2813" s="1" t="s">
        <v>49</v>
      </c>
      <c r="N2813" s="1" t="s">
        <v>33</v>
      </c>
      <c r="O2813" t="s">
        <v>19</v>
      </c>
      <c r="P2813">
        <v>1999.5</v>
      </c>
      <c r="Q2813" s="1" t="s">
        <v>1492</v>
      </c>
      <c r="R2813" s="1" t="s">
        <v>1448</v>
      </c>
      <c r="S2813" t="s">
        <v>1449</v>
      </c>
      <c r="T2813">
        <f>VLOOKUP(Admissions[[#This Row],[Department]],Departments!A:E,5,FALSE)</f>
        <v>5500</v>
      </c>
      <c r="U2813" s="1" t="str">
        <f t="shared" si="86"/>
        <v>Within Benchmark</v>
      </c>
      <c r="V2813" s="1">
        <f t="shared" ca="1" si="87"/>
        <v>29</v>
      </c>
      <c r="W2813" s="1" t="str">
        <f ca="1">_xlfn.IFS(Admissions[[#This Row],[Patients Age]]&lt;18,"Paediatric",V2813&lt;40,"Young Adult",V2813&lt;65,"Adult",TRUE,"Senior")</f>
        <v>Young Adult</v>
      </c>
    </row>
    <row r="2814" spans="1:23" x14ac:dyDescent="0.25">
      <c r="A2814">
        <v>14032</v>
      </c>
      <c r="B2814">
        <v>7196</v>
      </c>
      <c r="C2814" s="1" t="s">
        <v>274</v>
      </c>
      <c r="D2814" s="1" t="s">
        <v>14</v>
      </c>
      <c r="E2814" s="2">
        <v>30826</v>
      </c>
      <c r="F2814" s="1" t="s">
        <v>26</v>
      </c>
      <c r="G2814" s="1" t="s">
        <v>141</v>
      </c>
      <c r="H2814" s="2">
        <v>45525</v>
      </c>
      <c r="I2814" s="2">
        <v>45531</v>
      </c>
      <c r="J2814">
        <v>6</v>
      </c>
      <c r="K2814">
        <v>14584</v>
      </c>
      <c r="L2814" s="1" t="s">
        <v>1491</v>
      </c>
      <c r="M2814" s="1" t="s">
        <v>28</v>
      </c>
      <c r="N2814" s="1" t="s">
        <v>18</v>
      </c>
      <c r="O2814" t="s">
        <v>19</v>
      </c>
      <c r="P2814">
        <v>2430.6667000000002</v>
      </c>
      <c r="Q2814" s="1" t="s">
        <v>1492</v>
      </c>
      <c r="R2814" s="1" t="s">
        <v>1453</v>
      </c>
      <c r="S2814" t="s">
        <v>1449</v>
      </c>
      <c r="T2814">
        <f>VLOOKUP(Admissions[[#This Row],[Department]],Departments!A:E,5,FALSE)</f>
        <v>9000</v>
      </c>
      <c r="U2814" s="1" t="str">
        <f t="shared" si="86"/>
        <v>Above Benchmark</v>
      </c>
      <c r="V2814" s="1">
        <f t="shared" ca="1" si="87"/>
        <v>42</v>
      </c>
      <c r="W2814" s="1" t="str">
        <f ca="1">_xlfn.IFS(Admissions[[#This Row],[Patients Age]]&lt;18,"Paediatric",V2814&lt;40,"Young Adult",V2814&lt;65,"Adult",TRUE,"Senior")</f>
        <v>Adult</v>
      </c>
    </row>
    <row r="2815" spans="1:23" x14ac:dyDescent="0.25">
      <c r="A2815">
        <v>14478</v>
      </c>
      <c r="B2815">
        <v>4352</v>
      </c>
      <c r="C2815" s="1" t="s">
        <v>198</v>
      </c>
      <c r="D2815" s="1" t="s">
        <v>56</v>
      </c>
      <c r="E2815" s="2">
        <v>15913</v>
      </c>
      <c r="F2815" s="1" t="s">
        <v>51</v>
      </c>
      <c r="G2815" s="1" t="s">
        <v>113</v>
      </c>
      <c r="H2815" s="2">
        <v>44993</v>
      </c>
      <c r="I2815" s="2">
        <v>44999</v>
      </c>
      <c r="J2815">
        <v>6</v>
      </c>
      <c r="K2815">
        <v>11141</v>
      </c>
      <c r="L2815" s="1" t="s">
        <v>1491</v>
      </c>
      <c r="M2815" s="1" t="s">
        <v>53</v>
      </c>
      <c r="N2815" s="1" t="s">
        <v>18</v>
      </c>
      <c r="O2815" t="s">
        <v>19</v>
      </c>
      <c r="P2815">
        <v>1856.8333</v>
      </c>
      <c r="Q2815" s="1" t="s">
        <v>1492</v>
      </c>
      <c r="R2815" s="1" t="s">
        <v>1453</v>
      </c>
      <c r="S2815" t="s">
        <v>1449</v>
      </c>
      <c r="T2815">
        <f>VLOOKUP(Admissions[[#This Row],[Department]],Departments!A:E,5,FALSE)</f>
        <v>6800</v>
      </c>
      <c r="U2815" s="1" t="str">
        <f t="shared" si="86"/>
        <v>Above Benchmark</v>
      </c>
      <c r="V2815" s="1">
        <f t="shared" ca="1" si="87"/>
        <v>82</v>
      </c>
      <c r="W2815" s="1" t="str">
        <f ca="1">_xlfn.IFS(Admissions[[#This Row],[Patients Age]]&lt;18,"Paediatric",V2815&lt;40,"Young Adult",V2815&lt;65,"Adult",TRUE,"Senior")</f>
        <v>Senior</v>
      </c>
    </row>
    <row r="2816" spans="1:23" x14ac:dyDescent="0.25">
      <c r="A2816">
        <v>10323</v>
      </c>
      <c r="B2816">
        <v>4952</v>
      </c>
      <c r="C2816" s="1" t="s">
        <v>649</v>
      </c>
      <c r="D2816" s="1" t="s">
        <v>14</v>
      </c>
      <c r="E2816" s="2">
        <v>13760</v>
      </c>
      <c r="F2816" s="1" t="s">
        <v>41</v>
      </c>
      <c r="G2816" s="1" t="s">
        <v>42</v>
      </c>
      <c r="H2816" s="2">
        <v>45170</v>
      </c>
      <c r="I2816" s="2">
        <v>45172</v>
      </c>
      <c r="J2816">
        <v>2</v>
      </c>
      <c r="K2816">
        <v>5110</v>
      </c>
      <c r="L2816" s="1" t="s">
        <v>1491</v>
      </c>
      <c r="M2816" s="1" t="s">
        <v>73</v>
      </c>
      <c r="N2816" s="1" t="s">
        <v>18</v>
      </c>
      <c r="O2816" t="s">
        <v>19</v>
      </c>
      <c r="P2816">
        <v>2555</v>
      </c>
      <c r="Q2816" s="1" t="s">
        <v>1492</v>
      </c>
      <c r="R2816" s="1" t="s">
        <v>1454</v>
      </c>
      <c r="S2816" t="s">
        <v>1449</v>
      </c>
      <c r="T2816">
        <f>VLOOKUP(Admissions[[#This Row],[Department]],Departments!A:E,5,FALSE)</f>
        <v>7200</v>
      </c>
      <c r="U2816" s="1" t="str">
        <f t="shared" si="86"/>
        <v>Within Benchmark</v>
      </c>
      <c r="V2816" s="1">
        <f t="shared" ca="1" si="87"/>
        <v>88</v>
      </c>
      <c r="W2816" s="1" t="str">
        <f ca="1">_xlfn.IFS(Admissions[[#This Row],[Patients Age]]&lt;18,"Paediatric",V2816&lt;40,"Young Adult",V2816&lt;65,"Adult",TRUE,"Senior")</f>
        <v>Senior</v>
      </c>
    </row>
    <row r="2817" spans="1:23" x14ac:dyDescent="0.25">
      <c r="A2817">
        <v>10488</v>
      </c>
      <c r="B2817">
        <v>5372</v>
      </c>
      <c r="C2817" s="1" t="s">
        <v>400</v>
      </c>
      <c r="D2817" s="1" t="s">
        <v>56</v>
      </c>
      <c r="E2817" s="2">
        <v>36364</v>
      </c>
      <c r="F2817" s="1" t="s">
        <v>51</v>
      </c>
      <c r="G2817" s="1" t="s">
        <v>113</v>
      </c>
      <c r="H2817" s="2">
        <v>45609</v>
      </c>
      <c r="I2817" s="2">
        <v>45617</v>
      </c>
      <c r="J2817">
        <v>8</v>
      </c>
      <c r="K2817">
        <v>8391</v>
      </c>
      <c r="L2817" s="1" t="s">
        <v>1491</v>
      </c>
      <c r="M2817" s="1" t="s">
        <v>17</v>
      </c>
      <c r="N2817" s="1" t="s">
        <v>33</v>
      </c>
      <c r="O2817" t="s">
        <v>19</v>
      </c>
      <c r="P2817">
        <v>1048.875</v>
      </c>
      <c r="Q2817" s="1" t="s">
        <v>1492</v>
      </c>
      <c r="R2817" s="1" t="s">
        <v>1453</v>
      </c>
      <c r="S2817" t="s">
        <v>1449</v>
      </c>
      <c r="T2817">
        <f>VLOOKUP(Admissions[[#This Row],[Department]],Departments!A:E,5,FALSE)</f>
        <v>6800</v>
      </c>
      <c r="U2817" s="1" t="str">
        <f t="shared" si="86"/>
        <v>Above Benchmark</v>
      </c>
      <c r="V2817" s="1">
        <f t="shared" ca="1" si="87"/>
        <v>26</v>
      </c>
      <c r="W2817" s="1" t="str">
        <f ca="1">_xlfn.IFS(Admissions[[#This Row],[Patients Age]]&lt;18,"Paediatric",V2817&lt;40,"Young Adult",V2817&lt;65,"Adult",TRUE,"Senior")</f>
        <v>Young Adult</v>
      </c>
    </row>
    <row r="2818" spans="1:23" x14ac:dyDescent="0.25">
      <c r="A2818">
        <v>14053</v>
      </c>
      <c r="B2818">
        <v>6779</v>
      </c>
      <c r="C2818" s="1" t="s">
        <v>1187</v>
      </c>
      <c r="D2818" s="1" t="s">
        <v>56</v>
      </c>
      <c r="E2818" s="2">
        <v>24619</v>
      </c>
      <c r="F2818" s="1" t="s">
        <v>66</v>
      </c>
      <c r="G2818" s="1" t="s">
        <v>70</v>
      </c>
      <c r="H2818" s="2">
        <v>45539</v>
      </c>
      <c r="I2818" s="2">
        <v>45544</v>
      </c>
      <c r="J2818">
        <v>5</v>
      </c>
      <c r="K2818">
        <v>6027</v>
      </c>
      <c r="L2818" s="1" t="s">
        <v>1491</v>
      </c>
      <c r="M2818" s="1" t="s">
        <v>116</v>
      </c>
      <c r="N2818" s="1" t="s">
        <v>33</v>
      </c>
      <c r="O2818" t="s">
        <v>19</v>
      </c>
      <c r="P2818">
        <v>1205.4000000000001</v>
      </c>
      <c r="Q2818" s="1" t="s">
        <v>1492</v>
      </c>
      <c r="R2818" s="1" t="s">
        <v>1453</v>
      </c>
      <c r="S2818" t="s">
        <v>1449</v>
      </c>
      <c r="T2818">
        <f>VLOOKUP(Admissions[[#This Row],[Department]],Departments!A:E,5,FALSE)</f>
        <v>6000</v>
      </c>
      <c r="U2818" s="1" t="str">
        <f t="shared" ref="U2818:U2881" si="88">IF(K2818&gt;T2818,"Above Benchmark","Within Benchmark")</f>
        <v>Above Benchmark</v>
      </c>
      <c r="V2818" s="1">
        <f t="shared" ref="V2818:V2881" ca="1" si="89">INT(YEARFRAC(E2818,TODAY()))</f>
        <v>59</v>
      </c>
      <c r="W2818" s="1" t="str">
        <f ca="1">_xlfn.IFS(Admissions[[#This Row],[Patients Age]]&lt;18,"Paediatric",V2818&lt;40,"Young Adult",V2818&lt;65,"Adult",TRUE,"Senior")</f>
        <v>Adult</v>
      </c>
    </row>
    <row r="2819" spans="1:23" x14ac:dyDescent="0.25">
      <c r="A2819">
        <v>12653</v>
      </c>
      <c r="B2819">
        <v>3058</v>
      </c>
      <c r="C2819" s="1" t="s">
        <v>1188</v>
      </c>
      <c r="D2819" s="1" t="s">
        <v>56</v>
      </c>
      <c r="E2819" s="2">
        <v>15438</v>
      </c>
      <c r="F2819" s="1" t="s">
        <v>51</v>
      </c>
      <c r="G2819" s="1" t="s">
        <v>113</v>
      </c>
      <c r="H2819" s="2">
        <v>45385</v>
      </c>
      <c r="I2819" s="2">
        <v>45396</v>
      </c>
      <c r="J2819">
        <v>11</v>
      </c>
      <c r="K2819">
        <v>12712</v>
      </c>
      <c r="L2819" s="1" t="s">
        <v>1491</v>
      </c>
      <c r="M2819" s="1" t="s">
        <v>88</v>
      </c>
      <c r="N2819" s="1" t="s">
        <v>33</v>
      </c>
      <c r="O2819" t="s">
        <v>19</v>
      </c>
      <c r="P2819">
        <v>1155.6364000000001</v>
      </c>
      <c r="Q2819" s="1" t="s">
        <v>1492</v>
      </c>
      <c r="R2819" s="1" t="s">
        <v>1453</v>
      </c>
      <c r="S2819" t="s">
        <v>1449</v>
      </c>
      <c r="T2819">
        <f>VLOOKUP(Admissions[[#This Row],[Department]],Departments!A:E,5,FALSE)</f>
        <v>6800</v>
      </c>
      <c r="U2819" s="1" t="str">
        <f t="shared" si="88"/>
        <v>Above Benchmark</v>
      </c>
      <c r="V2819" s="1">
        <f t="shared" ca="1" si="89"/>
        <v>84</v>
      </c>
      <c r="W2819" s="1" t="str">
        <f ca="1">_xlfn.IFS(Admissions[[#This Row],[Patients Age]]&lt;18,"Paediatric",V2819&lt;40,"Young Adult",V2819&lt;65,"Adult",TRUE,"Senior")</f>
        <v>Senior</v>
      </c>
    </row>
    <row r="2820" spans="1:23" x14ac:dyDescent="0.25">
      <c r="A2820">
        <v>10928</v>
      </c>
      <c r="B2820">
        <v>6305</v>
      </c>
      <c r="C2820" s="1" t="s">
        <v>950</v>
      </c>
      <c r="D2820" s="1" t="s">
        <v>14</v>
      </c>
      <c r="E2820" s="2">
        <v>28205</v>
      </c>
      <c r="F2820" s="1" t="s">
        <v>26</v>
      </c>
      <c r="G2820" s="1" t="s">
        <v>141</v>
      </c>
      <c r="H2820" s="2">
        <v>45512</v>
      </c>
      <c r="I2820" s="2">
        <v>45517</v>
      </c>
      <c r="J2820">
        <v>5</v>
      </c>
      <c r="K2820">
        <v>9110</v>
      </c>
      <c r="L2820" s="1" t="s">
        <v>1491</v>
      </c>
      <c r="M2820" s="1" t="s">
        <v>28</v>
      </c>
      <c r="N2820" s="1" t="s">
        <v>18</v>
      </c>
      <c r="O2820" t="s">
        <v>19</v>
      </c>
      <c r="P2820">
        <v>1822</v>
      </c>
      <c r="Q2820" s="1" t="s">
        <v>1492</v>
      </c>
      <c r="R2820" s="1" t="s">
        <v>1450</v>
      </c>
      <c r="S2820" t="s">
        <v>1449</v>
      </c>
      <c r="T2820">
        <f>VLOOKUP(Admissions[[#This Row],[Department]],Departments!A:E,5,FALSE)</f>
        <v>9000</v>
      </c>
      <c r="U2820" s="1" t="str">
        <f t="shared" si="88"/>
        <v>Above Benchmark</v>
      </c>
      <c r="V2820" s="1">
        <f t="shared" ca="1" si="89"/>
        <v>49</v>
      </c>
      <c r="W2820" s="1" t="str">
        <f ca="1">_xlfn.IFS(Admissions[[#This Row],[Patients Age]]&lt;18,"Paediatric",V2820&lt;40,"Young Adult",V2820&lt;65,"Adult",TRUE,"Senior")</f>
        <v>Adult</v>
      </c>
    </row>
    <row r="2821" spans="1:23" x14ac:dyDescent="0.25">
      <c r="A2821">
        <v>11055</v>
      </c>
      <c r="B2821">
        <v>6697</v>
      </c>
      <c r="C2821" s="1" t="s">
        <v>1189</v>
      </c>
      <c r="D2821" s="1" t="s">
        <v>14</v>
      </c>
      <c r="E2821" s="2">
        <v>37729</v>
      </c>
      <c r="F2821" s="1" t="s">
        <v>26</v>
      </c>
      <c r="G2821" s="1" t="s">
        <v>141</v>
      </c>
      <c r="H2821" s="2">
        <v>45208</v>
      </c>
      <c r="I2821" s="2">
        <v>45210</v>
      </c>
      <c r="J2821">
        <v>2</v>
      </c>
      <c r="K2821">
        <v>6613</v>
      </c>
      <c r="L2821" s="1" t="s">
        <v>1491</v>
      </c>
      <c r="M2821" s="1" t="s">
        <v>64</v>
      </c>
      <c r="N2821" s="1" t="s">
        <v>18</v>
      </c>
      <c r="O2821" t="s">
        <v>19</v>
      </c>
      <c r="P2821">
        <v>3306.5</v>
      </c>
      <c r="Q2821" s="1" t="s">
        <v>1492</v>
      </c>
      <c r="R2821" s="1" t="s">
        <v>1448</v>
      </c>
      <c r="S2821" t="s">
        <v>1449</v>
      </c>
      <c r="T2821">
        <f>VLOOKUP(Admissions[[#This Row],[Department]],Departments!A:E,5,FALSE)</f>
        <v>9000</v>
      </c>
      <c r="U2821" s="1" t="str">
        <f t="shared" si="88"/>
        <v>Within Benchmark</v>
      </c>
      <c r="V2821" s="1">
        <f t="shared" ca="1" si="89"/>
        <v>23</v>
      </c>
      <c r="W2821" s="1" t="str">
        <f ca="1">_xlfn.IFS(Admissions[[#This Row],[Patients Age]]&lt;18,"Paediatric",V2821&lt;40,"Young Adult",V2821&lt;65,"Adult",TRUE,"Senior")</f>
        <v>Young Adult</v>
      </c>
    </row>
    <row r="2822" spans="1:23" x14ac:dyDescent="0.25">
      <c r="A2822">
        <v>14592</v>
      </c>
      <c r="B2822">
        <v>3439</v>
      </c>
      <c r="C2822" s="1" t="s">
        <v>606</v>
      </c>
      <c r="D2822" s="1" t="s">
        <v>56</v>
      </c>
      <c r="E2822" s="2">
        <v>36100</v>
      </c>
      <c r="F2822" s="1" t="s">
        <v>26</v>
      </c>
      <c r="G2822" s="1" t="s">
        <v>39</v>
      </c>
      <c r="H2822" s="2">
        <v>45535</v>
      </c>
      <c r="I2822" s="2">
        <v>45542</v>
      </c>
      <c r="J2822">
        <v>7</v>
      </c>
      <c r="K2822">
        <v>14894</v>
      </c>
      <c r="L2822" s="1" t="s">
        <v>1491</v>
      </c>
      <c r="M2822" s="1" t="s">
        <v>17</v>
      </c>
      <c r="N2822" s="1" t="s">
        <v>18</v>
      </c>
      <c r="O2822" t="s">
        <v>19</v>
      </c>
      <c r="P2822">
        <v>2127.7143000000001</v>
      </c>
      <c r="Q2822" s="1" t="s">
        <v>1492</v>
      </c>
      <c r="R2822" s="1" t="s">
        <v>1446</v>
      </c>
      <c r="S2822" t="s">
        <v>1447</v>
      </c>
      <c r="T2822">
        <f>VLOOKUP(Admissions[[#This Row],[Department]],Departments!A:E,5,FALSE)</f>
        <v>9000</v>
      </c>
      <c r="U2822" s="1" t="str">
        <f t="shared" si="88"/>
        <v>Above Benchmark</v>
      </c>
      <c r="V2822" s="1">
        <f t="shared" ca="1" si="89"/>
        <v>27</v>
      </c>
      <c r="W2822" s="1" t="str">
        <f ca="1">_xlfn.IFS(Admissions[[#This Row],[Patients Age]]&lt;18,"Paediatric",V2822&lt;40,"Young Adult",V2822&lt;65,"Adult",TRUE,"Senior")</f>
        <v>Young Adult</v>
      </c>
    </row>
    <row r="2823" spans="1:23" x14ac:dyDescent="0.25">
      <c r="A2823">
        <v>12571</v>
      </c>
      <c r="B2823">
        <v>5507</v>
      </c>
      <c r="C2823" s="1" t="s">
        <v>852</v>
      </c>
      <c r="D2823" s="1" t="s">
        <v>56</v>
      </c>
      <c r="E2823" s="2">
        <v>26475</v>
      </c>
      <c r="F2823" s="1" t="s">
        <v>51</v>
      </c>
      <c r="G2823" s="1" t="s">
        <v>87</v>
      </c>
      <c r="H2823" s="2">
        <v>44938</v>
      </c>
      <c r="I2823" s="2">
        <v>44941</v>
      </c>
      <c r="J2823">
        <v>3</v>
      </c>
      <c r="K2823">
        <v>5534</v>
      </c>
      <c r="L2823" s="1" t="s">
        <v>1494</v>
      </c>
      <c r="M2823" s="1" t="s">
        <v>17</v>
      </c>
      <c r="N2823" s="1" t="s">
        <v>33</v>
      </c>
      <c r="O2823" t="s">
        <v>19</v>
      </c>
      <c r="P2823">
        <v>1844.6667</v>
      </c>
      <c r="Q2823" s="1" t="s">
        <v>1492</v>
      </c>
      <c r="R2823" s="1" t="s">
        <v>1450</v>
      </c>
      <c r="S2823" t="s">
        <v>1449</v>
      </c>
      <c r="T2823">
        <f>VLOOKUP(Admissions[[#This Row],[Department]],Departments!A:E,5,FALSE)</f>
        <v>6800</v>
      </c>
      <c r="U2823" s="1" t="str">
        <f t="shared" si="88"/>
        <v>Within Benchmark</v>
      </c>
      <c r="V2823" s="1">
        <f t="shared" ca="1" si="89"/>
        <v>54</v>
      </c>
      <c r="W2823" s="1" t="str">
        <f ca="1">_xlfn.IFS(Admissions[[#This Row],[Patients Age]]&lt;18,"Paediatric",V2823&lt;40,"Young Adult",V2823&lt;65,"Adult",TRUE,"Senior")</f>
        <v>Adult</v>
      </c>
    </row>
    <row r="2824" spans="1:23" x14ac:dyDescent="0.25">
      <c r="A2824">
        <v>11208</v>
      </c>
      <c r="B2824">
        <v>4066</v>
      </c>
      <c r="C2824" s="1" t="s">
        <v>557</v>
      </c>
      <c r="D2824" s="1" t="s">
        <v>56</v>
      </c>
      <c r="E2824" s="2">
        <v>29150</v>
      </c>
      <c r="F2824" s="1" t="s">
        <v>15</v>
      </c>
      <c r="G2824" s="1" t="s">
        <v>217</v>
      </c>
      <c r="H2824" s="2">
        <v>45405</v>
      </c>
      <c r="I2824" s="2">
        <v>45407</v>
      </c>
      <c r="J2824">
        <v>2</v>
      </c>
      <c r="K2824">
        <v>6699</v>
      </c>
      <c r="L2824" s="1" t="s">
        <v>1491</v>
      </c>
      <c r="M2824" s="1" t="s">
        <v>81</v>
      </c>
      <c r="N2824" s="1" t="s">
        <v>18</v>
      </c>
      <c r="O2824" t="s">
        <v>19</v>
      </c>
      <c r="P2824">
        <v>3349.5</v>
      </c>
      <c r="Q2824" s="1" t="s">
        <v>1492</v>
      </c>
      <c r="R2824" s="1" t="s">
        <v>1452</v>
      </c>
      <c r="S2824" t="s">
        <v>1449</v>
      </c>
      <c r="T2824">
        <f>VLOOKUP(Admissions[[#This Row],[Department]],Departments!A:E,5,FALSE)</f>
        <v>5500</v>
      </c>
      <c r="U2824" s="1" t="str">
        <f t="shared" si="88"/>
        <v>Above Benchmark</v>
      </c>
      <c r="V2824" s="1">
        <f t="shared" ca="1" si="89"/>
        <v>46</v>
      </c>
      <c r="W2824" s="1" t="str">
        <f ca="1">_xlfn.IFS(Admissions[[#This Row],[Patients Age]]&lt;18,"Paediatric",V2824&lt;40,"Young Adult",V2824&lt;65,"Adult",TRUE,"Senior")</f>
        <v>Adult</v>
      </c>
    </row>
    <row r="2825" spans="1:23" x14ac:dyDescent="0.25">
      <c r="A2825">
        <v>13192</v>
      </c>
      <c r="B2825">
        <v>4603</v>
      </c>
      <c r="C2825" s="1" t="s">
        <v>1190</v>
      </c>
      <c r="D2825" s="1" t="s">
        <v>14</v>
      </c>
      <c r="E2825" s="2">
        <v>23218</v>
      </c>
      <c r="F2825" s="1" t="s">
        <v>26</v>
      </c>
      <c r="G2825" s="1" t="s">
        <v>39</v>
      </c>
      <c r="H2825" s="2">
        <v>44962</v>
      </c>
      <c r="I2825" s="2">
        <v>44966</v>
      </c>
      <c r="J2825">
        <v>4</v>
      </c>
      <c r="K2825">
        <v>15059</v>
      </c>
      <c r="L2825" s="1" t="s">
        <v>1491</v>
      </c>
      <c r="M2825" s="1" t="s">
        <v>17</v>
      </c>
      <c r="N2825" s="1" t="s">
        <v>18</v>
      </c>
      <c r="O2825" t="s">
        <v>19</v>
      </c>
      <c r="P2825">
        <v>3764.75</v>
      </c>
      <c r="Q2825" s="1" t="s">
        <v>1492</v>
      </c>
      <c r="R2825" s="1" t="s">
        <v>1451</v>
      </c>
      <c r="S2825" t="s">
        <v>1447</v>
      </c>
      <c r="T2825">
        <f>VLOOKUP(Admissions[[#This Row],[Department]],Departments!A:E,5,FALSE)</f>
        <v>9000</v>
      </c>
      <c r="U2825" s="1" t="str">
        <f t="shared" si="88"/>
        <v>Above Benchmark</v>
      </c>
      <c r="V2825" s="1">
        <f t="shared" ca="1" si="89"/>
        <v>62</v>
      </c>
      <c r="W2825" s="1" t="str">
        <f ca="1">_xlfn.IFS(Admissions[[#This Row],[Patients Age]]&lt;18,"Paediatric",V2825&lt;40,"Young Adult",V2825&lt;65,"Adult",TRUE,"Senior")</f>
        <v>Adult</v>
      </c>
    </row>
    <row r="2826" spans="1:23" x14ac:dyDescent="0.25">
      <c r="A2826">
        <v>15345</v>
      </c>
      <c r="B2826">
        <v>6441</v>
      </c>
      <c r="C2826" s="1" t="s">
        <v>1191</v>
      </c>
      <c r="D2826" s="1" t="s">
        <v>14</v>
      </c>
      <c r="E2826" s="2">
        <v>14986</v>
      </c>
      <c r="F2826" s="1" t="s">
        <v>41</v>
      </c>
      <c r="G2826" s="1" t="s">
        <v>72</v>
      </c>
      <c r="H2826" s="2">
        <v>45229</v>
      </c>
      <c r="I2826" s="2">
        <v>45234</v>
      </c>
      <c r="J2826">
        <v>5</v>
      </c>
      <c r="K2826">
        <v>11145</v>
      </c>
      <c r="L2826" s="1" t="s">
        <v>1491</v>
      </c>
      <c r="M2826" s="1" t="s">
        <v>43</v>
      </c>
      <c r="N2826" s="1" t="s">
        <v>24</v>
      </c>
      <c r="O2826" t="s">
        <v>19</v>
      </c>
      <c r="P2826">
        <v>2229</v>
      </c>
      <c r="Q2826" s="1" t="s">
        <v>1492</v>
      </c>
      <c r="R2826" s="1" t="s">
        <v>1448</v>
      </c>
      <c r="S2826" t="s">
        <v>1449</v>
      </c>
      <c r="T2826">
        <f>VLOOKUP(Admissions[[#This Row],[Department]],Departments!A:E,5,FALSE)</f>
        <v>7200</v>
      </c>
      <c r="U2826" s="1" t="str">
        <f t="shared" si="88"/>
        <v>Above Benchmark</v>
      </c>
      <c r="V2826" s="1">
        <f t="shared" ca="1" si="89"/>
        <v>85</v>
      </c>
      <c r="W2826" s="1" t="str">
        <f ca="1">_xlfn.IFS(Admissions[[#This Row],[Patients Age]]&lt;18,"Paediatric",V2826&lt;40,"Young Adult",V2826&lt;65,"Adult",TRUE,"Senior")</f>
        <v>Senior</v>
      </c>
    </row>
    <row r="2827" spans="1:23" x14ac:dyDescent="0.25">
      <c r="A2827">
        <v>12463</v>
      </c>
      <c r="B2827">
        <v>3173</v>
      </c>
      <c r="C2827" s="1" t="s">
        <v>278</v>
      </c>
      <c r="D2827" s="1" t="s">
        <v>56</v>
      </c>
      <c r="E2827" s="2">
        <v>35475</v>
      </c>
      <c r="F2827" s="1" t="s">
        <v>51</v>
      </c>
      <c r="G2827" s="1" t="s">
        <v>52</v>
      </c>
      <c r="H2827" s="2">
        <v>45266</v>
      </c>
      <c r="I2827" s="2">
        <v>45272</v>
      </c>
      <c r="J2827">
        <v>6</v>
      </c>
      <c r="K2827">
        <v>10151</v>
      </c>
      <c r="L2827" s="1" t="s">
        <v>1491</v>
      </c>
      <c r="M2827" s="1" t="s">
        <v>17</v>
      </c>
      <c r="N2827" s="1" t="s">
        <v>18</v>
      </c>
      <c r="O2827" t="s">
        <v>19</v>
      </c>
      <c r="P2827">
        <v>1691.8333</v>
      </c>
      <c r="Q2827" s="1" t="s">
        <v>1492</v>
      </c>
      <c r="R2827" s="1" t="s">
        <v>1453</v>
      </c>
      <c r="S2827" t="s">
        <v>1449</v>
      </c>
      <c r="T2827">
        <f>VLOOKUP(Admissions[[#This Row],[Department]],Departments!A:E,5,FALSE)</f>
        <v>6800</v>
      </c>
      <c r="U2827" s="1" t="str">
        <f t="shared" si="88"/>
        <v>Above Benchmark</v>
      </c>
      <c r="V2827" s="1">
        <f t="shared" ca="1" si="89"/>
        <v>29</v>
      </c>
      <c r="W2827" s="1" t="str">
        <f ca="1">_xlfn.IFS(Admissions[[#This Row],[Patients Age]]&lt;18,"Paediatric",V2827&lt;40,"Young Adult",V2827&lt;65,"Adult",TRUE,"Senior")</f>
        <v>Young Adult</v>
      </c>
    </row>
    <row r="2828" spans="1:23" x14ac:dyDescent="0.25">
      <c r="A2828">
        <v>15587</v>
      </c>
      <c r="B2828">
        <v>4109</v>
      </c>
      <c r="C2828" s="1" t="s">
        <v>208</v>
      </c>
      <c r="D2828" s="1" t="s">
        <v>14</v>
      </c>
      <c r="E2828" s="2">
        <v>43918</v>
      </c>
      <c r="F2828" s="1" t="s">
        <v>30</v>
      </c>
      <c r="G2828" s="1" t="s">
        <v>110</v>
      </c>
      <c r="H2828" s="2">
        <v>44936</v>
      </c>
      <c r="I2828" s="2">
        <v>44941</v>
      </c>
      <c r="J2828">
        <v>5</v>
      </c>
      <c r="K2828">
        <v>4706</v>
      </c>
      <c r="L2828" s="1" t="s">
        <v>1491</v>
      </c>
      <c r="M2828" s="1" t="s">
        <v>46</v>
      </c>
      <c r="N2828" s="1" t="s">
        <v>33</v>
      </c>
      <c r="O2828" t="s">
        <v>19</v>
      </c>
      <c r="P2828">
        <v>941.2</v>
      </c>
      <c r="Q2828" s="1" t="s">
        <v>1492</v>
      </c>
      <c r="R2828" s="1" t="s">
        <v>1452</v>
      </c>
      <c r="S2828" t="s">
        <v>1449</v>
      </c>
      <c r="T2828">
        <f>VLOOKUP(Admissions[[#This Row],[Department]],Departments!A:E,5,FALSE)</f>
        <v>4500</v>
      </c>
      <c r="U2828" s="1" t="str">
        <f t="shared" si="88"/>
        <v>Above Benchmark</v>
      </c>
      <c r="V2828" s="1">
        <f t="shared" ca="1" si="89"/>
        <v>6</v>
      </c>
      <c r="W2828" s="1" t="str">
        <f ca="1">_xlfn.IFS(Admissions[[#This Row],[Patients Age]]&lt;18,"Paediatric",V2828&lt;40,"Young Adult",V2828&lt;65,"Adult",TRUE,"Senior")</f>
        <v>Paediatric</v>
      </c>
    </row>
    <row r="2829" spans="1:23" x14ac:dyDescent="0.25">
      <c r="A2829">
        <v>13689</v>
      </c>
      <c r="B2829">
        <v>6750</v>
      </c>
      <c r="C2829" s="1" t="s">
        <v>813</v>
      </c>
      <c r="D2829" s="1" t="s">
        <v>14</v>
      </c>
      <c r="E2829" s="2">
        <v>12320</v>
      </c>
      <c r="F2829" s="1" t="s">
        <v>21</v>
      </c>
      <c r="G2829" s="1" t="s">
        <v>22</v>
      </c>
      <c r="H2829" s="2">
        <v>45623</v>
      </c>
      <c r="I2829" s="2">
        <v>45636</v>
      </c>
      <c r="J2829">
        <v>13</v>
      </c>
      <c r="K2829">
        <v>24655</v>
      </c>
      <c r="L2829" s="1" t="s">
        <v>1491</v>
      </c>
      <c r="M2829" s="1" t="s">
        <v>124</v>
      </c>
      <c r="N2829" s="1" t="s">
        <v>24</v>
      </c>
      <c r="O2829" t="s">
        <v>19</v>
      </c>
      <c r="P2829">
        <v>1896.5385000000001</v>
      </c>
      <c r="Q2829" s="1" t="s">
        <v>1492</v>
      </c>
      <c r="R2829" s="1" t="s">
        <v>1453</v>
      </c>
      <c r="S2829" t="s">
        <v>1449</v>
      </c>
      <c r="T2829">
        <f>VLOOKUP(Admissions[[#This Row],[Department]],Departments!A:E,5,FALSE)</f>
        <v>12000</v>
      </c>
      <c r="U2829" s="1" t="str">
        <f t="shared" si="88"/>
        <v>Above Benchmark</v>
      </c>
      <c r="V2829" s="1">
        <f t="shared" ca="1" si="89"/>
        <v>92</v>
      </c>
      <c r="W2829" s="1" t="str">
        <f ca="1">_xlfn.IFS(Admissions[[#This Row],[Patients Age]]&lt;18,"Paediatric",V2829&lt;40,"Young Adult",V2829&lt;65,"Adult",TRUE,"Senior")</f>
        <v>Senior</v>
      </c>
    </row>
    <row r="2830" spans="1:23" x14ac:dyDescent="0.25">
      <c r="A2830">
        <v>12183</v>
      </c>
      <c r="B2830">
        <v>6320</v>
      </c>
      <c r="C2830" s="1" t="s">
        <v>107</v>
      </c>
      <c r="D2830" s="1" t="s">
        <v>56</v>
      </c>
      <c r="E2830" s="2">
        <v>33519</v>
      </c>
      <c r="F2830" s="1" t="s">
        <v>15</v>
      </c>
      <c r="G2830" s="1" t="s">
        <v>48</v>
      </c>
      <c r="H2830" s="2">
        <v>45643</v>
      </c>
      <c r="I2830" s="2">
        <v>45646</v>
      </c>
      <c r="J2830">
        <v>3</v>
      </c>
      <c r="K2830">
        <v>5291</v>
      </c>
      <c r="L2830" s="1" t="s">
        <v>1494</v>
      </c>
      <c r="M2830" s="1" t="s">
        <v>81</v>
      </c>
      <c r="N2830" s="1" t="s">
        <v>33</v>
      </c>
      <c r="O2830" t="s">
        <v>19</v>
      </c>
      <c r="P2830">
        <v>1763.6667</v>
      </c>
      <c r="Q2830" s="1" t="s">
        <v>1492</v>
      </c>
      <c r="R2830" s="1" t="s">
        <v>1452</v>
      </c>
      <c r="S2830" t="s">
        <v>1449</v>
      </c>
      <c r="T2830">
        <f>VLOOKUP(Admissions[[#This Row],[Department]],Departments!A:E,5,FALSE)</f>
        <v>5500</v>
      </c>
      <c r="U2830" s="1" t="str">
        <f t="shared" si="88"/>
        <v>Within Benchmark</v>
      </c>
      <c r="V2830" s="1">
        <f t="shared" ca="1" si="89"/>
        <v>34</v>
      </c>
      <c r="W2830" s="1" t="str">
        <f ca="1">_xlfn.IFS(Admissions[[#This Row],[Patients Age]]&lt;18,"Paediatric",V2830&lt;40,"Young Adult",V2830&lt;65,"Adult",TRUE,"Senior")</f>
        <v>Young Adult</v>
      </c>
    </row>
    <row r="2831" spans="1:23" x14ac:dyDescent="0.25">
      <c r="A2831">
        <v>15137</v>
      </c>
      <c r="B2831">
        <v>4714</v>
      </c>
      <c r="C2831" s="1" t="s">
        <v>571</v>
      </c>
      <c r="D2831" s="1" t="s">
        <v>56</v>
      </c>
      <c r="E2831" s="2">
        <v>12465</v>
      </c>
      <c r="F2831" s="1" t="s">
        <v>51</v>
      </c>
      <c r="G2831" s="1" t="s">
        <v>87</v>
      </c>
      <c r="H2831" s="2">
        <v>45582</v>
      </c>
      <c r="I2831" s="2">
        <v>45591</v>
      </c>
      <c r="J2831">
        <v>9</v>
      </c>
      <c r="K2831">
        <v>16592</v>
      </c>
      <c r="L2831" s="1" t="s">
        <v>1491</v>
      </c>
      <c r="M2831" s="1" t="s">
        <v>17</v>
      </c>
      <c r="N2831" s="1" t="s">
        <v>18</v>
      </c>
      <c r="O2831" t="s">
        <v>19</v>
      </c>
      <c r="P2831">
        <v>1843.5555999999999</v>
      </c>
      <c r="Q2831" s="1" t="s">
        <v>1492</v>
      </c>
      <c r="R2831" s="1" t="s">
        <v>1450</v>
      </c>
      <c r="S2831" t="s">
        <v>1449</v>
      </c>
      <c r="T2831">
        <f>VLOOKUP(Admissions[[#This Row],[Department]],Departments!A:E,5,FALSE)</f>
        <v>6800</v>
      </c>
      <c r="U2831" s="1" t="str">
        <f t="shared" si="88"/>
        <v>Above Benchmark</v>
      </c>
      <c r="V2831" s="1">
        <f t="shared" ca="1" si="89"/>
        <v>92</v>
      </c>
      <c r="W2831" s="1" t="str">
        <f ca="1">_xlfn.IFS(Admissions[[#This Row],[Patients Age]]&lt;18,"Paediatric",V2831&lt;40,"Young Adult",V2831&lt;65,"Adult",TRUE,"Senior")</f>
        <v>Senior</v>
      </c>
    </row>
    <row r="2832" spans="1:23" x14ac:dyDescent="0.25">
      <c r="A2832">
        <v>11415</v>
      </c>
      <c r="B2832">
        <v>3293</v>
      </c>
      <c r="C2832" s="1" t="s">
        <v>1022</v>
      </c>
      <c r="D2832" s="1" t="s">
        <v>56</v>
      </c>
      <c r="E2832" s="2">
        <v>24924</v>
      </c>
      <c r="F2832" s="1" t="s">
        <v>15</v>
      </c>
      <c r="G2832" s="1" t="s">
        <v>48</v>
      </c>
      <c r="H2832" s="2">
        <v>45173</v>
      </c>
      <c r="I2832" s="2">
        <v>45175</v>
      </c>
      <c r="J2832">
        <v>2</v>
      </c>
      <c r="K2832">
        <v>6030</v>
      </c>
      <c r="L2832" s="1" t="s">
        <v>1491</v>
      </c>
      <c r="M2832" s="1" t="s">
        <v>49</v>
      </c>
      <c r="N2832" s="1" t="s">
        <v>18</v>
      </c>
      <c r="O2832" t="s">
        <v>19</v>
      </c>
      <c r="P2832">
        <v>3015</v>
      </c>
      <c r="Q2832" s="1" t="s">
        <v>1492</v>
      </c>
      <c r="R2832" s="1" t="s">
        <v>1448</v>
      </c>
      <c r="S2832" t="s">
        <v>1449</v>
      </c>
      <c r="T2832">
        <f>VLOOKUP(Admissions[[#This Row],[Department]],Departments!A:E,5,FALSE)</f>
        <v>5500</v>
      </c>
      <c r="U2832" s="1" t="str">
        <f t="shared" si="88"/>
        <v>Above Benchmark</v>
      </c>
      <c r="V2832" s="1">
        <f t="shared" ca="1" si="89"/>
        <v>58</v>
      </c>
      <c r="W2832" s="1" t="str">
        <f ca="1">_xlfn.IFS(Admissions[[#This Row],[Patients Age]]&lt;18,"Paediatric",V2832&lt;40,"Young Adult",V2832&lt;65,"Adult",TRUE,"Senior")</f>
        <v>Adult</v>
      </c>
    </row>
    <row r="2833" spans="1:23" x14ac:dyDescent="0.25">
      <c r="A2833">
        <v>12406</v>
      </c>
      <c r="B2833">
        <v>5228</v>
      </c>
      <c r="C2833" s="1" t="s">
        <v>223</v>
      </c>
      <c r="D2833" s="1" t="s">
        <v>14</v>
      </c>
      <c r="E2833" s="2">
        <v>26265</v>
      </c>
      <c r="F2833" s="1" t="s">
        <v>35</v>
      </c>
      <c r="G2833" s="1" t="s">
        <v>83</v>
      </c>
      <c r="H2833" s="2">
        <v>45302</v>
      </c>
      <c r="I2833" s="2">
        <v>45306</v>
      </c>
      <c r="J2833">
        <v>4</v>
      </c>
      <c r="K2833">
        <v>11444</v>
      </c>
      <c r="L2833" s="1" t="s">
        <v>1491</v>
      </c>
      <c r="M2833" s="1" t="s">
        <v>119</v>
      </c>
      <c r="N2833" s="1" t="s">
        <v>18</v>
      </c>
      <c r="O2833" t="s">
        <v>19</v>
      </c>
      <c r="P2833">
        <v>2861</v>
      </c>
      <c r="Q2833" s="1" t="s">
        <v>1492</v>
      </c>
      <c r="R2833" s="1" t="s">
        <v>1450</v>
      </c>
      <c r="S2833" t="s">
        <v>1449</v>
      </c>
      <c r="T2833">
        <f>VLOOKUP(Admissions[[#This Row],[Department]],Departments!A:E,5,FALSE)</f>
        <v>8500</v>
      </c>
      <c r="U2833" s="1" t="str">
        <f t="shared" si="88"/>
        <v>Above Benchmark</v>
      </c>
      <c r="V2833" s="1">
        <f t="shared" ca="1" si="89"/>
        <v>54</v>
      </c>
      <c r="W2833" s="1" t="str">
        <f ca="1">_xlfn.IFS(Admissions[[#This Row],[Patients Age]]&lt;18,"Paediatric",V2833&lt;40,"Young Adult",V2833&lt;65,"Adult",TRUE,"Senior")</f>
        <v>Adult</v>
      </c>
    </row>
    <row r="2834" spans="1:23" x14ac:dyDescent="0.25">
      <c r="A2834">
        <v>12497</v>
      </c>
      <c r="B2834">
        <v>5677</v>
      </c>
      <c r="C2834" s="1" t="s">
        <v>1084</v>
      </c>
      <c r="D2834" s="1" t="s">
        <v>56</v>
      </c>
      <c r="E2834" s="2">
        <v>11851</v>
      </c>
      <c r="F2834" s="1" t="s">
        <v>21</v>
      </c>
      <c r="G2834" s="1" t="s">
        <v>160</v>
      </c>
      <c r="H2834" s="2">
        <v>45362</v>
      </c>
      <c r="I2834" s="2">
        <v>45376</v>
      </c>
      <c r="J2834">
        <v>14</v>
      </c>
      <c r="K2834">
        <v>25822</v>
      </c>
      <c r="L2834" s="1" t="s">
        <v>1491</v>
      </c>
      <c r="M2834" s="1" t="s">
        <v>28</v>
      </c>
      <c r="N2834" s="1" t="s">
        <v>18</v>
      </c>
      <c r="O2834" t="s">
        <v>19</v>
      </c>
      <c r="P2834">
        <v>1844.4286</v>
      </c>
      <c r="Q2834" s="1" t="s">
        <v>1492</v>
      </c>
      <c r="R2834" s="1" t="s">
        <v>1448</v>
      </c>
      <c r="S2834" t="s">
        <v>1449</v>
      </c>
      <c r="T2834">
        <f>VLOOKUP(Admissions[[#This Row],[Department]],Departments!A:E,5,FALSE)</f>
        <v>12000</v>
      </c>
      <c r="U2834" s="1" t="str">
        <f t="shared" si="88"/>
        <v>Above Benchmark</v>
      </c>
      <c r="V2834" s="1">
        <f t="shared" ca="1" si="89"/>
        <v>94</v>
      </c>
      <c r="W2834" s="1" t="str">
        <f ca="1">_xlfn.IFS(Admissions[[#This Row],[Patients Age]]&lt;18,"Paediatric",V2834&lt;40,"Young Adult",V2834&lt;65,"Adult",TRUE,"Senior")</f>
        <v>Senior</v>
      </c>
    </row>
    <row r="2835" spans="1:23" x14ac:dyDescent="0.25">
      <c r="A2835">
        <v>10630</v>
      </c>
      <c r="B2835">
        <v>3224</v>
      </c>
      <c r="C2835" s="1" t="s">
        <v>617</v>
      </c>
      <c r="D2835" s="1" t="s">
        <v>56</v>
      </c>
      <c r="E2835" s="2">
        <v>41173</v>
      </c>
      <c r="F2835" s="1" t="s">
        <v>30</v>
      </c>
      <c r="G2835" s="1" t="s">
        <v>110</v>
      </c>
      <c r="H2835" s="2">
        <v>45054</v>
      </c>
      <c r="I2835" s="2">
        <v>45057</v>
      </c>
      <c r="J2835">
        <v>3</v>
      </c>
      <c r="K2835">
        <v>2472</v>
      </c>
      <c r="L2835" s="1" t="s">
        <v>1491</v>
      </c>
      <c r="M2835" s="1" t="s">
        <v>1192</v>
      </c>
      <c r="N2835" s="1" t="s">
        <v>18</v>
      </c>
      <c r="O2835" t="s">
        <v>19</v>
      </c>
      <c r="P2835">
        <v>824</v>
      </c>
      <c r="Q2835" s="1" t="s">
        <v>1492</v>
      </c>
      <c r="R2835" s="1" t="s">
        <v>1448</v>
      </c>
      <c r="S2835" t="s">
        <v>1449</v>
      </c>
      <c r="T2835">
        <f>VLOOKUP(Admissions[[#This Row],[Department]],Departments!A:E,5,FALSE)</f>
        <v>4500</v>
      </c>
      <c r="U2835" s="1" t="str">
        <f t="shared" si="88"/>
        <v>Within Benchmark</v>
      </c>
      <c r="V2835" s="1">
        <f t="shared" ca="1" si="89"/>
        <v>13</v>
      </c>
      <c r="W2835" s="1" t="str">
        <f ca="1">_xlfn.IFS(Admissions[[#This Row],[Patients Age]]&lt;18,"Paediatric",V2835&lt;40,"Young Adult",V2835&lt;65,"Adult",TRUE,"Senior")</f>
        <v>Paediatric</v>
      </c>
    </row>
    <row r="2836" spans="1:23" x14ac:dyDescent="0.25">
      <c r="A2836">
        <v>11046</v>
      </c>
      <c r="B2836">
        <v>3839</v>
      </c>
      <c r="C2836" s="1" t="s">
        <v>611</v>
      </c>
      <c r="D2836" s="1" t="s">
        <v>56</v>
      </c>
      <c r="E2836" s="2">
        <v>29191</v>
      </c>
      <c r="F2836" s="1" t="s">
        <v>41</v>
      </c>
      <c r="G2836" s="1" t="s">
        <v>72</v>
      </c>
      <c r="H2836" s="2">
        <v>45094</v>
      </c>
      <c r="I2836" s="2">
        <v>45100</v>
      </c>
      <c r="J2836">
        <v>6</v>
      </c>
      <c r="K2836">
        <v>7632</v>
      </c>
      <c r="L2836" s="1" t="s">
        <v>1491</v>
      </c>
      <c r="M2836" s="1" t="s">
        <v>49</v>
      </c>
      <c r="N2836" s="1" t="s">
        <v>33</v>
      </c>
      <c r="O2836" t="s">
        <v>19</v>
      </c>
      <c r="P2836">
        <v>1272</v>
      </c>
      <c r="Q2836" s="1" t="s">
        <v>1492</v>
      </c>
      <c r="R2836" s="1" t="s">
        <v>1446</v>
      </c>
      <c r="S2836" t="s">
        <v>1447</v>
      </c>
      <c r="T2836">
        <f>VLOOKUP(Admissions[[#This Row],[Department]],Departments!A:E,5,FALSE)</f>
        <v>7200</v>
      </c>
      <c r="U2836" s="1" t="str">
        <f t="shared" si="88"/>
        <v>Above Benchmark</v>
      </c>
      <c r="V2836" s="1">
        <f t="shared" ca="1" si="89"/>
        <v>46</v>
      </c>
      <c r="W2836" s="1" t="str">
        <f ca="1">_xlfn.IFS(Admissions[[#This Row],[Patients Age]]&lt;18,"Paediatric",V2836&lt;40,"Young Adult",V2836&lt;65,"Adult",TRUE,"Senior")</f>
        <v>Adult</v>
      </c>
    </row>
    <row r="2837" spans="1:23" x14ac:dyDescent="0.25">
      <c r="A2837">
        <v>13567</v>
      </c>
      <c r="B2837">
        <v>6099</v>
      </c>
      <c r="C2837" s="1" t="s">
        <v>1193</v>
      </c>
      <c r="D2837" s="1" t="s">
        <v>14</v>
      </c>
      <c r="E2837" s="2">
        <v>38711</v>
      </c>
      <c r="F2837" s="1" t="s">
        <v>51</v>
      </c>
      <c r="G2837" s="1" t="s">
        <v>87</v>
      </c>
      <c r="H2837" s="2">
        <v>45009</v>
      </c>
      <c r="I2837" s="2">
        <v>45015</v>
      </c>
      <c r="J2837">
        <v>6</v>
      </c>
      <c r="K2837">
        <v>8495</v>
      </c>
      <c r="L2837" s="1" t="s">
        <v>1491</v>
      </c>
      <c r="M2837" s="1" t="s">
        <v>88</v>
      </c>
      <c r="N2837" s="1" t="s">
        <v>33</v>
      </c>
      <c r="O2837" t="s">
        <v>19</v>
      </c>
      <c r="P2837">
        <v>1415.8333</v>
      </c>
      <c r="Q2837" s="1" t="s">
        <v>1492</v>
      </c>
      <c r="R2837" s="1" t="s">
        <v>1454</v>
      </c>
      <c r="S2837" t="s">
        <v>1449</v>
      </c>
      <c r="T2837">
        <f>VLOOKUP(Admissions[[#This Row],[Department]],Departments!A:E,5,FALSE)</f>
        <v>6800</v>
      </c>
      <c r="U2837" s="1" t="str">
        <f t="shared" si="88"/>
        <v>Above Benchmark</v>
      </c>
      <c r="V2837" s="1">
        <f t="shared" ca="1" si="89"/>
        <v>20</v>
      </c>
      <c r="W2837" s="1" t="str">
        <f ca="1">_xlfn.IFS(Admissions[[#This Row],[Patients Age]]&lt;18,"Paediatric",V2837&lt;40,"Young Adult",V2837&lt;65,"Adult",TRUE,"Senior")</f>
        <v>Young Adult</v>
      </c>
    </row>
    <row r="2838" spans="1:23" x14ac:dyDescent="0.25">
      <c r="A2838">
        <v>14664</v>
      </c>
      <c r="B2838">
        <v>3684</v>
      </c>
      <c r="C2838" s="1" t="s">
        <v>985</v>
      </c>
      <c r="D2838" s="1" t="s">
        <v>56</v>
      </c>
      <c r="E2838" s="2">
        <v>26071</v>
      </c>
      <c r="F2838" s="1" t="s">
        <v>41</v>
      </c>
      <c r="G2838" s="1" t="s">
        <v>42</v>
      </c>
      <c r="H2838" s="2">
        <v>45393</v>
      </c>
      <c r="I2838" s="2">
        <v>45395</v>
      </c>
      <c r="J2838">
        <v>2</v>
      </c>
      <c r="K2838">
        <v>4589</v>
      </c>
      <c r="L2838" s="1" t="s">
        <v>1491</v>
      </c>
      <c r="M2838" s="1" t="s">
        <v>43</v>
      </c>
      <c r="N2838" s="1" t="s">
        <v>18</v>
      </c>
      <c r="O2838" t="s">
        <v>19</v>
      </c>
      <c r="P2838">
        <v>2294.5</v>
      </c>
      <c r="Q2838" s="1" t="s">
        <v>1492</v>
      </c>
      <c r="R2838" s="1" t="s">
        <v>1450</v>
      </c>
      <c r="S2838" t="s">
        <v>1449</v>
      </c>
      <c r="T2838">
        <f>VLOOKUP(Admissions[[#This Row],[Department]],Departments!A:E,5,FALSE)</f>
        <v>7200</v>
      </c>
      <c r="U2838" s="1" t="str">
        <f t="shared" si="88"/>
        <v>Within Benchmark</v>
      </c>
      <c r="V2838" s="1">
        <f t="shared" ca="1" si="89"/>
        <v>55</v>
      </c>
      <c r="W2838" s="1" t="str">
        <f ca="1">_xlfn.IFS(Admissions[[#This Row],[Patients Age]]&lt;18,"Paediatric",V2838&lt;40,"Young Adult",V2838&lt;65,"Adult",TRUE,"Senior")</f>
        <v>Adult</v>
      </c>
    </row>
    <row r="2839" spans="1:23" x14ac:dyDescent="0.25">
      <c r="A2839">
        <v>13156</v>
      </c>
      <c r="B2839">
        <v>4133</v>
      </c>
      <c r="C2839" s="1" t="s">
        <v>254</v>
      </c>
      <c r="D2839" s="1" t="s">
        <v>14</v>
      </c>
      <c r="E2839" s="2">
        <v>27609</v>
      </c>
      <c r="F2839" s="1" t="s">
        <v>51</v>
      </c>
      <c r="G2839" s="1" t="s">
        <v>113</v>
      </c>
      <c r="H2839" s="2">
        <v>45399</v>
      </c>
      <c r="I2839" s="2">
        <v>45402</v>
      </c>
      <c r="J2839">
        <v>3</v>
      </c>
      <c r="K2839">
        <v>4992</v>
      </c>
      <c r="L2839" s="1" t="s">
        <v>1491</v>
      </c>
      <c r="M2839" s="1" t="s">
        <v>53</v>
      </c>
      <c r="N2839" s="1" t="s">
        <v>33</v>
      </c>
      <c r="O2839" t="s">
        <v>19</v>
      </c>
      <c r="P2839">
        <v>1664</v>
      </c>
      <c r="Q2839" s="1" t="s">
        <v>1492</v>
      </c>
      <c r="R2839" s="1" t="s">
        <v>1453</v>
      </c>
      <c r="S2839" t="s">
        <v>1449</v>
      </c>
      <c r="T2839">
        <f>VLOOKUP(Admissions[[#This Row],[Department]],Departments!A:E,5,FALSE)</f>
        <v>6800</v>
      </c>
      <c r="U2839" s="1" t="str">
        <f t="shared" si="88"/>
        <v>Within Benchmark</v>
      </c>
      <c r="V2839" s="1">
        <f t="shared" ca="1" si="89"/>
        <v>50</v>
      </c>
      <c r="W2839" s="1" t="str">
        <f ca="1">_xlfn.IFS(Admissions[[#This Row],[Patients Age]]&lt;18,"Paediatric",V2839&lt;40,"Young Adult",V2839&lt;65,"Adult",TRUE,"Senior")</f>
        <v>Adult</v>
      </c>
    </row>
    <row r="2840" spans="1:23" x14ac:dyDescent="0.25">
      <c r="A2840">
        <v>14605</v>
      </c>
      <c r="B2840">
        <v>7017</v>
      </c>
      <c r="C2840" s="1" t="s">
        <v>457</v>
      </c>
      <c r="D2840" s="1" t="s">
        <v>14</v>
      </c>
      <c r="E2840" s="2">
        <v>31800</v>
      </c>
      <c r="F2840" s="1" t="s">
        <v>15</v>
      </c>
      <c r="G2840" s="1" t="s">
        <v>16</v>
      </c>
      <c r="H2840" s="2">
        <v>45645</v>
      </c>
      <c r="I2840" s="2">
        <v>45646</v>
      </c>
      <c r="J2840">
        <v>1</v>
      </c>
      <c r="K2840">
        <v>2044</v>
      </c>
      <c r="L2840" s="1" t="s">
        <v>1491</v>
      </c>
      <c r="M2840" s="1" t="s">
        <v>46</v>
      </c>
      <c r="N2840" s="1" t="s">
        <v>33</v>
      </c>
      <c r="O2840" t="s">
        <v>19</v>
      </c>
      <c r="P2840">
        <v>2044</v>
      </c>
      <c r="Q2840" s="1" t="s">
        <v>1492</v>
      </c>
      <c r="R2840" s="1" t="s">
        <v>1450</v>
      </c>
      <c r="S2840" t="s">
        <v>1449</v>
      </c>
      <c r="T2840">
        <f>VLOOKUP(Admissions[[#This Row],[Department]],Departments!A:E,5,FALSE)</f>
        <v>5500</v>
      </c>
      <c r="U2840" s="1" t="str">
        <f t="shared" si="88"/>
        <v>Within Benchmark</v>
      </c>
      <c r="V2840" s="1">
        <f t="shared" ca="1" si="89"/>
        <v>39</v>
      </c>
      <c r="W2840" s="1" t="str">
        <f ca="1">_xlfn.IFS(Admissions[[#This Row],[Patients Age]]&lt;18,"Paediatric",V2840&lt;40,"Young Adult",V2840&lt;65,"Adult",TRUE,"Senior")</f>
        <v>Young Adult</v>
      </c>
    </row>
    <row r="2841" spans="1:23" x14ac:dyDescent="0.25">
      <c r="A2841">
        <v>15275</v>
      </c>
      <c r="B2841">
        <v>6200</v>
      </c>
      <c r="C2841" s="1" t="s">
        <v>826</v>
      </c>
      <c r="D2841" s="1" t="s">
        <v>14</v>
      </c>
      <c r="E2841" s="2">
        <v>30800</v>
      </c>
      <c r="F2841" s="1" t="s">
        <v>35</v>
      </c>
      <c r="G2841" s="1" t="s">
        <v>36</v>
      </c>
      <c r="H2841" s="2">
        <v>45245</v>
      </c>
      <c r="I2841" s="2">
        <v>45253</v>
      </c>
      <c r="J2841">
        <v>8</v>
      </c>
      <c r="K2841">
        <v>19545</v>
      </c>
      <c r="L2841" s="1" t="s">
        <v>1491</v>
      </c>
      <c r="M2841" s="1" t="s">
        <v>60</v>
      </c>
      <c r="N2841" s="1" t="s">
        <v>33</v>
      </c>
      <c r="O2841" t="s">
        <v>19</v>
      </c>
      <c r="P2841">
        <v>2443.125</v>
      </c>
      <c r="Q2841" s="1" t="s">
        <v>1492</v>
      </c>
      <c r="R2841" s="1" t="s">
        <v>1453</v>
      </c>
      <c r="S2841" t="s">
        <v>1449</v>
      </c>
      <c r="T2841">
        <f>VLOOKUP(Admissions[[#This Row],[Department]],Departments!A:E,5,FALSE)</f>
        <v>8500</v>
      </c>
      <c r="U2841" s="1" t="str">
        <f t="shared" si="88"/>
        <v>Above Benchmark</v>
      </c>
      <c r="V2841" s="1">
        <f t="shared" ca="1" si="89"/>
        <v>42</v>
      </c>
      <c r="W2841" s="1" t="str">
        <f ca="1">_xlfn.IFS(Admissions[[#This Row],[Patients Age]]&lt;18,"Paediatric",V2841&lt;40,"Young Adult",V2841&lt;65,"Adult",TRUE,"Senior")</f>
        <v>Adult</v>
      </c>
    </row>
    <row r="2842" spans="1:23" x14ac:dyDescent="0.25">
      <c r="A2842">
        <v>13000</v>
      </c>
      <c r="B2842">
        <v>5543</v>
      </c>
      <c r="C2842" s="1" t="s">
        <v>497</v>
      </c>
      <c r="D2842" s="1" t="s">
        <v>56</v>
      </c>
      <c r="E2842" s="2">
        <v>33697</v>
      </c>
      <c r="F2842" s="1" t="s">
        <v>15</v>
      </c>
      <c r="G2842" s="1" t="s">
        <v>48</v>
      </c>
      <c r="H2842" s="2">
        <v>45495</v>
      </c>
      <c r="I2842" s="2">
        <v>45496</v>
      </c>
      <c r="J2842">
        <v>1</v>
      </c>
      <c r="K2842">
        <v>2909</v>
      </c>
      <c r="L2842" s="1" t="s">
        <v>1491</v>
      </c>
      <c r="M2842" s="1" t="s">
        <v>81</v>
      </c>
      <c r="N2842" s="1" t="s">
        <v>18</v>
      </c>
      <c r="O2842" t="s">
        <v>19</v>
      </c>
      <c r="P2842">
        <v>2909</v>
      </c>
      <c r="Q2842" s="1" t="s">
        <v>1492</v>
      </c>
      <c r="R2842" s="1" t="s">
        <v>1448</v>
      </c>
      <c r="S2842" t="s">
        <v>1449</v>
      </c>
      <c r="T2842">
        <f>VLOOKUP(Admissions[[#This Row],[Department]],Departments!A:E,5,FALSE)</f>
        <v>5500</v>
      </c>
      <c r="U2842" s="1" t="str">
        <f t="shared" si="88"/>
        <v>Within Benchmark</v>
      </c>
      <c r="V2842" s="1">
        <f t="shared" ca="1" si="89"/>
        <v>34</v>
      </c>
      <c r="W2842" s="1" t="str">
        <f ca="1">_xlfn.IFS(Admissions[[#This Row],[Patients Age]]&lt;18,"Paediatric",V2842&lt;40,"Young Adult",V2842&lt;65,"Adult",TRUE,"Senior")</f>
        <v>Young Adult</v>
      </c>
    </row>
    <row r="2843" spans="1:23" x14ac:dyDescent="0.25">
      <c r="A2843">
        <v>11810</v>
      </c>
      <c r="B2843">
        <v>5260</v>
      </c>
      <c r="C2843" s="1" t="s">
        <v>1194</v>
      </c>
      <c r="D2843" s="1" t="s">
        <v>56</v>
      </c>
      <c r="E2843" s="2">
        <v>44753</v>
      </c>
      <c r="F2843" s="1" t="s">
        <v>30</v>
      </c>
      <c r="G2843" s="1" t="s">
        <v>31</v>
      </c>
      <c r="H2843" s="2">
        <v>45109</v>
      </c>
      <c r="I2843" s="2">
        <v>45110</v>
      </c>
      <c r="J2843">
        <v>1</v>
      </c>
      <c r="K2843">
        <v>1992</v>
      </c>
      <c r="L2843" s="1" t="s">
        <v>1491</v>
      </c>
      <c r="M2843" s="1" t="s">
        <v>81</v>
      </c>
      <c r="N2843" s="1" t="s">
        <v>18</v>
      </c>
      <c r="O2843" t="s">
        <v>19</v>
      </c>
      <c r="P2843">
        <v>1992</v>
      </c>
      <c r="Q2843" s="1" t="s">
        <v>1492</v>
      </c>
      <c r="R2843" s="1" t="s">
        <v>1451</v>
      </c>
      <c r="S2843" t="s">
        <v>1447</v>
      </c>
      <c r="T2843">
        <f>VLOOKUP(Admissions[[#This Row],[Department]],Departments!A:E,5,FALSE)</f>
        <v>4500</v>
      </c>
      <c r="U2843" s="1" t="str">
        <f t="shared" si="88"/>
        <v>Within Benchmark</v>
      </c>
      <c r="V2843" s="1">
        <f t="shared" ca="1" si="89"/>
        <v>3</v>
      </c>
      <c r="W2843" s="1" t="str">
        <f ca="1">_xlfn.IFS(Admissions[[#This Row],[Patients Age]]&lt;18,"Paediatric",V2843&lt;40,"Young Adult",V2843&lt;65,"Adult",TRUE,"Senior")</f>
        <v>Paediatric</v>
      </c>
    </row>
    <row r="2844" spans="1:23" x14ac:dyDescent="0.25">
      <c r="A2844">
        <v>12585</v>
      </c>
      <c r="B2844">
        <v>5845</v>
      </c>
      <c r="C2844" s="1" t="s">
        <v>651</v>
      </c>
      <c r="D2844" s="1" t="s">
        <v>14</v>
      </c>
      <c r="E2844" s="2">
        <v>13395</v>
      </c>
      <c r="F2844" s="1" t="s">
        <v>15</v>
      </c>
      <c r="G2844" s="1" t="s">
        <v>16</v>
      </c>
      <c r="H2844" s="2">
        <v>45179</v>
      </c>
      <c r="I2844" s="2">
        <v>45182</v>
      </c>
      <c r="J2844">
        <v>3</v>
      </c>
      <c r="K2844">
        <v>9127</v>
      </c>
      <c r="L2844" s="1" t="s">
        <v>1494</v>
      </c>
      <c r="M2844" s="1" t="s">
        <v>17</v>
      </c>
      <c r="N2844" s="1" t="s">
        <v>33</v>
      </c>
      <c r="O2844" t="s">
        <v>19</v>
      </c>
      <c r="P2844">
        <v>3042.3332999999998</v>
      </c>
      <c r="Q2844" s="1" t="s">
        <v>1492</v>
      </c>
      <c r="R2844" s="1" t="s">
        <v>1451</v>
      </c>
      <c r="S2844" t="s">
        <v>1447</v>
      </c>
      <c r="T2844">
        <f>VLOOKUP(Admissions[[#This Row],[Department]],Departments!A:E,5,FALSE)</f>
        <v>5500</v>
      </c>
      <c r="U2844" s="1" t="str">
        <f t="shared" si="88"/>
        <v>Above Benchmark</v>
      </c>
      <c r="V2844" s="1">
        <f t="shared" ca="1" si="89"/>
        <v>89</v>
      </c>
      <c r="W2844" s="1" t="str">
        <f ca="1">_xlfn.IFS(Admissions[[#This Row],[Patients Age]]&lt;18,"Paediatric",V2844&lt;40,"Young Adult",V2844&lt;65,"Adult",TRUE,"Senior")</f>
        <v>Senior</v>
      </c>
    </row>
    <row r="2845" spans="1:23" x14ac:dyDescent="0.25">
      <c r="A2845">
        <v>12735</v>
      </c>
      <c r="B2845">
        <v>6068</v>
      </c>
      <c r="C2845" s="1" t="s">
        <v>588</v>
      </c>
      <c r="D2845" s="1" t="s">
        <v>14</v>
      </c>
      <c r="E2845" s="2">
        <v>27817</v>
      </c>
      <c r="F2845" s="1" t="s">
        <v>66</v>
      </c>
      <c r="G2845" s="1" t="s">
        <v>77</v>
      </c>
      <c r="H2845" s="2">
        <v>45030</v>
      </c>
      <c r="I2845" s="2">
        <v>45032</v>
      </c>
      <c r="J2845">
        <v>2</v>
      </c>
      <c r="K2845">
        <v>6014</v>
      </c>
      <c r="L2845" s="1" t="s">
        <v>1491</v>
      </c>
      <c r="M2845" s="1" t="s">
        <v>116</v>
      </c>
      <c r="N2845" s="1" t="s">
        <v>33</v>
      </c>
      <c r="O2845" t="s">
        <v>19</v>
      </c>
      <c r="P2845">
        <v>3007</v>
      </c>
      <c r="Q2845" s="1" t="s">
        <v>1492</v>
      </c>
      <c r="R2845" s="1" t="s">
        <v>1454</v>
      </c>
      <c r="S2845" t="s">
        <v>1449</v>
      </c>
      <c r="T2845">
        <f>VLOOKUP(Admissions[[#This Row],[Department]],Departments!A:E,5,FALSE)</f>
        <v>6000</v>
      </c>
      <c r="U2845" s="1" t="str">
        <f t="shared" si="88"/>
        <v>Above Benchmark</v>
      </c>
      <c r="V2845" s="1">
        <f t="shared" ca="1" si="89"/>
        <v>50</v>
      </c>
      <c r="W2845" s="1" t="str">
        <f ca="1">_xlfn.IFS(Admissions[[#This Row],[Patients Age]]&lt;18,"Paediatric",V2845&lt;40,"Young Adult",V2845&lt;65,"Adult",TRUE,"Senior")</f>
        <v>Adult</v>
      </c>
    </row>
    <row r="2846" spans="1:23" x14ac:dyDescent="0.25">
      <c r="A2846">
        <v>14936</v>
      </c>
      <c r="B2846">
        <v>4635</v>
      </c>
      <c r="C2846" s="1" t="s">
        <v>123</v>
      </c>
      <c r="D2846" s="1" t="s">
        <v>56</v>
      </c>
      <c r="E2846" s="2">
        <v>23463</v>
      </c>
      <c r="F2846" s="1" t="s">
        <v>35</v>
      </c>
      <c r="G2846" s="1" t="s">
        <v>85</v>
      </c>
      <c r="H2846" s="2">
        <v>45509</v>
      </c>
      <c r="I2846" s="2">
        <v>45513</v>
      </c>
      <c r="J2846">
        <v>4</v>
      </c>
      <c r="K2846">
        <v>6319</v>
      </c>
      <c r="L2846" s="1" t="s">
        <v>1491</v>
      </c>
      <c r="M2846" s="1" t="s">
        <v>75</v>
      </c>
      <c r="N2846" s="1" t="s">
        <v>24</v>
      </c>
      <c r="O2846" t="s">
        <v>19</v>
      </c>
      <c r="P2846">
        <v>1579.75</v>
      </c>
      <c r="Q2846" s="1" t="s">
        <v>1492</v>
      </c>
      <c r="R2846" s="1" t="s">
        <v>1448</v>
      </c>
      <c r="S2846" t="s">
        <v>1449</v>
      </c>
      <c r="T2846">
        <f>VLOOKUP(Admissions[[#This Row],[Department]],Departments!A:E,5,FALSE)</f>
        <v>8500</v>
      </c>
      <c r="U2846" s="1" t="str">
        <f t="shared" si="88"/>
        <v>Within Benchmark</v>
      </c>
      <c r="V2846" s="1">
        <f t="shared" ca="1" si="89"/>
        <v>62</v>
      </c>
      <c r="W2846" s="1" t="str">
        <f ca="1">_xlfn.IFS(Admissions[[#This Row],[Patients Age]]&lt;18,"Paediatric",V2846&lt;40,"Young Adult",V2846&lt;65,"Adult",TRUE,"Senior")</f>
        <v>Adult</v>
      </c>
    </row>
    <row r="2847" spans="1:23" x14ac:dyDescent="0.25">
      <c r="A2847">
        <v>13423</v>
      </c>
      <c r="B2847">
        <v>3296</v>
      </c>
      <c r="C2847" s="1" t="s">
        <v>1047</v>
      </c>
      <c r="D2847" s="1" t="s">
        <v>14</v>
      </c>
      <c r="E2847" s="2">
        <v>24523</v>
      </c>
      <c r="F2847" s="1" t="s">
        <v>41</v>
      </c>
      <c r="G2847" s="1" t="s">
        <v>72</v>
      </c>
      <c r="H2847" s="2">
        <v>45596</v>
      </c>
      <c r="I2847" s="2">
        <v>45601</v>
      </c>
      <c r="J2847">
        <v>5</v>
      </c>
      <c r="K2847">
        <v>7798</v>
      </c>
      <c r="L2847" s="1" t="s">
        <v>1491</v>
      </c>
      <c r="M2847" s="1" t="s">
        <v>121</v>
      </c>
      <c r="N2847" s="1" t="s">
        <v>33</v>
      </c>
      <c r="O2847" t="s">
        <v>19</v>
      </c>
      <c r="P2847">
        <v>1559.6</v>
      </c>
      <c r="Q2847" s="1" t="s">
        <v>1492</v>
      </c>
      <c r="R2847" s="1" t="s">
        <v>1450</v>
      </c>
      <c r="S2847" t="s">
        <v>1449</v>
      </c>
      <c r="T2847">
        <f>VLOOKUP(Admissions[[#This Row],[Department]],Departments!A:E,5,FALSE)</f>
        <v>7200</v>
      </c>
      <c r="U2847" s="1" t="str">
        <f t="shared" si="88"/>
        <v>Above Benchmark</v>
      </c>
      <c r="V2847" s="1">
        <f t="shared" ca="1" si="89"/>
        <v>59</v>
      </c>
      <c r="W2847" s="1" t="str">
        <f ca="1">_xlfn.IFS(Admissions[[#This Row],[Patients Age]]&lt;18,"Paediatric",V2847&lt;40,"Young Adult",V2847&lt;65,"Adult",TRUE,"Senior")</f>
        <v>Adult</v>
      </c>
    </row>
    <row r="2848" spans="1:23" x14ac:dyDescent="0.25">
      <c r="A2848">
        <v>15764</v>
      </c>
      <c r="B2848">
        <v>5863</v>
      </c>
      <c r="C2848" s="1" t="s">
        <v>190</v>
      </c>
      <c r="D2848" s="1" t="s">
        <v>14</v>
      </c>
      <c r="E2848" s="2">
        <v>26549</v>
      </c>
      <c r="F2848" s="1" t="s">
        <v>51</v>
      </c>
      <c r="G2848" s="1" t="s">
        <v>113</v>
      </c>
      <c r="H2848" s="2">
        <v>45145</v>
      </c>
      <c r="I2848" s="2">
        <v>45144</v>
      </c>
      <c r="J2848">
        <v>-1</v>
      </c>
      <c r="K2848">
        <v>7516</v>
      </c>
      <c r="L2848" s="1" t="s">
        <v>1491</v>
      </c>
      <c r="M2848" s="1" t="s">
        <v>53</v>
      </c>
      <c r="N2848" s="1" t="s">
        <v>33</v>
      </c>
      <c r="O2848" t="s">
        <v>62</v>
      </c>
      <c r="P2848">
        <v>-7516</v>
      </c>
      <c r="Q2848" s="1" t="s">
        <v>1492</v>
      </c>
      <c r="R2848" s="1" t="s">
        <v>1448</v>
      </c>
      <c r="S2848" t="s">
        <v>1449</v>
      </c>
      <c r="T2848">
        <f>VLOOKUP(Admissions[[#This Row],[Department]],Departments!A:E,5,FALSE)</f>
        <v>6800</v>
      </c>
      <c r="U2848" s="1" t="str">
        <f t="shared" si="88"/>
        <v>Above Benchmark</v>
      </c>
      <c r="V2848" s="1">
        <f t="shared" ca="1" si="89"/>
        <v>53</v>
      </c>
      <c r="W2848" s="1" t="str">
        <f ca="1">_xlfn.IFS(Admissions[[#This Row],[Patients Age]]&lt;18,"Paediatric",V2848&lt;40,"Young Adult",V2848&lt;65,"Adult",TRUE,"Senior")</f>
        <v>Adult</v>
      </c>
    </row>
    <row r="2849" spans="1:23" x14ac:dyDescent="0.25">
      <c r="A2849">
        <v>10359</v>
      </c>
      <c r="B2849">
        <v>6611</v>
      </c>
      <c r="C2849" s="1" t="s">
        <v>744</v>
      </c>
      <c r="D2849" s="1" t="s">
        <v>14</v>
      </c>
      <c r="E2849" s="2">
        <v>26152</v>
      </c>
      <c r="F2849" s="1" t="s">
        <v>35</v>
      </c>
      <c r="G2849" s="1" t="s">
        <v>36</v>
      </c>
      <c r="H2849" s="2">
        <v>45520</v>
      </c>
      <c r="I2849" s="2">
        <v>45529</v>
      </c>
      <c r="J2849">
        <v>9</v>
      </c>
      <c r="K2849">
        <v>7454</v>
      </c>
      <c r="L2849" s="1" t="s">
        <v>1491</v>
      </c>
      <c r="M2849" s="1" t="s">
        <v>75</v>
      </c>
      <c r="N2849" s="1" t="s">
        <v>18</v>
      </c>
      <c r="O2849" t="s">
        <v>19</v>
      </c>
      <c r="P2849">
        <v>828.22220000000004</v>
      </c>
      <c r="Q2849" s="1" t="s">
        <v>1492</v>
      </c>
      <c r="R2849" s="1" t="s">
        <v>1454</v>
      </c>
      <c r="S2849" t="s">
        <v>1449</v>
      </c>
      <c r="T2849">
        <f>VLOOKUP(Admissions[[#This Row],[Department]],Departments!A:E,5,FALSE)</f>
        <v>8500</v>
      </c>
      <c r="U2849" s="1" t="str">
        <f t="shared" si="88"/>
        <v>Within Benchmark</v>
      </c>
      <c r="V2849" s="1">
        <f t="shared" ca="1" si="89"/>
        <v>54</v>
      </c>
      <c r="W2849" s="1" t="str">
        <f ca="1">_xlfn.IFS(Admissions[[#This Row],[Patients Age]]&lt;18,"Paediatric",V2849&lt;40,"Young Adult",V2849&lt;65,"Adult",TRUE,"Senior")</f>
        <v>Adult</v>
      </c>
    </row>
    <row r="2850" spans="1:23" x14ac:dyDescent="0.25">
      <c r="A2850">
        <v>11811</v>
      </c>
      <c r="B2850">
        <v>4832</v>
      </c>
      <c r="C2850" s="1" t="s">
        <v>938</v>
      </c>
      <c r="D2850" s="1" t="s">
        <v>14</v>
      </c>
      <c r="E2850" s="2">
        <v>36690</v>
      </c>
      <c r="F2850" s="1" t="s">
        <v>51</v>
      </c>
      <c r="G2850" s="1" t="s">
        <v>113</v>
      </c>
      <c r="H2850" s="2">
        <v>45379</v>
      </c>
      <c r="I2850" s="2">
        <v>45385</v>
      </c>
      <c r="J2850">
        <v>6</v>
      </c>
      <c r="K2850">
        <v>6396</v>
      </c>
      <c r="L2850" s="1" t="s">
        <v>1491</v>
      </c>
      <c r="M2850" s="1" t="s">
        <v>53</v>
      </c>
      <c r="N2850" s="1" t="s">
        <v>33</v>
      </c>
      <c r="O2850" t="s">
        <v>19</v>
      </c>
      <c r="P2850">
        <v>1066</v>
      </c>
      <c r="Q2850" s="1" t="s">
        <v>1492</v>
      </c>
      <c r="R2850" s="1" t="s">
        <v>1450</v>
      </c>
      <c r="S2850" t="s">
        <v>1449</v>
      </c>
      <c r="T2850">
        <f>VLOOKUP(Admissions[[#This Row],[Department]],Departments!A:E,5,FALSE)</f>
        <v>6800</v>
      </c>
      <c r="U2850" s="1" t="str">
        <f t="shared" si="88"/>
        <v>Within Benchmark</v>
      </c>
      <c r="V2850" s="1">
        <f t="shared" ca="1" si="89"/>
        <v>26</v>
      </c>
      <c r="W2850" s="1" t="str">
        <f ca="1">_xlfn.IFS(Admissions[[#This Row],[Patients Age]]&lt;18,"Paediatric",V2850&lt;40,"Young Adult",V2850&lt;65,"Adult",TRUE,"Senior")</f>
        <v>Young Adult</v>
      </c>
    </row>
    <row r="2851" spans="1:23" x14ac:dyDescent="0.25">
      <c r="A2851">
        <v>10557</v>
      </c>
      <c r="B2851">
        <v>7129</v>
      </c>
      <c r="C2851" s="1" t="s">
        <v>616</v>
      </c>
      <c r="D2851" s="1" t="s">
        <v>14</v>
      </c>
      <c r="E2851" s="2">
        <v>26158</v>
      </c>
      <c r="F2851" s="1" t="s">
        <v>26</v>
      </c>
      <c r="G2851" s="1" t="s">
        <v>39</v>
      </c>
      <c r="H2851" s="2">
        <v>45355</v>
      </c>
      <c r="I2851" s="2">
        <v>45361</v>
      </c>
      <c r="J2851">
        <v>6</v>
      </c>
      <c r="K2851">
        <v>22771</v>
      </c>
      <c r="L2851" s="1" t="s">
        <v>1491</v>
      </c>
      <c r="M2851" s="1" t="s">
        <v>28</v>
      </c>
      <c r="N2851" s="1" t="s">
        <v>33</v>
      </c>
      <c r="O2851" t="s">
        <v>19</v>
      </c>
      <c r="P2851">
        <v>3795.1667000000002</v>
      </c>
      <c r="Q2851" s="1" t="s">
        <v>1492</v>
      </c>
      <c r="R2851" s="1" t="s">
        <v>1448</v>
      </c>
      <c r="S2851" t="s">
        <v>1449</v>
      </c>
      <c r="T2851">
        <f>VLOOKUP(Admissions[[#This Row],[Department]],Departments!A:E,5,FALSE)</f>
        <v>9000</v>
      </c>
      <c r="U2851" s="1" t="str">
        <f t="shared" si="88"/>
        <v>Above Benchmark</v>
      </c>
      <c r="V2851" s="1">
        <f t="shared" ca="1" si="89"/>
        <v>54</v>
      </c>
      <c r="W2851" s="1" t="str">
        <f ca="1">_xlfn.IFS(Admissions[[#This Row],[Patients Age]]&lt;18,"Paediatric",V2851&lt;40,"Young Adult",V2851&lt;65,"Adult",TRUE,"Senior")</f>
        <v>Adult</v>
      </c>
    </row>
    <row r="2852" spans="1:23" x14ac:dyDescent="0.25">
      <c r="A2852">
        <v>12882</v>
      </c>
      <c r="B2852">
        <v>6054</v>
      </c>
      <c r="C2852" s="1" t="s">
        <v>347</v>
      </c>
      <c r="D2852" s="1" t="s">
        <v>14</v>
      </c>
      <c r="E2852" s="2">
        <v>17330</v>
      </c>
      <c r="F2852" s="1" t="s">
        <v>51</v>
      </c>
      <c r="G2852" s="1" t="s">
        <v>87</v>
      </c>
      <c r="H2852" s="2">
        <v>45004</v>
      </c>
      <c r="I2852" s="2">
        <v>45009</v>
      </c>
      <c r="J2852">
        <v>5</v>
      </c>
      <c r="K2852">
        <v>7966</v>
      </c>
      <c r="L2852" s="1" t="s">
        <v>1491</v>
      </c>
      <c r="M2852" s="1" t="s">
        <v>17</v>
      </c>
      <c r="N2852" s="1" t="s">
        <v>24</v>
      </c>
      <c r="O2852" t="s">
        <v>19</v>
      </c>
      <c r="P2852">
        <v>1593.2</v>
      </c>
      <c r="Q2852" s="1" t="s">
        <v>1492</v>
      </c>
      <c r="R2852" s="1" t="s">
        <v>1451</v>
      </c>
      <c r="S2852" t="s">
        <v>1447</v>
      </c>
      <c r="T2852">
        <f>VLOOKUP(Admissions[[#This Row],[Department]],Departments!A:E,5,FALSE)</f>
        <v>6800</v>
      </c>
      <c r="U2852" s="1" t="str">
        <f t="shared" si="88"/>
        <v>Above Benchmark</v>
      </c>
      <c r="V2852" s="1">
        <f t="shared" ca="1" si="89"/>
        <v>79</v>
      </c>
      <c r="W2852" s="1" t="str">
        <f ca="1">_xlfn.IFS(Admissions[[#This Row],[Patients Age]]&lt;18,"Paediatric",V2852&lt;40,"Young Adult",V2852&lt;65,"Adult",TRUE,"Senior")</f>
        <v>Senior</v>
      </c>
    </row>
    <row r="2853" spans="1:23" x14ac:dyDescent="0.25">
      <c r="A2853">
        <v>10404</v>
      </c>
      <c r="B2853">
        <v>5377</v>
      </c>
      <c r="C2853" s="1" t="s">
        <v>206</v>
      </c>
      <c r="D2853" s="1" t="s">
        <v>56</v>
      </c>
      <c r="E2853" s="2">
        <v>15900</v>
      </c>
      <c r="F2853" s="1" t="s">
        <v>35</v>
      </c>
      <c r="G2853" s="1" t="s">
        <v>83</v>
      </c>
      <c r="H2853" s="2">
        <v>45398</v>
      </c>
      <c r="I2853" s="2">
        <v>45402</v>
      </c>
      <c r="J2853">
        <v>4</v>
      </c>
      <c r="K2853">
        <v>11470</v>
      </c>
      <c r="L2853" s="1" t="s">
        <v>1491</v>
      </c>
      <c r="M2853" s="1" t="s">
        <v>1472</v>
      </c>
      <c r="N2853" s="1" t="s">
        <v>33</v>
      </c>
      <c r="O2853" t="s">
        <v>19</v>
      </c>
      <c r="P2853">
        <v>2867.5</v>
      </c>
      <c r="Q2853" s="1" t="s">
        <v>1492</v>
      </c>
      <c r="R2853" s="1" t="s">
        <v>1452</v>
      </c>
      <c r="S2853" t="s">
        <v>1449</v>
      </c>
      <c r="T2853">
        <f>VLOOKUP(Admissions[[#This Row],[Department]],Departments!A:E,5,FALSE)</f>
        <v>8500</v>
      </c>
      <c r="U2853" s="1" t="str">
        <f t="shared" si="88"/>
        <v>Above Benchmark</v>
      </c>
      <c r="V2853" s="1">
        <f t="shared" ca="1" si="89"/>
        <v>82</v>
      </c>
      <c r="W2853" s="1" t="str">
        <f ca="1">_xlfn.IFS(Admissions[[#This Row],[Patients Age]]&lt;18,"Paediatric",V2853&lt;40,"Young Adult",V2853&lt;65,"Adult",TRUE,"Senior")</f>
        <v>Senior</v>
      </c>
    </row>
    <row r="2854" spans="1:23" x14ac:dyDescent="0.25">
      <c r="A2854">
        <v>12718</v>
      </c>
      <c r="B2854">
        <v>6687</v>
      </c>
      <c r="C2854" s="1" t="s">
        <v>1195</v>
      </c>
      <c r="D2854" s="1" t="s">
        <v>14</v>
      </c>
      <c r="E2854" s="2">
        <v>25866</v>
      </c>
      <c r="F2854" s="1" t="s">
        <v>51</v>
      </c>
      <c r="G2854" s="1" t="s">
        <v>87</v>
      </c>
      <c r="H2854" s="2">
        <v>45068</v>
      </c>
      <c r="I2854" s="2">
        <v>45072</v>
      </c>
      <c r="J2854">
        <v>4</v>
      </c>
      <c r="K2854">
        <v>4388</v>
      </c>
      <c r="L2854" s="1" t="s">
        <v>1491</v>
      </c>
      <c r="M2854" s="1" t="s">
        <v>53</v>
      </c>
      <c r="N2854" s="1" t="s">
        <v>33</v>
      </c>
      <c r="O2854" t="s">
        <v>19</v>
      </c>
      <c r="P2854">
        <v>1097</v>
      </c>
      <c r="Q2854" s="1" t="s">
        <v>1492</v>
      </c>
      <c r="R2854" s="1" t="s">
        <v>1448</v>
      </c>
      <c r="S2854" t="s">
        <v>1449</v>
      </c>
      <c r="T2854">
        <f>VLOOKUP(Admissions[[#This Row],[Department]],Departments!A:E,5,FALSE)</f>
        <v>6800</v>
      </c>
      <c r="U2854" s="1" t="str">
        <f t="shared" si="88"/>
        <v>Within Benchmark</v>
      </c>
      <c r="V2854" s="1">
        <f t="shared" ca="1" si="89"/>
        <v>55</v>
      </c>
      <c r="W2854" s="1" t="str">
        <f ca="1">_xlfn.IFS(Admissions[[#This Row],[Patients Age]]&lt;18,"Paediatric",V2854&lt;40,"Young Adult",V2854&lt;65,"Adult",TRUE,"Senior")</f>
        <v>Adult</v>
      </c>
    </row>
    <row r="2855" spans="1:23" x14ac:dyDescent="0.25">
      <c r="A2855">
        <v>14239</v>
      </c>
      <c r="B2855">
        <v>5984</v>
      </c>
      <c r="C2855" s="1" t="s">
        <v>1196</v>
      </c>
      <c r="D2855" s="1" t="s">
        <v>56</v>
      </c>
      <c r="E2855" s="2">
        <v>33401</v>
      </c>
      <c r="F2855" s="1" t="s">
        <v>35</v>
      </c>
      <c r="G2855" s="1" t="s">
        <v>85</v>
      </c>
      <c r="H2855" s="2">
        <v>45236</v>
      </c>
      <c r="I2855" s="2">
        <v>45243</v>
      </c>
      <c r="J2855">
        <v>7</v>
      </c>
      <c r="K2855">
        <v>9433</v>
      </c>
      <c r="L2855" s="1" t="s">
        <v>1491</v>
      </c>
      <c r="M2855" s="1" t="s">
        <v>37</v>
      </c>
      <c r="N2855" s="1" t="s">
        <v>33</v>
      </c>
      <c r="O2855" t="s">
        <v>19</v>
      </c>
      <c r="P2855">
        <v>1347.5714</v>
      </c>
      <c r="Q2855" s="1" t="s">
        <v>1492</v>
      </c>
      <c r="R2855" s="1" t="s">
        <v>1448</v>
      </c>
      <c r="S2855" t="s">
        <v>1449</v>
      </c>
      <c r="T2855">
        <f>VLOOKUP(Admissions[[#This Row],[Department]],Departments!A:E,5,FALSE)</f>
        <v>8500</v>
      </c>
      <c r="U2855" s="1" t="str">
        <f t="shared" si="88"/>
        <v>Above Benchmark</v>
      </c>
      <c r="V2855" s="1">
        <f t="shared" ca="1" si="89"/>
        <v>35</v>
      </c>
      <c r="W2855" s="1" t="str">
        <f ca="1">_xlfn.IFS(Admissions[[#This Row],[Patients Age]]&lt;18,"Paediatric",V2855&lt;40,"Young Adult",V2855&lt;65,"Adult",TRUE,"Senior")</f>
        <v>Young Adult</v>
      </c>
    </row>
    <row r="2856" spans="1:23" x14ac:dyDescent="0.25">
      <c r="A2856">
        <v>15641</v>
      </c>
      <c r="B2856" t="s">
        <v>1495</v>
      </c>
      <c r="C2856" s="1" t="s">
        <v>746</v>
      </c>
      <c r="D2856" s="1" t="s">
        <v>14</v>
      </c>
      <c r="E2856" s="2">
        <v>23471</v>
      </c>
      <c r="F2856" s="1" t="s">
        <v>21</v>
      </c>
      <c r="G2856" s="1" t="s">
        <v>22</v>
      </c>
      <c r="H2856" s="2">
        <v>45517</v>
      </c>
      <c r="I2856" s="2">
        <v>45519</v>
      </c>
      <c r="J2856">
        <v>2</v>
      </c>
      <c r="K2856">
        <v>8619</v>
      </c>
      <c r="L2856" s="1" t="s">
        <v>1491</v>
      </c>
      <c r="M2856" s="1" t="s">
        <v>209</v>
      </c>
      <c r="N2856" s="1" t="s">
        <v>18</v>
      </c>
      <c r="O2856" t="s">
        <v>19</v>
      </c>
      <c r="P2856">
        <v>4309.5</v>
      </c>
      <c r="Q2856" s="1" t="s">
        <v>1492</v>
      </c>
      <c r="R2856" s="1" t="s">
        <v>1452</v>
      </c>
      <c r="S2856" t="s">
        <v>1449</v>
      </c>
      <c r="T2856">
        <f>VLOOKUP(Admissions[[#This Row],[Department]],Departments!A:E,5,FALSE)</f>
        <v>12000</v>
      </c>
      <c r="U2856" s="1" t="str">
        <f t="shared" si="88"/>
        <v>Within Benchmark</v>
      </c>
      <c r="V2856" s="1">
        <f t="shared" ca="1" si="89"/>
        <v>62</v>
      </c>
      <c r="W2856" s="1" t="str">
        <f ca="1">_xlfn.IFS(Admissions[[#This Row],[Patients Age]]&lt;18,"Paediatric",V2856&lt;40,"Young Adult",V2856&lt;65,"Adult",TRUE,"Senior")</f>
        <v>Adult</v>
      </c>
    </row>
    <row r="2857" spans="1:23" x14ac:dyDescent="0.25">
      <c r="A2857">
        <v>10040</v>
      </c>
      <c r="B2857">
        <v>4392</v>
      </c>
      <c r="C2857" s="1" t="s">
        <v>1089</v>
      </c>
      <c r="D2857" s="1" t="s">
        <v>56</v>
      </c>
      <c r="E2857" s="2">
        <v>32496</v>
      </c>
      <c r="F2857" s="1" t="s">
        <v>26</v>
      </c>
      <c r="G2857" s="1" t="s">
        <v>141</v>
      </c>
      <c r="H2857" s="2">
        <v>45587</v>
      </c>
      <c r="I2857" s="2">
        <v>45596</v>
      </c>
      <c r="J2857">
        <v>9</v>
      </c>
      <c r="K2857">
        <v>14325</v>
      </c>
      <c r="L2857" s="1" t="s">
        <v>1491</v>
      </c>
      <c r="M2857" s="1" t="s">
        <v>79</v>
      </c>
      <c r="N2857" s="1" t="s">
        <v>33</v>
      </c>
      <c r="O2857" t="s">
        <v>19</v>
      </c>
      <c r="P2857">
        <v>1591.6667</v>
      </c>
      <c r="Q2857" s="1" t="s">
        <v>1492</v>
      </c>
      <c r="R2857" s="1" t="s">
        <v>1452</v>
      </c>
      <c r="S2857" t="s">
        <v>1449</v>
      </c>
      <c r="T2857">
        <f>VLOOKUP(Admissions[[#This Row],[Department]],Departments!A:E,5,FALSE)</f>
        <v>9000</v>
      </c>
      <c r="U2857" s="1" t="str">
        <f t="shared" si="88"/>
        <v>Above Benchmark</v>
      </c>
      <c r="V2857" s="1">
        <f t="shared" ca="1" si="89"/>
        <v>37</v>
      </c>
      <c r="W2857" s="1" t="str">
        <f ca="1">_xlfn.IFS(Admissions[[#This Row],[Patients Age]]&lt;18,"Paediatric",V2857&lt;40,"Young Adult",V2857&lt;65,"Adult",TRUE,"Senior")</f>
        <v>Young Adult</v>
      </c>
    </row>
    <row r="2858" spans="1:23" x14ac:dyDescent="0.25">
      <c r="A2858">
        <v>15457</v>
      </c>
      <c r="B2858">
        <v>3138</v>
      </c>
      <c r="C2858" s="1" t="s">
        <v>684</v>
      </c>
      <c r="D2858" s="1" t="s">
        <v>14</v>
      </c>
      <c r="E2858" s="2">
        <v>24701</v>
      </c>
      <c r="F2858" s="1" t="s">
        <v>35</v>
      </c>
      <c r="G2858" s="1" t="s">
        <v>36</v>
      </c>
      <c r="H2858" s="2">
        <v>45403</v>
      </c>
      <c r="I2858" s="2">
        <v>45410</v>
      </c>
      <c r="J2858">
        <v>7</v>
      </c>
      <c r="K2858">
        <v>12372</v>
      </c>
      <c r="L2858" s="1" t="s">
        <v>1491</v>
      </c>
      <c r="M2858" s="1" t="s">
        <v>119</v>
      </c>
      <c r="N2858" s="1" t="s">
        <v>24</v>
      </c>
      <c r="O2858" t="s">
        <v>19</v>
      </c>
      <c r="P2858">
        <v>1767.4286</v>
      </c>
      <c r="Q2858" s="1" t="s">
        <v>1492</v>
      </c>
      <c r="R2858" s="1" t="s">
        <v>1451</v>
      </c>
      <c r="S2858" t="s">
        <v>1447</v>
      </c>
      <c r="T2858">
        <f>VLOOKUP(Admissions[[#This Row],[Department]],Departments!A:E,5,FALSE)</f>
        <v>8500</v>
      </c>
      <c r="U2858" s="1" t="str">
        <f t="shared" si="88"/>
        <v>Above Benchmark</v>
      </c>
      <c r="V2858" s="1">
        <f t="shared" ca="1" si="89"/>
        <v>58</v>
      </c>
      <c r="W2858" s="1" t="str">
        <f ca="1">_xlfn.IFS(Admissions[[#This Row],[Patients Age]]&lt;18,"Paediatric",V2858&lt;40,"Young Adult",V2858&lt;65,"Adult",TRUE,"Senior")</f>
        <v>Adult</v>
      </c>
    </row>
    <row r="2859" spans="1:23" x14ac:dyDescent="0.25">
      <c r="A2859">
        <v>15028</v>
      </c>
      <c r="B2859">
        <v>3541</v>
      </c>
      <c r="C2859" s="1" t="s">
        <v>498</v>
      </c>
      <c r="D2859" s="1" t="s">
        <v>56</v>
      </c>
      <c r="E2859" s="2">
        <v>14510</v>
      </c>
      <c r="F2859" s="1" t="s">
        <v>35</v>
      </c>
      <c r="G2859" s="1" t="s">
        <v>85</v>
      </c>
      <c r="H2859" s="2">
        <v>45450</v>
      </c>
      <c r="I2859" s="2">
        <v>45458</v>
      </c>
      <c r="J2859">
        <v>8</v>
      </c>
      <c r="K2859">
        <v>20150</v>
      </c>
      <c r="L2859" s="1" t="s">
        <v>1491</v>
      </c>
      <c r="M2859" s="1" t="s">
        <v>60</v>
      </c>
      <c r="N2859" s="1" t="s">
        <v>33</v>
      </c>
      <c r="O2859" t="s">
        <v>19</v>
      </c>
      <c r="P2859">
        <v>2518.75</v>
      </c>
      <c r="Q2859" s="1" t="s">
        <v>1492</v>
      </c>
      <c r="R2859" s="1" t="s">
        <v>1454</v>
      </c>
      <c r="S2859" t="s">
        <v>1449</v>
      </c>
      <c r="T2859">
        <f>VLOOKUP(Admissions[[#This Row],[Department]],Departments!A:E,5,FALSE)</f>
        <v>8500</v>
      </c>
      <c r="U2859" s="1" t="str">
        <f t="shared" si="88"/>
        <v>Above Benchmark</v>
      </c>
      <c r="V2859" s="1">
        <f t="shared" ca="1" si="89"/>
        <v>86</v>
      </c>
      <c r="W2859" s="1" t="str">
        <f ca="1">_xlfn.IFS(Admissions[[#This Row],[Patients Age]]&lt;18,"Paediatric",V2859&lt;40,"Young Adult",V2859&lt;65,"Adult",TRUE,"Senior")</f>
        <v>Senior</v>
      </c>
    </row>
    <row r="2860" spans="1:23" x14ac:dyDescent="0.25">
      <c r="A2860">
        <v>15039</v>
      </c>
      <c r="B2860">
        <v>5156</v>
      </c>
      <c r="C2860" s="1" t="s">
        <v>1049</v>
      </c>
      <c r="D2860" s="1" t="s">
        <v>56</v>
      </c>
      <c r="E2860" s="2">
        <v>25562</v>
      </c>
      <c r="F2860" s="1" t="s">
        <v>26</v>
      </c>
      <c r="G2860" s="1" t="s">
        <v>141</v>
      </c>
      <c r="H2860" s="2">
        <v>45481</v>
      </c>
      <c r="I2860" s="2">
        <v>45490</v>
      </c>
      <c r="J2860">
        <v>9</v>
      </c>
      <c r="K2860">
        <v>20661</v>
      </c>
      <c r="L2860" s="1" t="s">
        <v>1491</v>
      </c>
      <c r="M2860" s="1" t="s">
        <v>28</v>
      </c>
      <c r="N2860" s="1" t="s">
        <v>33</v>
      </c>
      <c r="O2860" t="s">
        <v>19</v>
      </c>
      <c r="P2860">
        <v>2295.6667000000002</v>
      </c>
      <c r="Q2860" s="1" t="s">
        <v>1492</v>
      </c>
      <c r="R2860" s="1" t="s">
        <v>1448</v>
      </c>
      <c r="S2860" t="s">
        <v>1449</v>
      </c>
      <c r="T2860">
        <f>VLOOKUP(Admissions[[#This Row],[Department]],Departments!A:E,5,FALSE)</f>
        <v>9000</v>
      </c>
      <c r="U2860" s="1" t="str">
        <f t="shared" si="88"/>
        <v>Above Benchmark</v>
      </c>
      <c r="V2860" s="1">
        <f t="shared" ca="1" si="89"/>
        <v>56</v>
      </c>
      <c r="W2860" s="1" t="str">
        <f ca="1">_xlfn.IFS(Admissions[[#This Row],[Patients Age]]&lt;18,"Paediatric",V2860&lt;40,"Young Adult",V2860&lt;65,"Adult",TRUE,"Senior")</f>
        <v>Adult</v>
      </c>
    </row>
    <row r="2861" spans="1:23" x14ac:dyDescent="0.25">
      <c r="A2861">
        <v>13748</v>
      </c>
      <c r="B2861">
        <v>5286</v>
      </c>
      <c r="C2861" s="1" t="s">
        <v>1197</v>
      </c>
      <c r="D2861" s="1" t="s">
        <v>14</v>
      </c>
      <c r="E2861" s="2">
        <v>30503</v>
      </c>
      <c r="F2861" s="1" t="s">
        <v>26</v>
      </c>
      <c r="G2861" s="1" t="s">
        <v>27</v>
      </c>
      <c r="H2861" s="2">
        <v>45176</v>
      </c>
      <c r="I2861" s="2">
        <v>45183</v>
      </c>
      <c r="J2861">
        <v>7</v>
      </c>
      <c r="K2861">
        <v>15406</v>
      </c>
      <c r="L2861" s="1" t="s">
        <v>1491</v>
      </c>
      <c r="M2861" s="1" t="s">
        <v>17</v>
      </c>
      <c r="N2861" s="1" t="s">
        <v>24</v>
      </c>
      <c r="O2861" t="s">
        <v>19</v>
      </c>
      <c r="P2861">
        <v>2200.8571000000002</v>
      </c>
      <c r="Q2861" s="1" t="s">
        <v>1492</v>
      </c>
      <c r="R2861" s="1" t="s">
        <v>1450</v>
      </c>
      <c r="S2861" t="s">
        <v>1449</v>
      </c>
      <c r="T2861">
        <f>VLOOKUP(Admissions[[#This Row],[Department]],Departments!A:E,5,FALSE)</f>
        <v>9000</v>
      </c>
      <c r="U2861" s="1" t="str">
        <f t="shared" si="88"/>
        <v>Above Benchmark</v>
      </c>
      <c r="V2861" s="1">
        <f t="shared" ca="1" si="89"/>
        <v>43</v>
      </c>
      <c r="W2861" s="1" t="str">
        <f ca="1">_xlfn.IFS(Admissions[[#This Row],[Patients Age]]&lt;18,"Paediatric",V2861&lt;40,"Young Adult",V2861&lt;65,"Adult",TRUE,"Senior")</f>
        <v>Adult</v>
      </c>
    </row>
    <row r="2862" spans="1:23" x14ac:dyDescent="0.25">
      <c r="A2862">
        <v>15405</v>
      </c>
      <c r="B2862">
        <v>3909</v>
      </c>
      <c r="C2862" s="1" t="s">
        <v>705</v>
      </c>
      <c r="D2862" s="1" t="s">
        <v>14</v>
      </c>
      <c r="E2862" s="2">
        <v>27308</v>
      </c>
      <c r="F2862" s="1" t="s">
        <v>66</v>
      </c>
      <c r="G2862" s="1" t="s">
        <v>67</v>
      </c>
      <c r="H2862" s="2">
        <v>44940</v>
      </c>
      <c r="I2862" s="2">
        <v>44936</v>
      </c>
      <c r="J2862">
        <v>-4</v>
      </c>
      <c r="K2862">
        <v>4226</v>
      </c>
      <c r="L2862" s="1" t="s">
        <v>1491</v>
      </c>
      <c r="M2862" s="1" t="s">
        <v>91</v>
      </c>
      <c r="N2862" s="1" t="s">
        <v>33</v>
      </c>
      <c r="O2862" t="s">
        <v>62</v>
      </c>
      <c r="P2862">
        <v>-1056.5</v>
      </c>
      <c r="Q2862" s="1" t="s">
        <v>1492</v>
      </c>
      <c r="R2862" s="1" t="s">
        <v>1446</v>
      </c>
      <c r="S2862" t="s">
        <v>1447</v>
      </c>
      <c r="T2862">
        <f>VLOOKUP(Admissions[[#This Row],[Department]],Departments!A:E,5,FALSE)</f>
        <v>6000</v>
      </c>
      <c r="U2862" s="1" t="str">
        <f t="shared" si="88"/>
        <v>Within Benchmark</v>
      </c>
      <c r="V2862" s="1">
        <f t="shared" ca="1" si="89"/>
        <v>51</v>
      </c>
      <c r="W2862" s="1" t="str">
        <f ca="1">_xlfn.IFS(Admissions[[#This Row],[Patients Age]]&lt;18,"Paediatric",V2862&lt;40,"Young Adult",V2862&lt;65,"Adult",TRUE,"Senior")</f>
        <v>Adult</v>
      </c>
    </row>
    <row r="2863" spans="1:23" x14ac:dyDescent="0.25">
      <c r="A2863">
        <v>15436</v>
      </c>
      <c r="B2863">
        <v>7015</v>
      </c>
      <c r="C2863" s="1" t="s">
        <v>240</v>
      </c>
      <c r="D2863" s="1" t="s">
        <v>56</v>
      </c>
      <c r="E2863" s="2">
        <v>11738</v>
      </c>
      <c r="F2863" s="1" t="s">
        <v>26</v>
      </c>
      <c r="G2863" s="1" t="s">
        <v>39</v>
      </c>
      <c r="H2863" s="2">
        <v>45405</v>
      </c>
      <c r="I2863" s="2">
        <v>45412</v>
      </c>
      <c r="J2863">
        <v>7</v>
      </c>
      <c r="K2863">
        <v>20592</v>
      </c>
      <c r="L2863" s="1" t="s">
        <v>1491</v>
      </c>
      <c r="M2863" s="1" t="s">
        <v>17</v>
      </c>
      <c r="N2863" s="1" t="s">
        <v>18</v>
      </c>
      <c r="O2863" t="s">
        <v>19</v>
      </c>
      <c r="P2863">
        <v>2941.7143000000001</v>
      </c>
      <c r="Q2863" s="1" t="s">
        <v>1492</v>
      </c>
      <c r="R2863" s="1" t="s">
        <v>1452</v>
      </c>
      <c r="S2863" t="s">
        <v>1449</v>
      </c>
      <c r="T2863">
        <f>VLOOKUP(Admissions[[#This Row],[Department]],Departments!A:E,5,FALSE)</f>
        <v>9000</v>
      </c>
      <c r="U2863" s="1" t="str">
        <f t="shared" si="88"/>
        <v>Above Benchmark</v>
      </c>
      <c r="V2863" s="1">
        <f t="shared" ca="1" si="89"/>
        <v>94</v>
      </c>
      <c r="W2863" s="1" t="str">
        <f ca="1">_xlfn.IFS(Admissions[[#This Row],[Patients Age]]&lt;18,"Paediatric",V2863&lt;40,"Young Adult",V2863&lt;65,"Adult",TRUE,"Senior")</f>
        <v>Senior</v>
      </c>
    </row>
    <row r="2864" spans="1:23" x14ac:dyDescent="0.25">
      <c r="A2864">
        <v>11373</v>
      </c>
      <c r="B2864">
        <v>3698</v>
      </c>
      <c r="C2864" s="1" t="s">
        <v>376</v>
      </c>
      <c r="D2864" s="1" t="s">
        <v>56</v>
      </c>
      <c r="E2864" s="2">
        <v>26065</v>
      </c>
      <c r="F2864" s="1" t="s">
        <v>21</v>
      </c>
      <c r="G2864" s="1" t="s">
        <v>160</v>
      </c>
      <c r="H2864" s="2">
        <v>45286</v>
      </c>
      <c r="I2864" s="2">
        <v>45298</v>
      </c>
      <c r="J2864">
        <v>12</v>
      </c>
      <c r="K2864">
        <v>36487</v>
      </c>
      <c r="L2864" s="1" t="s">
        <v>1491</v>
      </c>
      <c r="M2864" s="1" t="s">
        <v>28</v>
      </c>
      <c r="N2864" s="1" t="s">
        <v>33</v>
      </c>
      <c r="O2864" t="s">
        <v>19</v>
      </c>
      <c r="P2864">
        <v>3040.5832999999998</v>
      </c>
      <c r="Q2864" s="1" t="s">
        <v>1492</v>
      </c>
      <c r="R2864" s="1" t="s">
        <v>1452</v>
      </c>
      <c r="S2864" t="s">
        <v>1449</v>
      </c>
      <c r="T2864">
        <f>VLOOKUP(Admissions[[#This Row],[Department]],Departments!A:E,5,FALSE)</f>
        <v>12000</v>
      </c>
      <c r="U2864" s="1" t="str">
        <f t="shared" si="88"/>
        <v>Above Benchmark</v>
      </c>
      <c r="V2864" s="1">
        <f t="shared" ca="1" si="89"/>
        <v>55</v>
      </c>
      <c r="W2864" s="1" t="str">
        <f ca="1">_xlfn.IFS(Admissions[[#This Row],[Patients Age]]&lt;18,"Paediatric",V2864&lt;40,"Young Adult",V2864&lt;65,"Adult",TRUE,"Senior")</f>
        <v>Adult</v>
      </c>
    </row>
    <row r="2865" spans="1:23" x14ac:dyDescent="0.25">
      <c r="A2865">
        <v>11303</v>
      </c>
      <c r="B2865">
        <v>5041</v>
      </c>
      <c r="C2865" s="1" t="s">
        <v>770</v>
      </c>
      <c r="D2865" s="1" t="s">
        <v>56</v>
      </c>
      <c r="E2865" s="2">
        <v>21230</v>
      </c>
      <c r="F2865" s="1" t="s">
        <v>26</v>
      </c>
      <c r="G2865" s="1" t="s">
        <v>141</v>
      </c>
      <c r="H2865" s="2">
        <v>45519</v>
      </c>
      <c r="I2865" s="2">
        <v>45527</v>
      </c>
      <c r="J2865">
        <v>8</v>
      </c>
      <c r="K2865">
        <v>20083</v>
      </c>
      <c r="L2865" s="1" t="s">
        <v>1491</v>
      </c>
      <c r="M2865" s="1" t="s">
        <v>64</v>
      </c>
      <c r="N2865" s="1" t="s">
        <v>33</v>
      </c>
      <c r="O2865" t="s">
        <v>19</v>
      </c>
      <c r="P2865">
        <v>2510.375</v>
      </c>
      <c r="Q2865" s="1" t="s">
        <v>1492</v>
      </c>
      <c r="R2865" s="1" t="s">
        <v>1450</v>
      </c>
      <c r="S2865" t="s">
        <v>1449</v>
      </c>
      <c r="T2865">
        <f>VLOOKUP(Admissions[[#This Row],[Department]],Departments!A:E,5,FALSE)</f>
        <v>9000</v>
      </c>
      <c r="U2865" s="1" t="str">
        <f t="shared" si="88"/>
        <v>Above Benchmark</v>
      </c>
      <c r="V2865" s="1">
        <f t="shared" ca="1" si="89"/>
        <v>68</v>
      </c>
      <c r="W2865" s="1" t="str">
        <f ca="1">_xlfn.IFS(Admissions[[#This Row],[Patients Age]]&lt;18,"Paediatric",V2865&lt;40,"Young Adult",V2865&lt;65,"Adult",TRUE,"Senior")</f>
        <v>Senior</v>
      </c>
    </row>
    <row r="2866" spans="1:23" x14ac:dyDescent="0.25">
      <c r="A2866">
        <v>13227</v>
      </c>
      <c r="B2866">
        <v>5733</v>
      </c>
      <c r="C2866" s="1" t="s">
        <v>329</v>
      </c>
      <c r="D2866" s="1" t="s">
        <v>14</v>
      </c>
      <c r="E2866" s="2">
        <v>44395</v>
      </c>
      <c r="F2866" s="1" t="s">
        <v>30</v>
      </c>
      <c r="G2866" s="1" t="s">
        <v>110</v>
      </c>
      <c r="H2866" s="2">
        <v>45057</v>
      </c>
      <c r="I2866" s="2">
        <v>45061</v>
      </c>
      <c r="J2866">
        <v>4</v>
      </c>
      <c r="K2866">
        <v>4378</v>
      </c>
      <c r="L2866" s="1" t="s">
        <v>1494</v>
      </c>
      <c r="M2866" s="1" t="s">
        <v>81</v>
      </c>
      <c r="N2866" s="1" t="s">
        <v>18</v>
      </c>
      <c r="O2866" t="s">
        <v>19</v>
      </c>
      <c r="P2866">
        <v>1094.5</v>
      </c>
      <c r="Q2866" s="1" t="s">
        <v>1492</v>
      </c>
      <c r="R2866" s="1" t="s">
        <v>1450</v>
      </c>
      <c r="S2866" t="s">
        <v>1449</v>
      </c>
      <c r="T2866">
        <f>VLOOKUP(Admissions[[#This Row],[Department]],Departments!A:E,5,FALSE)</f>
        <v>4500</v>
      </c>
      <c r="U2866" s="1" t="str">
        <f t="shared" si="88"/>
        <v>Within Benchmark</v>
      </c>
      <c r="V2866" s="1">
        <f t="shared" ca="1" si="89"/>
        <v>4</v>
      </c>
      <c r="W2866" s="1" t="str">
        <f ca="1">_xlfn.IFS(Admissions[[#This Row],[Patients Age]]&lt;18,"Paediatric",V2866&lt;40,"Young Adult",V2866&lt;65,"Adult",TRUE,"Senior")</f>
        <v>Paediatric</v>
      </c>
    </row>
    <row r="2867" spans="1:23" x14ac:dyDescent="0.25">
      <c r="A2867">
        <v>13008</v>
      </c>
      <c r="B2867">
        <v>5838</v>
      </c>
      <c r="C2867" s="1" t="s">
        <v>868</v>
      </c>
      <c r="D2867" s="1" t="s">
        <v>56</v>
      </c>
      <c r="E2867" s="2">
        <v>33316</v>
      </c>
      <c r="F2867" s="1" t="s">
        <v>35</v>
      </c>
      <c r="G2867" s="1" t="s">
        <v>36</v>
      </c>
      <c r="H2867" s="2">
        <v>45575</v>
      </c>
      <c r="I2867" s="2">
        <v>45580</v>
      </c>
      <c r="J2867">
        <v>5</v>
      </c>
      <c r="K2867">
        <v>10866</v>
      </c>
      <c r="L2867" s="1" t="s">
        <v>1491</v>
      </c>
      <c r="M2867" s="1" t="s">
        <v>75</v>
      </c>
      <c r="N2867" s="1" t="s">
        <v>33</v>
      </c>
      <c r="O2867" t="s">
        <v>19</v>
      </c>
      <c r="P2867">
        <v>2173.1999999999998</v>
      </c>
      <c r="Q2867" s="1" t="s">
        <v>1492</v>
      </c>
      <c r="R2867" s="1" t="s">
        <v>1450</v>
      </c>
      <c r="S2867" t="s">
        <v>1449</v>
      </c>
      <c r="T2867">
        <f>VLOOKUP(Admissions[[#This Row],[Department]],Departments!A:E,5,FALSE)</f>
        <v>8500</v>
      </c>
      <c r="U2867" s="1" t="str">
        <f t="shared" si="88"/>
        <v>Above Benchmark</v>
      </c>
      <c r="V2867" s="1">
        <f t="shared" ca="1" si="89"/>
        <v>35</v>
      </c>
      <c r="W2867" s="1" t="str">
        <f ca="1">_xlfn.IFS(Admissions[[#This Row],[Patients Age]]&lt;18,"Paediatric",V2867&lt;40,"Young Adult",V2867&lt;65,"Adult",TRUE,"Senior")</f>
        <v>Young Adult</v>
      </c>
    </row>
    <row r="2868" spans="1:23" x14ac:dyDescent="0.25">
      <c r="A2868">
        <v>14489</v>
      </c>
      <c r="B2868">
        <v>3226</v>
      </c>
      <c r="C2868" s="1" t="s">
        <v>1198</v>
      </c>
      <c r="D2868" s="1" t="s">
        <v>14</v>
      </c>
      <c r="E2868" s="2">
        <v>18760</v>
      </c>
      <c r="F2868" s="1" t="s">
        <v>21</v>
      </c>
      <c r="G2868" s="1" t="s">
        <v>22</v>
      </c>
      <c r="H2868" s="2">
        <v>45144</v>
      </c>
      <c r="I2868" s="2">
        <v>45147</v>
      </c>
      <c r="J2868">
        <v>3</v>
      </c>
      <c r="K2868">
        <v>23309</v>
      </c>
      <c r="L2868" s="1" t="s">
        <v>1491</v>
      </c>
      <c r="M2868" s="1" t="s">
        <v>28</v>
      </c>
      <c r="N2868" s="1" t="s">
        <v>18</v>
      </c>
      <c r="O2868" t="s">
        <v>19</v>
      </c>
      <c r="P2868">
        <v>7769.6666999999998</v>
      </c>
      <c r="Q2868" s="1" t="s">
        <v>1492</v>
      </c>
      <c r="R2868" s="1" t="s">
        <v>1451</v>
      </c>
      <c r="S2868" t="s">
        <v>1447</v>
      </c>
      <c r="T2868">
        <f>VLOOKUP(Admissions[[#This Row],[Department]],Departments!A:E,5,FALSE)</f>
        <v>12000</v>
      </c>
      <c r="U2868" s="1" t="str">
        <f t="shared" si="88"/>
        <v>Above Benchmark</v>
      </c>
      <c r="V2868" s="1">
        <f t="shared" ca="1" si="89"/>
        <v>75</v>
      </c>
      <c r="W2868" s="1" t="str">
        <f ca="1">_xlfn.IFS(Admissions[[#This Row],[Patients Age]]&lt;18,"Paediatric",V2868&lt;40,"Young Adult",V2868&lt;65,"Adult",TRUE,"Senior")</f>
        <v>Senior</v>
      </c>
    </row>
    <row r="2869" spans="1:23" x14ac:dyDescent="0.25">
      <c r="A2869">
        <v>10568</v>
      </c>
      <c r="B2869">
        <v>5222</v>
      </c>
      <c r="C2869" s="1" t="s">
        <v>720</v>
      </c>
      <c r="D2869" s="1" t="s">
        <v>14</v>
      </c>
      <c r="E2869" s="2">
        <v>30171</v>
      </c>
      <c r="F2869" s="1" t="s">
        <v>15</v>
      </c>
      <c r="G2869" s="1" t="s">
        <v>217</v>
      </c>
      <c r="H2869" s="2">
        <v>45589</v>
      </c>
      <c r="I2869" s="2">
        <v>45592</v>
      </c>
      <c r="J2869">
        <v>3</v>
      </c>
      <c r="K2869">
        <v>5195</v>
      </c>
      <c r="L2869" s="1" t="s">
        <v>1491</v>
      </c>
      <c r="M2869" s="1" t="s">
        <v>81</v>
      </c>
      <c r="N2869" s="1" t="s">
        <v>33</v>
      </c>
      <c r="O2869" t="s">
        <v>19</v>
      </c>
      <c r="P2869">
        <v>1731.6667</v>
      </c>
      <c r="Q2869" s="1" t="s">
        <v>1492</v>
      </c>
      <c r="R2869" s="1" t="s">
        <v>1450</v>
      </c>
      <c r="S2869" t="s">
        <v>1449</v>
      </c>
      <c r="T2869">
        <f>VLOOKUP(Admissions[[#This Row],[Department]],Departments!A:E,5,FALSE)</f>
        <v>5500</v>
      </c>
      <c r="U2869" s="1" t="str">
        <f t="shared" si="88"/>
        <v>Within Benchmark</v>
      </c>
      <c r="V2869" s="1">
        <f t="shared" ca="1" si="89"/>
        <v>43</v>
      </c>
      <c r="W2869" s="1" t="str">
        <f ca="1">_xlfn.IFS(Admissions[[#This Row],[Patients Age]]&lt;18,"Paediatric",V2869&lt;40,"Young Adult",V2869&lt;65,"Adult",TRUE,"Senior")</f>
        <v>Adult</v>
      </c>
    </row>
    <row r="2870" spans="1:23" x14ac:dyDescent="0.25">
      <c r="A2870">
        <v>14963</v>
      </c>
      <c r="B2870">
        <v>4607</v>
      </c>
      <c r="C2870" s="1" t="s">
        <v>162</v>
      </c>
      <c r="D2870" s="1" t="s">
        <v>56</v>
      </c>
      <c r="E2870" s="2">
        <v>20146</v>
      </c>
      <c r="F2870" s="1" t="s">
        <v>66</v>
      </c>
      <c r="G2870" s="1" t="s">
        <v>77</v>
      </c>
      <c r="H2870" s="2">
        <v>45615</v>
      </c>
      <c r="I2870" s="2">
        <v>45620</v>
      </c>
      <c r="J2870">
        <v>5</v>
      </c>
      <c r="K2870">
        <v>6910</v>
      </c>
      <c r="L2870" s="1" t="s">
        <v>1491</v>
      </c>
      <c r="M2870" s="1" t="s">
        <v>68</v>
      </c>
      <c r="N2870" s="1" t="s">
        <v>33</v>
      </c>
      <c r="O2870" t="s">
        <v>19</v>
      </c>
      <c r="P2870">
        <v>1382</v>
      </c>
      <c r="Q2870" s="1" t="s">
        <v>1492</v>
      </c>
      <c r="R2870" s="1" t="s">
        <v>1452</v>
      </c>
      <c r="S2870" t="s">
        <v>1449</v>
      </c>
      <c r="T2870">
        <f>VLOOKUP(Admissions[[#This Row],[Department]],Departments!A:E,5,FALSE)</f>
        <v>6000</v>
      </c>
      <c r="U2870" s="1" t="str">
        <f t="shared" si="88"/>
        <v>Above Benchmark</v>
      </c>
      <c r="V2870" s="1">
        <f t="shared" ca="1" si="89"/>
        <v>71</v>
      </c>
      <c r="W2870" s="1" t="str">
        <f ca="1">_xlfn.IFS(Admissions[[#This Row],[Patients Age]]&lt;18,"Paediatric",V2870&lt;40,"Young Adult",V2870&lt;65,"Adult",TRUE,"Senior")</f>
        <v>Senior</v>
      </c>
    </row>
    <row r="2871" spans="1:23" x14ac:dyDescent="0.25">
      <c r="A2871">
        <v>12232</v>
      </c>
      <c r="B2871">
        <v>7068</v>
      </c>
      <c r="C2871" s="1" t="s">
        <v>892</v>
      </c>
      <c r="D2871" s="1" t="s">
        <v>14</v>
      </c>
      <c r="E2871" s="2">
        <v>13729</v>
      </c>
      <c r="F2871" s="1" t="s">
        <v>35</v>
      </c>
      <c r="G2871" s="1" t="s">
        <v>85</v>
      </c>
      <c r="H2871" s="2">
        <v>45425</v>
      </c>
      <c r="I2871" s="2">
        <v>45431</v>
      </c>
      <c r="J2871">
        <v>6</v>
      </c>
      <c r="K2871">
        <v>15884</v>
      </c>
      <c r="L2871" s="1" t="s">
        <v>1494</v>
      </c>
      <c r="M2871" s="1" t="s">
        <v>37</v>
      </c>
      <c r="N2871" s="1" t="s">
        <v>18</v>
      </c>
      <c r="O2871" t="s">
        <v>19</v>
      </c>
      <c r="P2871">
        <v>2647.3332999999998</v>
      </c>
      <c r="Q2871" s="1" t="s">
        <v>1492</v>
      </c>
      <c r="R2871" s="1" t="s">
        <v>1448</v>
      </c>
      <c r="S2871" t="s">
        <v>1449</v>
      </c>
      <c r="T2871">
        <f>VLOOKUP(Admissions[[#This Row],[Department]],Departments!A:E,5,FALSE)</f>
        <v>8500</v>
      </c>
      <c r="U2871" s="1" t="str">
        <f t="shared" si="88"/>
        <v>Above Benchmark</v>
      </c>
      <c r="V2871" s="1">
        <f t="shared" ca="1" si="89"/>
        <v>88</v>
      </c>
      <c r="W2871" s="1" t="str">
        <f ca="1">_xlfn.IFS(Admissions[[#This Row],[Patients Age]]&lt;18,"Paediatric",V2871&lt;40,"Young Adult",V2871&lt;65,"Adult",TRUE,"Senior")</f>
        <v>Senior</v>
      </c>
    </row>
    <row r="2872" spans="1:23" x14ac:dyDescent="0.25">
      <c r="A2872">
        <v>15647</v>
      </c>
      <c r="B2872">
        <v>6315</v>
      </c>
      <c r="C2872" s="1" t="s">
        <v>769</v>
      </c>
      <c r="D2872" s="1" t="s">
        <v>56</v>
      </c>
      <c r="E2872" s="2">
        <v>37192</v>
      </c>
      <c r="F2872" s="1" t="s">
        <v>66</v>
      </c>
      <c r="G2872" s="1" t="s">
        <v>77</v>
      </c>
      <c r="H2872" s="2">
        <v>45228</v>
      </c>
      <c r="I2872" s="2">
        <v>45231</v>
      </c>
      <c r="J2872">
        <v>3</v>
      </c>
      <c r="K2872">
        <v>5317</v>
      </c>
      <c r="L2872" s="1" t="s">
        <v>1491</v>
      </c>
      <c r="M2872" s="1" t="s">
        <v>116</v>
      </c>
      <c r="N2872" s="1" t="s">
        <v>33</v>
      </c>
      <c r="O2872" t="s">
        <v>19</v>
      </c>
      <c r="P2872">
        <v>1772.3333</v>
      </c>
      <c r="Q2872" s="1" t="s">
        <v>1492</v>
      </c>
      <c r="R2872" s="1" t="s">
        <v>1451</v>
      </c>
      <c r="S2872" t="s">
        <v>1447</v>
      </c>
      <c r="T2872">
        <f>VLOOKUP(Admissions[[#This Row],[Department]],Departments!A:E,5,FALSE)</f>
        <v>6000</v>
      </c>
      <c r="U2872" s="1" t="str">
        <f t="shared" si="88"/>
        <v>Within Benchmark</v>
      </c>
      <c r="V2872" s="1">
        <f t="shared" ca="1" si="89"/>
        <v>24</v>
      </c>
      <c r="W2872" s="1" t="str">
        <f ca="1">_xlfn.IFS(Admissions[[#This Row],[Patients Age]]&lt;18,"Paediatric",V2872&lt;40,"Young Adult",V2872&lt;65,"Adult",TRUE,"Senior")</f>
        <v>Young Adult</v>
      </c>
    </row>
    <row r="2873" spans="1:23" x14ac:dyDescent="0.25">
      <c r="A2873">
        <v>12565</v>
      </c>
      <c r="B2873">
        <v>3018</v>
      </c>
      <c r="C2873" s="1" t="s">
        <v>198</v>
      </c>
      <c r="D2873" s="1" t="s">
        <v>14</v>
      </c>
      <c r="E2873" s="2">
        <v>36156</v>
      </c>
      <c r="F2873" s="1" t="s">
        <v>26</v>
      </c>
      <c r="G2873" s="1" t="s">
        <v>39</v>
      </c>
      <c r="H2873" s="2">
        <v>45457</v>
      </c>
      <c r="I2873" s="2">
        <v>45463</v>
      </c>
      <c r="J2873">
        <v>6</v>
      </c>
      <c r="K2873">
        <v>14939</v>
      </c>
      <c r="L2873" s="1" t="s">
        <v>1491</v>
      </c>
      <c r="M2873" s="1" t="s">
        <v>64</v>
      </c>
      <c r="N2873" s="1" t="s">
        <v>33</v>
      </c>
      <c r="O2873" t="s">
        <v>19</v>
      </c>
      <c r="P2873">
        <v>2489.8332999999998</v>
      </c>
      <c r="Q2873" s="1" t="s">
        <v>1492</v>
      </c>
      <c r="R2873" s="1" t="s">
        <v>1454</v>
      </c>
      <c r="S2873" t="s">
        <v>1449</v>
      </c>
      <c r="T2873">
        <f>VLOOKUP(Admissions[[#This Row],[Department]],Departments!A:E,5,FALSE)</f>
        <v>9000</v>
      </c>
      <c r="U2873" s="1" t="str">
        <f t="shared" si="88"/>
        <v>Above Benchmark</v>
      </c>
      <c r="V2873" s="1">
        <f t="shared" ca="1" si="89"/>
        <v>27</v>
      </c>
      <c r="W2873" s="1" t="str">
        <f ca="1">_xlfn.IFS(Admissions[[#This Row],[Patients Age]]&lt;18,"Paediatric",V2873&lt;40,"Young Adult",V2873&lt;65,"Adult",TRUE,"Senior")</f>
        <v>Young Adult</v>
      </c>
    </row>
    <row r="2874" spans="1:23" x14ac:dyDescent="0.25">
      <c r="A2874">
        <v>13054</v>
      </c>
      <c r="B2874">
        <v>6573</v>
      </c>
      <c r="C2874" s="1" t="s">
        <v>1041</v>
      </c>
      <c r="D2874" s="1" t="s">
        <v>56</v>
      </c>
      <c r="E2874" s="2">
        <v>38000</v>
      </c>
      <c r="F2874" s="1" t="s">
        <v>35</v>
      </c>
      <c r="G2874" s="1" t="s">
        <v>36</v>
      </c>
      <c r="H2874" s="2">
        <v>45326</v>
      </c>
      <c r="I2874" s="2">
        <v>45328</v>
      </c>
      <c r="J2874">
        <v>2</v>
      </c>
      <c r="K2874">
        <v>7214</v>
      </c>
      <c r="L2874" s="1" t="s">
        <v>1494</v>
      </c>
      <c r="M2874" s="1" t="s">
        <v>60</v>
      </c>
      <c r="N2874" s="1" t="s">
        <v>24</v>
      </c>
      <c r="O2874" t="s">
        <v>19</v>
      </c>
      <c r="P2874">
        <v>3607</v>
      </c>
      <c r="Q2874" s="1" t="s">
        <v>1492</v>
      </c>
      <c r="R2874" s="1" t="s">
        <v>1451</v>
      </c>
      <c r="S2874" t="s">
        <v>1447</v>
      </c>
      <c r="T2874">
        <f>VLOOKUP(Admissions[[#This Row],[Department]],Departments!A:E,5,FALSE)</f>
        <v>8500</v>
      </c>
      <c r="U2874" s="1" t="str">
        <f t="shared" si="88"/>
        <v>Within Benchmark</v>
      </c>
      <c r="V2874" s="1">
        <f t="shared" ca="1" si="89"/>
        <v>22</v>
      </c>
      <c r="W2874" s="1" t="str">
        <f ca="1">_xlfn.IFS(Admissions[[#This Row],[Patients Age]]&lt;18,"Paediatric",V2874&lt;40,"Young Adult",V2874&lt;65,"Adult",TRUE,"Senior")</f>
        <v>Young Adult</v>
      </c>
    </row>
    <row r="2875" spans="1:23" x14ac:dyDescent="0.25">
      <c r="A2875">
        <v>14817</v>
      </c>
      <c r="B2875">
        <v>4940</v>
      </c>
      <c r="C2875" s="1" t="s">
        <v>1199</v>
      </c>
      <c r="D2875" s="1" t="s">
        <v>14</v>
      </c>
      <c r="E2875" s="2">
        <v>16996</v>
      </c>
      <c r="F2875" s="1" t="s">
        <v>26</v>
      </c>
      <c r="G2875" s="1" t="s">
        <v>27</v>
      </c>
      <c r="H2875" s="2">
        <v>45536</v>
      </c>
      <c r="I2875" s="2">
        <v>45545</v>
      </c>
      <c r="J2875">
        <v>9</v>
      </c>
      <c r="K2875">
        <v>16616</v>
      </c>
      <c r="L2875" s="1" t="s">
        <v>1494</v>
      </c>
      <c r="M2875" s="1" t="s">
        <v>17</v>
      </c>
      <c r="N2875" s="1" t="s">
        <v>18</v>
      </c>
      <c r="O2875" t="s">
        <v>19</v>
      </c>
      <c r="P2875">
        <v>1846.2221999999999</v>
      </c>
      <c r="Q2875" s="1" t="s">
        <v>1492</v>
      </c>
      <c r="R2875" s="1" t="s">
        <v>1451</v>
      </c>
      <c r="S2875" t="s">
        <v>1447</v>
      </c>
      <c r="T2875">
        <f>VLOOKUP(Admissions[[#This Row],[Department]],Departments!A:E,5,FALSE)</f>
        <v>9000</v>
      </c>
      <c r="U2875" s="1" t="str">
        <f t="shared" si="88"/>
        <v>Above Benchmark</v>
      </c>
      <c r="V2875" s="1">
        <f t="shared" ca="1" si="89"/>
        <v>79</v>
      </c>
      <c r="W2875" s="1" t="str">
        <f ca="1">_xlfn.IFS(Admissions[[#This Row],[Patients Age]]&lt;18,"Paediatric",V2875&lt;40,"Young Adult",V2875&lt;65,"Adult",TRUE,"Senior")</f>
        <v>Senior</v>
      </c>
    </row>
    <row r="2876" spans="1:23" x14ac:dyDescent="0.25">
      <c r="A2876">
        <v>10398</v>
      </c>
      <c r="B2876">
        <v>7056</v>
      </c>
      <c r="C2876" s="1" t="s">
        <v>1056</v>
      </c>
      <c r="D2876" s="1" t="s">
        <v>56</v>
      </c>
      <c r="E2876" s="2">
        <v>19132</v>
      </c>
      <c r="F2876" s="1" t="s">
        <v>51</v>
      </c>
      <c r="G2876" s="1" t="s">
        <v>87</v>
      </c>
      <c r="H2876" s="2">
        <v>45040</v>
      </c>
      <c r="I2876" s="2">
        <v>45045</v>
      </c>
      <c r="J2876">
        <v>5</v>
      </c>
      <c r="K2876">
        <v>9517</v>
      </c>
      <c r="L2876" s="1" t="s">
        <v>1491</v>
      </c>
      <c r="M2876" s="1" t="s">
        <v>17</v>
      </c>
      <c r="N2876" s="1" t="s">
        <v>18</v>
      </c>
      <c r="O2876" t="s">
        <v>19</v>
      </c>
      <c r="P2876">
        <v>1903.4</v>
      </c>
      <c r="Q2876" s="1" t="s">
        <v>1492</v>
      </c>
      <c r="R2876" s="1" t="s">
        <v>1448</v>
      </c>
      <c r="S2876" t="s">
        <v>1449</v>
      </c>
      <c r="T2876">
        <f>VLOOKUP(Admissions[[#This Row],[Department]],Departments!A:E,5,FALSE)</f>
        <v>6800</v>
      </c>
      <c r="U2876" s="1" t="str">
        <f t="shared" si="88"/>
        <v>Above Benchmark</v>
      </c>
      <c r="V2876" s="1">
        <f t="shared" ca="1" si="89"/>
        <v>74</v>
      </c>
      <c r="W2876" s="1" t="str">
        <f ca="1">_xlfn.IFS(Admissions[[#This Row],[Patients Age]]&lt;18,"Paediatric",V2876&lt;40,"Young Adult",V2876&lt;65,"Adult",TRUE,"Senior")</f>
        <v>Senior</v>
      </c>
    </row>
    <row r="2877" spans="1:23" x14ac:dyDescent="0.25">
      <c r="A2877">
        <v>14044</v>
      </c>
      <c r="B2877">
        <v>3935</v>
      </c>
      <c r="C2877" s="1" t="s">
        <v>235</v>
      </c>
      <c r="D2877" s="1" t="s">
        <v>56</v>
      </c>
      <c r="E2877" s="2">
        <v>26721</v>
      </c>
      <c r="F2877" s="1" t="s">
        <v>15</v>
      </c>
      <c r="G2877" s="1" t="s">
        <v>16</v>
      </c>
      <c r="H2877" s="2">
        <v>45572</v>
      </c>
      <c r="I2877" s="2">
        <v>45575</v>
      </c>
      <c r="J2877">
        <v>3</v>
      </c>
      <c r="K2877">
        <v>8542</v>
      </c>
      <c r="L2877" s="1" t="s">
        <v>1491</v>
      </c>
      <c r="M2877" s="1" t="s">
        <v>46</v>
      </c>
      <c r="N2877" s="1" t="s">
        <v>33</v>
      </c>
      <c r="O2877" t="s">
        <v>19</v>
      </c>
      <c r="P2877">
        <v>2847.3332999999998</v>
      </c>
      <c r="Q2877" s="1" t="s">
        <v>1492</v>
      </c>
      <c r="R2877" s="1" t="s">
        <v>1448</v>
      </c>
      <c r="S2877" t="s">
        <v>1449</v>
      </c>
      <c r="T2877">
        <f>VLOOKUP(Admissions[[#This Row],[Department]],Departments!A:E,5,FALSE)</f>
        <v>5500</v>
      </c>
      <c r="U2877" s="1" t="str">
        <f t="shared" si="88"/>
        <v>Above Benchmark</v>
      </c>
      <c r="V2877" s="1">
        <f t="shared" ca="1" si="89"/>
        <v>53</v>
      </c>
      <c r="W2877" s="1" t="str">
        <f ca="1">_xlfn.IFS(Admissions[[#This Row],[Patients Age]]&lt;18,"Paediatric",V2877&lt;40,"Young Adult",V2877&lt;65,"Adult",TRUE,"Senior")</f>
        <v>Adult</v>
      </c>
    </row>
    <row r="2878" spans="1:23" x14ac:dyDescent="0.25">
      <c r="A2878">
        <v>11177</v>
      </c>
      <c r="B2878">
        <v>3140</v>
      </c>
      <c r="C2878" s="1" t="s">
        <v>262</v>
      </c>
      <c r="D2878" s="1" t="s">
        <v>14</v>
      </c>
      <c r="E2878" s="2">
        <v>18055</v>
      </c>
      <c r="F2878" s="1" t="s">
        <v>51</v>
      </c>
      <c r="G2878" s="1" t="s">
        <v>113</v>
      </c>
      <c r="H2878" s="2">
        <v>45004</v>
      </c>
      <c r="I2878" s="2">
        <v>45012</v>
      </c>
      <c r="J2878">
        <v>8</v>
      </c>
      <c r="K2878">
        <v>8248</v>
      </c>
      <c r="L2878" s="1" t="s">
        <v>1491</v>
      </c>
      <c r="M2878" s="1" t="s">
        <v>88</v>
      </c>
      <c r="N2878" s="1" t="s">
        <v>18</v>
      </c>
      <c r="O2878" t="s">
        <v>19</v>
      </c>
      <c r="P2878">
        <v>1031</v>
      </c>
      <c r="Q2878" s="1" t="s">
        <v>1492</v>
      </c>
      <c r="R2878" s="1" t="s">
        <v>1451</v>
      </c>
      <c r="S2878" t="s">
        <v>1447</v>
      </c>
      <c r="T2878">
        <f>VLOOKUP(Admissions[[#This Row],[Department]],Departments!A:E,5,FALSE)</f>
        <v>6800</v>
      </c>
      <c r="U2878" s="1" t="str">
        <f t="shared" si="88"/>
        <v>Above Benchmark</v>
      </c>
      <c r="V2878" s="1">
        <f t="shared" ca="1" si="89"/>
        <v>77</v>
      </c>
      <c r="W2878" s="1" t="str">
        <f ca="1">_xlfn.IFS(Admissions[[#This Row],[Patients Age]]&lt;18,"Paediatric",V2878&lt;40,"Young Adult",V2878&lt;65,"Adult",TRUE,"Senior")</f>
        <v>Senior</v>
      </c>
    </row>
    <row r="2879" spans="1:23" x14ac:dyDescent="0.25">
      <c r="A2879">
        <v>14052</v>
      </c>
      <c r="B2879">
        <v>3712</v>
      </c>
      <c r="C2879" s="1" t="s">
        <v>775</v>
      </c>
      <c r="D2879" s="1" t="s">
        <v>14</v>
      </c>
      <c r="E2879" s="2">
        <v>15738</v>
      </c>
      <c r="F2879" s="1" t="s">
        <v>35</v>
      </c>
      <c r="G2879" s="1" t="s">
        <v>36</v>
      </c>
      <c r="H2879" s="2">
        <v>45385</v>
      </c>
      <c r="I2879" s="2">
        <v>45391</v>
      </c>
      <c r="J2879">
        <v>6</v>
      </c>
      <c r="K2879">
        <v>17386</v>
      </c>
      <c r="L2879" s="1" t="s">
        <v>1491</v>
      </c>
      <c r="M2879" s="1" t="s">
        <v>37</v>
      </c>
      <c r="N2879" s="1" t="s">
        <v>33</v>
      </c>
      <c r="O2879" t="s">
        <v>19</v>
      </c>
      <c r="P2879">
        <v>2897.6667000000002</v>
      </c>
      <c r="Q2879" s="1" t="s">
        <v>1492</v>
      </c>
      <c r="R2879" s="1" t="s">
        <v>1453</v>
      </c>
      <c r="S2879" t="s">
        <v>1449</v>
      </c>
      <c r="T2879">
        <f>VLOOKUP(Admissions[[#This Row],[Department]],Departments!A:E,5,FALSE)</f>
        <v>8500</v>
      </c>
      <c r="U2879" s="1" t="str">
        <f t="shared" si="88"/>
        <v>Above Benchmark</v>
      </c>
      <c r="V2879" s="1">
        <f t="shared" ca="1" si="89"/>
        <v>83</v>
      </c>
      <c r="W2879" s="1" t="str">
        <f ca="1">_xlfn.IFS(Admissions[[#This Row],[Patients Age]]&lt;18,"Paediatric",V2879&lt;40,"Young Adult",V2879&lt;65,"Adult",TRUE,"Senior")</f>
        <v>Senior</v>
      </c>
    </row>
    <row r="2880" spans="1:23" x14ac:dyDescent="0.25">
      <c r="A2880">
        <v>13237</v>
      </c>
      <c r="B2880">
        <v>6211</v>
      </c>
      <c r="C2880" s="1" t="s">
        <v>869</v>
      </c>
      <c r="D2880" s="1" t="s">
        <v>56</v>
      </c>
      <c r="E2880" s="2">
        <v>26850</v>
      </c>
      <c r="F2880" s="1" t="s">
        <v>66</v>
      </c>
      <c r="G2880" s="1" t="s">
        <v>70</v>
      </c>
      <c r="H2880" s="2">
        <v>45231</v>
      </c>
      <c r="I2880" s="2">
        <v>45235</v>
      </c>
      <c r="J2880">
        <v>4</v>
      </c>
      <c r="K2880">
        <v>5966</v>
      </c>
      <c r="L2880" s="1" t="s">
        <v>1491</v>
      </c>
      <c r="M2880" s="1" t="s">
        <v>37</v>
      </c>
      <c r="N2880" s="1" t="s">
        <v>33</v>
      </c>
      <c r="O2880" t="s">
        <v>19</v>
      </c>
      <c r="P2880">
        <v>1491.5</v>
      </c>
      <c r="Q2880" s="1" t="s">
        <v>1492</v>
      </c>
      <c r="R2880" s="1" t="s">
        <v>1453</v>
      </c>
      <c r="S2880" t="s">
        <v>1449</v>
      </c>
      <c r="T2880">
        <f>VLOOKUP(Admissions[[#This Row],[Department]],Departments!A:E,5,FALSE)</f>
        <v>6000</v>
      </c>
      <c r="U2880" s="1" t="str">
        <f t="shared" si="88"/>
        <v>Within Benchmark</v>
      </c>
      <c r="V2880" s="1">
        <f t="shared" ca="1" si="89"/>
        <v>53</v>
      </c>
      <c r="W2880" s="1" t="str">
        <f ca="1">_xlfn.IFS(Admissions[[#This Row],[Patients Age]]&lt;18,"Paediatric",V2880&lt;40,"Young Adult",V2880&lt;65,"Adult",TRUE,"Senior")</f>
        <v>Adult</v>
      </c>
    </row>
    <row r="2881" spans="1:23" x14ac:dyDescent="0.25">
      <c r="A2881">
        <v>13481</v>
      </c>
      <c r="B2881">
        <v>3654</v>
      </c>
      <c r="C2881" s="1" t="s">
        <v>1200</v>
      </c>
      <c r="D2881" s="1" t="s">
        <v>14</v>
      </c>
      <c r="E2881" s="2">
        <v>44260</v>
      </c>
      <c r="F2881" s="1" t="s">
        <v>30</v>
      </c>
      <c r="G2881" s="1" t="s">
        <v>31</v>
      </c>
      <c r="H2881" s="2">
        <v>45576</v>
      </c>
      <c r="I2881" s="2">
        <v>45579</v>
      </c>
      <c r="J2881">
        <v>3</v>
      </c>
      <c r="K2881">
        <v>2814</v>
      </c>
      <c r="L2881" s="1" t="s">
        <v>1491</v>
      </c>
      <c r="M2881" s="1" t="s">
        <v>32</v>
      </c>
      <c r="N2881" s="1" t="s">
        <v>33</v>
      </c>
      <c r="O2881" t="s">
        <v>19</v>
      </c>
      <c r="P2881">
        <v>938</v>
      </c>
      <c r="Q2881" s="1" t="s">
        <v>1492</v>
      </c>
      <c r="R2881" s="1" t="s">
        <v>1454</v>
      </c>
      <c r="S2881" t="s">
        <v>1449</v>
      </c>
      <c r="T2881">
        <f>VLOOKUP(Admissions[[#This Row],[Department]],Departments!A:E,5,FALSE)</f>
        <v>4500</v>
      </c>
      <c r="U2881" s="1" t="str">
        <f t="shared" si="88"/>
        <v>Within Benchmark</v>
      </c>
      <c r="V2881" s="1">
        <f t="shared" ca="1" si="89"/>
        <v>5</v>
      </c>
      <c r="W2881" s="1" t="str">
        <f ca="1">_xlfn.IFS(Admissions[[#This Row],[Patients Age]]&lt;18,"Paediatric",V2881&lt;40,"Young Adult",V2881&lt;65,"Adult",TRUE,"Senior")</f>
        <v>Paediatric</v>
      </c>
    </row>
    <row r="2882" spans="1:23" x14ac:dyDescent="0.25">
      <c r="A2882">
        <v>12530</v>
      </c>
      <c r="B2882">
        <v>5942</v>
      </c>
      <c r="C2882" s="1" t="s">
        <v>887</v>
      </c>
      <c r="D2882" s="1" t="s">
        <v>14</v>
      </c>
      <c r="E2882" s="2">
        <v>25478</v>
      </c>
      <c r="F2882" s="1" t="s">
        <v>35</v>
      </c>
      <c r="G2882" s="1" t="s">
        <v>85</v>
      </c>
      <c r="H2882" s="2">
        <v>45591</v>
      </c>
      <c r="I2882" s="2">
        <v>45598</v>
      </c>
      <c r="J2882">
        <v>7</v>
      </c>
      <c r="K2882">
        <v>11856</v>
      </c>
      <c r="L2882" s="1" t="s">
        <v>1491</v>
      </c>
      <c r="M2882" s="1" t="s">
        <v>37</v>
      </c>
      <c r="N2882" s="1" t="s">
        <v>33</v>
      </c>
      <c r="O2882" t="s">
        <v>19</v>
      </c>
      <c r="P2882">
        <v>1693.7143000000001</v>
      </c>
      <c r="Q2882" s="1" t="s">
        <v>1492</v>
      </c>
      <c r="R2882" s="1" t="s">
        <v>1446</v>
      </c>
      <c r="S2882" t="s">
        <v>1447</v>
      </c>
      <c r="T2882">
        <f>VLOOKUP(Admissions[[#This Row],[Department]],Departments!A:E,5,FALSE)</f>
        <v>8500</v>
      </c>
      <c r="U2882" s="1" t="str">
        <f t="shared" ref="U2882:U2945" si="90">IF(K2882&gt;T2882,"Above Benchmark","Within Benchmark")</f>
        <v>Above Benchmark</v>
      </c>
      <c r="V2882" s="1">
        <f t="shared" ref="V2882:V2945" ca="1" si="91">INT(YEARFRAC(E2882,TODAY()))</f>
        <v>56</v>
      </c>
      <c r="W2882" s="1" t="str">
        <f ca="1">_xlfn.IFS(Admissions[[#This Row],[Patients Age]]&lt;18,"Paediatric",V2882&lt;40,"Young Adult",V2882&lt;65,"Adult",TRUE,"Senior")</f>
        <v>Adult</v>
      </c>
    </row>
    <row r="2883" spans="1:23" x14ac:dyDescent="0.25">
      <c r="A2883">
        <v>12840</v>
      </c>
      <c r="B2883">
        <v>5452</v>
      </c>
      <c r="C2883" s="1" t="s">
        <v>1201</v>
      </c>
      <c r="D2883" s="1" t="s">
        <v>14</v>
      </c>
      <c r="E2883" s="2">
        <v>19320</v>
      </c>
      <c r="F2883" s="1" t="s">
        <v>66</v>
      </c>
      <c r="G2883" s="1" t="s">
        <v>77</v>
      </c>
      <c r="H2883" s="2">
        <v>45620</v>
      </c>
      <c r="I2883" s="2">
        <v>45623</v>
      </c>
      <c r="J2883">
        <v>3</v>
      </c>
      <c r="K2883">
        <v>6722</v>
      </c>
      <c r="L2883" s="1" t="s">
        <v>1491</v>
      </c>
      <c r="M2883" s="1" t="s">
        <v>37</v>
      </c>
      <c r="N2883" s="1" t="s">
        <v>24</v>
      </c>
      <c r="O2883" t="s">
        <v>19</v>
      </c>
      <c r="P2883">
        <v>2240.6667000000002</v>
      </c>
      <c r="Q2883" s="1" t="s">
        <v>1492</v>
      </c>
      <c r="R2883" s="1" t="s">
        <v>1451</v>
      </c>
      <c r="S2883" t="s">
        <v>1447</v>
      </c>
      <c r="T2883">
        <f>VLOOKUP(Admissions[[#This Row],[Department]],Departments!A:E,5,FALSE)</f>
        <v>6000</v>
      </c>
      <c r="U2883" s="1" t="str">
        <f t="shared" si="90"/>
        <v>Above Benchmark</v>
      </c>
      <c r="V2883" s="1">
        <f t="shared" ca="1" si="91"/>
        <v>73</v>
      </c>
      <c r="W2883" s="1" t="str">
        <f ca="1">_xlfn.IFS(Admissions[[#This Row],[Patients Age]]&lt;18,"Paediatric",V2883&lt;40,"Young Adult",V2883&lt;65,"Adult",TRUE,"Senior")</f>
        <v>Senior</v>
      </c>
    </row>
    <row r="2884" spans="1:23" x14ac:dyDescent="0.25">
      <c r="A2884">
        <v>12876</v>
      </c>
      <c r="B2884">
        <v>6314</v>
      </c>
      <c r="C2884" s="1" t="s">
        <v>335</v>
      </c>
      <c r="D2884" s="1" t="s">
        <v>14</v>
      </c>
      <c r="E2884" s="2">
        <v>27077</v>
      </c>
      <c r="F2884" s="1" t="s">
        <v>35</v>
      </c>
      <c r="G2884" s="1" t="s">
        <v>36</v>
      </c>
      <c r="H2884" s="2">
        <v>45308</v>
      </c>
      <c r="I2884" s="2">
        <v>45313</v>
      </c>
      <c r="J2884">
        <v>5</v>
      </c>
      <c r="K2884">
        <v>9456</v>
      </c>
      <c r="L2884" s="1" t="s">
        <v>1491</v>
      </c>
      <c r="M2884" s="1" t="s">
        <v>37</v>
      </c>
      <c r="N2884" s="1" t="s">
        <v>18</v>
      </c>
      <c r="O2884" t="s">
        <v>19</v>
      </c>
      <c r="P2884">
        <v>1891.2</v>
      </c>
      <c r="Q2884" s="1" t="s">
        <v>1492</v>
      </c>
      <c r="R2884" s="1" t="s">
        <v>1453</v>
      </c>
      <c r="S2884" t="s">
        <v>1449</v>
      </c>
      <c r="T2884">
        <f>VLOOKUP(Admissions[[#This Row],[Department]],Departments!A:E,5,FALSE)</f>
        <v>8500</v>
      </c>
      <c r="U2884" s="1" t="str">
        <f t="shared" si="90"/>
        <v>Above Benchmark</v>
      </c>
      <c r="V2884" s="1">
        <f t="shared" ca="1" si="91"/>
        <v>52</v>
      </c>
      <c r="W2884" s="1" t="str">
        <f ca="1">_xlfn.IFS(Admissions[[#This Row],[Patients Age]]&lt;18,"Paediatric",V2884&lt;40,"Young Adult",V2884&lt;65,"Adult",TRUE,"Senior")</f>
        <v>Adult</v>
      </c>
    </row>
    <row r="2885" spans="1:23" x14ac:dyDescent="0.25">
      <c r="A2885">
        <v>15041</v>
      </c>
      <c r="B2885">
        <v>4139</v>
      </c>
      <c r="C2885" s="1" t="s">
        <v>265</v>
      </c>
      <c r="D2885" s="1" t="s">
        <v>56</v>
      </c>
      <c r="E2885" s="2">
        <v>28107</v>
      </c>
      <c r="F2885" s="1" t="s">
        <v>26</v>
      </c>
      <c r="G2885" s="1" t="s">
        <v>39</v>
      </c>
      <c r="H2885" s="2">
        <v>45399</v>
      </c>
      <c r="I2885" s="2">
        <v>45405</v>
      </c>
      <c r="J2885">
        <v>6</v>
      </c>
      <c r="K2885">
        <v>11192</v>
      </c>
      <c r="L2885" s="1" t="s">
        <v>1491</v>
      </c>
      <c r="M2885" s="1" t="s">
        <v>79</v>
      </c>
      <c r="N2885" s="1" t="s">
        <v>33</v>
      </c>
      <c r="O2885" t="s">
        <v>19</v>
      </c>
      <c r="P2885">
        <v>1865.3333</v>
      </c>
      <c r="Q2885" s="1" t="s">
        <v>1492</v>
      </c>
      <c r="R2885" s="1" t="s">
        <v>1453</v>
      </c>
      <c r="S2885" t="s">
        <v>1449</v>
      </c>
      <c r="T2885">
        <f>VLOOKUP(Admissions[[#This Row],[Department]],Departments!A:E,5,FALSE)</f>
        <v>9000</v>
      </c>
      <c r="U2885" s="1" t="str">
        <f t="shared" si="90"/>
        <v>Above Benchmark</v>
      </c>
      <c r="V2885" s="1">
        <f t="shared" ca="1" si="91"/>
        <v>49</v>
      </c>
      <c r="W2885" s="1" t="str">
        <f ca="1">_xlfn.IFS(Admissions[[#This Row],[Patients Age]]&lt;18,"Paediatric",V2885&lt;40,"Young Adult",V2885&lt;65,"Adult",TRUE,"Senior")</f>
        <v>Adult</v>
      </c>
    </row>
    <row r="2886" spans="1:23" x14ac:dyDescent="0.25">
      <c r="A2886">
        <v>12311</v>
      </c>
      <c r="B2886">
        <v>4671</v>
      </c>
      <c r="C2886" s="1" t="s">
        <v>232</v>
      </c>
      <c r="D2886" s="1" t="s">
        <v>56</v>
      </c>
      <c r="E2886" s="2">
        <v>38389</v>
      </c>
      <c r="F2886" s="1" t="s">
        <v>41</v>
      </c>
      <c r="G2886" s="1" t="s">
        <v>72</v>
      </c>
      <c r="H2886" s="2">
        <v>45559</v>
      </c>
      <c r="I2886" s="2">
        <v>45564</v>
      </c>
      <c r="J2886">
        <v>5</v>
      </c>
      <c r="K2886">
        <v>6712</v>
      </c>
      <c r="L2886" s="1" t="s">
        <v>1491</v>
      </c>
      <c r="M2886" s="1" t="s">
        <v>43</v>
      </c>
      <c r="N2886" s="1" t="s">
        <v>33</v>
      </c>
      <c r="O2886" t="s">
        <v>19</v>
      </c>
      <c r="P2886">
        <v>1342.4</v>
      </c>
      <c r="Q2886" s="1" t="s">
        <v>1492</v>
      </c>
      <c r="R2886" s="1" t="s">
        <v>1452</v>
      </c>
      <c r="S2886" t="s">
        <v>1449</v>
      </c>
      <c r="T2886">
        <f>VLOOKUP(Admissions[[#This Row],[Department]],Departments!A:E,5,FALSE)</f>
        <v>7200</v>
      </c>
      <c r="U2886" s="1" t="str">
        <f t="shared" si="90"/>
        <v>Within Benchmark</v>
      </c>
      <c r="V2886" s="1">
        <f t="shared" ca="1" si="91"/>
        <v>21</v>
      </c>
      <c r="W2886" s="1" t="str">
        <f ca="1">_xlfn.IFS(Admissions[[#This Row],[Patients Age]]&lt;18,"Paediatric",V2886&lt;40,"Young Adult",V2886&lt;65,"Adult",TRUE,"Senior")</f>
        <v>Young Adult</v>
      </c>
    </row>
    <row r="2887" spans="1:23" x14ac:dyDescent="0.25">
      <c r="A2887">
        <v>13246</v>
      </c>
      <c r="B2887">
        <v>3760</v>
      </c>
      <c r="C2887" s="1" t="s">
        <v>1039</v>
      </c>
      <c r="D2887" s="1" t="s">
        <v>56</v>
      </c>
      <c r="E2887" s="2">
        <v>38167</v>
      </c>
      <c r="F2887" s="1" t="s">
        <v>66</v>
      </c>
      <c r="G2887" s="1" t="s">
        <v>70</v>
      </c>
      <c r="H2887" s="2">
        <v>45002</v>
      </c>
      <c r="I2887" s="2">
        <v>45003</v>
      </c>
      <c r="J2887">
        <v>1</v>
      </c>
      <c r="K2887">
        <v>1959</v>
      </c>
      <c r="L2887" s="1" t="s">
        <v>1494</v>
      </c>
      <c r="M2887" s="1" t="s">
        <v>91</v>
      </c>
      <c r="N2887" s="1" t="s">
        <v>18</v>
      </c>
      <c r="O2887" t="s">
        <v>19</v>
      </c>
      <c r="P2887">
        <v>1959</v>
      </c>
      <c r="Q2887" s="1" t="s">
        <v>1492</v>
      </c>
      <c r="R2887" s="1" t="s">
        <v>1454</v>
      </c>
      <c r="S2887" t="s">
        <v>1449</v>
      </c>
      <c r="T2887">
        <f>VLOOKUP(Admissions[[#This Row],[Department]],Departments!A:E,5,FALSE)</f>
        <v>6000</v>
      </c>
      <c r="U2887" s="1" t="str">
        <f t="shared" si="90"/>
        <v>Within Benchmark</v>
      </c>
      <c r="V2887" s="1">
        <f t="shared" ca="1" si="91"/>
        <v>22</v>
      </c>
      <c r="W2887" s="1" t="str">
        <f ca="1">_xlfn.IFS(Admissions[[#This Row],[Patients Age]]&lt;18,"Paediatric",V2887&lt;40,"Young Adult",V2887&lt;65,"Adult",TRUE,"Senior")</f>
        <v>Young Adult</v>
      </c>
    </row>
    <row r="2888" spans="1:23" x14ac:dyDescent="0.25">
      <c r="A2888">
        <v>12404</v>
      </c>
      <c r="B2888">
        <v>4945</v>
      </c>
      <c r="C2888" s="1" t="s">
        <v>1202</v>
      </c>
      <c r="D2888" s="1" t="s">
        <v>56</v>
      </c>
      <c r="E2888" s="2">
        <v>34485</v>
      </c>
      <c r="F2888" s="1" t="s">
        <v>66</v>
      </c>
      <c r="G2888" s="1" t="s">
        <v>77</v>
      </c>
      <c r="H2888" s="2">
        <v>45276</v>
      </c>
      <c r="I2888" s="2">
        <v>45277</v>
      </c>
      <c r="J2888">
        <v>1</v>
      </c>
      <c r="K2888">
        <v>2963</v>
      </c>
      <c r="L2888" s="1" t="s">
        <v>1491</v>
      </c>
      <c r="M2888" s="1" t="s">
        <v>37</v>
      </c>
      <c r="N2888" s="1" t="s">
        <v>18</v>
      </c>
      <c r="O2888" t="s">
        <v>19</v>
      </c>
      <c r="P2888">
        <v>2963</v>
      </c>
      <c r="Q2888" s="1" t="s">
        <v>1492</v>
      </c>
      <c r="R2888" s="1" t="s">
        <v>1446</v>
      </c>
      <c r="S2888" t="s">
        <v>1447</v>
      </c>
      <c r="T2888">
        <f>VLOOKUP(Admissions[[#This Row],[Department]],Departments!A:E,5,FALSE)</f>
        <v>6000</v>
      </c>
      <c r="U2888" s="1" t="str">
        <f t="shared" si="90"/>
        <v>Within Benchmark</v>
      </c>
      <c r="V2888" s="1">
        <f t="shared" ca="1" si="91"/>
        <v>32</v>
      </c>
      <c r="W2888" s="1" t="str">
        <f ca="1">_xlfn.IFS(Admissions[[#This Row],[Patients Age]]&lt;18,"Paediatric",V2888&lt;40,"Young Adult",V2888&lt;65,"Adult",TRUE,"Senior")</f>
        <v>Young Adult</v>
      </c>
    </row>
    <row r="2889" spans="1:23" x14ac:dyDescent="0.25">
      <c r="A2889">
        <v>14901</v>
      </c>
      <c r="B2889">
        <v>6731</v>
      </c>
      <c r="C2889" s="1" t="s">
        <v>655</v>
      </c>
      <c r="D2889" s="1" t="s">
        <v>56</v>
      </c>
      <c r="E2889" s="2">
        <v>29535</v>
      </c>
      <c r="F2889" s="1" t="s">
        <v>26</v>
      </c>
      <c r="G2889" s="1" t="s">
        <v>39</v>
      </c>
      <c r="H2889" s="2">
        <v>45279</v>
      </c>
      <c r="I2889" s="2">
        <v>45283</v>
      </c>
      <c r="J2889">
        <v>4</v>
      </c>
      <c r="K2889">
        <v>12130</v>
      </c>
      <c r="L2889" s="1" t="s">
        <v>1491</v>
      </c>
      <c r="M2889" s="1" t="s">
        <v>79</v>
      </c>
      <c r="N2889" s="1" t="s">
        <v>33</v>
      </c>
      <c r="O2889" t="s">
        <v>19</v>
      </c>
      <c r="P2889">
        <v>3032.5</v>
      </c>
      <c r="Q2889" s="1" t="s">
        <v>1492</v>
      </c>
      <c r="R2889" s="1" t="s">
        <v>1452</v>
      </c>
      <c r="S2889" t="s">
        <v>1449</v>
      </c>
      <c r="T2889">
        <f>VLOOKUP(Admissions[[#This Row],[Department]],Departments!A:E,5,FALSE)</f>
        <v>9000</v>
      </c>
      <c r="U2889" s="1" t="str">
        <f t="shared" si="90"/>
        <v>Above Benchmark</v>
      </c>
      <c r="V2889" s="1">
        <f t="shared" ca="1" si="91"/>
        <v>45</v>
      </c>
      <c r="W2889" s="1" t="str">
        <f ca="1">_xlfn.IFS(Admissions[[#This Row],[Patients Age]]&lt;18,"Paediatric",V2889&lt;40,"Young Adult",V2889&lt;65,"Adult",TRUE,"Senior")</f>
        <v>Adult</v>
      </c>
    </row>
    <row r="2890" spans="1:23" x14ac:dyDescent="0.25">
      <c r="A2890">
        <v>12917</v>
      </c>
      <c r="B2890">
        <v>4816</v>
      </c>
      <c r="C2890" s="1" t="s">
        <v>803</v>
      </c>
      <c r="D2890" s="1" t="s">
        <v>56</v>
      </c>
      <c r="E2890" s="2">
        <v>42093</v>
      </c>
      <c r="F2890" s="1" t="s">
        <v>30</v>
      </c>
      <c r="G2890" s="1" t="s">
        <v>110</v>
      </c>
      <c r="H2890" s="2">
        <v>45210</v>
      </c>
      <c r="I2890" s="2">
        <v>45212</v>
      </c>
      <c r="J2890">
        <v>2</v>
      </c>
      <c r="K2890">
        <v>2759</v>
      </c>
      <c r="L2890" s="1" t="s">
        <v>1491</v>
      </c>
      <c r="M2890" s="1" t="s">
        <v>81</v>
      </c>
      <c r="N2890" s="1" t="s">
        <v>18</v>
      </c>
      <c r="O2890" t="s">
        <v>19</v>
      </c>
      <c r="P2890">
        <v>1379.5</v>
      </c>
      <c r="Q2890" s="1" t="s">
        <v>1492</v>
      </c>
      <c r="R2890" s="1" t="s">
        <v>1453</v>
      </c>
      <c r="S2890" t="s">
        <v>1449</v>
      </c>
      <c r="T2890">
        <f>VLOOKUP(Admissions[[#This Row],[Department]],Departments!A:E,5,FALSE)</f>
        <v>4500</v>
      </c>
      <c r="U2890" s="1" t="str">
        <f t="shared" si="90"/>
        <v>Within Benchmark</v>
      </c>
      <c r="V2890" s="1">
        <f t="shared" ca="1" si="91"/>
        <v>11</v>
      </c>
      <c r="W2890" s="1" t="str">
        <f ca="1">_xlfn.IFS(Admissions[[#This Row],[Patients Age]]&lt;18,"Paediatric",V2890&lt;40,"Young Adult",V2890&lt;65,"Adult",TRUE,"Senior")</f>
        <v>Paediatric</v>
      </c>
    </row>
    <row r="2891" spans="1:23" x14ac:dyDescent="0.25">
      <c r="A2891">
        <v>15565</v>
      </c>
      <c r="B2891">
        <v>5107</v>
      </c>
      <c r="C2891" s="1" t="s">
        <v>239</v>
      </c>
      <c r="D2891" s="1" t="s">
        <v>14</v>
      </c>
      <c r="E2891" s="2">
        <v>35549</v>
      </c>
      <c r="F2891" s="1" t="s">
        <v>41</v>
      </c>
      <c r="G2891" s="1" t="s">
        <v>72</v>
      </c>
      <c r="H2891" s="2">
        <v>45652</v>
      </c>
      <c r="I2891" s="2">
        <v>45653</v>
      </c>
      <c r="J2891">
        <v>1</v>
      </c>
      <c r="K2891">
        <v>3237</v>
      </c>
      <c r="L2891" s="1" t="s">
        <v>1491</v>
      </c>
      <c r="M2891" s="1" t="s">
        <v>43</v>
      </c>
      <c r="N2891" s="1" t="s">
        <v>33</v>
      </c>
      <c r="O2891" t="s">
        <v>19</v>
      </c>
      <c r="P2891">
        <v>3237</v>
      </c>
      <c r="Q2891" s="1" t="s">
        <v>1492</v>
      </c>
      <c r="R2891" s="1" t="s">
        <v>1450</v>
      </c>
      <c r="S2891" t="s">
        <v>1449</v>
      </c>
      <c r="T2891">
        <f>VLOOKUP(Admissions[[#This Row],[Department]],Departments!A:E,5,FALSE)</f>
        <v>7200</v>
      </c>
      <c r="U2891" s="1" t="str">
        <f t="shared" si="90"/>
        <v>Within Benchmark</v>
      </c>
      <c r="V2891" s="1">
        <f t="shared" ca="1" si="91"/>
        <v>29</v>
      </c>
      <c r="W2891" s="1" t="str">
        <f ca="1">_xlfn.IFS(Admissions[[#This Row],[Patients Age]]&lt;18,"Paediatric",V2891&lt;40,"Young Adult",V2891&lt;65,"Adult",TRUE,"Senior")</f>
        <v>Young Adult</v>
      </c>
    </row>
    <row r="2892" spans="1:23" x14ac:dyDescent="0.25">
      <c r="A2892">
        <v>12377</v>
      </c>
      <c r="B2892">
        <v>5371</v>
      </c>
      <c r="C2892" s="1" t="s">
        <v>1163</v>
      </c>
      <c r="D2892" s="1" t="s">
        <v>14</v>
      </c>
      <c r="E2892" s="2">
        <v>22502</v>
      </c>
      <c r="F2892" s="1" t="s">
        <v>35</v>
      </c>
      <c r="G2892" s="1" t="s">
        <v>85</v>
      </c>
      <c r="H2892" s="2">
        <v>45559</v>
      </c>
      <c r="I2892" s="2">
        <v>45566</v>
      </c>
      <c r="J2892">
        <v>7</v>
      </c>
      <c r="K2892">
        <v>11726</v>
      </c>
      <c r="L2892" s="1" t="s">
        <v>1491</v>
      </c>
      <c r="M2892" s="1" t="s">
        <v>119</v>
      </c>
      <c r="N2892" s="1" t="s">
        <v>33</v>
      </c>
      <c r="O2892" t="s">
        <v>19</v>
      </c>
      <c r="P2892">
        <v>1675.1429000000001</v>
      </c>
      <c r="Q2892" s="1" t="s">
        <v>1492</v>
      </c>
      <c r="R2892" s="1" t="s">
        <v>1452</v>
      </c>
      <c r="S2892" t="s">
        <v>1449</v>
      </c>
      <c r="T2892">
        <f>VLOOKUP(Admissions[[#This Row],[Department]],Departments!A:E,5,FALSE)</f>
        <v>8500</v>
      </c>
      <c r="U2892" s="1" t="str">
        <f t="shared" si="90"/>
        <v>Above Benchmark</v>
      </c>
      <c r="V2892" s="1">
        <f t="shared" ca="1" si="91"/>
        <v>64</v>
      </c>
      <c r="W2892" s="1" t="str">
        <f ca="1">_xlfn.IFS(Admissions[[#This Row],[Patients Age]]&lt;18,"Paediatric",V2892&lt;40,"Young Adult",V2892&lt;65,"Adult",TRUE,"Senior")</f>
        <v>Adult</v>
      </c>
    </row>
    <row r="2893" spans="1:23" x14ac:dyDescent="0.25">
      <c r="A2893">
        <v>12731</v>
      </c>
      <c r="B2893">
        <v>4793</v>
      </c>
      <c r="C2893" s="1" t="s">
        <v>519</v>
      </c>
      <c r="D2893" s="1" t="s">
        <v>56</v>
      </c>
      <c r="E2893" s="2">
        <v>19888</v>
      </c>
      <c r="F2893" s="1" t="s">
        <v>51</v>
      </c>
      <c r="G2893" s="1" t="s">
        <v>87</v>
      </c>
      <c r="H2893" s="2">
        <v>45561</v>
      </c>
      <c r="I2893" s="2">
        <v>45567</v>
      </c>
      <c r="J2893">
        <v>6</v>
      </c>
      <c r="K2893">
        <v>10231</v>
      </c>
      <c r="L2893" s="1" t="s">
        <v>1491</v>
      </c>
      <c r="M2893" s="1" t="s">
        <v>573</v>
      </c>
      <c r="N2893" s="1" t="s">
        <v>18</v>
      </c>
      <c r="O2893" t="s">
        <v>19</v>
      </c>
      <c r="P2893">
        <v>1705.1667</v>
      </c>
      <c r="Q2893" s="1" t="s">
        <v>1492</v>
      </c>
      <c r="R2893" s="1" t="s">
        <v>1450</v>
      </c>
      <c r="S2893" t="s">
        <v>1449</v>
      </c>
      <c r="T2893">
        <f>VLOOKUP(Admissions[[#This Row],[Department]],Departments!A:E,5,FALSE)</f>
        <v>6800</v>
      </c>
      <c r="U2893" s="1" t="str">
        <f t="shared" si="90"/>
        <v>Above Benchmark</v>
      </c>
      <c r="V2893" s="1">
        <f t="shared" ca="1" si="91"/>
        <v>72</v>
      </c>
      <c r="W2893" s="1" t="str">
        <f ca="1">_xlfn.IFS(Admissions[[#This Row],[Patients Age]]&lt;18,"Paediatric",V2893&lt;40,"Young Adult",V2893&lt;65,"Adult",TRUE,"Senior")</f>
        <v>Senior</v>
      </c>
    </row>
    <row r="2894" spans="1:23" x14ac:dyDescent="0.25">
      <c r="A2894">
        <v>15493</v>
      </c>
      <c r="B2894">
        <v>4206</v>
      </c>
      <c r="C2894" s="1" t="s">
        <v>764</v>
      </c>
      <c r="D2894" s="1" t="s">
        <v>14</v>
      </c>
      <c r="E2894" s="2">
        <v>26287</v>
      </c>
      <c r="F2894" s="1" t="s">
        <v>66</v>
      </c>
      <c r="G2894" s="1" t="s">
        <v>67</v>
      </c>
      <c r="H2894" s="2">
        <v>45433</v>
      </c>
      <c r="I2894" s="2">
        <v>45439</v>
      </c>
      <c r="J2894">
        <v>6</v>
      </c>
      <c r="K2894">
        <v>7437</v>
      </c>
      <c r="L2894" s="1" t="s">
        <v>1491</v>
      </c>
      <c r="M2894" s="1" t="s">
        <v>116</v>
      </c>
      <c r="N2894" s="1" t="s">
        <v>24</v>
      </c>
      <c r="O2894" t="s">
        <v>19</v>
      </c>
      <c r="P2894">
        <v>1239.5</v>
      </c>
      <c r="Q2894" s="1" t="s">
        <v>1492</v>
      </c>
      <c r="R2894" s="1" t="s">
        <v>1452</v>
      </c>
      <c r="S2894" t="s">
        <v>1449</v>
      </c>
      <c r="T2894">
        <f>VLOOKUP(Admissions[[#This Row],[Department]],Departments!A:E,5,FALSE)</f>
        <v>6000</v>
      </c>
      <c r="U2894" s="1" t="str">
        <f t="shared" si="90"/>
        <v>Above Benchmark</v>
      </c>
      <c r="V2894" s="1">
        <f t="shared" ca="1" si="91"/>
        <v>54</v>
      </c>
      <c r="W2894" s="1" t="str">
        <f ca="1">_xlfn.IFS(Admissions[[#This Row],[Patients Age]]&lt;18,"Paediatric",V2894&lt;40,"Young Adult",V2894&lt;65,"Adult",TRUE,"Senior")</f>
        <v>Adult</v>
      </c>
    </row>
    <row r="2895" spans="1:23" x14ac:dyDescent="0.25">
      <c r="A2895">
        <v>15684</v>
      </c>
      <c r="B2895">
        <v>6572</v>
      </c>
      <c r="C2895" s="1" t="s">
        <v>1203</v>
      </c>
      <c r="D2895" s="1" t="s">
        <v>14</v>
      </c>
      <c r="E2895" s="2">
        <v>35166</v>
      </c>
      <c r="F2895" s="1" t="s">
        <v>26</v>
      </c>
      <c r="G2895" s="1" t="s">
        <v>39</v>
      </c>
      <c r="H2895" s="2">
        <v>45589</v>
      </c>
      <c r="I2895" s="2">
        <v>45594</v>
      </c>
      <c r="J2895">
        <v>5</v>
      </c>
      <c r="K2895">
        <v>10945</v>
      </c>
      <c r="L2895" s="1" t="s">
        <v>1491</v>
      </c>
      <c r="M2895" s="1" t="s">
        <v>17</v>
      </c>
      <c r="N2895" s="1" t="s">
        <v>24</v>
      </c>
      <c r="O2895" t="s">
        <v>19</v>
      </c>
      <c r="P2895">
        <v>2189</v>
      </c>
      <c r="Q2895" s="1" t="s">
        <v>1492</v>
      </c>
      <c r="R2895" s="1" t="s">
        <v>1450</v>
      </c>
      <c r="S2895" t="s">
        <v>1449</v>
      </c>
      <c r="T2895">
        <f>VLOOKUP(Admissions[[#This Row],[Department]],Departments!A:E,5,FALSE)</f>
        <v>9000</v>
      </c>
      <c r="U2895" s="1" t="str">
        <f t="shared" si="90"/>
        <v>Above Benchmark</v>
      </c>
      <c r="V2895" s="1">
        <f t="shared" ca="1" si="91"/>
        <v>30</v>
      </c>
      <c r="W2895" s="1" t="str">
        <f ca="1">_xlfn.IFS(Admissions[[#This Row],[Patients Age]]&lt;18,"Paediatric",V2895&lt;40,"Young Adult",V2895&lt;65,"Adult",TRUE,"Senior")</f>
        <v>Young Adult</v>
      </c>
    </row>
    <row r="2896" spans="1:23" x14ac:dyDescent="0.25">
      <c r="A2896">
        <v>11210</v>
      </c>
      <c r="B2896">
        <v>3116</v>
      </c>
      <c r="C2896" s="1" t="s">
        <v>618</v>
      </c>
      <c r="D2896" s="1" t="s">
        <v>56</v>
      </c>
      <c r="E2896" s="2">
        <v>19655</v>
      </c>
      <c r="F2896" s="1" t="s">
        <v>35</v>
      </c>
      <c r="G2896" s="1" t="s">
        <v>36</v>
      </c>
      <c r="H2896" s="2">
        <v>45070</v>
      </c>
      <c r="I2896" s="2">
        <v>45079</v>
      </c>
      <c r="J2896">
        <v>9</v>
      </c>
      <c r="K2896">
        <v>20045</v>
      </c>
      <c r="L2896" s="1" t="s">
        <v>1491</v>
      </c>
      <c r="M2896" s="1" t="s">
        <v>60</v>
      </c>
      <c r="N2896" s="1" t="s">
        <v>18</v>
      </c>
      <c r="O2896" t="s">
        <v>19</v>
      </c>
      <c r="P2896">
        <v>2227.2222000000002</v>
      </c>
      <c r="Q2896" s="1" t="s">
        <v>1492</v>
      </c>
      <c r="R2896" s="1" t="s">
        <v>1453</v>
      </c>
      <c r="S2896" t="s">
        <v>1449</v>
      </c>
      <c r="T2896">
        <f>VLOOKUP(Admissions[[#This Row],[Department]],Departments!A:E,5,FALSE)</f>
        <v>8500</v>
      </c>
      <c r="U2896" s="1" t="str">
        <f t="shared" si="90"/>
        <v>Above Benchmark</v>
      </c>
      <c r="V2896" s="1">
        <f t="shared" ca="1" si="91"/>
        <v>72</v>
      </c>
      <c r="W2896" s="1" t="str">
        <f ca="1">_xlfn.IFS(Admissions[[#This Row],[Patients Age]]&lt;18,"Paediatric",V2896&lt;40,"Young Adult",V2896&lt;65,"Adult",TRUE,"Senior")</f>
        <v>Senior</v>
      </c>
    </row>
    <row r="2897" spans="1:23" x14ac:dyDescent="0.25">
      <c r="A2897">
        <v>15078</v>
      </c>
      <c r="B2897">
        <v>6185</v>
      </c>
      <c r="C2897" s="1" t="s">
        <v>802</v>
      </c>
      <c r="D2897" s="1" t="s">
        <v>56</v>
      </c>
      <c r="E2897" s="2">
        <v>22811</v>
      </c>
      <c r="F2897" s="1" t="s">
        <v>51</v>
      </c>
      <c r="G2897" s="1" t="s">
        <v>52</v>
      </c>
      <c r="H2897" s="2">
        <v>45637</v>
      </c>
      <c r="I2897" s="2">
        <v>45643</v>
      </c>
      <c r="J2897">
        <v>6</v>
      </c>
      <c r="K2897">
        <v>8767</v>
      </c>
      <c r="L2897" s="1" t="s">
        <v>1491</v>
      </c>
      <c r="M2897" s="1" t="s">
        <v>53</v>
      </c>
      <c r="N2897" s="1" t="s">
        <v>33</v>
      </c>
      <c r="O2897" t="s">
        <v>19</v>
      </c>
      <c r="P2897">
        <v>1461.1667</v>
      </c>
      <c r="Q2897" s="1" t="s">
        <v>1492</v>
      </c>
      <c r="R2897" s="1" t="s">
        <v>1453</v>
      </c>
      <c r="S2897" t="s">
        <v>1449</v>
      </c>
      <c r="T2897">
        <f>VLOOKUP(Admissions[[#This Row],[Department]],Departments!A:E,5,FALSE)</f>
        <v>6800</v>
      </c>
      <c r="U2897" s="1" t="str">
        <f t="shared" si="90"/>
        <v>Above Benchmark</v>
      </c>
      <c r="V2897" s="1">
        <f t="shared" ca="1" si="91"/>
        <v>64</v>
      </c>
      <c r="W2897" s="1" t="str">
        <f ca="1">_xlfn.IFS(Admissions[[#This Row],[Patients Age]]&lt;18,"Paediatric",V2897&lt;40,"Young Adult",V2897&lt;65,"Adult",TRUE,"Senior")</f>
        <v>Adult</v>
      </c>
    </row>
    <row r="2898" spans="1:23" x14ac:dyDescent="0.25">
      <c r="A2898">
        <v>12223</v>
      </c>
      <c r="B2898">
        <v>6352</v>
      </c>
      <c r="C2898" s="1" t="s">
        <v>750</v>
      </c>
      <c r="D2898" s="1" t="s">
        <v>14</v>
      </c>
      <c r="E2898" s="2">
        <v>36253</v>
      </c>
      <c r="F2898" s="1" t="s">
        <v>21</v>
      </c>
      <c r="G2898" s="1" t="s">
        <v>160</v>
      </c>
      <c r="H2898" s="2">
        <v>45320</v>
      </c>
      <c r="I2898" s="2">
        <v>45328</v>
      </c>
      <c r="J2898">
        <v>8</v>
      </c>
      <c r="K2898">
        <v>30335</v>
      </c>
      <c r="L2898" s="1" t="s">
        <v>1491</v>
      </c>
      <c r="M2898" s="1" t="s">
        <v>23</v>
      </c>
      <c r="N2898" s="1" t="s">
        <v>18</v>
      </c>
      <c r="O2898" t="s">
        <v>19</v>
      </c>
      <c r="P2898">
        <v>3791.875</v>
      </c>
      <c r="Q2898" s="1" t="s">
        <v>1492</v>
      </c>
      <c r="R2898" s="1" t="s">
        <v>1448</v>
      </c>
      <c r="S2898" t="s">
        <v>1449</v>
      </c>
      <c r="T2898">
        <f>VLOOKUP(Admissions[[#This Row],[Department]],Departments!A:E,5,FALSE)</f>
        <v>12000</v>
      </c>
      <c r="U2898" s="1" t="str">
        <f t="shared" si="90"/>
        <v>Above Benchmark</v>
      </c>
      <c r="V2898" s="1">
        <f t="shared" ca="1" si="91"/>
        <v>27</v>
      </c>
      <c r="W2898" s="1" t="str">
        <f ca="1">_xlfn.IFS(Admissions[[#This Row],[Patients Age]]&lt;18,"Paediatric",V2898&lt;40,"Young Adult",V2898&lt;65,"Adult",TRUE,"Senior")</f>
        <v>Young Adult</v>
      </c>
    </row>
    <row r="2899" spans="1:23" x14ac:dyDescent="0.25">
      <c r="A2899">
        <v>11665</v>
      </c>
      <c r="B2899">
        <v>5605</v>
      </c>
      <c r="C2899" s="1" t="s">
        <v>1055</v>
      </c>
      <c r="D2899" s="1" t="s">
        <v>56</v>
      </c>
      <c r="E2899" s="2">
        <v>22577</v>
      </c>
      <c r="F2899" s="1" t="s">
        <v>51</v>
      </c>
      <c r="G2899" s="1" t="s">
        <v>113</v>
      </c>
      <c r="H2899" s="2">
        <v>44978</v>
      </c>
      <c r="I2899" s="2">
        <v>44980</v>
      </c>
      <c r="J2899">
        <v>2</v>
      </c>
      <c r="K2899">
        <v>4064</v>
      </c>
      <c r="L2899" s="1" t="s">
        <v>1491</v>
      </c>
      <c r="M2899" s="1" t="s">
        <v>53</v>
      </c>
      <c r="N2899" s="1" t="s">
        <v>18</v>
      </c>
      <c r="O2899" t="s">
        <v>19</v>
      </c>
      <c r="P2899">
        <v>2032</v>
      </c>
      <c r="Q2899" s="1" t="s">
        <v>1492</v>
      </c>
      <c r="R2899" s="1" t="s">
        <v>1452</v>
      </c>
      <c r="S2899" t="s">
        <v>1449</v>
      </c>
      <c r="T2899">
        <f>VLOOKUP(Admissions[[#This Row],[Department]],Departments!A:E,5,FALSE)</f>
        <v>6800</v>
      </c>
      <c r="U2899" s="1" t="str">
        <f t="shared" si="90"/>
        <v>Within Benchmark</v>
      </c>
      <c r="V2899" s="1">
        <f t="shared" ca="1" si="91"/>
        <v>64</v>
      </c>
      <c r="W2899" s="1" t="str">
        <f ca="1">_xlfn.IFS(Admissions[[#This Row],[Patients Age]]&lt;18,"Paediatric",V2899&lt;40,"Young Adult",V2899&lt;65,"Adult",TRUE,"Senior")</f>
        <v>Adult</v>
      </c>
    </row>
    <row r="2900" spans="1:23" x14ac:dyDescent="0.25">
      <c r="A2900">
        <v>11949</v>
      </c>
      <c r="B2900">
        <v>5475</v>
      </c>
      <c r="C2900" s="1" t="s">
        <v>718</v>
      </c>
      <c r="D2900" s="1" t="s">
        <v>14</v>
      </c>
      <c r="E2900" s="2">
        <v>30345</v>
      </c>
      <c r="F2900" s="1" t="s">
        <v>66</v>
      </c>
      <c r="G2900" s="1" t="s">
        <v>77</v>
      </c>
      <c r="H2900" s="2">
        <v>45078</v>
      </c>
      <c r="I2900" s="2">
        <v>45080</v>
      </c>
      <c r="J2900">
        <v>2</v>
      </c>
      <c r="K2900">
        <v>5580</v>
      </c>
      <c r="L2900" s="1" t="s">
        <v>1494</v>
      </c>
      <c r="M2900" s="1" t="s">
        <v>91</v>
      </c>
      <c r="N2900" s="1" t="s">
        <v>33</v>
      </c>
      <c r="O2900" t="s">
        <v>19</v>
      </c>
      <c r="P2900">
        <v>2790</v>
      </c>
      <c r="Q2900" s="1" t="s">
        <v>1492</v>
      </c>
      <c r="R2900" s="1" t="s">
        <v>1450</v>
      </c>
      <c r="S2900" t="s">
        <v>1449</v>
      </c>
      <c r="T2900">
        <f>VLOOKUP(Admissions[[#This Row],[Department]],Departments!A:E,5,FALSE)</f>
        <v>6000</v>
      </c>
      <c r="U2900" s="1" t="str">
        <f t="shared" si="90"/>
        <v>Within Benchmark</v>
      </c>
      <c r="V2900" s="1">
        <f t="shared" ca="1" si="91"/>
        <v>43</v>
      </c>
      <c r="W2900" s="1" t="str">
        <f ca="1">_xlfn.IFS(Admissions[[#This Row],[Patients Age]]&lt;18,"Paediatric",V2900&lt;40,"Young Adult",V2900&lt;65,"Adult",TRUE,"Senior")</f>
        <v>Adult</v>
      </c>
    </row>
    <row r="2901" spans="1:23" x14ac:dyDescent="0.25">
      <c r="A2901">
        <v>10882</v>
      </c>
      <c r="B2901">
        <v>5325</v>
      </c>
      <c r="C2901" s="1" t="s">
        <v>164</v>
      </c>
      <c r="D2901" s="1" t="s">
        <v>14</v>
      </c>
      <c r="E2901" s="2">
        <v>17768</v>
      </c>
      <c r="F2901" s="1" t="s">
        <v>26</v>
      </c>
      <c r="G2901" s="1" t="s">
        <v>27</v>
      </c>
      <c r="H2901" s="2">
        <v>45646</v>
      </c>
      <c r="I2901" s="2">
        <v>45657</v>
      </c>
      <c r="J2901">
        <v>11</v>
      </c>
      <c r="K2901">
        <v>23588</v>
      </c>
      <c r="L2901" s="1" t="s">
        <v>1491</v>
      </c>
      <c r="M2901" s="1" t="s">
        <v>79</v>
      </c>
      <c r="N2901" s="1" t="s">
        <v>33</v>
      </c>
      <c r="O2901" t="s">
        <v>19</v>
      </c>
      <c r="P2901">
        <v>2144.3636000000001</v>
      </c>
      <c r="Q2901" s="1" t="s">
        <v>1492</v>
      </c>
      <c r="R2901" s="1" t="s">
        <v>1454</v>
      </c>
      <c r="S2901" t="s">
        <v>1449</v>
      </c>
      <c r="T2901">
        <f>VLOOKUP(Admissions[[#This Row],[Department]],Departments!A:E,5,FALSE)</f>
        <v>9000</v>
      </c>
      <c r="U2901" s="1" t="str">
        <f t="shared" si="90"/>
        <v>Above Benchmark</v>
      </c>
      <c r="V2901" s="1">
        <f t="shared" ca="1" si="91"/>
        <v>77</v>
      </c>
      <c r="W2901" s="1" t="str">
        <f ca="1">_xlfn.IFS(Admissions[[#This Row],[Patients Age]]&lt;18,"Paediatric",V2901&lt;40,"Young Adult",V2901&lt;65,"Adult",TRUE,"Senior")</f>
        <v>Senior</v>
      </c>
    </row>
    <row r="2902" spans="1:23" x14ac:dyDescent="0.25">
      <c r="A2902">
        <v>13731</v>
      </c>
      <c r="B2902">
        <v>4362</v>
      </c>
      <c r="C2902" s="1" t="s">
        <v>187</v>
      </c>
      <c r="D2902" s="1" t="s">
        <v>56</v>
      </c>
      <c r="E2902" s="2">
        <v>36306</v>
      </c>
      <c r="F2902" s="1" t="s">
        <v>35</v>
      </c>
      <c r="G2902" s="1" t="s">
        <v>85</v>
      </c>
      <c r="H2902" s="2">
        <v>45424</v>
      </c>
      <c r="I2902" s="2">
        <v>45430</v>
      </c>
      <c r="J2902">
        <v>6</v>
      </c>
      <c r="K2902">
        <v>10922</v>
      </c>
      <c r="L2902" s="1" t="s">
        <v>1491</v>
      </c>
      <c r="M2902" s="1" t="s">
        <v>37</v>
      </c>
      <c r="N2902" s="1" t="s">
        <v>18</v>
      </c>
      <c r="O2902" t="s">
        <v>19</v>
      </c>
      <c r="P2902">
        <v>1820.3333</v>
      </c>
      <c r="Q2902" s="1" t="s">
        <v>1492</v>
      </c>
      <c r="R2902" s="1" t="s">
        <v>1451</v>
      </c>
      <c r="S2902" t="s">
        <v>1447</v>
      </c>
      <c r="T2902">
        <f>VLOOKUP(Admissions[[#This Row],[Department]],Departments!A:E,5,FALSE)</f>
        <v>8500</v>
      </c>
      <c r="U2902" s="1" t="str">
        <f t="shared" si="90"/>
        <v>Above Benchmark</v>
      </c>
      <c r="V2902" s="1">
        <f t="shared" ca="1" si="91"/>
        <v>27</v>
      </c>
      <c r="W2902" s="1" t="str">
        <f ca="1">_xlfn.IFS(Admissions[[#This Row],[Patients Age]]&lt;18,"Paediatric",V2902&lt;40,"Young Adult",V2902&lt;65,"Adult",TRUE,"Senior")</f>
        <v>Young Adult</v>
      </c>
    </row>
    <row r="2903" spans="1:23" x14ac:dyDescent="0.25">
      <c r="A2903">
        <v>14153</v>
      </c>
      <c r="B2903">
        <v>5117</v>
      </c>
      <c r="C2903" s="1" t="s">
        <v>820</v>
      </c>
      <c r="D2903" s="1" t="s">
        <v>14</v>
      </c>
      <c r="E2903" s="2">
        <v>21916</v>
      </c>
      <c r="F2903" s="1" t="s">
        <v>15</v>
      </c>
      <c r="G2903" s="1" t="s">
        <v>217</v>
      </c>
      <c r="H2903" s="2">
        <v>45574</v>
      </c>
      <c r="I2903" s="2">
        <v>45579</v>
      </c>
      <c r="J2903">
        <v>5</v>
      </c>
      <c r="K2903">
        <v>16364</v>
      </c>
      <c r="L2903" s="1" t="s">
        <v>1491</v>
      </c>
      <c r="M2903" s="1" t="s">
        <v>17</v>
      </c>
      <c r="N2903" s="1" t="s">
        <v>33</v>
      </c>
      <c r="O2903" t="s">
        <v>19</v>
      </c>
      <c r="P2903">
        <v>3272.8</v>
      </c>
      <c r="Q2903" s="1" t="s">
        <v>1492</v>
      </c>
      <c r="R2903" s="1" t="s">
        <v>1453</v>
      </c>
      <c r="S2903" t="s">
        <v>1449</v>
      </c>
      <c r="T2903">
        <f>VLOOKUP(Admissions[[#This Row],[Department]],Departments!A:E,5,FALSE)</f>
        <v>5500</v>
      </c>
      <c r="U2903" s="1" t="str">
        <f t="shared" si="90"/>
        <v>Above Benchmark</v>
      </c>
      <c r="V2903" s="1">
        <f t="shared" ca="1" si="91"/>
        <v>66</v>
      </c>
      <c r="W2903" s="1" t="str">
        <f ca="1">_xlfn.IFS(Admissions[[#This Row],[Patients Age]]&lt;18,"Paediatric",V2903&lt;40,"Young Adult",V2903&lt;65,"Adult",TRUE,"Senior")</f>
        <v>Senior</v>
      </c>
    </row>
    <row r="2904" spans="1:23" x14ac:dyDescent="0.25">
      <c r="A2904">
        <v>11099</v>
      </c>
      <c r="B2904">
        <v>5219</v>
      </c>
      <c r="C2904" s="1" t="s">
        <v>504</v>
      </c>
      <c r="D2904" s="1" t="s">
        <v>56</v>
      </c>
      <c r="E2904" s="2">
        <v>41944</v>
      </c>
      <c r="F2904" s="1" t="s">
        <v>30</v>
      </c>
      <c r="G2904" s="1" t="s">
        <v>58</v>
      </c>
      <c r="H2904" s="2">
        <v>45544</v>
      </c>
      <c r="I2904" s="2">
        <v>45547</v>
      </c>
      <c r="J2904">
        <v>3</v>
      </c>
      <c r="K2904">
        <v>4083</v>
      </c>
      <c r="L2904" s="1" t="s">
        <v>1491</v>
      </c>
      <c r="M2904" s="1" t="s">
        <v>49</v>
      </c>
      <c r="N2904" s="1" t="s">
        <v>33</v>
      </c>
      <c r="O2904" t="s">
        <v>19</v>
      </c>
      <c r="P2904">
        <v>1361</v>
      </c>
      <c r="Q2904" s="1" t="s">
        <v>1492</v>
      </c>
      <c r="R2904" s="1" t="s">
        <v>1448</v>
      </c>
      <c r="S2904" t="s">
        <v>1449</v>
      </c>
      <c r="T2904">
        <f>VLOOKUP(Admissions[[#This Row],[Department]],Departments!A:E,5,FALSE)</f>
        <v>4500</v>
      </c>
      <c r="U2904" s="1" t="str">
        <f t="shared" si="90"/>
        <v>Within Benchmark</v>
      </c>
      <c r="V2904" s="1">
        <f t="shared" ca="1" si="91"/>
        <v>11</v>
      </c>
      <c r="W2904" s="1" t="str">
        <f ca="1">_xlfn.IFS(Admissions[[#This Row],[Patients Age]]&lt;18,"Paediatric",V2904&lt;40,"Young Adult",V2904&lt;65,"Adult",TRUE,"Senior")</f>
        <v>Paediatric</v>
      </c>
    </row>
    <row r="2905" spans="1:23" x14ac:dyDescent="0.25">
      <c r="A2905">
        <v>14412</v>
      </c>
      <c r="B2905">
        <v>6701</v>
      </c>
      <c r="C2905" s="1" t="s">
        <v>671</v>
      </c>
      <c r="D2905" s="1" t="s">
        <v>14</v>
      </c>
      <c r="E2905" s="2">
        <v>30629</v>
      </c>
      <c r="F2905" s="1" t="s">
        <v>15</v>
      </c>
      <c r="G2905" s="1" t="s">
        <v>48</v>
      </c>
      <c r="H2905" s="2">
        <v>45476</v>
      </c>
      <c r="I2905" s="2">
        <v>45478</v>
      </c>
      <c r="J2905">
        <v>2</v>
      </c>
      <c r="K2905">
        <v>5260</v>
      </c>
      <c r="L2905" s="1" t="s">
        <v>1491</v>
      </c>
      <c r="M2905" s="1" t="s">
        <v>49</v>
      </c>
      <c r="N2905" s="1" t="s">
        <v>33</v>
      </c>
      <c r="O2905" t="s">
        <v>19</v>
      </c>
      <c r="P2905">
        <v>2630</v>
      </c>
      <c r="Q2905" s="1" t="s">
        <v>1492</v>
      </c>
      <c r="R2905" s="1" t="s">
        <v>1453</v>
      </c>
      <c r="S2905" t="s">
        <v>1449</v>
      </c>
      <c r="T2905">
        <f>VLOOKUP(Admissions[[#This Row],[Department]],Departments!A:E,5,FALSE)</f>
        <v>5500</v>
      </c>
      <c r="U2905" s="1" t="str">
        <f t="shared" si="90"/>
        <v>Within Benchmark</v>
      </c>
      <c r="V2905" s="1">
        <f t="shared" ca="1" si="91"/>
        <v>42</v>
      </c>
      <c r="W2905" s="1" t="str">
        <f ca="1">_xlfn.IFS(Admissions[[#This Row],[Patients Age]]&lt;18,"Paediatric",V2905&lt;40,"Young Adult",V2905&lt;65,"Adult",TRUE,"Senior")</f>
        <v>Adult</v>
      </c>
    </row>
    <row r="2906" spans="1:23" x14ac:dyDescent="0.25">
      <c r="A2906">
        <v>11883</v>
      </c>
      <c r="B2906">
        <v>3018</v>
      </c>
      <c r="C2906" s="1" t="s">
        <v>198</v>
      </c>
      <c r="D2906" s="1" t="s">
        <v>56</v>
      </c>
      <c r="E2906" s="2">
        <v>36156</v>
      </c>
      <c r="F2906" s="1" t="s">
        <v>26</v>
      </c>
      <c r="G2906" s="1" t="s">
        <v>27</v>
      </c>
      <c r="H2906" s="2">
        <v>45583</v>
      </c>
      <c r="I2906" s="2">
        <v>45591</v>
      </c>
      <c r="J2906">
        <v>8</v>
      </c>
      <c r="K2906">
        <v>19213</v>
      </c>
      <c r="L2906" s="1" t="s">
        <v>1491</v>
      </c>
      <c r="M2906" s="1" t="s">
        <v>17</v>
      </c>
      <c r="N2906" s="1" t="s">
        <v>33</v>
      </c>
      <c r="O2906" t="s">
        <v>19</v>
      </c>
      <c r="P2906">
        <v>2401.625</v>
      </c>
      <c r="Q2906" s="1" t="s">
        <v>1492</v>
      </c>
      <c r="R2906" s="1" t="s">
        <v>1454</v>
      </c>
      <c r="S2906" t="s">
        <v>1449</v>
      </c>
      <c r="T2906">
        <f>VLOOKUP(Admissions[[#This Row],[Department]],Departments!A:E,5,FALSE)</f>
        <v>9000</v>
      </c>
      <c r="U2906" s="1" t="str">
        <f t="shared" si="90"/>
        <v>Above Benchmark</v>
      </c>
      <c r="V2906" s="1">
        <f t="shared" ca="1" si="91"/>
        <v>27</v>
      </c>
      <c r="W2906" s="1" t="str">
        <f ca="1">_xlfn.IFS(Admissions[[#This Row],[Patients Age]]&lt;18,"Paediatric",V2906&lt;40,"Young Adult",V2906&lt;65,"Adult",TRUE,"Senior")</f>
        <v>Young Adult</v>
      </c>
    </row>
    <row r="2907" spans="1:23" x14ac:dyDescent="0.25">
      <c r="A2907">
        <v>11642</v>
      </c>
      <c r="B2907">
        <v>5219</v>
      </c>
      <c r="C2907" s="1" t="s">
        <v>504</v>
      </c>
      <c r="D2907" s="1" t="s">
        <v>14</v>
      </c>
      <c r="E2907" s="2">
        <v>41944</v>
      </c>
      <c r="F2907" s="1" t="s">
        <v>30</v>
      </c>
      <c r="G2907" s="1" t="s">
        <v>58</v>
      </c>
      <c r="H2907" s="2">
        <v>45254</v>
      </c>
      <c r="I2907" s="2">
        <v>45258</v>
      </c>
      <c r="J2907">
        <v>4</v>
      </c>
      <c r="K2907">
        <v>3381</v>
      </c>
      <c r="L2907" s="1" t="s">
        <v>1494</v>
      </c>
      <c r="M2907" s="1" t="s">
        <v>81</v>
      </c>
      <c r="N2907" s="1" t="s">
        <v>33</v>
      </c>
      <c r="O2907" t="s">
        <v>19</v>
      </c>
      <c r="P2907">
        <v>845.25</v>
      </c>
      <c r="Q2907" s="1" t="s">
        <v>1492</v>
      </c>
      <c r="R2907" s="1" t="s">
        <v>1454</v>
      </c>
      <c r="S2907" t="s">
        <v>1449</v>
      </c>
      <c r="T2907">
        <f>VLOOKUP(Admissions[[#This Row],[Department]],Departments!A:E,5,FALSE)</f>
        <v>4500</v>
      </c>
      <c r="U2907" s="1" t="str">
        <f t="shared" si="90"/>
        <v>Within Benchmark</v>
      </c>
      <c r="V2907" s="1">
        <f t="shared" ca="1" si="91"/>
        <v>11</v>
      </c>
      <c r="W2907" s="1" t="str">
        <f ca="1">_xlfn.IFS(Admissions[[#This Row],[Patients Age]]&lt;18,"Paediatric",V2907&lt;40,"Young Adult",V2907&lt;65,"Adult",TRUE,"Senior")</f>
        <v>Paediatric</v>
      </c>
    </row>
    <row r="2908" spans="1:23" x14ac:dyDescent="0.25">
      <c r="A2908">
        <v>13883</v>
      </c>
      <c r="B2908">
        <v>4635</v>
      </c>
      <c r="C2908" s="1" t="s">
        <v>123</v>
      </c>
      <c r="D2908" s="1" t="s">
        <v>14</v>
      </c>
      <c r="E2908" s="2">
        <v>23463</v>
      </c>
      <c r="F2908" s="1" t="s">
        <v>35</v>
      </c>
      <c r="G2908" s="1" t="s">
        <v>83</v>
      </c>
      <c r="H2908" s="2">
        <v>45650</v>
      </c>
      <c r="I2908" s="2">
        <v>45656</v>
      </c>
      <c r="J2908">
        <v>6</v>
      </c>
      <c r="K2908">
        <v>15564</v>
      </c>
      <c r="L2908" s="1" t="s">
        <v>1491</v>
      </c>
      <c r="M2908" s="1" t="s">
        <v>60</v>
      </c>
      <c r="N2908" s="1" t="s">
        <v>33</v>
      </c>
      <c r="O2908" t="s">
        <v>19</v>
      </c>
      <c r="P2908">
        <v>2594</v>
      </c>
      <c r="Q2908" s="1" t="s">
        <v>1492</v>
      </c>
      <c r="R2908" s="1" t="s">
        <v>1452</v>
      </c>
      <c r="S2908" t="s">
        <v>1449</v>
      </c>
      <c r="T2908">
        <f>VLOOKUP(Admissions[[#This Row],[Department]],Departments!A:E,5,FALSE)</f>
        <v>8500</v>
      </c>
      <c r="U2908" s="1" t="str">
        <f t="shared" si="90"/>
        <v>Above Benchmark</v>
      </c>
      <c r="V2908" s="1">
        <f t="shared" ca="1" si="91"/>
        <v>62</v>
      </c>
      <c r="W2908" s="1" t="str">
        <f ca="1">_xlfn.IFS(Admissions[[#This Row],[Patients Age]]&lt;18,"Paediatric",V2908&lt;40,"Young Adult",V2908&lt;65,"Adult",TRUE,"Senior")</f>
        <v>Adult</v>
      </c>
    </row>
    <row r="2909" spans="1:23" x14ac:dyDescent="0.25">
      <c r="A2909">
        <v>13996</v>
      </c>
      <c r="B2909">
        <v>4340</v>
      </c>
      <c r="C2909" s="1" t="s">
        <v>1077</v>
      </c>
      <c r="D2909" s="1" t="s">
        <v>56</v>
      </c>
      <c r="E2909" s="2">
        <v>37355</v>
      </c>
      <c r="F2909" s="1" t="s">
        <v>848</v>
      </c>
      <c r="G2909" s="1" t="s">
        <v>48</v>
      </c>
      <c r="H2909" s="2">
        <v>45491</v>
      </c>
      <c r="I2909" s="2">
        <v>45493</v>
      </c>
      <c r="J2909">
        <v>2</v>
      </c>
      <c r="K2909">
        <v>4762</v>
      </c>
      <c r="L2909" s="1" t="s">
        <v>1494</v>
      </c>
      <c r="M2909" s="1" t="s">
        <v>49</v>
      </c>
      <c r="N2909" s="1" t="s">
        <v>33</v>
      </c>
      <c r="O2909" t="s">
        <v>19</v>
      </c>
      <c r="P2909">
        <v>2381</v>
      </c>
      <c r="Q2909" s="1" t="s">
        <v>1492</v>
      </c>
      <c r="R2909" s="1" t="s">
        <v>1450</v>
      </c>
      <c r="S2909" t="s">
        <v>1449</v>
      </c>
      <c r="T2909" t="e">
        <f>VLOOKUP(Admissions[[#This Row],[Department]],Departments!A:E,5,FALSE)</f>
        <v>#N/A</v>
      </c>
      <c r="U2909" s="1" t="e">
        <f t="shared" si="90"/>
        <v>#N/A</v>
      </c>
      <c r="V2909" s="1">
        <f t="shared" ca="1" si="91"/>
        <v>24</v>
      </c>
      <c r="W2909" s="1" t="str">
        <f ca="1">_xlfn.IFS(Admissions[[#This Row],[Patients Age]]&lt;18,"Paediatric",V2909&lt;40,"Young Adult",V2909&lt;65,"Adult",TRUE,"Senior")</f>
        <v>Young Adult</v>
      </c>
    </row>
    <row r="2910" spans="1:23" x14ac:dyDescent="0.25">
      <c r="A2910">
        <v>14497</v>
      </c>
      <c r="B2910">
        <v>4458</v>
      </c>
      <c r="C2910" s="1" t="s">
        <v>618</v>
      </c>
      <c r="D2910" s="1" t="s">
        <v>14</v>
      </c>
      <c r="E2910" s="2">
        <v>14606</v>
      </c>
      <c r="F2910" s="1" t="s">
        <v>66</v>
      </c>
      <c r="G2910" s="1" t="s">
        <v>77</v>
      </c>
      <c r="H2910" s="2">
        <v>45424</v>
      </c>
      <c r="I2910" s="2">
        <v>45428</v>
      </c>
      <c r="J2910">
        <v>4</v>
      </c>
      <c r="K2910">
        <v>7416</v>
      </c>
      <c r="L2910" s="1" t="s">
        <v>1491</v>
      </c>
      <c r="M2910" s="1" t="s">
        <v>68</v>
      </c>
      <c r="N2910" s="1" t="s">
        <v>18</v>
      </c>
      <c r="O2910" t="s">
        <v>19</v>
      </c>
      <c r="P2910">
        <v>1854</v>
      </c>
      <c r="Q2910" s="1" t="s">
        <v>1492</v>
      </c>
      <c r="R2910" s="1" t="s">
        <v>1451</v>
      </c>
      <c r="S2910" t="s">
        <v>1447</v>
      </c>
      <c r="T2910">
        <f>VLOOKUP(Admissions[[#This Row],[Department]],Departments!A:E,5,FALSE)</f>
        <v>6000</v>
      </c>
      <c r="U2910" s="1" t="str">
        <f t="shared" si="90"/>
        <v>Above Benchmark</v>
      </c>
      <c r="V2910" s="1">
        <f t="shared" ca="1" si="91"/>
        <v>86</v>
      </c>
      <c r="W2910" s="1" t="str">
        <f ca="1">_xlfn.IFS(Admissions[[#This Row],[Patients Age]]&lt;18,"Paediatric",V2910&lt;40,"Young Adult",V2910&lt;65,"Adult",TRUE,"Senior")</f>
        <v>Senior</v>
      </c>
    </row>
    <row r="2911" spans="1:23" x14ac:dyDescent="0.25">
      <c r="A2911">
        <v>15872</v>
      </c>
      <c r="B2911">
        <v>4041</v>
      </c>
      <c r="C2911" s="1" t="s">
        <v>1194</v>
      </c>
      <c r="D2911" s="1" t="s">
        <v>56</v>
      </c>
      <c r="E2911" s="2">
        <v>15193</v>
      </c>
      <c r="F2911" s="1" t="s">
        <v>26</v>
      </c>
      <c r="G2911" s="1" t="s">
        <v>27</v>
      </c>
      <c r="H2911" s="2">
        <v>45124</v>
      </c>
      <c r="I2911" s="2">
        <v>45133</v>
      </c>
      <c r="J2911">
        <v>9</v>
      </c>
      <c r="K2911">
        <v>22576</v>
      </c>
      <c r="L2911" s="1" t="s">
        <v>1491</v>
      </c>
      <c r="M2911" s="1" t="s">
        <v>79</v>
      </c>
      <c r="N2911" s="1" t="s">
        <v>18</v>
      </c>
      <c r="O2911" t="s">
        <v>19</v>
      </c>
      <c r="P2911">
        <v>2508.4443999999999</v>
      </c>
      <c r="Q2911" s="1" t="s">
        <v>1492</v>
      </c>
      <c r="R2911" s="1" t="s">
        <v>1448</v>
      </c>
      <c r="S2911" t="s">
        <v>1449</v>
      </c>
      <c r="T2911">
        <f>VLOOKUP(Admissions[[#This Row],[Department]],Departments!A:E,5,FALSE)</f>
        <v>9000</v>
      </c>
      <c r="U2911" s="1" t="str">
        <f t="shared" si="90"/>
        <v>Above Benchmark</v>
      </c>
      <c r="V2911" s="1">
        <f t="shared" ca="1" si="91"/>
        <v>84</v>
      </c>
      <c r="W2911" s="1" t="str">
        <f ca="1">_xlfn.IFS(Admissions[[#This Row],[Patients Age]]&lt;18,"Paediatric",V2911&lt;40,"Young Adult",V2911&lt;65,"Adult",TRUE,"Senior")</f>
        <v>Senior</v>
      </c>
    </row>
    <row r="2912" spans="1:23" x14ac:dyDescent="0.25">
      <c r="A2912">
        <v>12693</v>
      </c>
      <c r="B2912">
        <v>3083</v>
      </c>
      <c r="C2912" s="1" t="s">
        <v>678</v>
      </c>
      <c r="D2912" s="1" t="s">
        <v>14</v>
      </c>
      <c r="E2912" s="2">
        <v>38038</v>
      </c>
      <c r="F2912" s="1" t="s">
        <v>66</v>
      </c>
      <c r="G2912" s="1" t="s">
        <v>67</v>
      </c>
      <c r="H2912" s="2">
        <v>45084</v>
      </c>
      <c r="I2912" s="2">
        <v>45087</v>
      </c>
      <c r="J2912">
        <v>3</v>
      </c>
      <c r="K2912">
        <v>5816</v>
      </c>
      <c r="L2912" s="1" t="s">
        <v>1491</v>
      </c>
      <c r="M2912" s="1" t="s">
        <v>37</v>
      </c>
      <c r="N2912" s="1" t="s">
        <v>18</v>
      </c>
      <c r="O2912" t="s">
        <v>19</v>
      </c>
      <c r="P2912">
        <v>1938.6667</v>
      </c>
      <c r="Q2912" s="1" t="s">
        <v>1492</v>
      </c>
      <c r="R2912" s="1" t="s">
        <v>1453</v>
      </c>
      <c r="S2912" t="s">
        <v>1449</v>
      </c>
      <c r="T2912">
        <f>VLOOKUP(Admissions[[#This Row],[Department]],Departments!A:E,5,FALSE)</f>
        <v>6000</v>
      </c>
      <c r="U2912" s="1" t="str">
        <f t="shared" si="90"/>
        <v>Within Benchmark</v>
      </c>
      <c r="V2912" s="1">
        <f t="shared" ca="1" si="91"/>
        <v>22</v>
      </c>
      <c r="W2912" s="1" t="str">
        <f ca="1">_xlfn.IFS(Admissions[[#This Row],[Patients Age]]&lt;18,"Paediatric",V2912&lt;40,"Young Adult",V2912&lt;65,"Adult",TRUE,"Senior")</f>
        <v>Young Adult</v>
      </c>
    </row>
    <row r="2913" spans="1:23" x14ac:dyDescent="0.25">
      <c r="A2913">
        <v>14645</v>
      </c>
      <c r="B2913">
        <v>3017</v>
      </c>
      <c r="C2913" s="1" t="s">
        <v>111</v>
      </c>
      <c r="D2913" s="1" t="s">
        <v>14</v>
      </c>
      <c r="E2913" s="2">
        <v>35089</v>
      </c>
      <c r="F2913" s="1" t="s">
        <v>26</v>
      </c>
      <c r="G2913" s="1" t="s">
        <v>39</v>
      </c>
      <c r="H2913" s="2">
        <v>45475</v>
      </c>
      <c r="I2913" s="2">
        <v>45480</v>
      </c>
      <c r="J2913">
        <v>5</v>
      </c>
      <c r="K2913">
        <v>10562</v>
      </c>
      <c r="L2913" s="1" t="s">
        <v>1491</v>
      </c>
      <c r="M2913" s="1" t="s">
        <v>17</v>
      </c>
      <c r="N2913" s="1" t="s">
        <v>18</v>
      </c>
      <c r="O2913" t="s">
        <v>19</v>
      </c>
      <c r="P2913">
        <v>2112.4</v>
      </c>
      <c r="Q2913" s="1" t="s">
        <v>1492</v>
      </c>
      <c r="R2913" s="1" t="s">
        <v>1452</v>
      </c>
      <c r="S2913" t="s">
        <v>1449</v>
      </c>
      <c r="T2913">
        <f>VLOOKUP(Admissions[[#This Row],[Department]],Departments!A:E,5,FALSE)</f>
        <v>9000</v>
      </c>
      <c r="U2913" s="1" t="str">
        <f t="shared" si="90"/>
        <v>Above Benchmark</v>
      </c>
      <c r="V2913" s="1">
        <f t="shared" ca="1" si="91"/>
        <v>30</v>
      </c>
      <c r="W2913" s="1" t="str">
        <f ca="1">_xlfn.IFS(Admissions[[#This Row],[Patients Age]]&lt;18,"Paediatric",V2913&lt;40,"Young Adult",V2913&lt;65,"Adult",TRUE,"Senior")</f>
        <v>Young Adult</v>
      </c>
    </row>
    <row r="2914" spans="1:23" x14ac:dyDescent="0.25">
      <c r="A2914">
        <v>15310</v>
      </c>
      <c r="B2914">
        <v>4332</v>
      </c>
      <c r="C2914" s="1" t="s">
        <v>303</v>
      </c>
      <c r="D2914" s="1" t="s">
        <v>14</v>
      </c>
      <c r="E2914" s="2">
        <v>37165</v>
      </c>
      <c r="F2914" s="1" t="s">
        <v>26</v>
      </c>
      <c r="G2914" s="1" t="s">
        <v>27</v>
      </c>
      <c r="H2914" s="2">
        <v>45566</v>
      </c>
      <c r="I2914" s="2">
        <v>45574</v>
      </c>
      <c r="J2914">
        <v>8</v>
      </c>
      <c r="K2914">
        <v>14398</v>
      </c>
      <c r="L2914" s="1" t="s">
        <v>1491</v>
      </c>
      <c r="M2914" s="1" t="s">
        <v>79</v>
      </c>
      <c r="N2914" s="1" t="s">
        <v>24</v>
      </c>
      <c r="O2914" t="s">
        <v>19</v>
      </c>
      <c r="P2914">
        <v>1799.75</v>
      </c>
      <c r="Q2914" s="1" t="s">
        <v>1492</v>
      </c>
      <c r="R2914" s="1" t="s">
        <v>1452</v>
      </c>
      <c r="S2914" t="s">
        <v>1449</v>
      </c>
      <c r="T2914">
        <f>VLOOKUP(Admissions[[#This Row],[Department]],Departments!A:E,5,FALSE)</f>
        <v>9000</v>
      </c>
      <c r="U2914" s="1" t="str">
        <f t="shared" si="90"/>
        <v>Above Benchmark</v>
      </c>
      <c r="V2914" s="1">
        <f t="shared" ca="1" si="91"/>
        <v>24</v>
      </c>
      <c r="W2914" s="1" t="str">
        <f ca="1">_xlfn.IFS(Admissions[[#This Row],[Patients Age]]&lt;18,"Paediatric",V2914&lt;40,"Young Adult",V2914&lt;65,"Adult",TRUE,"Senior")</f>
        <v>Young Adult</v>
      </c>
    </row>
    <row r="2915" spans="1:23" x14ac:dyDescent="0.25">
      <c r="A2915">
        <v>15351</v>
      </c>
      <c r="B2915">
        <v>5316</v>
      </c>
      <c r="C2915" s="1" t="s">
        <v>198</v>
      </c>
      <c r="D2915" s="1" t="s">
        <v>14</v>
      </c>
      <c r="E2915" s="2">
        <v>29830</v>
      </c>
      <c r="F2915" s="1" t="s">
        <v>26</v>
      </c>
      <c r="G2915" s="1" t="s">
        <v>39</v>
      </c>
      <c r="H2915" s="2">
        <v>44951</v>
      </c>
      <c r="I2915" s="2">
        <v>44956</v>
      </c>
      <c r="J2915">
        <v>5</v>
      </c>
      <c r="K2915">
        <v>8132</v>
      </c>
      <c r="L2915" s="1" t="s">
        <v>1491</v>
      </c>
      <c r="M2915" s="1" t="s">
        <v>17</v>
      </c>
      <c r="N2915" s="1" t="s">
        <v>24</v>
      </c>
      <c r="O2915" t="s">
        <v>19</v>
      </c>
      <c r="P2915">
        <v>1626.4</v>
      </c>
      <c r="Q2915" s="1" t="s">
        <v>1492</v>
      </c>
      <c r="R2915" s="1" t="s">
        <v>1453</v>
      </c>
      <c r="S2915" t="s">
        <v>1449</v>
      </c>
      <c r="T2915">
        <f>VLOOKUP(Admissions[[#This Row],[Department]],Departments!A:E,5,FALSE)</f>
        <v>9000</v>
      </c>
      <c r="U2915" s="1" t="str">
        <f t="shared" si="90"/>
        <v>Within Benchmark</v>
      </c>
      <c r="V2915" s="1">
        <f t="shared" ca="1" si="91"/>
        <v>44</v>
      </c>
      <c r="W2915" s="1" t="str">
        <f ca="1">_xlfn.IFS(Admissions[[#This Row],[Patients Age]]&lt;18,"Paediatric",V2915&lt;40,"Young Adult",V2915&lt;65,"Adult",TRUE,"Senior")</f>
        <v>Adult</v>
      </c>
    </row>
    <row r="2916" spans="1:23" x14ac:dyDescent="0.25">
      <c r="A2916">
        <v>10914</v>
      </c>
      <c r="B2916">
        <v>3333</v>
      </c>
      <c r="C2916" s="1" t="s">
        <v>1204</v>
      </c>
      <c r="D2916" s="1" t="s">
        <v>56</v>
      </c>
      <c r="E2916" s="2">
        <v>14727</v>
      </c>
      <c r="F2916" s="1" t="s">
        <v>66</v>
      </c>
      <c r="G2916" s="1" t="s">
        <v>77</v>
      </c>
      <c r="H2916" s="2">
        <v>45252</v>
      </c>
      <c r="I2916" s="2">
        <v>45258</v>
      </c>
      <c r="J2916">
        <v>6</v>
      </c>
      <c r="K2916">
        <v>14933</v>
      </c>
      <c r="L2916" s="1" t="s">
        <v>1491</v>
      </c>
      <c r="M2916" s="1" t="s">
        <v>37</v>
      </c>
      <c r="N2916" s="1" t="s">
        <v>33</v>
      </c>
      <c r="O2916" t="s">
        <v>19</v>
      </c>
      <c r="P2916">
        <v>2488.8332999999998</v>
      </c>
      <c r="Q2916" s="1" t="s">
        <v>1492</v>
      </c>
      <c r="R2916" s="1" t="s">
        <v>1453</v>
      </c>
      <c r="S2916" t="s">
        <v>1449</v>
      </c>
      <c r="T2916">
        <f>VLOOKUP(Admissions[[#This Row],[Department]],Departments!A:E,5,FALSE)</f>
        <v>6000</v>
      </c>
      <c r="U2916" s="1" t="str">
        <f t="shared" si="90"/>
        <v>Above Benchmark</v>
      </c>
      <c r="V2916" s="1">
        <f t="shared" ca="1" si="91"/>
        <v>86</v>
      </c>
      <c r="W2916" s="1" t="str">
        <f ca="1">_xlfn.IFS(Admissions[[#This Row],[Patients Age]]&lt;18,"Paediatric",V2916&lt;40,"Young Adult",V2916&lt;65,"Adult",TRUE,"Senior")</f>
        <v>Senior</v>
      </c>
    </row>
    <row r="2917" spans="1:23" x14ac:dyDescent="0.25">
      <c r="A2917">
        <v>14009</v>
      </c>
      <c r="B2917">
        <v>4250</v>
      </c>
      <c r="C2917" s="1" t="s">
        <v>825</v>
      </c>
      <c r="D2917" s="1" t="s">
        <v>14</v>
      </c>
      <c r="E2917" s="2">
        <v>24922</v>
      </c>
      <c r="F2917" s="1" t="s">
        <v>21</v>
      </c>
      <c r="G2917" s="1" t="s">
        <v>22</v>
      </c>
      <c r="H2917" s="2">
        <v>45106</v>
      </c>
      <c r="I2917" s="2">
        <v>45113</v>
      </c>
      <c r="J2917">
        <v>7</v>
      </c>
      <c r="K2917">
        <v>23294</v>
      </c>
      <c r="L2917" s="1" t="s">
        <v>1491</v>
      </c>
      <c r="M2917" s="1" t="s">
        <v>28</v>
      </c>
      <c r="N2917" s="1" t="s">
        <v>18</v>
      </c>
      <c r="O2917" t="s">
        <v>19</v>
      </c>
      <c r="P2917">
        <v>3327.7143000000001</v>
      </c>
      <c r="Q2917" s="1" t="s">
        <v>1492</v>
      </c>
      <c r="R2917" s="1" t="s">
        <v>1450</v>
      </c>
      <c r="S2917" t="s">
        <v>1449</v>
      </c>
      <c r="T2917">
        <f>VLOOKUP(Admissions[[#This Row],[Department]],Departments!A:E,5,FALSE)</f>
        <v>12000</v>
      </c>
      <c r="U2917" s="1" t="str">
        <f t="shared" si="90"/>
        <v>Above Benchmark</v>
      </c>
      <c r="V2917" s="1">
        <f t="shared" ca="1" si="91"/>
        <v>58</v>
      </c>
      <c r="W2917" s="1" t="str">
        <f ca="1">_xlfn.IFS(Admissions[[#This Row],[Patients Age]]&lt;18,"Paediatric",V2917&lt;40,"Young Adult",V2917&lt;65,"Adult",TRUE,"Senior")</f>
        <v>Adult</v>
      </c>
    </row>
    <row r="2918" spans="1:23" x14ac:dyDescent="0.25">
      <c r="A2918">
        <v>11369</v>
      </c>
      <c r="B2918">
        <v>4255</v>
      </c>
      <c r="C2918" s="1" t="s">
        <v>285</v>
      </c>
      <c r="D2918" s="1" t="s">
        <v>14</v>
      </c>
      <c r="E2918" s="2">
        <v>12514</v>
      </c>
      <c r="F2918" s="1" t="s">
        <v>35</v>
      </c>
      <c r="G2918" s="1" t="s">
        <v>83</v>
      </c>
      <c r="H2918" s="2">
        <v>45070</v>
      </c>
      <c r="I2918" s="2">
        <v>45078</v>
      </c>
      <c r="J2918">
        <v>8</v>
      </c>
      <c r="K2918">
        <v>13095</v>
      </c>
      <c r="L2918" s="1" t="s">
        <v>1491</v>
      </c>
      <c r="M2918" s="1" t="s">
        <v>37</v>
      </c>
      <c r="N2918" s="1" t="s">
        <v>33</v>
      </c>
      <c r="O2918" t="s">
        <v>19</v>
      </c>
      <c r="P2918">
        <v>1636.875</v>
      </c>
      <c r="Q2918" s="1" t="s">
        <v>1492</v>
      </c>
      <c r="R2918" s="1" t="s">
        <v>1453</v>
      </c>
      <c r="S2918" t="s">
        <v>1449</v>
      </c>
      <c r="T2918">
        <f>VLOOKUP(Admissions[[#This Row],[Department]],Departments!A:E,5,FALSE)</f>
        <v>8500</v>
      </c>
      <c r="U2918" s="1" t="str">
        <f t="shared" si="90"/>
        <v>Above Benchmark</v>
      </c>
      <c r="V2918" s="1">
        <f t="shared" ca="1" si="91"/>
        <v>92</v>
      </c>
      <c r="W2918" s="1" t="str">
        <f ca="1">_xlfn.IFS(Admissions[[#This Row],[Patients Age]]&lt;18,"Paediatric",V2918&lt;40,"Young Adult",V2918&lt;65,"Adult",TRUE,"Senior")</f>
        <v>Senior</v>
      </c>
    </row>
    <row r="2919" spans="1:23" x14ac:dyDescent="0.25">
      <c r="A2919">
        <v>14036</v>
      </c>
      <c r="B2919">
        <v>3379</v>
      </c>
      <c r="C2919" s="1" t="s">
        <v>491</v>
      </c>
      <c r="D2919" s="1" t="s">
        <v>56</v>
      </c>
      <c r="E2919" s="2">
        <v>24971</v>
      </c>
      <c r="F2919" s="1" t="s">
        <v>15</v>
      </c>
      <c r="G2919" s="1" t="s">
        <v>16</v>
      </c>
      <c r="H2919" s="2">
        <v>45291</v>
      </c>
      <c r="I2919" s="2">
        <v>45293</v>
      </c>
      <c r="J2919">
        <v>2</v>
      </c>
      <c r="K2919">
        <v>9064</v>
      </c>
      <c r="L2919" s="1" t="s">
        <v>1494</v>
      </c>
      <c r="M2919" s="1" t="s">
        <v>17</v>
      </c>
      <c r="N2919" s="1" t="s">
        <v>33</v>
      </c>
      <c r="O2919" t="s">
        <v>19</v>
      </c>
      <c r="P2919">
        <v>4532</v>
      </c>
      <c r="Q2919" s="1" t="s">
        <v>1492</v>
      </c>
      <c r="R2919" s="1" t="s">
        <v>1451</v>
      </c>
      <c r="S2919" t="s">
        <v>1447</v>
      </c>
      <c r="T2919">
        <f>VLOOKUP(Admissions[[#This Row],[Department]],Departments!A:E,5,FALSE)</f>
        <v>5500</v>
      </c>
      <c r="U2919" s="1" t="str">
        <f t="shared" si="90"/>
        <v>Above Benchmark</v>
      </c>
      <c r="V2919" s="1">
        <f t="shared" ca="1" si="91"/>
        <v>58</v>
      </c>
      <c r="W2919" s="1" t="str">
        <f ca="1">_xlfn.IFS(Admissions[[#This Row],[Patients Age]]&lt;18,"Paediatric",V2919&lt;40,"Young Adult",V2919&lt;65,"Adult",TRUE,"Senior")</f>
        <v>Adult</v>
      </c>
    </row>
    <row r="2920" spans="1:23" x14ac:dyDescent="0.25">
      <c r="A2920">
        <v>11831</v>
      </c>
      <c r="B2920">
        <v>6617</v>
      </c>
      <c r="C2920" s="1" t="s">
        <v>153</v>
      </c>
      <c r="D2920" s="1" t="s">
        <v>56</v>
      </c>
      <c r="E2920" s="2">
        <v>17081</v>
      </c>
      <c r="F2920" s="1" t="s">
        <v>21</v>
      </c>
      <c r="G2920" s="1" t="s">
        <v>160</v>
      </c>
      <c r="H2920" s="2">
        <v>45520</v>
      </c>
      <c r="I2920" s="2">
        <v>45535</v>
      </c>
      <c r="J2920">
        <v>15</v>
      </c>
      <c r="K2920">
        <v>60000</v>
      </c>
      <c r="L2920" s="1" t="s">
        <v>1491</v>
      </c>
      <c r="M2920" s="1" t="s">
        <v>23</v>
      </c>
      <c r="N2920" s="1" t="s">
        <v>33</v>
      </c>
      <c r="O2920" t="s">
        <v>19</v>
      </c>
      <c r="P2920">
        <v>4000</v>
      </c>
      <c r="Q2920" s="1" t="s">
        <v>1492</v>
      </c>
      <c r="R2920" s="1" t="s">
        <v>1454</v>
      </c>
      <c r="S2920" t="s">
        <v>1449</v>
      </c>
      <c r="T2920">
        <f>VLOOKUP(Admissions[[#This Row],[Department]],Departments!A:E,5,FALSE)</f>
        <v>12000</v>
      </c>
      <c r="U2920" s="1" t="str">
        <f t="shared" si="90"/>
        <v>Above Benchmark</v>
      </c>
      <c r="V2920" s="1">
        <f t="shared" ca="1" si="91"/>
        <v>79</v>
      </c>
      <c r="W2920" s="1" t="str">
        <f ca="1">_xlfn.IFS(Admissions[[#This Row],[Patients Age]]&lt;18,"Paediatric",V2920&lt;40,"Young Adult",V2920&lt;65,"Adult",TRUE,"Senior")</f>
        <v>Senior</v>
      </c>
    </row>
    <row r="2921" spans="1:23" x14ac:dyDescent="0.25">
      <c r="A2921">
        <v>10489</v>
      </c>
      <c r="B2921">
        <v>4111</v>
      </c>
      <c r="C2921" s="1" t="s">
        <v>863</v>
      </c>
      <c r="D2921" s="1" t="s">
        <v>56</v>
      </c>
      <c r="E2921" s="2">
        <v>19656</v>
      </c>
      <c r="F2921" s="1" t="s">
        <v>66</v>
      </c>
      <c r="G2921" s="1" t="s">
        <v>70</v>
      </c>
      <c r="H2921" s="2">
        <v>45115</v>
      </c>
      <c r="I2921" s="2">
        <v>45121</v>
      </c>
      <c r="J2921">
        <v>6</v>
      </c>
      <c r="K2921">
        <v>10738</v>
      </c>
      <c r="L2921" s="1" t="s">
        <v>1491</v>
      </c>
      <c r="M2921" s="1" t="s">
        <v>91</v>
      </c>
      <c r="N2921" s="1" t="s">
        <v>18</v>
      </c>
      <c r="O2921" t="s">
        <v>19</v>
      </c>
      <c r="P2921">
        <v>1789.6667</v>
      </c>
      <c r="Q2921" s="1" t="s">
        <v>1492</v>
      </c>
      <c r="R2921" s="1" t="s">
        <v>1446</v>
      </c>
      <c r="S2921" t="s">
        <v>1447</v>
      </c>
      <c r="T2921">
        <f>VLOOKUP(Admissions[[#This Row],[Department]],Departments!A:E,5,FALSE)</f>
        <v>6000</v>
      </c>
      <c r="U2921" s="1" t="str">
        <f t="shared" si="90"/>
        <v>Above Benchmark</v>
      </c>
      <c r="V2921" s="1">
        <f t="shared" ca="1" si="91"/>
        <v>72</v>
      </c>
      <c r="W2921" s="1" t="str">
        <f ca="1">_xlfn.IFS(Admissions[[#This Row],[Patients Age]]&lt;18,"Paediatric",V2921&lt;40,"Young Adult",V2921&lt;65,"Adult",TRUE,"Senior")</f>
        <v>Senior</v>
      </c>
    </row>
    <row r="2922" spans="1:23" x14ac:dyDescent="0.25">
      <c r="A2922">
        <v>14932</v>
      </c>
      <c r="B2922">
        <v>5534</v>
      </c>
      <c r="C2922" s="1" t="s">
        <v>830</v>
      </c>
      <c r="D2922" s="1" t="s">
        <v>56</v>
      </c>
      <c r="E2922" s="2">
        <v>24184</v>
      </c>
      <c r="F2922" s="1" t="s">
        <v>15</v>
      </c>
      <c r="G2922" s="1" t="s">
        <v>48</v>
      </c>
      <c r="H2922" s="2">
        <v>45434</v>
      </c>
      <c r="I2922" s="2">
        <v>45438</v>
      </c>
      <c r="J2922">
        <v>4</v>
      </c>
      <c r="K2922">
        <v>6508</v>
      </c>
      <c r="L2922" s="1" t="s">
        <v>1491</v>
      </c>
      <c r="M2922" s="1" t="s">
        <v>49</v>
      </c>
      <c r="N2922" s="1" t="s">
        <v>18</v>
      </c>
      <c r="O2922" t="s">
        <v>19</v>
      </c>
      <c r="P2922">
        <v>1627</v>
      </c>
      <c r="Q2922" s="1" t="s">
        <v>1492</v>
      </c>
      <c r="R2922" s="1" t="s">
        <v>1453</v>
      </c>
      <c r="S2922" t="s">
        <v>1449</v>
      </c>
      <c r="T2922">
        <f>VLOOKUP(Admissions[[#This Row],[Department]],Departments!A:E,5,FALSE)</f>
        <v>5500</v>
      </c>
      <c r="U2922" s="1" t="str">
        <f t="shared" si="90"/>
        <v>Above Benchmark</v>
      </c>
      <c r="V2922" s="1">
        <f t="shared" ca="1" si="91"/>
        <v>60</v>
      </c>
      <c r="W2922" s="1" t="str">
        <f ca="1">_xlfn.IFS(Admissions[[#This Row],[Patients Age]]&lt;18,"Paediatric",V2922&lt;40,"Young Adult",V2922&lt;65,"Adult",TRUE,"Senior")</f>
        <v>Adult</v>
      </c>
    </row>
    <row r="2923" spans="1:23" x14ac:dyDescent="0.25">
      <c r="A2923">
        <v>10351</v>
      </c>
      <c r="B2923">
        <v>4774</v>
      </c>
      <c r="C2923" s="1" t="s">
        <v>726</v>
      </c>
      <c r="D2923" s="1" t="s">
        <v>56</v>
      </c>
      <c r="E2923" s="2">
        <v>31481</v>
      </c>
      <c r="F2923" s="1" t="s">
        <v>51</v>
      </c>
      <c r="G2923" s="1" t="s">
        <v>113</v>
      </c>
      <c r="H2923" s="2">
        <v>45609</v>
      </c>
      <c r="I2923" s="2">
        <v>45615</v>
      </c>
      <c r="J2923">
        <v>6</v>
      </c>
      <c r="K2923">
        <v>9456</v>
      </c>
      <c r="L2923" s="1" t="s">
        <v>1491</v>
      </c>
      <c r="M2923" s="1" t="s">
        <v>114</v>
      </c>
      <c r="N2923" s="1" t="s">
        <v>18</v>
      </c>
      <c r="O2923" t="s">
        <v>19</v>
      </c>
      <c r="P2923">
        <v>1576</v>
      </c>
      <c r="Q2923" s="1" t="s">
        <v>1492</v>
      </c>
      <c r="R2923" s="1" t="s">
        <v>1453</v>
      </c>
      <c r="S2923" t="s">
        <v>1449</v>
      </c>
      <c r="T2923">
        <f>VLOOKUP(Admissions[[#This Row],[Department]],Departments!A:E,5,FALSE)</f>
        <v>6800</v>
      </c>
      <c r="U2923" s="1" t="str">
        <f t="shared" si="90"/>
        <v>Above Benchmark</v>
      </c>
      <c r="V2923" s="1">
        <f t="shared" ca="1" si="91"/>
        <v>40</v>
      </c>
      <c r="W2923" s="1" t="str">
        <f ca="1">_xlfn.IFS(Admissions[[#This Row],[Patients Age]]&lt;18,"Paediatric",V2923&lt;40,"Young Adult",V2923&lt;65,"Adult",TRUE,"Senior")</f>
        <v>Adult</v>
      </c>
    </row>
    <row r="2924" spans="1:23" x14ac:dyDescent="0.25">
      <c r="A2924">
        <v>11521</v>
      </c>
      <c r="B2924">
        <v>3008</v>
      </c>
      <c r="C2924" s="1" t="s">
        <v>994</v>
      </c>
      <c r="D2924" s="1" t="s">
        <v>14</v>
      </c>
      <c r="E2924" s="2">
        <v>29549</v>
      </c>
      <c r="F2924" s="1" t="s">
        <v>21</v>
      </c>
      <c r="G2924" s="1" t="s">
        <v>22</v>
      </c>
      <c r="H2924" s="2">
        <v>45511</v>
      </c>
      <c r="I2924" s="2">
        <v>45515</v>
      </c>
      <c r="J2924">
        <v>4</v>
      </c>
      <c r="K2924">
        <v>17622</v>
      </c>
      <c r="L2924" s="1" t="s">
        <v>1491</v>
      </c>
      <c r="M2924" s="1" t="s">
        <v>28</v>
      </c>
      <c r="N2924" s="1" t="s">
        <v>33</v>
      </c>
      <c r="O2924" t="s">
        <v>19</v>
      </c>
      <c r="P2924">
        <v>4405.5</v>
      </c>
      <c r="Q2924" s="1" t="s">
        <v>1492</v>
      </c>
      <c r="R2924" s="1" t="s">
        <v>1453</v>
      </c>
      <c r="S2924" t="s">
        <v>1449</v>
      </c>
      <c r="T2924">
        <f>VLOOKUP(Admissions[[#This Row],[Department]],Departments!A:E,5,FALSE)</f>
        <v>12000</v>
      </c>
      <c r="U2924" s="1" t="str">
        <f t="shared" si="90"/>
        <v>Above Benchmark</v>
      </c>
      <c r="V2924" s="1">
        <f t="shared" ca="1" si="91"/>
        <v>45</v>
      </c>
      <c r="W2924" s="1" t="str">
        <f ca="1">_xlfn.IFS(Admissions[[#This Row],[Patients Age]]&lt;18,"Paediatric",V2924&lt;40,"Young Adult",V2924&lt;65,"Adult",TRUE,"Senior")</f>
        <v>Adult</v>
      </c>
    </row>
    <row r="2925" spans="1:23" x14ac:dyDescent="0.25">
      <c r="A2925">
        <v>12439</v>
      </c>
      <c r="B2925">
        <v>5270</v>
      </c>
      <c r="C2925" s="1" t="s">
        <v>345</v>
      </c>
      <c r="D2925" s="1" t="s">
        <v>56</v>
      </c>
      <c r="E2925" s="2">
        <v>23078</v>
      </c>
      <c r="F2925" s="1" t="s">
        <v>51</v>
      </c>
      <c r="G2925" s="1" t="s">
        <v>87</v>
      </c>
      <c r="H2925" s="2">
        <v>45327</v>
      </c>
      <c r="I2925" s="2">
        <v>45331</v>
      </c>
      <c r="J2925">
        <v>4</v>
      </c>
      <c r="K2925">
        <v>7232</v>
      </c>
      <c r="L2925" s="1" t="s">
        <v>1491</v>
      </c>
      <c r="M2925" s="1" t="s">
        <v>53</v>
      </c>
      <c r="N2925" s="1" t="s">
        <v>33</v>
      </c>
      <c r="O2925" t="s">
        <v>19</v>
      </c>
      <c r="P2925">
        <v>1808</v>
      </c>
      <c r="Q2925" s="1" t="s">
        <v>1492</v>
      </c>
      <c r="R2925" s="1" t="s">
        <v>1448</v>
      </c>
      <c r="S2925" t="s">
        <v>1449</v>
      </c>
      <c r="T2925">
        <f>VLOOKUP(Admissions[[#This Row],[Department]],Departments!A:E,5,FALSE)</f>
        <v>6800</v>
      </c>
      <c r="U2925" s="1" t="str">
        <f t="shared" si="90"/>
        <v>Above Benchmark</v>
      </c>
      <c r="V2925" s="1">
        <f t="shared" ca="1" si="91"/>
        <v>63</v>
      </c>
      <c r="W2925" s="1" t="str">
        <f ca="1">_xlfn.IFS(Admissions[[#This Row],[Patients Age]]&lt;18,"Paediatric",V2925&lt;40,"Young Adult",V2925&lt;65,"Adult",TRUE,"Senior")</f>
        <v>Adult</v>
      </c>
    </row>
    <row r="2926" spans="1:23" x14ac:dyDescent="0.25">
      <c r="A2926">
        <v>14836</v>
      </c>
      <c r="B2926">
        <v>3905</v>
      </c>
      <c r="C2926" s="1" t="s">
        <v>651</v>
      </c>
      <c r="D2926" s="1" t="s">
        <v>14</v>
      </c>
      <c r="E2926" s="2">
        <v>24206</v>
      </c>
      <c r="F2926" s="1" t="s">
        <v>15</v>
      </c>
      <c r="G2926" s="1" t="s">
        <v>48</v>
      </c>
      <c r="H2926" s="2">
        <v>45497</v>
      </c>
      <c r="I2926" s="2">
        <v>45500</v>
      </c>
      <c r="J2926">
        <v>3</v>
      </c>
      <c r="K2926">
        <v>5410</v>
      </c>
      <c r="L2926" s="1" t="s">
        <v>1491</v>
      </c>
      <c r="M2926" s="1" t="s">
        <v>49</v>
      </c>
      <c r="N2926" s="1" t="s">
        <v>18</v>
      </c>
      <c r="O2926" t="s">
        <v>19</v>
      </c>
      <c r="P2926">
        <v>1803.3333</v>
      </c>
      <c r="Q2926" s="1" t="s">
        <v>1492</v>
      </c>
      <c r="R2926" s="1" t="s">
        <v>1453</v>
      </c>
      <c r="S2926" t="s">
        <v>1449</v>
      </c>
      <c r="T2926">
        <f>VLOOKUP(Admissions[[#This Row],[Department]],Departments!A:E,5,FALSE)</f>
        <v>5500</v>
      </c>
      <c r="U2926" s="1" t="str">
        <f t="shared" si="90"/>
        <v>Within Benchmark</v>
      </c>
      <c r="V2926" s="1">
        <f t="shared" ca="1" si="91"/>
        <v>60</v>
      </c>
      <c r="W2926" s="1" t="str">
        <f ca="1">_xlfn.IFS(Admissions[[#This Row],[Patients Age]]&lt;18,"Paediatric",V2926&lt;40,"Young Adult",V2926&lt;65,"Adult",TRUE,"Senior")</f>
        <v>Adult</v>
      </c>
    </row>
    <row r="2927" spans="1:23" x14ac:dyDescent="0.25">
      <c r="A2927">
        <v>11245</v>
      </c>
      <c r="B2927">
        <v>4321</v>
      </c>
      <c r="C2927" s="1" t="s">
        <v>1205</v>
      </c>
      <c r="D2927" s="1" t="s">
        <v>56</v>
      </c>
      <c r="E2927" s="2">
        <v>24338</v>
      </c>
      <c r="F2927" s="1" t="s">
        <v>41</v>
      </c>
      <c r="G2927" s="1" t="s">
        <v>72</v>
      </c>
      <c r="H2927" s="2">
        <v>45381</v>
      </c>
      <c r="I2927" s="2">
        <v>45390</v>
      </c>
      <c r="J2927">
        <v>9</v>
      </c>
      <c r="K2927">
        <v>9465</v>
      </c>
      <c r="L2927" s="1" t="s">
        <v>1491</v>
      </c>
      <c r="M2927" s="1" t="s">
        <v>73</v>
      </c>
      <c r="N2927" s="1" t="s">
        <v>18</v>
      </c>
      <c r="O2927" t="s">
        <v>19</v>
      </c>
      <c r="P2927">
        <v>1051.6667</v>
      </c>
      <c r="Q2927" s="1" t="s">
        <v>1492</v>
      </c>
      <c r="R2927" s="1" t="s">
        <v>1446</v>
      </c>
      <c r="S2927" t="s">
        <v>1447</v>
      </c>
      <c r="T2927">
        <f>VLOOKUP(Admissions[[#This Row],[Department]],Departments!A:E,5,FALSE)</f>
        <v>7200</v>
      </c>
      <c r="U2927" s="1" t="str">
        <f t="shared" si="90"/>
        <v>Above Benchmark</v>
      </c>
      <c r="V2927" s="1">
        <f t="shared" ca="1" si="91"/>
        <v>59</v>
      </c>
      <c r="W2927" s="1" t="str">
        <f ca="1">_xlfn.IFS(Admissions[[#This Row],[Patients Age]]&lt;18,"Paediatric",V2927&lt;40,"Young Adult",V2927&lt;65,"Adult",TRUE,"Senior")</f>
        <v>Adult</v>
      </c>
    </row>
    <row r="2928" spans="1:23" x14ac:dyDescent="0.25">
      <c r="A2928">
        <v>10564</v>
      </c>
      <c r="B2928">
        <v>3521</v>
      </c>
      <c r="C2928" s="1" t="s">
        <v>311</v>
      </c>
      <c r="D2928" s="1" t="s">
        <v>14</v>
      </c>
      <c r="E2928" s="2">
        <v>31104</v>
      </c>
      <c r="F2928" s="1" t="s">
        <v>15</v>
      </c>
      <c r="G2928" s="1" t="s">
        <v>16</v>
      </c>
      <c r="H2928" s="2">
        <v>44997</v>
      </c>
      <c r="I2928" s="2">
        <v>44999</v>
      </c>
      <c r="J2928">
        <v>2</v>
      </c>
      <c r="K2928">
        <v>3723</v>
      </c>
      <c r="L2928" s="1" t="s">
        <v>1491</v>
      </c>
      <c r="M2928" s="1" t="s">
        <v>46</v>
      </c>
      <c r="N2928" s="1" t="s">
        <v>18</v>
      </c>
      <c r="O2928" t="s">
        <v>19</v>
      </c>
      <c r="P2928">
        <v>1861.5</v>
      </c>
      <c r="Q2928" s="1" t="s">
        <v>1492</v>
      </c>
      <c r="R2928" s="1" t="s">
        <v>1451</v>
      </c>
      <c r="S2928" t="s">
        <v>1447</v>
      </c>
      <c r="T2928">
        <f>VLOOKUP(Admissions[[#This Row],[Department]],Departments!A:E,5,FALSE)</f>
        <v>5500</v>
      </c>
      <c r="U2928" s="1" t="str">
        <f t="shared" si="90"/>
        <v>Within Benchmark</v>
      </c>
      <c r="V2928" s="1">
        <f t="shared" ca="1" si="91"/>
        <v>41</v>
      </c>
      <c r="W2928" s="1" t="str">
        <f ca="1">_xlfn.IFS(Admissions[[#This Row],[Patients Age]]&lt;18,"Paediatric",V2928&lt;40,"Young Adult",V2928&lt;65,"Adult",TRUE,"Senior")</f>
        <v>Adult</v>
      </c>
    </row>
    <row r="2929" spans="1:23" x14ac:dyDescent="0.25">
      <c r="A2929">
        <v>13782</v>
      </c>
      <c r="B2929">
        <v>5833</v>
      </c>
      <c r="C2929" s="1" t="s">
        <v>563</v>
      </c>
      <c r="D2929" s="1" t="s">
        <v>14</v>
      </c>
      <c r="E2929" s="2">
        <v>11208</v>
      </c>
      <c r="F2929" s="1" t="s">
        <v>35</v>
      </c>
      <c r="G2929" s="1" t="s">
        <v>36</v>
      </c>
      <c r="H2929" s="2">
        <v>45004</v>
      </c>
      <c r="I2929" s="2">
        <v>45016</v>
      </c>
      <c r="J2929">
        <v>12</v>
      </c>
      <c r="K2929">
        <v>24047</v>
      </c>
      <c r="L2929" s="1" t="s">
        <v>1491</v>
      </c>
      <c r="M2929" s="1" t="s">
        <v>37</v>
      </c>
      <c r="N2929" s="1" t="s">
        <v>24</v>
      </c>
      <c r="O2929" t="s">
        <v>19</v>
      </c>
      <c r="P2929">
        <v>2003.9167</v>
      </c>
      <c r="Q2929" s="1" t="s">
        <v>1492</v>
      </c>
      <c r="R2929" s="1" t="s">
        <v>1451</v>
      </c>
      <c r="S2929" t="s">
        <v>1447</v>
      </c>
      <c r="T2929">
        <f>VLOOKUP(Admissions[[#This Row],[Department]],Departments!A:E,5,FALSE)</f>
        <v>8500</v>
      </c>
      <c r="U2929" s="1" t="str">
        <f t="shared" si="90"/>
        <v>Above Benchmark</v>
      </c>
      <c r="V2929" s="1">
        <f t="shared" ca="1" si="91"/>
        <v>95</v>
      </c>
      <c r="W2929" s="1" t="str">
        <f ca="1">_xlfn.IFS(Admissions[[#This Row],[Patients Age]]&lt;18,"Paediatric",V2929&lt;40,"Young Adult",V2929&lt;65,"Adult",TRUE,"Senior")</f>
        <v>Senior</v>
      </c>
    </row>
    <row r="2930" spans="1:23" x14ac:dyDescent="0.25">
      <c r="A2930">
        <v>15665</v>
      </c>
      <c r="B2930">
        <v>7123</v>
      </c>
      <c r="C2930" s="1" t="s">
        <v>686</v>
      </c>
      <c r="D2930" s="1" t="s">
        <v>14</v>
      </c>
      <c r="E2930" s="2">
        <v>36935</v>
      </c>
      <c r="F2930" s="1" t="s">
        <v>35</v>
      </c>
      <c r="G2930" s="1" t="s">
        <v>36</v>
      </c>
      <c r="H2930" s="2">
        <v>45406</v>
      </c>
      <c r="I2930" s="2">
        <v>45411</v>
      </c>
      <c r="J2930">
        <v>5</v>
      </c>
      <c r="K2930">
        <v>8344</v>
      </c>
      <c r="L2930" s="1" t="s">
        <v>1491</v>
      </c>
      <c r="M2930" s="1" t="s">
        <v>75</v>
      </c>
      <c r="N2930" s="1" t="s">
        <v>18</v>
      </c>
      <c r="O2930" t="s">
        <v>19</v>
      </c>
      <c r="P2930">
        <v>1668.8</v>
      </c>
      <c r="Q2930" s="1" t="s">
        <v>1492</v>
      </c>
      <c r="R2930" s="1" t="s">
        <v>1453</v>
      </c>
      <c r="S2930" t="s">
        <v>1449</v>
      </c>
      <c r="T2930">
        <f>VLOOKUP(Admissions[[#This Row],[Department]],Departments!A:E,5,FALSE)</f>
        <v>8500</v>
      </c>
      <c r="U2930" s="1" t="str">
        <f t="shared" si="90"/>
        <v>Within Benchmark</v>
      </c>
      <c r="V2930" s="1">
        <f t="shared" ca="1" si="91"/>
        <v>25</v>
      </c>
      <c r="W2930" s="1" t="str">
        <f ca="1">_xlfn.IFS(Admissions[[#This Row],[Patients Age]]&lt;18,"Paediatric",V2930&lt;40,"Young Adult",V2930&lt;65,"Adult",TRUE,"Senior")</f>
        <v>Young Adult</v>
      </c>
    </row>
    <row r="2931" spans="1:23" x14ac:dyDescent="0.25">
      <c r="A2931">
        <v>12626</v>
      </c>
      <c r="B2931">
        <v>3012</v>
      </c>
      <c r="C2931" s="1" t="s">
        <v>990</v>
      </c>
      <c r="D2931" s="1" t="s">
        <v>14</v>
      </c>
      <c r="E2931" s="2">
        <v>37191</v>
      </c>
      <c r="F2931" s="1" t="s">
        <v>51</v>
      </c>
      <c r="G2931" s="1" t="s">
        <v>52</v>
      </c>
      <c r="H2931" s="2">
        <v>45133</v>
      </c>
      <c r="I2931" s="2">
        <v>45137</v>
      </c>
      <c r="J2931">
        <v>4</v>
      </c>
      <c r="K2931">
        <v>7743</v>
      </c>
      <c r="L2931" s="1" t="s">
        <v>1491</v>
      </c>
      <c r="M2931" s="1" t="s">
        <v>17</v>
      </c>
      <c r="N2931" s="1" t="s">
        <v>18</v>
      </c>
      <c r="O2931" t="s">
        <v>19</v>
      </c>
      <c r="P2931">
        <v>1935.75</v>
      </c>
      <c r="Q2931" s="1" t="s">
        <v>1492</v>
      </c>
      <c r="R2931" s="1" t="s">
        <v>1453</v>
      </c>
      <c r="S2931" t="s">
        <v>1449</v>
      </c>
      <c r="T2931">
        <f>VLOOKUP(Admissions[[#This Row],[Department]],Departments!A:E,5,FALSE)</f>
        <v>6800</v>
      </c>
      <c r="U2931" s="1" t="str">
        <f t="shared" si="90"/>
        <v>Above Benchmark</v>
      </c>
      <c r="V2931" s="1">
        <f t="shared" ca="1" si="91"/>
        <v>24</v>
      </c>
      <c r="W2931" s="1" t="str">
        <f ca="1">_xlfn.IFS(Admissions[[#This Row],[Patients Age]]&lt;18,"Paediatric",V2931&lt;40,"Young Adult",V2931&lt;65,"Adult",TRUE,"Senior")</f>
        <v>Young Adult</v>
      </c>
    </row>
    <row r="2932" spans="1:23" x14ac:dyDescent="0.25">
      <c r="A2932">
        <v>15093</v>
      </c>
      <c r="B2932">
        <v>5039</v>
      </c>
      <c r="C2932" s="1" t="s">
        <v>1206</v>
      </c>
      <c r="D2932" s="1" t="s">
        <v>56</v>
      </c>
      <c r="E2932" s="2">
        <v>26097</v>
      </c>
      <c r="F2932" s="1" t="s">
        <v>66</v>
      </c>
      <c r="G2932" s="1" t="s">
        <v>67</v>
      </c>
      <c r="H2932" s="2">
        <v>45294</v>
      </c>
      <c r="I2932" s="2">
        <v>45299</v>
      </c>
      <c r="J2932">
        <v>5</v>
      </c>
      <c r="K2932">
        <v>6831</v>
      </c>
      <c r="L2932" s="1" t="s">
        <v>1491</v>
      </c>
      <c r="M2932" s="1" t="s">
        <v>116</v>
      </c>
      <c r="N2932" s="1" t="s">
        <v>24</v>
      </c>
      <c r="O2932" t="s">
        <v>19</v>
      </c>
      <c r="P2932">
        <v>1366.2</v>
      </c>
      <c r="Q2932" s="1" t="s">
        <v>1492</v>
      </c>
      <c r="R2932" s="1" t="s">
        <v>1453</v>
      </c>
      <c r="S2932" t="s">
        <v>1449</v>
      </c>
      <c r="T2932">
        <f>VLOOKUP(Admissions[[#This Row],[Department]],Departments!A:E,5,FALSE)</f>
        <v>6000</v>
      </c>
      <c r="U2932" s="1" t="str">
        <f t="shared" si="90"/>
        <v>Above Benchmark</v>
      </c>
      <c r="V2932" s="1">
        <f t="shared" ca="1" si="91"/>
        <v>55</v>
      </c>
      <c r="W2932" s="1" t="str">
        <f ca="1">_xlfn.IFS(Admissions[[#This Row],[Patients Age]]&lt;18,"Paediatric",V2932&lt;40,"Young Adult",V2932&lt;65,"Adult",TRUE,"Senior")</f>
        <v>Adult</v>
      </c>
    </row>
    <row r="2933" spans="1:23" x14ac:dyDescent="0.25">
      <c r="A2933">
        <v>13215</v>
      </c>
      <c r="B2933">
        <v>7014</v>
      </c>
      <c r="C2933" s="1" t="s">
        <v>994</v>
      </c>
      <c r="D2933" s="1" t="s">
        <v>14</v>
      </c>
      <c r="E2933" s="2">
        <v>40574</v>
      </c>
      <c r="F2933" s="1" t="s">
        <v>30</v>
      </c>
      <c r="G2933" s="1" t="s">
        <v>31</v>
      </c>
      <c r="H2933" s="2">
        <v>44990</v>
      </c>
      <c r="I2933" s="2">
        <v>44992</v>
      </c>
      <c r="J2933">
        <v>2</v>
      </c>
      <c r="K2933">
        <v>2385</v>
      </c>
      <c r="L2933" s="1" t="s">
        <v>1491</v>
      </c>
      <c r="M2933" s="1" t="s">
        <v>32</v>
      </c>
      <c r="N2933" s="1" t="s">
        <v>18</v>
      </c>
      <c r="O2933" t="s">
        <v>19</v>
      </c>
      <c r="P2933">
        <v>1192.5</v>
      </c>
      <c r="Q2933" s="1" t="s">
        <v>1492</v>
      </c>
      <c r="R2933" s="1" t="s">
        <v>1451</v>
      </c>
      <c r="S2933" t="s">
        <v>1447</v>
      </c>
      <c r="T2933">
        <f>VLOOKUP(Admissions[[#This Row],[Department]],Departments!A:E,5,FALSE)</f>
        <v>4500</v>
      </c>
      <c r="U2933" s="1" t="str">
        <f t="shared" si="90"/>
        <v>Within Benchmark</v>
      </c>
      <c r="V2933" s="1">
        <f t="shared" ca="1" si="91"/>
        <v>15</v>
      </c>
      <c r="W2933" s="1" t="str">
        <f ca="1">_xlfn.IFS(Admissions[[#This Row],[Patients Age]]&lt;18,"Paediatric",V2933&lt;40,"Young Adult",V2933&lt;65,"Adult",TRUE,"Senior")</f>
        <v>Paediatric</v>
      </c>
    </row>
    <row r="2934" spans="1:23" x14ac:dyDescent="0.25">
      <c r="A2934">
        <v>15685</v>
      </c>
      <c r="B2934">
        <v>3878</v>
      </c>
      <c r="C2934" s="1" t="s">
        <v>765</v>
      </c>
      <c r="D2934" s="1" t="s">
        <v>14</v>
      </c>
      <c r="E2934" s="2">
        <v>37432</v>
      </c>
      <c r="F2934" s="1" t="s">
        <v>21</v>
      </c>
      <c r="G2934" s="1" t="s">
        <v>22</v>
      </c>
      <c r="H2934" s="2">
        <v>45654</v>
      </c>
      <c r="I2934" s="2">
        <v>45655</v>
      </c>
      <c r="J2934">
        <v>1</v>
      </c>
      <c r="K2934">
        <v>11895</v>
      </c>
      <c r="L2934" s="1" t="s">
        <v>1491</v>
      </c>
      <c r="M2934" s="1" t="s">
        <v>28</v>
      </c>
      <c r="N2934" s="1" t="s">
        <v>18</v>
      </c>
      <c r="O2934" t="s">
        <v>19</v>
      </c>
      <c r="P2934">
        <v>11895</v>
      </c>
      <c r="Q2934" s="1" t="s">
        <v>1492</v>
      </c>
      <c r="R2934" s="1" t="s">
        <v>1446</v>
      </c>
      <c r="S2934" t="s">
        <v>1447</v>
      </c>
      <c r="T2934">
        <f>VLOOKUP(Admissions[[#This Row],[Department]],Departments!A:E,5,FALSE)</f>
        <v>12000</v>
      </c>
      <c r="U2934" s="1" t="str">
        <f t="shared" si="90"/>
        <v>Within Benchmark</v>
      </c>
      <c r="V2934" s="1">
        <f t="shared" ca="1" si="91"/>
        <v>24</v>
      </c>
      <c r="W2934" s="1" t="str">
        <f ca="1">_xlfn.IFS(Admissions[[#This Row],[Patients Age]]&lt;18,"Paediatric",V2934&lt;40,"Young Adult",V2934&lt;65,"Adult",TRUE,"Senior")</f>
        <v>Young Adult</v>
      </c>
    </row>
    <row r="2935" spans="1:23" x14ac:dyDescent="0.25">
      <c r="A2935">
        <v>12398</v>
      </c>
      <c r="B2935">
        <v>5249</v>
      </c>
      <c r="C2935" s="1" t="s">
        <v>243</v>
      </c>
      <c r="D2935" s="1" t="s">
        <v>14</v>
      </c>
      <c r="E2935" s="2">
        <v>23529</v>
      </c>
      <c r="F2935" s="1" t="s">
        <v>26</v>
      </c>
      <c r="G2935" s="1" t="s">
        <v>39</v>
      </c>
      <c r="H2935" s="2">
        <v>45469</v>
      </c>
      <c r="I2935" s="2">
        <v>45475</v>
      </c>
      <c r="J2935">
        <v>6</v>
      </c>
      <c r="K2935">
        <v>20958</v>
      </c>
      <c r="L2935" s="1" t="s">
        <v>1491</v>
      </c>
      <c r="M2935" s="1" t="s">
        <v>28</v>
      </c>
      <c r="N2935" s="1" t="s">
        <v>18</v>
      </c>
      <c r="O2935" t="s">
        <v>19</v>
      </c>
      <c r="P2935">
        <v>3493</v>
      </c>
      <c r="Q2935" s="1" t="s">
        <v>1492</v>
      </c>
      <c r="R2935" s="1" t="s">
        <v>1453</v>
      </c>
      <c r="S2935" t="s">
        <v>1449</v>
      </c>
      <c r="T2935">
        <f>VLOOKUP(Admissions[[#This Row],[Department]],Departments!A:E,5,FALSE)</f>
        <v>9000</v>
      </c>
      <c r="U2935" s="1" t="str">
        <f t="shared" si="90"/>
        <v>Above Benchmark</v>
      </c>
      <c r="V2935" s="1">
        <f t="shared" ca="1" si="91"/>
        <v>62</v>
      </c>
      <c r="W2935" s="1" t="str">
        <f ca="1">_xlfn.IFS(Admissions[[#This Row],[Patients Age]]&lt;18,"Paediatric",V2935&lt;40,"Young Adult",V2935&lt;65,"Adult",TRUE,"Senior")</f>
        <v>Adult</v>
      </c>
    </row>
    <row r="2936" spans="1:23" x14ac:dyDescent="0.25">
      <c r="A2936">
        <v>13950</v>
      </c>
      <c r="B2936">
        <v>3960</v>
      </c>
      <c r="C2936" s="1" t="s">
        <v>1181</v>
      </c>
      <c r="D2936" s="1" t="s">
        <v>56</v>
      </c>
      <c r="E2936" s="2">
        <v>11753</v>
      </c>
      <c r="F2936" s="1" t="s">
        <v>35</v>
      </c>
      <c r="G2936" s="1" t="s">
        <v>83</v>
      </c>
      <c r="H2936" s="2">
        <v>45560</v>
      </c>
      <c r="I2936" s="2">
        <v>45569</v>
      </c>
      <c r="J2936">
        <v>9</v>
      </c>
      <c r="K2936">
        <v>13215</v>
      </c>
      <c r="L2936" s="1" t="s">
        <v>1491</v>
      </c>
      <c r="M2936" s="1" t="s">
        <v>37</v>
      </c>
      <c r="N2936" s="1" t="s">
        <v>18</v>
      </c>
      <c r="O2936" t="s">
        <v>19</v>
      </c>
      <c r="P2936">
        <v>1468.3333</v>
      </c>
      <c r="Q2936" s="1" t="s">
        <v>1492</v>
      </c>
      <c r="R2936" s="1" t="s">
        <v>1453</v>
      </c>
      <c r="S2936" t="s">
        <v>1449</v>
      </c>
      <c r="T2936">
        <f>VLOOKUP(Admissions[[#This Row],[Department]],Departments!A:E,5,FALSE)</f>
        <v>8500</v>
      </c>
      <c r="U2936" s="1" t="str">
        <f t="shared" si="90"/>
        <v>Above Benchmark</v>
      </c>
      <c r="V2936" s="1">
        <f t="shared" ca="1" si="91"/>
        <v>94</v>
      </c>
      <c r="W2936" s="1" t="str">
        <f ca="1">_xlfn.IFS(Admissions[[#This Row],[Patients Age]]&lt;18,"Paediatric",V2936&lt;40,"Young Adult",V2936&lt;65,"Adult",TRUE,"Senior")</f>
        <v>Senior</v>
      </c>
    </row>
    <row r="2937" spans="1:23" x14ac:dyDescent="0.25">
      <c r="A2937">
        <v>15648</v>
      </c>
      <c r="B2937">
        <v>5620</v>
      </c>
      <c r="C2937" s="1" t="s">
        <v>1207</v>
      </c>
      <c r="D2937" s="1" t="s">
        <v>56</v>
      </c>
      <c r="E2937" s="2">
        <v>40083</v>
      </c>
      <c r="F2937" s="1" t="s">
        <v>30</v>
      </c>
      <c r="G2937" s="1" t="s">
        <v>58</v>
      </c>
      <c r="H2937" s="2">
        <v>45440</v>
      </c>
      <c r="I2937" s="2">
        <v>45442</v>
      </c>
      <c r="J2937">
        <v>2</v>
      </c>
      <c r="K2937">
        <v>3015</v>
      </c>
      <c r="L2937" s="1" t="s">
        <v>1491</v>
      </c>
      <c r="M2937" s="1" t="s">
        <v>81</v>
      </c>
      <c r="N2937" s="1" t="s">
        <v>18</v>
      </c>
      <c r="O2937" t="s">
        <v>19</v>
      </c>
      <c r="P2937">
        <v>1507.5</v>
      </c>
      <c r="Q2937" s="1" t="s">
        <v>1492</v>
      </c>
      <c r="R2937" s="1" t="s">
        <v>1452</v>
      </c>
      <c r="S2937" t="s">
        <v>1449</v>
      </c>
      <c r="T2937">
        <f>VLOOKUP(Admissions[[#This Row],[Department]],Departments!A:E,5,FALSE)</f>
        <v>4500</v>
      </c>
      <c r="U2937" s="1" t="str">
        <f t="shared" si="90"/>
        <v>Within Benchmark</v>
      </c>
      <c r="V2937" s="1">
        <f t="shared" ca="1" si="91"/>
        <v>16</v>
      </c>
      <c r="W2937" s="1" t="str">
        <f ca="1">_xlfn.IFS(Admissions[[#This Row],[Patients Age]]&lt;18,"Paediatric",V2937&lt;40,"Young Adult",V2937&lt;65,"Adult",TRUE,"Senior")</f>
        <v>Paediatric</v>
      </c>
    </row>
    <row r="2938" spans="1:23" x14ac:dyDescent="0.25">
      <c r="A2938">
        <v>14740</v>
      </c>
      <c r="B2938">
        <v>3966</v>
      </c>
      <c r="C2938" s="1" t="s">
        <v>400</v>
      </c>
      <c r="D2938" s="1" t="s">
        <v>56</v>
      </c>
      <c r="E2938" s="2">
        <v>33554</v>
      </c>
      <c r="F2938" s="1" t="s">
        <v>41</v>
      </c>
      <c r="G2938" s="1" t="s">
        <v>42</v>
      </c>
      <c r="H2938" s="2">
        <v>45249</v>
      </c>
      <c r="I2938" s="2">
        <v>45254</v>
      </c>
      <c r="J2938">
        <v>5</v>
      </c>
      <c r="K2938">
        <v>8845</v>
      </c>
      <c r="L2938" s="1" t="s">
        <v>1494</v>
      </c>
      <c r="M2938" s="1" t="s">
        <v>43</v>
      </c>
      <c r="N2938" s="1" t="s">
        <v>18</v>
      </c>
      <c r="O2938" t="s">
        <v>19</v>
      </c>
      <c r="P2938">
        <v>1769</v>
      </c>
      <c r="Q2938" s="1" t="s">
        <v>1492</v>
      </c>
      <c r="R2938" s="1" t="s">
        <v>1451</v>
      </c>
      <c r="S2938" t="s">
        <v>1447</v>
      </c>
      <c r="T2938">
        <f>VLOOKUP(Admissions[[#This Row],[Department]],Departments!A:E,5,FALSE)</f>
        <v>7200</v>
      </c>
      <c r="U2938" s="1" t="str">
        <f t="shared" si="90"/>
        <v>Above Benchmark</v>
      </c>
      <c r="V2938" s="1">
        <f t="shared" ca="1" si="91"/>
        <v>34</v>
      </c>
      <c r="W2938" s="1" t="str">
        <f ca="1">_xlfn.IFS(Admissions[[#This Row],[Patients Age]]&lt;18,"Paediatric",V2938&lt;40,"Young Adult",V2938&lt;65,"Adult",TRUE,"Senior")</f>
        <v>Young Adult</v>
      </c>
    </row>
    <row r="2939" spans="1:23" x14ac:dyDescent="0.25">
      <c r="A2939">
        <v>10346</v>
      </c>
      <c r="B2939">
        <v>4582</v>
      </c>
      <c r="C2939" s="1" t="s">
        <v>441</v>
      </c>
      <c r="D2939" s="1" t="s">
        <v>56</v>
      </c>
      <c r="E2939" s="2">
        <v>22392</v>
      </c>
      <c r="F2939" s="1" t="s">
        <v>35</v>
      </c>
      <c r="G2939" s="1" t="s">
        <v>36</v>
      </c>
      <c r="H2939" s="2">
        <v>45563</v>
      </c>
      <c r="I2939" s="2">
        <v>45569</v>
      </c>
      <c r="J2939">
        <v>6</v>
      </c>
      <c r="K2939">
        <v>8481</v>
      </c>
      <c r="L2939" s="1" t="s">
        <v>1491</v>
      </c>
      <c r="M2939" s="1" t="s">
        <v>75</v>
      </c>
      <c r="N2939" s="1" t="s">
        <v>24</v>
      </c>
      <c r="O2939" t="s">
        <v>19</v>
      </c>
      <c r="P2939">
        <v>1413.5</v>
      </c>
      <c r="Q2939" s="1" t="s">
        <v>1492</v>
      </c>
      <c r="R2939" s="1" t="s">
        <v>1446</v>
      </c>
      <c r="S2939" t="s">
        <v>1447</v>
      </c>
      <c r="T2939">
        <f>VLOOKUP(Admissions[[#This Row],[Department]],Departments!A:E,5,FALSE)</f>
        <v>8500</v>
      </c>
      <c r="U2939" s="1" t="str">
        <f t="shared" si="90"/>
        <v>Within Benchmark</v>
      </c>
      <c r="V2939" s="1">
        <f t="shared" ca="1" si="91"/>
        <v>65</v>
      </c>
      <c r="W2939" s="1" t="str">
        <f ca="1">_xlfn.IFS(Admissions[[#This Row],[Patients Age]]&lt;18,"Paediatric",V2939&lt;40,"Young Adult",V2939&lt;65,"Adult",TRUE,"Senior")</f>
        <v>Senior</v>
      </c>
    </row>
    <row r="2940" spans="1:23" x14ac:dyDescent="0.25">
      <c r="A2940">
        <v>13272</v>
      </c>
      <c r="B2940">
        <v>5129</v>
      </c>
      <c r="C2940" s="1" t="s">
        <v>676</v>
      </c>
      <c r="D2940" s="1" t="s">
        <v>14</v>
      </c>
      <c r="E2940" s="2">
        <v>34422</v>
      </c>
      <c r="F2940" s="1" t="s">
        <v>41</v>
      </c>
      <c r="G2940" s="1" t="s">
        <v>219</v>
      </c>
      <c r="H2940" s="2">
        <v>45630</v>
      </c>
      <c r="I2940" s="2">
        <v>45636</v>
      </c>
      <c r="J2940">
        <v>6</v>
      </c>
      <c r="K2940">
        <v>8022</v>
      </c>
      <c r="L2940" s="1" t="s">
        <v>1491</v>
      </c>
      <c r="M2940" s="1" t="s">
        <v>43</v>
      </c>
      <c r="N2940" s="1" t="s">
        <v>33</v>
      </c>
      <c r="O2940" t="s">
        <v>19</v>
      </c>
      <c r="P2940">
        <v>1337</v>
      </c>
      <c r="Q2940" s="1" t="s">
        <v>1492</v>
      </c>
      <c r="R2940" s="1" t="s">
        <v>1453</v>
      </c>
      <c r="S2940" t="s">
        <v>1449</v>
      </c>
      <c r="T2940">
        <f>VLOOKUP(Admissions[[#This Row],[Department]],Departments!A:E,5,FALSE)</f>
        <v>7200</v>
      </c>
      <c r="U2940" s="1" t="str">
        <f t="shared" si="90"/>
        <v>Above Benchmark</v>
      </c>
      <c r="V2940" s="1">
        <f t="shared" ca="1" si="91"/>
        <v>32</v>
      </c>
      <c r="W2940" s="1" t="str">
        <f ca="1">_xlfn.IFS(Admissions[[#This Row],[Patients Age]]&lt;18,"Paediatric",V2940&lt;40,"Young Adult",V2940&lt;65,"Adult",TRUE,"Senior")</f>
        <v>Young Adult</v>
      </c>
    </row>
    <row r="2941" spans="1:23" x14ac:dyDescent="0.25">
      <c r="A2941">
        <v>11482</v>
      </c>
      <c r="B2941">
        <v>4366</v>
      </c>
      <c r="C2941" s="1" t="s">
        <v>1109</v>
      </c>
      <c r="D2941" s="1" t="s">
        <v>14</v>
      </c>
      <c r="E2941" s="2">
        <v>38850</v>
      </c>
      <c r="F2941" s="1" t="s">
        <v>26</v>
      </c>
      <c r="G2941" s="1" t="s">
        <v>27</v>
      </c>
      <c r="H2941" s="2">
        <v>45621</v>
      </c>
      <c r="I2941" s="2">
        <v>45619</v>
      </c>
      <c r="J2941">
        <v>-2</v>
      </c>
      <c r="K2941">
        <v>9662</v>
      </c>
      <c r="L2941" s="1" t="s">
        <v>1491</v>
      </c>
      <c r="M2941" s="1" t="s">
        <v>79</v>
      </c>
      <c r="N2941" s="1" t="s">
        <v>18</v>
      </c>
      <c r="O2941" t="s">
        <v>62</v>
      </c>
      <c r="P2941">
        <v>-4831</v>
      </c>
      <c r="Q2941" s="1" t="s">
        <v>1492</v>
      </c>
      <c r="R2941" s="1" t="s">
        <v>1448</v>
      </c>
      <c r="S2941" t="s">
        <v>1449</v>
      </c>
      <c r="T2941">
        <f>VLOOKUP(Admissions[[#This Row],[Department]],Departments!A:E,5,FALSE)</f>
        <v>9000</v>
      </c>
      <c r="U2941" s="1" t="str">
        <f t="shared" si="90"/>
        <v>Above Benchmark</v>
      </c>
      <c r="V2941" s="1">
        <f t="shared" ca="1" si="91"/>
        <v>20</v>
      </c>
      <c r="W2941" s="1" t="str">
        <f ca="1">_xlfn.IFS(Admissions[[#This Row],[Patients Age]]&lt;18,"Paediatric",V2941&lt;40,"Young Adult",V2941&lt;65,"Adult",TRUE,"Senior")</f>
        <v>Young Adult</v>
      </c>
    </row>
    <row r="2942" spans="1:23" x14ac:dyDescent="0.25">
      <c r="A2942">
        <v>15829</v>
      </c>
      <c r="B2942">
        <v>6708</v>
      </c>
      <c r="C2942" s="1" t="s">
        <v>1025</v>
      </c>
      <c r="D2942" s="1" t="s">
        <v>14</v>
      </c>
      <c r="E2942" s="2">
        <v>17845</v>
      </c>
      <c r="F2942" s="1" t="s">
        <v>51</v>
      </c>
      <c r="G2942" s="1" t="s">
        <v>87</v>
      </c>
      <c r="H2942" s="2">
        <v>45349</v>
      </c>
      <c r="I2942" s="2">
        <v>45359</v>
      </c>
      <c r="J2942">
        <v>10</v>
      </c>
      <c r="K2942">
        <v>13316</v>
      </c>
      <c r="L2942" s="1" t="s">
        <v>1491</v>
      </c>
      <c r="M2942" s="1" t="s">
        <v>17</v>
      </c>
      <c r="N2942" s="1" t="s">
        <v>18</v>
      </c>
      <c r="O2942" t="s">
        <v>19</v>
      </c>
      <c r="P2942">
        <v>1331.6</v>
      </c>
      <c r="Q2942" s="1" t="s">
        <v>1492</v>
      </c>
      <c r="R2942" s="1" t="s">
        <v>1452</v>
      </c>
      <c r="S2942" t="s">
        <v>1449</v>
      </c>
      <c r="T2942">
        <f>VLOOKUP(Admissions[[#This Row],[Department]],Departments!A:E,5,FALSE)</f>
        <v>6800</v>
      </c>
      <c r="U2942" s="1" t="str">
        <f t="shared" si="90"/>
        <v>Above Benchmark</v>
      </c>
      <c r="V2942" s="1">
        <f t="shared" ca="1" si="91"/>
        <v>77</v>
      </c>
      <c r="W2942" s="1" t="str">
        <f ca="1">_xlfn.IFS(Admissions[[#This Row],[Patients Age]]&lt;18,"Paediatric",V2942&lt;40,"Young Adult",V2942&lt;65,"Adult",TRUE,"Senior")</f>
        <v>Senior</v>
      </c>
    </row>
    <row r="2943" spans="1:23" x14ac:dyDescent="0.25">
      <c r="A2943">
        <v>11454</v>
      </c>
      <c r="B2943">
        <v>6872</v>
      </c>
      <c r="C2943" s="1" t="s">
        <v>1098</v>
      </c>
      <c r="D2943" s="1" t="s">
        <v>56</v>
      </c>
      <c r="E2943" s="2">
        <v>40232</v>
      </c>
      <c r="F2943" s="1" t="s">
        <v>30</v>
      </c>
      <c r="G2943" s="1" t="s">
        <v>110</v>
      </c>
      <c r="H2943" s="2">
        <v>45288</v>
      </c>
      <c r="I2943" s="2">
        <v>45294</v>
      </c>
      <c r="J2943">
        <v>6</v>
      </c>
      <c r="K2943">
        <v>7079</v>
      </c>
      <c r="L2943" s="1" t="s">
        <v>1491</v>
      </c>
      <c r="M2943" s="1" t="s">
        <v>46</v>
      </c>
      <c r="N2943" s="1" t="s">
        <v>33</v>
      </c>
      <c r="O2943" t="s">
        <v>19</v>
      </c>
      <c r="P2943">
        <v>1179.8333</v>
      </c>
      <c r="Q2943" s="1" t="s">
        <v>1492</v>
      </c>
      <c r="R2943" s="1" t="s">
        <v>1450</v>
      </c>
      <c r="S2943" t="s">
        <v>1449</v>
      </c>
      <c r="T2943">
        <f>VLOOKUP(Admissions[[#This Row],[Department]],Departments!A:E,5,FALSE)</f>
        <v>4500</v>
      </c>
      <c r="U2943" s="1" t="str">
        <f t="shared" si="90"/>
        <v>Above Benchmark</v>
      </c>
      <c r="V2943" s="1">
        <f t="shared" ca="1" si="91"/>
        <v>16</v>
      </c>
      <c r="W2943" s="1" t="str">
        <f ca="1">_xlfn.IFS(Admissions[[#This Row],[Patients Age]]&lt;18,"Paediatric",V2943&lt;40,"Young Adult",V2943&lt;65,"Adult",TRUE,"Senior")</f>
        <v>Paediatric</v>
      </c>
    </row>
    <row r="2944" spans="1:23" x14ac:dyDescent="0.25">
      <c r="A2944">
        <v>15867</v>
      </c>
      <c r="B2944">
        <v>5047</v>
      </c>
      <c r="C2944" s="1" t="s">
        <v>94</v>
      </c>
      <c r="D2944" s="1" t="s">
        <v>14</v>
      </c>
      <c r="E2944" s="2">
        <v>24120</v>
      </c>
      <c r="F2944" s="1" t="s">
        <v>26</v>
      </c>
      <c r="G2944" s="1" t="s">
        <v>141</v>
      </c>
      <c r="H2944" s="2">
        <v>45096</v>
      </c>
      <c r="I2944" s="2">
        <v>45103</v>
      </c>
      <c r="J2944">
        <v>7</v>
      </c>
      <c r="K2944">
        <v>15246</v>
      </c>
      <c r="L2944" s="1" t="s">
        <v>1491</v>
      </c>
      <c r="M2944" s="1" t="s">
        <v>28</v>
      </c>
      <c r="N2944" s="1" t="s">
        <v>18</v>
      </c>
      <c r="O2944" t="s">
        <v>19</v>
      </c>
      <c r="P2944">
        <v>2178</v>
      </c>
      <c r="Q2944" s="1" t="s">
        <v>1492</v>
      </c>
      <c r="R2944" s="1" t="s">
        <v>1448</v>
      </c>
      <c r="S2944" t="s">
        <v>1449</v>
      </c>
      <c r="T2944">
        <f>VLOOKUP(Admissions[[#This Row],[Department]],Departments!A:E,5,FALSE)</f>
        <v>9000</v>
      </c>
      <c r="U2944" s="1" t="str">
        <f t="shared" si="90"/>
        <v>Above Benchmark</v>
      </c>
      <c r="V2944" s="1">
        <f t="shared" ca="1" si="91"/>
        <v>60</v>
      </c>
      <c r="W2944" s="1" t="str">
        <f ca="1">_xlfn.IFS(Admissions[[#This Row],[Patients Age]]&lt;18,"Paediatric",V2944&lt;40,"Young Adult",V2944&lt;65,"Adult",TRUE,"Senior")</f>
        <v>Adult</v>
      </c>
    </row>
    <row r="2945" spans="1:23" x14ac:dyDescent="0.25">
      <c r="A2945">
        <v>15261</v>
      </c>
      <c r="B2945">
        <v>6651</v>
      </c>
      <c r="C2945" s="1" t="s">
        <v>772</v>
      </c>
      <c r="D2945" s="1" t="s">
        <v>56</v>
      </c>
      <c r="E2945" s="2">
        <v>27814</v>
      </c>
      <c r="F2945" s="1" t="s">
        <v>15</v>
      </c>
      <c r="G2945" s="1" t="s">
        <v>48</v>
      </c>
      <c r="H2945" s="2">
        <v>45549</v>
      </c>
      <c r="I2945" s="2">
        <v>45552</v>
      </c>
      <c r="J2945">
        <v>3</v>
      </c>
      <c r="K2945">
        <v>6707</v>
      </c>
      <c r="L2945" s="1" t="s">
        <v>1491</v>
      </c>
      <c r="M2945" s="1" t="s">
        <v>49</v>
      </c>
      <c r="N2945" s="1" t="s">
        <v>18</v>
      </c>
      <c r="O2945" t="s">
        <v>19</v>
      </c>
      <c r="P2945">
        <v>2235.6667000000002</v>
      </c>
      <c r="Q2945" s="1" t="s">
        <v>1492</v>
      </c>
      <c r="R2945" s="1" t="s">
        <v>1446</v>
      </c>
      <c r="S2945" t="s">
        <v>1447</v>
      </c>
      <c r="T2945">
        <f>VLOOKUP(Admissions[[#This Row],[Department]],Departments!A:E,5,FALSE)</f>
        <v>5500</v>
      </c>
      <c r="U2945" s="1" t="str">
        <f t="shared" si="90"/>
        <v>Above Benchmark</v>
      </c>
      <c r="V2945" s="1">
        <f t="shared" ca="1" si="91"/>
        <v>50</v>
      </c>
      <c r="W2945" s="1" t="str">
        <f ca="1">_xlfn.IFS(Admissions[[#This Row],[Patients Age]]&lt;18,"Paediatric",V2945&lt;40,"Young Adult",V2945&lt;65,"Adult",TRUE,"Senior")</f>
        <v>Adult</v>
      </c>
    </row>
    <row r="2946" spans="1:23" x14ac:dyDescent="0.25">
      <c r="A2946">
        <v>13027</v>
      </c>
      <c r="B2946">
        <v>3577</v>
      </c>
      <c r="C2946" s="1" t="s">
        <v>1208</v>
      </c>
      <c r="D2946" s="1" t="s">
        <v>14</v>
      </c>
      <c r="E2946" s="2">
        <v>18044</v>
      </c>
      <c r="F2946" s="1" t="s">
        <v>21</v>
      </c>
      <c r="G2946" s="1" t="s">
        <v>22</v>
      </c>
      <c r="H2946" s="2">
        <v>45647</v>
      </c>
      <c r="I2946" s="2">
        <v>45655</v>
      </c>
      <c r="J2946">
        <v>8</v>
      </c>
      <c r="K2946">
        <v>15938</v>
      </c>
      <c r="L2946" s="1" t="s">
        <v>1491</v>
      </c>
      <c r="M2946" s="1" t="s">
        <v>209</v>
      </c>
      <c r="N2946" s="1" t="s">
        <v>33</v>
      </c>
      <c r="O2946" t="s">
        <v>19</v>
      </c>
      <c r="P2946">
        <v>1992.25</v>
      </c>
      <c r="Q2946" s="1" t="s">
        <v>1492</v>
      </c>
      <c r="R2946" s="1" t="s">
        <v>1446</v>
      </c>
      <c r="S2946" t="s">
        <v>1447</v>
      </c>
      <c r="T2946">
        <f>VLOOKUP(Admissions[[#This Row],[Department]],Departments!A:E,5,FALSE)</f>
        <v>12000</v>
      </c>
      <c r="U2946" s="1" t="str">
        <f t="shared" ref="U2946:U3009" si="92">IF(K2946&gt;T2946,"Above Benchmark","Within Benchmark")</f>
        <v>Above Benchmark</v>
      </c>
      <c r="V2946" s="1">
        <f t="shared" ref="V2946:V3009" ca="1" si="93">INT(YEARFRAC(E2946,TODAY()))</f>
        <v>77</v>
      </c>
      <c r="W2946" s="1" t="str">
        <f ca="1">_xlfn.IFS(Admissions[[#This Row],[Patients Age]]&lt;18,"Paediatric",V2946&lt;40,"Young Adult",V2946&lt;65,"Adult",TRUE,"Senior")</f>
        <v>Senior</v>
      </c>
    </row>
    <row r="2947" spans="1:23" x14ac:dyDescent="0.25">
      <c r="A2947">
        <v>10727</v>
      </c>
      <c r="B2947">
        <v>3331</v>
      </c>
      <c r="C2947" s="1" t="s">
        <v>588</v>
      </c>
      <c r="D2947" s="1" t="s">
        <v>14</v>
      </c>
      <c r="E2947" s="2">
        <v>29066</v>
      </c>
      <c r="F2947" s="1" t="s">
        <v>35</v>
      </c>
      <c r="G2947" s="1" t="s">
        <v>36</v>
      </c>
      <c r="H2947" s="2">
        <v>45569</v>
      </c>
      <c r="I2947" s="2">
        <v>45575</v>
      </c>
      <c r="J2947">
        <v>6</v>
      </c>
      <c r="K2947">
        <v>14179</v>
      </c>
      <c r="L2947" s="1" t="s">
        <v>1491</v>
      </c>
      <c r="M2947" s="1" t="s">
        <v>37</v>
      </c>
      <c r="N2947" s="1" t="s">
        <v>33</v>
      </c>
      <c r="O2947" t="s">
        <v>19</v>
      </c>
      <c r="P2947">
        <v>2363.1667000000002</v>
      </c>
      <c r="Q2947" s="1" t="s">
        <v>1492</v>
      </c>
      <c r="R2947" s="1" t="s">
        <v>1454</v>
      </c>
      <c r="S2947" t="s">
        <v>1449</v>
      </c>
      <c r="T2947">
        <f>VLOOKUP(Admissions[[#This Row],[Department]],Departments!A:E,5,FALSE)</f>
        <v>8500</v>
      </c>
      <c r="U2947" s="1" t="str">
        <f t="shared" si="92"/>
        <v>Above Benchmark</v>
      </c>
      <c r="V2947" s="1">
        <f t="shared" ca="1" si="93"/>
        <v>46</v>
      </c>
      <c r="W2947" s="1" t="str">
        <f ca="1">_xlfn.IFS(Admissions[[#This Row],[Patients Age]]&lt;18,"Paediatric",V2947&lt;40,"Young Adult",V2947&lt;65,"Adult",TRUE,"Senior")</f>
        <v>Adult</v>
      </c>
    </row>
    <row r="2948" spans="1:23" x14ac:dyDescent="0.25">
      <c r="A2948">
        <v>10372</v>
      </c>
      <c r="B2948">
        <v>3875</v>
      </c>
      <c r="C2948" s="1" t="s">
        <v>345</v>
      </c>
      <c r="D2948" s="1" t="s">
        <v>14</v>
      </c>
      <c r="E2948" s="2">
        <v>20745</v>
      </c>
      <c r="F2948" s="1" t="s">
        <v>35</v>
      </c>
      <c r="G2948" s="1" t="s">
        <v>85</v>
      </c>
      <c r="H2948" s="2">
        <v>45468</v>
      </c>
      <c r="I2948" s="2">
        <v>45479</v>
      </c>
      <c r="J2948">
        <v>11</v>
      </c>
      <c r="K2948">
        <v>18794</v>
      </c>
      <c r="L2948" s="1" t="s">
        <v>1491</v>
      </c>
      <c r="M2948" s="1" t="s">
        <v>37</v>
      </c>
      <c r="N2948" s="1" t="s">
        <v>18</v>
      </c>
      <c r="O2948" t="s">
        <v>19</v>
      </c>
      <c r="P2948">
        <v>1708.5454999999999</v>
      </c>
      <c r="Q2948" s="1" t="s">
        <v>1492</v>
      </c>
      <c r="R2948" s="1" t="s">
        <v>1452</v>
      </c>
      <c r="S2948" t="s">
        <v>1449</v>
      </c>
      <c r="T2948">
        <f>VLOOKUP(Admissions[[#This Row],[Department]],Departments!A:E,5,FALSE)</f>
        <v>8500</v>
      </c>
      <c r="U2948" s="1" t="str">
        <f t="shared" si="92"/>
        <v>Above Benchmark</v>
      </c>
      <c r="V2948" s="1">
        <f t="shared" ca="1" si="93"/>
        <v>69</v>
      </c>
      <c r="W2948" s="1" t="str">
        <f ca="1">_xlfn.IFS(Admissions[[#This Row],[Patients Age]]&lt;18,"Paediatric",V2948&lt;40,"Young Adult",V2948&lt;65,"Adult",TRUE,"Senior")</f>
        <v>Senior</v>
      </c>
    </row>
    <row r="2949" spans="1:23" x14ac:dyDescent="0.25">
      <c r="A2949">
        <v>10113</v>
      </c>
      <c r="B2949">
        <v>6620</v>
      </c>
      <c r="C2949" s="1" t="s">
        <v>508</v>
      </c>
      <c r="D2949" s="1" t="s">
        <v>56</v>
      </c>
      <c r="E2949" s="2">
        <v>24151</v>
      </c>
      <c r="F2949" s="1" t="s">
        <v>41</v>
      </c>
      <c r="G2949" s="1" t="s">
        <v>42</v>
      </c>
      <c r="H2949" s="2">
        <v>45328</v>
      </c>
      <c r="I2949" s="2">
        <v>45331</v>
      </c>
      <c r="J2949">
        <v>3</v>
      </c>
      <c r="K2949">
        <v>6141</v>
      </c>
      <c r="L2949" s="1" t="s">
        <v>1491</v>
      </c>
      <c r="M2949" s="1" t="s">
        <v>43</v>
      </c>
      <c r="N2949" s="1" t="s">
        <v>18</v>
      </c>
      <c r="O2949" t="s">
        <v>19</v>
      </c>
      <c r="P2949">
        <v>2047</v>
      </c>
      <c r="Q2949" s="1" t="s">
        <v>1492</v>
      </c>
      <c r="R2949" s="1" t="s">
        <v>1452</v>
      </c>
      <c r="S2949" t="s">
        <v>1449</v>
      </c>
      <c r="T2949">
        <f>VLOOKUP(Admissions[[#This Row],[Department]],Departments!A:E,5,FALSE)</f>
        <v>7200</v>
      </c>
      <c r="U2949" s="1" t="str">
        <f t="shared" si="92"/>
        <v>Within Benchmark</v>
      </c>
      <c r="V2949" s="1">
        <f t="shared" ca="1" si="93"/>
        <v>60</v>
      </c>
      <c r="W2949" s="1" t="str">
        <f ca="1">_xlfn.IFS(Admissions[[#This Row],[Patients Age]]&lt;18,"Paediatric",V2949&lt;40,"Young Adult",V2949&lt;65,"Adult",TRUE,"Senior")</f>
        <v>Adult</v>
      </c>
    </row>
    <row r="2950" spans="1:23" x14ac:dyDescent="0.25">
      <c r="A2950">
        <v>12826</v>
      </c>
      <c r="B2950">
        <v>3037</v>
      </c>
      <c r="C2950" s="1" t="s">
        <v>222</v>
      </c>
      <c r="D2950" s="1" t="s">
        <v>56</v>
      </c>
      <c r="E2950" s="2">
        <v>41384</v>
      </c>
      <c r="F2950" s="1" t="s">
        <v>30</v>
      </c>
      <c r="G2950" s="1" t="s">
        <v>31</v>
      </c>
      <c r="H2950" s="2">
        <v>45332</v>
      </c>
      <c r="I2950" s="2">
        <v>45336</v>
      </c>
      <c r="J2950">
        <v>4</v>
      </c>
      <c r="K2950">
        <v>2169</v>
      </c>
      <c r="L2950" s="1" t="s">
        <v>1491</v>
      </c>
      <c r="M2950" s="1" t="s">
        <v>49</v>
      </c>
      <c r="N2950" s="1" t="s">
        <v>18</v>
      </c>
      <c r="O2950" t="s">
        <v>19</v>
      </c>
      <c r="P2950">
        <v>542.25</v>
      </c>
      <c r="Q2950" s="1" t="s">
        <v>1492</v>
      </c>
      <c r="R2950" s="1" t="s">
        <v>1446</v>
      </c>
      <c r="S2950" t="s">
        <v>1447</v>
      </c>
      <c r="T2950">
        <f>VLOOKUP(Admissions[[#This Row],[Department]],Departments!A:E,5,FALSE)</f>
        <v>4500</v>
      </c>
      <c r="U2950" s="1" t="str">
        <f t="shared" si="92"/>
        <v>Within Benchmark</v>
      </c>
      <c r="V2950" s="1">
        <f t="shared" ca="1" si="93"/>
        <v>13</v>
      </c>
      <c r="W2950" s="1" t="str">
        <f ca="1">_xlfn.IFS(Admissions[[#This Row],[Patients Age]]&lt;18,"Paediatric",V2950&lt;40,"Young Adult",V2950&lt;65,"Adult",TRUE,"Senior")</f>
        <v>Paediatric</v>
      </c>
    </row>
    <row r="2951" spans="1:23" x14ac:dyDescent="0.25">
      <c r="A2951">
        <v>15896</v>
      </c>
      <c r="B2951">
        <v>5774</v>
      </c>
      <c r="C2951" s="1" t="s">
        <v>296</v>
      </c>
      <c r="D2951" s="1" t="s">
        <v>14</v>
      </c>
      <c r="E2951" s="2">
        <v>18927</v>
      </c>
      <c r="F2951" s="1" t="s">
        <v>66</v>
      </c>
      <c r="G2951" s="1" t="s">
        <v>77</v>
      </c>
      <c r="H2951" s="2">
        <v>45477</v>
      </c>
      <c r="I2951" s="2">
        <v>45485</v>
      </c>
      <c r="J2951">
        <v>8</v>
      </c>
      <c r="K2951">
        <v>15593</v>
      </c>
      <c r="L2951" s="1" t="s">
        <v>1491</v>
      </c>
      <c r="M2951" s="1" t="s">
        <v>37</v>
      </c>
      <c r="N2951" s="1" t="s">
        <v>18</v>
      </c>
      <c r="O2951" t="s">
        <v>19</v>
      </c>
      <c r="P2951">
        <v>1949.125</v>
      </c>
      <c r="Q2951" s="1" t="s">
        <v>1492</v>
      </c>
      <c r="R2951" s="1" t="s">
        <v>1450</v>
      </c>
      <c r="S2951" t="s">
        <v>1449</v>
      </c>
      <c r="T2951">
        <f>VLOOKUP(Admissions[[#This Row],[Department]],Departments!A:E,5,FALSE)</f>
        <v>6000</v>
      </c>
      <c r="U2951" s="1" t="str">
        <f t="shared" si="92"/>
        <v>Above Benchmark</v>
      </c>
      <c r="V2951" s="1">
        <f t="shared" ca="1" si="93"/>
        <v>74</v>
      </c>
      <c r="W2951" s="1" t="str">
        <f ca="1">_xlfn.IFS(Admissions[[#This Row],[Patients Age]]&lt;18,"Paediatric",V2951&lt;40,"Young Adult",V2951&lt;65,"Adult",TRUE,"Senior")</f>
        <v>Senior</v>
      </c>
    </row>
    <row r="2952" spans="1:23" x14ac:dyDescent="0.25">
      <c r="A2952">
        <v>12298</v>
      </c>
      <c r="B2952">
        <v>3737</v>
      </c>
      <c r="C2952" s="1" t="s">
        <v>422</v>
      </c>
      <c r="D2952" s="1" t="s">
        <v>56</v>
      </c>
      <c r="E2952" s="2">
        <v>36770</v>
      </c>
      <c r="F2952" s="1" t="s">
        <v>15</v>
      </c>
      <c r="G2952" s="1" t="s">
        <v>217</v>
      </c>
      <c r="H2952" s="2">
        <v>45023</v>
      </c>
      <c r="I2952" s="2">
        <v>45025</v>
      </c>
      <c r="J2952">
        <v>2</v>
      </c>
      <c r="K2952">
        <v>3549</v>
      </c>
      <c r="L2952" s="1" t="s">
        <v>1491</v>
      </c>
      <c r="M2952" s="1" t="s">
        <v>49</v>
      </c>
      <c r="N2952" s="1" t="s">
        <v>24</v>
      </c>
      <c r="O2952" t="s">
        <v>19</v>
      </c>
      <c r="P2952">
        <v>1774.5</v>
      </c>
      <c r="Q2952" s="1" t="s">
        <v>1492</v>
      </c>
      <c r="R2952" s="1" t="s">
        <v>1454</v>
      </c>
      <c r="S2952" t="s">
        <v>1449</v>
      </c>
      <c r="T2952">
        <f>VLOOKUP(Admissions[[#This Row],[Department]],Departments!A:E,5,FALSE)</f>
        <v>5500</v>
      </c>
      <c r="U2952" s="1" t="str">
        <f t="shared" si="92"/>
        <v>Within Benchmark</v>
      </c>
      <c r="V2952" s="1">
        <f t="shared" ca="1" si="93"/>
        <v>25</v>
      </c>
      <c r="W2952" s="1" t="str">
        <f ca="1">_xlfn.IFS(Admissions[[#This Row],[Patients Age]]&lt;18,"Paediatric",V2952&lt;40,"Young Adult",V2952&lt;65,"Adult",TRUE,"Senior")</f>
        <v>Young Adult</v>
      </c>
    </row>
    <row r="2953" spans="1:23" x14ac:dyDescent="0.25">
      <c r="A2953">
        <v>13688</v>
      </c>
      <c r="B2953">
        <v>4861</v>
      </c>
      <c r="C2953" s="1" t="s">
        <v>887</v>
      </c>
      <c r="D2953" s="1" t="s">
        <v>56</v>
      </c>
      <c r="E2953" s="2">
        <v>44150</v>
      </c>
      <c r="F2953" s="1" t="s">
        <v>30</v>
      </c>
      <c r="G2953" s="1" t="s">
        <v>110</v>
      </c>
      <c r="H2953" s="2">
        <v>45204</v>
      </c>
      <c r="I2953" s="2">
        <v>45208</v>
      </c>
      <c r="J2953">
        <v>4</v>
      </c>
      <c r="K2953">
        <v>3684</v>
      </c>
      <c r="L2953" s="1" t="s">
        <v>1491</v>
      </c>
      <c r="M2953" s="1" t="s">
        <v>81</v>
      </c>
      <c r="N2953" s="1" t="s">
        <v>18</v>
      </c>
      <c r="O2953" t="s">
        <v>19</v>
      </c>
      <c r="P2953">
        <v>921</v>
      </c>
      <c r="Q2953" s="1" t="s">
        <v>1492</v>
      </c>
      <c r="R2953" s="1" t="s">
        <v>1450</v>
      </c>
      <c r="S2953" t="s">
        <v>1449</v>
      </c>
      <c r="T2953">
        <f>VLOOKUP(Admissions[[#This Row],[Department]],Departments!A:E,5,FALSE)</f>
        <v>4500</v>
      </c>
      <c r="U2953" s="1" t="str">
        <f t="shared" si="92"/>
        <v>Within Benchmark</v>
      </c>
      <c r="V2953" s="1">
        <f t="shared" ca="1" si="93"/>
        <v>5</v>
      </c>
      <c r="W2953" s="1" t="str">
        <f ca="1">_xlfn.IFS(Admissions[[#This Row],[Patients Age]]&lt;18,"Paediatric",V2953&lt;40,"Young Adult",V2953&lt;65,"Adult",TRUE,"Senior")</f>
        <v>Paediatric</v>
      </c>
    </row>
    <row r="2954" spans="1:23" x14ac:dyDescent="0.25">
      <c r="A2954">
        <v>15230</v>
      </c>
      <c r="B2954">
        <v>4551</v>
      </c>
      <c r="C2954" s="1" t="s">
        <v>583</v>
      </c>
      <c r="D2954" s="1" t="s">
        <v>56</v>
      </c>
      <c r="E2954" s="2">
        <v>31156</v>
      </c>
      <c r="F2954" s="1" t="s">
        <v>41</v>
      </c>
      <c r="G2954" s="1" t="s">
        <v>42</v>
      </c>
      <c r="H2954" s="2">
        <v>45433</v>
      </c>
      <c r="I2954" s="2">
        <v>45436</v>
      </c>
      <c r="J2954">
        <v>3</v>
      </c>
      <c r="K2954">
        <v>4416</v>
      </c>
      <c r="L2954" s="1" t="s">
        <v>1491</v>
      </c>
      <c r="M2954" s="1" t="s">
        <v>121</v>
      </c>
      <c r="N2954" s="1" t="s">
        <v>24</v>
      </c>
      <c r="O2954" t="s">
        <v>19</v>
      </c>
      <c r="P2954">
        <v>1472</v>
      </c>
      <c r="Q2954" s="1" t="s">
        <v>1492</v>
      </c>
      <c r="R2954" s="1" t="s">
        <v>1452</v>
      </c>
      <c r="S2954" t="s">
        <v>1449</v>
      </c>
      <c r="T2954">
        <f>VLOOKUP(Admissions[[#This Row],[Department]],Departments!A:E,5,FALSE)</f>
        <v>7200</v>
      </c>
      <c r="U2954" s="1" t="str">
        <f t="shared" si="92"/>
        <v>Within Benchmark</v>
      </c>
      <c r="V2954" s="1">
        <f t="shared" ca="1" si="93"/>
        <v>41</v>
      </c>
      <c r="W2954" s="1" t="str">
        <f ca="1">_xlfn.IFS(Admissions[[#This Row],[Patients Age]]&lt;18,"Paediatric",V2954&lt;40,"Young Adult",V2954&lt;65,"Adult",TRUE,"Senior")</f>
        <v>Adult</v>
      </c>
    </row>
    <row r="2955" spans="1:23" x14ac:dyDescent="0.25">
      <c r="A2955">
        <v>15052</v>
      </c>
      <c r="B2955">
        <v>6614</v>
      </c>
      <c r="C2955" s="1" t="s">
        <v>74</v>
      </c>
      <c r="D2955" s="1" t="s">
        <v>56</v>
      </c>
      <c r="E2955" s="2">
        <v>26738</v>
      </c>
      <c r="F2955" s="1" t="s">
        <v>15</v>
      </c>
      <c r="G2955" s="1" t="s">
        <v>48</v>
      </c>
      <c r="H2955" s="2">
        <v>45313</v>
      </c>
      <c r="I2955" s="2">
        <v>45316</v>
      </c>
      <c r="J2955">
        <v>3</v>
      </c>
      <c r="K2955">
        <v>5107</v>
      </c>
      <c r="L2955" s="1" t="s">
        <v>1491</v>
      </c>
      <c r="M2955" s="1" t="s">
        <v>81</v>
      </c>
      <c r="N2955" s="1" t="s">
        <v>24</v>
      </c>
      <c r="O2955" t="s">
        <v>19</v>
      </c>
      <c r="P2955">
        <v>1702.3333</v>
      </c>
      <c r="Q2955" s="1" t="s">
        <v>1492</v>
      </c>
      <c r="R2955" s="1" t="s">
        <v>1448</v>
      </c>
      <c r="S2955" t="s">
        <v>1449</v>
      </c>
      <c r="T2955">
        <f>VLOOKUP(Admissions[[#This Row],[Department]],Departments!A:E,5,FALSE)</f>
        <v>5500</v>
      </c>
      <c r="U2955" s="1" t="str">
        <f t="shared" si="92"/>
        <v>Within Benchmark</v>
      </c>
      <c r="V2955" s="1">
        <f t="shared" ca="1" si="93"/>
        <v>53</v>
      </c>
      <c r="W2955" s="1" t="str">
        <f ca="1">_xlfn.IFS(Admissions[[#This Row],[Patients Age]]&lt;18,"Paediatric",V2955&lt;40,"Young Adult",V2955&lt;65,"Adult",TRUE,"Senior")</f>
        <v>Adult</v>
      </c>
    </row>
    <row r="2956" spans="1:23" x14ac:dyDescent="0.25">
      <c r="A2956">
        <v>14440</v>
      </c>
      <c r="B2956">
        <v>3083</v>
      </c>
      <c r="C2956" s="1" t="s">
        <v>678</v>
      </c>
      <c r="D2956" s="1" t="s">
        <v>14</v>
      </c>
      <c r="E2956" s="2">
        <v>38038</v>
      </c>
      <c r="F2956" s="1" t="s">
        <v>15</v>
      </c>
      <c r="G2956" s="1" t="s">
        <v>48</v>
      </c>
      <c r="H2956" s="2">
        <v>45604</v>
      </c>
      <c r="I2956" s="2">
        <v>45607</v>
      </c>
      <c r="J2956">
        <v>3</v>
      </c>
      <c r="K2956">
        <v>3760</v>
      </c>
      <c r="L2956" s="1" t="s">
        <v>1491</v>
      </c>
      <c r="M2956" s="1" t="s">
        <v>46</v>
      </c>
      <c r="N2956" s="1" t="s">
        <v>18</v>
      </c>
      <c r="O2956" t="s">
        <v>19</v>
      </c>
      <c r="P2956">
        <v>1253.3333</v>
      </c>
      <c r="Q2956" s="1" t="s">
        <v>1492</v>
      </c>
      <c r="R2956" s="1" t="s">
        <v>1454</v>
      </c>
      <c r="S2956" t="s">
        <v>1449</v>
      </c>
      <c r="T2956">
        <f>VLOOKUP(Admissions[[#This Row],[Department]],Departments!A:E,5,FALSE)</f>
        <v>5500</v>
      </c>
      <c r="U2956" s="1" t="str">
        <f t="shared" si="92"/>
        <v>Within Benchmark</v>
      </c>
      <c r="V2956" s="1">
        <f t="shared" ca="1" si="93"/>
        <v>22</v>
      </c>
      <c r="W2956" s="1" t="str">
        <f ca="1">_xlfn.IFS(Admissions[[#This Row],[Patients Age]]&lt;18,"Paediatric",V2956&lt;40,"Young Adult",V2956&lt;65,"Adult",TRUE,"Senior")</f>
        <v>Young Adult</v>
      </c>
    </row>
    <row r="2957" spans="1:23" x14ac:dyDescent="0.25">
      <c r="A2957">
        <v>15906</v>
      </c>
      <c r="B2957">
        <v>5314</v>
      </c>
      <c r="C2957" s="1" t="s">
        <v>965</v>
      </c>
      <c r="D2957" s="1" t="s">
        <v>56</v>
      </c>
      <c r="E2957" s="2">
        <v>28040</v>
      </c>
      <c r="F2957" s="1" t="s">
        <v>51</v>
      </c>
      <c r="G2957" s="1" t="s">
        <v>87</v>
      </c>
      <c r="H2957" s="2">
        <v>45599</v>
      </c>
      <c r="I2957" s="2">
        <v>45601</v>
      </c>
      <c r="J2957">
        <v>2</v>
      </c>
      <c r="K2957">
        <v>5290</v>
      </c>
      <c r="L2957" s="1" t="s">
        <v>1491</v>
      </c>
      <c r="M2957" s="1" t="s">
        <v>53</v>
      </c>
      <c r="N2957" s="1" t="s">
        <v>33</v>
      </c>
      <c r="O2957" t="s">
        <v>19</v>
      </c>
      <c r="P2957">
        <v>2645</v>
      </c>
      <c r="Q2957" s="1" t="s">
        <v>1492</v>
      </c>
      <c r="R2957" s="1" t="s">
        <v>1451</v>
      </c>
      <c r="S2957" t="s">
        <v>1447</v>
      </c>
      <c r="T2957">
        <f>VLOOKUP(Admissions[[#This Row],[Department]],Departments!A:E,5,FALSE)</f>
        <v>6800</v>
      </c>
      <c r="U2957" s="1" t="str">
        <f t="shared" si="92"/>
        <v>Within Benchmark</v>
      </c>
      <c r="V2957" s="1">
        <f t="shared" ca="1" si="93"/>
        <v>49</v>
      </c>
      <c r="W2957" s="1" t="str">
        <f ca="1">_xlfn.IFS(Admissions[[#This Row],[Patients Age]]&lt;18,"Paediatric",V2957&lt;40,"Young Adult",V2957&lt;65,"Adult",TRUE,"Senior")</f>
        <v>Adult</v>
      </c>
    </row>
    <row r="2958" spans="1:23" x14ac:dyDescent="0.25">
      <c r="A2958">
        <v>11761</v>
      </c>
      <c r="B2958">
        <v>5541</v>
      </c>
      <c r="C2958" s="1" t="s">
        <v>720</v>
      </c>
      <c r="D2958" s="1" t="s">
        <v>56</v>
      </c>
      <c r="E2958" s="2">
        <v>32992</v>
      </c>
      <c r="F2958" s="1" t="s">
        <v>238</v>
      </c>
      <c r="G2958" s="1" t="s">
        <v>67</v>
      </c>
      <c r="H2958" s="2">
        <v>45634</v>
      </c>
      <c r="I2958" s="2">
        <v>45636</v>
      </c>
      <c r="J2958">
        <v>2</v>
      </c>
      <c r="K2958">
        <v>4891</v>
      </c>
      <c r="L2958" s="1" t="s">
        <v>1491</v>
      </c>
      <c r="M2958" s="1" t="s">
        <v>116</v>
      </c>
      <c r="N2958" s="1" t="s">
        <v>18</v>
      </c>
      <c r="O2958" t="s">
        <v>19</v>
      </c>
      <c r="P2958">
        <v>2445.5</v>
      </c>
      <c r="Q2958" s="1" t="s">
        <v>1492</v>
      </c>
      <c r="R2958" s="1" t="s">
        <v>1451</v>
      </c>
      <c r="S2958" t="s">
        <v>1447</v>
      </c>
      <c r="T2958" t="e">
        <f>VLOOKUP(Admissions[[#This Row],[Department]],Departments!A:E,5,FALSE)</f>
        <v>#N/A</v>
      </c>
      <c r="U2958" s="1" t="e">
        <f t="shared" si="92"/>
        <v>#N/A</v>
      </c>
      <c r="V2958" s="1">
        <f t="shared" ca="1" si="93"/>
        <v>36</v>
      </c>
      <c r="W2958" s="1" t="str">
        <f ca="1">_xlfn.IFS(Admissions[[#This Row],[Patients Age]]&lt;18,"Paediatric",V2958&lt;40,"Young Adult",V2958&lt;65,"Adult",TRUE,"Senior")</f>
        <v>Young Adult</v>
      </c>
    </row>
    <row r="2959" spans="1:23" x14ac:dyDescent="0.25">
      <c r="A2959">
        <v>12162</v>
      </c>
      <c r="B2959">
        <v>6324</v>
      </c>
      <c r="C2959" s="1" t="s">
        <v>1209</v>
      </c>
      <c r="D2959" s="1" t="s">
        <v>56</v>
      </c>
      <c r="E2959" s="2">
        <v>22650</v>
      </c>
      <c r="F2959" s="1" t="s">
        <v>66</v>
      </c>
      <c r="G2959" s="1" t="s">
        <v>70</v>
      </c>
      <c r="H2959" s="2">
        <v>44998</v>
      </c>
      <c r="I2959" s="2">
        <v>45002</v>
      </c>
      <c r="J2959">
        <v>4</v>
      </c>
      <c r="K2959">
        <v>6093</v>
      </c>
      <c r="L2959" s="1" t="s">
        <v>1491</v>
      </c>
      <c r="M2959" s="1" t="s">
        <v>116</v>
      </c>
      <c r="N2959" s="1" t="s">
        <v>18</v>
      </c>
      <c r="O2959" t="s">
        <v>19</v>
      </c>
      <c r="P2959">
        <v>1523.25</v>
      </c>
      <c r="Q2959" s="1" t="s">
        <v>1492</v>
      </c>
      <c r="R2959" s="1" t="s">
        <v>1448</v>
      </c>
      <c r="S2959" t="s">
        <v>1449</v>
      </c>
      <c r="T2959">
        <f>VLOOKUP(Admissions[[#This Row],[Department]],Departments!A:E,5,FALSE)</f>
        <v>6000</v>
      </c>
      <c r="U2959" s="1" t="str">
        <f t="shared" si="92"/>
        <v>Above Benchmark</v>
      </c>
      <c r="V2959" s="1">
        <f t="shared" ca="1" si="93"/>
        <v>64</v>
      </c>
      <c r="W2959" s="1" t="str">
        <f ca="1">_xlfn.IFS(Admissions[[#This Row],[Patients Age]]&lt;18,"Paediatric",V2959&lt;40,"Young Adult",V2959&lt;65,"Adult",TRUE,"Senior")</f>
        <v>Adult</v>
      </c>
    </row>
    <row r="2960" spans="1:23" x14ac:dyDescent="0.25">
      <c r="A2960">
        <v>13356</v>
      </c>
      <c r="B2960">
        <v>5082</v>
      </c>
      <c r="C2960" s="1" t="s">
        <v>647</v>
      </c>
      <c r="D2960" s="1" t="s">
        <v>56</v>
      </c>
      <c r="E2960" s="2">
        <v>23954</v>
      </c>
      <c r="F2960" s="1" t="s">
        <v>15</v>
      </c>
      <c r="G2960" s="1" t="s">
        <v>217</v>
      </c>
      <c r="H2960" s="2">
        <v>45474</v>
      </c>
      <c r="I2960" s="2">
        <v>45476</v>
      </c>
      <c r="J2960">
        <v>2</v>
      </c>
      <c r="K2960">
        <v>4074</v>
      </c>
      <c r="L2960" s="1" t="s">
        <v>1491</v>
      </c>
      <c r="M2960" s="1" t="s">
        <v>46</v>
      </c>
      <c r="N2960" s="1" t="s">
        <v>24</v>
      </c>
      <c r="O2960" t="s">
        <v>19</v>
      </c>
      <c r="P2960">
        <v>2037</v>
      </c>
      <c r="Q2960" s="1" t="s">
        <v>1492</v>
      </c>
      <c r="R2960" s="1" t="s">
        <v>1448</v>
      </c>
      <c r="S2960" t="s">
        <v>1449</v>
      </c>
      <c r="T2960">
        <f>VLOOKUP(Admissions[[#This Row],[Department]],Departments!A:E,5,FALSE)</f>
        <v>5500</v>
      </c>
      <c r="U2960" s="1" t="str">
        <f t="shared" si="92"/>
        <v>Within Benchmark</v>
      </c>
      <c r="V2960" s="1">
        <f t="shared" ca="1" si="93"/>
        <v>60</v>
      </c>
      <c r="W2960" s="1" t="str">
        <f ca="1">_xlfn.IFS(Admissions[[#This Row],[Patients Age]]&lt;18,"Paediatric",V2960&lt;40,"Young Adult",V2960&lt;65,"Adult",TRUE,"Senior")</f>
        <v>Adult</v>
      </c>
    </row>
    <row r="2961" spans="1:23" x14ac:dyDescent="0.25">
      <c r="A2961">
        <v>14339</v>
      </c>
      <c r="B2961">
        <v>6176</v>
      </c>
      <c r="C2961" s="1" t="s">
        <v>161</v>
      </c>
      <c r="D2961" s="1" t="s">
        <v>14</v>
      </c>
      <c r="E2961" s="2">
        <v>26966</v>
      </c>
      <c r="F2961" s="1" t="s">
        <v>15</v>
      </c>
      <c r="G2961" s="1" t="s">
        <v>48</v>
      </c>
      <c r="H2961" s="2">
        <v>45310</v>
      </c>
      <c r="I2961" s="2">
        <v>45313</v>
      </c>
      <c r="J2961">
        <v>3</v>
      </c>
      <c r="K2961">
        <v>8053</v>
      </c>
      <c r="L2961" s="1" t="s">
        <v>1491</v>
      </c>
      <c r="M2961" s="1" t="s">
        <v>81</v>
      </c>
      <c r="N2961" s="1" t="s">
        <v>18</v>
      </c>
      <c r="O2961" t="s">
        <v>19</v>
      </c>
      <c r="P2961">
        <v>2684.3332999999998</v>
      </c>
      <c r="Q2961" s="1" t="s">
        <v>1492</v>
      </c>
      <c r="R2961" s="1" t="s">
        <v>1454</v>
      </c>
      <c r="S2961" t="s">
        <v>1449</v>
      </c>
      <c r="T2961">
        <f>VLOOKUP(Admissions[[#This Row],[Department]],Departments!A:E,5,FALSE)</f>
        <v>5500</v>
      </c>
      <c r="U2961" s="1" t="str">
        <f t="shared" si="92"/>
        <v>Above Benchmark</v>
      </c>
      <c r="V2961" s="1">
        <f t="shared" ca="1" si="93"/>
        <v>52</v>
      </c>
      <c r="W2961" s="1" t="str">
        <f ca="1">_xlfn.IFS(Admissions[[#This Row],[Patients Age]]&lt;18,"Paediatric",V2961&lt;40,"Young Adult",V2961&lt;65,"Adult",TRUE,"Senior")</f>
        <v>Adult</v>
      </c>
    </row>
    <row r="2962" spans="1:23" x14ac:dyDescent="0.25">
      <c r="A2962">
        <v>10884</v>
      </c>
      <c r="B2962">
        <v>5213</v>
      </c>
      <c r="C2962" s="1" t="s">
        <v>421</v>
      </c>
      <c r="D2962" s="1" t="s">
        <v>14</v>
      </c>
      <c r="E2962" s="2">
        <v>19539</v>
      </c>
      <c r="F2962" s="1" t="s">
        <v>26</v>
      </c>
      <c r="G2962" s="1" t="s">
        <v>27</v>
      </c>
      <c r="H2962" s="2">
        <v>45470</v>
      </c>
      <c r="I2962" s="2">
        <v>45475</v>
      </c>
      <c r="J2962">
        <v>5</v>
      </c>
      <c r="K2962">
        <v>17419</v>
      </c>
      <c r="L2962" s="1" t="s">
        <v>1491</v>
      </c>
      <c r="M2962" s="1" t="s">
        <v>79</v>
      </c>
      <c r="N2962" s="1" t="s">
        <v>18</v>
      </c>
      <c r="O2962" t="s">
        <v>19</v>
      </c>
      <c r="P2962">
        <v>3483.8</v>
      </c>
      <c r="Q2962" s="1" t="s">
        <v>1492</v>
      </c>
      <c r="R2962" s="1" t="s">
        <v>1450</v>
      </c>
      <c r="S2962" t="s">
        <v>1449</v>
      </c>
      <c r="T2962">
        <f>VLOOKUP(Admissions[[#This Row],[Department]],Departments!A:E,5,FALSE)</f>
        <v>9000</v>
      </c>
      <c r="U2962" s="1" t="str">
        <f t="shared" si="92"/>
        <v>Above Benchmark</v>
      </c>
      <c r="V2962" s="1">
        <f t="shared" ca="1" si="93"/>
        <v>73</v>
      </c>
      <c r="W2962" s="1" t="str">
        <f ca="1">_xlfn.IFS(Admissions[[#This Row],[Patients Age]]&lt;18,"Paediatric",V2962&lt;40,"Young Adult",V2962&lt;65,"Adult",TRUE,"Senior")</f>
        <v>Senior</v>
      </c>
    </row>
    <row r="2963" spans="1:23" x14ac:dyDescent="0.25">
      <c r="A2963">
        <v>13730</v>
      </c>
      <c r="B2963">
        <v>3347</v>
      </c>
      <c r="C2963" s="1" t="s">
        <v>356</v>
      </c>
      <c r="D2963" s="1" t="s">
        <v>56</v>
      </c>
      <c r="E2963" s="2">
        <v>14767</v>
      </c>
      <c r="F2963" s="1" t="s">
        <v>35</v>
      </c>
      <c r="G2963" s="1" t="s">
        <v>36</v>
      </c>
      <c r="H2963" s="2">
        <v>45269</v>
      </c>
      <c r="I2963" s="2">
        <v>45277</v>
      </c>
      <c r="J2963">
        <v>8</v>
      </c>
      <c r="K2963">
        <v>27793</v>
      </c>
      <c r="L2963" s="1" t="s">
        <v>1491</v>
      </c>
      <c r="M2963" s="1" t="s">
        <v>60</v>
      </c>
      <c r="N2963" s="1" t="s">
        <v>33</v>
      </c>
      <c r="O2963" t="s">
        <v>19</v>
      </c>
      <c r="P2963">
        <v>3474.125</v>
      </c>
      <c r="Q2963" s="1" t="s">
        <v>1492</v>
      </c>
      <c r="R2963" s="1" t="s">
        <v>1446</v>
      </c>
      <c r="S2963" t="s">
        <v>1447</v>
      </c>
      <c r="T2963">
        <f>VLOOKUP(Admissions[[#This Row],[Department]],Departments!A:E,5,FALSE)</f>
        <v>8500</v>
      </c>
      <c r="U2963" s="1" t="str">
        <f t="shared" si="92"/>
        <v>Above Benchmark</v>
      </c>
      <c r="V2963" s="1">
        <f t="shared" ca="1" si="93"/>
        <v>86</v>
      </c>
      <c r="W2963" s="1" t="str">
        <f ca="1">_xlfn.IFS(Admissions[[#This Row],[Patients Age]]&lt;18,"Paediatric",V2963&lt;40,"Young Adult",V2963&lt;65,"Adult",TRUE,"Senior")</f>
        <v>Senior</v>
      </c>
    </row>
    <row r="2964" spans="1:23" x14ac:dyDescent="0.25">
      <c r="A2964">
        <v>12480</v>
      </c>
      <c r="B2964">
        <v>6559</v>
      </c>
      <c r="C2964" s="1" t="s">
        <v>281</v>
      </c>
      <c r="D2964" s="1" t="s">
        <v>14</v>
      </c>
      <c r="E2964" s="2">
        <v>22073</v>
      </c>
      <c r="F2964" s="1" t="s">
        <v>35</v>
      </c>
      <c r="G2964" s="1" t="s">
        <v>83</v>
      </c>
      <c r="H2964" s="2">
        <v>45231</v>
      </c>
      <c r="I2964" s="2">
        <v>45239</v>
      </c>
      <c r="J2964">
        <v>8</v>
      </c>
      <c r="K2964">
        <v>14010</v>
      </c>
      <c r="L2964" s="1" t="s">
        <v>1491</v>
      </c>
      <c r="M2964" s="1" t="s">
        <v>60</v>
      </c>
      <c r="N2964" s="1" t="s">
        <v>18</v>
      </c>
      <c r="O2964" t="s">
        <v>19</v>
      </c>
      <c r="P2964">
        <v>1751.25</v>
      </c>
      <c r="Q2964" s="1" t="s">
        <v>1492</v>
      </c>
      <c r="R2964" s="1" t="s">
        <v>1453</v>
      </c>
      <c r="S2964" t="s">
        <v>1449</v>
      </c>
      <c r="T2964">
        <f>VLOOKUP(Admissions[[#This Row],[Department]],Departments!A:E,5,FALSE)</f>
        <v>8500</v>
      </c>
      <c r="U2964" s="1" t="str">
        <f t="shared" si="92"/>
        <v>Above Benchmark</v>
      </c>
      <c r="V2964" s="1">
        <f t="shared" ca="1" si="93"/>
        <v>66</v>
      </c>
      <c r="W2964" s="1" t="str">
        <f ca="1">_xlfn.IFS(Admissions[[#This Row],[Patients Age]]&lt;18,"Paediatric",V2964&lt;40,"Young Adult",V2964&lt;65,"Adult",TRUE,"Senior")</f>
        <v>Senior</v>
      </c>
    </row>
    <row r="2965" spans="1:23" x14ac:dyDescent="0.25">
      <c r="A2965">
        <v>14610</v>
      </c>
      <c r="B2965">
        <v>4575</v>
      </c>
      <c r="C2965" s="1" t="s">
        <v>403</v>
      </c>
      <c r="D2965" s="1" t="s">
        <v>14</v>
      </c>
      <c r="E2965" s="2">
        <v>27262</v>
      </c>
      <c r="F2965" s="1" t="s">
        <v>66</v>
      </c>
      <c r="G2965" s="1" t="s">
        <v>70</v>
      </c>
      <c r="H2965" s="2">
        <v>44956</v>
      </c>
      <c r="I2965" s="2">
        <v>44960</v>
      </c>
      <c r="J2965">
        <v>4</v>
      </c>
      <c r="K2965">
        <v>7118</v>
      </c>
      <c r="L2965" s="1" t="s">
        <v>1491</v>
      </c>
      <c r="M2965" s="1" t="s">
        <v>91</v>
      </c>
      <c r="N2965" s="1" t="s">
        <v>33</v>
      </c>
      <c r="O2965" t="s">
        <v>19</v>
      </c>
      <c r="P2965">
        <v>1779.5</v>
      </c>
      <c r="Q2965" s="1" t="s">
        <v>1492</v>
      </c>
      <c r="R2965" s="1" t="s">
        <v>1448</v>
      </c>
      <c r="S2965" t="s">
        <v>1449</v>
      </c>
      <c r="T2965">
        <f>VLOOKUP(Admissions[[#This Row],[Department]],Departments!A:E,5,FALSE)</f>
        <v>6000</v>
      </c>
      <c r="U2965" s="1" t="str">
        <f t="shared" si="92"/>
        <v>Above Benchmark</v>
      </c>
      <c r="V2965" s="1">
        <f t="shared" ca="1" si="93"/>
        <v>51</v>
      </c>
      <c r="W2965" s="1" t="str">
        <f ca="1">_xlfn.IFS(Admissions[[#This Row],[Patients Age]]&lt;18,"Paediatric",V2965&lt;40,"Young Adult",V2965&lt;65,"Adult",TRUE,"Senior")</f>
        <v>Adult</v>
      </c>
    </row>
    <row r="2966" spans="1:23" x14ac:dyDescent="0.25">
      <c r="A2966">
        <v>14945</v>
      </c>
      <c r="B2966">
        <v>6448</v>
      </c>
      <c r="C2966" s="1" t="s">
        <v>80</v>
      </c>
      <c r="D2966" s="1" t="s">
        <v>14</v>
      </c>
      <c r="E2966" s="2">
        <v>38976</v>
      </c>
      <c r="F2966" s="1" t="s">
        <v>26</v>
      </c>
      <c r="G2966" s="1" t="s">
        <v>39</v>
      </c>
      <c r="H2966" s="2">
        <v>45613</v>
      </c>
      <c r="I2966" s="2">
        <v>45623</v>
      </c>
      <c r="J2966">
        <v>10</v>
      </c>
      <c r="K2966">
        <v>13004</v>
      </c>
      <c r="L2966" s="1" t="s">
        <v>1491</v>
      </c>
      <c r="M2966" s="1" t="s">
        <v>64</v>
      </c>
      <c r="N2966" s="1" t="s">
        <v>33</v>
      </c>
      <c r="O2966" t="s">
        <v>19</v>
      </c>
      <c r="P2966">
        <v>1300.4000000000001</v>
      </c>
      <c r="Q2966" s="1" t="s">
        <v>1492</v>
      </c>
      <c r="R2966" s="1" t="s">
        <v>1451</v>
      </c>
      <c r="S2966" t="s">
        <v>1447</v>
      </c>
      <c r="T2966">
        <f>VLOOKUP(Admissions[[#This Row],[Department]],Departments!A:E,5,FALSE)</f>
        <v>9000</v>
      </c>
      <c r="U2966" s="1" t="str">
        <f t="shared" si="92"/>
        <v>Above Benchmark</v>
      </c>
      <c r="V2966" s="1">
        <f t="shared" ca="1" si="93"/>
        <v>19</v>
      </c>
      <c r="W2966" s="1" t="str">
        <f ca="1">_xlfn.IFS(Admissions[[#This Row],[Patients Age]]&lt;18,"Paediatric",V2966&lt;40,"Young Adult",V2966&lt;65,"Adult",TRUE,"Senior")</f>
        <v>Young Adult</v>
      </c>
    </row>
    <row r="2967" spans="1:23" x14ac:dyDescent="0.25">
      <c r="A2967">
        <v>15801</v>
      </c>
      <c r="B2967">
        <v>3097</v>
      </c>
      <c r="C2967" s="1" t="s">
        <v>595</v>
      </c>
      <c r="D2967" s="1" t="s">
        <v>14</v>
      </c>
      <c r="E2967" s="2">
        <v>29703</v>
      </c>
      <c r="F2967" s="1" t="s">
        <v>51</v>
      </c>
      <c r="G2967" s="1" t="s">
        <v>113</v>
      </c>
      <c r="H2967" s="2">
        <v>45028</v>
      </c>
      <c r="I2967" s="2">
        <v>45033</v>
      </c>
      <c r="J2967">
        <v>5</v>
      </c>
      <c r="K2967">
        <v>7734</v>
      </c>
      <c r="L2967" s="1" t="s">
        <v>1491</v>
      </c>
      <c r="M2967" s="1" t="s">
        <v>53</v>
      </c>
      <c r="N2967" s="1" t="s">
        <v>33</v>
      </c>
      <c r="O2967" t="s">
        <v>19</v>
      </c>
      <c r="P2967">
        <v>1546.8</v>
      </c>
      <c r="Q2967" s="1" t="s">
        <v>1492</v>
      </c>
      <c r="R2967" s="1" t="s">
        <v>1453</v>
      </c>
      <c r="S2967" t="s">
        <v>1449</v>
      </c>
      <c r="T2967">
        <f>VLOOKUP(Admissions[[#This Row],[Department]],Departments!A:E,5,FALSE)</f>
        <v>6800</v>
      </c>
      <c r="U2967" s="1" t="str">
        <f t="shared" si="92"/>
        <v>Above Benchmark</v>
      </c>
      <c r="V2967" s="1">
        <f t="shared" ca="1" si="93"/>
        <v>45</v>
      </c>
      <c r="W2967" s="1" t="str">
        <f ca="1">_xlfn.IFS(Admissions[[#This Row],[Patients Age]]&lt;18,"Paediatric",V2967&lt;40,"Young Adult",V2967&lt;65,"Adult",TRUE,"Senior")</f>
        <v>Adult</v>
      </c>
    </row>
    <row r="2968" spans="1:23" x14ac:dyDescent="0.25">
      <c r="A2968">
        <v>15741</v>
      </c>
      <c r="B2968">
        <v>6799</v>
      </c>
      <c r="C2968" s="1" t="s">
        <v>677</v>
      </c>
      <c r="D2968" s="1" t="s">
        <v>56</v>
      </c>
      <c r="E2968" s="2">
        <v>14570</v>
      </c>
      <c r="F2968" s="1" t="s">
        <v>15</v>
      </c>
      <c r="G2968" s="1" t="s">
        <v>16</v>
      </c>
      <c r="H2968" s="2">
        <v>45410</v>
      </c>
      <c r="I2968" s="2">
        <v>45413</v>
      </c>
      <c r="J2968">
        <v>3</v>
      </c>
      <c r="K2968">
        <v>9298</v>
      </c>
      <c r="L2968" s="1" t="s">
        <v>1491</v>
      </c>
      <c r="M2968" s="1" t="s">
        <v>46</v>
      </c>
      <c r="N2968" s="1" t="s">
        <v>33</v>
      </c>
      <c r="O2968" t="s">
        <v>19</v>
      </c>
      <c r="P2968">
        <v>3099.3332999999998</v>
      </c>
      <c r="Q2968" s="1" t="s">
        <v>1492</v>
      </c>
      <c r="R2968" s="1" t="s">
        <v>1451</v>
      </c>
      <c r="S2968" t="s">
        <v>1447</v>
      </c>
      <c r="T2968">
        <f>VLOOKUP(Admissions[[#This Row],[Department]],Departments!A:E,5,FALSE)</f>
        <v>5500</v>
      </c>
      <c r="U2968" s="1" t="str">
        <f t="shared" si="92"/>
        <v>Above Benchmark</v>
      </c>
      <c r="V2968" s="1">
        <f t="shared" ca="1" si="93"/>
        <v>86</v>
      </c>
      <c r="W2968" s="1" t="str">
        <f ca="1">_xlfn.IFS(Admissions[[#This Row],[Patients Age]]&lt;18,"Paediatric",V2968&lt;40,"Young Adult",V2968&lt;65,"Adult",TRUE,"Senior")</f>
        <v>Senior</v>
      </c>
    </row>
    <row r="2969" spans="1:23" x14ac:dyDescent="0.25">
      <c r="A2969">
        <v>13968</v>
      </c>
      <c r="B2969">
        <v>5050</v>
      </c>
      <c r="C2969" s="1" t="s">
        <v>437</v>
      </c>
      <c r="D2969" s="1" t="s">
        <v>56</v>
      </c>
      <c r="E2969" s="2">
        <v>30684</v>
      </c>
      <c r="F2969" s="1" t="s">
        <v>66</v>
      </c>
      <c r="G2969" s="1" t="s">
        <v>77</v>
      </c>
      <c r="H2969" s="2">
        <v>45315</v>
      </c>
      <c r="I2969" s="2">
        <v>45318</v>
      </c>
      <c r="J2969">
        <v>3</v>
      </c>
      <c r="K2969">
        <v>4947</v>
      </c>
      <c r="L2969" s="1" t="s">
        <v>1491</v>
      </c>
      <c r="M2969" s="1" t="s">
        <v>37</v>
      </c>
      <c r="N2969" s="1" t="s">
        <v>18</v>
      </c>
      <c r="O2969" t="s">
        <v>19</v>
      </c>
      <c r="P2969">
        <v>1649</v>
      </c>
      <c r="Q2969" s="1" t="s">
        <v>1492</v>
      </c>
      <c r="R2969" s="1" t="s">
        <v>1453</v>
      </c>
      <c r="S2969" t="s">
        <v>1449</v>
      </c>
      <c r="T2969">
        <f>VLOOKUP(Admissions[[#This Row],[Department]],Departments!A:E,5,FALSE)</f>
        <v>6000</v>
      </c>
      <c r="U2969" s="1" t="str">
        <f t="shared" si="92"/>
        <v>Within Benchmark</v>
      </c>
      <c r="V2969" s="1">
        <f t="shared" ca="1" si="93"/>
        <v>42</v>
      </c>
      <c r="W2969" s="1" t="str">
        <f ca="1">_xlfn.IFS(Admissions[[#This Row],[Patients Age]]&lt;18,"Paediatric",V2969&lt;40,"Young Adult",V2969&lt;65,"Adult",TRUE,"Senior")</f>
        <v>Adult</v>
      </c>
    </row>
    <row r="2970" spans="1:23" x14ac:dyDescent="0.25">
      <c r="A2970">
        <v>12005</v>
      </c>
      <c r="B2970">
        <v>6544</v>
      </c>
      <c r="C2970" s="1" t="s">
        <v>1104</v>
      </c>
      <c r="D2970" s="1" t="s">
        <v>56</v>
      </c>
      <c r="E2970" s="2">
        <v>35671</v>
      </c>
      <c r="F2970" s="1" t="s">
        <v>21</v>
      </c>
      <c r="G2970" s="1" t="s">
        <v>22</v>
      </c>
      <c r="H2970" s="2">
        <v>45609</v>
      </c>
      <c r="I2970" s="2">
        <v>45615</v>
      </c>
      <c r="J2970">
        <v>6</v>
      </c>
      <c r="K2970">
        <v>25058</v>
      </c>
      <c r="L2970" s="1" t="s">
        <v>1491</v>
      </c>
      <c r="M2970" s="1" t="s">
        <v>28</v>
      </c>
      <c r="N2970" s="1" t="s">
        <v>33</v>
      </c>
      <c r="O2970" t="s">
        <v>19</v>
      </c>
      <c r="P2970">
        <v>4176.3333000000002</v>
      </c>
      <c r="Q2970" s="1" t="s">
        <v>1492</v>
      </c>
      <c r="R2970" s="1" t="s">
        <v>1453</v>
      </c>
      <c r="S2970" t="s">
        <v>1449</v>
      </c>
      <c r="T2970">
        <f>VLOOKUP(Admissions[[#This Row],[Department]],Departments!A:E,5,FALSE)</f>
        <v>12000</v>
      </c>
      <c r="U2970" s="1" t="str">
        <f t="shared" si="92"/>
        <v>Above Benchmark</v>
      </c>
      <c r="V2970" s="1">
        <f t="shared" ca="1" si="93"/>
        <v>28</v>
      </c>
      <c r="W2970" s="1" t="str">
        <f ca="1">_xlfn.IFS(Admissions[[#This Row],[Patients Age]]&lt;18,"Paediatric",V2970&lt;40,"Young Adult",V2970&lt;65,"Adult",TRUE,"Senior")</f>
        <v>Young Adult</v>
      </c>
    </row>
    <row r="2971" spans="1:23" x14ac:dyDescent="0.25">
      <c r="A2971">
        <v>10723</v>
      </c>
      <c r="B2971">
        <v>6396</v>
      </c>
      <c r="C2971" s="1" t="s">
        <v>93</v>
      </c>
      <c r="D2971" s="1" t="s">
        <v>14</v>
      </c>
      <c r="E2971" s="2">
        <v>36034</v>
      </c>
      <c r="F2971" s="1" t="s">
        <v>41</v>
      </c>
      <c r="G2971" s="1" t="s">
        <v>42</v>
      </c>
      <c r="H2971" s="2">
        <v>45393</v>
      </c>
      <c r="I2971" s="2">
        <v>45398</v>
      </c>
      <c r="J2971">
        <v>5</v>
      </c>
      <c r="K2971">
        <v>5692</v>
      </c>
      <c r="L2971" s="1" t="s">
        <v>1491</v>
      </c>
      <c r="M2971" s="1" t="s">
        <v>43</v>
      </c>
      <c r="N2971" s="1" t="s">
        <v>18</v>
      </c>
      <c r="O2971" t="s">
        <v>19</v>
      </c>
      <c r="P2971">
        <v>1138.4000000000001</v>
      </c>
      <c r="Q2971" s="1" t="s">
        <v>1492</v>
      </c>
      <c r="R2971" s="1" t="s">
        <v>1450</v>
      </c>
      <c r="S2971" t="s">
        <v>1449</v>
      </c>
      <c r="T2971">
        <f>VLOOKUP(Admissions[[#This Row],[Department]],Departments!A:E,5,FALSE)</f>
        <v>7200</v>
      </c>
      <c r="U2971" s="1" t="str">
        <f t="shared" si="92"/>
        <v>Within Benchmark</v>
      </c>
      <c r="V2971" s="1">
        <f t="shared" ca="1" si="93"/>
        <v>27</v>
      </c>
      <c r="W2971" s="1" t="str">
        <f ca="1">_xlfn.IFS(Admissions[[#This Row],[Patients Age]]&lt;18,"Paediatric",V2971&lt;40,"Young Adult",V2971&lt;65,"Adult",TRUE,"Senior")</f>
        <v>Young Adult</v>
      </c>
    </row>
    <row r="2972" spans="1:23" x14ac:dyDescent="0.25">
      <c r="A2972">
        <v>13693</v>
      </c>
      <c r="B2972">
        <v>4604</v>
      </c>
      <c r="C2972" s="1" t="s">
        <v>712</v>
      </c>
      <c r="D2972" s="1" t="s">
        <v>56</v>
      </c>
      <c r="E2972" s="2">
        <v>38373</v>
      </c>
      <c r="F2972" s="1" t="s">
        <v>66</v>
      </c>
      <c r="G2972" s="1" t="s">
        <v>70</v>
      </c>
      <c r="H2972" s="2">
        <v>45023</v>
      </c>
      <c r="I2972" s="2">
        <v>45026</v>
      </c>
      <c r="J2972">
        <v>3</v>
      </c>
      <c r="K2972">
        <v>3267</v>
      </c>
      <c r="L2972" s="1" t="s">
        <v>1491</v>
      </c>
      <c r="M2972" s="1" t="s">
        <v>91</v>
      </c>
      <c r="N2972" s="1" t="s">
        <v>18</v>
      </c>
      <c r="O2972" t="s">
        <v>19</v>
      </c>
      <c r="P2972">
        <v>1089</v>
      </c>
      <c r="Q2972" s="1" t="s">
        <v>1492</v>
      </c>
      <c r="R2972" s="1" t="s">
        <v>1454</v>
      </c>
      <c r="S2972" t="s">
        <v>1449</v>
      </c>
      <c r="T2972">
        <f>VLOOKUP(Admissions[[#This Row],[Department]],Departments!A:E,5,FALSE)</f>
        <v>6000</v>
      </c>
      <c r="U2972" s="1" t="str">
        <f t="shared" si="92"/>
        <v>Within Benchmark</v>
      </c>
      <c r="V2972" s="1">
        <f t="shared" ca="1" si="93"/>
        <v>21</v>
      </c>
      <c r="W2972" s="1" t="str">
        <f ca="1">_xlfn.IFS(Admissions[[#This Row],[Patients Age]]&lt;18,"Paediatric",V2972&lt;40,"Young Adult",V2972&lt;65,"Adult",TRUE,"Senior")</f>
        <v>Young Adult</v>
      </c>
    </row>
    <row r="2973" spans="1:23" x14ac:dyDescent="0.25">
      <c r="A2973">
        <v>10894</v>
      </c>
      <c r="B2973">
        <v>5788</v>
      </c>
      <c r="C2973" s="1" t="s">
        <v>1210</v>
      </c>
      <c r="D2973" s="1" t="s">
        <v>14</v>
      </c>
      <c r="E2973" s="2">
        <v>12352</v>
      </c>
      <c r="F2973" s="1" t="s">
        <v>15</v>
      </c>
      <c r="G2973" s="1" t="s">
        <v>48</v>
      </c>
      <c r="H2973" s="2">
        <v>45175</v>
      </c>
      <c r="I2973" s="2">
        <v>45179</v>
      </c>
      <c r="J2973">
        <v>4</v>
      </c>
      <c r="K2973">
        <v>9981</v>
      </c>
      <c r="L2973" s="1" t="s">
        <v>1494</v>
      </c>
      <c r="M2973" s="1" t="s">
        <v>46</v>
      </c>
      <c r="N2973" s="1" t="s">
        <v>18</v>
      </c>
      <c r="O2973" t="s">
        <v>19</v>
      </c>
      <c r="P2973">
        <v>2495.25</v>
      </c>
      <c r="Q2973" s="1" t="s">
        <v>1492</v>
      </c>
      <c r="R2973" s="1" t="s">
        <v>1453</v>
      </c>
      <c r="S2973" t="s">
        <v>1449</v>
      </c>
      <c r="T2973">
        <f>VLOOKUP(Admissions[[#This Row],[Department]],Departments!A:E,5,FALSE)</f>
        <v>5500</v>
      </c>
      <c r="U2973" s="1" t="str">
        <f t="shared" si="92"/>
        <v>Above Benchmark</v>
      </c>
      <c r="V2973" s="1">
        <f t="shared" ca="1" si="93"/>
        <v>92</v>
      </c>
      <c r="W2973" s="1" t="str">
        <f ca="1">_xlfn.IFS(Admissions[[#This Row],[Patients Age]]&lt;18,"Paediatric",V2973&lt;40,"Young Adult",V2973&lt;65,"Adult",TRUE,"Senior")</f>
        <v>Senior</v>
      </c>
    </row>
    <row r="2974" spans="1:23" x14ac:dyDescent="0.25">
      <c r="A2974">
        <v>13779</v>
      </c>
      <c r="B2974">
        <v>4162</v>
      </c>
      <c r="C2974" s="1" t="s">
        <v>924</v>
      </c>
      <c r="D2974" s="1" t="s">
        <v>56</v>
      </c>
      <c r="E2974" s="2">
        <v>10965</v>
      </c>
      <c r="F2974" s="1" t="s">
        <v>35</v>
      </c>
      <c r="G2974" s="1" t="s">
        <v>36</v>
      </c>
      <c r="H2974" s="2">
        <v>45352</v>
      </c>
      <c r="I2974" s="2">
        <v>45359</v>
      </c>
      <c r="J2974">
        <v>7</v>
      </c>
      <c r="K2974">
        <v>17778</v>
      </c>
      <c r="L2974" s="1" t="s">
        <v>1494</v>
      </c>
      <c r="M2974" s="1" t="s">
        <v>37</v>
      </c>
      <c r="N2974" s="1" t="s">
        <v>18</v>
      </c>
      <c r="O2974" t="s">
        <v>19</v>
      </c>
      <c r="P2974">
        <v>2539.7143000000001</v>
      </c>
      <c r="Q2974" s="1" t="s">
        <v>1492</v>
      </c>
      <c r="R2974" s="1" t="s">
        <v>1454</v>
      </c>
      <c r="S2974" t="s">
        <v>1449</v>
      </c>
      <c r="T2974">
        <f>VLOOKUP(Admissions[[#This Row],[Department]],Departments!A:E,5,FALSE)</f>
        <v>8500</v>
      </c>
      <c r="U2974" s="1" t="str">
        <f t="shared" si="92"/>
        <v>Above Benchmark</v>
      </c>
      <c r="V2974" s="1">
        <f t="shared" ca="1" si="93"/>
        <v>96</v>
      </c>
      <c r="W2974" s="1" t="str">
        <f ca="1">_xlfn.IFS(Admissions[[#This Row],[Patients Age]]&lt;18,"Paediatric",V2974&lt;40,"Young Adult",V2974&lt;65,"Adult",TRUE,"Senior")</f>
        <v>Senior</v>
      </c>
    </row>
    <row r="2975" spans="1:23" x14ac:dyDescent="0.25">
      <c r="A2975">
        <v>12113</v>
      </c>
      <c r="B2975">
        <v>5588</v>
      </c>
      <c r="C2975" s="1" t="s">
        <v>232</v>
      </c>
      <c r="D2975" s="1" t="s">
        <v>56</v>
      </c>
      <c r="E2975" s="2">
        <v>26857</v>
      </c>
      <c r="F2975" s="1" t="s">
        <v>15</v>
      </c>
      <c r="G2975" s="1" t="s">
        <v>16</v>
      </c>
      <c r="H2975" s="2">
        <v>45221</v>
      </c>
      <c r="I2975" s="2">
        <v>45223</v>
      </c>
      <c r="J2975">
        <v>2</v>
      </c>
      <c r="K2975">
        <v>3306</v>
      </c>
      <c r="L2975" s="1" t="s">
        <v>1491</v>
      </c>
      <c r="M2975" s="1" t="s">
        <v>81</v>
      </c>
      <c r="N2975" s="1" t="s">
        <v>24</v>
      </c>
      <c r="O2975" t="s">
        <v>19</v>
      </c>
      <c r="P2975">
        <v>1653</v>
      </c>
      <c r="Q2975" s="1" t="s">
        <v>1492</v>
      </c>
      <c r="R2975" s="1" t="s">
        <v>1451</v>
      </c>
      <c r="S2975" t="s">
        <v>1447</v>
      </c>
      <c r="T2975">
        <f>VLOOKUP(Admissions[[#This Row],[Department]],Departments!A:E,5,FALSE)</f>
        <v>5500</v>
      </c>
      <c r="U2975" s="1" t="str">
        <f t="shared" si="92"/>
        <v>Within Benchmark</v>
      </c>
      <c r="V2975" s="1">
        <f t="shared" ca="1" si="93"/>
        <v>52</v>
      </c>
      <c r="W2975" s="1" t="str">
        <f ca="1">_xlfn.IFS(Admissions[[#This Row],[Patients Age]]&lt;18,"Paediatric",V2975&lt;40,"Young Adult",V2975&lt;65,"Adult",TRUE,"Senior")</f>
        <v>Adult</v>
      </c>
    </row>
    <row r="2976" spans="1:23" x14ac:dyDescent="0.25">
      <c r="A2976">
        <v>11565</v>
      </c>
      <c r="B2976">
        <v>3057</v>
      </c>
      <c r="C2976" s="1" t="s">
        <v>92</v>
      </c>
      <c r="D2976" s="1" t="s">
        <v>14</v>
      </c>
      <c r="E2976" s="2">
        <v>23476</v>
      </c>
      <c r="F2976" s="1" t="s">
        <v>66</v>
      </c>
      <c r="G2976" s="1" t="s">
        <v>77</v>
      </c>
      <c r="H2976" s="2">
        <v>45296</v>
      </c>
      <c r="I2976" s="2">
        <v>45299</v>
      </c>
      <c r="J2976">
        <v>3</v>
      </c>
      <c r="K2976">
        <v>5019</v>
      </c>
      <c r="L2976" s="1" t="s">
        <v>1491</v>
      </c>
      <c r="M2976" s="1" t="s">
        <v>68</v>
      </c>
      <c r="N2976" s="1" t="s">
        <v>24</v>
      </c>
      <c r="O2976" t="s">
        <v>19</v>
      </c>
      <c r="P2976">
        <v>1673</v>
      </c>
      <c r="Q2976" s="1" t="s">
        <v>1492</v>
      </c>
      <c r="R2976" s="1" t="s">
        <v>1454</v>
      </c>
      <c r="S2976" t="s">
        <v>1449</v>
      </c>
      <c r="T2976">
        <f>VLOOKUP(Admissions[[#This Row],[Department]],Departments!A:E,5,FALSE)</f>
        <v>6000</v>
      </c>
      <c r="U2976" s="1" t="str">
        <f t="shared" si="92"/>
        <v>Within Benchmark</v>
      </c>
      <c r="V2976" s="1">
        <f t="shared" ca="1" si="93"/>
        <v>62</v>
      </c>
      <c r="W2976" s="1" t="str">
        <f ca="1">_xlfn.IFS(Admissions[[#This Row],[Patients Age]]&lt;18,"Paediatric",V2976&lt;40,"Young Adult",V2976&lt;65,"Adult",TRUE,"Senior")</f>
        <v>Adult</v>
      </c>
    </row>
    <row r="2977" spans="1:23" x14ac:dyDescent="0.25">
      <c r="A2977">
        <v>12991</v>
      </c>
      <c r="B2977">
        <v>7012</v>
      </c>
      <c r="C2977" s="1" t="s">
        <v>1211</v>
      </c>
      <c r="D2977" s="1" t="s">
        <v>56</v>
      </c>
      <c r="E2977" s="2">
        <v>40952</v>
      </c>
      <c r="F2977" s="1" t="s">
        <v>30</v>
      </c>
      <c r="G2977" s="1" t="s">
        <v>31</v>
      </c>
      <c r="H2977" s="2">
        <v>45231</v>
      </c>
      <c r="I2977" s="2">
        <v>45235</v>
      </c>
      <c r="J2977">
        <v>4</v>
      </c>
      <c r="K2977">
        <v>0</v>
      </c>
      <c r="L2977" s="1" t="s">
        <v>1494</v>
      </c>
      <c r="M2977" s="1" t="s">
        <v>81</v>
      </c>
      <c r="N2977" s="1" t="s">
        <v>33</v>
      </c>
      <c r="O2977" t="s">
        <v>19</v>
      </c>
      <c r="P2977">
        <v>0</v>
      </c>
      <c r="Q2977" s="1" t="s">
        <v>1493</v>
      </c>
      <c r="R2977" s="1" t="s">
        <v>1453</v>
      </c>
      <c r="S2977" t="s">
        <v>1449</v>
      </c>
      <c r="T2977">
        <f>VLOOKUP(Admissions[[#This Row],[Department]],Departments!A:E,5,FALSE)</f>
        <v>4500</v>
      </c>
      <c r="U2977" s="1" t="str">
        <f t="shared" si="92"/>
        <v>Within Benchmark</v>
      </c>
      <c r="V2977" s="1">
        <f t="shared" ca="1" si="93"/>
        <v>14</v>
      </c>
      <c r="W2977" s="1" t="str">
        <f ca="1">_xlfn.IFS(Admissions[[#This Row],[Patients Age]]&lt;18,"Paediatric",V2977&lt;40,"Young Adult",V2977&lt;65,"Adult",TRUE,"Senior")</f>
        <v>Paediatric</v>
      </c>
    </row>
    <row r="2978" spans="1:23" x14ac:dyDescent="0.25">
      <c r="A2978">
        <v>11308</v>
      </c>
      <c r="B2978">
        <v>5433</v>
      </c>
      <c r="C2978" s="1" t="s">
        <v>126</v>
      </c>
      <c r="D2978" s="1" t="s">
        <v>14</v>
      </c>
      <c r="E2978" s="2">
        <v>41302</v>
      </c>
      <c r="F2978" s="1" t="s">
        <v>30</v>
      </c>
      <c r="G2978" s="1" t="s">
        <v>31</v>
      </c>
      <c r="H2978" s="2">
        <v>45007</v>
      </c>
      <c r="I2978" s="2">
        <v>45010</v>
      </c>
      <c r="J2978">
        <v>3</v>
      </c>
      <c r="K2978">
        <v>4060</v>
      </c>
      <c r="L2978" s="1" t="s">
        <v>1491</v>
      </c>
      <c r="M2978" s="1" t="s">
        <v>81</v>
      </c>
      <c r="N2978" s="1" t="s">
        <v>18</v>
      </c>
      <c r="O2978" t="s">
        <v>19</v>
      </c>
      <c r="P2978">
        <v>1353.3333</v>
      </c>
      <c r="Q2978" s="1" t="s">
        <v>1492</v>
      </c>
      <c r="R2978" s="1" t="s">
        <v>1453</v>
      </c>
      <c r="S2978" t="s">
        <v>1449</v>
      </c>
      <c r="T2978">
        <f>VLOOKUP(Admissions[[#This Row],[Department]],Departments!A:E,5,FALSE)</f>
        <v>4500</v>
      </c>
      <c r="U2978" s="1" t="str">
        <f t="shared" si="92"/>
        <v>Within Benchmark</v>
      </c>
      <c r="V2978" s="1">
        <f t="shared" ca="1" si="93"/>
        <v>13</v>
      </c>
      <c r="W2978" s="1" t="str">
        <f ca="1">_xlfn.IFS(Admissions[[#This Row],[Patients Age]]&lt;18,"Paediatric",V2978&lt;40,"Young Adult",V2978&lt;65,"Adult",TRUE,"Senior")</f>
        <v>Paediatric</v>
      </c>
    </row>
    <row r="2979" spans="1:23" x14ac:dyDescent="0.25">
      <c r="A2979">
        <v>11408</v>
      </c>
      <c r="B2979">
        <v>6906</v>
      </c>
      <c r="C2979" s="1" t="s">
        <v>440</v>
      </c>
      <c r="D2979" s="1" t="s">
        <v>56</v>
      </c>
      <c r="E2979" s="2">
        <v>36804</v>
      </c>
      <c r="F2979" s="1" t="s">
        <v>15</v>
      </c>
      <c r="G2979" s="1" t="s">
        <v>48</v>
      </c>
      <c r="H2979" s="2">
        <v>45228</v>
      </c>
      <c r="I2979" s="2">
        <v>45230</v>
      </c>
      <c r="J2979">
        <v>2</v>
      </c>
      <c r="K2979">
        <v>4084</v>
      </c>
      <c r="L2979" s="1" t="s">
        <v>1491</v>
      </c>
      <c r="M2979" s="1" t="s">
        <v>81</v>
      </c>
      <c r="N2979" s="1" t="s">
        <v>24</v>
      </c>
      <c r="O2979" t="s">
        <v>19</v>
      </c>
      <c r="P2979">
        <v>2042</v>
      </c>
      <c r="Q2979" s="1" t="s">
        <v>1492</v>
      </c>
      <c r="R2979" s="1" t="s">
        <v>1451</v>
      </c>
      <c r="S2979" t="s">
        <v>1447</v>
      </c>
      <c r="T2979">
        <f>VLOOKUP(Admissions[[#This Row],[Department]],Departments!A:E,5,FALSE)</f>
        <v>5500</v>
      </c>
      <c r="U2979" s="1" t="str">
        <f t="shared" si="92"/>
        <v>Within Benchmark</v>
      </c>
      <c r="V2979" s="1">
        <f t="shared" ca="1" si="93"/>
        <v>25</v>
      </c>
      <c r="W2979" s="1" t="str">
        <f ca="1">_xlfn.IFS(Admissions[[#This Row],[Patients Age]]&lt;18,"Paediatric",V2979&lt;40,"Young Adult",V2979&lt;65,"Adult",TRUE,"Senior")</f>
        <v>Young Adult</v>
      </c>
    </row>
    <row r="2980" spans="1:23" x14ac:dyDescent="0.25">
      <c r="A2980">
        <v>12440</v>
      </c>
      <c r="B2980">
        <v>3144</v>
      </c>
      <c r="C2980" s="1" t="s">
        <v>336</v>
      </c>
      <c r="D2980" s="1" t="s">
        <v>56</v>
      </c>
      <c r="E2980" s="2">
        <v>40084</v>
      </c>
      <c r="F2980" s="1" t="s">
        <v>30</v>
      </c>
      <c r="G2980" s="1" t="s">
        <v>58</v>
      </c>
      <c r="H2980" s="2">
        <v>45396</v>
      </c>
      <c r="I2980" s="2">
        <v>45400</v>
      </c>
      <c r="J2980">
        <v>4</v>
      </c>
      <c r="K2980">
        <v>3226</v>
      </c>
      <c r="L2980" s="1" t="s">
        <v>1491</v>
      </c>
      <c r="M2980" s="1" t="s">
        <v>32</v>
      </c>
      <c r="N2980" s="1" t="s">
        <v>18</v>
      </c>
      <c r="O2980" t="s">
        <v>19</v>
      </c>
      <c r="P2980">
        <v>806.5</v>
      </c>
      <c r="Q2980" s="1" t="s">
        <v>1492</v>
      </c>
      <c r="R2980" s="1" t="s">
        <v>1451</v>
      </c>
      <c r="S2980" t="s">
        <v>1447</v>
      </c>
      <c r="T2980">
        <f>VLOOKUP(Admissions[[#This Row],[Department]],Departments!A:E,5,FALSE)</f>
        <v>4500</v>
      </c>
      <c r="U2980" s="1" t="str">
        <f t="shared" si="92"/>
        <v>Within Benchmark</v>
      </c>
      <c r="V2980" s="1">
        <f t="shared" ca="1" si="93"/>
        <v>16</v>
      </c>
      <c r="W2980" s="1" t="str">
        <f ca="1">_xlfn.IFS(Admissions[[#This Row],[Patients Age]]&lt;18,"Paediatric",V2980&lt;40,"Young Adult",V2980&lt;65,"Adult",TRUE,"Senior")</f>
        <v>Paediatric</v>
      </c>
    </row>
    <row r="2981" spans="1:23" x14ac:dyDescent="0.25">
      <c r="A2981">
        <v>10060</v>
      </c>
      <c r="B2981">
        <v>6925</v>
      </c>
      <c r="C2981" s="1" t="s">
        <v>94</v>
      </c>
      <c r="D2981" s="1" t="s">
        <v>14</v>
      </c>
      <c r="E2981" s="2">
        <v>34618</v>
      </c>
      <c r="F2981" s="1" t="s">
        <v>35</v>
      </c>
      <c r="G2981" s="1" t="s">
        <v>85</v>
      </c>
      <c r="H2981" s="2">
        <v>45613</v>
      </c>
      <c r="I2981" s="2">
        <v>45619</v>
      </c>
      <c r="J2981">
        <v>6</v>
      </c>
      <c r="K2981">
        <v>12978</v>
      </c>
      <c r="L2981" s="1" t="s">
        <v>1491</v>
      </c>
      <c r="M2981" s="1" t="s">
        <v>37</v>
      </c>
      <c r="N2981" s="1" t="s">
        <v>18</v>
      </c>
      <c r="O2981" t="s">
        <v>19</v>
      </c>
      <c r="P2981">
        <v>2163</v>
      </c>
      <c r="Q2981" s="1" t="s">
        <v>1492</v>
      </c>
      <c r="R2981" s="1" t="s">
        <v>1451</v>
      </c>
      <c r="S2981" t="s">
        <v>1447</v>
      </c>
      <c r="T2981">
        <f>VLOOKUP(Admissions[[#This Row],[Department]],Departments!A:E,5,FALSE)</f>
        <v>8500</v>
      </c>
      <c r="U2981" s="1" t="str">
        <f t="shared" si="92"/>
        <v>Above Benchmark</v>
      </c>
      <c r="V2981" s="1">
        <f t="shared" ca="1" si="93"/>
        <v>31</v>
      </c>
      <c r="W2981" s="1" t="str">
        <f ca="1">_xlfn.IFS(Admissions[[#This Row],[Patients Age]]&lt;18,"Paediatric",V2981&lt;40,"Young Adult",V2981&lt;65,"Adult",TRUE,"Senior")</f>
        <v>Young Adult</v>
      </c>
    </row>
    <row r="2982" spans="1:23" x14ac:dyDescent="0.25">
      <c r="A2982">
        <v>13742</v>
      </c>
      <c r="B2982">
        <v>3830</v>
      </c>
      <c r="C2982" s="1" t="s">
        <v>1031</v>
      </c>
      <c r="D2982" s="1" t="s">
        <v>14</v>
      </c>
      <c r="E2982" s="2">
        <v>36527</v>
      </c>
      <c r="F2982" s="1" t="s">
        <v>238</v>
      </c>
      <c r="G2982" s="1" t="s">
        <v>70</v>
      </c>
      <c r="H2982" s="2">
        <v>45543</v>
      </c>
      <c r="I2982" s="2">
        <v>45546</v>
      </c>
      <c r="J2982">
        <v>3</v>
      </c>
      <c r="K2982">
        <v>4680</v>
      </c>
      <c r="L2982" s="1" t="s">
        <v>1491</v>
      </c>
      <c r="M2982" s="1" t="s">
        <v>116</v>
      </c>
      <c r="N2982" s="1" t="s">
        <v>18</v>
      </c>
      <c r="O2982" t="s">
        <v>19</v>
      </c>
      <c r="P2982">
        <v>1560</v>
      </c>
      <c r="Q2982" s="1" t="s">
        <v>1492</v>
      </c>
      <c r="R2982" s="1" t="s">
        <v>1451</v>
      </c>
      <c r="S2982" t="s">
        <v>1447</v>
      </c>
      <c r="T2982" t="e">
        <f>VLOOKUP(Admissions[[#This Row],[Department]],Departments!A:E,5,FALSE)</f>
        <v>#N/A</v>
      </c>
      <c r="U2982" s="1" t="e">
        <f t="shared" si="92"/>
        <v>#N/A</v>
      </c>
      <c r="V2982" s="1">
        <f t="shared" ca="1" si="93"/>
        <v>26</v>
      </c>
      <c r="W2982" s="1" t="str">
        <f ca="1">_xlfn.IFS(Admissions[[#This Row],[Patients Age]]&lt;18,"Paediatric",V2982&lt;40,"Young Adult",V2982&lt;65,"Adult",TRUE,"Senior")</f>
        <v>Young Adult</v>
      </c>
    </row>
    <row r="2983" spans="1:23" x14ac:dyDescent="0.25">
      <c r="A2983">
        <v>15618</v>
      </c>
      <c r="B2983">
        <v>4510</v>
      </c>
      <c r="C2983" s="1" t="s">
        <v>431</v>
      </c>
      <c r="D2983" s="1" t="s">
        <v>14</v>
      </c>
      <c r="E2983" s="2">
        <v>20786</v>
      </c>
      <c r="F2983" s="1" t="s">
        <v>35</v>
      </c>
      <c r="G2983" s="1" t="s">
        <v>85</v>
      </c>
      <c r="H2983" s="2">
        <v>45523</v>
      </c>
      <c r="I2983" s="2">
        <v>45528</v>
      </c>
      <c r="J2983">
        <v>5</v>
      </c>
      <c r="K2983">
        <v>10388</v>
      </c>
      <c r="L2983" s="1" t="s">
        <v>1494</v>
      </c>
      <c r="M2983" s="1" t="s">
        <v>75</v>
      </c>
      <c r="N2983" s="1" t="s">
        <v>18</v>
      </c>
      <c r="O2983" t="s">
        <v>19</v>
      </c>
      <c r="P2983">
        <v>2077.6</v>
      </c>
      <c r="Q2983" s="1" t="s">
        <v>1492</v>
      </c>
      <c r="R2983" s="1" t="s">
        <v>1448</v>
      </c>
      <c r="S2983" t="s">
        <v>1449</v>
      </c>
      <c r="T2983">
        <f>VLOOKUP(Admissions[[#This Row],[Department]],Departments!A:E,5,FALSE)</f>
        <v>8500</v>
      </c>
      <c r="U2983" s="1" t="str">
        <f t="shared" si="92"/>
        <v>Above Benchmark</v>
      </c>
      <c r="V2983" s="1">
        <f t="shared" ca="1" si="93"/>
        <v>69</v>
      </c>
      <c r="W2983" s="1" t="str">
        <f ca="1">_xlfn.IFS(Admissions[[#This Row],[Patients Age]]&lt;18,"Paediatric",V2983&lt;40,"Young Adult",V2983&lt;65,"Adult",TRUE,"Senior")</f>
        <v>Senior</v>
      </c>
    </row>
    <row r="2984" spans="1:23" x14ac:dyDescent="0.25">
      <c r="A2984">
        <v>10156</v>
      </c>
      <c r="B2984">
        <v>4048</v>
      </c>
      <c r="C2984" s="1" t="s">
        <v>310</v>
      </c>
      <c r="D2984" s="1" t="s">
        <v>14</v>
      </c>
      <c r="E2984" s="2">
        <v>38361</v>
      </c>
      <c r="F2984" s="1" t="s">
        <v>35</v>
      </c>
      <c r="G2984" s="1" t="s">
        <v>85</v>
      </c>
      <c r="H2984" s="2">
        <v>45301</v>
      </c>
      <c r="I2984" s="2">
        <v>45306</v>
      </c>
      <c r="J2984">
        <v>5</v>
      </c>
      <c r="K2984">
        <v>12531</v>
      </c>
      <c r="L2984" s="1" t="s">
        <v>1494</v>
      </c>
      <c r="M2984" s="1" t="s">
        <v>60</v>
      </c>
      <c r="N2984" s="1" t="s">
        <v>18</v>
      </c>
      <c r="O2984" t="s">
        <v>19</v>
      </c>
      <c r="P2984">
        <v>2506.1999999999998</v>
      </c>
      <c r="Q2984" s="1" t="s">
        <v>1492</v>
      </c>
      <c r="R2984" s="1" t="s">
        <v>1453</v>
      </c>
      <c r="S2984" t="s">
        <v>1449</v>
      </c>
      <c r="T2984">
        <f>VLOOKUP(Admissions[[#This Row],[Department]],Departments!A:E,5,FALSE)</f>
        <v>8500</v>
      </c>
      <c r="U2984" s="1" t="str">
        <f t="shared" si="92"/>
        <v>Above Benchmark</v>
      </c>
      <c r="V2984" s="1">
        <f t="shared" ca="1" si="93"/>
        <v>21</v>
      </c>
      <c r="W2984" s="1" t="str">
        <f ca="1">_xlfn.IFS(Admissions[[#This Row],[Patients Age]]&lt;18,"Paediatric",V2984&lt;40,"Young Adult",V2984&lt;65,"Adult",TRUE,"Senior")</f>
        <v>Young Adult</v>
      </c>
    </row>
    <row r="2985" spans="1:23" x14ac:dyDescent="0.25">
      <c r="A2985">
        <v>10549</v>
      </c>
      <c r="B2985">
        <v>4500</v>
      </c>
      <c r="C2985" s="1" t="s">
        <v>1147</v>
      </c>
      <c r="D2985" s="1" t="s">
        <v>14</v>
      </c>
      <c r="E2985" s="2">
        <v>39496</v>
      </c>
      <c r="F2985" s="1" t="s">
        <v>30</v>
      </c>
      <c r="G2985" s="1" t="s">
        <v>31</v>
      </c>
      <c r="H2985" s="2">
        <v>45613</v>
      </c>
      <c r="I2985" s="2">
        <v>45616</v>
      </c>
      <c r="J2985">
        <v>3</v>
      </c>
      <c r="K2985">
        <v>3271</v>
      </c>
      <c r="L2985" s="1" t="s">
        <v>1491</v>
      </c>
      <c r="M2985" s="1" t="s">
        <v>81</v>
      </c>
      <c r="N2985" s="1" t="s">
        <v>33</v>
      </c>
      <c r="O2985" t="s">
        <v>19</v>
      </c>
      <c r="P2985">
        <v>1090.3333</v>
      </c>
      <c r="Q2985" s="1" t="s">
        <v>1492</v>
      </c>
      <c r="R2985" s="1" t="s">
        <v>1451</v>
      </c>
      <c r="S2985" t="s">
        <v>1447</v>
      </c>
      <c r="T2985">
        <f>VLOOKUP(Admissions[[#This Row],[Department]],Departments!A:E,5,FALSE)</f>
        <v>4500</v>
      </c>
      <c r="U2985" s="1" t="str">
        <f t="shared" si="92"/>
        <v>Within Benchmark</v>
      </c>
      <c r="V2985" s="1">
        <f t="shared" ca="1" si="93"/>
        <v>18</v>
      </c>
      <c r="W2985" s="1" t="str">
        <f ca="1">_xlfn.IFS(Admissions[[#This Row],[Patients Age]]&lt;18,"Paediatric",V2985&lt;40,"Young Adult",V2985&lt;65,"Adult",TRUE,"Senior")</f>
        <v>Young Adult</v>
      </c>
    </row>
    <row r="2986" spans="1:23" x14ac:dyDescent="0.25">
      <c r="A2986">
        <v>14379</v>
      </c>
      <c r="B2986">
        <v>6050</v>
      </c>
      <c r="C2986" s="1" t="s">
        <v>858</v>
      </c>
      <c r="D2986" s="1" t="s">
        <v>56</v>
      </c>
      <c r="E2986" s="2">
        <v>40992</v>
      </c>
      <c r="F2986" s="1" t="s">
        <v>30</v>
      </c>
      <c r="G2986" s="1" t="s">
        <v>110</v>
      </c>
      <c r="H2986" s="2">
        <v>45450</v>
      </c>
      <c r="I2986" s="2">
        <v>45452</v>
      </c>
      <c r="J2986">
        <v>2</v>
      </c>
      <c r="K2986">
        <v>2114</v>
      </c>
      <c r="L2986" s="1" t="s">
        <v>1491</v>
      </c>
      <c r="M2986" s="1" t="s">
        <v>49</v>
      </c>
      <c r="N2986" s="1" t="s">
        <v>18</v>
      </c>
      <c r="O2986" t="s">
        <v>19</v>
      </c>
      <c r="P2986">
        <v>1057</v>
      </c>
      <c r="Q2986" s="1" t="s">
        <v>1492</v>
      </c>
      <c r="R2986" s="1" t="s">
        <v>1454</v>
      </c>
      <c r="S2986" t="s">
        <v>1449</v>
      </c>
      <c r="T2986">
        <f>VLOOKUP(Admissions[[#This Row],[Department]],Departments!A:E,5,FALSE)</f>
        <v>4500</v>
      </c>
      <c r="U2986" s="1" t="str">
        <f t="shared" si="92"/>
        <v>Within Benchmark</v>
      </c>
      <c r="V2986" s="1">
        <f t="shared" ca="1" si="93"/>
        <v>14</v>
      </c>
      <c r="W2986" s="1" t="str">
        <f ca="1">_xlfn.IFS(Admissions[[#This Row],[Patients Age]]&lt;18,"Paediatric",V2986&lt;40,"Young Adult",V2986&lt;65,"Adult",TRUE,"Senior")</f>
        <v>Paediatric</v>
      </c>
    </row>
    <row r="2987" spans="1:23" x14ac:dyDescent="0.25">
      <c r="A2987">
        <v>13889</v>
      </c>
      <c r="B2987">
        <v>3067</v>
      </c>
      <c r="C2987" s="1" t="s">
        <v>536</v>
      </c>
      <c r="D2987" s="1" t="s">
        <v>56</v>
      </c>
      <c r="E2987" s="2">
        <v>23740</v>
      </c>
      <c r="F2987" s="1" t="s">
        <v>355</v>
      </c>
      <c r="G2987" s="1" t="s">
        <v>22</v>
      </c>
      <c r="H2987" s="2">
        <v>45461</v>
      </c>
      <c r="I2987" s="2">
        <v>45470</v>
      </c>
      <c r="J2987">
        <v>9</v>
      </c>
      <c r="K2987">
        <v>25699</v>
      </c>
      <c r="L2987" s="1" t="s">
        <v>1491</v>
      </c>
      <c r="M2987" s="1" t="s">
        <v>209</v>
      </c>
      <c r="N2987" s="1" t="s">
        <v>33</v>
      </c>
      <c r="O2987" t="s">
        <v>19</v>
      </c>
      <c r="P2987">
        <v>2855.4443999999999</v>
      </c>
      <c r="Q2987" s="1" t="s">
        <v>1492</v>
      </c>
      <c r="R2987" s="1" t="s">
        <v>1452</v>
      </c>
      <c r="S2987" t="s">
        <v>1449</v>
      </c>
      <c r="T2987" t="e">
        <f>VLOOKUP(Admissions[[#This Row],[Department]],Departments!A:E,5,FALSE)</f>
        <v>#N/A</v>
      </c>
      <c r="U2987" s="1" t="e">
        <f t="shared" si="92"/>
        <v>#N/A</v>
      </c>
      <c r="V2987" s="1">
        <f t="shared" ca="1" si="93"/>
        <v>61</v>
      </c>
      <c r="W2987" s="1" t="str">
        <f ca="1">_xlfn.IFS(Admissions[[#This Row],[Patients Age]]&lt;18,"Paediatric",V2987&lt;40,"Young Adult",V2987&lt;65,"Adult",TRUE,"Senior")</f>
        <v>Adult</v>
      </c>
    </row>
    <row r="2988" spans="1:23" x14ac:dyDescent="0.25">
      <c r="A2988">
        <v>14004</v>
      </c>
      <c r="B2988">
        <v>7172</v>
      </c>
      <c r="C2988" s="1" t="s">
        <v>625</v>
      </c>
      <c r="D2988" s="1" t="s">
        <v>56</v>
      </c>
      <c r="E2988" s="2">
        <v>36905</v>
      </c>
      <c r="F2988" s="1" t="s">
        <v>51</v>
      </c>
      <c r="G2988" s="1" t="s">
        <v>113</v>
      </c>
      <c r="H2988" s="2">
        <v>45552</v>
      </c>
      <c r="I2988" s="2">
        <v>45556</v>
      </c>
      <c r="J2988">
        <v>4</v>
      </c>
      <c r="K2988">
        <v>4318</v>
      </c>
      <c r="L2988" s="1" t="s">
        <v>1491</v>
      </c>
      <c r="M2988" s="1" t="s">
        <v>17</v>
      </c>
      <c r="N2988" s="1" t="s">
        <v>33</v>
      </c>
      <c r="O2988" t="s">
        <v>19</v>
      </c>
      <c r="P2988">
        <v>1079.5</v>
      </c>
      <c r="Q2988" s="1" t="s">
        <v>1492</v>
      </c>
      <c r="R2988" s="1" t="s">
        <v>1452</v>
      </c>
      <c r="S2988" t="s">
        <v>1449</v>
      </c>
      <c r="T2988">
        <f>VLOOKUP(Admissions[[#This Row],[Department]],Departments!A:E,5,FALSE)</f>
        <v>6800</v>
      </c>
      <c r="U2988" s="1" t="str">
        <f t="shared" si="92"/>
        <v>Within Benchmark</v>
      </c>
      <c r="V2988" s="1">
        <f t="shared" ca="1" si="93"/>
        <v>25</v>
      </c>
      <c r="W2988" s="1" t="str">
        <f ca="1">_xlfn.IFS(Admissions[[#This Row],[Patients Age]]&lt;18,"Paediatric",V2988&lt;40,"Young Adult",V2988&lt;65,"Adult",TRUE,"Senior")</f>
        <v>Young Adult</v>
      </c>
    </row>
    <row r="2989" spans="1:23" x14ac:dyDescent="0.25">
      <c r="A2989">
        <v>13194</v>
      </c>
      <c r="B2989">
        <v>4253</v>
      </c>
      <c r="C2989" s="1" t="s">
        <v>95</v>
      </c>
      <c r="D2989" s="1" t="s">
        <v>56</v>
      </c>
      <c r="E2989" s="2">
        <v>22667</v>
      </c>
      <c r="F2989" s="1" t="s">
        <v>66</v>
      </c>
      <c r="G2989" s="1" t="s">
        <v>67</v>
      </c>
      <c r="H2989" s="2">
        <v>45591</v>
      </c>
      <c r="I2989" s="2">
        <v>45595</v>
      </c>
      <c r="J2989">
        <v>4</v>
      </c>
      <c r="K2989">
        <v>3349</v>
      </c>
      <c r="L2989" s="1" t="s">
        <v>1491</v>
      </c>
      <c r="M2989" s="1" t="s">
        <v>91</v>
      </c>
      <c r="N2989" s="1" t="s">
        <v>18</v>
      </c>
      <c r="O2989" t="s">
        <v>19</v>
      </c>
      <c r="P2989">
        <v>837.25</v>
      </c>
      <c r="Q2989" s="1" t="s">
        <v>1492</v>
      </c>
      <c r="R2989" s="1" t="s">
        <v>1446</v>
      </c>
      <c r="S2989" t="s">
        <v>1447</v>
      </c>
      <c r="T2989">
        <f>VLOOKUP(Admissions[[#This Row],[Department]],Departments!A:E,5,FALSE)</f>
        <v>6000</v>
      </c>
      <c r="U2989" s="1" t="str">
        <f t="shared" si="92"/>
        <v>Within Benchmark</v>
      </c>
      <c r="V2989" s="1">
        <f t="shared" ca="1" si="93"/>
        <v>64</v>
      </c>
      <c r="W2989" s="1" t="str">
        <f ca="1">_xlfn.IFS(Admissions[[#This Row],[Patients Age]]&lt;18,"Paediatric",V2989&lt;40,"Young Adult",V2989&lt;65,"Adult",TRUE,"Senior")</f>
        <v>Adult</v>
      </c>
    </row>
    <row r="2990" spans="1:23" x14ac:dyDescent="0.25">
      <c r="A2990">
        <v>12504</v>
      </c>
      <c r="B2990">
        <v>5631</v>
      </c>
      <c r="C2990" s="1" t="s">
        <v>476</v>
      </c>
      <c r="D2990" s="1" t="s">
        <v>14</v>
      </c>
      <c r="E2990" s="2">
        <v>28582</v>
      </c>
      <c r="F2990" s="1" t="s">
        <v>26</v>
      </c>
      <c r="G2990" s="1" t="s">
        <v>39</v>
      </c>
      <c r="H2990" s="2">
        <v>45389</v>
      </c>
      <c r="I2990" s="2">
        <v>45396</v>
      </c>
      <c r="J2990">
        <v>7</v>
      </c>
      <c r="K2990">
        <v>12412</v>
      </c>
      <c r="L2990" s="1" t="s">
        <v>1491</v>
      </c>
      <c r="M2990" s="1" t="s">
        <v>64</v>
      </c>
      <c r="N2990" s="1" t="s">
        <v>33</v>
      </c>
      <c r="O2990" t="s">
        <v>19</v>
      </c>
      <c r="P2990">
        <v>1773.1429000000001</v>
      </c>
      <c r="Q2990" s="1" t="s">
        <v>1492</v>
      </c>
      <c r="R2990" s="1" t="s">
        <v>1451</v>
      </c>
      <c r="S2990" t="s">
        <v>1447</v>
      </c>
      <c r="T2990">
        <f>VLOOKUP(Admissions[[#This Row],[Department]],Departments!A:E,5,FALSE)</f>
        <v>9000</v>
      </c>
      <c r="U2990" s="1" t="str">
        <f t="shared" si="92"/>
        <v>Above Benchmark</v>
      </c>
      <c r="V2990" s="1">
        <f t="shared" ca="1" si="93"/>
        <v>48</v>
      </c>
      <c r="W2990" s="1" t="str">
        <f ca="1">_xlfn.IFS(Admissions[[#This Row],[Patients Age]]&lt;18,"Paediatric",V2990&lt;40,"Young Adult",V2990&lt;65,"Adult",TRUE,"Senior")</f>
        <v>Adult</v>
      </c>
    </row>
    <row r="2991" spans="1:23" x14ac:dyDescent="0.25">
      <c r="A2991">
        <v>14450</v>
      </c>
      <c r="B2991">
        <v>6334</v>
      </c>
      <c r="C2991" s="1" t="s">
        <v>1212</v>
      </c>
      <c r="D2991" s="1" t="s">
        <v>14</v>
      </c>
      <c r="E2991" s="2">
        <v>29127</v>
      </c>
      <c r="F2991" s="1" t="s">
        <v>66</v>
      </c>
      <c r="G2991" s="1" t="s">
        <v>77</v>
      </c>
      <c r="H2991" s="2">
        <v>45180</v>
      </c>
      <c r="I2991" s="2">
        <v>45183</v>
      </c>
      <c r="J2991">
        <v>3</v>
      </c>
      <c r="K2991">
        <v>7496</v>
      </c>
      <c r="L2991" s="1" t="s">
        <v>1491</v>
      </c>
      <c r="M2991" s="1" t="s">
        <v>91</v>
      </c>
      <c r="N2991" s="1" t="s">
        <v>33</v>
      </c>
      <c r="O2991" t="s">
        <v>19</v>
      </c>
      <c r="P2991">
        <v>2498.6667000000002</v>
      </c>
      <c r="Q2991" s="1" t="s">
        <v>1492</v>
      </c>
      <c r="R2991" s="1" t="s">
        <v>1448</v>
      </c>
      <c r="S2991" t="s">
        <v>1449</v>
      </c>
      <c r="T2991">
        <f>VLOOKUP(Admissions[[#This Row],[Department]],Departments!A:E,5,FALSE)</f>
        <v>6000</v>
      </c>
      <c r="U2991" s="1" t="str">
        <f t="shared" si="92"/>
        <v>Above Benchmark</v>
      </c>
      <c r="V2991" s="1">
        <f t="shared" ca="1" si="93"/>
        <v>46</v>
      </c>
      <c r="W2991" s="1" t="str">
        <f ca="1">_xlfn.IFS(Admissions[[#This Row],[Patients Age]]&lt;18,"Paediatric",V2991&lt;40,"Young Adult",V2991&lt;65,"Adult",TRUE,"Senior")</f>
        <v>Adult</v>
      </c>
    </row>
    <row r="2992" spans="1:23" x14ac:dyDescent="0.25">
      <c r="A2992">
        <v>15765</v>
      </c>
      <c r="B2992">
        <v>3404</v>
      </c>
      <c r="C2992" s="1" t="s">
        <v>693</v>
      </c>
      <c r="D2992" s="1" t="s">
        <v>56</v>
      </c>
      <c r="E2992" s="2">
        <v>13346</v>
      </c>
      <c r="F2992" s="1" t="s">
        <v>15</v>
      </c>
      <c r="G2992" s="1" t="s">
        <v>16</v>
      </c>
      <c r="H2992" s="2">
        <v>45186</v>
      </c>
      <c r="I2992" s="2">
        <v>45188</v>
      </c>
      <c r="J2992">
        <v>2</v>
      </c>
      <c r="K2992">
        <v>5509</v>
      </c>
      <c r="L2992" s="1" t="s">
        <v>1491</v>
      </c>
      <c r="M2992" s="1" t="s">
        <v>46</v>
      </c>
      <c r="N2992" s="1" t="s">
        <v>18</v>
      </c>
      <c r="O2992" t="s">
        <v>19</v>
      </c>
      <c r="P2992">
        <v>2754.5</v>
      </c>
      <c r="Q2992" s="1" t="s">
        <v>1492</v>
      </c>
      <c r="R2992" s="1" t="s">
        <v>1451</v>
      </c>
      <c r="S2992" t="s">
        <v>1447</v>
      </c>
      <c r="T2992">
        <f>VLOOKUP(Admissions[[#This Row],[Department]],Departments!A:E,5,FALSE)</f>
        <v>5500</v>
      </c>
      <c r="U2992" s="1" t="str">
        <f t="shared" si="92"/>
        <v>Above Benchmark</v>
      </c>
      <c r="V2992" s="1">
        <f t="shared" ca="1" si="93"/>
        <v>89</v>
      </c>
      <c r="W2992" s="1" t="str">
        <f ca="1">_xlfn.IFS(Admissions[[#This Row],[Patients Age]]&lt;18,"Paediatric",V2992&lt;40,"Young Adult",V2992&lt;65,"Adult",TRUE,"Senior")</f>
        <v>Senior</v>
      </c>
    </row>
    <row r="2993" spans="1:23" x14ac:dyDescent="0.25">
      <c r="A2993">
        <v>10611</v>
      </c>
      <c r="B2993">
        <v>3486</v>
      </c>
      <c r="C2993" s="1" t="s">
        <v>178</v>
      </c>
      <c r="D2993" s="1" t="s">
        <v>56</v>
      </c>
      <c r="E2993" s="2">
        <v>32392</v>
      </c>
      <c r="F2993" s="1" t="s">
        <v>66</v>
      </c>
      <c r="G2993" s="1" t="s">
        <v>70</v>
      </c>
      <c r="H2993" s="2">
        <v>45378</v>
      </c>
      <c r="I2993" s="2">
        <v>45382</v>
      </c>
      <c r="J2993">
        <v>4</v>
      </c>
      <c r="K2993">
        <v>5360</v>
      </c>
      <c r="L2993" s="1" t="s">
        <v>1491</v>
      </c>
      <c r="M2993" s="1" t="s">
        <v>37</v>
      </c>
      <c r="N2993" s="1" t="s">
        <v>18</v>
      </c>
      <c r="O2993" t="s">
        <v>19</v>
      </c>
      <c r="P2993">
        <v>1340</v>
      </c>
      <c r="Q2993" s="1" t="s">
        <v>1492</v>
      </c>
      <c r="R2993" s="1" t="s">
        <v>1453</v>
      </c>
      <c r="S2993" t="s">
        <v>1449</v>
      </c>
      <c r="T2993">
        <f>VLOOKUP(Admissions[[#This Row],[Department]],Departments!A:E,5,FALSE)</f>
        <v>6000</v>
      </c>
      <c r="U2993" s="1" t="str">
        <f t="shared" si="92"/>
        <v>Within Benchmark</v>
      </c>
      <c r="V2993" s="1">
        <f t="shared" ca="1" si="93"/>
        <v>37</v>
      </c>
      <c r="W2993" s="1" t="str">
        <f ca="1">_xlfn.IFS(Admissions[[#This Row],[Patients Age]]&lt;18,"Paediatric",V2993&lt;40,"Young Adult",V2993&lt;65,"Adult",TRUE,"Senior")</f>
        <v>Young Adult</v>
      </c>
    </row>
    <row r="2994" spans="1:23" x14ac:dyDescent="0.25">
      <c r="A2994">
        <v>15475</v>
      </c>
      <c r="B2994">
        <v>5936</v>
      </c>
      <c r="C2994" s="1" t="s">
        <v>882</v>
      </c>
      <c r="D2994" s="1" t="s">
        <v>14</v>
      </c>
      <c r="E2994" s="2">
        <v>42343</v>
      </c>
      <c r="F2994" s="1" t="s">
        <v>30</v>
      </c>
      <c r="G2994" s="1" t="s">
        <v>31</v>
      </c>
      <c r="H2994" s="2">
        <v>45228</v>
      </c>
      <c r="I2994" s="2">
        <v>45231</v>
      </c>
      <c r="J2994">
        <v>3</v>
      </c>
      <c r="K2994">
        <v>4021</v>
      </c>
      <c r="L2994" s="1" t="s">
        <v>1491</v>
      </c>
      <c r="M2994" s="1" t="s">
        <v>81</v>
      </c>
      <c r="N2994" s="1" t="s">
        <v>18</v>
      </c>
      <c r="O2994" t="s">
        <v>19</v>
      </c>
      <c r="P2994">
        <v>1340.3333</v>
      </c>
      <c r="Q2994" s="1" t="s">
        <v>1492</v>
      </c>
      <c r="R2994" s="1" t="s">
        <v>1451</v>
      </c>
      <c r="S2994" t="s">
        <v>1447</v>
      </c>
      <c r="T2994">
        <f>VLOOKUP(Admissions[[#This Row],[Department]],Departments!A:E,5,FALSE)</f>
        <v>4500</v>
      </c>
      <c r="U2994" s="1" t="str">
        <f t="shared" si="92"/>
        <v>Within Benchmark</v>
      </c>
      <c r="V2994" s="1">
        <f t="shared" ca="1" si="93"/>
        <v>10</v>
      </c>
      <c r="W2994" s="1" t="str">
        <f ca="1">_xlfn.IFS(Admissions[[#This Row],[Patients Age]]&lt;18,"Paediatric",V2994&lt;40,"Young Adult",V2994&lt;65,"Adult",TRUE,"Senior")</f>
        <v>Paediatric</v>
      </c>
    </row>
    <row r="2995" spans="1:23" x14ac:dyDescent="0.25">
      <c r="A2995">
        <v>10820</v>
      </c>
      <c r="B2995">
        <v>3389</v>
      </c>
      <c r="C2995" s="1" t="s">
        <v>128</v>
      </c>
      <c r="D2995" s="1" t="s">
        <v>56</v>
      </c>
      <c r="E2995" s="2">
        <v>15246</v>
      </c>
      <c r="F2995" s="1" t="s">
        <v>41</v>
      </c>
      <c r="G2995" s="1" t="s">
        <v>72</v>
      </c>
      <c r="H2995" s="2">
        <v>45090</v>
      </c>
      <c r="I2995" s="2">
        <v>45095</v>
      </c>
      <c r="J2995">
        <v>5</v>
      </c>
      <c r="K2995">
        <v>7897</v>
      </c>
      <c r="L2995" s="1" t="s">
        <v>1491</v>
      </c>
      <c r="M2995" s="1" t="s">
        <v>43</v>
      </c>
      <c r="N2995" s="1" t="s">
        <v>18</v>
      </c>
      <c r="O2995" t="s">
        <v>19</v>
      </c>
      <c r="P2995">
        <v>1579.4</v>
      </c>
      <c r="Q2995" s="1" t="s">
        <v>1492</v>
      </c>
      <c r="R2995" s="1" t="s">
        <v>1452</v>
      </c>
      <c r="S2995" t="s">
        <v>1449</v>
      </c>
      <c r="T2995">
        <f>VLOOKUP(Admissions[[#This Row],[Department]],Departments!A:E,5,FALSE)</f>
        <v>7200</v>
      </c>
      <c r="U2995" s="1" t="str">
        <f t="shared" si="92"/>
        <v>Above Benchmark</v>
      </c>
      <c r="V2995" s="1">
        <f t="shared" ca="1" si="93"/>
        <v>84</v>
      </c>
      <c r="W2995" s="1" t="str">
        <f ca="1">_xlfn.IFS(Admissions[[#This Row],[Patients Age]]&lt;18,"Paediatric",V2995&lt;40,"Young Adult",V2995&lt;65,"Adult",TRUE,"Senior")</f>
        <v>Senior</v>
      </c>
    </row>
    <row r="2996" spans="1:23" x14ac:dyDescent="0.25">
      <c r="A2996">
        <v>12046</v>
      </c>
      <c r="B2996">
        <v>6416</v>
      </c>
      <c r="C2996" s="1" t="s">
        <v>97</v>
      </c>
      <c r="D2996" s="1" t="s">
        <v>14</v>
      </c>
      <c r="E2996" s="2">
        <v>21531</v>
      </c>
      <c r="F2996" s="1" t="s">
        <v>15</v>
      </c>
      <c r="G2996" s="1" t="s">
        <v>48</v>
      </c>
      <c r="H2996" s="2">
        <v>45437</v>
      </c>
      <c r="I2996" s="2">
        <v>45439</v>
      </c>
      <c r="J2996">
        <v>2</v>
      </c>
      <c r="K2996">
        <v>11398</v>
      </c>
      <c r="L2996" s="1" t="s">
        <v>1491</v>
      </c>
      <c r="M2996" s="1" t="s">
        <v>17</v>
      </c>
      <c r="N2996" s="1" t="s">
        <v>33</v>
      </c>
      <c r="O2996" t="s">
        <v>19</v>
      </c>
      <c r="P2996">
        <v>5699</v>
      </c>
      <c r="Q2996" s="1" t="s">
        <v>1492</v>
      </c>
      <c r="R2996" s="1" t="s">
        <v>1446</v>
      </c>
      <c r="S2996" t="s">
        <v>1447</v>
      </c>
      <c r="T2996">
        <f>VLOOKUP(Admissions[[#This Row],[Department]],Departments!A:E,5,FALSE)</f>
        <v>5500</v>
      </c>
      <c r="U2996" s="1" t="str">
        <f t="shared" si="92"/>
        <v>Above Benchmark</v>
      </c>
      <c r="V2996" s="1">
        <f t="shared" ca="1" si="93"/>
        <v>67</v>
      </c>
      <c r="W2996" s="1" t="str">
        <f ca="1">_xlfn.IFS(Admissions[[#This Row],[Patients Age]]&lt;18,"Paediatric",V2996&lt;40,"Young Adult",V2996&lt;65,"Adult",TRUE,"Senior")</f>
        <v>Senior</v>
      </c>
    </row>
    <row r="2997" spans="1:23" x14ac:dyDescent="0.25">
      <c r="A2997">
        <v>11071</v>
      </c>
      <c r="B2997">
        <v>3862</v>
      </c>
      <c r="C2997" s="1" t="s">
        <v>1213</v>
      </c>
      <c r="D2997" s="1" t="s">
        <v>14</v>
      </c>
      <c r="E2997" s="2">
        <v>28247</v>
      </c>
      <c r="F2997" s="1" t="s">
        <v>26</v>
      </c>
      <c r="G2997" s="1" t="s">
        <v>39</v>
      </c>
      <c r="H2997" s="2">
        <v>45207</v>
      </c>
      <c r="I2997" s="2">
        <v>45218</v>
      </c>
      <c r="J2997">
        <v>11</v>
      </c>
      <c r="K2997">
        <v>24927</v>
      </c>
      <c r="L2997" s="1" t="s">
        <v>1491</v>
      </c>
      <c r="M2997" s="1" t="s">
        <v>28</v>
      </c>
      <c r="N2997" s="1" t="s">
        <v>33</v>
      </c>
      <c r="O2997" t="s">
        <v>19</v>
      </c>
      <c r="P2997">
        <v>2266.0909000000001</v>
      </c>
      <c r="Q2997" s="1" t="s">
        <v>1492</v>
      </c>
      <c r="R2997" s="1" t="s">
        <v>1451</v>
      </c>
      <c r="S2997" t="s">
        <v>1447</v>
      </c>
      <c r="T2997">
        <f>VLOOKUP(Admissions[[#This Row],[Department]],Departments!A:E,5,FALSE)</f>
        <v>9000</v>
      </c>
      <c r="U2997" s="1" t="str">
        <f t="shared" si="92"/>
        <v>Above Benchmark</v>
      </c>
      <c r="V2997" s="1">
        <f t="shared" ca="1" si="93"/>
        <v>49</v>
      </c>
      <c r="W2997" s="1" t="str">
        <f ca="1">_xlfn.IFS(Admissions[[#This Row],[Patients Age]]&lt;18,"Paediatric",V2997&lt;40,"Young Adult",V2997&lt;65,"Adult",TRUE,"Senior")</f>
        <v>Adult</v>
      </c>
    </row>
    <row r="2998" spans="1:23" x14ac:dyDescent="0.25">
      <c r="A2998">
        <v>14045</v>
      </c>
      <c r="B2998">
        <v>6537</v>
      </c>
      <c r="C2998" s="1" t="s">
        <v>456</v>
      </c>
      <c r="D2998" s="1" t="s">
        <v>56</v>
      </c>
      <c r="E2998" s="2">
        <v>33992</v>
      </c>
      <c r="F2998" s="1" t="s">
        <v>51</v>
      </c>
      <c r="G2998" s="1" t="s">
        <v>87</v>
      </c>
      <c r="H2998" s="2">
        <v>45068</v>
      </c>
      <c r="I2998" s="2">
        <v>45070</v>
      </c>
      <c r="J2998">
        <v>2</v>
      </c>
      <c r="K2998">
        <v>4470</v>
      </c>
      <c r="L2998" s="1" t="s">
        <v>1491</v>
      </c>
      <c r="M2998" s="1" t="s">
        <v>53</v>
      </c>
      <c r="N2998" s="1" t="s">
        <v>18</v>
      </c>
      <c r="O2998" t="s">
        <v>19</v>
      </c>
      <c r="P2998">
        <v>2235</v>
      </c>
      <c r="Q2998" s="1" t="s">
        <v>1492</v>
      </c>
      <c r="R2998" s="1" t="s">
        <v>1448</v>
      </c>
      <c r="S2998" t="s">
        <v>1449</v>
      </c>
      <c r="T2998">
        <f>VLOOKUP(Admissions[[#This Row],[Department]],Departments!A:E,5,FALSE)</f>
        <v>6800</v>
      </c>
      <c r="U2998" s="1" t="str">
        <f t="shared" si="92"/>
        <v>Within Benchmark</v>
      </c>
      <c r="V2998" s="1">
        <f t="shared" ca="1" si="93"/>
        <v>33</v>
      </c>
      <c r="W2998" s="1" t="str">
        <f ca="1">_xlfn.IFS(Admissions[[#This Row],[Patients Age]]&lt;18,"Paediatric",V2998&lt;40,"Young Adult",V2998&lt;65,"Adult",TRUE,"Senior")</f>
        <v>Young Adult</v>
      </c>
    </row>
    <row r="2999" spans="1:23" x14ac:dyDescent="0.25">
      <c r="A2999">
        <v>10189</v>
      </c>
      <c r="B2999">
        <v>6841</v>
      </c>
      <c r="C2999" s="1" t="s">
        <v>1083</v>
      </c>
      <c r="D2999" s="1" t="s">
        <v>56</v>
      </c>
      <c r="E2999" s="2">
        <v>41325</v>
      </c>
      <c r="F2999" s="1" t="s">
        <v>30</v>
      </c>
      <c r="G2999" s="1" t="s">
        <v>31</v>
      </c>
      <c r="H2999" s="2">
        <v>45651</v>
      </c>
      <c r="I2999" s="2">
        <v>45652</v>
      </c>
      <c r="J2999">
        <v>1</v>
      </c>
      <c r="K2999">
        <v>1535</v>
      </c>
      <c r="L2999" s="1" t="s">
        <v>1491</v>
      </c>
      <c r="M2999" s="1" t="s">
        <v>46</v>
      </c>
      <c r="N2999" s="1" t="s">
        <v>24</v>
      </c>
      <c r="O2999" t="s">
        <v>19</v>
      </c>
      <c r="P2999">
        <v>1535</v>
      </c>
      <c r="Q2999" s="1" t="s">
        <v>1492</v>
      </c>
      <c r="R2999" s="1" t="s">
        <v>1453</v>
      </c>
      <c r="S2999" t="s">
        <v>1449</v>
      </c>
      <c r="T2999">
        <f>VLOOKUP(Admissions[[#This Row],[Department]],Departments!A:E,5,FALSE)</f>
        <v>4500</v>
      </c>
      <c r="U2999" s="1" t="str">
        <f t="shared" si="92"/>
        <v>Within Benchmark</v>
      </c>
      <c r="V2999" s="1">
        <f t="shared" ca="1" si="93"/>
        <v>13</v>
      </c>
      <c r="W2999" s="1" t="str">
        <f ca="1">_xlfn.IFS(Admissions[[#This Row],[Patients Age]]&lt;18,"Paediatric",V2999&lt;40,"Young Adult",V2999&lt;65,"Adult",TRUE,"Senior")</f>
        <v>Paediatric</v>
      </c>
    </row>
    <row r="3000" spans="1:23" x14ac:dyDescent="0.25">
      <c r="A3000">
        <v>12475</v>
      </c>
      <c r="B3000">
        <v>4597</v>
      </c>
      <c r="C3000" s="1" t="s">
        <v>1053</v>
      </c>
      <c r="D3000" s="1" t="s">
        <v>56</v>
      </c>
      <c r="E3000" s="2">
        <v>25178</v>
      </c>
      <c r="F3000" s="1" t="s">
        <v>35</v>
      </c>
      <c r="G3000" s="1" t="s">
        <v>36</v>
      </c>
      <c r="H3000" s="2">
        <v>45304</v>
      </c>
      <c r="I3000" s="2">
        <v>45312</v>
      </c>
      <c r="J3000">
        <v>8</v>
      </c>
      <c r="K3000">
        <v>11751</v>
      </c>
      <c r="L3000" s="1" t="s">
        <v>1494</v>
      </c>
      <c r="M3000" s="1" t="s">
        <v>119</v>
      </c>
      <c r="N3000" s="1" t="s">
        <v>18</v>
      </c>
      <c r="O3000" t="s">
        <v>19</v>
      </c>
      <c r="P3000">
        <v>1468.875</v>
      </c>
      <c r="Q3000" s="1" t="s">
        <v>1492</v>
      </c>
      <c r="R3000" s="1" t="s">
        <v>1446</v>
      </c>
      <c r="S3000" t="s">
        <v>1447</v>
      </c>
      <c r="T3000">
        <f>VLOOKUP(Admissions[[#This Row],[Department]],Departments!A:E,5,FALSE)</f>
        <v>8500</v>
      </c>
      <c r="U3000" s="1" t="str">
        <f t="shared" si="92"/>
        <v>Above Benchmark</v>
      </c>
      <c r="V3000" s="1">
        <f t="shared" ca="1" si="93"/>
        <v>57</v>
      </c>
      <c r="W3000" s="1" t="str">
        <f ca="1">_xlfn.IFS(Admissions[[#This Row],[Patients Age]]&lt;18,"Paediatric",V3000&lt;40,"Young Adult",V3000&lt;65,"Adult",TRUE,"Senior")</f>
        <v>Adult</v>
      </c>
    </row>
    <row r="3001" spans="1:23" x14ac:dyDescent="0.25">
      <c r="A3001">
        <v>12447</v>
      </c>
      <c r="B3001">
        <v>3584</v>
      </c>
      <c r="C3001" s="1" t="s">
        <v>1131</v>
      </c>
      <c r="D3001" s="1" t="s">
        <v>14</v>
      </c>
      <c r="E3001" s="2">
        <v>14780</v>
      </c>
      <c r="F3001" s="1" t="s">
        <v>21</v>
      </c>
      <c r="G3001" s="1" t="s">
        <v>160</v>
      </c>
      <c r="H3001" s="2">
        <v>45517</v>
      </c>
      <c r="I3001" s="2">
        <v>45526</v>
      </c>
      <c r="J3001">
        <v>9</v>
      </c>
      <c r="K3001">
        <v>31830</v>
      </c>
      <c r="L3001" s="1" t="s">
        <v>1491</v>
      </c>
      <c r="M3001" s="1" t="s">
        <v>23</v>
      </c>
      <c r="N3001" s="1" t="s">
        <v>18</v>
      </c>
      <c r="O3001" t="s">
        <v>19</v>
      </c>
      <c r="P3001">
        <v>3536.6667000000002</v>
      </c>
      <c r="Q3001" s="1" t="s">
        <v>1492</v>
      </c>
      <c r="R3001" s="1" t="s">
        <v>1452</v>
      </c>
      <c r="S3001" t="s">
        <v>1449</v>
      </c>
      <c r="T3001">
        <f>VLOOKUP(Admissions[[#This Row],[Department]],Departments!A:E,5,FALSE)</f>
        <v>12000</v>
      </c>
      <c r="U3001" s="1" t="str">
        <f t="shared" si="92"/>
        <v>Above Benchmark</v>
      </c>
      <c r="V3001" s="1">
        <f t="shared" ca="1" si="93"/>
        <v>86</v>
      </c>
      <c r="W3001" s="1" t="str">
        <f ca="1">_xlfn.IFS(Admissions[[#This Row],[Patients Age]]&lt;18,"Paediatric",V3001&lt;40,"Young Adult",V3001&lt;65,"Adult",TRUE,"Senior")</f>
        <v>Senior</v>
      </c>
    </row>
    <row r="3002" spans="1:23" x14ac:dyDescent="0.25">
      <c r="A3002">
        <v>12104</v>
      </c>
      <c r="B3002">
        <v>4088</v>
      </c>
      <c r="C3002" s="1" t="s">
        <v>444</v>
      </c>
      <c r="D3002" s="1" t="s">
        <v>56</v>
      </c>
      <c r="E3002" s="2">
        <v>37586</v>
      </c>
      <c r="F3002" s="1" t="s">
        <v>66</v>
      </c>
      <c r="G3002" s="1" t="s">
        <v>77</v>
      </c>
      <c r="H3002" s="2">
        <v>45150</v>
      </c>
      <c r="I3002" s="2">
        <v>45157</v>
      </c>
      <c r="J3002">
        <v>7</v>
      </c>
      <c r="K3002">
        <v>5711</v>
      </c>
      <c r="L3002" s="1" t="s">
        <v>1491</v>
      </c>
      <c r="M3002" s="1" t="s">
        <v>37</v>
      </c>
      <c r="N3002" s="1" t="s">
        <v>24</v>
      </c>
      <c r="O3002" t="s">
        <v>19</v>
      </c>
      <c r="P3002">
        <v>815.85709999999995</v>
      </c>
      <c r="Q3002" s="1" t="s">
        <v>1492</v>
      </c>
      <c r="R3002" s="1" t="s">
        <v>1446</v>
      </c>
      <c r="S3002" t="s">
        <v>1447</v>
      </c>
      <c r="T3002">
        <f>VLOOKUP(Admissions[[#This Row],[Department]],Departments!A:E,5,FALSE)</f>
        <v>6000</v>
      </c>
      <c r="U3002" s="1" t="str">
        <f t="shared" si="92"/>
        <v>Within Benchmark</v>
      </c>
      <c r="V3002" s="1">
        <f t="shared" ca="1" si="93"/>
        <v>23</v>
      </c>
      <c r="W3002" s="1" t="str">
        <f ca="1">_xlfn.IFS(Admissions[[#This Row],[Patients Age]]&lt;18,"Paediatric",V3002&lt;40,"Young Adult",V3002&lt;65,"Adult",TRUE,"Senior")</f>
        <v>Young Adult</v>
      </c>
    </row>
    <row r="3003" spans="1:23" x14ac:dyDescent="0.25">
      <c r="A3003">
        <v>15651</v>
      </c>
      <c r="B3003">
        <v>6304</v>
      </c>
      <c r="C3003" s="1" t="s">
        <v>703</v>
      </c>
      <c r="D3003" s="1" t="s">
        <v>14</v>
      </c>
      <c r="E3003" s="2">
        <v>22053</v>
      </c>
      <c r="F3003" s="1" t="s">
        <v>26</v>
      </c>
      <c r="G3003" s="1" t="s">
        <v>39</v>
      </c>
      <c r="H3003" s="2">
        <v>45021</v>
      </c>
      <c r="I3003" s="2">
        <v>45028</v>
      </c>
      <c r="J3003">
        <v>7</v>
      </c>
      <c r="K3003">
        <v>19297</v>
      </c>
      <c r="L3003" s="1" t="s">
        <v>1494</v>
      </c>
      <c r="M3003" s="1" t="s">
        <v>79</v>
      </c>
      <c r="N3003" s="1" t="s">
        <v>18</v>
      </c>
      <c r="O3003" t="s">
        <v>19</v>
      </c>
      <c r="P3003">
        <v>2756.7143000000001</v>
      </c>
      <c r="Q3003" s="1" t="s">
        <v>1492</v>
      </c>
      <c r="R3003" s="1" t="s">
        <v>1453</v>
      </c>
      <c r="S3003" t="s">
        <v>1449</v>
      </c>
      <c r="T3003">
        <f>VLOOKUP(Admissions[[#This Row],[Department]],Departments!A:E,5,FALSE)</f>
        <v>9000</v>
      </c>
      <c r="U3003" s="1" t="str">
        <f t="shared" si="92"/>
        <v>Above Benchmark</v>
      </c>
      <c r="V3003" s="1">
        <f t="shared" ca="1" si="93"/>
        <v>66</v>
      </c>
      <c r="W3003" s="1" t="str">
        <f ca="1">_xlfn.IFS(Admissions[[#This Row],[Patients Age]]&lt;18,"Paediatric",V3003&lt;40,"Young Adult",V3003&lt;65,"Adult",TRUE,"Senior")</f>
        <v>Senior</v>
      </c>
    </row>
    <row r="3004" spans="1:23" x14ac:dyDescent="0.25">
      <c r="A3004">
        <v>13240</v>
      </c>
      <c r="B3004">
        <v>6046</v>
      </c>
      <c r="C3004" s="1" t="s">
        <v>340</v>
      </c>
      <c r="D3004" s="1" t="s">
        <v>56</v>
      </c>
      <c r="E3004" s="2">
        <v>33412</v>
      </c>
      <c r="F3004" s="1" t="s">
        <v>15</v>
      </c>
      <c r="G3004" s="1" t="s">
        <v>16</v>
      </c>
      <c r="H3004" s="2">
        <v>45426</v>
      </c>
      <c r="I3004" s="2">
        <v>45428</v>
      </c>
      <c r="J3004">
        <v>2</v>
      </c>
      <c r="K3004">
        <v>4783</v>
      </c>
      <c r="L3004" s="1" t="s">
        <v>1491</v>
      </c>
      <c r="M3004" s="1" t="s">
        <v>81</v>
      </c>
      <c r="N3004" s="1" t="s">
        <v>24</v>
      </c>
      <c r="O3004" t="s">
        <v>19</v>
      </c>
      <c r="P3004">
        <v>2391.5</v>
      </c>
      <c r="Q3004" s="1" t="s">
        <v>1492</v>
      </c>
      <c r="R3004" s="1" t="s">
        <v>1452</v>
      </c>
      <c r="S3004" t="s">
        <v>1449</v>
      </c>
      <c r="T3004">
        <f>VLOOKUP(Admissions[[#This Row],[Department]],Departments!A:E,5,FALSE)</f>
        <v>5500</v>
      </c>
      <c r="U3004" s="1" t="str">
        <f t="shared" si="92"/>
        <v>Within Benchmark</v>
      </c>
      <c r="V3004" s="1">
        <f t="shared" ca="1" si="93"/>
        <v>35</v>
      </c>
      <c r="W3004" s="1" t="str">
        <f ca="1">_xlfn.IFS(Admissions[[#This Row],[Patients Age]]&lt;18,"Paediatric",V3004&lt;40,"Young Adult",V3004&lt;65,"Adult",TRUE,"Senior")</f>
        <v>Young Adult</v>
      </c>
    </row>
    <row r="3005" spans="1:23" x14ac:dyDescent="0.25">
      <c r="A3005">
        <v>13355</v>
      </c>
      <c r="B3005" t="s">
        <v>1495</v>
      </c>
      <c r="C3005" s="1" t="s">
        <v>180</v>
      </c>
      <c r="D3005" s="1" t="s">
        <v>14</v>
      </c>
      <c r="E3005" s="2">
        <v>18678</v>
      </c>
      <c r="F3005" s="1" t="s">
        <v>41</v>
      </c>
      <c r="G3005" s="1" t="s">
        <v>42</v>
      </c>
      <c r="H3005" s="2">
        <v>45491</v>
      </c>
      <c r="I3005" s="2">
        <v>45497</v>
      </c>
      <c r="J3005">
        <v>6</v>
      </c>
      <c r="K3005">
        <v>10758</v>
      </c>
      <c r="L3005" s="1" t="s">
        <v>1491</v>
      </c>
      <c r="M3005" s="1" t="s">
        <v>73</v>
      </c>
      <c r="N3005" s="1" t="s">
        <v>18</v>
      </c>
      <c r="O3005" t="s">
        <v>19</v>
      </c>
      <c r="P3005">
        <v>1793</v>
      </c>
      <c r="Q3005" s="1" t="s">
        <v>1492</v>
      </c>
      <c r="R3005" s="1" t="s">
        <v>1450</v>
      </c>
      <c r="S3005" t="s">
        <v>1449</v>
      </c>
      <c r="T3005">
        <f>VLOOKUP(Admissions[[#This Row],[Department]],Departments!A:E,5,FALSE)</f>
        <v>7200</v>
      </c>
      <c r="U3005" s="1" t="str">
        <f t="shared" si="92"/>
        <v>Above Benchmark</v>
      </c>
      <c r="V3005" s="1">
        <f t="shared" ca="1" si="93"/>
        <v>75</v>
      </c>
      <c r="W3005" s="1" t="str">
        <f ca="1">_xlfn.IFS(Admissions[[#This Row],[Patients Age]]&lt;18,"Paediatric",V3005&lt;40,"Young Adult",V3005&lt;65,"Adult",TRUE,"Senior")</f>
        <v>Senior</v>
      </c>
    </row>
    <row r="3006" spans="1:23" x14ac:dyDescent="0.25">
      <c r="A3006">
        <v>10334</v>
      </c>
      <c r="B3006">
        <v>6307</v>
      </c>
      <c r="C3006" s="1" t="s">
        <v>1214</v>
      </c>
      <c r="D3006" s="1" t="s">
        <v>56</v>
      </c>
      <c r="E3006" s="2">
        <v>22793</v>
      </c>
      <c r="F3006" s="1" t="s">
        <v>15</v>
      </c>
      <c r="G3006" s="1" t="s">
        <v>16</v>
      </c>
      <c r="H3006" s="2">
        <v>45248</v>
      </c>
      <c r="I3006" s="2">
        <v>45249</v>
      </c>
      <c r="J3006">
        <v>1</v>
      </c>
      <c r="K3006">
        <v>3712</v>
      </c>
      <c r="L3006" s="1" t="s">
        <v>1494</v>
      </c>
      <c r="M3006" s="1" t="s">
        <v>81</v>
      </c>
      <c r="N3006" s="1" t="s">
        <v>24</v>
      </c>
      <c r="O3006" t="s">
        <v>19</v>
      </c>
      <c r="P3006">
        <v>3712</v>
      </c>
      <c r="Q3006" s="1" t="s">
        <v>1492</v>
      </c>
      <c r="R3006" s="1" t="s">
        <v>1446</v>
      </c>
      <c r="S3006" t="s">
        <v>1447</v>
      </c>
      <c r="T3006">
        <f>VLOOKUP(Admissions[[#This Row],[Department]],Departments!A:E,5,FALSE)</f>
        <v>5500</v>
      </c>
      <c r="U3006" s="1" t="str">
        <f t="shared" si="92"/>
        <v>Within Benchmark</v>
      </c>
      <c r="V3006" s="1">
        <f t="shared" ca="1" si="93"/>
        <v>64</v>
      </c>
      <c r="W3006" s="1" t="str">
        <f ca="1">_xlfn.IFS(Admissions[[#This Row],[Patients Age]]&lt;18,"Paediatric",V3006&lt;40,"Young Adult",V3006&lt;65,"Adult",TRUE,"Senior")</f>
        <v>Adult</v>
      </c>
    </row>
    <row r="3007" spans="1:23" x14ac:dyDescent="0.25">
      <c r="A3007">
        <v>12423</v>
      </c>
      <c r="B3007">
        <v>3709</v>
      </c>
      <c r="C3007" s="1" t="s">
        <v>277</v>
      </c>
      <c r="D3007" s="1" t="s">
        <v>56</v>
      </c>
      <c r="E3007" s="2">
        <v>36056</v>
      </c>
      <c r="F3007" s="1" t="s">
        <v>41</v>
      </c>
      <c r="G3007" s="1" t="s">
        <v>219</v>
      </c>
      <c r="H3007" s="2">
        <v>45571</v>
      </c>
      <c r="I3007" s="2">
        <v>45575</v>
      </c>
      <c r="J3007">
        <v>4</v>
      </c>
      <c r="K3007">
        <v>7089</v>
      </c>
      <c r="L3007" s="1" t="s">
        <v>1491</v>
      </c>
      <c r="M3007" s="1" t="s">
        <v>121</v>
      </c>
      <c r="N3007" s="1" t="s">
        <v>18</v>
      </c>
      <c r="O3007" t="s">
        <v>19</v>
      </c>
      <c r="P3007">
        <v>1772.25</v>
      </c>
      <c r="Q3007" s="1" t="s">
        <v>1492</v>
      </c>
      <c r="R3007" s="1" t="s">
        <v>1451</v>
      </c>
      <c r="S3007" t="s">
        <v>1447</v>
      </c>
      <c r="T3007">
        <f>VLOOKUP(Admissions[[#This Row],[Department]],Departments!A:E,5,FALSE)</f>
        <v>7200</v>
      </c>
      <c r="U3007" s="1" t="str">
        <f t="shared" si="92"/>
        <v>Within Benchmark</v>
      </c>
      <c r="V3007" s="1">
        <f t="shared" ca="1" si="93"/>
        <v>27</v>
      </c>
      <c r="W3007" s="1" t="str">
        <f ca="1">_xlfn.IFS(Admissions[[#This Row],[Patients Age]]&lt;18,"Paediatric",V3007&lt;40,"Young Adult",V3007&lt;65,"Adult",TRUE,"Senior")</f>
        <v>Young Adult</v>
      </c>
    </row>
    <row r="3008" spans="1:23" x14ac:dyDescent="0.25">
      <c r="A3008">
        <v>13826</v>
      </c>
      <c r="B3008">
        <v>4772</v>
      </c>
      <c r="C3008" s="1" t="s">
        <v>698</v>
      </c>
      <c r="D3008" s="1" t="s">
        <v>56</v>
      </c>
      <c r="E3008" s="2">
        <v>23568</v>
      </c>
      <c r="F3008" s="1" t="s">
        <v>51</v>
      </c>
      <c r="G3008" s="1" t="s">
        <v>52</v>
      </c>
      <c r="H3008" s="2">
        <v>45582</v>
      </c>
      <c r="I3008" s="2">
        <v>45585</v>
      </c>
      <c r="J3008">
        <v>3</v>
      </c>
      <c r="K3008">
        <v>4456</v>
      </c>
      <c r="L3008" s="1" t="s">
        <v>1491</v>
      </c>
      <c r="M3008" s="1" t="s">
        <v>17</v>
      </c>
      <c r="N3008" s="1" t="s">
        <v>24</v>
      </c>
      <c r="O3008" t="s">
        <v>19</v>
      </c>
      <c r="P3008">
        <v>1485.3333</v>
      </c>
      <c r="Q3008" s="1" t="s">
        <v>1492</v>
      </c>
      <c r="R3008" s="1" t="s">
        <v>1450</v>
      </c>
      <c r="S3008" t="s">
        <v>1449</v>
      </c>
      <c r="T3008">
        <f>VLOOKUP(Admissions[[#This Row],[Department]],Departments!A:E,5,FALSE)</f>
        <v>6800</v>
      </c>
      <c r="U3008" s="1" t="str">
        <f t="shared" si="92"/>
        <v>Within Benchmark</v>
      </c>
      <c r="V3008" s="1">
        <f t="shared" ca="1" si="93"/>
        <v>61</v>
      </c>
      <c r="W3008" s="1" t="str">
        <f ca="1">_xlfn.IFS(Admissions[[#This Row],[Patients Age]]&lt;18,"Paediatric",V3008&lt;40,"Young Adult",V3008&lt;65,"Adult",TRUE,"Senior")</f>
        <v>Adult</v>
      </c>
    </row>
    <row r="3009" spans="1:23" x14ac:dyDescent="0.25">
      <c r="A3009">
        <v>14552</v>
      </c>
      <c r="B3009">
        <v>6019</v>
      </c>
      <c r="C3009" s="1" t="s">
        <v>57</v>
      </c>
      <c r="D3009" s="1" t="s">
        <v>14</v>
      </c>
      <c r="E3009" s="2">
        <v>36268</v>
      </c>
      <c r="F3009" s="1" t="s">
        <v>15</v>
      </c>
      <c r="G3009" s="1" t="s">
        <v>217</v>
      </c>
      <c r="H3009" s="2">
        <v>45571</v>
      </c>
      <c r="I3009" s="2">
        <v>45572</v>
      </c>
      <c r="J3009">
        <v>1</v>
      </c>
      <c r="K3009">
        <v>2802</v>
      </c>
      <c r="L3009" s="1" t="s">
        <v>1491</v>
      </c>
      <c r="M3009" s="1" t="s">
        <v>81</v>
      </c>
      <c r="N3009" s="1" t="s">
        <v>18</v>
      </c>
      <c r="O3009" t="s">
        <v>19</v>
      </c>
      <c r="P3009">
        <v>2802</v>
      </c>
      <c r="Q3009" s="1" t="s">
        <v>1492</v>
      </c>
      <c r="R3009" s="1" t="s">
        <v>1451</v>
      </c>
      <c r="S3009" t="s">
        <v>1447</v>
      </c>
      <c r="T3009">
        <f>VLOOKUP(Admissions[[#This Row],[Department]],Departments!A:E,5,FALSE)</f>
        <v>5500</v>
      </c>
      <c r="U3009" s="1" t="str">
        <f t="shared" si="92"/>
        <v>Within Benchmark</v>
      </c>
      <c r="V3009" s="1">
        <f t="shared" ca="1" si="93"/>
        <v>27</v>
      </c>
      <c r="W3009" s="1" t="str">
        <f ca="1">_xlfn.IFS(Admissions[[#This Row],[Patients Age]]&lt;18,"Paediatric",V3009&lt;40,"Young Adult",V3009&lt;65,"Adult",TRUE,"Senior")</f>
        <v>Young Adult</v>
      </c>
    </row>
    <row r="3010" spans="1:23" x14ac:dyDescent="0.25">
      <c r="A3010">
        <v>14878</v>
      </c>
      <c r="B3010">
        <v>6324</v>
      </c>
      <c r="C3010" s="1" t="s">
        <v>1209</v>
      </c>
      <c r="D3010" s="1" t="s">
        <v>56</v>
      </c>
      <c r="E3010" s="2">
        <v>22650</v>
      </c>
      <c r="F3010" s="1" t="s">
        <v>51</v>
      </c>
      <c r="G3010" s="1" t="s">
        <v>52</v>
      </c>
      <c r="H3010" s="2">
        <v>45261</v>
      </c>
      <c r="I3010" s="2">
        <v>45268</v>
      </c>
      <c r="J3010">
        <v>7</v>
      </c>
      <c r="K3010">
        <v>9355</v>
      </c>
      <c r="L3010" s="1" t="s">
        <v>1491</v>
      </c>
      <c r="M3010" s="1" t="s">
        <v>17</v>
      </c>
      <c r="N3010" s="1" t="s">
        <v>33</v>
      </c>
      <c r="O3010" t="s">
        <v>19</v>
      </c>
      <c r="P3010">
        <v>1336.4286</v>
      </c>
      <c r="Q3010" s="1" t="s">
        <v>1492</v>
      </c>
      <c r="R3010" s="1" t="s">
        <v>1454</v>
      </c>
      <c r="S3010" t="s">
        <v>1449</v>
      </c>
      <c r="T3010">
        <f>VLOOKUP(Admissions[[#This Row],[Department]],Departments!A:E,5,FALSE)</f>
        <v>6800</v>
      </c>
      <c r="U3010" s="1" t="str">
        <f t="shared" ref="U3010:U3073" si="94">IF(K3010&gt;T3010,"Above Benchmark","Within Benchmark")</f>
        <v>Above Benchmark</v>
      </c>
      <c r="V3010" s="1">
        <f t="shared" ref="V3010:V3073" ca="1" si="95">INT(YEARFRAC(E3010,TODAY()))</f>
        <v>64</v>
      </c>
      <c r="W3010" s="1" t="str">
        <f ca="1">_xlfn.IFS(Admissions[[#This Row],[Patients Age]]&lt;18,"Paediatric",V3010&lt;40,"Young Adult",V3010&lt;65,"Adult",TRUE,"Senior")</f>
        <v>Adult</v>
      </c>
    </row>
    <row r="3011" spans="1:23" x14ac:dyDescent="0.25">
      <c r="A3011">
        <v>10313</v>
      </c>
      <c r="B3011">
        <v>6413</v>
      </c>
      <c r="C3011" s="1" t="s">
        <v>1215</v>
      </c>
      <c r="D3011" s="1" t="s">
        <v>56</v>
      </c>
      <c r="E3011" s="2">
        <v>14401</v>
      </c>
      <c r="F3011" s="1" t="s">
        <v>15</v>
      </c>
      <c r="G3011" s="1" t="s">
        <v>16</v>
      </c>
      <c r="H3011" s="2">
        <v>45200</v>
      </c>
      <c r="I3011" s="2">
        <v>45204</v>
      </c>
      <c r="J3011">
        <v>4</v>
      </c>
      <c r="K3011">
        <v>11902</v>
      </c>
      <c r="L3011" s="1" t="s">
        <v>1491</v>
      </c>
      <c r="M3011" s="1" t="s">
        <v>17</v>
      </c>
      <c r="N3011" s="1" t="s">
        <v>33</v>
      </c>
      <c r="O3011" t="s">
        <v>19</v>
      </c>
      <c r="P3011">
        <v>2975.5</v>
      </c>
      <c r="Q3011" s="1" t="s">
        <v>1492</v>
      </c>
      <c r="R3011" s="1" t="s">
        <v>1451</v>
      </c>
      <c r="S3011" t="s">
        <v>1447</v>
      </c>
      <c r="T3011">
        <f>VLOOKUP(Admissions[[#This Row],[Department]],Departments!A:E,5,FALSE)</f>
        <v>5500</v>
      </c>
      <c r="U3011" s="1" t="str">
        <f t="shared" si="94"/>
        <v>Above Benchmark</v>
      </c>
      <c r="V3011" s="1">
        <f t="shared" ca="1" si="95"/>
        <v>87</v>
      </c>
      <c r="W3011" s="1" t="str">
        <f ca="1">_xlfn.IFS(Admissions[[#This Row],[Patients Age]]&lt;18,"Paediatric",V3011&lt;40,"Young Adult",V3011&lt;65,"Adult",TRUE,"Senior")</f>
        <v>Senior</v>
      </c>
    </row>
    <row r="3012" spans="1:23" x14ac:dyDescent="0.25">
      <c r="A3012">
        <v>15714</v>
      </c>
      <c r="B3012">
        <v>3118</v>
      </c>
      <c r="C3012" s="1" t="s">
        <v>343</v>
      </c>
      <c r="D3012" s="1" t="s">
        <v>14</v>
      </c>
      <c r="E3012" s="2">
        <v>28673</v>
      </c>
      <c r="F3012" s="1" t="s">
        <v>26</v>
      </c>
      <c r="G3012" s="1" t="s">
        <v>27</v>
      </c>
      <c r="H3012" s="2">
        <v>45181</v>
      </c>
      <c r="I3012" s="2">
        <v>45184</v>
      </c>
      <c r="J3012">
        <v>3</v>
      </c>
      <c r="K3012">
        <v>9710</v>
      </c>
      <c r="L3012" s="1" t="s">
        <v>1491</v>
      </c>
      <c r="M3012" s="1" t="s">
        <v>17</v>
      </c>
      <c r="N3012" s="1" t="s">
        <v>18</v>
      </c>
      <c r="O3012" t="s">
        <v>19</v>
      </c>
      <c r="P3012">
        <v>3236.6667000000002</v>
      </c>
      <c r="Q3012" s="1" t="s">
        <v>1492</v>
      </c>
      <c r="R3012" s="1" t="s">
        <v>1452</v>
      </c>
      <c r="S3012" t="s">
        <v>1449</v>
      </c>
      <c r="T3012">
        <f>VLOOKUP(Admissions[[#This Row],[Department]],Departments!A:E,5,FALSE)</f>
        <v>9000</v>
      </c>
      <c r="U3012" s="1" t="str">
        <f t="shared" si="94"/>
        <v>Above Benchmark</v>
      </c>
      <c r="V3012" s="1">
        <f t="shared" ca="1" si="95"/>
        <v>48</v>
      </c>
      <c r="W3012" s="1" t="str">
        <f ca="1">_xlfn.IFS(Admissions[[#This Row],[Patients Age]]&lt;18,"Paediatric",V3012&lt;40,"Young Adult",V3012&lt;65,"Adult",TRUE,"Senior")</f>
        <v>Adult</v>
      </c>
    </row>
    <row r="3013" spans="1:23" x14ac:dyDescent="0.25">
      <c r="A3013">
        <v>15557</v>
      </c>
      <c r="B3013">
        <v>5186</v>
      </c>
      <c r="C3013" s="1" t="s">
        <v>1216</v>
      </c>
      <c r="D3013" s="1" t="s">
        <v>14</v>
      </c>
      <c r="E3013" s="2">
        <v>32071</v>
      </c>
      <c r="F3013" s="1" t="s">
        <v>21</v>
      </c>
      <c r="G3013" s="1" t="s">
        <v>22</v>
      </c>
      <c r="H3013" s="2">
        <v>45454</v>
      </c>
      <c r="I3013" s="2">
        <v>45463</v>
      </c>
      <c r="J3013">
        <v>9</v>
      </c>
      <c r="K3013">
        <v>25531</v>
      </c>
      <c r="L3013" s="1" t="s">
        <v>1494</v>
      </c>
      <c r="M3013" s="1" t="s">
        <v>23</v>
      </c>
      <c r="N3013" s="1" t="s">
        <v>18</v>
      </c>
      <c r="O3013" t="s">
        <v>19</v>
      </c>
      <c r="P3013">
        <v>2836.7777999999998</v>
      </c>
      <c r="Q3013" s="1" t="s">
        <v>1492</v>
      </c>
      <c r="R3013" s="1" t="s">
        <v>1452</v>
      </c>
      <c r="S3013" t="s">
        <v>1449</v>
      </c>
      <c r="T3013">
        <f>VLOOKUP(Admissions[[#This Row],[Department]],Departments!A:E,5,FALSE)</f>
        <v>12000</v>
      </c>
      <c r="U3013" s="1" t="str">
        <f t="shared" si="94"/>
        <v>Above Benchmark</v>
      </c>
      <c r="V3013" s="1">
        <f t="shared" ca="1" si="95"/>
        <v>38</v>
      </c>
      <c r="W3013" s="1" t="str">
        <f ca="1">_xlfn.IFS(Admissions[[#This Row],[Patients Age]]&lt;18,"Paediatric",V3013&lt;40,"Young Adult",V3013&lt;65,"Adult",TRUE,"Senior")</f>
        <v>Young Adult</v>
      </c>
    </row>
    <row r="3014" spans="1:23" x14ac:dyDescent="0.25">
      <c r="A3014">
        <v>10879</v>
      </c>
      <c r="B3014">
        <v>3725</v>
      </c>
      <c r="C3014" s="1" t="s">
        <v>857</v>
      </c>
      <c r="D3014" s="1" t="s">
        <v>56</v>
      </c>
      <c r="E3014" s="2">
        <v>17666</v>
      </c>
      <c r="F3014" s="1" t="s">
        <v>26</v>
      </c>
      <c r="G3014" s="1" t="s">
        <v>141</v>
      </c>
      <c r="H3014" s="2">
        <v>45329</v>
      </c>
      <c r="I3014" s="2">
        <v>45338</v>
      </c>
      <c r="J3014">
        <v>9</v>
      </c>
      <c r="K3014">
        <v>21766</v>
      </c>
      <c r="L3014" s="1" t="s">
        <v>1491</v>
      </c>
      <c r="M3014" s="1" t="s">
        <v>79</v>
      </c>
      <c r="N3014" s="1" t="s">
        <v>24</v>
      </c>
      <c r="O3014" t="s">
        <v>19</v>
      </c>
      <c r="P3014">
        <v>2418.4443999999999</v>
      </c>
      <c r="Q3014" s="1" t="s">
        <v>1492</v>
      </c>
      <c r="R3014" s="1" t="s">
        <v>1453</v>
      </c>
      <c r="S3014" t="s">
        <v>1449</v>
      </c>
      <c r="T3014">
        <f>VLOOKUP(Admissions[[#This Row],[Department]],Departments!A:E,5,FALSE)</f>
        <v>9000</v>
      </c>
      <c r="U3014" s="1" t="str">
        <f t="shared" si="94"/>
        <v>Above Benchmark</v>
      </c>
      <c r="V3014" s="1">
        <f t="shared" ca="1" si="95"/>
        <v>78</v>
      </c>
      <c r="W3014" s="1" t="str">
        <f ca="1">_xlfn.IFS(Admissions[[#This Row],[Patients Age]]&lt;18,"Paediatric",V3014&lt;40,"Young Adult",V3014&lt;65,"Adult",TRUE,"Senior")</f>
        <v>Senior</v>
      </c>
    </row>
    <row r="3015" spans="1:23" x14ac:dyDescent="0.25">
      <c r="A3015">
        <v>12071</v>
      </c>
      <c r="B3015">
        <v>6865</v>
      </c>
      <c r="C3015" s="1" t="s">
        <v>966</v>
      </c>
      <c r="D3015" s="1" t="s">
        <v>56</v>
      </c>
      <c r="E3015" s="2">
        <v>27611</v>
      </c>
      <c r="F3015" s="1" t="s">
        <v>15</v>
      </c>
      <c r="G3015" s="1" t="s">
        <v>16</v>
      </c>
      <c r="H3015" s="2">
        <v>45314</v>
      </c>
      <c r="I3015" s="2">
        <v>45316</v>
      </c>
      <c r="J3015">
        <v>2</v>
      </c>
      <c r="K3015">
        <v>6846</v>
      </c>
      <c r="L3015" s="1" t="s">
        <v>1491</v>
      </c>
      <c r="M3015" s="1" t="s">
        <v>81</v>
      </c>
      <c r="N3015" s="1" t="s">
        <v>33</v>
      </c>
      <c r="O3015" t="s">
        <v>19</v>
      </c>
      <c r="P3015">
        <v>3423</v>
      </c>
      <c r="Q3015" s="1" t="s">
        <v>1492</v>
      </c>
      <c r="R3015" s="1" t="s">
        <v>1452</v>
      </c>
      <c r="S3015" t="s">
        <v>1449</v>
      </c>
      <c r="T3015">
        <f>VLOOKUP(Admissions[[#This Row],[Department]],Departments!A:E,5,FALSE)</f>
        <v>5500</v>
      </c>
      <c r="U3015" s="1" t="str">
        <f t="shared" si="94"/>
        <v>Above Benchmark</v>
      </c>
      <c r="V3015" s="1">
        <f t="shared" ca="1" si="95"/>
        <v>50</v>
      </c>
      <c r="W3015" s="1" t="str">
        <f ca="1">_xlfn.IFS(Admissions[[#This Row],[Patients Age]]&lt;18,"Paediatric",V3015&lt;40,"Young Adult",V3015&lt;65,"Adult",TRUE,"Senior")</f>
        <v>Adult</v>
      </c>
    </row>
    <row r="3016" spans="1:23" x14ac:dyDescent="0.25">
      <c r="A3016">
        <v>10152</v>
      </c>
      <c r="B3016">
        <v>6395</v>
      </c>
      <c r="C3016" s="1" t="s">
        <v>863</v>
      </c>
      <c r="D3016" s="1" t="s">
        <v>56</v>
      </c>
      <c r="E3016" s="2">
        <v>34068</v>
      </c>
      <c r="F3016" s="1" t="s">
        <v>66</v>
      </c>
      <c r="G3016" s="1" t="s">
        <v>70</v>
      </c>
      <c r="H3016" s="2">
        <v>45175</v>
      </c>
      <c r="I3016" s="2">
        <v>45178</v>
      </c>
      <c r="J3016">
        <v>3</v>
      </c>
      <c r="K3016">
        <v>3363</v>
      </c>
      <c r="L3016" s="1" t="s">
        <v>1494</v>
      </c>
      <c r="M3016" s="1" t="s">
        <v>116</v>
      </c>
      <c r="N3016" s="1" t="s">
        <v>24</v>
      </c>
      <c r="O3016" t="s">
        <v>19</v>
      </c>
      <c r="P3016">
        <v>1121</v>
      </c>
      <c r="Q3016" s="1" t="s">
        <v>1492</v>
      </c>
      <c r="R3016" s="1" t="s">
        <v>1453</v>
      </c>
      <c r="S3016" t="s">
        <v>1449</v>
      </c>
      <c r="T3016">
        <f>VLOOKUP(Admissions[[#This Row],[Department]],Departments!A:E,5,FALSE)</f>
        <v>6000</v>
      </c>
      <c r="U3016" s="1" t="str">
        <f t="shared" si="94"/>
        <v>Within Benchmark</v>
      </c>
      <c r="V3016" s="1">
        <f t="shared" ca="1" si="95"/>
        <v>33</v>
      </c>
      <c r="W3016" s="1" t="str">
        <f ca="1">_xlfn.IFS(Admissions[[#This Row],[Patients Age]]&lt;18,"Paediatric",V3016&lt;40,"Young Adult",V3016&lt;65,"Adult",TRUE,"Senior")</f>
        <v>Young Adult</v>
      </c>
    </row>
    <row r="3017" spans="1:23" x14ac:dyDescent="0.25">
      <c r="A3017">
        <v>12117</v>
      </c>
      <c r="B3017">
        <v>6057</v>
      </c>
      <c r="C3017" s="1" t="s">
        <v>164</v>
      </c>
      <c r="D3017" s="1" t="s">
        <v>56</v>
      </c>
      <c r="E3017" s="2">
        <v>30203</v>
      </c>
      <c r="F3017" s="1" t="s">
        <v>35</v>
      </c>
      <c r="G3017" s="1" t="s">
        <v>83</v>
      </c>
      <c r="H3017" s="2">
        <v>45389</v>
      </c>
      <c r="I3017" s="2">
        <v>45396</v>
      </c>
      <c r="J3017">
        <v>7</v>
      </c>
      <c r="K3017">
        <v>11354</v>
      </c>
      <c r="L3017" s="1" t="s">
        <v>1491</v>
      </c>
      <c r="M3017" s="1" t="s">
        <v>37</v>
      </c>
      <c r="N3017" s="1" t="s">
        <v>33</v>
      </c>
      <c r="O3017" t="s">
        <v>19</v>
      </c>
      <c r="P3017">
        <v>1622</v>
      </c>
      <c r="Q3017" s="1" t="s">
        <v>1492</v>
      </c>
      <c r="R3017" s="1" t="s">
        <v>1451</v>
      </c>
      <c r="S3017" t="s">
        <v>1447</v>
      </c>
      <c r="T3017">
        <f>VLOOKUP(Admissions[[#This Row],[Department]],Departments!A:E,5,FALSE)</f>
        <v>8500</v>
      </c>
      <c r="U3017" s="1" t="str">
        <f t="shared" si="94"/>
        <v>Above Benchmark</v>
      </c>
      <c r="V3017" s="1">
        <f t="shared" ca="1" si="95"/>
        <v>43</v>
      </c>
      <c r="W3017" s="1" t="str">
        <f ca="1">_xlfn.IFS(Admissions[[#This Row],[Patients Age]]&lt;18,"Paediatric",V3017&lt;40,"Young Adult",V3017&lt;65,"Adult",TRUE,"Senior")</f>
        <v>Adult</v>
      </c>
    </row>
    <row r="3018" spans="1:23" x14ac:dyDescent="0.25">
      <c r="A3018">
        <v>14894</v>
      </c>
      <c r="B3018">
        <v>3994</v>
      </c>
      <c r="C3018" s="1" t="s">
        <v>1217</v>
      </c>
      <c r="D3018" s="1" t="s">
        <v>56</v>
      </c>
      <c r="E3018" s="2">
        <v>27146</v>
      </c>
      <c r="F3018" s="1" t="s">
        <v>26</v>
      </c>
      <c r="G3018" s="1" t="s">
        <v>27</v>
      </c>
      <c r="H3018" s="2">
        <v>44930</v>
      </c>
      <c r="I3018" s="2">
        <v>44940</v>
      </c>
      <c r="J3018">
        <v>10</v>
      </c>
      <c r="K3018">
        <v>19834</v>
      </c>
      <c r="L3018" s="1" t="s">
        <v>1491</v>
      </c>
      <c r="M3018" s="1" t="s">
        <v>79</v>
      </c>
      <c r="N3018" s="1" t="s">
        <v>33</v>
      </c>
      <c r="O3018" t="s">
        <v>19</v>
      </c>
      <c r="P3018">
        <v>1983.4</v>
      </c>
      <c r="Q3018" s="1" t="s">
        <v>1492</v>
      </c>
      <c r="R3018" s="1" t="s">
        <v>1453</v>
      </c>
      <c r="S3018" t="s">
        <v>1449</v>
      </c>
      <c r="T3018">
        <f>VLOOKUP(Admissions[[#This Row],[Department]],Departments!A:E,5,FALSE)</f>
        <v>9000</v>
      </c>
      <c r="U3018" s="1" t="str">
        <f t="shared" si="94"/>
        <v>Above Benchmark</v>
      </c>
      <c r="V3018" s="1">
        <f t="shared" ca="1" si="95"/>
        <v>52</v>
      </c>
      <c r="W3018" s="1" t="str">
        <f ca="1">_xlfn.IFS(Admissions[[#This Row],[Patients Age]]&lt;18,"Paediatric",V3018&lt;40,"Young Adult",V3018&lt;65,"Adult",TRUE,"Senior")</f>
        <v>Adult</v>
      </c>
    </row>
    <row r="3019" spans="1:23" x14ac:dyDescent="0.25">
      <c r="A3019">
        <v>15018</v>
      </c>
      <c r="B3019">
        <v>6427</v>
      </c>
      <c r="C3019" s="1" t="s">
        <v>835</v>
      </c>
      <c r="D3019" s="1" t="s">
        <v>56</v>
      </c>
      <c r="E3019" s="2">
        <v>15098</v>
      </c>
      <c r="F3019" s="1" t="s">
        <v>35</v>
      </c>
      <c r="G3019" s="1" t="s">
        <v>36</v>
      </c>
      <c r="H3019" s="2">
        <v>45080</v>
      </c>
      <c r="I3019" s="2">
        <v>45088</v>
      </c>
      <c r="J3019">
        <v>8</v>
      </c>
      <c r="K3019">
        <v>10634</v>
      </c>
      <c r="L3019" s="1" t="s">
        <v>1494</v>
      </c>
      <c r="M3019" s="1" t="s">
        <v>75</v>
      </c>
      <c r="N3019" s="1" t="s">
        <v>33</v>
      </c>
      <c r="O3019" t="s">
        <v>19</v>
      </c>
      <c r="P3019">
        <v>1329.25</v>
      </c>
      <c r="Q3019" s="1" t="s">
        <v>1492</v>
      </c>
      <c r="R3019" s="1" t="s">
        <v>1446</v>
      </c>
      <c r="S3019" t="s">
        <v>1447</v>
      </c>
      <c r="T3019">
        <f>VLOOKUP(Admissions[[#This Row],[Department]],Departments!A:E,5,FALSE)</f>
        <v>8500</v>
      </c>
      <c r="U3019" s="1" t="str">
        <f t="shared" si="94"/>
        <v>Above Benchmark</v>
      </c>
      <c r="V3019" s="1">
        <f t="shared" ca="1" si="95"/>
        <v>85</v>
      </c>
      <c r="W3019" s="1" t="str">
        <f ca="1">_xlfn.IFS(Admissions[[#This Row],[Patients Age]]&lt;18,"Paediatric",V3019&lt;40,"Young Adult",V3019&lt;65,"Adult",TRUE,"Senior")</f>
        <v>Senior</v>
      </c>
    </row>
    <row r="3020" spans="1:23" x14ac:dyDescent="0.25">
      <c r="A3020">
        <v>14202</v>
      </c>
      <c r="B3020">
        <v>6027</v>
      </c>
      <c r="C3020" s="1" t="s">
        <v>286</v>
      </c>
      <c r="D3020" s="1" t="s">
        <v>14</v>
      </c>
      <c r="E3020" s="2">
        <v>30453</v>
      </c>
      <c r="F3020" s="1" t="s">
        <v>15</v>
      </c>
      <c r="G3020" s="1" t="s">
        <v>16</v>
      </c>
      <c r="H3020" s="2">
        <v>45149</v>
      </c>
      <c r="I3020" s="2">
        <v>45151</v>
      </c>
      <c r="J3020">
        <v>2</v>
      </c>
      <c r="K3020">
        <v>4801</v>
      </c>
      <c r="L3020" s="1" t="s">
        <v>1494</v>
      </c>
      <c r="M3020" s="1" t="s">
        <v>49</v>
      </c>
      <c r="N3020" s="1" t="s">
        <v>33</v>
      </c>
      <c r="O3020" t="s">
        <v>19</v>
      </c>
      <c r="P3020">
        <v>2400.5</v>
      </c>
      <c r="Q3020" s="1" t="s">
        <v>1492</v>
      </c>
      <c r="R3020" s="1" t="s">
        <v>1454</v>
      </c>
      <c r="S3020" t="s">
        <v>1449</v>
      </c>
      <c r="T3020">
        <f>VLOOKUP(Admissions[[#This Row],[Department]],Departments!A:E,5,FALSE)</f>
        <v>5500</v>
      </c>
      <c r="U3020" s="1" t="str">
        <f t="shared" si="94"/>
        <v>Within Benchmark</v>
      </c>
      <c r="V3020" s="1">
        <f t="shared" ca="1" si="95"/>
        <v>43</v>
      </c>
      <c r="W3020" s="1" t="str">
        <f ca="1">_xlfn.IFS(Admissions[[#This Row],[Patients Age]]&lt;18,"Paediatric",V3020&lt;40,"Young Adult",V3020&lt;65,"Adult",TRUE,"Senior")</f>
        <v>Adult</v>
      </c>
    </row>
    <row r="3021" spans="1:23" x14ac:dyDescent="0.25">
      <c r="A3021">
        <v>11310</v>
      </c>
      <c r="B3021">
        <v>5547</v>
      </c>
      <c r="C3021" s="1" t="s">
        <v>313</v>
      </c>
      <c r="D3021" s="1" t="s">
        <v>56</v>
      </c>
      <c r="E3021" s="2">
        <v>27247</v>
      </c>
      <c r="F3021" s="1" t="s">
        <v>41</v>
      </c>
      <c r="G3021" s="1" t="s">
        <v>72</v>
      </c>
      <c r="H3021" s="2">
        <v>45271</v>
      </c>
      <c r="I3021" s="2">
        <v>45275</v>
      </c>
      <c r="J3021">
        <v>4</v>
      </c>
      <c r="K3021">
        <v>8048</v>
      </c>
      <c r="L3021" s="1" t="s">
        <v>1491</v>
      </c>
      <c r="M3021" s="1" t="s">
        <v>43</v>
      </c>
      <c r="N3021" s="1" t="s">
        <v>18</v>
      </c>
      <c r="O3021" t="s">
        <v>19</v>
      </c>
      <c r="P3021">
        <v>2012</v>
      </c>
      <c r="Q3021" s="1" t="s">
        <v>1492</v>
      </c>
      <c r="R3021" s="1" t="s">
        <v>1448</v>
      </c>
      <c r="S3021" t="s">
        <v>1449</v>
      </c>
      <c r="T3021">
        <f>VLOOKUP(Admissions[[#This Row],[Department]],Departments!A:E,5,FALSE)</f>
        <v>7200</v>
      </c>
      <c r="U3021" s="1" t="str">
        <f t="shared" si="94"/>
        <v>Above Benchmark</v>
      </c>
      <c r="V3021" s="1">
        <f t="shared" ca="1" si="95"/>
        <v>51</v>
      </c>
      <c r="W3021" s="1" t="str">
        <f ca="1">_xlfn.IFS(Admissions[[#This Row],[Patients Age]]&lt;18,"Paediatric",V3021&lt;40,"Young Adult",V3021&lt;65,"Adult",TRUE,"Senior")</f>
        <v>Adult</v>
      </c>
    </row>
    <row r="3022" spans="1:23" x14ac:dyDescent="0.25">
      <c r="A3022">
        <v>13882</v>
      </c>
      <c r="B3022">
        <v>5032</v>
      </c>
      <c r="C3022" s="1" t="s">
        <v>486</v>
      </c>
      <c r="D3022" s="1" t="s">
        <v>56</v>
      </c>
      <c r="E3022" s="2">
        <v>30061</v>
      </c>
      <c r="F3022" s="1" t="s">
        <v>35</v>
      </c>
      <c r="G3022" s="1" t="s">
        <v>36</v>
      </c>
      <c r="H3022" s="2">
        <v>45003</v>
      </c>
      <c r="I3022" s="2">
        <v>45013</v>
      </c>
      <c r="J3022">
        <v>10</v>
      </c>
      <c r="K3022">
        <v>12750</v>
      </c>
      <c r="L3022" s="1" t="s">
        <v>1491</v>
      </c>
      <c r="M3022" s="1" t="s">
        <v>75</v>
      </c>
      <c r="N3022" s="1" t="s">
        <v>18</v>
      </c>
      <c r="O3022" t="s">
        <v>19</v>
      </c>
      <c r="P3022">
        <v>1275</v>
      </c>
      <c r="Q3022" s="1" t="s">
        <v>1492</v>
      </c>
      <c r="R3022" s="1" t="s">
        <v>1446</v>
      </c>
      <c r="S3022" t="s">
        <v>1447</v>
      </c>
      <c r="T3022">
        <f>VLOOKUP(Admissions[[#This Row],[Department]],Departments!A:E,5,FALSE)</f>
        <v>8500</v>
      </c>
      <c r="U3022" s="1" t="str">
        <f t="shared" si="94"/>
        <v>Above Benchmark</v>
      </c>
      <c r="V3022" s="1">
        <f t="shared" ca="1" si="95"/>
        <v>44</v>
      </c>
      <c r="W3022" s="1" t="str">
        <f ca="1">_xlfn.IFS(Admissions[[#This Row],[Patients Age]]&lt;18,"Paediatric",V3022&lt;40,"Young Adult",V3022&lt;65,"Adult",TRUE,"Senior")</f>
        <v>Adult</v>
      </c>
    </row>
    <row r="3023" spans="1:23" x14ac:dyDescent="0.25">
      <c r="A3023">
        <v>12670</v>
      </c>
      <c r="B3023">
        <v>4948</v>
      </c>
      <c r="C3023" s="1" t="s">
        <v>405</v>
      </c>
      <c r="D3023" s="1" t="s">
        <v>14</v>
      </c>
      <c r="E3023" s="2">
        <v>16932</v>
      </c>
      <c r="F3023" s="1" t="s">
        <v>35</v>
      </c>
      <c r="G3023" s="1" t="s">
        <v>36</v>
      </c>
      <c r="H3023" s="2">
        <v>44938</v>
      </c>
      <c r="I3023" s="2">
        <v>44943</v>
      </c>
      <c r="J3023">
        <v>5</v>
      </c>
      <c r="K3023">
        <v>14685</v>
      </c>
      <c r="L3023" s="1" t="s">
        <v>1494</v>
      </c>
      <c r="M3023" s="1" t="s">
        <v>60</v>
      </c>
      <c r="N3023" s="1" t="s">
        <v>18</v>
      </c>
      <c r="O3023" t="s">
        <v>19</v>
      </c>
      <c r="P3023">
        <v>2937</v>
      </c>
      <c r="Q3023" s="1" t="s">
        <v>1492</v>
      </c>
      <c r="R3023" s="1" t="s">
        <v>1450</v>
      </c>
      <c r="S3023" t="s">
        <v>1449</v>
      </c>
      <c r="T3023">
        <f>VLOOKUP(Admissions[[#This Row],[Department]],Departments!A:E,5,FALSE)</f>
        <v>8500</v>
      </c>
      <c r="U3023" s="1" t="str">
        <f t="shared" si="94"/>
        <v>Above Benchmark</v>
      </c>
      <c r="V3023" s="1">
        <f t="shared" ca="1" si="95"/>
        <v>80</v>
      </c>
      <c r="W3023" s="1" t="str">
        <f ca="1">_xlfn.IFS(Admissions[[#This Row],[Patients Age]]&lt;18,"Paediatric",V3023&lt;40,"Young Adult",V3023&lt;65,"Adult",TRUE,"Senior")</f>
        <v>Senior</v>
      </c>
    </row>
    <row r="3024" spans="1:23" x14ac:dyDescent="0.25">
      <c r="A3024">
        <v>10853</v>
      </c>
      <c r="B3024">
        <v>4380</v>
      </c>
      <c r="C3024" s="1" t="s">
        <v>1218</v>
      </c>
      <c r="D3024" s="1" t="s">
        <v>14</v>
      </c>
      <c r="E3024" s="2">
        <v>32096</v>
      </c>
      <c r="F3024" s="1" t="s">
        <v>35</v>
      </c>
      <c r="G3024" s="1" t="s">
        <v>83</v>
      </c>
      <c r="H3024" s="2">
        <v>45130</v>
      </c>
      <c r="I3024" s="2">
        <v>45135</v>
      </c>
      <c r="J3024">
        <v>5</v>
      </c>
      <c r="K3024">
        <v>6385</v>
      </c>
      <c r="L3024" s="1" t="s">
        <v>1494</v>
      </c>
      <c r="M3024" s="1" t="s">
        <v>75</v>
      </c>
      <c r="N3024" s="1" t="s">
        <v>24</v>
      </c>
      <c r="O3024" t="s">
        <v>19</v>
      </c>
      <c r="P3024">
        <v>1277</v>
      </c>
      <c r="Q3024" s="1" t="s">
        <v>1492</v>
      </c>
      <c r="R3024" s="1" t="s">
        <v>1451</v>
      </c>
      <c r="S3024" t="s">
        <v>1447</v>
      </c>
      <c r="T3024">
        <f>VLOOKUP(Admissions[[#This Row],[Department]],Departments!A:E,5,FALSE)</f>
        <v>8500</v>
      </c>
      <c r="U3024" s="1" t="str">
        <f t="shared" si="94"/>
        <v>Within Benchmark</v>
      </c>
      <c r="V3024" s="1">
        <f t="shared" ca="1" si="95"/>
        <v>38</v>
      </c>
      <c r="W3024" s="1" t="str">
        <f ca="1">_xlfn.IFS(Admissions[[#This Row],[Patients Age]]&lt;18,"Paediatric",V3024&lt;40,"Young Adult",V3024&lt;65,"Adult",TRUE,"Senior")</f>
        <v>Young Adult</v>
      </c>
    </row>
    <row r="3025" spans="1:23" x14ac:dyDescent="0.25">
      <c r="A3025">
        <v>12432</v>
      </c>
      <c r="B3025">
        <v>3159</v>
      </c>
      <c r="C3025" s="1" t="s">
        <v>311</v>
      </c>
      <c r="D3025" s="1" t="s">
        <v>56</v>
      </c>
      <c r="E3025" s="2">
        <v>34819</v>
      </c>
      <c r="F3025" s="1" t="s">
        <v>35</v>
      </c>
      <c r="G3025" s="1" t="s">
        <v>83</v>
      </c>
      <c r="H3025" s="2">
        <v>45267</v>
      </c>
      <c r="I3025" s="2">
        <v>45274</v>
      </c>
      <c r="J3025">
        <v>7</v>
      </c>
      <c r="K3025">
        <v>12486</v>
      </c>
      <c r="L3025" s="1" t="s">
        <v>1491</v>
      </c>
      <c r="M3025" s="1" t="s">
        <v>119</v>
      </c>
      <c r="N3025" s="1" t="s">
        <v>18</v>
      </c>
      <c r="O3025" t="s">
        <v>19</v>
      </c>
      <c r="P3025">
        <v>1783.7143000000001</v>
      </c>
      <c r="Q3025" s="1" t="s">
        <v>1492</v>
      </c>
      <c r="R3025" s="1" t="s">
        <v>1450</v>
      </c>
      <c r="S3025" t="s">
        <v>1449</v>
      </c>
      <c r="T3025">
        <f>VLOOKUP(Admissions[[#This Row],[Department]],Departments!A:E,5,FALSE)</f>
        <v>8500</v>
      </c>
      <c r="U3025" s="1" t="str">
        <f t="shared" si="94"/>
        <v>Above Benchmark</v>
      </c>
      <c r="V3025" s="1">
        <f t="shared" ca="1" si="95"/>
        <v>31</v>
      </c>
      <c r="W3025" s="1" t="str">
        <f ca="1">_xlfn.IFS(Admissions[[#This Row],[Patients Age]]&lt;18,"Paediatric",V3025&lt;40,"Young Adult",V3025&lt;65,"Adult",TRUE,"Senior")</f>
        <v>Young Adult</v>
      </c>
    </row>
    <row r="3026" spans="1:23" x14ac:dyDescent="0.25">
      <c r="A3026">
        <v>14800</v>
      </c>
      <c r="B3026">
        <v>4933</v>
      </c>
      <c r="C3026" s="1" t="s">
        <v>1181</v>
      </c>
      <c r="D3026" s="1" t="s">
        <v>56</v>
      </c>
      <c r="E3026" s="2">
        <v>37054</v>
      </c>
      <c r="F3026" s="1" t="s">
        <v>66</v>
      </c>
      <c r="G3026" s="1" t="s">
        <v>77</v>
      </c>
      <c r="H3026" s="2">
        <v>45477</v>
      </c>
      <c r="I3026" s="2">
        <v>45482</v>
      </c>
      <c r="J3026">
        <v>5</v>
      </c>
      <c r="K3026">
        <v>5630</v>
      </c>
      <c r="L3026" s="1" t="s">
        <v>1491</v>
      </c>
      <c r="M3026" s="1" t="s">
        <v>116</v>
      </c>
      <c r="N3026" s="1" t="s">
        <v>18</v>
      </c>
      <c r="O3026" t="s">
        <v>19</v>
      </c>
      <c r="P3026">
        <v>1126</v>
      </c>
      <c r="Q3026" s="1" t="s">
        <v>1492</v>
      </c>
      <c r="R3026" s="1" t="s">
        <v>1450</v>
      </c>
      <c r="S3026" t="s">
        <v>1449</v>
      </c>
      <c r="T3026">
        <f>VLOOKUP(Admissions[[#This Row],[Department]],Departments!A:E,5,FALSE)</f>
        <v>6000</v>
      </c>
      <c r="U3026" s="1" t="str">
        <f t="shared" si="94"/>
        <v>Within Benchmark</v>
      </c>
      <c r="V3026" s="1">
        <f t="shared" ca="1" si="95"/>
        <v>25</v>
      </c>
      <c r="W3026" s="1" t="str">
        <f ca="1">_xlfn.IFS(Admissions[[#This Row],[Patients Age]]&lt;18,"Paediatric",V3026&lt;40,"Young Adult",V3026&lt;65,"Adult",TRUE,"Senior")</f>
        <v>Young Adult</v>
      </c>
    </row>
    <row r="3027" spans="1:23" x14ac:dyDescent="0.25">
      <c r="A3027">
        <v>11632</v>
      </c>
      <c r="B3027">
        <v>4812</v>
      </c>
      <c r="C3027" s="1" t="s">
        <v>967</v>
      </c>
      <c r="D3027" s="1" t="s">
        <v>56</v>
      </c>
      <c r="E3027" s="2">
        <v>24203</v>
      </c>
      <c r="F3027" s="1" t="s">
        <v>21</v>
      </c>
      <c r="G3027" s="1" t="s">
        <v>160</v>
      </c>
      <c r="H3027" s="2">
        <v>45416</v>
      </c>
      <c r="I3027" s="2">
        <v>45420</v>
      </c>
      <c r="J3027">
        <v>4</v>
      </c>
      <c r="K3027">
        <v>9935</v>
      </c>
      <c r="L3027" s="1" t="s">
        <v>1491</v>
      </c>
      <c r="M3027" s="1" t="s">
        <v>124</v>
      </c>
      <c r="N3027" s="1" t="s">
        <v>33</v>
      </c>
      <c r="O3027" t="s">
        <v>19</v>
      </c>
      <c r="P3027">
        <v>2483.75</v>
      </c>
      <c r="Q3027" s="1" t="s">
        <v>1492</v>
      </c>
      <c r="R3027" s="1" t="s">
        <v>1446</v>
      </c>
      <c r="S3027" t="s">
        <v>1447</v>
      </c>
      <c r="T3027">
        <f>VLOOKUP(Admissions[[#This Row],[Department]],Departments!A:E,5,FALSE)</f>
        <v>12000</v>
      </c>
      <c r="U3027" s="1" t="str">
        <f t="shared" si="94"/>
        <v>Within Benchmark</v>
      </c>
      <c r="V3027" s="1">
        <f t="shared" ca="1" si="95"/>
        <v>60</v>
      </c>
      <c r="W3027" s="1" t="str">
        <f ca="1">_xlfn.IFS(Admissions[[#This Row],[Patients Age]]&lt;18,"Paediatric",V3027&lt;40,"Young Adult",V3027&lt;65,"Adult",TRUE,"Senior")</f>
        <v>Adult</v>
      </c>
    </row>
    <row r="3028" spans="1:23" x14ac:dyDescent="0.25">
      <c r="A3028">
        <v>13375</v>
      </c>
      <c r="B3028">
        <v>6381</v>
      </c>
      <c r="C3028" s="1" t="s">
        <v>111</v>
      </c>
      <c r="D3028" s="1" t="s">
        <v>14</v>
      </c>
      <c r="E3028" s="2">
        <v>34681</v>
      </c>
      <c r="F3028" s="1" t="s">
        <v>35</v>
      </c>
      <c r="G3028" s="1" t="s">
        <v>36</v>
      </c>
      <c r="H3028" s="2">
        <v>45306</v>
      </c>
      <c r="I3028" s="2">
        <v>45309</v>
      </c>
      <c r="J3028">
        <v>3</v>
      </c>
      <c r="K3028">
        <v>5480</v>
      </c>
      <c r="L3028" s="1" t="s">
        <v>1494</v>
      </c>
      <c r="M3028" s="1" t="s">
        <v>37</v>
      </c>
      <c r="N3028" s="1" t="s">
        <v>24</v>
      </c>
      <c r="O3028" t="s">
        <v>19</v>
      </c>
      <c r="P3028">
        <v>1826.6667</v>
      </c>
      <c r="Q3028" s="1" t="s">
        <v>1492</v>
      </c>
      <c r="R3028" s="1" t="s">
        <v>1448</v>
      </c>
      <c r="S3028" t="s">
        <v>1449</v>
      </c>
      <c r="T3028">
        <f>VLOOKUP(Admissions[[#This Row],[Department]],Departments!A:E,5,FALSE)</f>
        <v>8500</v>
      </c>
      <c r="U3028" s="1" t="str">
        <f t="shared" si="94"/>
        <v>Within Benchmark</v>
      </c>
      <c r="V3028" s="1">
        <f t="shared" ca="1" si="95"/>
        <v>31</v>
      </c>
      <c r="W3028" s="1" t="str">
        <f ca="1">_xlfn.IFS(Admissions[[#This Row],[Patients Age]]&lt;18,"Paediatric",V3028&lt;40,"Young Adult",V3028&lt;65,"Adult",TRUE,"Senior")</f>
        <v>Young Adult</v>
      </c>
    </row>
    <row r="3029" spans="1:23" x14ac:dyDescent="0.25">
      <c r="A3029">
        <v>14054</v>
      </c>
      <c r="B3029">
        <v>5859</v>
      </c>
      <c r="C3029" s="1" t="s">
        <v>1219</v>
      </c>
      <c r="D3029" s="1" t="s">
        <v>14</v>
      </c>
      <c r="E3029" s="2">
        <v>38523</v>
      </c>
      <c r="F3029" s="1" t="s">
        <v>15</v>
      </c>
      <c r="G3029" s="1" t="s">
        <v>16</v>
      </c>
      <c r="H3029" s="2">
        <v>44987</v>
      </c>
      <c r="I3029" s="2">
        <v>44988</v>
      </c>
      <c r="J3029">
        <v>1</v>
      </c>
      <c r="K3029">
        <v>3078</v>
      </c>
      <c r="L3029" s="1" t="s">
        <v>1494</v>
      </c>
      <c r="M3029" s="1" t="s">
        <v>81</v>
      </c>
      <c r="N3029" s="1" t="s">
        <v>18</v>
      </c>
      <c r="O3029" t="s">
        <v>19</v>
      </c>
      <c r="P3029">
        <v>3078</v>
      </c>
      <c r="Q3029" s="1" t="s">
        <v>1492</v>
      </c>
      <c r="R3029" s="1" t="s">
        <v>1450</v>
      </c>
      <c r="S3029" t="s">
        <v>1449</v>
      </c>
      <c r="T3029">
        <f>VLOOKUP(Admissions[[#This Row],[Department]],Departments!A:E,5,FALSE)</f>
        <v>5500</v>
      </c>
      <c r="U3029" s="1" t="str">
        <f t="shared" si="94"/>
        <v>Within Benchmark</v>
      </c>
      <c r="V3029" s="1">
        <f t="shared" ca="1" si="95"/>
        <v>21</v>
      </c>
      <c r="W3029" s="1" t="str">
        <f ca="1">_xlfn.IFS(Admissions[[#This Row],[Patients Age]]&lt;18,"Paediatric",V3029&lt;40,"Young Adult",V3029&lt;65,"Adult",TRUE,"Senior")</f>
        <v>Young Adult</v>
      </c>
    </row>
    <row r="3030" spans="1:23" x14ac:dyDescent="0.25">
      <c r="A3030">
        <v>11274</v>
      </c>
      <c r="B3030">
        <v>6071</v>
      </c>
      <c r="C3030" s="1" t="s">
        <v>104</v>
      </c>
      <c r="D3030" s="1" t="s">
        <v>14</v>
      </c>
      <c r="E3030" s="2">
        <v>17457</v>
      </c>
      <c r="F3030" s="1" t="s">
        <v>26</v>
      </c>
      <c r="G3030" s="1" t="s">
        <v>39</v>
      </c>
      <c r="H3030" s="2">
        <v>45599</v>
      </c>
      <c r="I3030" s="2">
        <v>45610</v>
      </c>
      <c r="J3030">
        <v>11</v>
      </c>
      <c r="K3030">
        <v>21871</v>
      </c>
      <c r="L3030" s="1" t="s">
        <v>1491</v>
      </c>
      <c r="M3030" s="1" t="s">
        <v>17</v>
      </c>
      <c r="N3030" s="1" t="s">
        <v>18</v>
      </c>
      <c r="O3030" t="s">
        <v>19</v>
      </c>
      <c r="P3030">
        <v>1988.2727</v>
      </c>
      <c r="Q3030" s="1" t="s">
        <v>1492</v>
      </c>
      <c r="R3030" s="1" t="s">
        <v>1451</v>
      </c>
      <c r="S3030" t="s">
        <v>1447</v>
      </c>
      <c r="T3030">
        <f>VLOOKUP(Admissions[[#This Row],[Department]],Departments!A:E,5,FALSE)</f>
        <v>9000</v>
      </c>
      <c r="U3030" s="1" t="str">
        <f t="shared" si="94"/>
        <v>Above Benchmark</v>
      </c>
      <c r="V3030" s="1">
        <f t="shared" ca="1" si="95"/>
        <v>78</v>
      </c>
      <c r="W3030" s="1" t="str">
        <f ca="1">_xlfn.IFS(Admissions[[#This Row],[Patients Age]]&lt;18,"Paediatric",V3030&lt;40,"Young Adult",V3030&lt;65,"Adult",TRUE,"Senior")</f>
        <v>Senior</v>
      </c>
    </row>
    <row r="3031" spans="1:23" x14ac:dyDescent="0.25">
      <c r="A3031">
        <v>14835</v>
      </c>
      <c r="B3031">
        <v>6455</v>
      </c>
      <c r="C3031" s="1" t="s">
        <v>401</v>
      </c>
      <c r="D3031" s="1" t="s">
        <v>14</v>
      </c>
      <c r="E3031" s="2">
        <v>40315</v>
      </c>
      <c r="F3031" s="1" t="s">
        <v>30</v>
      </c>
      <c r="G3031" s="1" t="s">
        <v>110</v>
      </c>
      <c r="H3031" s="2">
        <v>45420</v>
      </c>
      <c r="I3031" s="2">
        <v>45423</v>
      </c>
      <c r="J3031">
        <v>3</v>
      </c>
      <c r="K3031">
        <v>2941</v>
      </c>
      <c r="L3031" s="1" t="s">
        <v>1491</v>
      </c>
      <c r="M3031" s="1" t="s">
        <v>32</v>
      </c>
      <c r="N3031" s="1" t="s">
        <v>33</v>
      </c>
      <c r="O3031" t="s">
        <v>19</v>
      </c>
      <c r="P3031">
        <v>980.33330000000001</v>
      </c>
      <c r="Q3031" s="1" t="s">
        <v>1492</v>
      </c>
      <c r="R3031" s="1" t="s">
        <v>1453</v>
      </c>
      <c r="S3031" t="s">
        <v>1449</v>
      </c>
      <c r="T3031">
        <f>VLOOKUP(Admissions[[#This Row],[Department]],Departments!A:E,5,FALSE)</f>
        <v>4500</v>
      </c>
      <c r="U3031" s="1" t="str">
        <f t="shared" si="94"/>
        <v>Within Benchmark</v>
      </c>
      <c r="V3031" s="1">
        <f t="shared" ca="1" si="95"/>
        <v>16</v>
      </c>
      <c r="W3031" s="1" t="str">
        <f ca="1">_xlfn.IFS(Admissions[[#This Row],[Patients Age]]&lt;18,"Paediatric",V3031&lt;40,"Young Adult",V3031&lt;65,"Adult",TRUE,"Senior")</f>
        <v>Paediatric</v>
      </c>
    </row>
    <row r="3032" spans="1:23" x14ac:dyDescent="0.25">
      <c r="A3032">
        <v>11072</v>
      </c>
      <c r="B3032">
        <v>5736</v>
      </c>
      <c r="C3032" s="1" t="s">
        <v>86</v>
      </c>
      <c r="D3032" s="1" t="s">
        <v>56</v>
      </c>
      <c r="E3032" s="2">
        <v>24700</v>
      </c>
      <c r="F3032" s="1" t="s">
        <v>66</v>
      </c>
      <c r="G3032" s="1" t="s">
        <v>77</v>
      </c>
      <c r="H3032" s="2">
        <v>45126</v>
      </c>
      <c r="I3032" s="2">
        <v>45131</v>
      </c>
      <c r="J3032">
        <v>5</v>
      </c>
      <c r="K3032">
        <v>7305</v>
      </c>
      <c r="L3032" s="1" t="s">
        <v>1491</v>
      </c>
      <c r="M3032" s="1" t="s">
        <v>116</v>
      </c>
      <c r="N3032" s="1" t="s">
        <v>18</v>
      </c>
      <c r="O3032" t="s">
        <v>19</v>
      </c>
      <c r="P3032">
        <v>1461</v>
      </c>
      <c r="Q3032" s="1" t="s">
        <v>1492</v>
      </c>
      <c r="R3032" s="1" t="s">
        <v>1453</v>
      </c>
      <c r="S3032" t="s">
        <v>1449</v>
      </c>
      <c r="T3032">
        <f>VLOOKUP(Admissions[[#This Row],[Department]],Departments!A:E,5,FALSE)</f>
        <v>6000</v>
      </c>
      <c r="U3032" s="1" t="str">
        <f t="shared" si="94"/>
        <v>Above Benchmark</v>
      </c>
      <c r="V3032" s="1">
        <f t="shared" ca="1" si="95"/>
        <v>58</v>
      </c>
      <c r="W3032" s="1" t="str">
        <f ca="1">_xlfn.IFS(Admissions[[#This Row],[Patients Age]]&lt;18,"Paediatric",V3032&lt;40,"Young Adult",V3032&lt;65,"Adult",TRUE,"Senior")</f>
        <v>Adult</v>
      </c>
    </row>
    <row r="3033" spans="1:23" x14ac:dyDescent="0.25">
      <c r="A3033">
        <v>10634</v>
      </c>
      <c r="B3033">
        <v>6242</v>
      </c>
      <c r="C3033" s="1" t="s">
        <v>1220</v>
      </c>
      <c r="D3033" s="1" t="s">
        <v>56</v>
      </c>
      <c r="E3033" s="2">
        <v>29325</v>
      </c>
      <c r="F3033" s="1" t="s">
        <v>35</v>
      </c>
      <c r="G3033" s="1" t="s">
        <v>36</v>
      </c>
      <c r="H3033" s="2">
        <v>45186</v>
      </c>
      <c r="I3033" s="2">
        <v>45191</v>
      </c>
      <c r="J3033">
        <v>5</v>
      </c>
      <c r="K3033">
        <v>11842</v>
      </c>
      <c r="L3033" s="1" t="s">
        <v>1491</v>
      </c>
      <c r="M3033" s="1" t="s">
        <v>119</v>
      </c>
      <c r="N3033" s="1" t="s">
        <v>18</v>
      </c>
      <c r="O3033" t="s">
        <v>19</v>
      </c>
      <c r="P3033">
        <v>2368.4</v>
      </c>
      <c r="Q3033" s="1" t="s">
        <v>1492</v>
      </c>
      <c r="R3033" s="1" t="s">
        <v>1451</v>
      </c>
      <c r="S3033" t="s">
        <v>1447</v>
      </c>
      <c r="T3033">
        <f>VLOOKUP(Admissions[[#This Row],[Department]],Departments!A:E,5,FALSE)</f>
        <v>8500</v>
      </c>
      <c r="U3033" s="1" t="str">
        <f t="shared" si="94"/>
        <v>Above Benchmark</v>
      </c>
      <c r="V3033" s="1">
        <f t="shared" ca="1" si="95"/>
        <v>46</v>
      </c>
      <c r="W3033" s="1" t="str">
        <f ca="1">_xlfn.IFS(Admissions[[#This Row],[Patients Age]]&lt;18,"Paediatric",V3033&lt;40,"Young Adult",V3033&lt;65,"Adult",TRUE,"Senior")</f>
        <v>Adult</v>
      </c>
    </row>
    <row r="3034" spans="1:23" x14ac:dyDescent="0.25">
      <c r="A3034">
        <v>15600</v>
      </c>
      <c r="B3034">
        <v>4433</v>
      </c>
      <c r="C3034" s="1" t="s">
        <v>1024</v>
      </c>
      <c r="D3034" s="1" t="s">
        <v>56</v>
      </c>
      <c r="E3034" s="2">
        <v>22199</v>
      </c>
      <c r="F3034" s="1" t="s">
        <v>66</v>
      </c>
      <c r="G3034" s="1" t="s">
        <v>77</v>
      </c>
      <c r="H3034" s="2">
        <v>45554</v>
      </c>
      <c r="I3034" s="2">
        <v>45557</v>
      </c>
      <c r="J3034">
        <v>3</v>
      </c>
      <c r="K3034">
        <v>5970</v>
      </c>
      <c r="L3034" s="1" t="s">
        <v>1491</v>
      </c>
      <c r="M3034" s="1" t="s">
        <v>68</v>
      </c>
      <c r="N3034" s="1" t="s">
        <v>18</v>
      </c>
      <c r="O3034" t="s">
        <v>19</v>
      </c>
      <c r="P3034">
        <v>1990</v>
      </c>
      <c r="Q3034" s="1" t="s">
        <v>1492</v>
      </c>
      <c r="R3034" s="1" t="s">
        <v>1450</v>
      </c>
      <c r="S3034" t="s">
        <v>1449</v>
      </c>
      <c r="T3034">
        <f>VLOOKUP(Admissions[[#This Row],[Department]],Departments!A:E,5,FALSE)</f>
        <v>6000</v>
      </c>
      <c r="U3034" s="1" t="str">
        <f t="shared" si="94"/>
        <v>Within Benchmark</v>
      </c>
      <c r="V3034" s="1">
        <f t="shared" ca="1" si="95"/>
        <v>65</v>
      </c>
      <c r="W3034" s="1" t="str">
        <f ca="1">_xlfn.IFS(Admissions[[#This Row],[Patients Age]]&lt;18,"Paediatric",V3034&lt;40,"Young Adult",V3034&lt;65,"Adult",TRUE,"Senior")</f>
        <v>Senior</v>
      </c>
    </row>
    <row r="3035" spans="1:23" x14ac:dyDescent="0.25">
      <c r="A3035">
        <v>14401</v>
      </c>
      <c r="B3035">
        <v>3704</v>
      </c>
      <c r="C3035" s="1" t="s">
        <v>82</v>
      </c>
      <c r="D3035" s="1" t="s">
        <v>56</v>
      </c>
      <c r="E3035" s="2">
        <v>22486</v>
      </c>
      <c r="F3035" s="1" t="s">
        <v>51</v>
      </c>
      <c r="G3035" s="1" t="s">
        <v>113</v>
      </c>
      <c r="H3035" s="2">
        <v>45135</v>
      </c>
      <c r="I3035" s="2">
        <v>45142</v>
      </c>
      <c r="J3035">
        <v>7</v>
      </c>
      <c r="K3035">
        <v>11458</v>
      </c>
      <c r="L3035" s="1" t="s">
        <v>1491</v>
      </c>
      <c r="M3035" s="1" t="s">
        <v>53</v>
      </c>
      <c r="N3035" s="1" t="s">
        <v>18</v>
      </c>
      <c r="O3035" t="s">
        <v>19</v>
      </c>
      <c r="P3035">
        <v>1636.8570999999999</v>
      </c>
      <c r="Q3035" s="1" t="s">
        <v>1492</v>
      </c>
      <c r="R3035" s="1" t="s">
        <v>1454</v>
      </c>
      <c r="S3035" t="s">
        <v>1449</v>
      </c>
      <c r="T3035">
        <f>VLOOKUP(Admissions[[#This Row],[Department]],Departments!A:E,5,FALSE)</f>
        <v>6800</v>
      </c>
      <c r="U3035" s="1" t="str">
        <f t="shared" si="94"/>
        <v>Above Benchmark</v>
      </c>
      <c r="V3035" s="1">
        <f t="shared" ca="1" si="95"/>
        <v>64</v>
      </c>
      <c r="W3035" s="1" t="str">
        <f ca="1">_xlfn.IFS(Admissions[[#This Row],[Patients Age]]&lt;18,"Paediatric",V3035&lt;40,"Young Adult",V3035&lt;65,"Adult",TRUE,"Senior")</f>
        <v>Adult</v>
      </c>
    </row>
    <row r="3036" spans="1:23" x14ac:dyDescent="0.25">
      <c r="A3036">
        <v>11413</v>
      </c>
      <c r="B3036">
        <v>3066</v>
      </c>
      <c r="C3036" s="1" t="s">
        <v>1221</v>
      </c>
      <c r="D3036" s="1" t="s">
        <v>14</v>
      </c>
      <c r="E3036" s="2">
        <v>15487</v>
      </c>
      <c r="F3036" s="1" t="s">
        <v>51</v>
      </c>
      <c r="G3036" s="1" t="s">
        <v>52</v>
      </c>
      <c r="H3036" s="2">
        <v>45243</v>
      </c>
      <c r="I3036" s="2">
        <v>45250</v>
      </c>
      <c r="J3036">
        <v>7</v>
      </c>
      <c r="K3036">
        <v>16088</v>
      </c>
      <c r="L3036" s="1" t="s">
        <v>1491</v>
      </c>
      <c r="M3036" s="1" t="s">
        <v>17</v>
      </c>
      <c r="N3036" s="1" t="s">
        <v>33</v>
      </c>
      <c r="O3036" t="s">
        <v>19</v>
      </c>
      <c r="P3036">
        <v>2298.2856999999999</v>
      </c>
      <c r="Q3036" s="1" t="s">
        <v>1492</v>
      </c>
      <c r="R3036" s="1" t="s">
        <v>1448</v>
      </c>
      <c r="S3036" t="s">
        <v>1449</v>
      </c>
      <c r="T3036">
        <f>VLOOKUP(Admissions[[#This Row],[Department]],Departments!A:E,5,FALSE)</f>
        <v>6800</v>
      </c>
      <c r="U3036" s="1" t="str">
        <f t="shared" si="94"/>
        <v>Above Benchmark</v>
      </c>
      <c r="V3036" s="1">
        <f t="shared" ca="1" si="95"/>
        <v>84</v>
      </c>
      <c r="W3036" s="1" t="str">
        <f ca="1">_xlfn.IFS(Admissions[[#This Row],[Patients Age]]&lt;18,"Paediatric",V3036&lt;40,"Young Adult",V3036&lt;65,"Adult",TRUE,"Senior")</f>
        <v>Senior</v>
      </c>
    </row>
    <row r="3037" spans="1:23" x14ac:dyDescent="0.25">
      <c r="A3037">
        <v>10948</v>
      </c>
      <c r="B3037">
        <v>5220</v>
      </c>
      <c r="C3037" s="1" t="s">
        <v>649</v>
      </c>
      <c r="D3037" s="1" t="s">
        <v>14</v>
      </c>
      <c r="E3037" s="2">
        <v>18311</v>
      </c>
      <c r="F3037" s="1" t="s">
        <v>26</v>
      </c>
      <c r="G3037" s="1" t="s">
        <v>27</v>
      </c>
      <c r="H3037" s="2">
        <v>45389</v>
      </c>
      <c r="I3037" s="2">
        <v>45394</v>
      </c>
      <c r="J3037">
        <v>5</v>
      </c>
      <c r="K3037">
        <v>11765</v>
      </c>
      <c r="L3037" s="1" t="s">
        <v>1491</v>
      </c>
      <c r="M3037" s="1" t="s">
        <v>64</v>
      </c>
      <c r="N3037" s="1" t="s">
        <v>18</v>
      </c>
      <c r="O3037" t="s">
        <v>19</v>
      </c>
      <c r="P3037">
        <v>2353</v>
      </c>
      <c r="Q3037" s="1" t="s">
        <v>1492</v>
      </c>
      <c r="R3037" s="1" t="s">
        <v>1451</v>
      </c>
      <c r="S3037" t="s">
        <v>1447</v>
      </c>
      <c r="T3037">
        <f>VLOOKUP(Admissions[[#This Row],[Department]],Departments!A:E,5,FALSE)</f>
        <v>9000</v>
      </c>
      <c r="U3037" s="1" t="str">
        <f t="shared" si="94"/>
        <v>Above Benchmark</v>
      </c>
      <c r="V3037" s="1">
        <f t="shared" ca="1" si="95"/>
        <v>76</v>
      </c>
      <c r="W3037" s="1" t="str">
        <f ca="1">_xlfn.IFS(Admissions[[#This Row],[Patients Age]]&lt;18,"Paediatric",V3037&lt;40,"Young Adult",V3037&lt;65,"Adult",TRUE,"Senior")</f>
        <v>Senior</v>
      </c>
    </row>
    <row r="3038" spans="1:23" x14ac:dyDescent="0.25">
      <c r="A3038">
        <v>11754</v>
      </c>
      <c r="B3038">
        <v>5308</v>
      </c>
      <c r="C3038" s="1" t="s">
        <v>1222</v>
      </c>
      <c r="D3038" s="1" t="s">
        <v>14</v>
      </c>
      <c r="E3038" s="2">
        <v>42122</v>
      </c>
      <c r="F3038" s="1" t="s">
        <v>30</v>
      </c>
      <c r="G3038" s="1" t="s">
        <v>31</v>
      </c>
      <c r="H3038" s="2">
        <v>45480</v>
      </c>
      <c r="I3038" s="2">
        <v>45483</v>
      </c>
      <c r="J3038">
        <v>3</v>
      </c>
      <c r="K3038">
        <v>2867</v>
      </c>
      <c r="L3038" s="1" t="s">
        <v>1491</v>
      </c>
      <c r="M3038" s="1" t="s">
        <v>32</v>
      </c>
      <c r="N3038" s="1" t="s">
        <v>33</v>
      </c>
      <c r="O3038" t="s">
        <v>19</v>
      </c>
      <c r="P3038">
        <v>955.66669999999999</v>
      </c>
      <c r="Q3038" s="1" t="s">
        <v>1492</v>
      </c>
      <c r="R3038" s="1" t="s">
        <v>1451</v>
      </c>
      <c r="S3038" t="s">
        <v>1447</v>
      </c>
      <c r="T3038">
        <f>VLOOKUP(Admissions[[#This Row],[Department]],Departments!A:E,5,FALSE)</f>
        <v>4500</v>
      </c>
      <c r="U3038" s="1" t="str">
        <f t="shared" si="94"/>
        <v>Within Benchmark</v>
      </c>
      <c r="V3038" s="1">
        <f t="shared" ca="1" si="95"/>
        <v>11</v>
      </c>
      <c r="W3038" s="1" t="str">
        <f ca="1">_xlfn.IFS(Admissions[[#This Row],[Patients Age]]&lt;18,"Paediatric",V3038&lt;40,"Young Adult",V3038&lt;65,"Adult",TRUE,"Senior")</f>
        <v>Paediatric</v>
      </c>
    </row>
    <row r="3039" spans="1:23" x14ac:dyDescent="0.25">
      <c r="A3039">
        <v>14804</v>
      </c>
      <c r="B3039">
        <v>4686</v>
      </c>
      <c r="C3039" s="1" t="s">
        <v>183</v>
      </c>
      <c r="D3039" s="1" t="s">
        <v>56</v>
      </c>
      <c r="E3039" s="2">
        <v>38349</v>
      </c>
      <c r="F3039" s="1" t="s">
        <v>21</v>
      </c>
      <c r="G3039" s="1" t="s">
        <v>22</v>
      </c>
      <c r="H3039" s="2">
        <v>45373</v>
      </c>
      <c r="I3039" s="2">
        <v>45377</v>
      </c>
      <c r="J3039">
        <v>4</v>
      </c>
      <c r="K3039">
        <v>22029</v>
      </c>
      <c r="L3039" s="1" t="s">
        <v>1494</v>
      </c>
      <c r="M3039" s="1" t="s">
        <v>28</v>
      </c>
      <c r="N3039" s="1" t="s">
        <v>18</v>
      </c>
      <c r="O3039" t="s">
        <v>19</v>
      </c>
      <c r="P3039">
        <v>5507.25</v>
      </c>
      <c r="Q3039" s="1" t="s">
        <v>1492</v>
      </c>
      <c r="R3039" s="1" t="s">
        <v>1454</v>
      </c>
      <c r="S3039" t="s">
        <v>1449</v>
      </c>
      <c r="T3039">
        <f>VLOOKUP(Admissions[[#This Row],[Department]],Departments!A:E,5,FALSE)</f>
        <v>12000</v>
      </c>
      <c r="U3039" s="1" t="str">
        <f t="shared" si="94"/>
        <v>Above Benchmark</v>
      </c>
      <c r="V3039" s="1">
        <f t="shared" ca="1" si="95"/>
        <v>21</v>
      </c>
      <c r="W3039" s="1" t="str">
        <f ca="1">_xlfn.IFS(Admissions[[#This Row],[Patients Age]]&lt;18,"Paediatric",V3039&lt;40,"Young Adult",V3039&lt;65,"Adult",TRUE,"Senior")</f>
        <v>Young Adult</v>
      </c>
    </row>
    <row r="3040" spans="1:23" x14ac:dyDescent="0.25">
      <c r="A3040">
        <v>14779</v>
      </c>
      <c r="B3040">
        <v>7012</v>
      </c>
      <c r="C3040" s="1" t="s">
        <v>1211</v>
      </c>
      <c r="D3040" s="1" t="s">
        <v>56</v>
      </c>
      <c r="E3040" s="2">
        <v>40952</v>
      </c>
      <c r="F3040" s="1" t="s">
        <v>30</v>
      </c>
      <c r="G3040" s="1" t="s">
        <v>31</v>
      </c>
      <c r="H3040" s="2">
        <v>45085</v>
      </c>
      <c r="I3040" s="2">
        <v>45086</v>
      </c>
      <c r="J3040">
        <v>1</v>
      </c>
      <c r="K3040">
        <v>1566</v>
      </c>
      <c r="L3040" s="1" t="s">
        <v>1491</v>
      </c>
      <c r="M3040" s="1" t="s">
        <v>46</v>
      </c>
      <c r="N3040" s="1" t="s">
        <v>18</v>
      </c>
      <c r="O3040" t="s">
        <v>19</v>
      </c>
      <c r="P3040">
        <v>1566</v>
      </c>
      <c r="Q3040" s="1" t="s">
        <v>1492</v>
      </c>
      <c r="R3040" s="1" t="s">
        <v>1450</v>
      </c>
      <c r="S3040" t="s">
        <v>1449</v>
      </c>
      <c r="T3040">
        <f>VLOOKUP(Admissions[[#This Row],[Department]],Departments!A:E,5,FALSE)</f>
        <v>4500</v>
      </c>
      <c r="U3040" s="1" t="str">
        <f t="shared" si="94"/>
        <v>Within Benchmark</v>
      </c>
      <c r="V3040" s="1">
        <f t="shared" ca="1" si="95"/>
        <v>14</v>
      </c>
      <c r="W3040" s="1" t="str">
        <f ca="1">_xlfn.IFS(Admissions[[#This Row],[Patients Age]]&lt;18,"Paediatric",V3040&lt;40,"Young Adult",V3040&lt;65,"Adult",TRUE,"Senior")</f>
        <v>Paediatric</v>
      </c>
    </row>
    <row r="3041" spans="1:23" x14ac:dyDescent="0.25">
      <c r="A3041">
        <v>15355</v>
      </c>
      <c r="B3041">
        <v>3173</v>
      </c>
      <c r="C3041" s="1" t="s">
        <v>278</v>
      </c>
      <c r="D3041" s="1" t="s">
        <v>14</v>
      </c>
      <c r="E3041" s="2">
        <v>35475</v>
      </c>
      <c r="F3041" s="1" t="s">
        <v>15</v>
      </c>
      <c r="G3041" s="1" t="s">
        <v>16</v>
      </c>
      <c r="H3041" s="2">
        <v>45104</v>
      </c>
      <c r="I3041" s="2">
        <v>45105</v>
      </c>
      <c r="J3041">
        <v>1</v>
      </c>
      <c r="K3041">
        <v>1712</v>
      </c>
      <c r="L3041" s="1" t="s">
        <v>1491</v>
      </c>
      <c r="M3041" s="1" t="s">
        <v>46</v>
      </c>
      <c r="N3041" s="1" t="s">
        <v>18</v>
      </c>
      <c r="O3041" t="s">
        <v>19</v>
      </c>
      <c r="P3041">
        <v>1712</v>
      </c>
      <c r="Q3041" s="1" t="s">
        <v>1492</v>
      </c>
      <c r="R3041" s="1" t="s">
        <v>1452</v>
      </c>
      <c r="S3041" t="s">
        <v>1449</v>
      </c>
      <c r="T3041">
        <f>VLOOKUP(Admissions[[#This Row],[Department]],Departments!A:E,5,FALSE)</f>
        <v>5500</v>
      </c>
      <c r="U3041" s="1" t="str">
        <f t="shared" si="94"/>
        <v>Within Benchmark</v>
      </c>
      <c r="V3041" s="1">
        <f t="shared" ca="1" si="95"/>
        <v>29</v>
      </c>
      <c r="W3041" s="1" t="str">
        <f ca="1">_xlfn.IFS(Admissions[[#This Row],[Patients Age]]&lt;18,"Paediatric",V3041&lt;40,"Young Adult",V3041&lt;65,"Adult",TRUE,"Senior")</f>
        <v>Young Adult</v>
      </c>
    </row>
    <row r="3042" spans="1:23" x14ac:dyDescent="0.25">
      <c r="A3042">
        <v>14942</v>
      </c>
      <c r="B3042">
        <v>3681</v>
      </c>
      <c r="C3042" s="1" t="s">
        <v>901</v>
      </c>
      <c r="D3042" s="1" t="s">
        <v>14</v>
      </c>
      <c r="E3042" s="2">
        <v>30506</v>
      </c>
      <c r="F3042" s="1" t="s">
        <v>21</v>
      </c>
      <c r="G3042" s="1" t="s">
        <v>22</v>
      </c>
      <c r="H3042" s="2">
        <v>45516</v>
      </c>
      <c r="I3042" s="2">
        <v>45525</v>
      </c>
      <c r="J3042">
        <v>9</v>
      </c>
      <c r="K3042">
        <v>29028</v>
      </c>
      <c r="L3042" s="1" t="s">
        <v>1491</v>
      </c>
      <c r="M3042" s="1" t="s">
        <v>124</v>
      </c>
      <c r="N3042" s="1" t="s">
        <v>24</v>
      </c>
      <c r="O3042" t="s">
        <v>19</v>
      </c>
      <c r="P3042">
        <v>3225.3332999999998</v>
      </c>
      <c r="Q3042" s="1" t="s">
        <v>1492</v>
      </c>
      <c r="R3042" s="1" t="s">
        <v>1448</v>
      </c>
      <c r="S3042" t="s">
        <v>1449</v>
      </c>
      <c r="T3042">
        <f>VLOOKUP(Admissions[[#This Row],[Department]],Departments!A:E,5,FALSE)</f>
        <v>12000</v>
      </c>
      <c r="U3042" s="1" t="str">
        <f t="shared" si="94"/>
        <v>Above Benchmark</v>
      </c>
      <c r="V3042" s="1">
        <f t="shared" ca="1" si="95"/>
        <v>42</v>
      </c>
      <c r="W3042" s="1" t="str">
        <f ca="1">_xlfn.IFS(Admissions[[#This Row],[Patients Age]]&lt;18,"Paediatric",V3042&lt;40,"Young Adult",V3042&lt;65,"Adult",TRUE,"Senior")</f>
        <v>Adult</v>
      </c>
    </row>
    <row r="3043" spans="1:23" x14ac:dyDescent="0.25">
      <c r="A3043">
        <v>11028</v>
      </c>
      <c r="B3043">
        <v>4892</v>
      </c>
      <c r="C3043" s="1" t="s">
        <v>662</v>
      </c>
      <c r="D3043" s="1" t="s">
        <v>56</v>
      </c>
      <c r="E3043" s="2">
        <v>16117</v>
      </c>
      <c r="F3043" s="1" t="s">
        <v>66</v>
      </c>
      <c r="G3043" s="1" t="s">
        <v>77</v>
      </c>
      <c r="H3043" s="2">
        <v>45574</v>
      </c>
      <c r="I3043" s="2">
        <v>45578</v>
      </c>
      <c r="J3043">
        <v>4</v>
      </c>
      <c r="K3043">
        <v>5822</v>
      </c>
      <c r="L3043" s="1" t="s">
        <v>1491</v>
      </c>
      <c r="M3043" s="1" t="s">
        <v>37</v>
      </c>
      <c r="N3043" s="1" t="s">
        <v>18</v>
      </c>
      <c r="O3043" t="s">
        <v>19</v>
      </c>
      <c r="P3043">
        <v>1455.5</v>
      </c>
      <c r="Q3043" s="1" t="s">
        <v>1492</v>
      </c>
      <c r="R3043" s="1" t="s">
        <v>1453</v>
      </c>
      <c r="S3043" t="s">
        <v>1449</v>
      </c>
      <c r="T3043">
        <f>VLOOKUP(Admissions[[#This Row],[Department]],Departments!A:E,5,FALSE)</f>
        <v>6000</v>
      </c>
      <c r="U3043" s="1" t="str">
        <f t="shared" si="94"/>
        <v>Within Benchmark</v>
      </c>
      <c r="V3043" s="1">
        <f t="shared" ca="1" si="95"/>
        <v>82</v>
      </c>
      <c r="W3043" s="1" t="str">
        <f ca="1">_xlfn.IFS(Admissions[[#This Row],[Patients Age]]&lt;18,"Paediatric",V3043&lt;40,"Young Adult",V3043&lt;65,"Adult",TRUE,"Senior")</f>
        <v>Senior</v>
      </c>
    </row>
    <row r="3044" spans="1:23" x14ac:dyDescent="0.25">
      <c r="A3044">
        <v>13622</v>
      </c>
      <c r="B3044">
        <v>7178</v>
      </c>
      <c r="C3044" s="1" t="s">
        <v>674</v>
      </c>
      <c r="D3044" s="1" t="s">
        <v>56</v>
      </c>
      <c r="E3044" s="2">
        <v>13236</v>
      </c>
      <c r="F3044" s="1" t="s">
        <v>66</v>
      </c>
      <c r="G3044" s="1" t="s">
        <v>77</v>
      </c>
      <c r="H3044" s="2">
        <v>45219</v>
      </c>
      <c r="I3044" s="2">
        <v>45227</v>
      </c>
      <c r="J3044">
        <v>8</v>
      </c>
      <c r="K3044">
        <v>11721</v>
      </c>
      <c r="L3044" s="1" t="s">
        <v>1491</v>
      </c>
      <c r="M3044" s="1" t="s">
        <v>116</v>
      </c>
      <c r="N3044" s="1" t="s">
        <v>18</v>
      </c>
      <c r="O3044" t="s">
        <v>19</v>
      </c>
      <c r="P3044">
        <v>1465.125</v>
      </c>
      <c r="Q3044" s="1" t="s">
        <v>1492</v>
      </c>
      <c r="R3044" s="1" t="s">
        <v>1454</v>
      </c>
      <c r="S3044" t="s">
        <v>1449</v>
      </c>
      <c r="T3044">
        <f>VLOOKUP(Admissions[[#This Row],[Department]],Departments!A:E,5,FALSE)</f>
        <v>6000</v>
      </c>
      <c r="U3044" s="1" t="str">
        <f t="shared" si="94"/>
        <v>Above Benchmark</v>
      </c>
      <c r="V3044" s="1">
        <f t="shared" ca="1" si="95"/>
        <v>90</v>
      </c>
      <c r="W3044" s="1" t="str">
        <f ca="1">_xlfn.IFS(Admissions[[#This Row],[Patients Age]]&lt;18,"Paediatric",V3044&lt;40,"Young Adult",V3044&lt;65,"Adult",TRUE,"Senior")</f>
        <v>Senior</v>
      </c>
    </row>
    <row r="3045" spans="1:23" x14ac:dyDescent="0.25">
      <c r="A3045">
        <v>13692</v>
      </c>
      <c r="B3045">
        <v>6668</v>
      </c>
      <c r="C3045" s="1" t="s">
        <v>1008</v>
      </c>
      <c r="D3045" s="1" t="s">
        <v>56</v>
      </c>
      <c r="E3045" s="2">
        <v>25317</v>
      </c>
      <c r="F3045" s="1" t="s">
        <v>41</v>
      </c>
      <c r="G3045" s="1" t="s">
        <v>72</v>
      </c>
      <c r="H3045" s="2">
        <v>45355</v>
      </c>
      <c r="I3045" s="2">
        <v>45361</v>
      </c>
      <c r="J3045">
        <v>6</v>
      </c>
      <c r="K3045">
        <v>5104</v>
      </c>
      <c r="L3045" s="1" t="s">
        <v>1491</v>
      </c>
      <c r="M3045" s="1" t="s">
        <v>43</v>
      </c>
      <c r="N3045" s="1" t="s">
        <v>24</v>
      </c>
      <c r="O3045" t="s">
        <v>19</v>
      </c>
      <c r="P3045">
        <v>850.66669999999999</v>
      </c>
      <c r="Q3045" s="1" t="s">
        <v>1492</v>
      </c>
      <c r="R3045" s="1" t="s">
        <v>1448</v>
      </c>
      <c r="S3045" t="s">
        <v>1449</v>
      </c>
      <c r="T3045">
        <f>VLOOKUP(Admissions[[#This Row],[Department]],Departments!A:E,5,FALSE)</f>
        <v>7200</v>
      </c>
      <c r="U3045" s="1" t="str">
        <f t="shared" si="94"/>
        <v>Within Benchmark</v>
      </c>
      <c r="V3045" s="1">
        <f t="shared" ca="1" si="95"/>
        <v>57</v>
      </c>
      <c r="W3045" s="1" t="str">
        <f ca="1">_xlfn.IFS(Admissions[[#This Row],[Patients Age]]&lt;18,"Paediatric",V3045&lt;40,"Young Adult",V3045&lt;65,"Adult",TRUE,"Senior")</f>
        <v>Adult</v>
      </c>
    </row>
    <row r="3046" spans="1:23" x14ac:dyDescent="0.25">
      <c r="A3046">
        <v>11422</v>
      </c>
      <c r="B3046">
        <v>5902</v>
      </c>
      <c r="C3046" s="1" t="s">
        <v>115</v>
      </c>
      <c r="D3046" s="1" t="s">
        <v>14</v>
      </c>
      <c r="E3046" s="2">
        <v>22099</v>
      </c>
      <c r="F3046" s="1" t="s">
        <v>15</v>
      </c>
      <c r="G3046" s="1" t="s">
        <v>48</v>
      </c>
      <c r="H3046" s="2">
        <v>45452</v>
      </c>
      <c r="I3046" s="2">
        <v>45455</v>
      </c>
      <c r="J3046">
        <v>3</v>
      </c>
      <c r="K3046">
        <v>7032</v>
      </c>
      <c r="L3046" s="1" t="s">
        <v>1491</v>
      </c>
      <c r="M3046" s="1" t="s">
        <v>81</v>
      </c>
      <c r="N3046" s="1" t="s">
        <v>33</v>
      </c>
      <c r="O3046" t="s">
        <v>19</v>
      </c>
      <c r="P3046">
        <v>2344</v>
      </c>
      <c r="Q3046" s="1" t="s">
        <v>1492</v>
      </c>
      <c r="R3046" s="1" t="s">
        <v>1451</v>
      </c>
      <c r="S3046" t="s">
        <v>1447</v>
      </c>
      <c r="T3046">
        <f>VLOOKUP(Admissions[[#This Row],[Department]],Departments!A:E,5,FALSE)</f>
        <v>5500</v>
      </c>
      <c r="U3046" s="1" t="str">
        <f t="shared" si="94"/>
        <v>Above Benchmark</v>
      </c>
      <c r="V3046" s="1">
        <f t="shared" ca="1" si="95"/>
        <v>66</v>
      </c>
      <c r="W3046" s="1" t="str">
        <f ca="1">_xlfn.IFS(Admissions[[#This Row],[Patients Age]]&lt;18,"Paediatric",V3046&lt;40,"Young Adult",V3046&lt;65,"Adult",TRUE,"Senior")</f>
        <v>Senior</v>
      </c>
    </row>
    <row r="3047" spans="1:23" x14ac:dyDescent="0.25">
      <c r="A3047">
        <v>14630</v>
      </c>
      <c r="B3047">
        <v>3549</v>
      </c>
      <c r="C3047" s="1" t="s">
        <v>781</v>
      </c>
      <c r="D3047" s="1" t="s">
        <v>56</v>
      </c>
      <c r="E3047" s="2">
        <v>37602</v>
      </c>
      <c r="F3047" s="1" t="s">
        <v>35</v>
      </c>
      <c r="G3047" s="1" t="s">
        <v>36</v>
      </c>
      <c r="H3047" s="2">
        <v>45634</v>
      </c>
      <c r="I3047" s="2">
        <v>45638</v>
      </c>
      <c r="J3047">
        <v>4</v>
      </c>
      <c r="K3047">
        <v>11950</v>
      </c>
      <c r="L3047" s="1" t="s">
        <v>1494</v>
      </c>
      <c r="M3047" s="1" t="s">
        <v>60</v>
      </c>
      <c r="N3047" s="1" t="s">
        <v>18</v>
      </c>
      <c r="O3047" t="s">
        <v>19</v>
      </c>
      <c r="P3047">
        <v>2987.5</v>
      </c>
      <c r="Q3047" s="1" t="s">
        <v>1492</v>
      </c>
      <c r="R3047" s="1" t="s">
        <v>1451</v>
      </c>
      <c r="S3047" t="s">
        <v>1447</v>
      </c>
      <c r="T3047">
        <f>VLOOKUP(Admissions[[#This Row],[Department]],Departments!A:E,5,FALSE)</f>
        <v>8500</v>
      </c>
      <c r="U3047" s="1" t="str">
        <f t="shared" si="94"/>
        <v>Above Benchmark</v>
      </c>
      <c r="V3047" s="1">
        <f t="shared" ca="1" si="95"/>
        <v>23</v>
      </c>
      <c r="W3047" s="1" t="str">
        <f ca="1">_xlfn.IFS(Admissions[[#This Row],[Patients Age]]&lt;18,"Paediatric",V3047&lt;40,"Young Adult",V3047&lt;65,"Adult",TRUE,"Senior")</f>
        <v>Young Adult</v>
      </c>
    </row>
    <row r="3048" spans="1:23" x14ac:dyDescent="0.25">
      <c r="A3048">
        <v>10047</v>
      </c>
      <c r="B3048">
        <v>3022</v>
      </c>
      <c r="C3048" s="1" t="s">
        <v>256</v>
      </c>
      <c r="D3048" s="1" t="s">
        <v>56</v>
      </c>
      <c r="E3048" s="2">
        <v>25777</v>
      </c>
      <c r="F3048" s="1" t="s">
        <v>26</v>
      </c>
      <c r="G3048" s="1" t="s">
        <v>27</v>
      </c>
      <c r="H3048" s="2">
        <v>45085</v>
      </c>
      <c r="I3048" s="2">
        <v>45088</v>
      </c>
      <c r="J3048">
        <v>3</v>
      </c>
      <c r="K3048">
        <v>10813</v>
      </c>
      <c r="L3048" s="1" t="s">
        <v>1491</v>
      </c>
      <c r="M3048" s="1" t="s">
        <v>28</v>
      </c>
      <c r="N3048" s="1" t="s">
        <v>18</v>
      </c>
      <c r="O3048" t="s">
        <v>19</v>
      </c>
      <c r="P3048">
        <v>3604.3332999999998</v>
      </c>
      <c r="Q3048" s="1" t="s">
        <v>1492</v>
      </c>
      <c r="R3048" s="1" t="s">
        <v>1450</v>
      </c>
      <c r="S3048" t="s">
        <v>1449</v>
      </c>
      <c r="T3048">
        <f>VLOOKUP(Admissions[[#This Row],[Department]],Departments!A:E,5,FALSE)</f>
        <v>9000</v>
      </c>
      <c r="U3048" s="1" t="str">
        <f t="shared" si="94"/>
        <v>Above Benchmark</v>
      </c>
      <c r="V3048" s="1">
        <f t="shared" ca="1" si="95"/>
        <v>55</v>
      </c>
      <c r="W3048" s="1" t="str">
        <f ca="1">_xlfn.IFS(Admissions[[#This Row],[Patients Age]]&lt;18,"Paediatric",V3048&lt;40,"Young Adult",V3048&lt;65,"Adult",TRUE,"Senior")</f>
        <v>Adult</v>
      </c>
    </row>
    <row r="3049" spans="1:23" x14ac:dyDescent="0.25">
      <c r="A3049">
        <v>14629</v>
      </c>
      <c r="B3049">
        <v>3522</v>
      </c>
      <c r="C3049" s="1" t="s">
        <v>212</v>
      </c>
      <c r="D3049" s="1" t="s">
        <v>14</v>
      </c>
      <c r="E3049" s="2">
        <v>19286</v>
      </c>
      <c r="F3049" s="1" t="s">
        <v>35</v>
      </c>
      <c r="G3049" s="1" t="s">
        <v>36</v>
      </c>
      <c r="H3049" s="2">
        <v>45295</v>
      </c>
      <c r="I3049" s="2">
        <v>45302</v>
      </c>
      <c r="J3049">
        <v>7</v>
      </c>
      <c r="K3049">
        <v>21709</v>
      </c>
      <c r="L3049" s="1" t="s">
        <v>1491</v>
      </c>
      <c r="M3049" s="1" t="s">
        <v>60</v>
      </c>
      <c r="N3049" s="1" t="s">
        <v>33</v>
      </c>
      <c r="O3049" t="s">
        <v>19</v>
      </c>
      <c r="P3049">
        <v>3101.2856999999999</v>
      </c>
      <c r="Q3049" s="1" t="s">
        <v>1492</v>
      </c>
      <c r="R3049" s="1" t="s">
        <v>1450</v>
      </c>
      <c r="S3049" t="s">
        <v>1449</v>
      </c>
      <c r="T3049">
        <f>VLOOKUP(Admissions[[#This Row],[Department]],Departments!A:E,5,FALSE)</f>
        <v>8500</v>
      </c>
      <c r="U3049" s="1" t="str">
        <f t="shared" si="94"/>
        <v>Above Benchmark</v>
      </c>
      <c r="V3049" s="1">
        <f t="shared" ca="1" si="95"/>
        <v>73</v>
      </c>
      <c r="W3049" s="1" t="str">
        <f ca="1">_xlfn.IFS(Admissions[[#This Row],[Patients Age]]&lt;18,"Paediatric",V3049&lt;40,"Young Adult",V3049&lt;65,"Adult",TRUE,"Senior")</f>
        <v>Senior</v>
      </c>
    </row>
    <row r="3050" spans="1:23" x14ac:dyDescent="0.25">
      <c r="A3050">
        <v>12360</v>
      </c>
      <c r="B3050">
        <v>3315</v>
      </c>
      <c r="C3050" s="1" t="s">
        <v>654</v>
      </c>
      <c r="D3050" s="1" t="s">
        <v>56</v>
      </c>
      <c r="E3050" s="2">
        <v>40749</v>
      </c>
      <c r="F3050" s="1" t="s">
        <v>30</v>
      </c>
      <c r="G3050" s="1" t="s">
        <v>58</v>
      </c>
      <c r="H3050" s="2">
        <v>44946</v>
      </c>
      <c r="I3050" s="2">
        <v>44949</v>
      </c>
      <c r="J3050">
        <v>3</v>
      </c>
      <c r="K3050">
        <v>3386</v>
      </c>
      <c r="L3050" s="1" t="s">
        <v>1491</v>
      </c>
      <c r="M3050" s="1" t="s">
        <v>81</v>
      </c>
      <c r="N3050" s="1" t="s">
        <v>18</v>
      </c>
      <c r="O3050" t="s">
        <v>19</v>
      </c>
      <c r="P3050">
        <v>1128.6667</v>
      </c>
      <c r="Q3050" s="1" t="s">
        <v>1492</v>
      </c>
      <c r="R3050" s="1" t="s">
        <v>1454</v>
      </c>
      <c r="S3050" t="s">
        <v>1449</v>
      </c>
      <c r="T3050">
        <f>VLOOKUP(Admissions[[#This Row],[Department]],Departments!A:E,5,FALSE)</f>
        <v>4500</v>
      </c>
      <c r="U3050" s="1" t="str">
        <f t="shared" si="94"/>
        <v>Within Benchmark</v>
      </c>
      <c r="V3050" s="1">
        <f t="shared" ca="1" si="95"/>
        <v>14</v>
      </c>
      <c r="W3050" s="1" t="str">
        <f ca="1">_xlfn.IFS(Admissions[[#This Row],[Patients Age]]&lt;18,"Paediatric",V3050&lt;40,"Young Adult",V3050&lt;65,"Adult",TRUE,"Senior")</f>
        <v>Paediatric</v>
      </c>
    </row>
    <row r="3051" spans="1:23" x14ac:dyDescent="0.25">
      <c r="A3051">
        <v>15878</v>
      </c>
      <c r="B3051">
        <v>3279</v>
      </c>
      <c r="C3051" s="1" t="s">
        <v>837</v>
      </c>
      <c r="D3051" s="1" t="s">
        <v>14</v>
      </c>
      <c r="E3051" s="2">
        <v>31819</v>
      </c>
      <c r="F3051" s="1" t="s">
        <v>35</v>
      </c>
      <c r="G3051" s="1" t="s">
        <v>83</v>
      </c>
      <c r="H3051" s="2">
        <v>45458</v>
      </c>
      <c r="I3051" s="2">
        <v>45461</v>
      </c>
      <c r="J3051">
        <v>3</v>
      </c>
      <c r="K3051">
        <v>5705</v>
      </c>
      <c r="L3051" s="1" t="s">
        <v>1494</v>
      </c>
      <c r="M3051" s="1" t="s">
        <v>75</v>
      </c>
      <c r="N3051" s="1" t="s">
        <v>24</v>
      </c>
      <c r="O3051" t="s">
        <v>19</v>
      </c>
      <c r="P3051">
        <v>1901.6667</v>
      </c>
      <c r="Q3051" s="1" t="s">
        <v>1492</v>
      </c>
      <c r="R3051" s="1" t="s">
        <v>1446</v>
      </c>
      <c r="S3051" t="s">
        <v>1447</v>
      </c>
      <c r="T3051">
        <f>VLOOKUP(Admissions[[#This Row],[Department]],Departments!A:E,5,FALSE)</f>
        <v>8500</v>
      </c>
      <c r="U3051" s="1" t="str">
        <f t="shared" si="94"/>
        <v>Within Benchmark</v>
      </c>
      <c r="V3051" s="1">
        <f t="shared" ca="1" si="95"/>
        <v>39</v>
      </c>
      <c r="W3051" s="1" t="str">
        <f ca="1">_xlfn.IFS(Admissions[[#This Row],[Patients Age]]&lt;18,"Paediatric",V3051&lt;40,"Young Adult",V3051&lt;65,"Adult",TRUE,"Senior")</f>
        <v>Young Adult</v>
      </c>
    </row>
    <row r="3052" spans="1:23" x14ac:dyDescent="0.25">
      <c r="A3052">
        <v>10139</v>
      </c>
      <c r="B3052">
        <v>5557</v>
      </c>
      <c r="C3052" s="1" t="s">
        <v>662</v>
      </c>
      <c r="D3052" s="1" t="s">
        <v>56</v>
      </c>
      <c r="E3052" s="2">
        <v>14281</v>
      </c>
      <c r="F3052" s="1" t="s">
        <v>41</v>
      </c>
      <c r="G3052" s="1" t="s">
        <v>72</v>
      </c>
      <c r="H3052" s="2">
        <v>44999</v>
      </c>
      <c r="I3052" s="2">
        <v>45004</v>
      </c>
      <c r="J3052">
        <v>5</v>
      </c>
      <c r="K3052">
        <v>8425</v>
      </c>
      <c r="L3052" s="1" t="s">
        <v>1491</v>
      </c>
      <c r="M3052" s="1" t="s">
        <v>43</v>
      </c>
      <c r="N3052" s="1" t="s">
        <v>33</v>
      </c>
      <c r="O3052" t="s">
        <v>19</v>
      </c>
      <c r="P3052">
        <v>1685</v>
      </c>
      <c r="Q3052" s="1" t="s">
        <v>1492</v>
      </c>
      <c r="R3052" s="1" t="s">
        <v>1452</v>
      </c>
      <c r="S3052" t="s">
        <v>1449</v>
      </c>
      <c r="T3052">
        <f>VLOOKUP(Admissions[[#This Row],[Department]],Departments!A:E,5,FALSE)</f>
        <v>7200</v>
      </c>
      <c r="U3052" s="1" t="str">
        <f t="shared" si="94"/>
        <v>Above Benchmark</v>
      </c>
      <c r="V3052" s="1">
        <f t="shared" ca="1" si="95"/>
        <v>87</v>
      </c>
      <c r="W3052" s="1" t="str">
        <f ca="1">_xlfn.IFS(Admissions[[#This Row],[Patients Age]]&lt;18,"Paediatric",V3052&lt;40,"Young Adult",V3052&lt;65,"Adult",TRUE,"Senior")</f>
        <v>Senior</v>
      </c>
    </row>
    <row r="3053" spans="1:23" x14ac:dyDescent="0.25">
      <c r="A3053">
        <v>14538</v>
      </c>
      <c r="B3053">
        <v>5947</v>
      </c>
      <c r="C3053" s="1" t="s">
        <v>784</v>
      </c>
      <c r="D3053" s="1" t="s">
        <v>14</v>
      </c>
      <c r="E3053" s="2">
        <v>12540</v>
      </c>
      <c r="F3053" s="1" t="s">
        <v>15</v>
      </c>
      <c r="G3053" s="1" t="s">
        <v>16</v>
      </c>
      <c r="H3053" s="2">
        <v>45036</v>
      </c>
      <c r="I3053" s="2">
        <v>45040</v>
      </c>
      <c r="J3053">
        <v>4</v>
      </c>
      <c r="K3053">
        <v>8349</v>
      </c>
      <c r="L3053" s="1" t="s">
        <v>1491</v>
      </c>
      <c r="M3053" s="1" t="s">
        <v>46</v>
      </c>
      <c r="N3053" s="1" t="s">
        <v>18</v>
      </c>
      <c r="O3053" t="s">
        <v>19</v>
      </c>
      <c r="P3053">
        <v>2087.25</v>
      </c>
      <c r="Q3053" s="1" t="s">
        <v>1492</v>
      </c>
      <c r="R3053" s="1" t="s">
        <v>1450</v>
      </c>
      <c r="S3053" t="s">
        <v>1449</v>
      </c>
      <c r="T3053">
        <f>VLOOKUP(Admissions[[#This Row],[Department]],Departments!A:E,5,FALSE)</f>
        <v>5500</v>
      </c>
      <c r="U3053" s="1" t="str">
        <f t="shared" si="94"/>
        <v>Above Benchmark</v>
      </c>
      <c r="V3053" s="1">
        <f t="shared" ca="1" si="95"/>
        <v>92</v>
      </c>
      <c r="W3053" s="1" t="str">
        <f ca="1">_xlfn.IFS(Admissions[[#This Row],[Patients Age]]&lt;18,"Paediatric",V3053&lt;40,"Young Adult",V3053&lt;65,"Adult",TRUE,"Senior")</f>
        <v>Senior</v>
      </c>
    </row>
    <row r="3054" spans="1:23" x14ac:dyDescent="0.25">
      <c r="A3054">
        <v>13571</v>
      </c>
      <c r="B3054">
        <v>6242</v>
      </c>
      <c r="C3054" s="1" t="s">
        <v>1220</v>
      </c>
      <c r="D3054" s="1" t="s">
        <v>56</v>
      </c>
      <c r="E3054" s="2">
        <v>29325</v>
      </c>
      <c r="F3054" s="1" t="s">
        <v>66</v>
      </c>
      <c r="G3054" s="1" t="s">
        <v>77</v>
      </c>
      <c r="H3054" s="2">
        <v>45353</v>
      </c>
      <c r="I3054" s="2">
        <v>45356</v>
      </c>
      <c r="J3054">
        <v>3</v>
      </c>
      <c r="K3054">
        <v>6046</v>
      </c>
      <c r="L3054" s="1" t="s">
        <v>1491</v>
      </c>
      <c r="M3054" s="1" t="s">
        <v>116</v>
      </c>
      <c r="N3054" s="1" t="s">
        <v>33</v>
      </c>
      <c r="O3054" t="s">
        <v>19</v>
      </c>
      <c r="P3054">
        <v>2015.3333</v>
      </c>
      <c r="Q3054" s="1" t="s">
        <v>1492</v>
      </c>
      <c r="R3054" s="1" t="s">
        <v>1446</v>
      </c>
      <c r="S3054" t="s">
        <v>1447</v>
      </c>
      <c r="T3054">
        <f>VLOOKUP(Admissions[[#This Row],[Department]],Departments!A:E,5,FALSE)</f>
        <v>6000</v>
      </c>
      <c r="U3054" s="1" t="str">
        <f t="shared" si="94"/>
        <v>Above Benchmark</v>
      </c>
      <c r="V3054" s="1">
        <f t="shared" ca="1" si="95"/>
        <v>46</v>
      </c>
      <c r="W3054" s="1" t="str">
        <f ca="1">_xlfn.IFS(Admissions[[#This Row],[Patients Age]]&lt;18,"Paediatric",V3054&lt;40,"Young Adult",V3054&lt;65,"Adult",TRUE,"Senior")</f>
        <v>Adult</v>
      </c>
    </row>
    <row r="3055" spans="1:23" x14ac:dyDescent="0.25">
      <c r="A3055">
        <v>13220</v>
      </c>
      <c r="B3055">
        <v>4871</v>
      </c>
      <c r="C3055" s="1" t="s">
        <v>267</v>
      </c>
      <c r="D3055" s="1" t="s">
        <v>56</v>
      </c>
      <c r="E3055" s="2">
        <v>18761</v>
      </c>
      <c r="F3055" s="1" t="s">
        <v>35</v>
      </c>
      <c r="G3055" s="1" t="s">
        <v>36</v>
      </c>
      <c r="H3055" s="2">
        <v>45466</v>
      </c>
      <c r="I3055" s="2">
        <v>45473</v>
      </c>
      <c r="J3055">
        <v>7</v>
      </c>
      <c r="K3055">
        <v>16283</v>
      </c>
      <c r="L3055" s="1" t="s">
        <v>1491</v>
      </c>
      <c r="M3055" s="1" t="s">
        <v>119</v>
      </c>
      <c r="N3055" s="1" t="s">
        <v>18</v>
      </c>
      <c r="O3055" t="s">
        <v>19</v>
      </c>
      <c r="P3055">
        <v>2326.1428999999998</v>
      </c>
      <c r="Q3055" s="1" t="s">
        <v>1492</v>
      </c>
      <c r="R3055" s="1" t="s">
        <v>1451</v>
      </c>
      <c r="S3055" t="s">
        <v>1447</v>
      </c>
      <c r="T3055">
        <f>VLOOKUP(Admissions[[#This Row],[Department]],Departments!A:E,5,FALSE)</f>
        <v>8500</v>
      </c>
      <c r="U3055" s="1" t="str">
        <f t="shared" si="94"/>
        <v>Above Benchmark</v>
      </c>
      <c r="V3055" s="1">
        <f t="shared" ca="1" si="95"/>
        <v>75</v>
      </c>
      <c r="W3055" s="1" t="str">
        <f ca="1">_xlfn.IFS(Admissions[[#This Row],[Patients Age]]&lt;18,"Paediatric",V3055&lt;40,"Young Adult",V3055&lt;65,"Adult",TRUE,"Senior")</f>
        <v>Senior</v>
      </c>
    </row>
    <row r="3056" spans="1:23" x14ac:dyDescent="0.25">
      <c r="A3056">
        <v>13332</v>
      </c>
      <c r="B3056">
        <v>4499</v>
      </c>
      <c r="C3056" s="1" t="s">
        <v>1184</v>
      </c>
      <c r="D3056" s="1" t="s">
        <v>56</v>
      </c>
      <c r="E3056" s="2">
        <v>22672</v>
      </c>
      <c r="F3056" s="1" t="s">
        <v>51</v>
      </c>
      <c r="G3056" s="1" t="s">
        <v>87</v>
      </c>
      <c r="H3056" s="2">
        <v>45415</v>
      </c>
      <c r="I3056" s="2">
        <v>45422</v>
      </c>
      <c r="J3056">
        <v>7</v>
      </c>
      <c r="K3056">
        <v>9725</v>
      </c>
      <c r="L3056" s="1" t="s">
        <v>1491</v>
      </c>
      <c r="M3056" s="1" t="s">
        <v>17</v>
      </c>
      <c r="N3056" s="1" t="s">
        <v>18</v>
      </c>
      <c r="O3056" t="s">
        <v>19</v>
      </c>
      <c r="P3056">
        <v>1389.2856999999999</v>
      </c>
      <c r="Q3056" s="1" t="s">
        <v>1492</v>
      </c>
      <c r="R3056" s="1" t="s">
        <v>1454</v>
      </c>
      <c r="S3056" t="s">
        <v>1449</v>
      </c>
      <c r="T3056">
        <f>VLOOKUP(Admissions[[#This Row],[Department]],Departments!A:E,5,FALSE)</f>
        <v>6800</v>
      </c>
      <c r="U3056" s="1" t="str">
        <f t="shared" si="94"/>
        <v>Above Benchmark</v>
      </c>
      <c r="V3056" s="1">
        <f t="shared" ca="1" si="95"/>
        <v>64</v>
      </c>
      <c r="W3056" s="1" t="str">
        <f ca="1">_xlfn.IFS(Admissions[[#This Row],[Patients Age]]&lt;18,"Paediatric",V3056&lt;40,"Young Adult",V3056&lt;65,"Adult",TRUE,"Senior")</f>
        <v>Adult</v>
      </c>
    </row>
    <row r="3057" spans="1:23" x14ac:dyDescent="0.25">
      <c r="A3057">
        <v>14639</v>
      </c>
      <c r="B3057">
        <v>4596</v>
      </c>
      <c r="C3057" s="1" t="s">
        <v>1223</v>
      </c>
      <c r="D3057" s="1" t="s">
        <v>56</v>
      </c>
      <c r="E3057" s="2">
        <v>17264</v>
      </c>
      <c r="F3057" s="1" t="s">
        <v>15</v>
      </c>
      <c r="G3057" s="1" t="s">
        <v>16</v>
      </c>
      <c r="H3057" s="2">
        <v>45342</v>
      </c>
      <c r="I3057" s="2">
        <v>45346</v>
      </c>
      <c r="J3057">
        <v>4</v>
      </c>
      <c r="K3057">
        <v>8382</v>
      </c>
      <c r="L3057" s="1" t="s">
        <v>1491</v>
      </c>
      <c r="M3057" s="1" t="s">
        <v>81</v>
      </c>
      <c r="N3057" s="1" t="s">
        <v>18</v>
      </c>
      <c r="O3057" t="s">
        <v>19</v>
      </c>
      <c r="P3057">
        <v>2095.5</v>
      </c>
      <c r="Q3057" s="1" t="s">
        <v>1492</v>
      </c>
      <c r="R3057" s="1" t="s">
        <v>1452</v>
      </c>
      <c r="S3057" t="s">
        <v>1449</v>
      </c>
      <c r="T3057">
        <f>VLOOKUP(Admissions[[#This Row],[Department]],Departments!A:E,5,FALSE)</f>
        <v>5500</v>
      </c>
      <c r="U3057" s="1" t="str">
        <f t="shared" si="94"/>
        <v>Above Benchmark</v>
      </c>
      <c r="V3057" s="1">
        <f t="shared" ca="1" si="95"/>
        <v>79</v>
      </c>
      <c r="W3057" s="1" t="str">
        <f ca="1">_xlfn.IFS(Admissions[[#This Row],[Patients Age]]&lt;18,"Paediatric",V3057&lt;40,"Young Adult",V3057&lt;65,"Adult",TRUE,"Senior")</f>
        <v>Senior</v>
      </c>
    </row>
    <row r="3058" spans="1:23" x14ac:dyDescent="0.25">
      <c r="A3058">
        <v>10279</v>
      </c>
      <c r="B3058">
        <v>4678</v>
      </c>
      <c r="C3058" s="1" t="s">
        <v>613</v>
      </c>
      <c r="D3058" s="1" t="s">
        <v>14</v>
      </c>
      <c r="E3058" s="2">
        <v>34744</v>
      </c>
      <c r="F3058" s="1" t="s">
        <v>26</v>
      </c>
      <c r="G3058" s="1" t="s">
        <v>27</v>
      </c>
      <c r="H3058" s="2">
        <v>45654</v>
      </c>
      <c r="I3058" s="2">
        <v>45657</v>
      </c>
      <c r="J3058">
        <v>3</v>
      </c>
      <c r="K3058">
        <v>13327</v>
      </c>
      <c r="L3058" s="1" t="s">
        <v>1491</v>
      </c>
      <c r="M3058" s="1" t="s">
        <v>28</v>
      </c>
      <c r="N3058" s="1" t="s">
        <v>18</v>
      </c>
      <c r="O3058" t="s">
        <v>19</v>
      </c>
      <c r="P3058">
        <v>4442.3333000000002</v>
      </c>
      <c r="Q3058" s="1" t="s">
        <v>1492</v>
      </c>
      <c r="R3058" s="1" t="s">
        <v>1446</v>
      </c>
      <c r="S3058" t="s">
        <v>1447</v>
      </c>
      <c r="T3058">
        <f>VLOOKUP(Admissions[[#This Row],[Department]],Departments!A:E,5,FALSE)</f>
        <v>9000</v>
      </c>
      <c r="U3058" s="1" t="str">
        <f t="shared" si="94"/>
        <v>Above Benchmark</v>
      </c>
      <c r="V3058" s="1">
        <f t="shared" ca="1" si="95"/>
        <v>31</v>
      </c>
      <c r="W3058" s="1" t="str">
        <f ca="1">_xlfn.IFS(Admissions[[#This Row],[Patients Age]]&lt;18,"Paediatric",V3058&lt;40,"Young Adult",V3058&lt;65,"Adult",TRUE,"Senior")</f>
        <v>Young Adult</v>
      </c>
    </row>
    <row r="3059" spans="1:23" x14ac:dyDescent="0.25">
      <c r="A3059">
        <v>15210</v>
      </c>
      <c r="B3059">
        <v>5321</v>
      </c>
      <c r="C3059" s="1" t="s">
        <v>1224</v>
      </c>
      <c r="D3059" s="1" t="s">
        <v>14</v>
      </c>
      <c r="E3059" s="2">
        <v>21591</v>
      </c>
      <c r="F3059" s="1" t="s">
        <v>66</v>
      </c>
      <c r="G3059" s="1" t="s">
        <v>70</v>
      </c>
      <c r="H3059" s="2">
        <v>45324</v>
      </c>
      <c r="I3059" s="2">
        <v>45329</v>
      </c>
      <c r="J3059">
        <v>5</v>
      </c>
      <c r="K3059">
        <v>11191</v>
      </c>
      <c r="L3059" s="1" t="s">
        <v>1494</v>
      </c>
      <c r="M3059" s="1" t="s">
        <v>91</v>
      </c>
      <c r="N3059" s="1" t="s">
        <v>18</v>
      </c>
      <c r="O3059" t="s">
        <v>19</v>
      </c>
      <c r="P3059">
        <v>2238.1999999999998</v>
      </c>
      <c r="Q3059" s="1" t="s">
        <v>1492</v>
      </c>
      <c r="R3059" s="1" t="s">
        <v>1454</v>
      </c>
      <c r="S3059" t="s">
        <v>1449</v>
      </c>
      <c r="T3059">
        <f>VLOOKUP(Admissions[[#This Row],[Department]],Departments!A:E,5,FALSE)</f>
        <v>6000</v>
      </c>
      <c r="U3059" s="1" t="str">
        <f t="shared" si="94"/>
        <v>Above Benchmark</v>
      </c>
      <c r="V3059" s="1">
        <f t="shared" ca="1" si="95"/>
        <v>67</v>
      </c>
      <c r="W3059" s="1" t="str">
        <f ca="1">_xlfn.IFS(Admissions[[#This Row],[Patients Age]]&lt;18,"Paediatric",V3059&lt;40,"Young Adult",V3059&lt;65,"Adult",TRUE,"Senior")</f>
        <v>Senior</v>
      </c>
    </row>
    <row r="3060" spans="1:23" x14ac:dyDescent="0.25">
      <c r="A3060">
        <v>14864</v>
      </c>
      <c r="B3060">
        <v>6522</v>
      </c>
      <c r="C3060" s="1" t="s">
        <v>212</v>
      </c>
      <c r="D3060" s="1" t="s">
        <v>56</v>
      </c>
      <c r="E3060" s="2">
        <v>27548</v>
      </c>
      <c r="F3060" s="1" t="s">
        <v>26</v>
      </c>
      <c r="G3060" s="1" t="s">
        <v>39</v>
      </c>
      <c r="H3060" s="2">
        <v>45170</v>
      </c>
      <c r="I3060" s="2">
        <v>45175</v>
      </c>
      <c r="J3060">
        <v>5</v>
      </c>
      <c r="K3060">
        <v>18465</v>
      </c>
      <c r="L3060" s="1" t="s">
        <v>1491</v>
      </c>
      <c r="M3060" s="1" t="s">
        <v>28</v>
      </c>
      <c r="N3060" s="1" t="s">
        <v>24</v>
      </c>
      <c r="O3060" t="s">
        <v>19</v>
      </c>
      <c r="P3060">
        <v>3693</v>
      </c>
      <c r="Q3060" s="1" t="s">
        <v>1492</v>
      </c>
      <c r="R3060" s="1" t="s">
        <v>1454</v>
      </c>
      <c r="S3060" t="s">
        <v>1449</v>
      </c>
      <c r="T3060">
        <f>VLOOKUP(Admissions[[#This Row],[Department]],Departments!A:E,5,FALSE)</f>
        <v>9000</v>
      </c>
      <c r="U3060" s="1" t="str">
        <f t="shared" si="94"/>
        <v>Above Benchmark</v>
      </c>
      <c r="V3060" s="1">
        <f t="shared" ca="1" si="95"/>
        <v>51</v>
      </c>
      <c r="W3060" s="1" t="str">
        <f ca="1">_xlfn.IFS(Admissions[[#This Row],[Patients Age]]&lt;18,"Paediatric",V3060&lt;40,"Young Adult",V3060&lt;65,"Adult",TRUE,"Senior")</f>
        <v>Adult</v>
      </c>
    </row>
    <row r="3061" spans="1:23" x14ac:dyDescent="0.25">
      <c r="A3061">
        <v>14549</v>
      </c>
      <c r="B3061">
        <v>4651</v>
      </c>
      <c r="C3061" s="1" t="s">
        <v>537</v>
      </c>
      <c r="D3061" s="1" t="s">
        <v>14</v>
      </c>
      <c r="E3061" s="2">
        <v>38101</v>
      </c>
      <c r="F3061" s="1" t="s">
        <v>26</v>
      </c>
      <c r="G3061" s="1" t="s">
        <v>39</v>
      </c>
      <c r="H3061" s="2">
        <v>45001</v>
      </c>
      <c r="I3061" s="2">
        <v>45009</v>
      </c>
      <c r="J3061">
        <v>8</v>
      </c>
      <c r="K3061">
        <v>17252</v>
      </c>
      <c r="L3061" s="1" t="s">
        <v>1491</v>
      </c>
      <c r="M3061" s="1" t="s">
        <v>79</v>
      </c>
      <c r="N3061" s="1" t="s">
        <v>33</v>
      </c>
      <c r="O3061" t="s">
        <v>19</v>
      </c>
      <c r="P3061">
        <v>2156.5</v>
      </c>
      <c r="Q3061" s="1" t="s">
        <v>1492</v>
      </c>
      <c r="R3061" s="1" t="s">
        <v>1450</v>
      </c>
      <c r="S3061" t="s">
        <v>1449</v>
      </c>
      <c r="T3061">
        <f>VLOOKUP(Admissions[[#This Row],[Department]],Departments!A:E,5,FALSE)</f>
        <v>9000</v>
      </c>
      <c r="U3061" s="1" t="str">
        <f t="shared" si="94"/>
        <v>Above Benchmark</v>
      </c>
      <c r="V3061" s="1">
        <f t="shared" ca="1" si="95"/>
        <v>22</v>
      </c>
      <c r="W3061" s="1" t="str">
        <f ca="1">_xlfn.IFS(Admissions[[#This Row],[Patients Age]]&lt;18,"Paediatric",V3061&lt;40,"Young Adult",V3061&lt;65,"Adult",TRUE,"Senior")</f>
        <v>Young Adult</v>
      </c>
    </row>
    <row r="3062" spans="1:23" x14ac:dyDescent="0.25">
      <c r="A3062">
        <v>11900</v>
      </c>
      <c r="B3062">
        <v>6008</v>
      </c>
      <c r="C3062" s="1" t="s">
        <v>253</v>
      </c>
      <c r="D3062" s="1" t="s">
        <v>14</v>
      </c>
      <c r="E3062" s="2">
        <v>22685</v>
      </c>
      <c r="F3062" s="1" t="s">
        <v>35</v>
      </c>
      <c r="G3062" s="1" t="s">
        <v>36</v>
      </c>
      <c r="H3062" s="2">
        <v>45644</v>
      </c>
      <c r="I3062" s="2">
        <v>45648</v>
      </c>
      <c r="J3062">
        <v>4</v>
      </c>
      <c r="K3062">
        <v>9322</v>
      </c>
      <c r="L3062" s="1" t="s">
        <v>1491</v>
      </c>
      <c r="M3062" s="1" t="s">
        <v>60</v>
      </c>
      <c r="N3062" s="1" t="s">
        <v>18</v>
      </c>
      <c r="O3062" t="s">
        <v>19</v>
      </c>
      <c r="P3062">
        <v>2330.5</v>
      </c>
      <c r="Q3062" s="1" t="s">
        <v>1492</v>
      </c>
      <c r="R3062" s="1" t="s">
        <v>1453</v>
      </c>
      <c r="S3062" t="s">
        <v>1449</v>
      </c>
      <c r="T3062">
        <f>VLOOKUP(Admissions[[#This Row],[Department]],Departments!A:E,5,FALSE)</f>
        <v>8500</v>
      </c>
      <c r="U3062" s="1" t="str">
        <f t="shared" si="94"/>
        <v>Above Benchmark</v>
      </c>
      <c r="V3062" s="1">
        <f t="shared" ca="1" si="95"/>
        <v>64</v>
      </c>
      <c r="W3062" s="1" t="str">
        <f ca="1">_xlfn.IFS(Admissions[[#This Row],[Patients Age]]&lt;18,"Paediatric",V3062&lt;40,"Young Adult",V3062&lt;65,"Adult",TRUE,"Senior")</f>
        <v>Adult</v>
      </c>
    </row>
    <row r="3063" spans="1:23" x14ac:dyDescent="0.25">
      <c r="A3063">
        <v>15377</v>
      </c>
      <c r="B3063">
        <v>4764</v>
      </c>
      <c r="C3063" s="1" t="s">
        <v>373</v>
      </c>
      <c r="D3063" s="1" t="s">
        <v>14</v>
      </c>
      <c r="E3063" s="2">
        <v>22478</v>
      </c>
      <c r="F3063" s="1" t="s">
        <v>41</v>
      </c>
      <c r="G3063" s="1" t="s">
        <v>42</v>
      </c>
      <c r="H3063" s="2">
        <v>45242</v>
      </c>
      <c r="I3063" s="2">
        <v>45247</v>
      </c>
      <c r="J3063">
        <v>5</v>
      </c>
      <c r="K3063">
        <v>5433</v>
      </c>
      <c r="L3063" s="1" t="s">
        <v>1491</v>
      </c>
      <c r="M3063" s="1" t="s">
        <v>121</v>
      </c>
      <c r="N3063" s="1" t="s">
        <v>33</v>
      </c>
      <c r="O3063" t="s">
        <v>19</v>
      </c>
      <c r="P3063">
        <v>1086.5999999999999</v>
      </c>
      <c r="Q3063" s="1" t="s">
        <v>1492</v>
      </c>
      <c r="R3063" s="1" t="s">
        <v>1451</v>
      </c>
      <c r="S3063" t="s">
        <v>1447</v>
      </c>
      <c r="T3063">
        <f>VLOOKUP(Admissions[[#This Row],[Department]],Departments!A:E,5,FALSE)</f>
        <v>7200</v>
      </c>
      <c r="U3063" s="1" t="str">
        <f t="shared" si="94"/>
        <v>Within Benchmark</v>
      </c>
      <c r="V3063" s="1">
        <f t="shared" ca="1" si="95"/>
        <v>64</v>
      </c>
      <c r="W3063" s="1" t="str">
        <f ca="1">_xlfn.IFS(Admissions[[#This Row],[Patients Age]]&lt;18,"Paediatric",V3063&lt;40,"Young Adult",V3063&lt;65,"Adult",TRUE,"Senior")</f>
        <v>Adult</v>
      </c>
    </row>
    <row r="3064" spans="1:23" x14ac:dyDescent="0.25">
      <c r="A3064">
        <v>13409</v>
      </c>
      <c r="B3064">
        <v>5017</v>
      </c>
      <c r="C3064" s="1" t="s">
        <v>1065</v>
      </c>
      <c r="D3064" s="1" t="s">
        <v>14</v>
      </c>
      <c r="E3064" s="2">
        <v>41161</v>
      </c>
      <c r="F3064" s="1" t="s">
        <v>30</v>
      </c>
      <c r="G3064" s="1" t="s">
        <v>58</v>
      </c>
      <c r="H3064" s="2">
        <v>44955</v>
      </c>
      <c r="I3064" s="2">
        <v>44958</v>
      </c>
      <c r="J3064">
        <v>3</v>
      </c>
      <c r="K3064">
        <v>3219</v>
      </c>
      <c r="L3064" s="1" t="s">
        <v>1494</v>
      </c>
      <c r="M3064" s="1" t="s">
        <v>81</v>
      </c>
      <c r="N3064" s="1" t="s">
        <v>33</v>
      </c>
      <c r="O3064" t="s">
        <v>19</v>
      </c>
      <c r="P3064">
        <v>1073</v>
      </c>
      <c r="Q3064" s="1" t="s">
        <v>1492</v>
      </c>
      <c r="R3064" s="1" t="s">
        <v>1451</v>
      </c>
      <c r="S3064" t="s">
        <v>1447</v>
      </c>
      <c r="T3064">
        <f>VLOOKUP(Admissions[[#This Row],[Department]],Departments!A:E,5,FALSE)</f>
        <v>4500</v>
      </c>
      <c r="U3064" s="1" t="str">
        <f t="shared" si="94"/>
        <v>Within Benchmark</v>
      </c>
      <c r="V3064" s="1">
        <f t="shared" ca="1" si="95"/>
        <v>13</v>
      </c>
      <c r="W3064" s="1" t="str">
        <f ca="1">_xlfn.IFS(Admissions[[#This Row],[Patients Age]]&lt;18,"Paediatric",V3064&lt;40,"Young Adult",V3064&lt;65,"Adult",TRUE,"Senior")</f>
        <v>Paediatric</v>
      </c>
    </row>
    <row r="3065" spans="1:23" x14ac:dyDescent="0.25">
      <c r="A3065">
        <v>14726</v>
      </c>
      <c r="B3065">
        <v>6519</v>
      </c>
      <c r="C3065" s="1" t="s">
        <v>451</v>
      </c>
      <c r="D3065" s="1" t="s">
        <v>14</v>
      </c>
      <c r="E3065" s="2">
        <v>37502</v>
      </c>
      <c r="F3065" s="1" t="s">
        <v>51</v>
      </c>
      <c r="G3065" s="1" t="s">
        <v>113</v>
      </c>
      <c r="H3065" s="2">
        <v>45617</v>
      </c>
      <c r="I3065" s="2">
        <v>45624</v>
      </c>
      <c r="J3065">
        <v>7</v>
      </c>
      <c r="K3065">
        <v>11295</v>
      </c>
      <c r="L3065" s="1" t="s">
        <v>1491</v>
      </c>
      <c r="M3065" s="1" t="s">
        <v>114</v>
      </c>
      <c r="N3065" s="1" t="s">
        <v>33</v>
      </c>
      <c r="O3065" t="s">
        <v>19</v>
      </c>
      <c r="P3065">
        <v>1613.5714</v>
      </c>
      <c r="Q3065" s="1" t="s">
        <v>1492</v>
      </c>
      <c r="R3065" s="1" t="s">
        <v>1450</v>
      </c>
      <c r="S3065" t="s">
        <v>1449</v>
      </c>
      <c r="T3065">
        <f>VLOOKUP(Admissions[[#This Row],[Department]],Departments!A:E,5,FALSE)</f>
        <v>6800</v>
      </c>
      <c r="U3065" s="1" t="str">
        <f t="shared" si="94"/>
        <v>Above Benchmark</v>
      </c>
      <c r="V3065" s="1">
        <f t="shared" ca="1" si="95"/>
        <v>23</v>
      </c>
      <c r="W3065" s="1" t="str">
        <f ca="1">_xlfn.IFS(Admissions[[#This Row],[Patients Age]]&lt;18,"Paediatric",V3065&lt;40,"Young Adult",V3065&lt;65,"Adult",TRUE,"Senior")</f>
        <v>Young Adult</v>
      </c>
    </row>
    <row r="3066" spans="1:23" x14ac:dyDescent="0.25">
      <c r="A3066">
        <v>13111</v>
      </c>
      <c r="B3066">
        <v>6348</v>
      </c>
      <c r="C3066" s="1" t="s">
        <v>252</v>
      </c>
      <c r="D3066" s="1" t="s">
        <v>56</v>
      </c>
      <c r="E3066" s="2">
        <v>38530</v>
      </c>
      <c r="F3066" s="1" t="s">
        <v>15</v>
      </c>
      <c r="G3066" s="1" t="s">
        <v>48</v>
      </c>
      <c r="H3066" s="2">
        <v>45091</v>
      </c>
      <c r="I3066" s="2">
        <v>45093</v>
      </c>
      <c r="J3066">
        <v>2</v>
      </c>
      <c r="K3066">
        <v>4698</v>
      </c>
      <c r="L3066" s="1" t="s">
        <v>1491</v>
      </c>
      <c r="M3066" s="1" t="s">
        <v>49</v>
      </c>
      <c r="N3066" s="1" t="s">
        <v>18</v>
      </c>
      <c r="O3066" t="s">
        <v>19</v>
      </c>
      <c r="P3066">
        <v>2349</v>
      </c>
      <c r="Q3066" s="1" t="s">
        <v>1492</v>
      </c>
      <c r="R3066" s="1" t="s">
        <v>1453</v>
      </c>
      <c r="S3066" t="s">
        <v>1449</v>
      </c>
      <c r="T3066">
        <f>VLOOKUP(Admissions[[#This Row],[Department]],Departments!A:E,5,FALSE)</f>
        <v>5500</v>
      </c>
      <c r="U3066" s="1" t="str">
        <f t="shared" si="94"/>
        <v>Within Benchmark</v>
      </c>
      <c r="V3066" s="1">
        <f t="shared" ca="1" si="95"/>
        <v>21</v>
      </c>
      <c r="W3066" s="1" t="str">
        <f ca="1">_xlfn.IFS(Admissions[[#This Row],[Patients Age]]&lt;18,"Paediatric",V3066&lt;40,"Young Adult",V3066&lt;65,"Adult",TRUE,"Senior")</f>
        <v>Young Adult</v>
      </c>
    </row>
    <row r="3067" spans="1:23" x14ac:dyDescent="0.25">
      <c r="A3067">
        <v>15228</v>
      </c>
      <c r="B3067">
        <v>4822</v>
      </c>
      <c r="C3067" s="1" t="s">
        <v>220</v>
      </c>
      <c r="D3067" s="1" t="s">
        <v>14</v>
      </c>
      <c r="E3067" s="2">
        <v>30127</v>
      </c>
      <c r="F3067" s="1" t="s">
        <v>15</v>
      </c>
      <c r="G3067" s="1" t="s">
        <v>48</v>
      </c>
      <c r="H3067" s="2">
        <v>45427</v>
      </c>
      <c r="I3067" s="2">
        <v>45431</v>
      </c>
      <c r="J3067">
        <v>4</v>
      </c>
      <c r="K3067">
        <v>6953</v>
      </c>
      <c r="L3067" s="1" t="s">
        <v>1491</v>
      </c>
      <c r="M3067" s="1" t="s">
        <v>49</v>
      </c>
      <c r="N3067" s="1" t="s">
        <v>33</v>
      </c>
      <c r="O3067" t="s">
        <v>19</v>
      </c>
      <c r="P3067">
        <v>1738.25</v>
      </c>
      <c r="Q3067" s="1" t="s">
        <v>1492</v>
      </c>
      <c r="R3067" s="1" t="s">
        <v>1453</v>
      </c>
      <c r="S3067" t="s">
        <v>1449</v>
      </c>
      <c r="T3067">
        <f>VLOOKUP(Admissions[[#This Row],[Department]],Departments!A:E,5,FALSE)</f>
        <v>5500</v>
      </c>
      <c r="U3067" s="1" t="str">
        <f t="shared" si="94"/>
        <v>Above Benchmark</v>
      </c>
      <c r="V3067" s="1">
        <f t="shared" ca="1" si="95"/>
        <v>44</v>
      </c>
      <c r="W3067" s="1" t="str">
        <f ca="1">_xlfn.IFS(Admissions[[#This Row],[Patients Age]]&lt;18,"Paediatric",V3067&lt;40,"Young Adult",V3067&lt;65,"Adult",TRUE,"Senior")</f>
        <v>Adult</v>
      </c>
    </row>
    <row r="3068" spans="1:23" x14ac:dyDescent="0.25">
      <c r="A3068">
        <v>14093</v>
      </c>
      <c r="B3068">
        <v>5673</v>
      </c>
      <c r="C3068" s="1" t="s">
        <v>1024</v>
      </c>
      <c r="D3068" s="1" t="s">
        <v>14</v>
      </c>
      <c r="E3068" s="2">
        <v>26688</v>
      </c>
      <c r="F3068" s="1" t="s">
        <v>21</v>
      </c>
      <c r="G3068" s="1" t="s">
        <v>22</v>
      </c>
      <c r="H3068" s="2">
        <v>45126</v>
      </c>
      <c r="I3068" s="2">
        <v>45129</v>
      </c>
      <c r="J3068">
        <v>3</v>
      </c>
      <c r="K3068">
        <v>18421</v>
      </c>
      <c r="L3068" s="1" t="s">
        <v>1491</v>
      </c>
      <c r="M3068" s="1" t="s">
        <v>28</v>
      </c>
      <c r="N3068" s="1" t="s">
        <v>18</v>
      </c>
      <c r="O3068" t="s">
        <v>19</v>
      </c>
      <c r="P3068">
        <v>6140.3333000000002</v>
      </c>
      <c r="Q3068" s="1" t="s">
        <v>1492</v>
      </c>
      <c r="R3068" s="1" t="s">
        <v>1453</v>
      </c>
      <c r="S3068" t="s">
        <v>1449</v>
      </c>
      <c r="T3068">
        <f>VLOOKUP(Admissions[[#This Row],[Department]],Departments!A:E,5,FALSE)</f>
        <v>12000</v>
      </c>
      <c r="U3068" s="1" t="str">
        <f t="shared" si="94"/>
        <v>Above Benchmark</v>
      </c>
      <c r="V3068" s="1">
        <f t="shared" ca="1" si="95"/>
        <v>53</v>
      </c>
      <c r="W3068" s="1" t="str">
        <f ca="1">_xlfn.IFS(Admissions[[#This Row],[Patients Age]]&lt;18,"Paediatric",V3068&lt;40,"Young Adult",V3068&lt;65,"Adult",TRUE,"Senior")</f>
        <v>Adult</v>
      </c>
    </row>
    <row r="3069" spans="1:23" x14ac:dyDescent="0.25">
      <c r="A3069">
        <v>10199</v>
      </c>
      <c r="B3069">
        <v>3937</v>
      </c>
      <c r="C3069" s="1" t="s">
        <v>827</v>
      </c>
      <c r="D3069" s="1" t="s">
        <v>14</v>
      </c>
      <c r="E3069" s="2">
        <v>21312</v>
      </c>
      <c r="F3069" s="1" t="s">
        <v>51</v>
      </c>
      <c r="G3069" s="1" t="s">
        <v>113</v>
      </c>
      <c r="H3069" s="2">
        <v>45007</v>
      </c>
      <c r="I3069" s="2">
        <v>45014</v>
      </c>
      <c r="J3069">
        <v>7</v>
      </c>
      <c r="K3069">
        <v>10677</v>
      </c>
      <c r="L3069" s="1" t="s">
        <v>1491</v>
      </c>
      <c r="M3069" s="1" t="s">
        <v>53</v>
      </c>
      <c r="N3069" s="1" t="s">
        <v>18</v>
      </c>
      <c r="O3069" t="s">
        <v>19</v>
      </c>
      <c r="P3069">
        <v>1525.2856999999999</v>
      </c>
      <c r="Q3069" s="1" t="s">
        <v>1492</v>
      </c>
      <c r="R3069" s="1" t="s">
        <v>1453</v>
      </c>
      <c r="S3069" t="s">
        <v>1449</v>
      </c>
      <c r="T3069">
        <f>VLOOKUP(Admissions[[#This Row],[Department]],Departments!A:E,5,FALSE)</f>
        <v>6800</v>
      </c>
      <c r="U3069" s="1" t="str">
        <f t="shared" si="94"/>
        <v>Above Benchmark</v>
      </c>
      <c r="V3069" s="1">
        <f t="shared" ca="1" si="95"/>
        <v>68</v>
      </c>
      <c r="W3069" s="1" t="str">
        <f ca="1">_xlfn.IFS(Admissions[[#This Row],[Patients Age]]&lt;18,"Paediatric",V3069&lt;40,"Young Adult",V3069&lt;65,"Adult",TRUE,"Senior")</f>
        <v>Senior</v>
      </c>
    </row>
    <row r="3070" spans="1:23" x14ac:dyDescent="0.25">
      <c r="A3070">
        <v>14975</v>
      </c>
      <c r="B3070">
        <v>6676</v>
      </c>
      <c r="C3070" s="1" t="s">
        <v>1225</v>
      </c>
      <c r="D3070" s="1" t="s">
        <v>56</v>
      </c>
      <c r="E3070" s="2">
        <v>35912</v>
      </c>
      <c r="F3070" s="1" t="s">
        <v>66</v>
      </c>
      <c r="G3070" s="1" t="s">
        <v>67</v>
      </c>
      <c r="H3070" s="2">
        <v>45628</v>
      </c>
      <c r="I3070" s="2">
        <v>45631</v>
      </c>
      <c r="J3070">
        <v>3</v>
      </c>
      <c r="K3070">
        <v>4519</v>
      </c>
      <c r="L3070" s="1" t="s">
        <v>1491</v>
      </c>
      <c r="M3070" s="1" t="s">
        <v>116</v>
      </c>
      <c r="N3070" s="1" t="s">
        <v>18</v>
      </c>
      <c r="O3070" t="s">
        <v>19</v>
      </c>
      <c r="P3070">
        <v>1506.3333</v>
      </c>
      <c r="Q3070" s="1" t="s">
        <v>1492</v>
      </c>
      <c r="R3070" s="1" t="s">
        <v>1448</v>
      </c>
      <c r="S3070" t="s">
        <v>1449</v>
      </c>
      <c r="T3070">
        <f>VLOOKUP(Admissions[[#This Row],[Department]],Departments!A:E,5,FALSE)</f>
        <v>6000</v>
      </c>
      <c r="U3070" s="1" t="str">
        <f t="shared" si="94"/>
        <v>Within Benchmark</v>
      </c>
      <c r="V3070" s="1">
        <f t="shared" ca="1" si="95"/>
        <v>28</v>
      </c>
      <c r="W3070" s="1" t="str">
        <f ca="1">_xlfn.IFS(Admissions[[#This Row],[Patients Age]]&lt;18,"Paediatric",V3070&lt;40,"Young Adult",V3070&lt;65,"Adult",TRUE,"Senior")</f>
        <v>Young Adult</v>
      </c>
    </row>
    <row r="3071" spans="1:23" x14ac:dyDescent="0.25">
      <c r="A3071">
        <v>10487</v>
      </c>
      <c r="B3071">
        <v>6693</v>
      </c>
      <c r="C3071" s="1" t="s">
        <v>612</v>
      </c>
      <c r="D3071" s="1" t="s">
        <v>14</v>
      </c>
      <c r="E3071" s="2">
        <v>30172</v>
      </c>
      <c r="F3071" s="1" t="s">
        <v>15</v>
      </c>
      <c r="G3071" s="1" t="s">
        <v>16</v>
      </c>
      <c r="H3071" s="2">
        <v>45615</v>
      </c>
      <c r="I3071" s="2">
        <v>45617</v>
      </c>
      <c r="J3071">
        <v>2</v>
      </c>
      <c r="K3071">
        <v>5602</v>
      </c>
      <c r="L3071" s="1" t="s">
        <v>1494</v>
      </c>
      <c r="M3071" s="1" t="s">
        <v>81</v>
      </c>
      <c r="N3071" s="1" t="s">
        <v>33</v>
      </c>
      <c r="O3071" t="s">
        <v>19</v>
      </c>
      <c r="P3071">
        <v>2801</v>
      </c>
      <c r="Q3071" s="1" t="s">
        <v>1492</v>
      </c>
      <c r="R3071" s="1" t="s">
        <v>1452</v>
      </c>
      <c r="S3071" t="s">
        <v>1449</v>
      </c>
      <c r="T3071">
        <f>VLOOKUP(Admissions[[#This Row],[Department]],Departments!A:E,5,FALSE)</f>
        <v>5500</v>
      </c>
      <c r="U3071" s="1" t="str">
        <f t="shared" si="94"/>
        <v>Above Benchmark</v>
      </c>
      <c r="V3071" s="1">
        <f t="shared" ca="1" si="95"/>
        <v>43</v>
      </c>
      <c r="W3071" s="1" t="str">
        <f ca="1">_xlfn.IFS(Admissions[[#This Row],[Patients Age]]&lt;18,"Paediatric",V3071&lt;40,"Young Adult",V3071&lt;65,"Adult",TRUE,"Senior")</f>
        <v>Adult</v>
      </c>
    </row>
    <row r="3072" spans="1:23" x14ac:dyDescent="0.25">
      <c r="A3072">
        <v>10455</v>
      </c>
      <c r="B3072">
        <v>4383</v>
      </c>
      <c r="C3072" s="1" t="s">
        <v>414</v>
      </c>
      <c r="D3072" s="1" t="s">
        <v>14</v>
      </c>
      <c r="E3072" s="2">
        <v>16055</v>
      </c>
      <c r="F3072" s="1" t="s">
        <v>51</v>
      </c>
      <c r="G3072" s="1" t="s">
        <v>113</v>
      </c>
      <c r="H3072" s="2">
        <v>45388</v>
      </c>
      <c r="I3072" s="2">
        <v>45392</v>
      </c>
      <c r="J3072">
        <v>4</v>
      </c>
      <c r="K3072">
        <v>6001</v>
      </c>
      <c r="L3072" s="1" t="s">
        <v>1491</v>
      </c>
      <c r="M3072" s="1" t="s">
        <v>53</v>
      </c>
      <c r="N3072" s="1" t="s">
        <v>33</v>
      </c>
      <c r="O3072" t="s">
        <v>19</v>
      </c>
      <c r="P3072">
        <v>1500.25</v>
      </c>
      <c r="Q3072" s="1" t="s">
        <v>1492</v>
      </c>
      <c r="R3072" s="1" t="s">
        <v>1446</v>
      </c>
      <c r="S3072" t="s">
        <v>1447</v>
      </c>
      <c r="T3072">
        <f>VLOOKUP(Admissions[[#This Row],[Department]],Departments!A:E,5,FALSE)</f>
        <v>6800</v>
      </c>
      <c r="U3072" s="1" t="str">
        <f t="shared" si="94"/>
        <v>Within Benchmark</v>
      </c>
      <c r="V3072" s="1">
        <f t="shared" ca="1" si="95"/>
        <v>82</v>
      </c>
      <c r="W3072" s="1" t="str">
        <f ca="1">_xlfn.IFS(Admissions[[#This Row],[Patients Age]]&lt;18,"Paediatric",V3072&lt;40,"Young Adult",V3072&lt;65,"Adult",TRUE,"Senior")</f>
        <v>Senior</v>
      </c>
    </row>
    <row r="3073" spans="1:23" x14ac:dyDescent="0.25">
      <c r="A3073">
        <v>14665</v>
      </c>
      <c r="B3073">
        <v>4306</v>
      </c>
      <c r="C3073" s="1" t="s">
        <v>123</v>
      </c>
      <c r="D3073" s="1" t="s">
        <v>56</v>
      </c>
      <c r="E3073" s="2">
        <v>13484</v>
      </c>
      <c r="F3073" s="1" t="s">
        <v>51</v>
      </c>
      <c r="G3073" s="1" t="s">
        <v>52</v>
      </c>
      <c r="H3073" s="2">
        <v>45479</v>
      </c>
      <c r="I3073" s="2">
        <v>45489</v>
      </c>
      <c r="J3073">
        <v>10</v>
      </c>
      <c r="K3073">
        <v>15506</v>
      </c>
      <c r="L3073" s="1" t="s">
        <v>1491</v>
      </c>
      <c r="M3073" s="1" t="s">
        <v>53</v>
      </c>
      <c r="N3073" s="1" t="s">
        <v>33</v>
      </c>
      <c r="O3073" t="s">
        <v>19</v>
      </c>
      <c r="P3073">
        <v>1550.6</v>
      </c>
      <c r="Q3073" s="1" t="s">
        <v>1492</v>
      </c>
      <c r="R3073" s="1" t="s">
        <v>1446</v>
      </c>
      <c r="S3073" t="s">
        <v>1447</v>
      </c>
      <c r="T3073">
        <f>VLOOKUP(Admissions[[#This Row],[Department]],Departments!A:E,5,FALSE)</f>
        <v>6800</v>
      </c>
      <c r="U3073" s="1" t="str">
        <f t="shared" si="94"/>
        <v>Above Benchmark</v>
      </c>
      <c r="V3073" s="1">
        <f t="shared" ca="1" si="95"/>
        <v>89</v>
      </c>
      <c r="W3073" s="1" t="str">
        <f ca="1">_xlfn.IFS(Admissions[[#This Row],[Patients Age]]&lt;18,"Paediatric",V3073&lt;40,"Young Adult",V3073&lt;65,"Adult",TRUE,"Senior")</f>
        <v>Senior</v>
      </c>
    </row>
    <row r="3074" spans="1:23" x14ac:dyDescent="0.25">
      <c r="A3074">
        <v>15350</v>
      </c>
      <c r="B3074">
        <v>7182</v>
      </c>
      <c r="C3074" s="1" t="s">
        <v>448</v>
      </c>
      <c r="D3074" s="1" t="s">
        <v>14</v>
      </c>
      <c r="E3074" s="2">
        <v>11441</v>
      </c>
      <c r="F3074" s="1" t="s">
        <v>26</v>
      </c>
      <c r="G3074" s="1" t="s">
        <v>39</v>
      </c>
      <c r="H3074" s="2">
        <v>45505</v>
      </c>
      <c r="I3074" s="2">
        <v>45518</v>
      </c>
      <c r="J3074">
        <v>13</v>
      </c>
      <c r="K3074">
        <v>15316</v>
      </c>
      <c r="L3074" s="1" t="s">
        <v>1491</v>
      </c>
      <c r="M3074" s="1" t="s">
        <v>17</v>
      </c>
      <c r="N3074" s="1" t="s">
        <v>33</v>
      </c>
      <c r="O3074" t="s">
        <v>19</v>
      </c>
      <c r="P3074">
        <v>1178.1538</v>
      </c>
      <c r="Q3074" s="1" t="s">
        <v>1492</v>
      </c>
      <c r="R3074" s="1" t="s">
        <v>1450</v>
      </c>
      <c r="S3074" t="s">
        <v>1449</v>
      </c>
      <c r="T3074">
        <f>VLOOKUP(Admissions[[#This Row],[Department]],Departments!A:E,5,FALSE)</f>
        <v>9000</v>
      </c>
      <c r="U3074" s="1" t="str">
        <f t="shared" ref="U3074:U3137" si="96">IF(K3074&gt;T3074,"Above Benchmark","Within Benchmark")</f>
        <v>Above Benchmark</v>
      </c>
      <c r="V3074" s="1">
        <f t="shared" ref="V3074:V3137" ca="1" si="97">INT(YEARFRAC(E3074,TODAY()))</f>
        <v>95</v>
      </c>
      <c r="W3074" s="1" t="str">
        <f ca="1">_xlfn.IFS(Admissions[[#This Row],[Patients Age]]&lt;18,"Paediatric",V3074&lt;40,"Young Adult",V3074&lt;65,"Adult",TRUE,"Senior")</f>
        <v>Senior</v>
      </c>
    </row>
    <row r="3075" spans="1:23" x14ac:dyDescent="0.25">
      <c r="A3075">
        <v>13455</v>
      </c>
      <c r="B3075">
        <v>4634</v>
      </c>
      <c r="C3075" s="1" t="s">
        <v>898</v>
      </c>
      <c r="D3075" s="1" t="s">
        <v>56</v>
      </c>
      <c r="E3075" s="2">
        <v>14709</v>
      </c>
      <c r="F3075" s="1" t="s">
        <v>21</v>
      </c>
      <c r="G3075" s="1" t="s">
        <v>160</v>
      </c>
      <c r="H3075" s="2">
        <v>45136</v>
      </c>
      <c r="I3075" s="2">
        <v>45143</v>
      </c>
      <c r="J3075">
        <v>7</v>
      </c>
      <c r="K3075">
        <v>32475</v>
      </c>
      <c r="L3075" s="1" t="s">
        <v>1494</v>
      </c>
      <c r="M3075" s="1" t="s">
        <v>28</v>
      </c>
      <c r="N3075" s="1" t="s">
        <v>18</v>
      </c>
      <c r="O3075" t="s">
        <v>19</v>
      </c>
      <c r="P3075">
        <v>4639.2857000000004</v>
      </c>
      <c r="Q3075" s="1" t="s">
        <v>1492</v>
      </c>
      <c r="R3075" s="1" t="s">
        <v>1446</v>
      </c>
      <c r="S3075" t="s">
        <v>1447</v>
      </c>
      <c r="T3075">
        <f>VLOOKUP(Admissions[[#This Row],[Department]],Departments!A:E,5,FALSE)</f>
        <v>12000</v>
      </c>
      <c r="U3075" s="1" t="str">
        <f t="shared" si="96"/>
        <v>Above Benchmark</v>
      </c>
      <c r="V3075" s="1">
        <f t="shared" ca="1" si="97"/>
        <v>86</v>
      </c>
      <c r="W3075" s="1" t="str">
        <f ca="1">_xlfn.IFS(Admissions[[#This Row],[Patients Age]]&lt;18,"Paediatric",V3075&lt;40,"Young Adult",V3075&lt;65,"Adult",TRUE,"Senior")</f>
        <v>Senior</v>
      </c>
    </row>
    <row r="3076" spans="1:23" x14ac:dyDescent="0.25">
      <c r="A3076">
        <v>15225</v>
      </c>
      <c r="B3076">
        <v>3873</v>
      </c>
      <c r="C3076" s="1" t="s">
        <v>45</v>
      </c>
      <c r="D3076" s="1" t="s">
        <v>14</v>
      </c>
      <c r="E3076" s="2">
        <v>39885</v>
      </c>
      <c r="F3076" s="1" t="s">
        <v>30</v>
      </c>
      <c r="G3076" s="1" t="s">
        <v>110</v>
      </c>
      <c r="H3076" s="2">
        <v>45153</v>
      </c>
      <c r="I3076" s="2">
        <v>45155</v>
      </c>
      <c r="J3076">
        <v>2</v>
      </c>
      <c r="K3076">
        <v>1635</v>
      </c>
      <c r="L3076" s="1" t="s">
        <v>1491</v>
      </c>
      <c r="M3076" s="1" t="s">
        <v>32</v>
      </c>
      <c r="N3076" s="1" t="s">
        <v>18</v>
      </c>
      <c r="O3076" t="s">
        <v>19</v>
      </c>
      <c r="P3076">
        <v>817.5</v>
      </c>
      <c r="Q3076" s="1" t="s">
        <v>1492</v>
      </c>
      <c r="R3076" s="1" t="s">
        <v>1452</v>
      </c>
      <c r="S3076" t="s">
        <v>1449</v>
      </c>
      <c r="T3076">
        <f>VLOOKUP(Admissions[[#This Row],[Department]],Departments!A:E,5,FALSE)</f>
        <v>4500</v>
      </c>
      <c r="U3076" s="1" t="str">
        <f t="shared" si="96"/>
        <v>Within Benchmark</v>
      </c>
      <c r="V3076" s="1">
        <f t="shared" ca="1" si="97"/>
        <v>17</v>
      </c>
      <c r="W3076" s="1" t="str">
        <f ca="1">_xlfn.IFS(Admissions[[#This Row],[Patients Age]]&lt;18,"Paediatric",V3076&lt;40,"Young Adult",V3076&lt;65,"Adult",TRUE,"Senior")</f>
        <v>Paediatric</v>
      </c>
    </row>
    <row r="3077" spans="1:23" x14ac:dyDescent="0.25">
      <c r="A3077">
        <v>14853</v>
      </c>
      <c r="B3077">
        <v>7167</v>
      </c>
      <c r="C3077" s="1" t="s">
        <v>577</v>
      </c>
      <c r="D3077" s="1" t="s">
        <v>14</v>
      </c>
      <c r="E3077" s="2">
        <v>37473</v>
      </c>
      <c r="F3077" s="1" t="s">
        <v>51</v>
      </c>
      <c r="G3077" s="1" t="s">
        <v>87</v>
      </c>
      <c r="H3077" s="2">
        <v>45577</v>
      </c>
      <c r="I3077" s="2">
        <v>45580</v>
      </c>
      <c r="J3077">
        <v>3</v>
      </c>
      <c r="K3077">
        <v>7466</v>
      </c>
      <c r="L3077" s="1" t="s">
        <v>1491</v>
      </c>
      <c r="M3077" s="1" t="s">
        <v>88</v>
      </c>
      <c r="N3077" s="1" t="s">
        <v>33</v>
      </c>
      <c r="O3077" t="s">
        <v>19</v>
      </c>
      <c r="P3077">
        <v>2488.6667000000002</v>
      </c>
      <c r="Q3077" s="1" t="s">
        <v>1492</v>
      </c>
      <c r="R3077" s="1" t="s">
        <v>1446</v>
      </c>
      <c r="S3077" t="s">
        <v>1447</v>
      </c>
      <c r="T3077">
        <f>VLOOKUP(Admissions[[#This Row],[Department]],Departments!A:E,5,FALSE)</f>
        <v>6800</v>
      </c>
      <c r="U3077" s="1" t="str">
        <f t="shared" si="96"/>
        <v>Above Benchmark</v>
      </c>
      <c r="V3077" s="1">
        <f t="shared" ca="1" si="97"/>
        <v>23</v>
      </c>
      <c r="W3077" s="1" t="str">
        <f ca="1">_xlfn.IFS(Admissions[[#This Row],[Patients Age]]&lt;18,"Paediatric",V3077&lt;40,"Young Adult",V3077&lt;65,"Adult",TRUE,"Senior")</f>
        <v>Young Adult</v>
      </c>
    </row>
    <row r="3078" spans="1:23" x14ac:dyDescent="0.25">
      <c r="A3078">
        <v>11018</v>
      </c>
      <c r="B3078">
        <v>6010</v>
      </c>
      <c r="C3078" s="1" t="s">
        <v>1080</v>
      </c>
      <c r="D3078" s="1" t="s">
        <v>14</v>
      </c>
      <c r="E3078" s="2">
        <v>37485</v>
      </c>
      <c r="F3078" s="1" t="s">
        <v>21</v>
      </c>
      <c r="G3078" s="1" t="s">
        <v>22</v>
      </c>
      <c r="H3078" s="2">
        <v>45159</v>
      </c>
      <c r="I3078" s="2">
        <v>45163</v>
      </c>
      <c r="J3078">
        <v>4</v>
      </c>
      <c r="K3078">
        <v>16653</v>
      </c>
      <c r="L3078" s="1" t="s">
        <v>1491</v>
      </c>
      <c r="M3078" s="1" t="s">
        <v>28</v>
      </c>
      <c r="N3078" s="1" t="s">
        <v>18</v>
      </c>
      <c r="O3078" t="s">
        <v>19</v>
      </c>
      <c r="P3078">
        <v>4163.25</v>
      </c>
      <c r="Q3078" s="1" t="s">
        <v>1492</v>
      </c>
      <c r="R3078" s="1" t="s">
        <v>1448</v>
      </c>
      <c r="S3078" t="s">
        <v>1449</v>
      </c>
      <c r="T3078">
        <f>VLOOKUP(Admissions[[#This Row],[Department]],Departments!A:E,5,FALSE)</f>
        <v>12000</v>
      </c>
      <c r="U3078" s="1" t="str">
        <f t="shared" si="96"/>
        <v>Above Benchmark</v>
      </c>
      <c r="V3078" s="1">
        <f t="shared" ca="1" si="97"/>
        <v>23</v>
      </c>
      <c r="W3078" s="1" t="str">
        <f ca="1">_xlfn.IFS(Admissions[[#This Row],[Patients Age]]&lt;18,"Paediatric",V3078&lt;40,"Young Adult",V3078&lt;65,"Adult",TRUE,"Senior")</f>
        <v>Young Adult</v>
      </c>
    </row>
    <row r="3079" spans="1:23" x14ac:dyDescent="0.25">
      <c r="A3079">
        <v>11700</v>
      </c>
      <c r="B3079">
        <v>4368</v>
      </c>
      <c r="C3079" s="1" t="s">
        <v>371</v>
      </c>
      <c r="D3079" s="1" t="s">
        <v>14</v>
      </c>
      <c r="E3079" s="2">
        <v>19914</v>
      </c>
      <c r="F3079" s="1" t="s">
        <v>21</v>
      </c>
      <c r="G3079" s="1" t="s">
        <v>149</v>
      </c>
      <c r="H3079" s="2">
        <v>45411</v>
      </c>
      <c r="I3079" s="2">
        <v>45423</v>
      </c>
      <c r="J3079">
        <v>12</v>
      </c>
      <c r="K3079">
        <v>31444</v>
      </c>
      <c r="L3079" s="1" t="s">
        <v>1491</v>
      </c>
      <c r="M3079" s="1" t="s">
        <v>28</v>
      </c>
      <c r="N3079" s="1" t="s">
        <v>18</v>
      </c>
      <c r="O3079" t="s">
        <v>19</v>
      </c>
      <c r="P3079">
        <v>2620.3332999999998</v>
      </c>
      <c r="Q3079" s="1" t="s">
        <v>1492</v>
      </c>
      <c r="R3079" s="1" t="s">
        <v>1448</v>
      </c>
      <c r="S3079" t="s">
        <v>1449</v>
      </c>
      <c r="T3079">
        <f>VLOOKUP(Admissions[[#This Row],[Department]],Departments!A:E,5,FALSE)</f>
        <v>12000</v>
      </c>
      <c r="U3079" s="1" t="str">
        <f t="shared" si="96"/>
        <v>Above Benchmark</v>
      </c>
      <c r="V3079" s="1">
        <f t="shared" ca="1" si="97"/>
        <v>71</v>
      </c>
      <c r="W3079" s="1" t="str">
        <f ca="1">_xlfn.IFS(Admissions[[#This Row],[Patients Age]]&lt;18,"Paediatric",V3079&lt;40,"Young Adult",V3079&lt;65,"Adult",TRUE,"Senior")</f>
        <v>Senior</v>
      </c>
    </row>
    <row r="3080" spans="1:23" x14ac:dyDescent="0.25">
      <c r="A3080">
        <v>15821</v>
      </c>
      <c r="B3080">
        <v>5112</v>
      </c>
      <c r="C3080" s="1" t="s">
        <v>1226</v>
      </c>
      <c r="D3080" s="1" t="s">
        <v>14</v>
      </c>
      <c r="E3080" s="2">
        <v>26150</v>
      </c>
      <c r="F3080" s="1" t="s">
        <v>21</v>
      </c>
      <c r="G3080" s="1" t="s">
        <v>22</v>
      </c>
      <c r="H3080" s="2">
        <v>45481</v>
      </c>
      <c r="I3080" s="2">
        <v>45489</v>
      </c>
      <c r="J3080">
        <v>8</v>
      </c>
      <c r="K3080">
        <v>26120</v>
      </c>
      <c r="L3080" s="1" t="s">
        <v>1491</v>
      </c>
      <c r="M3080" s="1" t="s">
        <v>124</v>
      </c>
      <c r="N3080" s="1" t="s">
        <v>33</v>
      </c>
      <c r="O3080" t="s">
        <v>19</v>
      </c>
      <c r="P3080">
        <v>3265</v>
      </c>
      <c r="Q3080" s="1" t="s">
        <v>1492</v>
      </c>
      <c r="R3080" s="1" t="s">
        <v>1448</v>
      </c>
      <c r="S3080" t="s">
        <v>1449</v>
      </c>
      <c r="T3080">
        <f>VLOOKUP(Admissions[[#This Row],[Department]],Departments!A:E,5,FALSE)</f>
        <v>12000</v>
      </c>
      <c r="U3080" s="1" t="str">
        <f t="shared" si="96"/>
        <v>Above Benchmark</v>
      </c>
      <c r="V3080" s="1">
        <f t="shared" ca="1" si="97"/>
        <v>54</v>
      </c>
      <c r="W3080" s="1" t="str">
        <f ca="1">_xlfn.IFS(Admissions[[#This Row],[Patients Age]]&lt;18,"Paediatric",V3080&lt;40,"Young Adult",V3080&lt;65,"Adult",TRUE,"Senior")</f>
        <v>Adult</v>
      </c>
    </row>
    <row r="3081" spans="1:23" x14ac:dyDescent="0.25">
      <c r="A3081">
        <v>11958</v>
      </c>
      <c r="B3081">
        <v>4634</v>
      </c>
      <c r="C3081" s="1" t="s">
        <v>898</v>
      </c>
      <c r="D3081" s="1" t="s">
        <v>14</v>
      </c>
      <c r="E3081" s="2">
        <v>14709</v>
      </c>
      <c r="F3081" s="1" t="s">
        <v>26</v>
      </c>
      <c r="G3081" s="1" t="s">
        <v>27</v>
      </c>
      <c r="H3081" s="2">
        <v>45420</v>
      </c>
      <c r="I3081" s="2">
        <v>45429</v>
      </c>
      <c r="J3081">
        <v>9</v>
      </c>
      <c r="K3081">
        <v>15124</v>
      </c>
      <c r="L3081" s="1" t="s">
        <v>1491</v>
      </c>
      <c r="M3081" s="1" t="s">
        <v>17</v>
      </c>
      <c r="N3081" s="1" t="s">
        <v>33</v>
      </c>
      <c r="O3081" t="s">
        <v>19</v>
      </c>
      <c r="P3081">
        <v>1680.4444000000001</v>
      </c>
      <c r="Q3081" s="1" t="s">
        <v>1492</v>
      </c>
      <c r="R3081" s="1" t="s">
        <v>1453</v>
      </c>
      <c r="S3081" t="s">
        <v>1449</v>
      </c>
      <c r="T3081">
        <f>VLOOKUP(Admissions[[#This Row],[Department]],Departments!A:E,5,FALSE)</f>
        <v>9000</v>
      </c>
      <c r="U3081" s="1" t="str">
        <f t="shared" si="96"/>
        <v>Above Benchmark</v>
      </c>
      <c r="V3081" s="1">
        <f t="shared" ca="1" si="97"/>
        <v>86</v>
      </c>
      <c r="W3081" s="1" t="str">
        <f ca="1">_xlfn.IFS(Admissions[[#This Row],[Patients Age]]&lt;18,"Paediatric",V3081&lt;40,"Young Adult",V3081&lt;65,"Adult",TRUE,"Senior")</f>
        <v>Senior</v>
      </c>
    </row>
    <row r="3082" spans="1:23" x14ac:dyDescent="0.25">
      <c r="A3082">
        <v>11910</v>
      </c>
      <c r="B3082">
        <v>6981</v>
      </c>
      <c r="C3082" s="1" t="s">
        <v>830</v>
      </c>
      <c r="D3082" s="1" t="s">
        <v>14</v>
      </c>
      <c r="E3082" s="2">
        <v>27581</v>
      </c>
      <c r="F3082" s="1" t="s">
        <v>41</v>
      </c>
      <c r="G3082" s="1" t="s">
        <v>42</v>
      </c>
      <c r="H3082" s="2">
        <v>45625</v>
      </c>
      <c r="I3082" s="2">
        <v>45628</v>
      </c>
      <c r="J3082">
        <v>3</v>
      </c>
      <c r="K3082">
        <v>4616</v>
      </c>
      <c r="L3082" s="1" t="s">
        <v>1491</v>
      </c>
      <c r="M3082" s="1" t="s">
        <v>49</v>
      </c>
      <c r="N3082" s="1" t="s">
        <v>18</v>
      </c>
      <c r="O3082" t="s">
        <v>19</v>
      </c>
      <c r="P3082">
        <v>1538.6667</v>
      </c>
      <c r="Q3082" s="1" t="s">
        <v>1492</v>
      </c>
      <c r="R3082" s="1" t="s">
        <v>1454</v>
      </c>
      <c r="S3082" t="s">
        <v>1449</v>
      </c>
      <c r="T3082">
        <f>VLOOKUP(Admissions[[#This Row],[Department]],Departments!A:E,5,FALSE)</f>
        <v>7200</v>
      </c>
      <c r="U3082" s="1" t="str">
        <f t="shared" si="96"/>
        <v>Within Benchmark</v>
      </c>
      <c r="V3082" s="1">
        <f t="shared" ca="1" si="97"/>
        <v>51</v>
      </c>
      <c r="W3082" s="1" t="str">
        <f ca="1">_xlfn.IFS(Admissions[[#This Row],[Patients Age]]&lt;18,"Paediatric",V3082&lt;40,"Young Adult",V3082&lt;65,"Adult",TRUE,"Senior")</f>
        <v>Adult</v>
      </c>
    </row>
    <row r="3083" spans="1:23" x14ac:dyDescent="0.25">
      <c r="A3083">
        <v>12442</v>
      </c>
      <c r="B3083">
        <v>5419</v>
      </c>
      <c r="C3083" s="1" t="s">
        <v>1130</v>
      </c>
      <c r="D3083" s="1" t="s">
        <v>56</v>
      </c>
      <c r="E3083" s="2">
        <v>15724</v>
      </c>
      <c r="F3083" s="1" t="s">
        <v>15</v>
      </c>
      <c r="G3083" s="1" t="s">
        <v>48</v>
      </c>
      <c r="H3083" s="2">
        <v>45627</v>
      </c>
      <c r="I3083" s="2">
        <v>45630</v>
      </c>
      <c r="J3083">
        <v>3</v>
      </c>
      <c r="K3083">
        <v>8873</v>
      </c>
      <c r="L3083" s="1" t="s">
        <v>1491</v>
      </c>
      <c r="M3083" s="1" t="s">
        <v>81</v>
      </c>
      <c r="N3083" s="1" t="s">
        <v>18</v>
      </c>
      <c r="O3083" t="s">
        <v>19</v>
      </c>
      <c r="P3083">
        <v>2957.6667000000002</v>
      </c>
      <c r="Q3083" s="1" t="s">
        <v>1492</v>
      </c>
      <c r="R3083" s="1" t="s">
        <v>1451</v>
      </c>
      <c r="S3083" t="s">
        <v>1447</v>
      </c>
      <c r="T3083">
        <f>VLOOKUP(Admissions[[#This Row],[Department]],Departments!A:E,5,FALSE)</f>
        <v>5500</v>
      </c>
      <c r="U3083" s="1" t="str">
        <f t="shared" si="96"/>
        <v>Above Benchmark</v>
      </c>
      <c r="V3083" s="1">
        <f t="shared" ca="1" si="97"/>
        <v>83</v>
      </c>
      <c r="W3083" s="1" t="str">
        <f ca="1">_xlfn.IFS(Admissions[[#This Row],[Patients Age]]&lt;18,"Paediatric",V3083&lt;40,"Young Adult",V3083&lt;65,"Adult",TRUE,"Senior")</f>
        <v>Senior</v>
      </c>
    </row>
    <row r="3084" spans="1:23" x14ac:dyDescent="0.25">
      <c r="A3084">
        <v>11089</v>
      </c>
      <c r="B3084">
        <v>3994</v>
      </c>
      <c r="C3084" s="1" t="s">
        <v>1217</v>
      </c>
      <c r="D3084" s="1" t="s">
        <v>56</v>
      </c>
      <c r="E3084" s="2">
        <v>27146</v>
      </c>
      <c r="F3084" s="1" t="s">
        <v>35</v>
      </c>
      <c r="G3084" s="1" t="s">
        <v>83</v>
      </c>
      <c r="H3084" s="2">
        <v>45462</v>
      </c>
      <c r="I3084" s="2">
        <v>45466</v>
      </c>
      <c r="J3084">
        <v>4</v>
      </c>
      <c r="K3084">
        <v>6911</v>
      </c>
      <c r="L3084" s="1" t="s">
        <v>1491</v>
      </c>
      <c r="M3084" s="1" t="s">
        <v>119</v>
      </c>
      <c r="N3084" s="1" t="s">
        <v>18</v>
      </c>
      <c r="O3084" t="s">
        <v>19</v>
      </c>
      <c r="P3084">
        <v>1727.75</v>
      </c>
      <c r="Q3084" s="1" t="s">
        <v>1492</v>
      </c>
      <c r="R3084" s="1" t="s">
        <v>1453</v>
      </c>
      <c r="S3084" t="s">
        <v>1449</v>
      </c>
      <c r="T3084">
        <f>VLOOKUP(Admissions[[#This Row],[Department]],Departments!A:E,5,FALSE)</f>
        <v>8500</v>
      </c>
      <c r="U3084" s="1" t="str">
        <f t="shared" si="96"/>
        <v>Within Benchmark</v>
      </c>
      <c r="V3084" s="1">
        <f t="shared" ca="1" si="97"/>
        <v>52</v>
      </c>
      <c r="W3084" s="1" t="str">
        <f ca="1">_xlfn.IFS(Admissions[[#This Row],[Patients Age]]&lt;18,"Paediatric",V3084&lt;40,"Young Adult",V3084&lt;65,"Adult",TRUE,"Senior")</f>
        <v>Adult</v>
      </c>
    </row>
    <row r="3085" spans="1:23" x14ac:dyDescent="0.25">
      <c r="A3085">
        <v>14545</v>
      </c>
      <c r="B3085">
        <v>6266</v>
      </c>
      <c r="C3085" s="1" t="s">
        <v>790</v>
      </c>
      <c r="D3085" s="1" t="s">
        <v>14</v>
      </c>
      <c r="E3085" s="2">
        <v>37584</v>
      </c>
      <c r="F3085" s="1" t="s">
        <v>26</v>
      </c>
      <c r="G3085" s="1" t="s">
        <v>39</v>
      </c>
      <c r="H3085" s="2">
        <v>45056</v>
      </c>
      <c r="I3085" s="2">
        <v>45063</v>
      </c>
      <c r="J3085">
        <v>7</v>
      </c>
      <c r="K3085">
        <v>11767</v>
      </c>
      <c r="L3085" s="1" t="s">
        <v>1494</v>
      </c>
      <c r="M3085" s="1" t="s">
        <v>64</v>
      </c>
      <c r="N3085" s="1" t="s">
        <v>33</v>
      </c>
      <c r="O3085" t="s">
        <v>19</v>
      </c>
      <c r="P3085">
        <v>1681</v>
      </c>
      <c r="Q3085" s="1" t="s">
        <v>1492</v>
      </c>
      <c r="R3085" s="1" t="s">
        <v>1453</v>
      </c>
      <c r="S3085" t="s">
        <v>1449</v>
      </c>
      <c r="T3085">
        <f>VLOOKUP(Admissions[[#This Row],[Department]],Departments!A:E,5,FALSE)</f>
        <v>9000</v>
      </c>
      <c r="U3085" s="1" t="str">
        <f t="shared" si="96"/>
        <v>Above Benchmark</v>
      </c>
      <c r="V3085" s="1">
        <f t="shared" ca="1" si="97"/>
        <v>23</v>
      </c>
      <c r="W3085" s="1" t="str">
        <f ca="1">_xlfn.IFS(Admissions[[#This Row],[Patients Age]]&lt;18,"Paediatric",V3085&lt;40,"Young Adult",V3085&lt;65,"Adult",TRUE,"Senior")</f>
        <v>Young Adult</v>
      </c>
    </row>
    <row r="3086" spans="1:23" x14ac:dyDescent="0.25">
      <c r="A3086">
        <v>14598</v>
      </c>
      <c r="B3086">
        <v>5467</v>
      </c>
      <c r="C3086" s="1" t="s">
        <v>118</v>
      </c>
      <c r="D3086" s="1" t="s">
        <v>14</v>
      </c>
      <c r="E3086" s="2">
        <v>24509</v>
      </c>
      <c r="F3086" s="1" t="s">
        <v>26</v>
      </c>
      <c r="G3086" s="1" t="s">
        <v>141</v>
      </c>
      <c r="H3086" s="2">
        <v>44982</v>
      </c>
      <c r="I3086" s="2">
        <v>44985</v>
      </c>
      <c r="J3086">
        <v>3</v>
      </c>
      <c r="K3086">
        <v>7481</v>
      </c>
      <c r="L3086" s="1" t="s">
        <v>1491</v>
      </c>
      <c r="M3086" s="1" t="s">
        <v>17</v>
      </c>
      <c r="N3086" s="1" t="s">
        <v>24</v>
      </c>
      <c r="O3086" t="s">
        <v>19</v>
      </c>
      <c r="P3086">
        <v>2493.6667000000002</v>
      </c>
      <c r="Q3086" s="1" t="s">
        <v>1492</v>
      </c>
      <c r="R3086" s="1" t="s">
        <v>1446</v>
      </c>
      <c r="S3086" t="s">
        <v>1447</v>
      </c>
      <c r="T3086">
        <f>VLOOKUP(Admissions[[#This Row],[Department]],Departments!A:E,5,FALSE)</f>
        <v>9000</v>
      </c>
      <c r="U3086" s="1" t="str">
        <f t="shared" si="96"/>
        <v>Within Benchmark</v>
      </c>
      <c r="V3086" s="1">
        <f t="shared" ca="1" si="97"/>
        <v>59</v>
      </c>
      <c r="W3086" s="1" t="str">
        <f ca="1">_xlfn.IFS(Admissions[[#This Row],[Patients Age]]&lt;18,"Paediatric",V3086&lt;40,"Young Adult",V3086&lt;65,"Adult",TRUE,"Senior")</f>
        <v>Adult</v>
      </c>
    </row>
    <row r="3087" spans="1:23" x14ac:dyDescent="0.25">
      <c r="A3087">
        <v>10235</v>
      </c>
      <c r="B3087">
        <v>6075</v>
      </c>
      <c r="C3087" s="1" t="s">
        <v>1227</v>
      </c>
      <c r="D3087" s="1" t="s">
        <v>14</v>
      </c>
      <c r="E3087" s="2">
        <v>26241</v>
      </c>
      <c r="F3087" s="1" t="s">
        <v>41</v>
      </c>
      <c r="G3087" s="1" t="s">
        <v>42</v>
      </c>
      <c r="H3087" s="2">
        <v>45222</v>
      </c>
      <c r="I3087" s="2">
        <v>45228</v>
      </c>
      <c r="J3087">
        <v>6</v>
      </c>
      <c r="K3087">
        <v>6846</v>
      </c>
      <c r="L3087" s="1" t="s">
        <v>1491</v>
      </c>
      <c r="M3087" s="1" t="s">
        <v>121</v>
      </c>
      <c r="N3087" s="1" t="s">
        <v>18</v>
      </c>
      <c r="O3087" t="s">
        <v>19</v>
      </c>
      <c r="P3087">
        <v>1141</v>
      </c>
      <c r="Q3087" s="1" t="s">
        <v>1492</v>
      </c>
      <c r="R3087" s="1" t="s">
        <v>1448</v>
      </c>
      <c r="S3087" t="s">
        <v>1449</v>
      </c>
      <c r="T3087">
        <f>VLOOKUP(Admissions[[#This Row],[Department]],Departments!A:E,5,FALSE)</f>
        <v>7200</v>
      </c>
      <c r="U3087" s="1" t="str">
        <f t="shared" si="96"/>
        <v>Within Benchmark</v>
      </c>
      <c r="V3087" s="1">
        <f t="shared" ca="1" si="97"/>
        <v>54</v>
      </c>
      <c r="W3087" s="1" t="str">
        <f ca="1">_xlfn.IFS(Admissions[[#This Row],[Patients Age]]&lt;18,"Paediatric",V3087&lt;40,"Young Adult",V3087&lt;65,"Adult",TRUE,"Senior")</f>
        <v>Adult</v>
      </c>
    </row>
    <row r="3088" spans="1:23" x14ac:dyDescent="0.25">
      <c r="A3088">
        <v>15103</v>
      </c>
      <c r="B3088">
        <v>5470</v>
      </c>
      <c r="C3088" s="1" t="s">
        <v>782</v>
      </c>
      <c r="D3088" s="1" t="s">
        <v>56</v>
      </c>
      <c r="E3088" s="2">
        <v>12891</v>
      </c>
      <c r="F3088" s="1" t="s">
        <v>66</v>
      </c>
      <c r="G3088" s="1" t="s">
        <v>77</v>
      </c>
      <c r="H3088" s="2">
        <v>45553</v>
      </c>
      <c r="I3088" s="2">
        <v>45557</v>
      </c>
      <c r="J3088">
        <v>4</v>
      </c>
      <c r="K3088">
        <v>5429</v>
      </c>
      <c r="L3088" s="1" t="s">
        <v>1491</v>
      </c>
      <c r="M3088" s="1" t="s">
        <v>116</v>
      </c>
      <c r="N3088" s="1" t="s">
        <v>33</v>
      </c>
      <c r="O3088" t="s">
        <v>19</v>
      </c>
      <c r="P3088">
        <v>1357.25</v>
      </c>
      <c r="Q3088" s="1" t="s">
        <v>1492</v>
      </c>
      <c r="R3088" s="1" t="s">
        <v>1453</v>
      </c>
      <c r="S3088" t="s">
        <v>1449</v>
      </c>
      <c r="T3088">
        <f>VLOOKUP(Admissions[[#This Row],[Department]],Departments!A:E,5,FALSE)</f>
        <v>6000</v>
      </c>
      <c r="U3088" s="1" t="str">
        <f t="shared" si="96"/>
        <v>Within Benchmark</v>
      </c>
      <c r="V3088" s="1">
        <f t="shared" ca="1" si="97"/>
        <v>91</v>
      </c>
      <c r="W3088" s="1" t="str">
        <f ca="1">_xlfn.IFS(Admissions[[#This Row],[Patients Age]]&lt;18,"Paediatric",V3088&lt;40,"Young Adult",V3088&lt;65,"Adult",TRUE,"Senior")</f>
        <v>Senior</v>
      </c>
    </row>
    <row r="3089" spans="1:23" x14ac:dyDescent="0.25">
      <c r="A3089">
        <v>12068</v>
      </c>
      <c r="B3089">
        <v>5384</v>
      </c>
      <c r="C3089" s="1" t="s">
        <v>752</v>
      </c>
      <c r="D3089" s="1" t="s">
        <v>14</v>
      </c>
      <c r="E3089" s="2">
        <v>35396</v>
      </c>
      <c r="F3089" s="1" t="s">
        <v>41</v>
      </c>
      <c r="G3089" s="1" t="s">
        <v>219</v>
      </c>
      <c r="H3089" s="2">
        <v>45547</v>
      </c>
      <c r="I3089" s="2">
        <v>45552</v>
      </c>
      <c r="J3089">
        <v>5</v>
      </c>
      <c r="K3089">
        <v>6573</v>
      </c>
      <c r="L3089" s="1" t="s">
        <v>1494</v>
      </c>
      <c r="M3089" s="1" t="s">
        <v>43</v>
      </c>
      <c r="N3089" s="1" t="s">
        <v>18</v>
      </c>
      <c r="O3089" t="s">
        <v>19</v>
      </c>
      <c r="P3089">
        <v>1314.6</v>
      </c>
      <c r="Q3089" s="1" t="s">
        <v>1492</v>
      </c>
      <c r="R3089" s="1" t="s">
        <v>1450</v>
      </c>
      <c r="S3089" t="s">
        <v>1449</v>
      </c>
      <c r="T3089">
        <f>VLOOKUP(Admissions[[#This Row],[Department]],Departments!A:E,5,FALSE)</f>
        <v>7200</v>
      </c>
      <c r="U3089" s="1" t="str">
        <f t="shared" si="96"/>
        <v>Within Benchmark</v>
      </c>
      <c r="V3089" s="1">
        <f t="shared" ca="1" si="97"/>
        <v>29</v>
      </c>
      <c r="W3089" s="1" t="str">
        <f ca="1">_xlfn.IFS(Admissions[[#This Row],[Patients Age]]&lt;18,"Paediatric",V3089&lt;40,"Young Adult",V3089&lt;65,"Adult",TRUE,"Senior")</f>
        <v>Young Adult</v>
      </c>
    </row>
    <row r="3090" spans="1:23" x14ac:dyDescent="0.25">
      <c r="A3090">
        <v>11825</v>
      </c>
      <c r="B3090">
        <v>3302</v>
      </c>
      <c r="C3090" s="1" t="s">
        <v>596</v>
      </c>
      <c r="D3090" s="1" t="s">
        <v>14</v>
      </c>
      <c r="E3090" s="2">
        <v>27451</v>
      </c>
      <c r="F3090" s="1" t="s">
        <v>15</v>
      </c>
      <c r="G3090" s="1" t="s">
        <v>48</v>
      </c>
      <c r="H3090" s="2">
        <v>45137</v>
      </c>
      <c r="I3090" s="2">
        <v>45139</v>
      </c>
      <c r="J3090">
        <v>2</v>
      </c>
      <c r="K3090">
        <v>3256</v>
      </c>
      <c r="L3090" s="1" t="s">
        <v>1491</v>
      </c>
      <c r="M3090" s="1" t="s">
        <v>46</v>
      </c>
      <c r="N3090" s="1" t="s">
        <v>18</v>
      </c>
      <c r="O3090" t="s">
        <v>19</v>
      </c>
      <c r="P3090">
        <v>1628</v>
      </c>
      <c r="Q3090" s="1" t="s">
        <v>1492</v>
      </c>
      <c r="R3090" s="1" t="s">
        <v>1451</v>
      </c>
      <c r="S3090" t="s">
        <v>1447</v>
      </c>
      <c r="T3090">
        <f>VLOOKUP(Admissions[[#This Row],[Department]],Departments!A:E,5,FALSE)</f>
        <v>5500</v>
      </c>
      <c r="U3090" s="1" t="str">
        <f t="shared" si="96"/>
        <v>Within Benchmark</v>
      </c>
      <c r="V3090" s="1">
        <f t="shared" ca="1" si="97"/>
        <v>51</v>
      </c>
      <c r="W3090" s="1" t="str">
        <f ca="1">_xlfn.IFS(Admissions[[#This Row],[Patients Age]]&lt;18,"Paediatric",V3090&lt;40,"Young Adult",V3090&lt;65,"Adult",TRUE,"Senior")</f>
        <v>Adult</v>
      </c>
    </row>
    <row r="3091" spans="1:23" x14ac:dyDescent="0.25">
      <c r="A3091">
        <v>12220</v>
      </c>
      <c r="B3091" t="s">
        <v>1495</v>
      </c>
      <c r="C3091" s="1" t="s">
        <v>357</v>
      </c>
      <c r="D3091" s="1" t="s">
        <v>14</v>
      </c>
      <c r="E3091" s="2">
        <v>39419</v>
      </c>
      <c r="F3091" s="1" t="s">
        <v>30</v>
      </c>
      <c r="G3091" s="1" t="s">
        <v>58</v>
      </c>
      <c r="H3091" s="2">
        <v>45322</v>
      </c>
      <c r="I3091" s="2">
        <v>45325</v>
      </c>
      <c r="J3091">
        <v>3</v>
      </c>
      <c r="K3091">
        <v>3040</v>
      </c>
      <c r="L3091" s="1" t="s">
        <v>1491</v>
      </c>
      <c r="M3091" s="1" t="s">
        <v>32</v>
      </c>
      <c r="N3091" s="1" t="s">
        <v>33</v>
      </c>
      <c r="O3091" t="s">
        <v>19</v>
      </c>
      <c r="P3091">
        <v>1013.3333</v>
      </c>
      <c r="Q3091" s="1" t="s">
        <v>1492</v>
      </c>
      <c r="R3091" s="1" t="s">
        <v>1453</v>
      </c>
      <c r="S3091" t="s">
        <v>1449</v>
      </c>
      <c r="T3091">
        <f>VLOOKUP(Admissions[[#This Row],[Department]],Departments!A:E,5,FALSE)</f>
        <v>4500</v>
      </c>
      <c r="U3091" s="1" t="str">
        <f t="shared" si="96"/>
        <v>Within Benchmark</v>
      </c>
      <c r="V3091" s="1">
        <f t="shared" ca="1" si="97"/>
        <v>18</v>
      </c>
      <c r="W3091" s="1" t="str">
        <f ca="1">_xlfn.IFS(Admissions[[#This Row],[Patients Age]]&lt;18,"Paediatric",V3091&lt;40,"Young Adult",V3091&lt;65,"Adult",TRUE,"Senior")</f>
        <v>Young Adult</v>
      </c>
    </row>
    <row r="3092" spans="1:23" x14ac:dyDescent="0.25">
      <c r="A3092">
        <v>13773</v>
      </c>
      <c r="B3092">
        <v>3479</v>
      </c>
      <c r="C3092" s="1" t="s">
        <v>1213</v>
      </c>
      <c r="D3092" s="1" t="s">
        <v>14</v>
      </c>
      <c r="E3092" s="2">
        <v>32453</v>
      </c>
      <c r="F3092" s="1" t="s">
        <v>15</v>
      </c>
      <c r="G3092" s="1" t="s">
        <v>48</v>
      </c>
      <c r="H3092" s="2">
        <v>45605</v>
      </c>
      <c r="I3092" s="2">
        <v>45607</v>
      </c>
      <c r="J3092">
        <v>2</v>
      </c>
      <c r="K3092">
        <v>4325</v>
      </c>
      <c r="L3092" s="1" t="s">
        <v>1491</v>
      </c>
      <c r="M3092" s="1" t="s">
        <v>81</v>
      </c>
      <c r="N3092" s="1" t="s">
        <v>18</v>
      </c>
      <c r="O3092" t="s">
        <v>19</v>
      </c>
      <c r="P3092">
        <v>2162.5</v>
      </c>
      <c r="Q3092" s="1" t="s">
        <v>1492</v>
      </c>
      <c r="R3092" s="1" t="s">
        <v>1446</v>
      </c>
      <c r="S3092" t="s">
        <v>1447</v>
      </c>
      <c r="T3092">
        <f>VLOOKUP(Admissions[[#This Row],[Department]],Departments!A:E,5,FALSE)</f>
        <v>5500</v>
      </c>
      <c r="U3092" s="1" t="str">
        <f t="shared" si="96"/>
        <v>Within Benchmark</v>
      </c>
      <c r="V3092" s="1">
        <f t="shared" ca="1" si="97"/>
        <v>37</v>
      </c>
      <c r="W3092" s="1" t="str">
        <f ca="1">_xlfn.IFS(Admissions[[#This Row],[Patients Age]]&lt;18,"Paediatric",V3092&lt;40,"Young Adult",V3092&lt;65,"Adult",TRUE,"Senior")</f>
        <v>Young Adult</v>
      </c>
    </row>
    <row r="3093" spans="1:23" x14ac:dyDescent="0.25">
      <c r="A3093">
        <v>14083</v>
      </c>
      <c r="B3093">
        <v>3345</v>
      </c>
      <c r="C3093" s="1" t="s">
        <v>297</v>
      </c>
      <c r="D3093" s="1" t="s">
        <v>14</v>
      </c>
      <c r="E3093" s="2">
        <v>39051</v>
      </c>
      <c r="F3093" s="1" t="s">
        <v>21</v>
      </c>
      <c r="G3093" s="1" t="s">
        <v>22</v>
      </c>
      <c r="H3093" s="2">
        <v>45019</v>
      </c>
      <c r="I3093" s="2">
        <v>45024</v>
      </c>
      <c r="J3093">
        <v>5</v>
      </c>
      <c r="K3093">
        <v>15402</v>
      </c>
      <c r="L3093" s="1" t="s">
        <v>1491</v>
      </c>
      <c r="M3093" s="1" t="s">
        <v>23</v>
      </c>
      <c r="N3093" s="1" t="s">
        <v>33</v>
      </c>
      <c r="O3093" t="s">
        <v>19</v>
      </c>
      <c r="P3093">
        <v>3080.4</v>
      </c>
      <c r="Q3093" s="1" t="s">
        <v>1492</v>
      </c>
      <c r="R3093" s="1" t="s">
        <v>1448</v>
      </c>
      <c r="S3093" t="s">
        <v>1449</v>
      </c>
      <c r="T3093">
        <f>VLOOKUP(Admissions[[#This Row],[Department]],Departments!A:E,5,FALSE)</f>
        <v>12000</v>
      </c>
      <c r="U3093" s="1" t="str">
        <f t="shared" si="96"/>
        <v>Above Benchmark</v>
      </c>
      <c r="V3093" s="1">
        <f t="shared" ca="1" si="97"/>
        <v>19</v>
      </c>
      <c r="W3093" s="1" t="str">
        <f ca="1">_xlfn.IFS(Admissions[[#This Row],[Patients Age]]&lt;18,"Paediatric",V3093&lt;40,"Young Adult",V3093&lt;65,"Adult",TRUE,"Senior")</f>
        <v>Young Adult</v>
      </c>
    </row>
    <row r="3094" spans="1:23" x14ac:dyDescent="0.25">
      <c r="A3094">
        <v>10942</v>
      </c>
      <c r="B3094">
        <v>4216</v>
      </c>
      <c r="C3094" s="1" t="s">
        <v>197</v>
      </c>
      <c r="D3094" s="1" t="s">
        <v>56</v>
      </c>
      <c r="E3094" s="2">
        <v>25715</v>
      </c>
      <c r="F3094" s="1" t="s">
        <v>15</v>
      </c>
      <c r="G3094" s="1" t="s">
        <v>217</v>
      </c>
      <c r="H3094" s="2">
        <v>45598</v>
      </c>
      <c r="I3094" s="2">
        <v>45600</v>
      </c>
      <c r="J3094">
        <v>2</v>
      </c>
      <c r="K3094">
        <v>5719</v>
      </c>
      <c r="L3094" s="1" t="s">
        <v>1491</v>
      </c>
      <c r="M3094" s="1" t="s">
        <v>49</v>
      </c>
      <c r="N3094" s="1" t="s">
        <v>33</v>
      </c>
      <c r="O3094" t="s">
        <v>19</v>
      </c>
      <c r="P3094">
        <v>2859.5</v>
      </c>
      <c r="Q3094" s="1" t="s">
        <v>1492</v>
      </c>
      <c r="R3094" s="1" t="s">
        <v>1446</v>
      </c>
      <c r="S3094" t="s">
        <v>1447</v>
      </c>
      <c r="T3094">
        <f>VLOOKUP(Admissions[[#This Row],[Department]],Departments!A:E,5,FALSE)</f>
        <v>5500</v>
      </c>
      <c r="U3094" s="1" t="str">
        <f t="shared" si="96"/>
        <v>Above Benchmark</v>
      </c>
      <c r="V3094" s="1">
        <f t="shared" ca="1" si="97"/>
        <v>56</v>
      </c>
      <c r="W3094" s="1" t="str">
        <f ca="1">_xlfn.IFS(Admissions[[#This Row],[Patients Age]]&lt;18,"Paediatric",V3094&lt;40,"Young Adult",V3094&lt;65,"Adult",TRUE,"Senior")</f>
        <v>Adult</v>
      </c>
    </row>
    <row r="3095" spans="1:23" x14ac:dyDescent="0.25">
      <c r="A3095">
        <v>12771</v>
      </c>
      <c r="B3095">
        <v>6914</v>
      </c>
      <c r="C3095" s="1" t="s">
        <v>622</v>
      </c>
      <c r="D3095" s="1" t="s">
        <v>14</v>
      </c>
      <c r="E3095" s="2">
        <v>36333</v>
      </c>
      <c r="F3095" s="1" t="s">
        <v>21</v>
      </c>
      <c r="G3095" s="1" t="s">
        <v>22</v>
      </c>
      <c r="H3095" s="2">
        <v>45129</v>
      </c>
      <c r="I3095" s="2">
        <v>45138</v>
      </c>
      <c r="J3095">
        <v>9</v>
      </c>
      <c r="K3095">
        <v>24586</v>
      </c>
      <c r="L3095" s="1" t="s">
        <v>1491</v>
      </c>
      <c r="M3095" s="1" t="s">
        <v>23</v>
      </c>
      <c r="N3095" s="1" t="s">
        <v>18</v>
      </c>
      <c r="O3095" t="s">
        <v>19</v>
      </c>
      <c r="P3095">
        <v>2731.7777999999998</v>
      </c>
      <c r="Q3095" s="1" t="s">
        <v>1492</v>
      </c>
      <c r="R3095" s="1" t="s">
        <v>1446</v>
      </c>
      <c r="S3095" t="s">
        <v>1447</v>
      </c>
      <c r="T3095">
        <f>VLOOKUP(Admissions[[#This Row],[Department]],Departments!A:E,5,FALSE)</f>
        <v>12000</v>
      </c>
      <c r="U3095" s="1" t="str">
        <f t="shared" si="96"/>
        <v>Above Benchmark</v>
      </c>
      <c r="V3095" s="1">
        <f t="shared" ca="1" si="97"/>
        <v>27</v>
      </c>
      <c r="W3095" s="1" t="str">
        <f ca="1">_xlfn.IFS(Admissions[[#This Row],[Patients Age]]&lt;18,"Paediatric",V3095&lt;40,"Young Adult",V3095&lt;65,"Adult",TRUE,"Senior")</f>
        <v>Young Adult</v>
      </c>
    </row>
    <row r="3096" spans="1:23" x14ac:dyDescent="0.25">
      <c r="A3096">
        <v>11652</v>
      </c>
      <c r="B3096">
        <v>3362</v>
      </c>
      <c r="C3096" s="1" t="s">
        <v>1228</v>
      </c>
      <c r="D3096" s="1" t="s">
        <v>56</v>
      </c>
      <c r="E3096" s="2">
        <v>30011</v>
      </c>
      <c r="F3096" s="1" t="s">
        <v>51</v>
      </c>
      <c r="G3096" s="1" t="s">
        <v>113</v>
      </c>
      <c r="H3096" s="2">
        <v>45294</v>
      </c>
      <c r="I3096" s="2">
        <v>45299</v>
      </c>
      <c r="J3096">
        <v>5</v>
      </c>
      <c r="K3096">
        <v>9783</v>
      </c>
      <c r="L3096" s="1" t="s">
        <v>1491</v>
      </c>
      <c r="M3096" s="1" t="s">
        <v>53</v>
      </c>
      <c r="N3096" s="1" t="s">
        <v>18</v>
      </c>
      <c r="O3096" t="s">
        <v>19</v>
      </c>
      <c r="P3096">
        <v>1956.6</v>
      </c>
      <c r="Q3096" s="1" t="s">
        <v>1492</v>
      </c>
      <c r="R3096" s="1" t="s">
        <v>1453</v>
      </c>
      <c r="S3096" t="s">
        <v>1449</v>
      </c>
      <c r="T3096">
        <f>VLOOKUP(Admissions[[#This Row],[Department]],Departments!A:E,5,FALSE)</f>
        <v>6800</v>
      </c>
      <c r="U3096" s="1" t="str">
        <f t="shared" si="96"/>
        <v>Above Benchmark</v>
      </c>
      <c r="V3096" s="1">
        <f t="shared" ca="1" si="97"/>
        <v>44</v>
      </c>
      <c r="W3096" s="1" t="str">
        <f ca="1">_xlfn.IFS(Admissions[[#This Row],[Patients Age]]&lt;18,"Paediatric",V3096&lt;40,"Young Adult",V3096&lt;65,"Adult",TRUE,"Senior")</f>
        <v>Adult</v>
      </c>
    </row>
    <row r="3097" spans="1:23" x14ac:dyDescent="0.25">
      <c r="A3097">
        <v>10094</v>
      </c>
      <c r="B3097">
        <v>6225</v>
      </c>
      <c r="C3097" s="1" t="s">
        <v>923</v>
      </c>
      <c r="D3097" s="1" t="s">
        <v>14</v>
      </c>
      <c r="E3097" s="2">
        <v>21138</v>
      </c>
      <c r="F3097" s="1" t="s">
        <v>51</v>
      </c>
      <c r="G3097" s="1" t="s">
        <v>113</v>
      </c>
      <c r="H3097" s="2">
        <v>45608</v>
      </c>
      <c r="I3097" s="2">
        <v>45615</v>
      </c>
      <c r="J3097">
        <v>7</v>
      </c>
      <c r="K3097">
        <v>11762</v>
      </c>
      <c r="L3097" s="1" t="s">
        <v>1494</v>
      </c>
      <c r="M3097" s="1" t="s">
        <v>114</v>
      </c>
      <c r="N3097" s="1" t="s">
        <v>18</v>
      </c>
      <c r="O3097" t="s">
        <v>19</v>
      </c>
      <c r="P3097">
        <v>1680.2856999999999</v>
      </c>
      <c r="Q3097" s="1" t="s">
        <v>1492</v>
      </c>
      <c r="R3097" s="1" t="s">
        <v>1452</v>
      </c>
      <c r="S3097" t="s">
        <v>1449</v>
      </c>
      <c r="T3097">
        <f>VLOOKUP(Admissions[[#This Row],[Department]],Departments!A:E,5,FALSE)</f>
        <v>6800</v>
      </c>
      <c r="U3097" s="1" t="str">
        <f t="shared" si="96"/>
        <v>Above Benchmark</v>
      </c>
      <c r="V3097" s="1">
        <f t="shared" ca="1" si="97"/>
        <v>68</v>
      </c>
      <c r="W3097" s="1" t="str">
        <f ca="1">_xlfn.IFS(Admissions[[#This Row],[Patients Age]]&lt;18,"Paediatric",V3097&lt;40,"Young Adult",V3097&lt;65,"Adult",TRUE,"Senior")</f>
        <v>Senior</v>
      </c>
    </row>
    <row r="3098" spans="1:23" x14ac:dyDescent="0.25">
      <c r="A3098">
        <v>11486</v>
      </c>
      <c r="B3098">
        <v>5546</v>
      </c>
      <c r="C3098" s="1" t="s">
        <v>1229</v>
      </c>
      <c r="D3098" s="1" t="s">
        <v>14</v>
      </c>
      <c r="E3098" s="2">
        <v>33713</v>
      </c>
      <c r="F3098" s="1" t="s">
        <v>26</v>
      </c>
      <c r="G3098" s="1" t="s">
        <v>141</v>
      </c>
      <c r="H3098" s="2">
        <v>45009</v>
      </c>
      <c r="I3098" s="2">
        <v>45013</v>
      </c>
      <c r="J3098">
        <v>4</v>
      </c>
      <c r="K3098">
        <v>11563</v>
      </c>
      <c r="L3098" s="1" t="s">
        <v>1494</v>
      </c>
      <c r="M3098" s="1" t="s">
        <v>28</v>
      </c>
      <c r="N3098" s="1" t="s">
        <v>18</v>
      </c>
      <c r="O3098" t="s">
        <v>19</v>
      </c>
      <c r="P3098">
        <v>2890.75</v>
      </c>
      <c r="Q3098" s="1" t="s">
        <v>1492</v>
      </c>
      <c r="R3098" s="1" t="s">
        <v>1454</v>
      </c>
      <c r="S3098" t="s">
        <v>1449</v>
      </c>
      <c r="T3098">
        <f>VLOOKUP(Admissions[[#This Row],[Department]],Departments!A:E,5,FALSE)</f>
        <v>9000</v>
      </c>
      <c r="U3098" s="1" t="str">
        <f t="shared" si="96"/>
        <v>Above Benchmark</v>
      </c>
      <c r="V3098" s="1">
        <f t="shared" ca="1" si="97"/>
        <v>34</v>
      </c>
      <c r="W3098" s="1" t="str">
        <f ca="1">_xlfn.IFS(Admissions[[#This Row],[Patients Age]]&lt;18,"Paediatric",V3098&lt;40,"Young Adult",V3098&lt;65,"Adult",TRUE,"Senior")</f>
        <v>Young Adult</v>
      </c>
    </row>
    <row r="3099" spans="1:23" x14ac:dyDescent="0.25">
      <c r="A3099">
        <v>11159</v>
      </c>
      <c r="B3099">
        <v>3302</v>
      </c>
      <c r="C3099" s="1" t="s">
        <v>596</v>
      </c>
      <c r="D3099" s="1" t="s">
        <v>56</v>
      </c>
      <c r="E3099" s="2">
        <v>27451</v>
      </c>
      <c r="F3099" s="1" t="s">
        <v>35</v>
      </c>
      <c r="G3099" s="1" t="s">
        <v>36</v>
      </c>
      <c r="H3099" s="2">
        <v>45124</v>
      </c>
      <c r="I3099" s="2">
        <v>45131</v>
      </c>
      <c r="J3099">
        <v>7</v>
      </c>
      <c r="K3099">
        <v>18943</v>
      </c>
      <c r="L3099" s="1" t="s">
        <v>1491</v>
      </c>
      <c r="M3099" s="1" t="s">
        <v>60</v>
      </c>
      <c r="N3099" s="1" t="s">
        <v>33</v>
      </c>
      <c r="O3099" t="s">
        <v>19</v>
      </c>
      <c r="P3099">
        <v>2706.1428999999998</v>
      </c>
      <c r="Q3099" s="1" t="s">
        <v>1492</v>
      </c>
      <c r="R3099" s="1" t="s">
        <v>1448</v>
      </c>
      <c r="S3099" t="s">
        <v>1449</v>
      </c>
      <c r="T3099">
        <f>VLOOKUP(Admissions[[#This Row],[Department]],Departments!A:E,5,FALSE)</f>
        <v>8500</v>
      </c>
      <c r="U3099" s="1" t="str">
        <f t="shared" si="96"/>
        <v>Above Benchmark</v>
      </c>
      <c r="V3099" s="1">
        <f t="shared" ca="1" si="97"/>
        <v>51</v>
      </c>
      <c r="W3099" s="1" t="str">
        <f ca="1">_xlfn.IFS(Admissions[[#This Row],[Patients Age]]&lt;18,"Paediatric",V3099&lt;40,"Young Adult",V3099&lt;65,"Adult",TRUE,"Senior")</f>
        <v>Adult</v>
      </c>
    </row>
    <row r="3100" spans="1:23" x14ac:dyDescent="0.25">
      <c r="A3100">
        <v>10895</v>
      </c>
      <c r="B3100">
        <v>3967</v>
      </c>
      <c r="C3100" s="1" t="s">
        <v>89</v>
      </c>
      <c r="D3100" s="1" t="s">
        <v>56</v>
      </c>
      <c r="E3100" s="2">
        <v>36596</v>
      </c>
      <c r="F3100" s="1" t="s">
        <v>21</v>
      </c>
      <c r="G3100" s="1" t="s">
        <v>22</v>
      </c>
      <c r="H3100" s="2">
        <v>45258</v>
      </c>
      <c r="I3100" s="2">
        <v>45268</v>
      </c>
      <c r="J3100">
        <v>10</v>
      </c>
      <c r="K3100">
        <v>25445</v>
      </c>
      <c r="L3100" s="1" t="s">
        <v>1491</v>
      </c>
      <c r="M3100" s="1" t="s">
        <v>124</v>
      </c>
      <c r="N3100" s="1" t="s">
        <v>18</v>
      </c>
      <c r="O3100" t="s">
        <v>19</v>
      </c>
      <c r="P3100">
        <v>2544.5</v>
      </c>
      <c r="Q3100" s="1" t="s">
        <v>1492</v>
      </c>
      <c r="R3100" s="1" t="s">
        <v>1452</v>
      </c>
      <c r="S3100" t="s">
        <v>1449</v>
      </c>
      <c r="T3100">
        <f>VLOOKUP(Admissions[[#This Row],[Department]],Departments!A:E,5,FALSE)</f>
        <v>12000</v>
      </c>
      <c r="U3100" s="1" t="str">
        <f t="shared" si="96"/>
        <v>Above Benchmark</v>
      </c>
      <c r="V3100" s="1">
        <f t="shared" ca="1" si="97"/>
        <v>26</v>
      </c>
      <c r="W3100" s="1" t="str">
        <f ca="1">_xlfn.IFS(Admissions[[#This Row],[Patients Age]]&lt;18,"Paediatric",V3100&lt;40,"Young Adult",V3100&lt;65,"Adult",TRUE,"Senior")</f>
        <v>Young Adult</v>
      </c>
    </row>
    <row r="3101" spans="1:23" x14ac:dyDescent="0.25">
      <c r="A3101">
        <v>10330</v>
      </c>
      <c r="B3101">
        <v>4721</v>
      </c>
      <c r="C3101" s="1" t="s">
        <v>686</v>
      </c>
      <c r="D3101" s="1" t="s">
        <v>56</v>
      </c>
      <c r="E3101" s="2">
        <v>12407</v>
      </c>
      <c r="F3101" s="1" t="s">
        <v>51</v>
      </c>
      <c r="G3101" s="1" t="s">
        <v>87</v>
      </c>
      <c r="H3101" s="2">
        <v>45467</v>
      </c>
      <c r="I3101" s="2">
        <v>45475</v>
      </c>
      <c r="J3101">
        <v>8</v>
      </c>
      <c r="K3101">
        <v>12760</v>
      </c>
      <c r="L3101" s="1" t="s">
        <v>1491</v>
      </c>
      <c r="M3101" s="1" t="s">
        <v>114</v>
      </c>
      <c r="N3101" s="1" t="s">
        <v>18</v>
      </c>
      <c r="O3101" t="s">
        <v>19</v>
      </c>
      <c r="P3101">
        <v>1595</v>
      </c>
      <c r="Q3101" s="1" t="s">
        <v>1492</v>
      </c>
      <c r="R3101" s="1" t="s">
        <v>1448</v>
      </c>
      <c r="S3101" t="s">
        <v>1449</v>
      </c>
      <c r="T3101">
        <f>VLOOKUP(Admissions[[#This Row],[Department]],Departments!A:E,5,FALSE)</f>
        <v>6800</v>
      </c>
      <c r="U3101" s="1" t="str">
        <f t="shared" si="96"/>
        <v>Above Benchmark</v>
      </c>
      <c r="V3101" s="1">
        <f t="shared" ca="1" si="97"/>
        <v>92</v>
      </c>
      <c r="W3101" s="1" t="str">
        <f ca="1">_xlfn.IFS(Admissions[[#This Row],[Patients Age]]&lt;18,"Paediatric",V3101&lt;40,"Young Adult",V3101&lt;65,"Adult",TRUE,"Senior")</f>
        <v>Senior</v>
      </c>
    </row>
    <row r="3102" spans="1:23" x14ac:dyDescent="0.25">
      <c r="A3102">
        <v>10333</v>
      </c>
      <c r="B3102">
        <v>3329</v>
      </c>
      <c r="C3102" s="1" t="s">
        <v>1223</v>
      </c>
      <c r="D3102" s="1" t="s">
        <v>14</v>
      </c>
      <c r="E3102" s="2">
        <v>34961</v>
      </c>
      <c r="F3102" s="1" t="s">
        <v>15</v>
      </c>
      <c r="G3102" s="1" t="s">
        <v>217</v>
      </c>
      <c r="H3102" s="2">
        <v>45395</v>
      </c>
      <c r="I3102" s="2">
        <v>45396</v>
      </c>
      <c r="J3102">
        <v>1</v>
      </c>
      <c r="K3102">
        <v>4009</v>
      </c>
      <c r="L3102" s="1" t="s">
        <v>1494</v>
      </c>
      <c r="M3102" s="1" t="s">
        <v>17</v>
      </c>
      <c r="N3102" s="1" t="s">
        <v>33</v>
      </c>
      <c r="O3102" t="s">
        <v>19</v>
      </c>
      <c r="P3102">
        <v>4009</v>
      </c>
      <c r="Q3102" s="1" t="s">
        <v>1492</v>
      </c>
      <c r="R3102" s="1" t="s">
        <v>1446</v>
      </c>
      <c r="S3102" t="s">
        <v>1447</v>
      </c>
      <c r="T3102">
        <f>VLOOKUP(Admissions[[#This Row],[Department]],Departments!A:E,5,FALSE)</f>
        <v>5500</v>
      </c>
      <c r="U3102" s="1" t="str">
        <f t="shared" si="96"/>
        <v>Within Benchmark</v>
      </c>
      <c r="V3102" s="1">
        <f t="shared" ca="1" si="97"/>
        <v>30</v>
      </c>
      <c r="W3102" s="1" t="str">
        <f ca="1">_xlfn.IFS(Admissions[[#This Row],[Patients Age]]&lt;18,"Paediatric",V3102&lt;40,"Young Adult",V3102&lt;65,"Adult",TRUE,"Senior")</f>
        <v>Young Adult</v>
      </c>
    </row>
    <row r="3103" spans="1:23" x14ac:dyDescent="0.25">
      <c r="A3103">
        <v>13626</v>
      </c>
      <c r="B3103">
        <v>3053</v>
      </c>
      <c r="C3103" s="1" t="s">
        <v>380</v>
      </c>
      <c r="D3103" s="1" t="s">
        <v>56</v>
      </c>
      <c r="E3103" s="2">
        <v>15094</v>
      </c>
      <c r="F3103" s="1" t="s">
        <v>607</v>
      </c>
      <c r="G3103" s="1" t="s">
        <v>39</v>
      </c>
      <c r="H3103" s="2">
        <v>45265</v>
      </c>
      <c r="I3103" s="2">
        <v>45277</v>
      </c>
      <c r="J3103">
        <v>12</v>
      </c>
      <c r="K3103">
        <v>16113</v>
      </c>
      <c r="L3103" s="1" t="s">
        <v>1491</v>
      </c>
      <c r="M3103" s="1" t="s">
        <v>79</v>
      </c>
      <c r="N3103" s="1" t="s">
        <v>18</v>
      </c>
      <c r="O3103" t="s">
        <v>19</v>
      </c>
      <c r="P3103">
        <v>1342.75</v>
      </c>
      <c r="Q3103" s="1" t="s">
        <v>1492</v>
      </c>
      <c r="R3103" s="1" t="s">
        <v>1452</v>
      </c>
      <c r="S3103" t="s">
        <v>1449</v>
      </c>
      <c r="T3103" t="e">
        <f>VLOOKUP(Admissions[[#This Row],[Department]],Departments!A:E,5,FALSE)</f>
        <v>#N/A</v>
      </c>
      <c r="U3103" s="1" t="e">
        <f t="shared" si="96"/>
        <v>#N/A</v>
      </c>
      <c r="V3103" s="1">
        <f t="shared" ca="1" si="97"/>
        <v>85</v>
      </c>
      <c r="W3103" s="1" t="str">
        <f ca="1">_xlfn.IFS(Admissions[[#This Row],[Patients Age]]&lt;18,"Paediatric",V3103&lt;40,"Young Adult",V3103&lt;65,"Adult",TRUE,"Senior")</f>
        <v>Senior</v>
      </c>
    </row>
    <row r="3104" spans="1:23" x14ac:dyDescent="0.25">
      <c r="A3104">
        <v>10214</v>
      </c>
      <c r="B3104">
        <v>7120</v>
      </c>
      <c r="C3104" s="1" t="s">
        <v>975</v>
      </c>
      <c r="D3104" s="1" t="s">
        <v>14</v>
      </c>
      <c r="E3104" s="2">
        <v>32644</v>
      </c>
      <c r="F3104" s="1" t="s">
        <v>51</v>
      </c>
      <c r="G3104" s="1" t="s">
        <v>113</v>
      </c>
      <c r="H3104" s="2">
        <v>45596</v>
      </c>
      <c r="I3104" s="2">
        <v>45602</v>
      </c>
      <c r="J3104">
        <v>6</v>
      </c>
      <c r="K3104">
        <v>6893</v>
      </c>
      <c r="L3104" s="1" t="s">
        <v>1491</v>
      </c>
      <c r="M3104" s="1" t="s">
        <v>53</v>
      </c>
      <c r="N3104" s="1" t="s">
        <v>24</v>
      </c>
      <c r="O3104" t="s">
        <v>19</v>
      </c>
      <c r="P3104">
        <v>1148.8333</v>
      </c>
      <c r="Q3104" s="1" t="s">
        <v>1492</v>
      </c>
      <c r="R3104" s="1" t="s">
        <v>1450</v>
      </c>
      <c r="S3104" t="s">
        <v>1449</v>
      </c>
      <c r="T3104">
        <f>VLOOKUP(Admissions[[#This Row],[Department]],Departments!A:E,5,FALSE)</f>
        <v>6800</v>
      </c>
      <c r="U3104" s="1" t="str">
        <f t="shared" si="96"/>
        <v>Above Benchmark</v>
      </c>
      <c r="V3104" s="1">
        <f t="shared" ca="1" si="97"/>
        <v>37</v>
      </c>
      <c r="W3104" s="1" t="str">
        <f ca="1">_xlfn.IFS(Admissions[[#This Row],[Patients Age]]&lt;18,"Paediatric",V3104&lt;40,"Young Adult",V3104&lt;65,"Adult",TRUE,"Senior")</f>
        <v>Young Adult</v>
      </c>
    </row>
    <row r="3105" spans="1:23" x14ac:dyDescent="0.25">
      <c r="A3105">
        <v>10524</v>
      </c>
      <c r="B3105">
        <v>5837</v>
      </c>
      <c r="C3105" s="1" t="s">
        <v>651</v>
      </c>
      <c r="D3105" s="1" t="s">
        <v>14</v>
      </c>
      <c r="E3105" s="2">
        <v>19195</v>
      </c>
      <c r="F3105" s="1" t="s">
        <v>21</v>
      </c>
      <c r="G3105" s="1" t="s">
        <v>22</v>
      </c>
      <c r="H3105" s="2">
        <v>45197</v>
      </c>
      <c r="I3105" s="2">
        <v>45209</v>
      </c>
      <c r="J3105">
        <v>12</v>
      </c>
      <c r="K3105">
        <v>33077</v>
      </c>
      <c r="L3105" s="1" t="s">
        <v>1491</v>
      </c>
      <c r="M3105" s="1" t="s">
        <v>124</v>
      </c>
      <c r="N3105" s="1" t="s">
        <v>24</v>
      </c>
      <c r="O3105" t="s">
        <v>19</v>
      </c>
      <c r="P3105">
        <v>2756.4167000000002</v>
      </c>
      <c r="Q3105" s="1" t="s">
        <v>1492</v>
      </c>
      <c r="R3105" s="1" t="s">
        <v>1450</v>
      </c>
      <c r="S3105" t="s">
        <v>1449</v>
      </c>
      <c r="T3105">
        <f>VLOOKUP(Admissions[[#This Row],[Department]],Departments!A:E,5,FALSE)</f>
        <v>12000</v>
      </c>
      <c r="U3105" s="1" t="str">
        <f t="shared" si="96"/>
        <v>Above Benchmark</v>
      </c>
      <c r="V3105" s="1">
        <f t="shared" ca="1" si="97"/>
        <v>73</v>
      </c>
      <c r="W3105" s="1" t="str">
        <f ca="1">_xlfn.IFS(Admissions[[#This Row],[Patients Age]]&lt;18,"Paediatric",V3105&lt;40,"Young Adult",V3105&lt;65,"Adult",TRUE,"Senior")</f>
        <v>Senior</v>
      </c>
    </row>
    <row r="3106" spans="1:23" x14ac:dyDescent="0.25">
      <c r="A3106">
        <v>10446</v>
      </c>
      <c r="B3106">
        <v>5631</v>
      </c>
      <c r="C3106" s="1" t="s">
        <v>476</v>
      </c>
      <c r="D3106" s="1" t="s">
        <v>56</v>
      </c>
      <c r="E3106" s="2">
        <v>28582</v>
      </c>
      <c r="F3106" s="1" t="s">
        <v>51</v>
      </c>
      <c r="G3106" s="1" t="s">
        <v>87</v>
      </c>
      <c r="H3106" s="2">
        <v>45345</v>
      </c>
      <c r="I3106" s="2">
        <v>45352</v>
      </c>
      <c r="J3106">
        <v>7</v>
      </c>
      <c r="K3106">
        <v>10233</v>
      </c>
      <c r="L3106" s="1" t="s">
        <v>1491</v>
      </c>
      <c r="M3106" s="1" t="s">
        <v>17</v>
      </c>
      <c r="N3106" s="1" t="s">
        <v>33</v>
      </c>
      <c r="O3106" t="s">
        <v>19</v>
      </c>
      <c r="P3106">
        <v>1461.8570999999999</v>
      </c>
      <c r="Q3106" s="1" t="s">
        <v>1492</v>
      </c>
      <c r="R3106" s="1" t="s">
        <v>1454</v>
      </c>
      <c r="S3106" t="s">
        <v>1449</v>
      </c>
      <c r="T3106">
        <f>VLOOKUP(Admissions[[#This Row],[Department]],Departments!A:E,5,FALSE)</f>
        <v>6800</v>
      </c>
      <c r="U3106" s="1" t="str">
        <f t="shared" si="96"/>
        <v>Above Benchmark</v>
      </c>
      <c r="V3106" s="1">
        <f t="shared" ca="1" si="97"/>
        <v>48</v>
      </c>
      <c r="W3106" s="1" t="str">
        <f ca="1">_xlfn.IFS(Admissions[[#This Row],[Patients Age]]&lt;18,"Paediatric",V3106&lt;40,"Young Adult",V3106&lt;65,"Adult",TRUE,"Senior")</f>
        <v>Adult</v>
      </c>
    </row>
    <row r="3107" spans="1:23" x14ac:dyDescent="0.25">
      <c r="A3107">
        <v>12739</v>
      </c>
      <c r="B3107">
        <v>5167</v>
      </c>
      <c r="C3107" s="1" t="s">
        <v>551</v>
      </c>
      <c r="D3107" s="1" t="s">
        <v>56</v>
      </c>
      <c r="E3107" s="2">
        <v>24227</v>
      </c>
      <c r="F3107" s="1" t="s">
        <v>607</v>
      </c>
      <c r="G3107" s="1" t="s">
        <v>39</v>
      </c>
      <c r="H3107" s="2">
        <v>45367</v>
      </c>
      <c r="I3107" s="2">
        <v>45376</v>
      </c>
      <c r="J3107">
        <v>9</v>
      </c>
      <c r="K3107">
        <v>15421</v>
      </c>
      <c r="L3107" s="1" t="s">
        <v>1491</v>
      </c>
      <c r="M3107" s="1" t="s">
        <v>79</v>
      </c>
      <c r="N3107" s="1" t="s">
        <v>33</v>
      </c>
      <c r="O3107" t="s">
        <v>19</v>
      </c>
      <c r="P3107">
        <v>1713.4444000000001</v>
      </c>
      <c r="Q3107" s="1" t="s">
        <v>1492</v>
      </c>
      <c r="R3107" s="1" t="s">
        <v>1446</v>
      </c>
      <c r="S3107" t="s">
        <v>1447</v>
      </c>
      <c r="T3107" t="e">
        <f>VLOOKUP(Admissions[[#This Row],[Department]],Departments!A:E,5,FALSE)</f>
        <v>#N/A</v>
      </c>
      <c r="U3107" s="1" t="e">
        <f t="shared" si="96"/>
        <v>#N/A</v>
      </c>
      <c r="V3107" s="1">
        <f t="shared" ca="1" si="97"/>
        <v>60</v>
      </c>
      <c r="W3107" s="1" t="str">
        <f ca="1">_xlfn.IFS(Admissions[[#This Row],[Patients Age]]&lt;18,"Paediatric",V3107&lt;40,"Young Adult",V3107&lt;65,"Adult",TRUE,"Senior")</f>
        <v>Adult</v>
      </c>
    </row>
    <row r="3108" spans="1:23" x14ac:dyDescent="0.25">
      <c r="A3108">
        <v>11320</v>
      </c>
      <c r="B3108">
        <v>6158</v>
      </c>
      <c r="C3108" s="1" t="s">
        <v>417</v>
      </c>
      <c r="D3108" s="1" t="s">
        <v>14</v>
      </c>
      <c r="E3108" s="2">
        <v>28007</v>
      </c>
      <c r="F3108" s="1" t="s">
        <v>51</v>
      </c>
      <c r="G3108" s="1" t="s">
        <v>113</v>
      </c>
      <c r="H3108" s="2">
        <v>45272</v>
      </c>
      <c r="I3108" s="2">
        <v>45276</v>
      </c>
      <c r="J3108">
        <v>4</v>
      </c>
      <c r="K3108">
        <v>6846</v>
      </c>
      <c r="L3108" s="1" t="s">
        <v>1494</v>
      </c>
      <c r="M3108" s="1" t="s">
        <v>88</v>
      </c>
      <c r="N3108" s="1" t="s">
        <v>18</v>
      </c>
      <c r="O3108" t="s">
        <v>19</v>
      </c>
      <c r="P3108">
        <v>1711.5</v>
      </c>
      <c r="Q3108" s="1" t="s">
        <v>1492</v>
      </c>
      <c r="R3108" s="1" t="s">
        <v>1452</v>
      </c>
      <c r="S3108" t="s">
        <v>1449</v>
      </c>
      <c r="T3108">
        <f>VLOOKUP(Admissions[[#This Row],[Department]],Departments!A:E,5,FALSE)</f>
        <v>6800</v>
      </c>
      <c r="U3108" s="1" t="str">
        <f t="shared" si="96"/>
        <v>Above Benchmark</v>
      </c>
      <c r="V3108" s="1">
        <f t="shared" ca="1" si="97"/>
        <v>49</v>
      </c>
      <c r="W3108" s="1" t="str">
        <f ca="1">_xlfn.IFS(Admissions[[#This Row],[Patients Age]]&lt;18,"Paediatric",V3108&lt;40,"Young Adult",V3108&lt;65,"Adult",TRUE,"Senior")</f>
        <v>Adult</v>
      </c>
    </row>
    <row r="3109" spans="1:23" x14ac:dyDescent="0.25">
      <c r="A3109">
        <v>13225</v>
      </c>
      <c r="B3109">
        <v>4475</v>
      </c>
      <c r="C3109" s="1" t="s">
        <v>1230</v>
      </c>
      <c r="D3109" s="1" t="s">
        <v>14</v>
      </c>
      <c r="E3109" s="2">
        <v>44821</v>
      </c>
      <c r="F3109" s="1" t="s">
        <v>30</v>
      </c>
      <c r="G3109" s="1" t="s">
        <v>31</v>
      </c>
      <c r="H3109" s="2">
        <v>45192</v>
      </c>
      <c r="I3109" s="2">
        <v>45195</v>
      </c>
      <c r="J3109">
        <v>3</v>
      </c>
      <c r="K3109">
        <v>3208</v>
      </c>
      <c r="L3109" s="1" t="s">
        <v>1491</v>
      </c>
      <c r="M3109" s="1" t="s">
        <v>46</v>
      </c>
      <c r="N3109" s="1" t="s">
        <v>18</v>
      </c>
      <c r="O3109" t="s">
        <v>19</v>
      </c>
      <c r="P3109">
        <v>1069.3333</v>
      </c>
      <c r="Q3109" s="1" t="s">
        <v>1492</v>
      </c>
      <c r="R3109" s="1" t="s">
        <v>1446</v>
      </c>
      <c r="S3109" t="s">
        <v>1447</v>
      </c>
      <c r="T3109">
        <f>VLOOKUP(Admissions[[#This Row],[Department]],Departments!A:E,5,FALSE)</f>
        <v>4500</v>
      </c>
      <c r="U3109" s="1" t="str">
        <f t="shared" si="96"/>
        <v>Within Benchmark</v>
      </c>
      <c r="V3109" s="1">
        <f t="shared" ca="1" si="97"/>
        <v>3</v>
      </c>
      <c r="W3109" s="1" t="str">
        <f ca="1">_xlfn.IFS(Admissions[[#This Row],[Patients Age]]&lt;18,"Paediatric",V3109&lt;40,"Young Adult",V3109&lt;65,"Adult",TRUE,"Senior")</f>
        <v>Paediatric</v>
      </c>
    </row>
    <row r="3110" spans="1:23" x14ac:dyDescent="0.25">
      <c r="A3110">
        <v>14673</v>
      </c>
      <c r="B3110">
        <v>5226</v>
      </c>
      <c r="C3110" s="1" t="s">
        <v>142</v>
      </c>
      <c r="D3110" s="1" t="s">
        <v>14</v>
      </c>
      <c r="E3110" s="2">
        <v>25225</v>
      </c>
      <c r="F3110" s="1" t="s">
        <v>21</v>
      </c>
      <c r="G3110" s="1" t="s">
        <v>160</v>
      </c>
      <c r="H3110" s="2">
        <v>45619</v>
      </c>
      <c r="I3110" s="2">
        <v>45626</v>
      </c>
      <c r="J3110">
        <v>7</v>
      </c>
      <c r="K3110">
        <v>27665</v>
      </c>
      <c r="L3110" s="1" t="s">
        <v>1491</v>
      </c>
      <c r="M3110" s="1" t="s">
        <v>23</v>
      </c>
      <c r="N3110" s="1" t="s">
        <v>33</v>
      </c>
      <c r="O3110" t="s">
        <v>19</v>
      </c>
      <c r="P3110">
        <v>3952.1428999999998</v>
      </c>
      <c r="Q3110" s="1" t="s">
        <v>1492</v>
      </c>
      <c r="R3110" s="1" t="s">
        <v>1446</v>
      </c>
      <c r="S3110" t="s">
        <v>1447</v>
      </c>
      <c r="T3110">
        <f>VLOOKUP(Admissions[[#This Row],[Department]],Departments!A:E,5,FALSE)</f>
        <v>12000</v>
      </c>
      <c r="U3110" s="1" t="str">
        <f t="shared" si="96"/>
        <v>Above Benchmark</v>
      </c>
      <c r="V3110" s="1">
        <f t="shared" ca="1" si="97"/>
        <v>57</v>
      </c>
      <c r="W3110" s="1" t="str">
        <f ca="1">_xlfn.IFS(Admissions[[#This Row],[Patients Age]]&lt;18,"Paediatric",V3110&lt;40,"Young Adult",V3110&lt;65,"Adult",TRUE,"Senior")</f>
        <v>Adult</v>
      </c>
    </row>
    <row r="3111" spans="1:23" x14ac:dyDescent="0.25">
      <c r="A3111">
        <v>13384</v>
      </c>
      <c r="B3111">
        <v>5235</v>
      </c>
      <c r="C3111" s="1" t="s">
        <v>86</v>
      </c>
      <c r="D3111" s="1" t="s">
        <v>14</v>
      </c>
      <c r="E3111" s="2">
        <v>15424</v>
      </c>
      <c r="F3111" s="1" t="s">
        <v>35</v>
      </c>
      <c r="G3111" s="1" t="s">
        <v>85</v>
      </c>
      <c r="H3111" s="2">
        <v>44973</v>
      </c>
      <c r="I3111" s="2">
        <v>44978</v>
      </c>
      <c r="J3111">
        <v>5</v>
      </c>
      <c r="K3111">
        <v>12518</v>
      </c>
      <c r="L3111" s="1" t="s">
        <v>1491</v>
      </c>
      <c r="M3111" s="1" t="s">
        <v>75</v>
      </c>
      <c r="N3111" s="1" t="s">
        <v>33</v>
      </c>
      <c r="O3111" t="s">
        <v>19</v>
      </c>
      <c r="P3111">
        <v>2503.6</v>
      </c>
      <c r="Q3111" s="1" t="s">
        <v>1492</v>
      </c>
      <c r="R3111" s="1" t="s">
        <v>1450</v>
      </c>
      <c r="S3111" t="s">
        <v>1449</v>
      </c>
      <c r="T3111">
        <f>VLOOKUP(Admissions[[#This Row],[Department]],Departments!A:E,5,FALSE)</f>
        <v>8500</v>
      </c>
      <c r="U3111" s="1" t="str">
        <f t="shared" si="96"/>
        <v>Above Benchmark</v>
      </c>
      <c r="V3111" s="1">
        <f t="shared" ca="1" si="97"/>
        <v>84</v>
      </c>
      <c r="W3111" s="1" t="str">
        <f ca="1">_xlfn.IFS(Admissions[[#This Row],[Patients Age]]&lt;18,"Paediatric",V3111&lt;40,"Young Adult",V3111&lt;65,"Adult",TRUE,"Senior")</f>
        <v>Senior</v>
      </c>
    </row>
    <row r="3112" spans="1:23" x14ac:dyDescent="0.25">
      <c r="A3112">
        <v>11240</v>
      </c>
      <c r="B3112">
        <v>3143</v>
      </c>
      <c r="C3112" s="1" t="s">
        <v>519</v>
      </c>
      <c r="D3112" s="1" t="s">
        <v>56</v>
      </c>
      <c r="E3112" s="2">
        <v>24296</v>
      </c>
      <c r="F3112" s="1" t="s">
        <v>66</v>
      </c>
      <c r="G3112" s="1" t="s">
        <v>70</v>
      </c>
      <c r="H3112" s="2">
        <v>45576</v>
      </c>
      <c r="I3112" s="2">
        <v>45580</v>
      </c>
      <c r="J3112">
        <v>4</v>
      </c>
      <c r="K3112">
        <v>8093</v>
      </c>
      <c r="L3112" s="1" t="s">
        <v>1491</v>
      </c>
      <c r="M3112" s="1" t="s">
        <v>91</v>
      </c>
      <c r="N3112" s="1" t="s">
        <v>33</v>
      </c>
      <c r="O3112" t="s">
        <v>19</v>
      </c>
      <c r="P3112">
        <v>2023.25</v>
      </c>
      <c r="Q3112" s="1" t="s">
        <v>1492</v>
      </c>
      <c r="R3112" s="1" t="s">
        <v>1454</v>
      </c>
      <c r="S3112" t="s">
        <v>1449</v>
      </c>
      <c r="T3112">
        <f>VLOOKUP(Admissions[[#This Row],[Department]],Departments!A:E,5,FALSE)</f>
        <v>6000</v>
      </c>
      <c r="U3112" s="1" t="str">
        <f t="shared" si="96"/>
        <v>Above Benchmark</v>
      </c>
      <c r="V3112" s="1">
        <f t="shared" ca="1" si="97"/>
        <v>60</v>
      </c>
      <c r="W3112" s="1" t="str">
        <f ca="1">_xlfn.IFS(Admissions[[#This Row],[Patients Age]]&lt;18,"Paediatric",V3112&lt;40,"Young Adult",V3112&lt;65,"Adult",TRUE,"Senior")</f>
        <v>Adult</v>
      </c>
    </row>
    <row r="3113" spans="1:23" x14ac:dyDescent="0.25">
      <c r="A3113">
        <v>13056</v>
      </c>
      <c r="B3113">
        <v>5750</v>
      </c>
      <c r="C3113" s="1" t="s">
        <v>993</v>
      </c>
      <c r="D3113" s="1" t="s">
        <v>14</v>
      </c>
      <c r="E3113" s="2">
        <v>26973</v>
      </c>
      <c r="F3113" s="1" t="s">
        <v>21</v>
      </c>
      <c r="G3113" s="1" t="s">
        <v>160</v>
      </c>
      <c r="H3113" s="2">
        <v>45205</v>
      </c>
      <c r="I3113" s="2">
        <v>45213</v>
      </c>
      <c r="J3113">
        <v>8</v>
      </c>
      <c r="K3113">
        <v>27443</v>
      </c>
      <c r="L3113" s="1" t="s">
        <v>1491</v>
      </c>
      <c r="M3113" s="1" t="s">
        <v>28</v>
      </c>
      <c r="N3113" s="1" t="s">
        <v>33</v>
      </c>
      <c r="O3113" t="s">
        <v>19</v>
      </c>
      <c r="P3113">
        <v>3430.375</v>
      </c>
      <c r="Q3113" s="1" t="s">
        <v>1492</v>
      </c>
      <c r="R3113" s="1" t="s">
        <v>1454</v>
      </c>
      <c r="S3113" t="s">
        <v>1449</v>
      </c>
      <c r="T3113">
        <f>VLOOKUP(Admissions[[#This Row],[Department]],Departments!A:E,5,FALSE)</f>
        <v>12000</v>
      </c>
      <c r="U3113" s="1" t="str">
        <f t="shared" si="96"/>
        <v>Above Benchmark</v>
      </c>
      <c r="V3113" s="1">
        <f t="shared" ca="1" si="97"/>
        <v>52</v>
      </c>
      <c r="W3113" s="1" t="str">
        <f ca="1">_xlfn.IFS(Admissions[[#This Row],[Patients Age]]&lt;18,"Paediatric",V3113&lt;40,"Young Adult",V3113&lt;65,"Adult",TRUE,"Senior")</f>
        <v>Adult</v>
      </c>
    </row>
    <row r="3114" spans="1:23" x14ac:dyDescent="0.25">
      <c r="A3114">
        <v>15196</v>
      </c>
      <c r="B3114">
        <v>5855</v>
      </c>
      <c r="C3114" s="1" t="s">
        <v>697</v>
      </c>
      <c r="D3114" s="1" t="s">
        <v>56</v>
      </c>
      <c r="E3114" s="2">
        <v>32757</v>
      </c>
      <c r="F3114" s="1" t="s">
        <v>66</v>
      </c>
      <c r="G3114" s="1" t="s">
        <v>67</v>
      </c>
      <c r="H3114" s="2">
        <v>45449</v>
      </c>
      <c r="I3114" s="2">
        <v>45454</v>
      </c>
      <c r="J3114">
        <v>5</v>
      </c>
      <c r="K3114">
        <v>6768</v>
      </c>
      <c r="L3114" s="1" t="s">
        <v>1491</v>
      </c>
      <c r="M3114" s="1" t="s">
        <v>116</v>
      </c>
      <c r="N3114" s="1" t="s">
        <v>24</v>
      </c>
      <c r="O3114" t="s">
        <v>19</v>
      </c>
      <c r="P3114">
        <v>1353.6</v>
      </c>
      <c r="Q3114" s="1" t="s">
        <v>1492</v>
      </c>
      <c r="R3114" s="1" t="s">
        <v>1450</v>
      </c>
      <c r="S3114" t="s">
        <v>1449</v>
      </c>
      <c r="T3114">
        <f>VLOOKUP(Admissions[[#This Row],[Department]],Departments!A:E,5,FALSE)</f>
        <v>6000</v>
      </c>
      <c r="U3114" s="1" t="str">
        <f t="shared" si="96"/>
        <v>Above Benchmark</v>
      </c>
      <c r="V3114" s="1">
        <f t="shared" ca="1" si="97"/>
        <v>36</v>
      </c>
      <c r="W3114" s="1" t="str">
        <f ca="1">_xlfn.IFS(Admissions[[#This Row],[Patients Age]]&lt;18,"Paediatric",V3114&lt;40,"Young Adult",V3114&lt;65,"Adult",TRUE,"Senior")</f>
        <v>Young Adult</v>
      </c>
    </row>
    <row r="3115" spans="1:23" x14ac:dyDescent="0.25">
      <c r="A3115">
        <v>11122</v>
      </c>
      <c r="B3115">
        <v>3421</v>
      </c>
      <c r="C3115" s="1" t="s">
        <v>627</v>
      </c>
      <c r="D3115" s="1" t="s">
        <v>14</v>
      </c>
      <c r="E3115" s="2">
        <v>11460</v>
      </c>
      <c r="F3115" s="1" t="s">
        <v>15</v>
      </c>
      <c r="G3115" s="1" t="s">
        <v>217</v>
      </c>
      <c r="H3115" s="2">
        <v>45539</v>
      </c>
      <c r="I3115" s="2">
        <v>45541</v>
      </c>
      <c r="J3115">
        <v>2</v>
      </c>
      <c r="K3115">
        <v>5708</v>
      </c>
      <c r="L3115" s="1" t="s">
        <v>1494</v>
      </c>
      <c r="M3115" s="1" t="s">
        <v>49</v>
      </c>
      <c r="N3115" s="1" t="s">
        <v>18</v>
      </c>
      <c r="O3115" t="s">
        <v>19</v>
      </c>
      <c r="P3115">
        <v>2854</v>
      </c>
      <c r="Q3115" s="1" t="s">
        <v>1492</v>
      </c>
      <c r="R3115" s="1" t="s">
        <v>1453</v>
      </c>
      <c r="S3115" t="s">
        <v>1449</v>
      </c>
      <c r="T3115">
        <f>VLOOKUP(Admissions[[#This Row],[Department]],Departments!A:E,5,FALSE)</f>
        <v>5500</v>
      </c>
      <c r="U3115" s="1" t="str">
        <f t="shared" si="96"/>
        <v>Above Benchmark</v>
      </c>
      <c r="V3115" s="1">
        <f t="shared" ca="1" si="97"/>
        <v>95</v>
      </c>
      <c r="W3115" s="1" t="str">
        <f ca="1">_xlfn.IFS(Admissions[[#This Row],[Patients Age]]&lt;18,"Paediatric",V3115&lt;40,"Young Adult",V3115&lt;65,"Adult",TRUE,"Senior")</f>
        <v>Senior</v>
      </c>
    </row>
    <row r="3116" spans="1:23" x14ac:dyDescent="0.25">
      <c r="A3116">
        <v>13462</v>
      </c>
      <c r="B3116">
        <v>7171</v>
      </c>
      <c r="C3116" s="1" t="s">
        <v>810</v>
      </c>
      <c r="D3116" s="1" t="s">
        <v>14</v>
      </c>
      <c r="E3116" s="2">
        <v>28301</v>
      </c>
      <c r="F3116" s="1" t="s">
        <v>51</v>
      </c>
      <c r="G3116" s="1" t="s">
        <v>113</v>
      </c>
      <c r="H3116" s="2">
        <v>45432</v>
      </c>
      <c r="I3116" s="2">
        <v>45440</v>
      </c>
      <c r="J3116">
        <v>8</v>
      </c>
      <c r="K3116">
        <v>11005</v>
      </c>
      <c r="L3116" s="1" t="s">
        <v>1491</v>
      </c>
      <c r="M3116" s="1" t="s">
        <v>17</v>
      </c>
      <c r="N3116" s="1" t="s">
        <v>33</v>
      </c>
      <c r="O3116" t="s">
        <v>19</v>
      </c>
      <c r="P3116">
        <v>1375.625</v>
      </c>
      <c r="Q3116" s="1" t="s">
        <v>1492</v>
      </c>
      <c r="R3116" s="1" t="s">
        <v>1448</v>
      </c>
      <c r="S3116" t="s">
        <v>1449</v>
      </c>
      <c r="T3116">
        <f>VLOOKUP(Admissions[[#This Row],[Department]],Departments!A:E,5,FALSE)</f>
        <v>6800</v>
      </c>
      <c r="U3116" s="1" t="str">
        <f t="shared" si="96"/>
        <v>Above Benchmark</v>
      </c>
      <c r="V3116" s="1">
        <f t="shared" ca="1" si="97"/>
        <v>49</v>
      </c>
      <c r="W3116" s="1" t="str">
        <f ca="1">_xlfn.IFS(Admissions[[#This Row],[Patients Age]]&lt;18,"Paediatric",V3116&lt;40,"Young Adult",V3116&lt;65,"Adult",TRUE,"Senior")</f>
        <v>Adult</v>
      </c>
    </row>
    <row r="3117" spans="1:23" x14ac:dyDescent="0.25">
      <c r="A3117">
        <v>13429</v>
      </c>
      <c r="B3117">
        <v>6885</v>
      </c>
      <c r="C3117" s="1" t="s">
        <v>740</v>
      </c>
      <c r="D3117" s="1" t="s">
        <v>14</v>
      </c>
      <c r="E3117" s="2">
        <v>25186</v>
      </c>
      <c r="F3117" s="1" t="s">
        <v>26</v>
      </c>
      <c r="G3117" s="1" t="s">
        <v>39</v>
      </c>
      <c r="H3117" s="2">
        <v>45533</v>
      </c>
      <c r="I3117" s="2">
        <v>45540</v>
      </c>
      <c r="J3117">
        <v>7</v>
      </c>
      <c r="K3117">
        <v>13162</v>
      </c>
      <c r="L3117" s="1" t="s">
        <v>1491</v>
      </c>
      <c r="M3117" s="1" t="s">
        <v>64</v>
      </c>
      <c r="N3117" s="1" t="s">
        <v>33</v>
      </c>
      <c r="O3117" t="s">
        <v>19</v>
      </c>
      <c r="P3117">
        <v>1880.2856999999999</v>
      </c>
      <c r="Q3117" s="1" t="s">
        <v>1492</v>
      </c>
      <c r="R3117" s="1" t="s">
        <v>1450</v>
      </c>
      <c r="S3117" t="s">
        <v>1449</v>
      </c>
      <c r="T3117">
        <f>VLOOKUP(Admissions[[#This Row],[Department]],Departments!A:E,5,FALSE)</f>
        <v>9000</v>
      </c>
      <c r="U3117" s="1" t="str">
        <f t="shared" si="96"/>
        <v>Above Benchmark</v>
      </c>
      <c r="V3117" s="1">
        <f t="shared" ca="1" si="97"/>
        <v>57</v>
      </c>
      <c r="W3117" s="1" t="str">
        <f ca="1">_xlfn.IFS(Admissions[[#This Row],[Patients Age]]&lt;18,"Paediatric",V3117&lt;40,"Young Adult",V3117&lt;65,"Adult",TRUE,"Senior")</f>
        <v>Adult</v>
      </c>
    </row>
    <row r="3118" spans="1:23" x14ac:dyDescent="0.25">
      <c r="A3118">
        <v>15033</v>
      </c>
      <c r="B3118">
        <v>6571</v>
      </c>
      <c r="C3118" s="1" t="s">
        <v>384</v>
      </c>
      <c r="D3118" s="1" t="s">
        <v>14</v>
      </c>
      <c r="E3118" s="2">
        <v>29458</v>
      </c>
      <c r="F3118" s="1" t="s">
        <v>66</v>
      </c>
      <c r="G3118" s="1" t="s">
        <v>77</v>
      </c>
      <c r="H3118" s="2">
        <v>45432</v>
      </c>
      <c r="I3118" s="2">
        <v>45435</v>
      </c>
      <c r="J3118">
        <v>3</v>
      </c>
      <c r="K3118">
        <v>7940</v>
      </c>
      <c r="L3118" s="1" t="s">
        <v>1491</v>
      </c>
      <c r="M3118" s="1" t="s">
        <v>37</v>
      </c>
      <c r="N3118" s="1" t="s">
        <v>18</v>
      </c>
      <c r="O3118" t="s">
        <v>19</v>
      </c>
      <c r="P3118">
        <v>2646.6667000000002</v>
      </c>
      <c r="Q3118" s="1" t="s">
        <v>1492</v>
      </c>
      <c r="R3118" s="1" t="s">
        <v>1448</v>
      </c>
      <c r="S3118" t="s">
        <v>1449</v>
      </c>
      <c r="T3118">
        <f>VLOOKUP(Admissions[[#This Row],[Department]],Departments!A:E,5,FALSE)</f>
        <v>6000</v>
      </c>
      <c r="U3118" s="1" t="str">
        <f t="shared" si="96"/>
        <v>Above Benchmark</v>
      </c>
      <c r="V3118" s="1">
        <f t="shared" ca="1" si="97"/>
        <v>45</v>
      </c>
      <c r="W3118" s="1" t="str">
        <f ca="1">_xlfn.IFS(Admissions[[#This Row],[Patients Age]]&lt;18,"Paediatric",V3118&lt;40,"Young Adult",V3118&lt;65,"Adult",TRUE,"Senior")</f>
        <v>Adult</v>
      </c>
    </row>
    <row r="3119" spans="1:23" x14ac:dyDescent="0.25">
      <c r="A3119">
        <v>10904</v>
      </c>
      <c r="B3119">
        <v>5968</v>
      </c>
      <c r="C3119" s="1" t="s">
        <v>1059</v>
      </c>
      <c r="D3119" s="1" t="s">
        <v>56</v>
      </c>
      <c r="E3119" s="2">
        <v>11943</v>
      </c>
      <c r="F3119" s="1" t="s">
        <v>51</v>
      </c>
      <c r="G3119" s="1" t="s">
        <v>52</v>
      </c>
      <c r="H3119" s="2">
        <v>44984</v>
      </c>
      <c r="I3119" s="2">
        <v>44993</v>
      </c>
      <c r="J3119">
        <v>9</v>
      </c>
      <c r="K3119">
        <v>10690</v>
      </c>
      <c r="L3119" s="1" t="s">
        <v>1491</v>
      </c>
      <c r="M3119" s="1" t="s">
        <v>53</v>
      </c>
      <c r="N3119" s="1" t="s">
        <v>33</v>
      </c>
      <c r="O3119" t="s">
        <v>19</v>
      </c>
      <c r="P3119">
        <v>1187.7778000000001</v>
      </c>
      <c r="Q3119" s="1" t="s">
        <v>1492</v>
      </c>
      <c r="R3119" s="1" t="s">
        <v>1448</v>
      </c>
      <c r="S3119" t="s">
        <v>1449</v>
      </c>
      <c r="T3119">
        <f>VLOOKUP(Admissions[[#This Row],[Department]],Departments!A:E,5,FALSE)</f>
        <v>6800</v>
      </c>
      <c r="U3119" s="1" t="str">
        <f t="shared" si="96"/>
        <v>Above Benchmark</v>
      </c>
      <c r="V3119" s="1">
        <f t="shared" ca="1" si="97"/>
        <v>93</v>
      </c>
      <c r="W3119" s="1" t="str">
        <f ca="1">_xlfn.IFS(Admissions[[#This Row],[Patients Age]]&lt;18,"Paediatric",V3119&lt;40,"Young Adult",V3119&lt;65,"Adult",TRUE,"Senior")</f>
        <v>Senior</v>
      </c>
    </row>
    <row r="3120" spans="1:23" x14ac:dyDescent="0.25">
      <c r="A3120">
        <v>15902</v>
      </c>
      <c r="B3120">
        <v>4545</v>
      </c>
      <c r="C3120" s="1" t="s">
        <v>634</v>
      </c>
      <c r="D3120" s="1" t="s">
        <v>14</v>
      </c>
      <c r="E3120" s="2">
        <v>29352</v>
      </c>
      <c r="F3120" s="1" t="s">
        <v>41</v>
      </c>
      <c r="G3120" s="1" t="s">
        <v>42</v>
      </c>
      <c r="H3120" s="2">
        <v>45281</v>
      </c>
      <c r="I3120" s="2">
        <v>45288</v>
      </c>
      <c r="J3120">
        <v>7</v>
      </c>
      <c r="K3120">
        <v>9664</v>
      </c>
      <c r="L3120" s="1" t="s">
        <v>1491</v>
      </c>
      <c r="M3120" s="1" t="s">
        <v>73</v>
      </c>
      <c r="N3120" s="1" t="s">
        <v>18</v>
      </c>
      <c r="O3120" t="s">
        <v>19</v>
      </c>
      <c r="P3120">
        <v>1380.5714</v>
      </c>
      <c r="Q3120" s="1" t="s">
        <v>1492</v>
      </c>
      <c r="R3120" s="1" t="s">
        <v>1450</v>
      </c>
      <c r="S3120" t="s">
        <v>1449</v>
      </c>
      <c r="T3120">
        <f>VLOOKUP(Admissions[[#This Row],[Department]],Departments!A:E,5,FALSE)</f>
        <v>7200</v>
      </c>
      <c r="U3120" s="1" t="str">
        <f t="shared" si="96"/>
        <v>Above Benchmark</v>
      </c>
      <c r="V3120" s="1">
        <f t="shared" ca="1" si="97"/>
        <v>46</v>
      </c>
      <c r="W3120" s="1" t="str">
        <f ca="1">_xlfn.IFS(Admissions[[#This Row],[Patients Age]]&lt;18,"Paediatric",V3120&lt;40,"Young Adult",V3120&lt;65,"Adult",TRUE,"Senior")</f>
        <v>Adult</v>
      </c>
    </row>
    <row r="3121" spans="1:23" x14ac:dyDescent="0.25">
      <c r="A3121">
        <v>11854</v>
      </c>
      <c r="B3121">
        <v>3294</v>
      </c>
      <c r="C3121" s="1" t="s">
        <v>666</v>
      </c>
      <c r="D3121" s="1" t="s">
        <v>14</v>
      </c>
      <c r="E3121" s="2">
        <v>26725</v>
      </c>
      <c r="F3121" s="1" t="s">
        <v>51</v>
      </c>
      <c r="G3121" s="1" t="s">
        <v>113</v>
      </c>
      <c r="H3121" s="2">
        <v>45045</v>
      </c>
      <c r="I3121" s="2">
        <v>45050</v>
      </c>
      <c r="J3121">
        <v>5</v>
      </c>
      <c r="K3121">
        <v>7879</v>
      </c>
      <c r="L3121" s="1" t="s">
        <v>1494</v>
      </c>
      <c r="M3121" s="1" t="s">
        <v>53</v>
      </c>
      <c r="N3121" s="1" t="s">
        <v>33</v>
      </c>
      <c r="O3121" t="s">
        <v>19</v>
      </c>
      <c r="P3121">
        <v>1575.8</v>
      </c>
      <c r="Q3121" s="1" t="s">
        <v>1492</v>
      </c>
      <c r="R3121" s="1" t="s">
        <v>1446</v>
      </c>
      <c r="S3121" t="s">
        <v>1447</v>
      </c>
      <c r="T3121">
        <f>VLOOKUP(Admissions[[#This Row],[Department]],Departments!A:E,5,FALSE)</f>
        <v>6800</v>
      </c>
      <c r="U3121" s="1" t="str">
        <f t="shared" si="96"/>
        <v>Above Benchmark</v>
      </c>
      <c r="V3121" s="1">
        <f t="shared" ca="1" si="97"/>
        <v>53</v>
      </c>
      <c r="W3121" s="1" t="str">
        <f ca="1">_xlfn.IFS(Admissions[[#This Row],[Patients Age]]&lt;18,"Paediatric",V3121&lt;40,"Young Adult",V3121&lt;65,"Adult",TRUE,"Senior")</f>
        <v>Adult</v>
      </c>
    </row>
    <row r="3122" spans="1:23" x14ac:dyDescent="0.25">
      <c r="A3122">
        <v>11092</v>
      </c>
      <c r="B3122">
        <v>6769</v>
      </c>
      <c r="C3122" s="1" t="s">
        <v>1231</v>
      </c>
      <c r="D3122" s="1" t="s">
        <v>56</v>
      </c>
      <c r="E3122" s="2">
        <v>22912</v>
      </c>
      <c r="F3122" s="1" t="s">
        <v>41</v>
      </c>
      <c r="G3122" s="1" t="s">
        <v>72</v>
      </c>
      <c r="H3122" s="2">
        <v>45503</v>
      </c>
      <c r="I3122" s="2">
        <v>45505</v>
      </c>
      <c r="J3122">
        <v>2</v>
      </c>
      <c r="K3122">
        <v>7438</v>
      </c>
      <c r="L3122" s="1" t="s">
        <v>1491</v>
      </c>
      <c r="M3122" s="1" t="s">
        <v>73</v>
      </c>
      <c r="N3122" s="1" t="s">
        <v>33</v>
      </c>
      <c r="O3122" t="s">
        <v>19</v>
      </c>
      <c r="P3122">
        <v>3719</v>
      </c>
      <c r="Q3122" s="1" t="s">
        <v>1492</v>
      </c>
      <c r="R3122" s="1" t="s">
        <v>1452</v>
      </c>
      <c r="S3122" t="s">
        <v>1449</v>
      </c>
      <c r="T3122">
        <f>VLOOKUP(Admissions[[#This Row],[Department]],Departments!A:E,5,FALSE)</f>
        <v>7200</v>
      </c>
      <c r="U3122" s="1" t="str">
        <f t="shared" si="96"/>
        <v>Above Benchmark</v>
      </c>
      <c r="V3122" s="1">
        <f t="shared" ca="1" si="97"/>
        <v>63</v>
      </c>
      <c r="W3122" s="1" t="str">
        <f ca="1">_xlfn.IFS(Admissions[[#This Row],[Patients Age]]&lt;18,"Paediatric",V3122&lt;40,"Young Adult",V3122&lt;65,"Adult",TRUE,"Senior")</f>
        <v>Adult</v>
      </c>
    </row>
    <row r="3123" spans="1:23" x14ac:dyDescent="0.25">
      <c r="A3123">
        <v>15053</v>
      </c>
      <c r="B3123">
        <v>4006</v>
      </c>
      <c r="C3123" s="1" t="s">
        <v>947</v>
      </c>
      <c r="D3123" s="1" t="s">
        <v>56</v>
      </c>
      <c r="E3123" s="2">
        <v>30118</v>
      </c>
      <c r="F3123" s="1" t="s">
        <v>26</v>
      </c>
      <c r="G3123" s="1" t="s">
        <v>27</v>
      </c>
      <c r="H3123" s="2">
        <v>45185</v>
      </c>
      <c r="I3123" s="2">
        <v>45192</v>
      </c>
      <c r="J3123">
        <v>7</v>
      </c>
      <c r="K3123">
        <v>15644</v>
      </c>
      <c r="L3123" s="1" t="s">
        <v>1494</v>
      </c>
      <c r="M3123" s="1" t="s">
        <v>64</v>
      </c>
      <c r="N3123" s="1" t="s">
        <v>18</v>
      </c>
      <c r="O3123" t="s">
        <v>19</v>
      </c>
      <c r="P3123">
        <v>2234.8571000000002</v>
      </c>
      <c r="Q3123" s="1" t="s">
        <v>1492</v>
      </c>
      <c r="R3123" s="1" t="s">
        <v>1446</v>
      </c>
      <c r="S3123" t="s">
        <v>1447</v>
      </c>
      <c r="T3123">
        <f>VLOOKUP(Admissions[[#This Row],[Department]],Departments!A:E,5,FALSE)</f>
        <v>9000</v>
      </c>
      <c r="U3123" s="1" t="str">
        <f t="shared" si="96"/>
        <v>Above Benchmark</v>
      </c>
      <c r="V3123" s="1">
        <f t="shared" ca="1" si="97"/>
        <v>44</v>
      </c>
      <c r="W3123" s="1" t="str">
        <f ca="1">_xlfn.IFS(Admissions[[#This Row],[Patients Age]]&lt;18,"Paediatric",V3123&lt;40,"Young Adult",V3123&lt;65,"Adult",TRUE,"Senior")</f>
        <v>Adult</v>
      </c>
    </row>
    <row r="3124" spans="1:23" x14ac:dyDescent="0.25">
      <c r="A3124">
        <v>15745</v>
      </c>
      <c r="B3124">
        <v>5167</v>
      </c>
      <c r="C3124" s="1" t="s">
        <v>551</v>
      </c>
      <c r="D3124" s="1" t="s">
        <v>56</v>
      </c>
      <c r="E3124" s="2">
        <v>24227</v>
      </c>
      <c r="F3124" s="1" t="s">
        <v>15</v>
      </c>
      <c r="G3124" s="1" t="s">
        <v>16</v>
      </c>
      <c r="H3124" s="2">
        <v>45307</v>
      </c>
      <c r="I3124" s="2">
        <v>45309</v>
      </c>
      <c r="J3124">
        <v>2</v>
      </c>
      <c r="K3124">
        <v>6908</v>
      </c>
      <c r="L3124" s="1" t="s">
        <v>1491</v>
      </c>
      <c r="M3124" s="1" t="s">
        <v>49</v>
      </c>
      <c r="N3124" s="1" t="s">
        <v>33</v>
      </c>
      <c r="O3124" t="s">
        <v>19</v>
      </c>
      <c r="P3124">
        <v>3454</v>
      </c>
      <c r="Q3124" s="1" t="s">
        <v>1492</v>
      </c>
      <c r="R3124" s="1" t="s">
        <v>1452</v>
      </c>
      <c r="S3124" t="s">
        <v>1449</v>
      </c>
      <c r="T3124">
        <f>VLOOKUP(Admissions[[#This Row],[Department]],Departments!A:E,5,FALSE)</f>
        <v>5500</v>
      </c>
      <c r="U3124" s="1" t="str">
        <f t="shared" si="96"/>
        <v>Above Benchmark</v>
      </c>
      <c r="V3124" s="1">
        <f t="shared" ca="1" si="97"/>
        <v>60</v>
      </c>
      <c r="W3124" s="1" t="str">
        <f ca="1">_xlfn.IFS(Admissions[[#This Row],[Patients Age]]&lt;18,"Paediatric",V3124&lt;40,"Young Adult",V3124&lt;65,"Adult",TRUE,"Senior")</f>
        <v>Adult</v>
      </c>
    </row>
    <row r="3125" spans="1:23" x14ac:dyDescent="0.25">
      <c r="A3125">
        <v>13417</v>
      </c>
      <c r="B3125">
        <v>5055</v>
      </c>
      <c r="C3125" s="1" t="s">
        <v>560</v>
      </c>
      <c r="D3125" s="1" t="s">
        <v>14</v>
      </c>
      <c r="E3125" s="2">
        <v>33519</v>
      </c>
      <c r="F3125" s="1" t="s">
        <v>15</v>
      </c>
      <c r="G3125" s="1" t="s">
        <v>48</v>
      </c>
      <c r="H3125" s="2">
        <v>45178</v>
      </c>
      <c r="I3125" s="2">
        <v>45180</v>
      </c>
      <c r="J3125">
        <v>2</v>
      </c>
      <c r="K3125">
        <v>4334</v>
      </c>
      <c r="L3125" s="1" t="s">
        <v>1491</v>
      </c>
      <c r="M3125" s="1" t="s">
        <v>81</v>
      </c>
      <c r="N3125" s="1" t="s">
        <v>24</v>
      </c>
      <c r="O3125" t="s">
        <v>19</v>
      </c>
      <c r="P3125">
        <v>2167</v>
      </c>
      <c r="Q3125" s="1" t="s">
        <v>1492</v>
      </c>
      <c r="R3125" s="1" t="s">
        <v>1446</v>
      </c>
      <c r="S3125" t="s">
        <v>1447</v>
      </c>
      <c r="T3125">
        <f>VLOOKUP(Admissions[[#This Row],[Department]],Departments!A:E,5,FALSE)</f>
        <v>5500</v>
      </c>
      <c r="U3125" s="1" t="str">
        <f t="shared" si="96"/>
        <v>Within Benchmark</v>
      </c>
      <c r="V3125" s="1">
        <f t="shared" ca="1" si="97"/>
        <v>34</v>
      </c>
      <c r="W3125" s="1" t="str">
        <f ca="1">_xlfn.IFS(Admissions[[#This Row],[Patients Age]]&lt;18,"Paediatric",V3125&lt;40,"Young Adult",V3125&lt;65,"Adult",TRUE,"Senior")</f>
        <v>Young Adult</v>
      </c>
    </row>
    <row r="3126" spans="1:23" x14ac:dyDescent="0.25">
      <c r="A3126">
        <v>11066</v>
      </c>
      <c r="B3126">
        <v>7059</v>
      </c>
      <c r="C3126" s="1" t="s">
        <v>1044</v>
      </c>
      <c r="D3126" s="1" t="s">
        <v>56</v>
      </c>
      <c r="E3126" s="2">
        <v>28589</v>
      </c>
      <c r="F3126" s="1" t="s">
        <v>35</v>
      </c>
      <c r="G3126" s="1" t="s">
        <v>83</v>
      </c>
      <c r="H3126" s="2">
        <v>45442</v>
      </c>
      <c r="I3126" s="2">
        <v>45448</v>
      </c>
      <c r="J3126">
        <v>6</v>
      </c>
      <c r="K3126">
        <v>16412</v>
      </c>
      <c r="L3126" s="1" t="s">
        <v>1494</v>
      </c>
      <c r="M3126" s="1" t="s">
        <v>119</v>
      </c>
      <c r="N3126" s="1" t="s">
        <v>33</v>
      </c>
      <c r="O3126" t="s">
        <v>19</v>
      </c>
      <c r="P3126">
        <v>2735.3332999999998</v>
      </c>
      <c r="Q3126" s="1" t="s">
        <v>1492</v>
      </c>
      <c r="R3126" s="1" t="s">
        <v>1450</v>
      </c>
      <c r="S3126" t="s">
        <v>1449</v>
      </c>
      <c r="T3126">
        <f>VLOOKUP(Admissions[[#This Row],[Department]],Departments!A:E,5,FALSE)</f>
        <v>8500</v>
      </c>
      <c r="U3126" s="1" t="str">
        <f t="shared" si="96"/>
        <v>Above Benchmark</v>
      </c>
      <c r="V3126" s="1">
        <f t="shared" ca="1" si="97"/>
        <v>48</v>
      </c>
      <c r="W3126" s="1" t="str">
        <f ca="1">_xlfn.IFS(Admissions[[#This Row],[Patients Age]]&lt;18,"Paediatric",V3126&lt;40,"Young Adult",V3126&lt;65,"Adult",TRUE,"Senior")</f>
        <v>Adult</v>
      </c>
    </row>
    <row r="3127" spans="1:23" x14ac:dyDescent="0.25">
      <c r="A3127">
        <v>12776</v>
      </c>
      <c r="B3127">
        <v>6871</v>
      </c>
      <c r="C3127" s="1" t="s">
        <v>552</v>
      </c>
      <c r="D3127" s="1" t="s">
        <v>14</v>
      </c>
      <c r="E3127" s="2">
        <v>11721</v>
      </c>
      <c r="F3127" s="1" t="s">
        <v>41</v>
      </c>
      <c r="G3127" s="1" t="s">
        <v>42</v>
      </c>
      <c r="H3127" s="2">
        <v>45454</v>
      </c>
      <c r="I3127" s="2">
        <v>45459</v>
      </c>
      <c r="J3127">
        <v>5</v>
      </c>
      <c r="K3127">
        <v>9501</v>
      </c>
      <c r="L3127" s="1" t="s">
        <v>1491</v>
      </c>
      <c r="M3127" s="1" t="s">
        <v>49</v>
      </c>
      <c r="N3127" s="1" t="s">
        <v>33</v>
      </c>
      <c r="O3127" t="s">
        <v>19</v>
      </c>
      <c r="P3127">
        <v>1900.2</v>
      </c>
      <c r="Q3127" s="1" t="s">
        <v>1492</v>
      </c>
      <c r="R3127" s="1" t="s">
        <v>1452</v>
      </c>
      <c r="S3127" t="s">
        <v>1449</v>
      </c>
      <c r="T3127">
        <f>VLOOKUP(Admissions[[#This Row],[Department]],Departments!A:E,5,FALSE)</f>
        <v>7200</v>
      </c>
      <c r="U3127" s="1" t="str">
        <f t="shared" si="96"/>
        <v>Above Benchmark</v>
      </c>
      <c r="V3127" s="1">
        <f t="shared" ca="1" si="97"/>
        <v>94</v>
      </c>
      <c r="W3127" s="1" t="str">
        <f ca="1">_xlfn.IFS(Admissions[[#This Row],[Patients Age]]&lt;18,"Paediatric",V3127&lt;40,"Young Adult",V3127&lt;65,"Adult",TRUE,"Senior")</f>
        <v>Senior</v>
      </c>
    </row>
    <row r="3128" spans="1:23" x14ac:dyDescent="0.25">
      <c r="A3128">
        <v>14517</v>
      </c>
      <c r="B3128">
        <v>5252</v>
      </c>
      <c r="C3128" s="1" t="s">
        <v>1232</v>
      </c>
      <c r="D3128" s="1" t="s">
        <v>56</v>
      </c>
      <c r="E3128" s="2">
        <v>11691</v>
      </c>
      <c r="F3128" s="1" t="s">
        <v>51</v>
      </c>
      <c r="G3128" s="1" t="s">
        <v>87</v>
      </c>
      <c r="H3128" s="2">
        <v>45625</v>
      </c>
      <c r="I3128" s="2">
        <v>45634</v>
      </c>
      <c r="J3128">
        <v>9</v>
      </c>
      <c r="K3128">
        <v>12957</v>
      </c>
      <c r="L3128" s="1" t="s">
        <v>1491</v>
      </c>
      <c r="M3128" s="1" t="s">
        <v>17</v>
      </c>
      <c r="N3128" s="1" t="s">
        <v>18</v>
      </c>
      <c r="O3128" t="s">
        <v>19</v>
      </c>
      <c r="P3128">
        <v>1439.6667</v>
      </c>
      <c r="Q3128" s="1" t="s">
        <v>1492</v>
      </c>
      <c r="R3128" s="1" t="s">
        <v>1454</v>
      </c>
      <c r="S3128" t="s">
        <v>1449</v>
      </c>
      <c r="T3128">
        <f>VLOOKUP(Admissions[[#This Row],[Department]],Departments!A:E,5,FALSE)</f>
        <v>6800</v>
      </c>
      <c r="U3128" s="1" t="str">
        <f t="shared" si="96"/>
        <v>Above Benchmark</v>
      </c>
      <c r="V3128" s="1">
        <f t="shared" ca="1" si="97"/>
        <v>94</v>
      </c>
      <c r="W3128" s="1" t="str">
        <f ca="1">_xlfn.IFS(Admissions[[#This Row],[Patients Age]]&lt;18,"Paediatric",V3128&lt;40,"Young Adult",V3128&lt;65,"Adult",TRUE,"Senior")</f>
        <v>Senior</v>
      </c>
    </row>
    <row r="3129" spans="1:23" x14ac:dyDescent="0.25">
      <c r="A3129">
        <v>11705</v>
      </c>
      <c r="B3129">
        <v>6010</v>
      </c>
      <c r="C3129" s="1" t="s">
        <v>1080</v>
      </c>
      <c r="D3129" s="1" t="s">
        <v>14</v>
      </c>
      <c r="E3129" s="2">
        <v>37485</v>
      </c>
      <c r="F3129" s="1" t="s">
        <v>51</v>
      </c>
      <c r="G3129" s="1" t="s">
        <v>87</v>
      </c>
      <c r="H3129" s="2">
        <v>44930</v>
      </c>
      <c r="I3129" s="2">
        <v>44931</v>
      </c>
      <c r="J3129">
        <v>1</v>
      </c>
      <c r="K3129">
        <v>3463</v>
      </c>
      <c r="L3129" s="1" t="s">
        <v>1491</v>
      </c>
      <c r="M3129" s="1" t="s">
        <v>53</v>
      </c>
      <c r="N3129" s="1" t="s">
        <v>18</v>
      </c>
      <c r="O3129" t="s">
        <v>19</v>
      </c>
      <c r="P3129">
        <v>3463</v>
      </c>
      <c r="Q3129" s="1" t="s">
        <v>1492</v>
      </c>
      <c r="R3129" s="1" t="s">
        <v>1453</v>
      </c>
      <c r="S3129" t="s">
        <v>1449</v>
      </c>
      <c r="T3129">
        <f>VLOOKUP(Admissions[[#This Row],[Department]],Departments!A:E,5,FALSE)</f>
        <v>6800</v>
      </c>
      <c r="U3129" s="1" t="str">
        <f t="shared" si="96"/>
        <v>Within Benchmark</v>
      </c>
      <c r="V3129" s="1">
        <f t="shared" ca="1" si="97"/>
        <v>23</v>
      </c>
      <c r="W3129" s="1" t="str">
        <f ca="1">_xlfn.IFS(Admissions[[#This Row],[Patients Age]]&lt;18,"Paediatric",V3129&lt;40,"Young Adult",V3129&lt;65,"Adult",TRUE,"Senior")</f>
        <v>Young Adult</v>
      </c>
    </row>
    <row r="3130" spans="1:23" x14ac:dyDescent="0.25">
      <c r="A3130">
        <v>13768</v>
      </c>
      <c r="B3130">
        <v>7002</v>
      </c>
      <c r="C3130" s="1" t="s">
        <v>301</v>
      </c>
      <c r="D3130" s="1" t="s">
        <v>14</v>
      </c>
      <c r="E3130" s="2">
        <v>35108</v>
      </c>
      <c r="F3130" s="1" t="s">
        <v>41</v>
      </c>
      <c r="G3130" s="1" t="s">
        <v>42</v>
      </c>
      <c r="H3130" s="2">
        <v>45564</v>
      </c>
      <c r="I3130" s="2">
        <v>45566</v>
      </c>
      <c r="J3130">
        <v>2</v>
      </c>
      <c r="K3130">
        <v>5449</v>
      </c>
      <c r="L3130" s="1" t="s">
        <v>1491</v>
      </c>
      <c r="M3130" s="1" t="s">
        <v>73</v>
      </c>
      <c r="N3130" s="1" t="s">
        <v>18</v>
      </c>
      <c r="O3130" t="s">
        <v>19</v>
      </c>
      <c r="P3130">
        <v>2724.5</v>
      </c>
      <c r="Q3130" s="1" t="s">
        <v>1492</v>
      </c>
      <c r="R3130" s="1" t="s">
        <v>1451</v>
      </c>
      <c r="S3130" t="s">
        <v>1447</v>
      </c>
      <c r="T3130">
        <f>VLOOKUP(Admissions[[#This Row],[Department]],Departments!A:E,5,FALSE)</f>
        <v>7200</v>
      </c>
      <c r="U3130" s="1" t="str">
        <f t="shared" si="96"/>
        <v>Within Benchmark</v>
      </c>
      <c r="V3130" s="1">
        <f t="shared" ca="1" si="97"/>
        <v>30</v>
      </c>
      <c r="W3130" s="1" t="str">
        <f ca="1">_xlfn.IFS(Admissions[[#This Row],[Patients Age]]&lt;18,"Paediatric",V3130&lt;40,"Young Adult",V3130&lt;65,"Adult",TRUE,"Senior")</f>
        <v>Young Adult</v>
      </c>
    </row>
    <row r="3131" spans="1:23" x14ac:dyDescent="0.25">
      <c r="A3131">
        <v>13219</v>
      </c>
      <c r="B3131">
        <v>6290</v>
      </c>
      <c r="C3131" s="1" t="s">
        <v>1005</v>
      </c>
      <c r="D3131" s="1" t="s">
        <v>14</v>
      </c>
      <c r="E3131" s="2">
        <v>32767</v>
      </c>
      <c r="F3131" s="1" t="s">
        <v>66</v>
      </c>
      <c r="G3131" s="1" t="s">
        <v>70</v>
      </c>
      <c r="H3131" s="2">
        <v>45598</v>
      </c>
      <c r="I3131" s="2">
        <v>45602</v>
      </c>
      <c r="J3131">
        <v>4</v>
      </c>
      <c r="K3131">
        <v>6713</v>
      </c>
      <c r="L3131" s="1" t="s">
        <v>1494</v>
      </c>
      <c r="M3131" s="1" t="s">
        <v>68</v>
      </c>
      <c r="N3131" s="1" t="s">
        <v>33</v>
      </c>
      <c r="O3131" t="s">
        <v>19</v>
      </c>
      <c r="P3131">
        <v>1678.25</v>
      </c>
      <c r="Q3131" s="1" t="s">
        <v>1492</v>
      </c>
      <c r="R3131" s="1" t="s">
        <v>1446</v>
      </c>
      <c r="S3131" t="s">
        <v>1447</v>
      </c>
      <c r="T3131">
        <f>VLOOKUP(Admissions[[#This Row],[Department]],Departments!A:E,5,FALSE)</f>
        <v>6000</v>
      </c>
      <c r="U3131" s="1" t="str">
        <f t="shared" si="96"/>
        <v>Above Benchmark</v>
      </c>
      <c r="V3131" s="1">
        <f t="shared" ca="1" si="97"/>
        <v>36</v>
      </c>
      <c r="W3131" s="1" t="str">
        <f ca="1">_xlfn.IFS(Admissions[[#This Row],[Patients Age]]&lt;18,"Paediatric",V3131&lt;40,"Young Adult",V3131&lt;65,"Adult",TRUE,"Senior")</f>
        <v>Young Adult</v>
      </c>
    </row>
    <row r="3132" spans="1:23" x14ac:dyDescent="0.25">
      <c r="A3132">
        <v>13909</v>
      </c>
      <c r="B3132">
        <v>3040</v>
      </c>
      <c r="C3132" s="1" t="s">
        <v>128</v>
      </c>
      <c r="D3132" s="1" t="s">
        <v>56</v>
      </c>
      <c r="E3132" s="2">
        <v>26384</v>
      </c>
      <c r="F3132" s="1" t="s">
        <v>35</v>
      </c>
      <c r="G3132" s="1" t="s">
        <v>36</v>
      </c>
      <c r="H3132" s="2">
        <v>45571</v>
      </c>
      <c r="I3132" s="2">
        <v>45573</v>
      </c>
      <c r="J3132">
        <v>2</v>
      </c>
      <c r="K3132">
        <v>8965</v>
      </c>
      <c r="L3132" s="1" t="s">
        <v>1491</v>
      </c>
      <c r="M3132" s="1" t="s">
        <v>60</v>
      </c>
      <c r="N3132" s="1" t="s">
        <v>33</v>
      </c>
      <c r="O3132" t="s">
        <v>19</v>
      </c>
      <c r="P3132">
        <v>4482.5</v>
      </c>
      <c r="Q3132" s="1" t="s">
        <v>1492</v>
      </c>
      <c r="R3132" s="1" t="s">
        <v>1451</v>
      </c>
      <c r="S3132" t="s">
        <v>1447</v>
      </c>
      <c r="T3132">
        <f>VLOOKUP(Admissions[[#This Row],[Department]],Departments!A:E,5,FALSE)</f>
        <v>8500</v>
      </c>
      <c r="U3132" s="1" t="str">
        <f t="shared" si="96"/>
        <v>Above Benchmark</v>
      </c>
      <c r="V3132" s="1">
        <f t="shared" ca="1" si="97"/>
        <v>54</v>
      </c>
      <c r="W3132" s="1" t="str">
        <f ca="1">_xlfn.IFS(Admissions[[#This Row],[Patients Age]]&lt;18,"Paediatric",V3132&lt;40,"Young Adult",V3132&lt;65,"Adult",TRUE,"Senior")</f>
        <v>Adult</v>
      </c>
    </row>
    <row r="3133" spans="1:23" x14ac:dyDescent="0.25">
      <c r="A3133">
        <v>15845</v>
      </c>
      <c r="B3133">
        <v>3845</v>
      </c>
      <c r="C3133" s="1" t="s">
        <v>580</v>
      </c>
      <c r="D3133" s="1" t="s">
        <v>56</v>
      </c>
      <c r="E3133" s="2">
        <v>28888</v>
      </c>
      <c r="F3133" s="1" t="s">
        <v>66</v>
      </c>
      <c r="G3133" s="1" t="s">
        <v>70</v>
      </c>
      <c r="H3133" s="2">
        <v>45470</v>
      </c>
      <c r="I3133" s="2">
        <v>45474</v>
      </c>
      <c r="J3133">
        <v>4</v>
      </c>
      <c r="K3133">
        <v>8248</v>
      </c>
      <c r="L3133" s="1" t="s">
        <v>1491</v>
      </c>
      <c r="M3133" s="1" t="s">
        <v>91</v>
      </c>
      <c r="N3133" s="1" t="s">
        <v>33</v>
      </c>
      <c r="O3133" t="s">
        <v>19</v>
      </c>
      <c r="P3133">
        <v>2062</v>
      </c>
      <c r="Q3133" s="1" t="s">
        <v>1492</v>
      </c>
      <c r="R3133" s="1" t="s">
        <v>1450</v>
      </c>
      <c r="S3133" t="s">
        <v>1449</v>
      </c>
      <c r="T3133">
        <f>VLOOKUP(Admissions[[#This Row],[Department]],Departments!A:E,5,FALSE)</f>
        <v>6000</v>
      </c>
      <c r="U3133" s="1" t="str">
        <f t="shared" si="96"/>
        <v>Above Benchmark</v>
      </c>
      <c r="V3133" s="1">
        <f t="shared" ca="1" si="97"/>
        <v>47</v>
      </c>
      <c r="W3133" s="1" t="str">
        <f ca="1">_xlfn.IFS(Admissions[[#This Row],[Patients Age]]&lt;18,"Paediatric",V3133&lt;40,"Young Adult",V3133&lt;65,"Adult",TRUE,"Senior")</f>
        <v>Adult</v>
      </c>
    </row>
    <row r="3134" spans="1:23" x14ac:dyDescent="0.25">
      <c r="A3134">
        <v>14524</v>
      </c>
      <c r="B3134">
        <v>6789</v>
      </c>
      <c r="C3134" s="1" t="s">
        <v>559</v>
      </c>
      <c r="D3134" s="1" t="s">
        <v>14</v>
      </c>
      <c r="E3134" s="2">
        <v>24981</v>
      </c>
      <c r="F3134" s="1" t="s">
        <v>15</v>
      </c>
      <c r="G3134" s="1" t="s">
        <v>16</v>
      </c>
      <c r="H3134" s="2">
        <v>45611</v>
      </c>
      <c r="I3134" s="2">
        <v>45613</v>
      </c>
      <c r="J3134">
        <v>2</v>
      </c>
      <c r="K3134">
        <v>2915</v>
      </c>
      <c r="L3134" s="1" t="s">
        <v>1491</v>
      </c>
      <c r="M3134" s="1" t="s">
        <v>46</v>
      </c>
      <c r="N3134" s="1" t="s">
        <v>24</v>
      </c>
      <c r="O3134" t="s">
        <v>19</v>
      </c>
      <c r="P3134">
        <v>1457.5</v>
      </c>
      <c r="Q3134" s="1" t="s">
        <v>1492</v>
      </c>
      <c r="R3134" s="1" t="s">
        <v>1454</v>
      </c>
      <c r="S3134" t="s">
        <v>1449</v>
      </c>
      <c r="T3134">
        <f>VLOOKUP(Admissions[[#This Row],[Department]],Departments!A:E,5,FALSE)</f>
        <v>5500</v>
      </c>
      <c r="U3134" s="1" t="str">
        <f t="shared" si="96"/>
        <v>Within Benchmark</v>
      </c>
      <c r="V3134" s="1">
        <f t="shared" ca="1" si="97"/>
        <v>58</v>
      </c>
      <c r="W3134" s="1" t="str">
        <f ca="1">_xlfn.IFS(Admissions[[#This Row],[Patients Age]]&lt;18,"Paediatric",V3134&lt;40,"Young Adult",V3134&lt;65,"Adult",TRUE,"Senior")</f>
        <v>Adult</v>
      </c>
    </row>
    <row r="3135" spans="1:23" x14ac:dyDescent="0.25">
      <c r="A3135">
        <v>13428</v>
      </c>
      <c r="B3135">
        <v>5578</v>
      </c>
      <c r="C3135" s="1" t="s">
        <v>139</v>
      </c>
      <c r="D3135" s="1" t="s">
        <v>14</v>
      </c>
      <c r="E3135" s="2">
        <v>28662</v>
      </c>
      <c r="F3135" s="1" t="s">
        <v>21</v>
      </c>
      <c r="G3135" s="1" t="s">
        <v>22</v>
      </c>
      <c r="H3135" s="2">
        <v>45522</v>
      </c>
      <c r="I3135" s="2">
        <v>45533</v>
      </c>
      <c r="J3135">
        <v>11</v>
      </c>
      <c r="K3135">
        <v>26392</v>
      </c>
      <c r="L3135" s="1" t="s">
        <v>1491</v>
      </c>
      <c r="M3135" s="1" t="s">
        <v>209</v>
      </c>
      <c r="N3135" s="1" t="s">
        <v>24</v>
      </c>
      <c r="O3135" t="s">
        <v>19</v>
      </c>
      <c r="P3135">
        <v>2399.2727</v>
      </c>
      <c r="Q3135" s="1" t="s">
        <v>1492</v>
      </c>
      <c r="R3135" s="1" t="s">
        <v>1451</v>
      </c>
      <c r="S3135" t="s">
        <v>1447</v>
      </c>
      <c r="T3135">
        <f>VLOOKUP(Admissions[[#This Row],[Department]],Departments!A:E,5,FALSE)</f>
        <v>12000</v>
      </c>
      <c r="U3135" s="1" t="str">
        <f t="shared" si="96"/>
        <v>Above Benchmark</v>
      </c>
      <c r="V3135" s="1">
        <f t="shared" ca="1" si="97"/>
        <v>48</v>
      </c>
      <c r="W3135" s="1" t="str">
        <f ca="1">_xlfn.IFS(Admissions[[#This Row],[Patients Age]]&lt;18,"Paediatric",V3135&lt;40,"Young Adult",V3135&lt;65,"Adult",TRUE,"Senior")</f>
        <v>Adult</v>
      </c>
    </row>
    <row r="3136" spans="1:23" x14ac:dyDescent="0.25">
      <c r="A3136">
        <v>13120</v>
      </c>
      <c r="B3136">
        <v>4107</v>
      </c>
      <c r="C3136" s="1" t="s">
        <v>505</v>
      </c>
      <c r="D3136" s="1" t="s">
        <v>14</v>
      </c>
      <c r="E3136" s="2">
        <v>33747</v>
      </c>
      <c r="F3136" s="1" t="s">
        <v>66</v>
      </c>
      <c r="G3136" s="1" t="s">
        <v>70</v>
      </c>
      <c r="H3136" s="2">
        <v>45107</v>
      </c>
      <c r="I3136" s="2">
        <v>45111</v>
      </c>
      <c r="J3136">
        <v>4</v>
      </c>
      <c r="K3136">
        <v>9418</v>
      </c>
      <c r="L3136" s="1" t="s">
        <v>1491</v>
      </c>
      <c r="M3136" s="1" t="s">
        <v>91</v>
      </c>
      <c r="N3136" s="1" t="s">
        <v>33</v>
      </c>
      <c r="O3136" t="s">
        <v>19</v>
      </c>
      <c r="P3136">
        <v>2354.5</v>
      </c>
      <c r="Q3136" s="1" t="s">
        <v>1492</v>
      </c>
      <c r="R3136" s="1" t="s">
        <v>1454</v>
      </c>
      <c r="S3136" t="s">
        <v>1449</v>
      </c>
      <c r="T3136">
        <f>VLOOKUP(Admissions[[#This Row],[Department]],Departments!A:E,5,FALSE)</f>
        <v>6000</v>
      </c>
      <c r="U3136" s="1" t="str">
        <f t="shared" si="96"/>
        <v>Above Benchmark</v>
      </c>
      <c r="V3136" s="1">
        <f t="shared" ca="1" si="97"/>
        <v>34</v>
      </c>
      <c r="W3136" s="1" t="str">
        <f ca="1">_xlfn.IFS(Admissions[[#This Row],[Patients Age]]&lt;18,"Paediatric",V3136&lt;40,"Young Adult",V3136&lt;65,"Adult",TRUE,"Senior")</f>
        <v>Young Adult</v>
      </c>
    </row>
    <row r="3137" spans="1:23" x14ac:dyDescent="0.25">
      <c r="A3137">
        <v>11117</v>
      </c>
      <c r="B3137">
        <v>6808</v>
      </c>
      <c r="C3137" s="1" t="s">
        <v>620</v>
      </c>
      <c r="D3137" s="1" t="s">
        <v>14</v>
      </c>
      <c r="E3137" s="2">
        <v>25092</v>
      </c>
      <c r="F3137" s="1" t="s">
        <v>51</v>
      </c>
      <c r="G3137" s="1" t="s">
        <v>87</v>
      </c>
      <c r="H3137" s="2">
        <v>44939</v>
      </c>
      <c r="I3137" s="2">
        <v>44944</v>
      </c>
      <c r="J3137">
        <v>5</v>
      </c>
      <c r="K3137">
        <v>6307</v>
      </c>
      <c r="L3137" s="1" t="s">
        <v>1491</v>
      </c>
      <c r="M3137" s="1" t="s">
        <v>88</v>
      </c>
      <c r="N3137" s="1" t="s">
        <v>18</v>
      </c>
      <c r="O3137" t="s">
        <v>19</v>
      </c>
      <c r="P3137">
        <v>1261.4000000000001</v>
      </c>
      <c r="Q3137" s="1" t="s">
        <v>1492</v>
      </c>
      <c r="R3137" s="1" t="s">
        <v>1454</v>
      </c>
      <c r="S3137" t="s">
        <v>1449</v>
      </c>
      <c r="T3137">
        <f>VLOOKUP(Admissions[[#This Row],[Department]],Departments!A:E,5,FALSE)</f>
        <v>6800</v>
      </c>
      <c r="U3137" s="1" t="str">
        <f t="shared" si="96"/>
        <v>Within Benchmark</v>
      </c>
      <c r="V3137" s="1">
        <f t="shared" ca="1" si="97"/>
        <v>57</v>
      </c>
      <c r="W3137" s="1" t="str">
        <f ca="1">_xlfn.IFS(Admissions[[#This Row],[Patients Age]]&lt;18,"Paediatric",V3137&lt;40,"Young Adult",V3137&lt;65,"Adult",TRUE,"Senior")</f>
        <v>Adult</v>
      </c>
    </row>
    <row r="3138" spans="1:23" x14ac:dyDescent="0.25">
      <c r="A3138">
        <v>10194</v>
      </c>
      <c r="B3138">
        <v>5302</v>
      </c>
      <c r="C3138" s="1" t="s">
        <v>1233</v>
      </c>
      <c r="D3138" s="1" t="s">
        <v>14</v>
      </c>
      <c r="E3138" s="2">
        <v>24781</v>
      </c>
      <c r="F3138" s="1" t="s">
        <v>21</v>
      </c>
      <c r="G3138" s="1" t="s">
        <v>160</v>
      </c>
      <c r="H3138" s="2">
        <v>45320</v>
      </c>
      <c r="I3138" s="2">
        <v>45330</v>
      </c>
      <c r="J3138">
        <v>10</v>
      </c>
      <c r="K3138">
        <v>28230</v>
      </c>
      <c r="L3138" s="1" t="s">
        <v>1491</v>
      </c>
      <c r="M3138" s="1" t="s">
        <v>28</v>
      </c>
      <c r="N3138" s="1" t="s">
        <v>33</v>
      </c>
      <c r="O3138" t="s">
        <v>19</v>
      </c>
      <c r="P3138">
        <v>2823</v>
      </c>
      <c r="Q3138" s="1" t="s">
        <v>1492</v>
      </c>
      <c r="R3138" s="1" t="s">
        <v>1448</v>
      </c>
      <c r="S3138" t="s">
        <v>1449</v>
      </c>
      <c r="T3138">
        <f>VLOOKUP(Admissions[[#This Row],[Department]],Departments!A:E,5,FALSE)</f>
        <v>12000</v>
      </c>
      <c r="U3138" s="1" t="str">
        <f t="shared" ref="U3138:U3201" si="98">IF(K3138&gt;T3138,"Above Benchmark","Within Benchmark")</f>
        <v>Above Benchmark</v>
      </c>
      <c r="V3138" s="1">
        <f t="shared" ref="V3138:V3201" ca="1" si="99">INT(YEARFRAC(E3138,TODAY()))</f>
        <v>58</v>
      </c>
      <c r="W3138" s="1" t="str">
        <f ca="1">_xlfn.IFS(Admissions[[#This Row],[Patients Age]]&lt;18,"Paediatric",V3138&lt;40,"Young Adult",V3138&lt;65,"Adult",TRUE,"Senior")</f>
        <v>Adult</v>
      </c>
    </row>
    <row r="3139" spans="1:23" x14ac:dyDescent="0.25">
      <c r="A3139">
        <v>11220</v>
      </c>
      <c r="B3139">
        <v>3140</v>
      </c>
      <c r="C3139" s="1" t="s">
        <v>262</v>
      </c>
      <c r="D3139" s="1" t="s">
        <v>14</v>
      </c>
      <c r="E3139" s="2">
        <v>18055</v>
      </c>
      <c r="F3139" s="1" t="s">
        <v>35</v>
      </c>
      <c r="G3139" s="1" t="s">
        <v>85</v>
      </c>
      <c r="H3139" s="2">
        <v>45434</v>
      </c>
      <c r="I3139" s="2">
        <v>45441</v>
      </c>
      <c r="J3139">
        <v>7</v>
      </c>
      <c r="K3139">
        <v>11332</v>
      </c>
      <c r="L3139" s="1" t="s">
        <v>1491</v>
      </c>
      <c r="M3139" s="1" t="s">
        <v>37</v>
      </c>
      <c r="N3139" s="1" t="s">
        <v>18</v>
      </c>
      <c r="O3139" t="s">
        <v>19</v>
      </c>
      <c r="P3139">
        <v>1618.8570999999999</v>
      </c>
      <c r="Q3139" s="1" t="s">
        <v>1492</v>
      </c>
      <c r="R3139" s="1" t="s">
        <v>1453</v>
      </c>
      <c r="S3139" t="s">
        <v>1449</v>
      </c>
      <c r="T3139">
        <f>VLOOKUP(Admissions[[#This Row],[Department]],Departments!A:E,5,FALSE)</f>
        <v>8500</v>
      </c>
      <c r="U3139" s="1" t="str">
        <f t="shared" si="98"/>
        <v>Above Benchmark</v>
      </c>
      <c r="V3139" s="1">
        <f t="shared" ca="1" si="99"/>
        <v>77</v>
      </c>
      <c r="W3139" s="1" t="str">
        <f ca="1">_xlfn.IFS(Admissions[[#This Row],[Patients Age]]&lt;18,"Paediatric",V3139&lt;40,"Young Adult",V3139&lt;65,"Adult",TRUE,"Senior")</f>
        <v>Senior</v>
      </c>
    </row>
    <row r="3140" spans="1:23" x14ac:dyDescent="0.25">
      <c r="A3140">
        <v>15704</v>
      </c>
      <c r="B3140">
        <v>5244</v>
      </c>
      <c r="C3140" s="1" t="s">
        <v>698</v>
      </c>
      <c r="D3140" s="1" t="s">
        <v>14</v>
      </c>
      <c r="E3140" s="2">
        <v>24916</v>
      </c>
      <c r="F3140" s="1" t="s">
        <v>51</v>
      </c>
      <c r="G3140" s="1" t="s">
        <v>113</v>
      </c>
      <c r="H3140" s="2">
        <v>45278</v>
      </c>
      <c r="I3140" s="2">
        <v>45281</v>
      </c>
      <c r="J3140">
        <v>3</v>
      </c>
      <c r="K3140">
        <v>4019</v>
      </c>
      <c r="L3140" s="1" t="s">
        <v>1491</v>
      </c>
      <c r="M3140" s="1" t="s">
        <v>114</v>
      </c>
      <c r="N3140" s="1" t="s">
        <v>33</v>
      </c>
      <c r="O3140" t="s">
        <v>19</v>
      </c>
      <c r="P3140">
        <v>1339.6667</v>
      </c>
      <c r="Q3140" s="1" t="s">
        <v>1492</v>
      </c>
      <c r="R3140" s="1" t="s">
        <v>1448</v>
      </c>
      <c r="S3140" t="s">
        <v>1449</v>
      </c>
      <c r="T3140">
        <f>VLOOKUP(Admissions[[#This Row],[Department]],Departments!A:E,5,FALSE)</f>
        <v>6800</v>
      </c>
      <c r="U3140" s="1" t="str">
        <f t="shared" si="98"/>
        <v>Within Benchmark</v>
      </c>
      <c r="V3140" s="1">
        <f t="shared" ca="1" si="99"/>
        <v>58</v>
      </c>
      <c r="W3140" s="1" t="str">
        <f ca="1">_xlfn.IFS(Admissions[[#This Row],[Patients Age]]&lt;18,"Paediatric",V3140&lt;40,"Young Adult",V3140&lt;65,"Adult",TRUE,"Senior")</f>
        <v>Adult</v>
      </c>
    </row>
    <row r="3141" spans="1:23" x14ac:dyDescent="0.25">
      <c r="A3141">
        <v>10615</v>
      </c>
      <c r="B3141">
        <v>6485</v>
      </c>
      <c r="C3141" s="1" t="s">
        <v>1018</v>
      </c>
      <c r="D3141" s="1" t="s">
        <v>14</v>
      </c>
      <c r="E3141" s="2">
        <v>24952</v>
      </c>
      <c r="F3141" s="1" t="s">
        <v>66</v>
      </c>
      <c r="G3141" s="1" t="s">
        <v>67</v>
      </c>
      <c r="H3141" s="2">
        <v>45014</v>
      </c>
      <c r="I3141" s="2">
        <v>45020</v>
      </c>
      <c r="J3141">
        <v>6</v>
      </c>
      <c r="K3141">
        <v>8776</v>
      </c>
      <c r="L3141" s="1" t="s">
        <v>1491</v>
      </c>
      <c r="M3141" s="1" t="s">
        <v>116</v>
      </c>
      <c r="N3141" s="1" t="s">
        <v>33</v>
      </c>
      <c r="O3141" t="s">
        <v>19</v>
      </c>
      <c r="P3141">
        <v>1462.6667</v>
      </c>
      <c r="Q3141" s="1" t="s">
        <v>1492</v>
      </c>
      <c r="R3141" s="1" t="s">
        <v>1453</v>
      </c>
      <c r="S3141" t="s">
        <v>1449</v>
      </c>
      <c r="T3141">
        <f>VLOOKUP(Admissions[[#This Row],[Department]],Departments!A:E,5,FALSE)</f>
        <v>6000</v>
      </c>
      <c r="U3141" s="1" t="str">
        <f t="shared" si="98"/>
        <v>Above Benchmark</v>
      </c>
      <c r="V3141" s="1">
        <f t="shared" ca="1" si="99"/>
        <v>58</v>
      </c>
      <c r="W3141" s="1" t="str">
        <f ca="1">_xlfn.IFS(Admissions[[#This Row],[Patients Age]]&lt;18,"Paediatric",V3141&lt;40,"Young Adult",V3141&lt;65,"Adult",TRUE,"Senior")</f>
        <v>Adult</v>
      </c>
    </row>
    <row r="3142" spans="1:23" x14ac:dyDescent="0.25">
      <c r="A3142">
        <v>11402</v>
      </c>
      <c r="B3142">
        <v>6529</v>
      </c>
      <c r="C3142" s="1" t="s">
        <v>1124</v>
      </c>
      <c r="D3142" s="1" t="s">
        <v>14</v>
      </c>
      <c r="E3142" s="2">
        <v>44003</v>
      </c>
      <c r="F3142" s="1" t="s">
        <v>30</v>
      </c>
      <c r="G3142" s="1" t="s">
        <v>110</v>
      </c>
      <c r="H3142" s="2">
        <v>45452</v>
      </c>
      <c r="I3142" s="2">
        <v>45454</v>
      </c>
      <c r="J3142">
        <v>2</v>
      </c>
      <c r="K3142">
        <v>2214</v>
      </c>
      <c r="L3142" s="1" t="s">
        <v>1491</v>
      </c>
      <c r="M3142" s="1" t="s">
        <v>46</v>
      </c>
      <c r="N3142" s="1" t="s">
        <v>33</v>
      </c>
      <c r="O3142" t="s">
        <v>19</v>
      </c>
      <c r="P3142">
        <v>1107</v>
      </c>
      <c r="Q3142" s="1" t="s">
        <v>1492</v>
      </c>
      <c r="R3142" s="1" t="s">
        <v>1451</v>
      </c>
      <c r="S3142" t="s">
        <v>1447</v>
      </c>
      <c r="T3142">
        <f>VLOOKUP(Admissions[[#This Row],[Department]],Departments!A:E,5,FALSE)</f>
        <v>4500</v>
      </c>
      <c r="U3142" s="1" t="str">
        <f t="shared" si="98"/>
        <v>Within Benchmark</v>
      </c>
      <c r="V3142" s="1">
        <f t="shared" ca="1" si="99"/>
        <v>6</v>
      </c>
      <c r="W3142" s="1" t="str">
        <f ca="1">_xlfn.IFS(Admissions[[#This Row],[Patients Age]]&lt;18,"Paediatric",V3142&lt;40,"Young Adult",V3142&lt;65,"Adult",TRUE,"Senior")</f>
        <v>Paediatric</v>
      </c>
    </row>
    <row r="3143" spans="1:23" x14ac:dyDescent="0.25">
      <c r="A3143">
        <v>13365</v>
      </c>
      <c r="B3143">
        <v>3946</v>
      </c>
      <c r="C3143" s="1" t="s">
        <v>637</v>
      </c>
      <c r="D3143" s="1" t="s">
        <v>14</v>
      </c>
      <c r="E3143" s="2">
        <v>11197</v>
      </c>
      <c r="F3143" s="1" t="s">
        <v>21</v>
      </c>
      <c r="G3143" s="1" t="s">
        <v>22</v>
      </c>
      <c r="H3143" s="2">
        <v>45422</v>
      </c>
      <c r="I3143" s="2">
        <v>45432</v>
      </c>
      <c r="J3143">
        <v>10</v>
      </c>
      <c r="K3143">
        <v>21892</v>
      </c>
      <c r="L3143" s="1" t="s">
        <v>1491</v>
      </c>
      <c r="M3143" s="1" t="s">
        <v>124</v>
      </c>
      <c r="N3143" s="1" t="s">
        <v>18</v>
      </c>
      <c r="O3143" t="s">
        <v>19</v>
      </c>
      <c r="P3143">
        <v>2189.1999999999998</v>
      </c>
      <c r="Q3143" s="1" t="s">
        <v>1492</v>
      </c>
      <c r="R3143" s="1" t="s">
        <v>1454</v>
      </c>
      <c r="S3143" t="s">
        <v>1449</v>
      </c>
      <c r="T3143">
        <f>VLOOKUP(Admissions[[#This Row],[Department]],Departments!A:E,5,FALSE)</f>
        <v>12000</v>
      </c>
      <c r="U3143" s="1" t="str">
        <f t="shared" si="98"/>
        <v>Above Benchmark</v>
      </c>
      <c r="V3143" s="1">
        <f t="shared" ca="1" si="99"/>
        <v>95</v>
      </c>
      <c r="W3143" s="1" t="str">
        <f ca="1">_xlfn.IFS(Admissions[[#This Row],[Patients Age]]&lt;18,"Paediatric",V3143&lt;40,"Young Adult",V3143&lt;65,"Adult",TRUE,"Senior")</f>
        <v>Senior</v>
      </c>
    </row>
    <row r="3144" spans="1:23" x14ac:dyDescent="0.25">
      <c r="A3144">
        <v>13887</v>
      </c>
      <c r="B3144">
        <v>4970</v>
      </c>
      <c r="C3144" s="1" t="s">
        <v>925</v>
      </c>
      <c r="D3144" s="1" t="s">
        <v>56</v>
      </c>
      <c r="E3144" s="2">
        <v>34698</v>
      </c>
      <c r="F3144" s="1" t="s">
        <v>51</v>
      </c>
      <c r="G3144" s="1" t="s">
        <v>87</v>
      </c>
      <c r="H3144" s="2">
        <v>45139</v>
      </c>
      <c r="I3144" s="2">
        <v>45140</v>
      </c>
      <c r="J3144">
        <v>1</v>
      </c>
      <c r="K3144">
        <v>2518</v>
      </c>
      <c r="L3144" s="1" t="s">
        <v>1491</v>
      </c>
      <c r="M3144" s="1" t="s">
        <v>53</v>
      </c>
      <c r="N3144" s="1" t="s">
        <v>18</v>
      </c>
      <c r="O3144" t="s">
        <v>19</v>
      </c>
      <c r="P3144">
        <v>2518</v>
      </c>
      <c r="Q3144" s="1" t="s">
        <v>1492</v>
      </c>
      <c r="R3144" s="1" t="s">
        <v>1452</v>
      </c>
      <c r="S3144" t="s">
        <v>1449</v>
      </c>
      <c r="T3144">
        <f>VLOOKUP(Admissions[[#This Row],[Department]],Departments!A:E,5,FALSE)</f>
        <v>6800</v>
      </c>
      <c r="U3144" s="1" t="str">
        <f t="shared" si="98"/>
        <v>Within Benchmark</v>
      </c>
      <c r="V3144" s="1">
        <f t="shared" ca="1" si="99"/>
        <v>31</v>
      </c>
      <c r="W3144" s="1" t="str">
        <f ca="1">_xlfn.IFS(Admissions[[#This Row],[Patients Age]]&lt;18,"Paediatric",V3144&lt;40,"Young Adult",V3144&lt;65,"Adult",TRUE,"Senior")</f>
        <v>Young Adult</v>
      </c>
    </row>
    <row r="3145" spans="1:23" x14ac:dyDescent="0.25">
      <c r="A3145">
        <v>12798</v>
      </c>
      <c r="B3145">
        <v>5070</v>
      </c>
      <c r="C3145" s="1" t="s">
        <v>1083</v>
      </c>
      <c r="D3145" s="1" t="s">
        <v>14</v>
      </c>
      <c r="E3145" s="2">
        <v>14860</v>
      </c>
      <c r="F3145" s="1" t="s">
        <v>26</v>
      </c>
      <c r="G3145" s="1" t="s">
        <v>39</v>
      </c>
      <c r="H3145" s="2">
        <v>45523</v>
      </c>
      <c r="I3145" s="2">
        <v>45531</v>
      </c>
      <c r="J3145">
        <v>8</v>
      </c>
      <c r="K3145">
        <v>10687</v>
      </c>
      <c r="L3145" s="1" t="s">
        <v>1491</v>
      </c>
      <c r="M3145" s="1" t="s">
        <v>64</v>
      </c>
      <c r="N3145" s="1" t="s">
        <v>33</v>
      </c>
      <c r="O3145" t="s">
        <v>19</v>
      </c>
      <c r="P3145">
        <v>1335.875</v>
      </c>
      <c r="Q3145" s="1" t="s">
        <v>1492</v>
      </c>
      <c r="R3145" s="1" t="s">
        <v>1448</v>
      </c>
      <c r="S3145" t="s">
        <v>1449</v>
      </c>
      <c r="T3145">
        <f>VLOOKUP(Admissions[[#This Row],[Department]],Departments!A:E,5,FALSE)</f>
        <v>9000</v>
      </c>
      <c r="U3145" s="1" t="str">
        <f t="shared" si="98"/>
        <v>Above Benchmark</v>
      </c>
      <c r="V3145" s="1">
        <f t="shared" ca="1" si="99"/>
        <v>85</v>
      </c>
      <c r="W3145" s="1" t="str">
        <f ca="1">_xlfn.IFS(Admissions[[#This Row],[Patients Age]]&lt;18,"Paediatric",V3145&lt;40,"Young Adult",V3145&lt;65,"Adult",TRUE,"Senior")</f>
        <v>Senior</v>
      </c>
    </row>
    <row r="3146" spans="1:23" x14ac:dyDescent="0.25">
      <c r="A3146">
        <v>11404</v>
      </c>
      <c r="B3146">
        <v>3022</v>
      </c>
      <c r="C3146" s="1" t="s">
        <v>256</v>
      </c>
      <c r="D3146" s="1" t="s">
        <v>56</v>
      </c>
      <c r="E3146" s="2">
        <v>25777</v>
      </c>
      <c r="F3146" s="1" t="s">
        <v>35</v>
      </c>
      <c r="G3146" s="1" t="s">
        <v>85</v>
      </c>
      <c r="H3146" s="2">
        <v>45236</v>
      </c>
      <c r="I3146" s="2">
        <v>45239</v>
      </c>
      <c r="J3146">
        <v>3</v>
      </c>
      <c r="K3146">
        <v>6581</v>
      </c>
      <c r="L3146" s="1" t="s">
        <v>1491</v>
      </c>
      <c r="M3146" s="1" t="s">
        <v>37</v>
      </c>
      <c r="N3146" s="1" t="s">
        <v>18</v>
      </c>
      <c r="O3146" t="s">
        <v>19</v>
      </c>
      <c r="P3146">
        <v>2193.6667000000002</v>
      </c>
      <c r="Q3146" s="1" t="s">
        <v>1492</v>
      </c>
      <c r="R3146" s="1" t="s">
        <v>1448</v>
      </c>
      <c r="S3146" t="s">
        <v>1449</v>
      </c>
      <c r="T3146">
        <f>VLOOKUP(Admissions[[#This Row],[Department]],Departments!A:E,5,FALSE)</f>
        <v>8500</v>
      </c>
      <c r="U3146" s="1" t="str">
        <f t="shared" si="98"/>
        <v>Within Benchmark</v>
      </c>
      <c r="V3146" s="1">
        <f t="shared" ca="1" si="99"/>
        <v>55</v>
      </c>
      <c r="W3146" s="1" t="str">
        <f ca="1">_xlfn.IFS(Admissions[[#This Row],[Patients Age]]&lt;18,"Paediatric",V3146&lt;40,"Young Adult",V3146&lt;65,"Adult",TRUE,"Senior")</f>
        <v>Adult</v>
      </c>
    </row>
    <row r="3147" spans="1:23" x14ac:dyDescent="0.25">
      <c r="A3147">
        <v>15540</v>
      </c>
      <c r="B3147">
        <v>3421</v>
      </c>
      <c r="C3147" s="1" t="s">
        <v>627</v>
      </c>
      <c r="D3147" s="1" t="s">
        <v>14</v>
      </c>
      <c r="E3147" s="2">
        <v>11460</v>
      </c>
      <c r="F3147" s="1" t="s">
        <v>26</v>
      </c>
      <c r="G3147" s="1" t="s">
        <v>39</v>
      </c>
      <c r="H3147" s="2">
        <v>45389</v>
      </c>
      <c r="I3147" s="2">
        <v>45399</v>
      </c>
      <c r="J3147">
        <v>10</v>
      </c>
      <c r="K3147">
        <v>23039</v>
      </c>
      <c r="L3147" s="1" t="s">
        <v>1491</v>
      </c>
      <c r="M3147" s="1" t="s">
        <v>64</v>
      </c>
      <c r="N3147" s="1" t="s">
        <v>33</v>
      </c>
      <c r="O3147" t="s">
        <v>19</v>
      </c>
      <c r="P3147">
        <v>2303.9</v>
      </c>
      <c r="Q3147" s="1" t="s">
        <v>1492</v>
      </c>
      <c r="R3147" s="1" t="s">
        <v>1451</v>
      </c>
      <c r="S3147" t="s">
        <v>1447</v>
      </c>
      <c r="T3147">
        <f>VLOOKUP(Admissions[[#This Row],[Department]],Departments!A:E,5,FALSE)</f>
        <v>9000</v>
      </c>
      <c r="U3147" s="1" t="str">
        <f t="shared" si="98"/>
        <v>Above Benchmark</v>
      </c>
      <c r="V3147" s="1">
        <f t="shared" ca="1" si="99"/>
        <v>95</v>
      </c>
      <c r="W3147" s="1" t="str">
        <f ca="1">_xlfn.IFS(Admissions[[#This Row],[Patients Age]]&lt;18,"Paediatric",V3147&lt;40,"Young Adult",V3147&lt;65,"Adult",TRUE,"Senior")</f>
        <v>Senior</v>
      </c>
    </row>
    <row r="3148" spans="1:23" x14ac:dyDescent="0.25">
      <c r="A3148">
        <v>12185</v>
      </c>
      <c r="B3148">
        <v>4890</v>
      </c>
      <c r="C3148" s="1" t="s">
        <v>665</v>
      </c>
      <c r="D3148" s="1" t="s">
        <v>56</v>
      </c>
      <c r="E3148" s="2">
        <v>21898</v>
      </c>
      <c r="F3148" s="1" t="s">
        <v>15</v>
      </c>
      <c r="G3148" s="1" t="s">
        <v>16</v>
      </c>
      <c r="H3148" s="2">
        <v>45151</v>
      </c>
      <c r="I3148" s="2">
        <v>45153</v>
      </c>
      <c r="J3148">
        <v>2</v>
      </c>
      <c r="K3148">
        <v>4729</v>
      </c>
      <c r="L3148" s="1" t="s">
        <v>1491</v>
      </c>
      <c r="M3148" s="1" t="s">
        <v>49</v>
      </c>
      <c r="N3148" s="1" t="s">
        <v>18</v>
      </c>
      <c r="O3148" t="s">
        <v>19</v>
      </c>
      <c r="P3148">
        <v>2364.5</v>
      </c>
      <c r="Q3148" s="1" t="s">
        <v>1492</v>
      </c>
      <c r="R3148" s="1" t="s">
        <v>1451</v>
      </c>
      <c r="S3148" t="s">
        <v>1447</v>
      </c>
      <c r="T3148">
        <f>VLOOKUP(Admissions[[#This Row],[Department]],Departments!A:E,5,FALSE)</f>
        <v>5500</v>
      </c>
      <c r="U3148" s="1" t="str">
        <f t="shared" si="98"/>
        <v>Within Benchmark</v>
      </c>
      <c r="V3148" s="1">
        <f t="shared" ca="1" si="99"/>
        <v>66</v>
      </c>
      <c r="W3148" s="1" t="str">
        <f ca="1">_xlfn.IFS(Admissions[[#This Row],[Patients Age]]&lt;18,"Paediatric",V3148&lt;40,"Young Adult",V3148&lt;65,"Adult",TRUE,"Senior")</f>
        <v>Senior</v>
      </c>
    </row>
    <row r="3149" spans="1:23" x14ac:dyDescent="0.25">
      <c r="A3149">
        <v>11953</v>
      </c>
      <c r="B3149">
        <v>6073</v>
      </c>
      <c r="C3149" s="1" t="s">
        <v>1062</v>
      </c>
      <c r="D3149" s="1" t="s">
        <v>14</v>
      </c>
      <c r="E3149" s="2">
        <v>14402</v>
      </c>
      <c r="F3149" s="1" t="s">
        <v>51</v>
      </c>
      <c r="G3149" s="1" t="s">
        <v>113</v>
      </c>
      <c r="H3149" s="2">
        <v>45412</v>
      </c>
      <c r="I3149" s="2">
        <v>45416</v>
      </c>
      <c r="J3149">
        <v>4</v>
      </c>
      <c r="K3149">
        <v>9074</v>
      </c>
      <c r="L3149" s="1" t="s">
        <v>1491</v>
      </c>
      <c r="M3149" s="1" t="s">
        <v>53</v>
      </c>
      <c r="N3149" s="1" t="s">
        <v>18</v>
      </c>
      <c r="O3149" t="s">
        <v>19</v>
      </c>
      <c r="P3149">
        <v>2268.5</v>
      </c>
      <c r="Q3149" s="1" t="s">
        <v>1492</v>
      </c>
      <c r="R3149" s="1" t="s">
        <v>1452</v>
      </c>
      <c r="S3149" t="s">
        <v>1449</v>
      </c>
      <c r="T3149">
        <f>VLOOKUP(Admissions[[#This Row],[Department]],Departments!A:E,5,FALSE)</f>
        <v>6800</v>
      </c>
      <c r="U3149" s="1" t="str">
        <f t="shared" si="98"/>
        <v>Above Benchmark</v>
      </c>
      <c r="V3149" s="1">
        <f t="shared" ca="1" si="99"/>
        <v>87</v>
      </c>
      <c r="W3149" s="1" t="str">
        <f ca="1">_xlfn.IFS(Admissions[[#This Row],[Patients Age]]&lt;18,"Paediatric",V3149&lt;40,"Young Adult",V3149&lt;65,"Adult",TRUE,"Senior")</f>
        <v>Senior</v>
      </c>
    </row>
    <row r="3150" spans="1:23" x14ac:dyDescent="0.25">
      <c r="A3150">
        <v>10514</v>
      </c>
      <c r="B3150">
        <v>5195</v>
      </c>
      <c r="C3150" s="1" t="s">
        <v>707</v>
      </c>
      <c r="D3150" s="1" t="s">
        <v>14</v>
      </c>
      <c r="E3150" s="2">
        <v>12288</v>
      </c>
      <c r="F3150" s="1" t="s">
        <v>15</v>
      </c>
      <c r="G3150" s="1" t="s">
        <v>48</v>
      </c>
      <c r="H3150" s="2">
        <v>45502</v>
      </c>
      <c r="I3150" s="2">
        <v>45505</v>
      </c>
      <c r="J3150">
        <v>3</v>
      </c>
      <c r="K3150">
        <v>4225</v>
      </c>
      <c r="L3150" s="1" t="s">
        <v>1491</v>
      </c>
      <c r="M3150" s="1" t="s">
        <v>17</v>
      </c>
      <c r="N3150" s="1" t="s">
        <v>18</v>
      </c>
      <c r="O3150" t="s">
        <v>19</v>
      </c>
      <c r="P3150">
        <v>1408.3333</v>
      </c>
      <c r="Q3150" s="1" t="s">
        <v>1492</v>
      </c>
      <c r="R3150" s="1" t="s">
        <v>1448</v>
      </c>
      <c r="S3150" t="s">
        <v>1449</v>
      </c>
      <c r="T3150">
        <f>VLOOKUP(Admissions[[#This Row],[Department]],Departments!A:E,5,FALSE)</f>
        <v>5500</v>
      </c>
      <c r="U3150" s="1" t="str">
        <f t="shared" si="98"/>
        <v>Within Benchmark</v>
      </c>
      <c r="V3150" s="1">
        <f t="shared" ca="1" si="99"/>
        <v>92</v>
      </c>
      <c r="W3150" s="1" t="str">
        <f ca="1">_xlfn.IFS(Admissions[[#This Row],[Patients Age]]&lt;18,"Paediatric",V3150&lt;40,"Young Adult",V3150&lt;65,"Adult",TRUE,"Senior")</f>
        <v>Senior</v>
      </c>
    </row>
    <row r="3151" spans="1:23" x14ac:dyDescent="0.25">
      <c r="A3151">
        <v>11971</v>
      </c>
      <c r="B3151">
        <v>3748</v>
      </c>
      <c r="C3151" s="1" t="s">
        <v>109</v>
      </c>
      <c r="D3151" s="1" t="s">
        <v>56</v>
      </c>
      <c r="E3151" s="2">
        <v>42612</v>
      </c>
      <c r="F3151" s="1" t="s">
        <v>30</v>
      </c>
      <c r="G3151" s="1" t="s">
        <v>110</v>
      </c>
      <c r="H3151" s="2">
        <v>45070</v>
      </c>
      <c r="I3151" s="2">
        <v>45074</v>
      </c>
      <c r="J3151">
        <v>4</v>
      </c>
      <c r="K3151">
        <v>3552</v>
      </c>
      <c r="L3151" s="1" t="s">
        <v>1491</v>
      </c>
      <c r="M3151" s="1" t="s">
        <v>32</v>
      </c>
      <c r="N3151" s="1" t="s">
        <v>18</v>
      </c>
      <c r="O3151" t="s">
        <v>19</v>
      </c>
      <c r="P3151">
        <v>888</v>
      </c>
      <c r="Q3151" s="1" t="s">
        <v>1492</v>
      </c>
      <c r="R3151" s="1" t="s">
        <v>1453</v>
      </c>
      <c r="S3151" t="s">
        <v>1449</v>
      </c>
      <c r="T3151">
        <f>VLOOKUP(Admissions[[#This Row],[Department]],Departments!A:E,5,FALSE)</f>
        <v>4500</v>
      </c>
      <c r="U3151" s="1" t="str">
        <f t="shared" si="98"/>
        <v>Within Benchmark</v>
      </c>
      <c r="V3151" s="1">
        <f t="shared" ca="1" si="99"/>
        <v>9</v>
      </c>
      <c r="W3151" s="1" t="str">
        <f ca="1">_xlfn.IFS(Admissions[[#This Row],[Patients Age]]&lt;18,"Paediatric",V3151&lt;40,"Young Adult",V3151&lt;65,"Adult",TRUE,"Senior")</f>
        <v>Paediatric</v>
      </c>
    </row>
    <row r="3152" spans="1:23" x14ac:dyDescent="0.25">
      <c r="A3152">
        <v>15070</v>
      </c>
      <c r="B3152">
        <v>6136</v>
      </c>
      <c r="C3152" s="1" t="s">
        <v>875</v>
      </c>
      <c r="D3152" s="1" t="s">
        <v>14</v>
      </c>
      <c r="E3152" s="2">
        <v>23513</v>
      </c>
      <c r="F3152" s="1" t="s">
        <v>35</v>
      </c>
      <c r="G3152" s="1" t="s">
        <v>36</v>
      </c>
      <c r="H3152" s="2">
        <v>45285</v>
      </c>
      <c r="I3152" s="2">
        <v>45288</v>
      </c>
      <c r="J3152">
        <v>3</v>
      </c>
      <c r="K3152">
        <v>11031</v>
      </c>
      <c r="L3152" s="1" t="s">
        <v>1491</v>
      </c>
      <c r="M3152" s="1" t="s">
        <v>60</v>
      </c>
      <c r="N3152" s="1" t="s">
        <v>18</v>
      </c>
      <c r="O3152" t="s">
        <v>19</v>
      </c>
      <c r="P3152">
        <v>3677</v>
      </c>
      <c r="Q3152" s="1" t="s">
        <v>1492</v>
      </c>
      <c r="R3152" s="1" t="s">
        <v>1448</v>
      </c>
      <c r="S3152" t="s">
        <v>1449</v>
      </c>
      <c r="T3152">
        <f>VLOOKUP(Admissions[[#This Row],[Department]],Departments!A:E,5,FALSE)</f>
        <v>8500</v>
      </c>
      <c r="U3152" s="1" t="str">
        <f t="shared" si="98"/>
        <v>Above Benchmark</v>
      </c>
      <c r="V3152" s="1">
        <f t="shared" ca="1" si="99"/>
        <v>62</v>
      </c>
      <c r="W3152" s="1" t="str">
        <f ca="1">_xlfn.IFS(Admissions[[#This Row],[Patients Age]]&lt;18,"Paediatric",V3152&lt;40,"Young Adult",V3152&lt;65,"Adult",TRUE,"Senior")</f>
        <v>Adult</v>
      </c>
    </row>
    <row r="3153" spans="1:23" x14ac:dyDescent="0.25">
      <c r="A3153">
        <v>15542</v>
      </c>
      <c r="B3153">
        <v>4707</v>
      </c>
      <c r="C3153" s="1" t="s">
        <v>162</v>
      </c>
      <c r="D3153" s="1" t="s">
        <v>14</v>
      </c>
      <c r="E3153" s="2">
        <v>13013</v>
      </c>
      <c r="F3153" s="1" t="s">
        <v>35</v>
      </c>
      <c r="G3153" s="1" t="s">
        <v>83</v>
      </c>
      <c r="H3153" s="2">
        <v>45379</v>
      </c>
      <c r="I3153" s="2">
        <v>45387</v>
      </c>
      <c r="J3153">
        <v>8</v>
      </c>
      <c r="K3153">
        <v>18690</v>
      </c>
      <c r="L3153" s="1" t="s">
        <v>1491</v>
      </c>
      <c r="M3153" s="1" t="s">
        <v>119</v>
      </c>
      <c r="N3153" s="1" t="s">
        <v>33</v>
      </c>
      <c r="O3153" t="s">
        <v>19</v>
      </c>
      <c r="P3153">
        <v>2336.25</v>
      </c>
      <c r="Q3153" s="1" t="s">
        <v>1492</v>
      </c>
      <c r="R3153" s="1" t="s">
        <v>1450</v>
      </c>
      <c r="S3153" t="s">
        <v>1449</v>
      </c>
      <c r="T3153">
        <f>VLOOKUP(Admissions[[#This Row],[Department]],Departments!A:E,5,FALSE)</f>
        <v>8500</v>
      </c>
      <c r="U3153" s="1" t="str">
        <f t="shared" si="98"/>
        <v>Above Benchmark</v>
      </c>
      <c r="V3153" s="1">
        <f t="shared" ca="1" si="99"/>
        <v>90</v>
      </c>
      <c r="W3153" s="1" t="str">
        <f ca="1">_xlfn.IFS(Admissions[[#This Row],[Patients Age]]&lt;18,"Paediatric",V3153&lt;40,"Young Adult",V3153&lt;65,"Adult",TRUE,"Senior")</f>
        <v>Senior</v>
      </c>
    </row>
    <row r="3154" spans="1:23" x14ac:dyDescent="0.25">
      <c r="A3154">
        <v>10222</v>
      </c>
      <c r="B3154">
        <v>4128</v>
      </c>
      <c r="C3154" s="1" t="s">
        <v>906</v>
      </c>
      <c r="D3154" s="1" t="s">
        <v>14</v>
      </c>
      <c r="E3154" s="2">
        <v>13379</v>
      </c>
      <c r="F3154" s="1" t="s">
        <v>26</v>
      </c>
      <c r="G3154" s="1" t="s">
        <v>39</v>
      </c>
      <c r="H3154" s="2">
        <v>45471</v>
      </c>
      <c r="I3154" s="2">
        <v>45480</v>
      </c>
      <c r="J3154">
        <v>9</v>
      </c>
      <c r="K3154">
        <v>21557</v>
      </c>
      <c r="L3154" s="1" t="s">
        <v>1491</v>
      </c>
      <c r="M3154" s="1" t="s">
        <v>17</v>
      </c>
      <c r="N3154" s="1" t="s">
        <v>18</v>
      </c>
      <c r="O3154" t="s">
        <v>19</v>
      </c>
      <c r="P3154">
        <v>2395.2222000000002</v>
      </c>
      <c r="Q3154" s="1" t="s">
        <v>1492</v>
      </c>
      <c r="R3154" s="1" t="s">
        <v>1454</v>
      </c>
      <c r="S3154" t="s">
        <v>1449</v>
      </c>
      <c r="T3154">
        <f>VLOOKUP(Admissions[[#This Row],[Department]],Departments!A:E,5,FALSE)</f>
        <v>9000</v>
      </c>
      <c r="U3154" s="1" t="str">
        <f t="shared" si="98"/>
        <v>Above Benchmark</v>
      </c>
      <c r="V3154" s="1">
        <f t="shared" ca="1" si="99"/>
        <v>89</v>
      </c>
      <c r="W3154" s="1" t="str">
        <f ca="1">_xlfn.IFS(Admissions[[#This Row],[Patients Age]]&lt;18,"Paediatric",V3154&lt;40,"Young Adult",V3154&lt;65,"Adult",TRUE,"Senior")</f>
        <v>Senior</v>
      </c>
    </row>
    <row r="3155" spans="1:23" x14ac:dyDescent="0.25">
      <c r="A3155">
        <v>14367</v>
      </c>
      <c r="B3155">
        <v>6623</v>
      </c>
      <c r="C3155" s="1" t="s">
        <v>705</v>
      </c>
      <c r="D3155" s="1" t="s">
        <v>14</v>
      </c>
      <c r="E3155" s="2">
        <v>24137</v>
      </c>
      <c r="F3155" s="1" t="s">
        <v>35</v>
      </c>
      <c r="G3155" s="1" t="s">
        <v>85</v>
      </c>
      <c r="H3155" s="2">
        <v>45523</v>
      </c>
      <c r="I3155" s="2">
        <v>45529</v>
      </c>
      <c r="J3155">
        <v>6</v>
      </c>
      <c r="K3155">
        <v>9792</v>
      </c>
      <c r="L3155" s="1" t="s">
        <v>1494</v>
      </c>
      <c r="M3155" s="1" t="s">
        <v>37</v>
      </c>
      <c r="N3155" s="1" t="s">
        <v>18</v>
      </c>
      <c r="O3155" t="s">
        <v>19</v>
      </c>
      <c r="P3155">
        <v>1632</v>
      </c>
      <c r="Q3155" s="1" t="s">
        <v>1492</v>
      </c>
      <c r="R3155" s="1" t="s">
        <v>1448</v>
      </c>
      <c r="S3155" t="s">
        <v>1449</v>
      </c>
      <c r="T3155">
        <f>VLOOKUP(Admissions[[#This Row],[Department]],Departments!A:E,5,FALSE)</f>
        <v>8500</v>
      </c>
      <c r="U3155" s="1" t="str">
        <f t="shared" si="98"/>
        <v>Above Benchmark</v>
      </c>
      <c r="V3155" s="1">
        <f t="shared" ca="1" si="99"/>
        <v>60</v>
      </c>
      <c r="W3155" s="1" t="str">
        <f ca="1">_xlfn.IFS(Admissions[[#This Row],[Patients Age]]&lt;18,"Paediatric",V3155&lt;40,"Young Adult",V3155&lt;65,"Adult",TRUE,"Senior")</f>
        <v>Adult</v>
      </c>
    </row>
    <row r="3156" spans="1:23" x14ac:dyDescent="0.25">
      <c r="A3156">
        <v>11322</v>
      </c>
      <c r="B3156">
        <v>3842</v>
      </c>
      <c r="C3156" s="1" t="s">
        <v>954</v>
      </c>
      <c r="D3156" s="1" t="s">
        <v>56</v>
      </c>
      <c r="E3156" s="2">
        <v>22878</v>
      </c>
      <c r="F3156" s="1" t="s">
        <v>51</v>
      </c>
      <c r="G3156" s="1" t="s">
        <v>87</v>
      </c>
      <c r="H3156" s="2">
        <v>45612</v>
      </c>
      <c r="I3156" s="2">
        <v>45618</v>
      </c>
      <c r="J3156">
        <v>6</v>
      </c>
      <c r="K3156">
        <v>10081</v>
      </c>
      <c r="L3156" s="1" t="s">
        <v>1491</v>
      </c>
      <c r="M3156" s="1" t="s">
        <v>17</v>
      </c>
      <c r="N3156" s="1" t="s">
        <v>18</v>
      </c>
      <c r="O3156" t="s">
        <v>19</v>
      </c>
      <c r="P3156">
        <v>1680.1667</v>
      </c>
      <c r="Q3156" s="1" t="s">
        <v>1492</v>
      </c>
      <c r="R3156" s="1" t="s">
        <v>1446</v>
      </c>
      <c r="S3156" t="s">
        <v>1447</v>
      </c>
      <c r="T3156">
        <f>VLOOKUP(Admissions[[#This Row],[Department]],Departments!A:E,5,FALSE)</f>
        <v>6800</v>
      </c>
      <c r="U3156" s="1" t="str">
        <f t="shared" si="98"/>
        <v>Above Benchmark</v>
      </c>
      <c r="V3156" s="1">
        <f t="shared" ca="1" si="99"/>
        <v>63</v>
      </c>
      <c r="W3156" s="1" t="str">
        <f ca="1">_xlfn.IFS(Admissions[[#This Row],[Patients Age]]&lt;18,"Paediatric",V3156&lt;40,"Young Adult",V3156&lt;65,"Adult",TRUE,"Senior")</f>
        <v>Adult</v>
      </c>
    </row>
    <row r="3157" spans="1:23" x14ac:dyDescent="0.25">
      <c r="A3157">
        <v>13025</v>
      </c>
      <c r="B3157">
        <v>4475</v>
      </c>
      <c r="C3157" s="1" t="s">
        <v>1230</v>
      </c>
      <c r="D3157" s="1" t="s">
        <v>56</v>
      </c>
      <c r="E3157" s="2">
        <v>44821</v>
      </c>
      <c r="F3157" s="1" t="s">
        <v>30</v>
      </c>
      <c r="G3157" s="1" t="s">
        <v>58</v>
      </c>
      <c r="H3157" s="2">
        <v>45386</v>
      </c>
      <c r="I3157" s="2">
        <v>45390</v>
      </c>
      <c r="J3157">
        <v>4</v>
      </c>
      <c r="K3157">
        <v>3055</v>
      </c>
      <c r="L3157" s="1" t="s">
        <v>1491</v>
      </c>
      <c r="M3157" s="1" t="s">
        <v>32</v>
      </c>
      <c r="N3157" s="1" t="s">
        <v>33</v>
      </c>
      <c r="O3157" t="s">
        <v>19</v>
      </c>
      <c r="P3157">
        <v>763.75</v>
      </c>
      <c r="Q3157" s="1" t="s">
        <v>1492</v>
      </c>
      <c r="R3157" s="1" t="s">
        <v>1450</v>
      </c>
      <c r="S3157" t="s">
        <v>1449</v>
      </c>
      <c r="T3157">
        <f>VLOOKUP(Admissions[[#This Row],[Department]],Departments!A:E,5,FALSE)</f>
        <v>4500</v>
      </c>
      <c r="U3157" s="1" t="str">
        <f t="shared" si="98"/>
        <v>Within Benchmark</v>
      </c>
      <c r="V3157" s="1">
        <f t="shared" ca="1" si="99"/>
        <v>3</v>
      </c>
      <c r="W3157" s="1" t="str">
        <f ca="1">_xlfn.IFS(Admissions[[#This Row],[Patients Age]]&lt;18,"Paediatric",V3157&lt;40,"Young Adult",V3157&lt;65,"Adult",TRUE,"Senior")</f>
        <v>Paediatric</v>
      </c>
    </row>
    <row r="3158" spans="1:23" x14ac:dyDescent="0.25">
      <c r="A3158">
        <v>12650</v>
      </c>
      <c r="B3158">
        <v>4461</v>
      </c>
      <c r="C3158" s="1" t="s">
        <v>347</v>
      </c>
      <c r="D3158" s="1" t="s">
        <v>14</v>
      </c>
      <c r="E3158" s="2">
        <v>18945</v>
      </c>
      <c r="F3158" s="1" t="s">
        <v>35</v>
      </c>
      <c r="G3158" s="1" t="s">
        <v>83</v>
      </c>
      <c r="H3158" s="2">
        <v>45469</v>
      </c>
      <c r="I3158" s="2">
        <v>45477</v>
      </c>
      <c r="J3158">
        <v>8</v>
      </c>
      <c r="K3158">
        <v>14950</v>
      </c>
      <c r="L3158" s="1" t="s">
        <v>1491</v>
      </c>
      <c r="M3158" s="1" t="s">
        <v>119</v>
      </c>
      <c r="N3158" s="1" t="s">
        <v>33</v>
      </c>
      <c r="O3158" t="s">
        <v>19</v>
      </c>
      <c r="P3158">
        <v>1868.75</v>
      </c>
      <c r="Q3158" s="1" t="s">
        <v>1492</v>
      </c>
      <c r="R3158" s="1" t="s">
        <v>1453</v>
      </c>
      <c r="S3158" t="s">
        <v>1449</v>
      </c>
      <c r="T3158">
        <f>VLOOKUP(Admissions[[#This Row],[Department]],Departments!A:E,5,FALSE)</f>
        <v>8500</v>
      </c>
      <c r="U3158" s="1" t="str">
        <f t="shared" si="98"/>
        <v>Above Benchmark</v>
      </c>
      <c r="V3158" s="1">
        <f t="shared" ca="1" si="99"/>
        <v>74</v>
      </c>
      <c r="W3158" s="1" t="str">
        <f ca="1">_xlfn.IFS(Admissions[[#This Row],[Patients Age]]&lt;18,"Paediatric",V3158&lt;40,"Young Adult",V3158&lt;65,"Adult",TRUE,"Senior")</f>
        <v>Senior</v>
      </c>
    </row>
    <row r="3159" spans="1:23" x14ac:dyDescent="0.25">
      <c r="A3159">
        <v>13378</v>
      </c>
      <c r="B3159">
        <v>3122</v>
      </c>
      <c r="C3159" s="1" t="s">
        <v>689</v>
      </c>
      <c r="D3159" s="1" t="s">
        <v>14</v>
      </c>
      <c r="E3159" s="2">
        <v>30452</v>
      </c>
      <c r="F3159" s="1" t="s">
        <v>15</v>
      </c>
      <c r="G3159" s="1" t="s">
        <v>217</v>
      </c>
      <c r="H3159" s="2">
        <v>45362</v>
      </c>
      <c r="I3159" s="2">
        <v>45365</v>
      </c>
      <c r="J3159">
        <v>3</v>
      </c>
      <c r="K3159">
        <v>6140</v>
      </c>
      <c r="L3159" s="1" t="s">
        <v>1491</v>
      </c>
      <c r="M3159" s="1" t="s">
        <v>46</v>
      </c>
      <c r="N3159" s="1" t="s">
        <v>33</v>
      </c>
      <c r="O3159" t="s">
        <v>19</v>
      </c>
      <c r="P3159">
        <v>2046.6667</v>
      </c>
      <c r="Q3159" s="1" t="s">
        <v>1492</v>
      </c>
      <c r="R3159" s="1" t="s">
        <v>1448</v>
      </c>
      <c r="S3159" t="s">
        <v>1449</v>
      </c>
      <c r="T3159">
        <f>VLOOKUP(Admissions[[#This Row],[Department]],Departments!A:E,5,FALSE)</f>
        <v>5500</v>
      </c>
      <c r="U3159" s="1" t="str">
        <f t="shared" si="98"/>
        <v>Above Benchmark</v>
      </c>
      <c r="V3159" s="1">
        <f t="shared" ca="1" si="99"/>
        <v>43</v>
      </c>
      <c r="W3159" s="1" t="str">
        <f ca="1">_xlfn.IFS(Admissions[[#This Row],[Patients Age]]&lt;18,"Paediatric",V3159&lt;40,"Young Adult",V3159&lt;65,"Adult",TRUE,"Senior")</f>
        <v>Adult</v>
      </c>
    </row>
    <row r="3160" spans="1:23" x14ac:dyDescent="0.25">
      <c r="A3160">
        <v>11997</v>
      </c>
      <c r="B3160">
        <v>3783</v>
      </c>
      <c r="C3160" s="1" t="s">
        <v>1025</v>
      </c>
      <c r="D3160" s="1" t="s">
        <v>14</v>
      </c>
      <c r="E3160" s="2">
        <v>22084</v>
      </c>
      <c r="F3160" s="1" t="s">
        <v>15</v>
      </c>
      <c r="G3160" s="1" t="s">
        <v>48</v>
      </c>
      <c r="H3160" s="2">
        <v>45150</v>
      </c>
      <c r="I3160" s="2">
        <v>45153</v>
      </c>
      <c r="J3160">
        <v>3</v>
      </c>
      <c r="K3160">
        <v>5053</v>
      </c>
      <c r="L3160" s="1" t="s">
        <v>1491</v>
      </c>
      <c r="M3160" s="1" t="s">
        <v>49</v>
      </c>
      <c r="N3160" s="1" t="s">
        <v>24</v>
      </c>
      <c r="O3160" t="s">
        <v>19</v>
      </c>
      <c r="P3160">
        <v>1684.3333</v>
      </c>
      <c r="Q3160" s="1" t="s">
        <v>1492</v>
      </c>
      <c r="R3160" s="1" t="s">
        <v>1446</v>
      </c>
      <c r="S3160" t="s">
        <v>1447</v>
      </c>
      <c r="T3160">
        <f>VLOOKUP(Admissions[[#This Row],[Department]],Departments!A:E,5,FALSE)</f>
        <v>5500</v>
      </c>
      <c r="U3160" s="1" t="str">
        <f t="shared" si="98"/>
        <v>Within Benchmark</v>
      </c>
      <c r="V3160" s="1">
        <f t="shared" ca="1" si="99"/>
        <v>66</v>
      </c>
      <c r="W3160" s="1" t="str">
        <f ca="1">_xlfn.IFS(Admissions[[#This Row],[Patients Age]]&lt;18,"Paediatric",V3160&lt;40,"Young Adult",V3160&lt;65,"Adult",TRUE,"Senior")</f>
        <v>Senior</v>
      </c>
    </row>
    <row r="3161" spans="1:23" x14ac:dyDescent="0.25">
      <c r="A3161">
        <v>14280</v>
      </c>
      <c r="B3161">
        <v>4236</v>
      </c>
      <c r="C3161" s="1" t="s">
        <v>551</v>
      </c>
      <c r="D3161" s="1" t="s">
        <v>14</v>
      </c>
      <c r="E3161" s="2">
        <v>16763</v>
      </c>
      <c r="F3161" s="1" t="s">
        <v>51</v>
      </c>
      <c r="G3161" s="1" t="s">
        <v>87</v>
      </c>
      <c r="H3161" s="2">
        <v>45140</v>
      </c>
      <c r="I3161" s="2">
        <v>45149</v>
      </c>
      <c r="J3161">
        <v>9</v>
      </c>
      <c r="K3161">
        <v>9917</v>
      </c>
      <c r="L3161" s="1" t="s">
        <v>1491</v>
      </c>
      <c r="M3161" s="1" t="s">
        <v>53</v>
      </c>
      <c r="N3161" s="1" t="s">
        <v>18</v>
      </c>
      <c r="O3161" t="s">
        <v>19</v>
      </c>
      <c r="P3161">
        <v>1101.8888999999999</v>
      </c>
      <c r="Q3161" s="1" t="s">
        <v>1492</v>
      </c>
      <c r="R3161" s="1" t="s">
        <v>1453</v>
      </c>
      <c r="S3161" t="s">
        <v>1449</v>
      </c>
      <c r="T3161">
        <f>VLOOKUP(Admissions[[#This Row],[Department]],Departments!A:E,5,FALSE)</f>
        <v>6800</v>
      </c>
      <c r="U3161" s="1" t="str">
        <f t="shared" si="98"/>
        <v>Above Benchmark</v>
      </c>
      <c r="V3161" s="1">
        <f t="shared" ca="1" si="99"/>
        <v>80</v>
      </c>
      <c r="W3161" s="1" t="str">
        <f ca="1">_xlfn.IFS(Admissions[[#This Row],[Patients Age]]&lt;18,"Paediatric",V3161&lt;40,"Young Adult",V3161&lt;65,"Adult",TRUE,"Senior")</f>
        <v>Senior</v>
      </c>
    </row>
    <row r="3162" spans="1:23" x14ac:dyDescent="0.25">
      <c r="A3162">
        <v>11184</v>
      </c>
      <c r="B3162">
        <v>3131</v>
      </c>
      <c r="C3162" s="1" t="s">
        <v>1195</v>
      </c>
      <c r="D3162" s="1" t="s">
        <v>14</v>
      </c>
      <c r="E3162" s="2">
        <v>11262</v>
      </c>
      <c r="F3162" s="1" t="s">
        <v>35</v>
      </c>
      <c r="G3162" s="1" t="s">
        <v>36</v>
      </c>
      <c r="H3162" s="2">
        <v>45199</v>
      </c>
      <c r="I3162" s="2">
        <v>45210</v>
      </c>
      <c r="J3162">
        <v>11</v>
      </c>
      <c r="K3162">
        <v>32687</v>
      </c>
      <c r="L3162" s="1" t="s">
        <v>1491</v>
      </c>
      <c r="M3162" s="1" t="s">
        <v>60</v>
      </c>
      <c r="N3162" s="1" t="s">
        <v>18</v>
      </c>
      <c r="O3162" t="s">
        <v>19</v>
      </c>
      <c r="P3162">
        <v>2971.5455000000002</v>
      </c>
      <c r="Q3162" s="1" t="s">
        <v>1492</v>
      </c>
      <c r="R3162" s="1" t="s">
        <v>1446</v>
      </c>
      <c r="S3162" t="s">
        <v>1447</v>
      </c>
      <c r="T3162">
        <f>VLOOKUP(Admissions[[#This Row],[Department]],Departments!A:E,5,FALSE)</f>
        <v>8500</v>
      </c>
      <c r="U3162" s="1" t="str">
        <f t="shared" si="98"/>
        <v>Above Benchmark</v>
      </c>
      <c r="V3162" s="1">
        <f t="shared" ca="1" si="99"/>
        <v>95</v>
      </c>
      <c r="W3162" s="1" t="str">
        <f ca="1">_xlfn.IFS(Admissions[[#This Row],[Patients Age]]&lt;18,"Paediatric",V3162&lt;40,"Young Adult",V3162&lt;65,"Adult",TRUE,"Senior")</f>
        <v>Senior</v>
      </c>
    </row>
    <row r="3163" spans="1:23" x14ac:dyDescent="0.25">
      <c r="A3163">
        <v>13303</v>
      </c>
      <c r="B3163">
        <v>3937</v>
      </c>
      <c r="C3163" s="1" t="s">
        <v>827</v>
      </c>
      <c r="D3163" s="1" t="s">
        <v>56</v>
      </c>
      <c r="E3163" s="2">
        <v>21312</v>
      </c>
      <c r="F3163" s="1" t="s">
        <v>26</v>
      </c>
      <c r="G3163" s="1" t="s">
        <v>27</v>
      </c>
      <c r="H3163" s="2">
        <v>45395</v>
      </c>
      <c r="I3163" s="2">
        <v>45406</v>
      </c>
      <c r="J3163">
        <v>11</v>
      </c>
      <c r="K3163">
        <v>25706</v>
      </c>
      <c r="L3163" s="1" t="s">
        <v>1491</v>
      </c>
      <c r="M3163" s="1" t="s">
        <v>64</v>
      </c>
      <c r="N3163" s="1" t="s">
        <v>18</v>
      </c>
      <c r="O3163" t="s">
        <v>19</v>
      </c>
      <c r="P3163">
        <v>2336.9090999999999</v>
      </c>
      <c r="Q3163" s="1" t="s">
        <v>1492</v>
      </c>
      <c r="R3163" s="1" t="s">
        <v>1446</v>
      </c>
      <c r="S3163" t="s">
        <v>1447</v>
      </c>
      <c r="T3163">
        <f>VLOOKUP(Admissions[[#This Row],[Department]],Departments!A:E,5,FALSE)</f>
        <v>9000</v>
      </c>
      <c r="U3163" s="1" t="str">
        <f t="shared" si="98"/>
        <v>Above Benchmark</v>
      </c>
      <c r="V3163" s="1">
        <f t="shared" ca="1" si="99"/>
        <v>68</v>
      </c>
      <c r="W3163" s="1" t="str">
        <f ca="1">_xlfn.IFS(Admissions[[#This Row],[Patients Age]]&lt;18,"Paediatric",V3163&lt;40,"Young Adult",V3163&lt;65,"Adult",TRUE,"Senior")</f>
        <v>Senior</v>
      </c>
    </row>
    <row r="3164" spans="1:23" x14ac:dyDescent="0.25">
      <c r="A3164">
        <v>11464</v>
      </c>
      <c r="B3164">
        <v>6632</v>
      </c>
      <c r="C3164" s="1" t="s">
        <v>95</v>
      </c>
      <c r="D3164" s="1" t="s">
        <v>14</v>
      </c>
      <c r="E3164" s="2">
        <v>44266</v>
      </c>
      <c r="F3164" s="1" t="s">
        <v>30</v>
      </c>
      <c r="G3164" s="1" t="s">
        <v>31</v>
      </c>
      <c r="H3164" s="2">
        <v>45450</v>
      </c>
      <c r="I3164" s="2">
        <v>45453</v>
      </c>
      <c r="J3164">
        <v>3</v>
      </c>
      <c r="K3164">
        <v>2510</v>
      </c>
      <c r="L3164" s="1" t="s">
        <v>1491</v>
      </c>
      <c r="M3164" s="1" t="s">
        <v>46</v>
      </c>
      <c r="N3164" s="1" t="s">
        <v>24</v>
      </c>
      <c r="O3164" t="s">
        <v>19</v>
      </c>
      <c r="P3164">
        <v>836.66669999999999</v>
      </c>
      <c r="Q3164" s="1" t="s">
        <v>1492</v>
      </c>
      <c r="R3164" s="1" t="s">
        <v>1454</v>
      </c>
      <c r="S3164" t="s">
        <v>1449</v>
      </c>
      <c r="T3164">
        <f>VLOOKUP(Admissions[[#This Row],[Department]],Departments!A:E,5,FALSE)</f>
        <v>4500</v>
      </c>
      <c r="U3164" s="1" t="str">
        <f t="shared" si="98"/>
        <v>Within Benchmark</v>
      </c>
      <c r="V3164" s="1">
        <f t="shared" ca="1" si="99"/>
        <v>5</v>
      </c>
      <c r="W3164" s="1" t="str">
        <f ca="1">_xlfn.IFS(Admissions[[#This Row],[Patients Age]]&lt;18,"Paediatric",V3164&lt;40,"Young Adult",V3164&lt;65,"Adult",TRUE,"Senior")</f>
        <v>Paediatric</v>
      </c>
    </row>
    <row r="3165" spans="1:23" x14ac:dyDescent="0.25">
      <c r="A3165">
        <v>12950</v>
      </c>
      <c r="B3165">
        <v>6624</v>
      </c>
      <c r="C3165" s="1" t="s">
        <v>328</v>
      </c>
      <c r="D3165" s="1" t="s">
        <v>56</v>
      </c>
      <c r="E3165" s="2">
        <v>21467</v>
      </c>
      <c r="F3165" s="1" t="s">
        <v>21</v>
      </c>
      <c r="G3165" s="1" t="s">
        <v>160</v>
      </c>
      <c r="H3165" s="2">
        <v>45496</v>
      </c>
      <c r="I3165" s="2">
        <v>45506</v>
      </c>
      <c r="J3165">
        <v>10</v>
      </c>
      <c r="K3165">
        <v>42210</v>
      </c>
      <c r="L3165" s="1" t="s">
        <v>1491</v>
      </c>
      <c r="M3165" s="1" t="s">
        <v>28</v>
      </c>
      <c r="N3165" s="1" t="s">
        <v>18</v>
      </c>
      <c r="O3165" t="s">
        <v>19</v>
      </c>
      <c r="P3165">
        <v>4221</v>
      </c>
      <c r="Q3165" s="1" t="s">
        <v>1492</v>
      </c>
      <c r="R3165" s="1" t="s">
        <v>1452</v>
      </c>
      <c r="S3165" t="s">
        <v>1449</v>
      </c>
      <c r="T3165">
        <f>VLOOKUP(Admissions[[#This Row],[Department]],Departments!A:E,5,FALSE)</f>
        <v>12000</v>
      </c>
      <c r="U3165" s="1" t="str">
        <f t="shared" si="98"/>
        <v>Above Benchmark</v>
      </c>
      <c r="V3165" s="1">
        <f t="shared" ca="1" si="99"/>
        <v>67</v>
      </c>
      <c r="W3165" s="1" t="str">
        <f ca="1">_xlfn.IFS(Admissions[[#This Row],[Patients Age]]&lt;18,"Paediatric",V3165&lt;40,"Young Adult",V3165&lt;65,"Adult",TRUE,"Senior")</f>
        <v>Senior</v>
      </c>
    </row>
    <row r="3166" spans="1:23" x14ac:dyDescent="0.25">
      <c r="A3166">
        <v>14749</v>
      </c>
      <c r="B3166">
        <v>4893</v>
      </c>
      <c r="C3166" s="1" t="s">
        <v>123</v>
      </c>
      <c r="D3166" s="1" t="s">
        <v>56</v>
      </c>
      <c r="E3166" s="2">
        <v>18394</v>
      </c>
      <c r="F3166" s="1" t="s">
        <v>35</v>
      </c>
      <c r="G3166" s="1" t="s">
        <v>36</v>
      </c>
      <c r="H3166" s="2">
        <v>45143</v>
      </c>
      <c r="I3166" s="2">
        <v>45152</v>
      </c>
      <c r="J3166">
        <v>9</v>
      </c>
      <c r="K3166">
        <v>19896</v>
      </c>
      <c r="L3166" s="1" t="s">
        <v>1491</v>
      </c>
      <c r="M3166" s="1" t="s">
        <v>75</v>
      </c>
      <c r="N3166" s="1" t="s">
        <v>33</v>
      </c>
      <c r="O3166" t="s">
        <v>19</v>
      </c>
      <c r="P3166">
        <v>2210.6667000000002</v>
      </c>
      <c r="Q3166" s="1" t="s">
        <v>1492</v>
      </c>
      <c r="R3166" s="1" t="s">
        <v>1446</v>
      </c>
      <c r="S3166" t="s">
        <v>1447</v>
      </c>
      <c r="T3166">
        <f>VLOOKUP(Admissions[[#This Row],[Department]],Departments!A:E,5,FALSE)</f>
        <v>8500</v>
      </c>
      <c r="U3166" s="1" t="str">
        <f t="shared" si="98"/>
        <v>Above Benchmark</v>
      </c>
      <c r="V3166" s="1">
        <f t="shared" ca="1" si="99"/>
        <v>76</v>
      </c>
      <c r="W3166" s="1" t="str">
        <f ca="1">_xlfn.IFS(Admissions[[#This Row],[Patients Age]]&lt;18,"Paediatric",V3166&lt;40,"Young Adult",V3166&lt;65,"Adult",TRUE,"Senior")</f>
        <v>Senior</v>
      </c>
    </row>
    <row r="3167" spans="1:23" x14ac:dyDescent="0.25">
      <c r="A3167">
        <v>14095</v>
      </c>
      <c r="B3167">
        <v>5210</v>
      </c>
      <c r="C3167" s="1" t="s">
        <v>1234</v>
      </c>
      <c r="D3167" s="1" t="s">
        <v>14</v>
      </c>
      <c r="E3167" s="2">
        <v>29427</v>
      </c>
      <c r="F3167" s="1" t="s">
        <v>26</v>
      </c>
      <c r="G3167" s="1" t="s">
        <v>27</v>
      </c>
      <c r="H3167" s="2">
        <v>45533</v>
      </c>
      <c r="I3167" s="2">
        <v>45537</v>
      </c>
      <c r="J3167">
        <v>4</v>
      </c>
      <c r="K3167">
        <v>11214</v>
      </c>
      <c r="L3167" s="1" t="s">
        <v>1491</v>
      </c>
      <c r="M3167" s="1" t="s">
        <v>79</v>
      </c>
      <c r="N3167" s="1" t="s">
        <v>24</v>
      </c>
      <c r="O3167" t="s">
        <v>19</v>
      </c>
      <c r="P3167">
        <v>2803.5</v>
      </c>
      <c r="Q3167" s="1" t="s">
        <v>1492</v>
      </c>
      <c r="R3167" s="1" t="s">
        <v>1450</v>
      </c>
      <c r="S3167" t="s">
        <v>1449</v>
      </c>
      <c r="T3167">
        <f>VLOOKUP(Admissions[[#This Row],[Department]],Departments!A:E,5,FALSE)</f>
        <v>9000</v>
      </c>
      <c r="U3167" s="1" t="str">
        <f t="shared" si="98"/>
        <v>Above Benchmark</v>
      </c>
      <c r="V3167" s="1">
        <f t="shared" ca="1" si="99"/>
        <v>45</v>
      </c>
      <c r="W3167" s="1" t="str">
        <f ca="1">_xlfn.IFS(Admissions[[#This Row],[Patients Age]]&lt;18,"Paediatric",V3167&lt;40,"Young Adult",V3167&lt;65,"Adult",TRUE,"Senior")</f>
        <v>Adult</v>
      </c>
    </row>
    <row r="3168" spans="1:23" x14ac:dyDescent="0.25">
      <c r="A3168">
        <v>14910</v>
      </c>
      <c r="B3168">
        <v>5180</v>
      </c>
      <c r="C3168" s="1" t="s">
        <v>714</v>
      </c>
      <c r="D3168" s="1" t="s">
        <v>14</v>
      </c>
      <c r="E3168" s="2">
        <v>31578</v>
      </c>
      <c r="F3168" s="1" t="s">
        <v>41</v>
      </c>
      <c r="G3168" s="1" t="s">
        <v>72</v>
      </c>
      <c r="H3168" s="2">
        <v>45470</v>
      </c>
      <c r="I3168" s="2">
        <v>45474</v>
      </c>
      <c r="J3168">
        <v>4</v>
      </c>
      <c r="K3168">
        <v>8082</v>
      </c>
      <c r="L3168" s="1" t="s">
        <v>1491</v>
      </c>
      <c r="M3168" s="1" t="s">
        <v>73</v>
      </c>
      <c r="N3168" s="1" t="s">
        <v>18</v>
      </c>
      <c r="O3168" t="s">
        <v>19</v>
      </c>
      <c r="P3168">
        <v>2020.5</v>
      </c>
      <c r="Q3168" s="1" t="s">
        <v>1492</v>
      </c>
      <c r="R3168" s="1" t="s">
        <v>1450</v>
      </c>
      <c r="S3168" t="s">
        <v>1449</v>
      </c>
      <c r="T3168">
        <f>VLOOKUP(Admissions[[#This Row],[Department]],Departments!A:E,5,FALSE)</f>
        <v>7200</v>
      </c>
      <c r="U3168" s="1" t="str">
        <f t="shared" si="98"/>
        <v>Above Benchmark</v>
      </c>
      <c r="V3168" s="1">
        <f t="shared" ca="1" si="99"/>
        <v>40</v>
      </c>
      <c r="W3168" s="1" t="str">
        <f ca="1">_xlfn.IFS(Admissions[[#This Row],[Patients Age]]&lt;18,"Paediatric",V3168&lt;40,"Young Adult",V3168&lt;65,"Adult",TRUE,"Senior")</f>
        <v>Adult</v>
      </c>
    </row>
    <row r="3169" spans="1:23" x14ac:dyDescent="0.25">
      <c r="A3169">
        <v>12622</v>
      </c>
      <c r="B3169">
        <v>5611</v>
      </c>
      <c r="C3169" s="1" t="s">
        <v>550</v>
      </c>
      <c r="D3169" s="1" t="s">
        <v>56</v>
      </c>
      <c r="E3169" s="2">
        <v>16186</v>
      </c>
      <c r="F3169" s="1" t="s">
        <v>15</v>
      </c>
      <c r="G3169" s="1" t="s">
        <v>48</v>
      </c>
      <c r="H3169" s="2">
        <v>45337</v>
      </c>
      <c r="I3169" s="2">
        <v>45340</v>
      </c>
      <c r="J3169">
        <v>3</v>
      </c>
      <c r="K3169">
        <v>7614</v>
      </c>
      <c r="L3169" s="1" t="s">
        <v>1491</v>
      </c>
      <c r="M3169" s="1" t="s">
        <v>49</v>
      </c>
      <c r="N3169" s="1" t="s">
        <v>33</v>
      </c>
      <c r="O3169" t="s">
        <v>19</v>
      </c>
      <c r="P3169">
        <v>2538</v>
      </c>
      <c r="Q3169" s="1" t="s">
        <v>1492</v>
      </c>
      <c r="R3169" s="1" t="s">
        <v>1450</v>
      </c>
      <c r="S3169" t="s">
        <v>1449</v>
      </c>
      <c r="T3169">
        <f>VLOOKUP(Admissions[[#This Row],[Department]],Departments!A:E,5,FALSE)</f>
        <v>5500</v>
      </c>
      <c r="U3169" s="1" t="str">
        <f t="shared" si="98"/>
        <v>Above Benchmark</v>
      </c>
      <c r="V3169" s="1">
        <f t="shared" ca="1" si="99"/>
        <v>82</v>
      </c>
      <c r="W3169" s="1" t="str">
        <f ca="1">_xlfn.IFS(Admissions[[#This Row],[Patients Age]]&lt;18,"Paediatric",V3169&lt;40,"Young Adult",V3169&lt;65,"Adult",TRUE,"Senior")</f>
        <v>Senior</v>
      </c>
    </row>
    <row r="3170" spans="1:23" x14ac:dyDescent="0.25">
      <c r="A3170">
        <v>13489</v>
      </c>
      <c r="B3170">
        <v>5918</v>
      </c>
      <c r="C3170" s="1" t="s">
        <v>475</v>
      </c>
      <c r="D3170" s="1" t="s">
        <v>56</v>
      </c>
      <c r="E3170" s="2">
        <v>30363</v>
      </c>
      <c r="F3170" s="1" t="s">
        <v>21</v>
      </c>
      <c r="G3170" s="1" t="s">
        <v>22</v>
      </c>
      <c r="H3170" s="2">
        <v>45253</v>
      </c>
      <c r="I3170" s="2">
        <v>45258</v>
      </c>
      <c r="J3170">
        <v>5</v>
      </c>
      <c r="K3170">
        <v>19579</v>
      </c>
      <c r="L3170" s="1" t="s">
        <v>1491</v>
      </c>
      <c r="M3170" s="1" t="s">
        <v>209</v>
      </c>
      <c r="N3170" s="1" t="s">
        <v>24</v>
      </c>
      <c r="O3170" t="s">
        <v>19</v>
      </c>
      <c r="P3170">
        <v>3915.8</v>
      </c>
      <c r="Q3170" s="1" t="s">
        <v>1492</v>
      </c>
      <c r="R3170" s="1" t="s">
        <v>1450</v>
      </c>
      <c r="S3170" t="s">
        <v>1449</v>
      </c>
      <c r="T3170">
        <f>VLOOKUP(Admissions[[#This Row],[Department]],Departments!A:E,5,FALSE)</f>
        <v>12000</v>
      </c>
      <c r="U3170" s="1" t="str">
        <f t="shared" si="98"/>
        <v>Above Benchmark</v>
      </c>
      <c r="V3170" s="1">
        <f t="shared" ca="1" si="99"/>
        <v>43</v>
      </c>
      <c r="W3170" s="1" t="str">
        <f ca="1">_xlfn.IFS(Admissions[[#This Row],[Patients Age]]&lt;18,"Paediatric",V3170&lt;40,"Young Adult",V3170&lt;65,"Adult",TRUE,"Senior")</f>
        <v>Adult</v>
      </c>
    </row>
    <row r="3171" spans="1:23" x14ac:dyDescent="0.25">
      <c r="A3171">
        <v>13358</v>
      </c>
      <c r="B3171">
        <v>3614</v>
      </c>
      <c r="C3171" s="1" t="s">
        <v>1228</v>
      </c>
      <c r="D3171" s="1" t="s">
        <v>14</v>
      </c>
      <c r="E3171" s="2">
        <v>24928</v>
      </c>
      <c r="F3171" s="1" t="s">
        <v>26</v>
      </c>
      <c r="G3171" s="1" t="s">
        <v>39</v>
      </c>
      <c r="H3171" s="2">
        <v>44993</v>
      </c>
      <c r="I3171" s="2">
        <v>44997</v>
      </c>
      <c r="J3171">
        <v>4</v>
      </c>
      <c r="K3171">
        <v>13035</v>
      </c>
      <c r="L3171" s="1" t="s">
        <v>1491</v>
      </c>
      <c r="M3171" s="1" t="s">
        <v>79</v>
      </c>
      <c r="N3171" s="1" t="s">
        <v>33</v>
      </c>
      <c r="O3171" t="s">
        <v>19</v>
      </c>
      <c r="P3171">
        <v>3258.75</v>
      </c>
      <c r="Q3171" s="1" t="s">
        <v>1492</v>
      </c>
      <c r="R3171" s="1" t="s">
        <v>1453</v>
      </c>
      <c r="S3171" t="s">
        <v>1449</v>
      </c>
      <c r="T3171">
        <f>VLOOKUP(Admissions[[#This Row],[Department]],Departments!A:E,5,FALSE)</f>
        <v>9000</v>
      </c>
      <c r="U3171" s="1" t="str">
        <f t="shared" si="98"/>
        <v>Above Benchmark</v>
      </c>
      <c r="V3171" s="1">
        <f t="shared" ca="1" si="99"/>
        <v>58</v>
      </c>
      <c r="W3171" s="1" t="str">
        <f ca="1">_xlfn.IFS(Admissions[[#This Row],[Patients Age]]&lt;18,"Paediatric",V3171&lt;40,"Young Adult",V3171&lt;65,"Adult",TRUE,"Senior")</f>
        <v>Adult</v>
      </c>
    </row>
    <row r="3172" spans="1:23" x14ac:dyDescent="0.25">
      <c r="A3172">
        <v>12102</v>
      </c>
      <c r="B3172">
        <v>4795</v>
      </c>
      <c r="C3172" s="1" t="s">
        <v>1171</v>
      </c>
      <c r="D3172" s="1" t="s">
        <v>14</v>
      </c>
      <c r="E3172" s="2">
        <v>24788</v>
      </c>
      <c r="F3172" s="1" t="s">
        <v>35</v>
      </c>
      <c r="G3172" s="1" t="s">
        <v>36</v>
      </c>
      <c r="H3172" s="2">
        <v>45441</v>
      </c>
      <c r="I3172" s="2">
        <v>45447</v>
      </c>
      <c r="J3172">
        <v>6</v>
      </c>
      <c r="K3172">
        <v>10325</v>
      </c>
      <c r="L3172" s="1" t="s">
        <v>1491</v>
      </c>
      <c r="M3172" s="1" t="s">
        <v>60</v>
      </c>
      <c r="N3172" s="1" t="s">
        <v>18</v>
      </c>
      <c r="O3172" t="s">
        <v>19</v>
      </c>
      <c r="P3172">
        <v>1720.8333</v>
      </c>
      <c r="Q3172" s="1" t="s">
        <v>1492</v>
      </c>
      <c r="R3172" s="1" t="s">
        <v>1453</v>
      </c>
      <c r="S3172" t="s">
        <v>1449</v>
      </c>
      <c r="T3172">
        <f>VLOOKUP(Admissions[[#This Row],[Department]],Departments!A:E,5,FALSE)</f>
        <v>8500</v>
      </c>
      <c r="U3172" s="1" t="str">
        <f t="shared" si="98"/>
        <v>Above Benchmark</v>
      </c>
      <c r="V3172" s="1">
        <f t="shared" ca="1" si="99"/>
        <v>58</v>
      </c>
      <c r="W3172" s="1" t="str">
        <f ca="1">_xlfn.IFS(Admissions[[#This Row],[Patients Age]]&lt;18,"Paediatric",V3172&lt;40,"Young Adult",V3172&lt;65,"Adult",TRUE,"Senior")</f>
        <v>Adult</v>
      </c>
    </row>
    <row r="3173" spans="1:23" x14ac:dyDescent="0.25">
      <c r="A3173">
        <v>11044</v>
      </c>
      <c r="B3173">
        <v>5423</v>
      </c>
      <c r="C3173" s="1" t="s">
        <v>1189</v>
      </c>
      <c r="D3173" s="1" t="s">
        <v>56</v>
      </c>
      <c r="E3173" s="2">
        <v>22462</v>
      </c>
      <c r="F3173" s="1" t="s">
        <v>15</v>
      </c>
      <c r="G3173" s="1" t="s">
        <v>217</v>
      </c>
      <c r="H3173" s="2">
        <v>45030</v>
      </c>
      <c r="I3173" s="2">
        <v>45033</v>
      </c>
      <c r="J3173">
        <v>3</v>
      </c>
      <c r="K3173">
        <v>5683</v>
      </c>
      <c r="L3173" s="1" t="s">
        <v>1491</v>
      </c>
      <c r="M3173" s="1" t="s">
        <v>49</v>
      </c>
      <c r="N3173" s="1" t="s">
        <v>18</v>
      </c>
      <c r="O3173" t="s">
        <v>19</v>
      </c>
      <c r="P3173">
        <v>1894.3333</v>
      </c>
      <c r="Q3173" s="1" t="s">
        <v>1492</v>
      </c>
      <c r="R3173" s="1" t="s">
        <v>1454</v>
      </c>
      <c r="S3173" t="s">
        <v>1449</v>
      </c>
      <c r="T3173">
        <f>VLOOKUP(Admissions[[#This Row],[Department]],Departments!A:E,5,FALSE)</f>
        <v>5500</v>
      </c>
      <c r="U3173" s="1" t="str">
        <f t="shared" si="98"/>
        <v>Above Benchmark</v>
      </c>
      <c r="V3173" s="1">
        <f t="shared" ca="1" si="99"/>
        <v>65</v>
      </c>
      <c r="W3173" s="1" t="str">
        <f ca="1">_xlfn.IFS(Admissions[[#This Row],[Patients Age]]&lt;18,"Paediatric",V3173&lt;40,"Young Adult",V3173&lt;65,"Adult",TRUE,"Senior")</f>
        <v>Senior</v>
      </c>
    </row>
    <row r="3174" spans="1:23" x14ac:dyDescent="0.25">
      <c r="A3174">
        <v>15215</v>
      </c>
      <c r="B3174">
        <v>5792</v>
      </c>
      <c r="C3174" s="1" t="s">
        <v>1031</v>
      </c>
      <c r="D3174" s="1" t="s">
        <v>56</v>
      </c>
      <c r="E3174" s="2">
        <v>22601</v>
      </c>
      <c r="F3174" s="1" t="s">
        <v>51</v>
      </c>
      <c r="G3174" s="1" t="s">
        <v>113</v>
      </c>
      <c r="H3174" s="2">
        <v>45044</v>
      </c>
      <c r="I3174" s="2">
        <v>45049</v>
      </c>
      <c r="J3174">
        <v>5</v>
      </c>
      <c r="K3174">
        <v>8694</v>
      </c>
      <c r="L3174" s="1" t="s">
        <v>1491</v>
      </c>
      <c r="M3174" s="1" t="s">
        <v>17</v>
      </c>
      <c r="N3174" s="1" t="s">
        <v>33</v>
      </c>
      <c r="O3174" t="s">
        <v>19</v>
      </c>
      <c r="P3174">
        <v>1738.8</v>
      </c>
      <c r="Q3174" s="1" t="s">
        <v>1492</v>
      </c>
      <c r="R3174" s="1" t="s">
        <v>1454</v>
      </c>
      <c r="S3174" t="s">
        <v>1449</v>
      </c>
      <c r="T3174">
        <f>VLOOKUP(Admissions[[#This Row],[Department]],Departments!A:E,5,FALSE)</f>
        <v>6800</v>
      </c>
      <c r="U3174" s="1" t="str">
        <f t="shared" si="98"/>
        <v>Above Benchmark</v>
      </c>
      <c r="V3174" s="1">
        <f t="shared" ca="1" si="99"/>
        <v>64</v>
      </c>
      <c r="W3174" s="1" t="str">
        <f ca="1">_xlfn.IFS(Admissions[[#This Row],[Patients Age]]&lt;18,"Paediatric",V3174&lt;40,"Young Adult",V3174&lt;65,"Adult",TRUE,"Senior")</f>
        <v>Adult</v>
      </c>
    </row>
    <row r="3175" spans="1:23" x14ac:dyDescent="0.25">
      <c r="A3175">
        <v>12862</v>
      </c>
      <c r="B3175">
        <v>6879</v>
      </c>
      <c r="C3175" s="1" t="s">
        <v>1235</v>
      </c>
      <c r="D3175" s="1" t="s">
        <v>14</v>
      </c>
      <c r="E3175" s="2">
        <v>31288</v>
      </c>
      <c r="F3175" s="1" t="s">
        <v>51</v>
      </c>
      <c r="G3175" s="1" t="s">
        <v>113</v>
      </c>
      <c r="H3175" s="2">
        <v>45458</v>
      </c>
      <c r="I3175" s="2">
        <v>45463</v>
      </c>
      <c r="J3175">
        <v>5</v>
      </c>
      <c r="K3175">
        <v>7043</v>
      </c>
      <c r="L3175" s="1" t="s">
        <v>1491</v>
      </c>
      <c r="M3175" s="1" t="s">
        <v>88</v>
      </c>
      <c r="N3175" s="1" t="s">
        <v>33</v>
      </c>
      <c r="O3175" t="s">
        <v>19</v>
      </c>
      <c r="P3175">
        <v>1408.6</v>
      </c>
      <c r="Q3175" s="1" t="s">
        <v>1492</v>
      </c>
      <c r="R3175" s="1" t="s">
        <v>1446</v>
      </c>
      <c r="S3175" t="s">
        <v>1447</v>
      </c>
      <c r="T3175">
        <f>VLOOKUP(Admissions[[#This Row],[Department]],Departments!A:E,5,FALSE)</f>
        <v>6800</v>
      </c>
      <c r="U3175" s="1" t="str">
        <f t="shared" si="98"/>
        <v>Above Benchmark</v>
      </c>
      <c r="V3175" s="1">
        <f t="shared" ca="1" si="99"/>
        <v>40</v>
      </c>
      <c r="W3175" s="1" t="str">
        <f ca="1">_xlfn.IFS(Admissions[[#This Row],[Patients Age]]&lt;18,"Paediatric",V3175&lt;40,"Young Adult",V3175&lt;65,"Adult",TRUE,"Senior")</f>
        <v>Adult</v>
      </c>
    </row>
    <row r="3176" spans="1:23" x14ac:dyDescent="0.25">
      <c r="A3176">
        <v>14168</v>
      </c>
      <c r="B3176">
        <v>4048</v>
      </c>
      <c r="C3176" s="1" t="s">
        <v>310</v>
      </c>
      <c r="D3176" s="1" t="s">
        <v>56</v>
      </c>
      <c r="E3176" s="2">
        <v>38361</v>
      </c>
      <c r="F3176" s="1" t="s">
        <v>21</v>
      </c>
      <c r="G3176" s="1" t="s">
        <v>22</v>
      </c>
      <c r="H3176" s="2">
        <v>45094</v>
      </c>
      <c r="I3176" s="2">
        <v>45099</v>
      </c>
      <c r="J3176">
        <v>5</v>
      </c>
      <c r="K3176">
        <v>25880</v>
      </c>
      <c r="L3176" s="1" t="s">
        <v>1494</v>
      </c>
      <c r="M3176" s="1" t="s">
        <v>28</v>
      </c>
      <c r="N3176" s="1" t="s">
        <v>18</v>
      </c>
      <c r="O3176" t="s">
        <v>19</v>
      </c>
      <c r="P3176">
        <v>5176</v>
      </c>
      <c r="Q3176" s="1" t="s">
        <v>1492</v>
      </c>
      <c r="R3176" s="1" t="s">
        <v>1446</v>
      </c>
      <c r="S3176" t="s">
        <v>1447</v>
      </c>
      <c r="T3176">
        <f>VLOOKUP(Admissions[[#This Row],[Department]],Departments!A:E,5,FALSE)</f>
        <v>12000</v>
      </c>
      <c r="U3176" s="1" t="str">
        <f t="shared" si="98"/>
        <v>Above Benchmark</v>
      </c>
      <c r="V3176" s="1">
        <f t="shared" ca="1" si="99"/>
        <v>21</v>
      </c>
      <c r="W3176" s="1" t="str">
        <f ca="1">_xlfn.IFS(Admissions[[#This Row],[Patients Age]]&lt;18,"Paediatric",V3176&lt;40,"Young Adult",V3176&lt;65,"Adult",TRUE,"Senior")</f>
        <v>Young Adult</v>
      </c>
    </row>
    <row r="3177" spans="1:23" x14ac:dyDescent="0.25">
      <c r="A3177">
        <v>14126</v>
      </c>
      <c r="B3177">
        <v>3780</v>
      </c>
      <c r="C3177" s="1" t="s">
        <v>364</v>
      </c>
      <c r="D3177" s="1" t="s">
        <v>56</v>
      </c>
      <c r="E3177" s="2">
        <v>29794</v>
      </c>
      <c r="F3177" s="1" t="s">
        <v>21</v>
      </c>
      <c r="G3177" s="1" t="s">
        <v>22</v>
      </c>
      <c r="H3177" s="2">
        <v>45512</v>
      </c>
      <c r="I3177" s="2">
        <v>45517</v>
      </c>
      <c r="J3177">
        <v>5</v>
      </c>
      <c r="K3177">
        <v>19658</v>
      </c>
      <c r="L3177" s="1" t="s">
        <v>1491</v>
      </c>
      <c r="M3177" s="1" t="s">
        <v>28</v>
      </c>
      <c r="N3177" s="1" t="s">
        <v>33</v>
      </c>
      <c r="O3177" t="s">
        <v>19</v>
      </c>
      <c r="P3177">
        <v>3931.6</v>
      </c>
      <c r="Q3177" s="1" t="s">
        <v>1492</v>
      </c>
      <c r="R3177" s="1" t="s">
        <v>1450</v>
      </c>
      <c r="S3177" t="s">
        <v>1449</v>
      </c>
      <c r="T3177">
        <f>VLOOKUP(Admissions[[#This Row],[Department]],Departments!A:E,5,FALSE)</f>
        <v>12000</v>
      </c>
      <c r="U3177" s="1" t="str">
        <f t="shared" si="98"/>
        <v>Above Benchmark</v>
      </c>
      <c r="V3177" s="1">
        <f t="shared" ca="1" si="99"/>
        <v>44</v>
      </c>
      <c r="W3177" s="1" t="str">
        <f ca="1">_xlfn.IFS(Admissions[[#This Row],[Patients Age]]&lt;18,"Paediatric",V3177&lt;40,"Young Adult",V3177&lt;65,"Adult",TRUE,"Senior")</f>
        <v>Adult</v>
      </c>
    </row>
    <row r="3178" spans="1:23" x14ac:dyDescent="0.25">
      <c r="A3178">
        <v>14194</v>
      </c>
      <c r="B3178">
        <v>3541</v>
      </c>
      <c r="C3178" s="1" t="s">
        <v>498</v>
      </c>
      <c r="D3178" s="1" t="s">
        <v>14</v>
      </c>
      <c r="E3178" s="2">
        <v>14510</v>
      </c>
      <c r="F3178" s="1" t="s">
        <v>66</v>
      </c>
      <c r="G3178" s="1" t="s">
        <v>77</v>
      </c>
      <c r="H3178" s="2">
        <v>45330</v>
      </c>
      <c r="I3178" s="2">
        <v>45338</v>
      </c>
      <c r="J3178">
        <v>8</v>
      </c>
      <c r="K3178">
        <v>11595</v>
      </c>
      <c r="L3178" s="1" t="s">
        <v>1491</v>
      </c>
      <c r="M3178" s="1" t="s">
        <v>91</v>
      </c>
      <c r="N3178" s="1" t="s">
        <v>33</v>
      </c>
      <c r="O3178" t="s">
        <v>19</v>
      </c>
      <c r="P3178">
        <v>1449.375</v>
      </c>
      <c r="Q3178" s="1" t="s">
        <v>1492</v>
      </c>
      <c r="R3178" s="1" t="s">
        <v>1450</v>
      </c>
      <c r="S3178" t="s">
        <v>1449</v>
      </c>
      <c r="T3178">
        <f>VLOOKUP(Admissions[[#This Row],[Department]],Departments!A:E,5,FALSE)</f>
        <v>6000</v>
      </c>
      <c r="U3178" s="1" t="str">
        <f t="shared" si="98"/>
        <v>Above Benchmark</v>
      </c>
      <c r="V3178" s="1">
        <f t="shared" ca="1" si="99"/>
        <v>86</v>
      </c>
      <c r="W3178" s="1" t="str">
        <f ca="1">_xlfn.IFS(Admissions[[#This Row],[Patients Age]]&lt;18,"Paediatric",V3178&lt;40,"Young Adult",V3178&lt;65,"Adult",TRUE,"Senior")</f>
        <v>Senior</v>
      </c>
    </row>
    <row r="3179" spans="1:23" x14ac:dyDescent="0.25">
      <c r="A3179">
        <v>15919</v>
      </c>
      <c r="B3179">
        <v>4203</v>
      </c>
      <c r="C3179" s="1" t="s">
        <v>385</v>
      </c>
      <c r="D3179" s="1" t="s">
        <v>56</v>
      </c>
      <c r="E3179" s="2">
        <v>22250</v>
      </c>
      <c r="F3179" s="1" t="s">
        <v>51</v>
      </c>
      <c r="G3179" s="1" t="s">
        <v>52</v>
      </c>
      <c r="H3179" s="2">
        <v>45212</v>
      </c>
      <c r="I3179" s="2">
        <v>45217</v>
      </c>
      <c r="J3179">
        <v>5</v>
      </c>
      <c r="K3179">
        <v>6742</v>
      </c>
      <c r="L3179" s="1" t="s">
        <v>1491</v>
      </c>
      <c r="M3179" s="1" t="s">
        <v>17</v>
      </c>
      <c r="N3179" s="1" t="s">
        <v>18</v>
      </c>
      <c r="O3179" t="s">
        <v>19</v>
      </c>
      <c r="P3179">
        <v>1348.4</v>
      </c>
      <c r="Q3179" s="1" t="s">
        <v>1492</v>
      </c>
      <c r="R3179" s="1" t="s">
        <v>1454</v>
      </c>
      <c r="S3179" t="s">
        <v>1449</v>
      </c>
      <c r="T3179">
        <f>VLOOKUP(Admissions[[#This Row],[Department]],Departments!A:E,5,FALSE)</f>
        <v>6800</v>
      </c>
      <c r="U3179" s="1" t="str">
        <f t="shared" si="98"/>
        <v>Within Benchmark</v>
      </c>
      <c r="V3179" s="1">
        <f t="shared" ca="1" si="99"/>
        <v>65</v>
      </c>
      <c r="W3179" s="1" t="str">
        <f ca="1">_xlfn.IFS(Admissions[[#This Row],[Patients Age]]&lt;18,"Paediatric",V3179&lt;40,"Young Adult",V3179&lt;65,"Adult",TRUE,"Senior")</f>
        <v>Senior</v>
      </c>
    </row>
    <row r="3180" spans="1:23" x14ac:dyDescent="0.25">
      <c r="A3180">
        <v>12743</v>
      </c>
      <c r="B3180">
        <v>4346</v>
      </c>
      <c r="C3180" s="1" t="s">
        <v>1236</v>
      </c>
      <c r="D3180" s="1" t="s">
        <v>14</v>
      </c>
      <c r="E3180" s="2">
        <v>39579</v>
      </c>
      <c r="F3180" s="1" t="s">
        <v>30</v>
      </c>
      <c r="G3180" s="1" t="s">
        <v>31</v>
      </c>
      <c r="H3180" s="2">
        <v>45341</v>
      </c>
      <c r="I3180" s="2">
        <v>45344</v>
      </c>
      <c r="J3180">
        <v>3</v>
      </c>
      <c r="K3180">
        <v>2740</v>
      </c>
      <c r="L3180" s="1" t="s">
        <v>1491</v>
      </c>
      <c r="M3180" s="1" t="s">
        <v>32</v>
      </c>
      <c r="N3180" s="1" t="s">
        <v>18</v>
      </c>
      <c r="O3180" t="s">
        <v>19</v>
      </c>
      <c r="P3180">
        <v>913.33330000000001</v>
      </c>
      <c r="Q3180" s="1" t="s">
        <v>1492</v>
      </c>
      <c r="R3180" s="1" t="s">
        <v>1448</v>
      </c>
      <c r="S3180" t="s">
        <v>1449</v>
      </c>
      <c r="T3180">
        <f>VLOOKUP(Admissions[[#This Row],[Department]],Departments!A:E,5,FALSE)</f>
        <v>4500</v>
      </c>
      <c r="U3180" s="1" t="str">
        <f t="shared" si="98"/>
        <v>Within Benchmark</v>
      </c>
      <c r="V3180" s="1">
        <f t="shared" ca="1" si="99"/>
        <v>18</v>
      </c>
      <c r="W3180" s="1" t="str">
        <f ca="1">_xlfn.IFS(Admissions[[#This Row],[Patients Age]]&lt;18,"Paediatric",V3180&lt;40,"Young Adult",V3180&lt;65,"Adult",TRUE,"Senior")</f>
        <v>Young Adult</v>
      </c>
    </row>
    <row r="3181" spans="1:23" x14ac:dyDescent="0.25">
      <c r="A3181">
        <v>11905</v>
      </c>
      <c r="B3181">
        <v>6874</v>
      </c>
      <c r="C3181" s="1" t="s">
        <v>857</v>
      </c>
      <c r="D3181" s="1" t="s">
        <v>56</v>
      </c>
      <c r="E3181" s="2">
        <v>13203</v>
      </c>
      <c r="F3181" s="1" t="s">
        <v>26</v>
      </c>
      <c r="G3181" s="1" t="s">
        <v>39</v>
      </c>
      <c r="H3181" s="2">
        <v>45597</v>
      </c>
      <c r="I3181" s="2">
        <v>45604</v>
      </c>
      <c r="J3181">
        <v>7</v>
      </c>
      <c r="K3181">
        <v>14968</v>
      </c>
      <c r="L3181" s="1" t="s">
        <v>1494</v>
      </c>
      <c r="M3181" s="1" t="s">
        <v>79</v>
      </c>
      <c r="N3181" s="1" t="s">
        <v>33</v>
      </c>
      <c r="O3181" t="s">
        <v>19</v>
      </c>
      <c r="P3181">
        <v>2138.2856999999999</v>
      </c>
      <c r="Q3181" s="1" t="s">
        <v>1492</v>
      </c>
      <c r="R3181" s="1" t="s">
        <v>1454</v>
      </c>
      <c r="S3181" t="s">
        <v>1449</v>
      </c>
      <c r="T3181">
        <f>VLOOKUP(Admissions[[#This Row],[Department]],Departments!A:E,5,FALSE)</f>
        <v>9000</v>
      </c>
      <c r="U3181" s="1" t="str">
        <f t="shared" si="98"/>
        <v>Above Benchmark</v>
      </c>
      <c r="V3181" s="1">
        <f t="shared" ca="1" si="99"/>
        <v>90</v>
      </c>
      <c r="W3181" s="1" t="str">
        <f ca="1">_xlfn.IFS(Admissions[[#This Row],[Patients Age]]&lt;18,"Paediatric",V3181&lt;40,"Young Adult",V3181&lt;65,"Adult",TRUE,"Senior")</f>
        <v>Senior</v>
      </c>
    </row>
    <row r="3182" spans="1:23" x14ac:dyDescent="0.25">
      <c r="A3182">
        <v>14711</v>
      </c>
      <c r="B3182">
        <v>6500</v>
      </c>
      <c r="C3182" s="1" t="s">
        <v>370</v>
      </c>
      <c r="D3182" s="1" t="s">
        <v>56</v>
      </c>
      <c r="E3182" s="2">
        <v>23094</v>
      </c>
      <c r="F3182" s="1" t="s">
        <v>15</v>
      </c>
      <c r="G3182" s="1" t="s">
        <v>16</v>
      </c>
      <c r="H3182" s="2">
        <v>45483</v>
      </c>
      <c r="I3182" s="2">
        <v>45485</v>
      </c>
      <c r="J3182">
        <v>2</v>
      </c>
      <c r="K3182">
        <v>4761</v>
      </c>
      <c r="L3182" s="1" t="s">
        <v>1491</v>
      </c>
      <c r="M3182" s="1" t="s">
        <v>49</v>
      </c>
      <c r="N3182" s="1" t="s">
        <v>24</v>
      </c>
      <c r="O3182" t="s">
        <v>19</v>
      </c>
      <c r="P3182">
        <v>2380.5</v>
      </c>
      <c r="Q3182" s="1" t="s">
        <v>1492</v>
      </c>
      <c r="R3182" s="1" t="s">
        <v>1453</v>
      </c>
      <c r="S3182" t="s">
        <v>1449</v>
      </c>
      <c r="T3182">
        <f>VLOOKUP(Admissions[[#This Row],[Department]],Departments!A:E,5,FALSE)</f>
        <v>5500</v>
      </c>
      <c r="U3182" s="1" t="str">
        <f t="shared" si="98"/>
        <v>Within Benchmark</v>
      </c>
      <c r="V3182" s="1">
        <f t="shared" ca="1" si="99"/>
        <v>63</v>
      </c>
      <c r="W3182" s="1" t="str">
        <f ca="1">_xlfn.IFS(Admissions[[#This Row],[Patients Age]]&lt;18,"Paediatric",V3182&lt;40,"Young Adult",V3182&lt;65,"Adult",TRUE,"Senior")</f>
        <v>Adult</v>
      </c>
    </row>
    <row r="3183" spans="1:23" x14ac:dyDescent="0.25">
      <c r="A3183">
        <v>13213</v>
      </c>
      <c r="B3183">
        <v>3087</v>
      </c>
      <c r="C3183" s="1" t="s">
        <v>605</v>
      </c>
      <c r="D3183" s="1" t="s">
        <v>14</v>
      </c>
      <c r="E3183" s="2">
        <v>35832</v>
      </c>
      <c r="F3183" s="1" t="s">
        <v>41</v>
      </c>
      <c r="G3183" s="1" t="s">
        <v>42</v>
      </c>
      <c r="H3183" s="2">
        <v>45403</v>
      </c>
      <c r="I3183" s="2">
        <v>45408</v>
      </c>
      <c r="J3183">
        <v>5</v>
      </c>
      <c r="K3183">
        <v>7768</v>
      </c>
      <c r="L3183" s="1" t="s">
        <v>1491</v>
      </c>
      <c r="M3183" s="1" t="s">
        <v>73</v>
      </c>
      <c r="N3183" s="1" t="s">
        <v>33</v>
      </c>
      <c r="O3183" t="s">
        <v>19</v>
      </c>
      <c r="P3183">
        <v>1553.6</v>
      </c>
      <c r="Q3183" s="1" t="s">
        <v>1492</v>
      </c>
      <c r="R3183" s="1" t="s">
        <v>1451</v>
      </c>
      <c r="S3183" t="s">
        <v>1447</v>
      </c>
      <c r="T3183">
        <f>VLOOKUP(Admissions[[#This Row],[Department]],Departments!A:E,5,FALSE)</f>
        <v>7200</v>
      </c>
      <c r="U3183" s="1" t="str">
        <f t="shared" si="98"/>
        <v>Above Benchmark</v>
      </c>
      <c r="V3183" s="1">
        <f t="shared" ca="1" si="99"/>
        <v>28</v>
      </c>
      <c r="W3183" s="1" t="str">
        <f ca="1">_xlfn.IFS(Admissions[[#This Row],[Patients Age]]&lt;18,"Paediatric",V3183&lt;40,"Young Adult",V3183&lt;65,"Adult",TRUE,"Senior")</f>
        <v>Young Adult</v>
      </c>
    </row>
    <row r="3184" spans="1:23" x14ac:dyDescent="0.25">
      <c r="A3184">
        <v>13974</v>
      </c>
      <c r="B3184">
        <v>4599</v>
      </c>
      <c r="C3184" s="1" t="s">
        <v>431</v>
      </c>
      <c r="D3184" s="1" t="s">
        <v>56</v>
      </c>
      <c r="E3184" s="2">
        <v>27935</v>
      </c>
      <c r="F3184" s="1" t="s">
        <v>35</v>
      </c>
      <c r="G3184" s="1" t="s">
        <v>36</v>
      </c>
      <c r="H3184" s="2">
        <v>45239</v>
      </c>
      <c r="I3184" s="2">
        <v>45244</v>
      </c>
      <c r="J3184">
        <v>5</v>
      </c>
      <c r="K3184">
        <v>9724</v>
      </c>
      <c r="L3184" s="1" t="s">
        <v>1494</v>
      </c>
      <c r="M3184" s="1" t="s">
        <v>37</v>
      </c>
      <c r="N3184" s="1" t="s">
        <v>24</v>
      </c>
      <c r="O3184" t="s">
        <v>19</v>
      </c>
      <c r="P3184">
        <v>1944.8</v>
      </c>
      <c r="Q3184" s="1" t="s">
        <v>1492</v>
      </c>
      <c r="R3184" s="1" t="s">
        <v>1450</v>
      </c>
      <c r="S3184" t="s">
        <v>1449</v>
      </c>
      <c r="T3184">
        <f>VLOOKUP(Admissions[[#This Row],[Department]],Departments!A:E,5,FALSE)</f>
        <v>8500</v>
      </c>
      <c r="U3184" s="1" t="str">
        <f t="shared" si="98"/>
        <v>Above Benchmark</v>
      </c>
      <c r="V3184" s="1">
        <f t="shared" ca="1" si="99"/>
        <v>50</v>
      </c>
      <c r="W3184" s="1" t="str">
        <f ca="1">_xlfn.IFS(Admissions[[#This Row],[Patients Age]]&lt;18,"Paediatric",V3184&lt;40,"Young Adult",V3184&lt;65,"Adult",TRUE,"Senior")</f>
        <v>Adult</v>
      </c>
    </row>
    <row r="3185" spans="1:23" x14ac:dyDescent="0.25">
      <c r="A3185">
        <v>11887</v>
      </c>
      <c r="B3185">
        <v>5062</v>
      </c>
      <c r="C3185" s="1" t="s">
        <v>960</v>
      </c>
      <c r="D3185" s="1" t="s">
        <v>14</v>
      </c>
      <c r="E3185" s="2">
        <v>22643</v>
      </c>
      <c r="F3185" s="1" t="s">
        <v>26</v>
      </c>
      <c r="G3185" s="1" t="s">
        <v>39</v>
      </c>
      <c r="H3185" s="2">
        <v>45280</v>
      </c>
      <c r="I3185" s="2">
        <v>45288</v>
      </c>
      <c r="J3185">
        <v>8</v>
      </c>
      <c r="K3185">
        <v>23290</v>
      </c>
      <c r="L3185" s="1" t="s">
        <v>1491</v>
      </c>
      <c r="M3185" s="1" t="s">
        <v>79</v>
      </c>
      <c r="N3185" s="1" t="s">
        <v>33</v>
      </c>
      <c r="O3185" t="s">
        <v>19</v>
      </c>
      <c r="P3185">
        <v>2911.25</v>
      </c>
      <c r="Q3185" s="1" t="s">
        <v>1492</v>
      </c>
      <c r="R3185" s="1" t="s">
        <v>1453</v>
      </c>
      <c r="S3185" t="s">
        <v>1449</v>
      </c>
      <c r="T3185">
        <f>VLOOKUP(Admissions[[#This Row],[Department]],Departments!A:E,5,FALSE)</f>
        <v>9000</v>
      </c>
      <c r="U3185" s="1" t="str">
        <f t="shared" si="98"/>
        <v>Above Benchmark</v>
      </c>
      <c r="V3185" s="1">
        <f t="shared" ca="1" si="99"/>
        <v>64</v>
      </c>
      <c r="W3185" s="1" t="str">
        <f ca="1">_xlfn.IFS(Admissions[[#This Row],[Patients Age]]&lt;18,"Paediatric",V3185&lt;40,"Young Adult",V3185&lt;65,"Adult",TRUE,"Senior")</f>
        <v>Adult</v>
      </c>
    </row>
    <row r="3186" spans="1:23" x14ac:dyDescent="0.25">
      <c r="A3186">
        <v>14278</v>
      </c>
      <c r="B3186">
        <v>3364</v>
      </c>
      <c r="C3186" s="1" t="s">
        <v>910</v>
      </c>
      <c r="D3186" s="1" t="s">
        <v>56</v>
      </c>
      <c r="E3186" s="2">
        <v>30687</v>
      </c>
      <c r="F3186" s="1" t="s">
        <v>66</v>
      </c>
      <c r="G3186" s="1" t="s">
        <v>70</v>
      </c>
      <c r="H3186" s="2">
        <v>45173</v>
      </c>
      <c r="I3186" s="2">
        <v>45176</v>
      </c>
      <c r="J3186">
        <v>3</v>
      </c>
      <c r="K3186">
        <v>4664</v>
      </c>
      <c r="L3186" s="1" t="s">
        <v>1491</v>
      </c>
      <c r="M3186" s="1" t="s">
        <v>68</v>
      </c>
      <c r="N3186" s="1" t="s">
        <v>18</v>
      </c>
      <c r="O3186" t="s">
        <v>19</v>
      </c>
      <c r="P3186">
        <v>1554.6667</v>
      </c>
      <c r="Q3186" s="1" t="s">
        <v>1492</v>
      </c>
      <c r="R3186" s="1" t="s">
        <v>1448</v>
      </c>
      <c r="S3186" t="s">
        <v>1449</v>
      </c>
      <c r="T3186">
        <f>VLOOKUP(Admissions[[#This Row],[Department]],Departments!A:E,5,FALSE)</f>
        <v>6000</v>
      </c>
      <c r="U3186" s="1" t="str">
        <f t="shared" si="98"/>
        <v>Within Benchmark</v>
      </c>
      <c r="V3186" s="1">
        <f t="shared" ca="1" si="99"/>
        <v>42</v>
      </c>
      <c r="W3186" s="1" t="str">
        <f ca="1">_xlfn.IFS(Admissions[[#This Row],[Patients Age]]&lt;18,"Paediatric",V3186&lt;40,"Young Adult",V3186&lt;65,"Adult",TRUE,"Senior")</f>
        <v>Adult</v>
      </c>
    </row>
    <row r="3187" spans="1:23" x14ac:dyDescent="0.25">
      <c r="A3187">
        <v>13671</v>
      </c>
      <c r="B3187">
        <v>4555</v>
      </c>
      <c r="C3187" s="1" t="s">
        <v>462</v>
      </c>
      <c r="D3187" s="1" t="s">
        <v>14</v>
      </c>
      <c r="E3187" s="2">
        <v>23203</v>
      </c>
      <c r="F3187" s="1" t="s">
        <v>35</v>
      </c>
      <c r="G3187" s="1" t="s">
        <v>36</v>
      </c>
      <c r="H3187" s="2">
        <v>45496</v>
      </c>
      <c r="I3187" s="2">
        <v>45503</v>
      </c>
      <c r="J3187">
        <v>7</v>
      </c>
      <c r="K3187">
        <v>9809</v>
      </c>
      <c r="L3187" s="1" t="s">
        <v>1491</v>
      </c>
      <c r="M3187" s="1" t="s">
        <v>37</v>
      </c>
      <c r="N3187" s="1" t="s">
        <v>18</v>
      </c>
      <c r="O3187" t="s">
        <v>19</v>
      </c>
      <c r="P3187">
        <v>1401.2856999999999</v>
      </c>
      <c r="Q3187" s="1" t="s">
        <v>1492</v>
      </c>
      <c r="R3187" s="1" t="s">
        <v>1452</v>
      </c>
      <c r="S3187" t="s">
        <v>1449</v>
      </c>
      <c r="T3187">
        <f>VLOOKUP(Admissions[[#This Row],[Department]],Departments!A:E,5,FALSE)</f>
        <v>8500</v>
      </c>
      <c r="U3187" s="1" t="str">
        <f t="shared" si="98"/>
        <v>Above Benchmark</v>
      </c>
      <c r="V3187" s="1">
        <f t="shared" ca="1" si="99"/>
        <v>62</v>
      </c>
      <c r="W3187" s="1" t="str">
        <f ca="1">_xlfn.IFS(Admissions[[#This Row],[Patients Age]]&lt;18,"Paediatric",V3187&lt;40,"Young Adult",V3187&lt;65,"Adult",TRUE,"Senior")</f>
        <v>Adult</v>
      </c>
    </row>
    <row r="3188" spans="1:23" x14ac:dyDescent="0.25">
      <c r="A3188">
        <v>14919</v>
      </c>
      <c r="B3188">
        <v>3646</v>
      </c>
      <c r="C3188" s="1" t="s">
        <v>167</v>
      </c>
      <c r="D3188" s="1" t="s">
        <v>56</v>
      </c>
      <c r="E3188" s="2">
        <v>40475</v>
      </c>
      <c r="F3188" s="1" t="s">
        <v>30</v>
      </c>
      <c r="G3188" s="1" t="s">
        <v>31</v>
      </c>
      <c r="H3188" s="2">
        <v>45571</v>
      </c>
      <c r="I3188" s="2">
        <v>45573</v>
      </c>
      <c r="J3188">
        <v>2</v>
      </c>
      <c r="K3188">
        <v>1509</v>
      </c>
      <c r="L3188" s="1" t="s">
        <v>1491</v>
      </c>
      <c r="M3188" s="1" t="s">
        <v>46</v>
      </c>
      <c r="N3188" s="1" t="s">
        <v>18</v>
      </c>
      <c r="O3188" t="s">
        <v>19</v>
      </c>
      <c r="P3188">
        <v>754.5</v>
      </c>
      <c r="Q3188" s="1" t="s">
        <v>1492</v>
      </c>
      <c r="R3188" s="1" t="s">
        <v>1451</v>
      </c>
      <c r="S3188" t="s">
        <v>1447</v>
      </c>
      <c r="T3188">
        <f>VLOOKUP(Admissions[[#This Row],[Department]],Departments!A:E,5,FALSE)</f>
        <v>4500</v>
      </c>
      <c r="U3188" s="1" t="str">
        <f t="shared" si="98"/>
        <v>Within Benchmark</v>
      </c>
      <c r="V3188" s="1">
        <f t="shared" ca="1" si="99"/>
        <v>15</v>
      </c>
      <c r="W3188" s="1" t="str">
        <f ca="1">_xlfn.IFS(Admissions[[#This Row],[Patients Age]]&lt;18,"Paediatric",V3188&lt;40,"Young Adult",V3188&lt;65,"Adult",TRUE,"Senior")</f>
        <v>Paediatric</v>
      </c>
    </row>
    <row r="3189" spans="1:23" x14ac:dyDescent="0.25">
      <c r="A3189">
        <v>10814</v>
      </c>
      <c r="B3189">
        <v>4786</v>
      </c>
      <c r="C3189" s="1" t="s">
        <v>167</v>
      </c>
      <c r="D3189" s="1" t="s">
        <v>14</v>
      </c>
      <c r="E3189" s="2">
        <v>37188</v>
      </c>
      <c r="F3189" s="1" t="s">
        <v>35</v>
      </c>
      <c r="G3189" s="1" t="s">
        <v>36</v>
      </c>
      <c r="H3189" s="2">
        <v>45021</v>
      </c>
      <c r="I3189" s="2">
        <v>45025</v>
      </c>
      <c r="J3189">
        <v>4</v>
      </c>
      <c r="K3189">
        <v>9794</v>
      </c>
      <c r="L3189" s="1" t="s">
        <v>1491</v>
      </c>
      <c r="M3189" s="1" t="s">
        <v>119</v>
      </c>
      <c r="N3189" s="1" t="s">
        <v>18</v>
      </c>
      <c r="O3189" t="s">
        <v>19</v>
      </c>
      <c r="P3189">
        <v>2448.5</v>
      </c>
      <c r="Q3189" s="1" t="s">
        <v>1492</v>
      </c>
      <c r="R3189" s="1" t="s">
        <v>1453</v>
      </c>
      <c r="S3189" t="s">
        <v>1449</v>
      </c>
      <c r="T3189">
        <f>VLOOKUP(Admissions[[#This Row],[Department]],Departments!A:E,5,FALSE)</f>
        <v>8500</v>
      </c>
      <c r="U3189" s="1" t="str">
        <f t="shared" si="98"/>
        <v>Above Benchmark</v>
      </c>
      <c r="V3189" s="1">
        <f t="shared" ca="1" si="99"/>
        <v>24</v>
      </c>
      <c r="W3189" s="1" t="str">
        <f ca="1">_xlfn.IFS(Admissions[[#This Row],[Patients Age]]&lt;18,"Paediatric",V3189&lt;40,"Young Adult",V3189&lt;65,"Adult",TRUE,"Senior")</f>
        <v>Young Adult</v>
      </c>
    </row>
    <row r="3190" spans="1:23" x14ac:dyDescent="0.25">
      <c r="A3190">
        <v>12014</v>
      </c>
      <c r="B3190">
        <v>6308</v>
      </c>
      <c r="C3190" s="1" t="s">
        <v>429</v>
      </c>
      <c r="D3190" s="1" t="s">
        <v>14</v>
      </c>
      <c r="E3190" s="2">
        <v>36401</v>
      </c>
      <c r="F3190" s="1" t="s">
        <v>66</v>
      </c>
      <c r="G3190" s="1" t="s">
        <v>77</v>
      </c>
      <c r="H3190" s="2">
        <v>45595</v>
      </c>
      <c r="I3190" s="2">
        <v>45600</v>
      </c>
      <c r="J3190">
        <v>5</v>
      </c>
      <c r="K3190">
        <v>4056</v>
      </c>
      <c r="L3190" s="1" t="s">
        <v>1491</v>
      </c>
      <c r="M3190" s="1" t="s">
        <v>91</v>
      </c>
      <c r="N3190" s="1" t="s">
        <v>18</v>
      </c>
      <c r="O3190" t="s">
        <v>19</v>
      </c>
      <c r="P3190">
        <v>811.2</v>
      </c>
      <c r="Q3190" s="1" t="s">
        <v>1492</v>
      </c>
      <c r="R3190" s="1" t="s">
        <v>1453</v>
      </c>
      <c r="S3190" t="s">
        <v>1449</v>
      </c>
      <c r="T3190">
        <f>VLOOKUP(Admissions[[#This Row],[Department]],Departments!A:E,5,FALSE)</f>
        <v>6000</v>
      </c>
      <c r="U3190" s="1" t="str">
        <f t="shared" si="98"/>
        <v>Within Benchmark</v>
      </c>
      <c r="V3190" s="1">
        <f t="shared" ca="1" si="99"/>
        <v>26</v>
      </c>
      <c r="W3190" s="1" t="str">
        <f ca="1">_xlfn.IFS(Admissions[[#This Row],[Patients Age]]&lt;18,"Paediatric",V3190&lt;40,"Young Adult",V3190&lt;65,"Adult",TRUE,"Senior")</f>
        <v>Young Adult</v>
      </c>
    </row>
    <row r="3191" spans="1:23" x14ac:dyDescent="0.25">
      <c r="A3191">
        <v>15523</v>
      </c>
      <c r="B3191">
        <v>4459</v>
      </c>
      <c r="C3191" s="1" t="s">
        <v>1023</v>
      </c>
      <c r="D3191" s="1" t="s">
        <v>56</v>
      </c>
      <c r="E3191" s="2">
        <v>15033</v>
      </c>
      <c r="F3191" s="1" t="s">
        <v>35</v>
      </c>
      <c r="G3191" s="1" t="s">
        <v>36</v>
      </c>
      <c r="H3191" s="2">
        <v>45495</v>
      </c>
      <c r="I3191" s="2">
        <v>45505</v>
      </c>
      <c r="J3191">
        <v>10</v>
      </c>
      <c r="K3191">
        <v>15359</v>
      </c>
      <c r="L3191" s="1" t="s">
        <v>1491</v>
      </c>
      <c r="M3191" s="1" t="s">
        <v>37</v>
      </c>
      <c r="N3191" s="1" t="s">
        <v>24</v>
      </c>
      <c r="O3191" t="s">
        <v>19</v>
      </c>
      <c r="P3191">
        <v>1535.9</v>
      </c>
      <c r="Q3191" s="1" t="s">
        <v>1492</v>
      </c>
      <c r="R3191" s="1" t="s">
        <v>1448</v>
      </c>
      <c r="S3191" t="s">
        <v>1449</v>
      </c>
      <c r="T3191">
        <f>VLOOKUP(Admissions[[#This Row],[Department]],Departments!A:E,5,FALSE)</f>
        <v>8500</v>
      </c>
      <c r="U3191" s="1" t="str">
        <f t="shared" si="98"/>
        <v>Above Benchmark</v>
      </c>
      <c r="V3191" s="1">
        <f t="shared" ca="1" si="99"/>
        <v>85</v>
      </c>
      <c r="W3191" s="1" t="str">
        <f ca="1">_xlfn.IFS(Admissions[[#This Row],[Patients Age]]&lt;18,"Paediatric",V3191&lt;40,"Young Adult",V3191&lt;65,"Adult",TRUE,"Senior")</f>
        <v>Senior</v>
      </c>
    </row>
    <row r="3192" spans="1:23" x14ac:dyDescent="0.25">
      <c r="A3192">
        <v>11326</v>
      </c>
      <c r="B3192">
        <v>6265</v>
      </c>
      <c r="C3192" s="1" t="s">
        <v>1237</v>
      </c>
      <c r="D3192" s="1" t="s">
        <v>14</v>
      </c>
      <c r="E3192" s="2">
        <v>41903</v>
      </c>
      <c r="F3192" s="1" t="s">
        <v>30</v>
      </c>
      <c r="G3192" s="1" t="s">
        <v>31</v>
      </c>
      <c r="H3192" s="2">
        <v>45019</v>
      </c>
      <c r="I3192" s="2">
        <v>45022</v>
      </c>
      <c r="J3192">
        <v>3</v>
      </c>
      <c r="K3192">
        <v>2404</v>
      </c>
      <c r="L3192" s="1" t="s">
        <v>1491</v>
      </c>
      <c r="M3192" s="1" t="s">
        <v>81</v>
      </c>
      <c r="N3192" s="1" t="s">
        <v>24</v>
      </c>
      <c r="O3192" t="s">
        <v>19</v>
      </c>
      <c r="P3192">
        <v>801.33330000000001</v>
      </c>
      <c r="Q3192" s="1" t="s">
        <v>1492</v>
      </c>
      <c r="R3192" s="1" t="s">
        <v>1448</v>
      </c>
      <c r="S3192" t="s">
        <v>1449</v>
      </c>
      <c r="T3192">
        <f>VLOOKUP(Admissions[[#This Row],[Department]],Departments!A:E,5,FALSE)</f>
        <v>4500</v>
      </c>
      <c r="U3192" s="1" t="str">
        <f t="shared" si="98"/>
        <v>Within Benchmark</v>
      </c>
      <c r="V3192" s="1">
        <f t="shared" ca="1" si="99"/>
        <v>11</v>
      </c>
      <c r="W3192" s="1" t="str">
        <f ca="1">_xlfn.IFS(Admissions[[#This Row],[Patients Age]]&lt;18,"Paediatric",V3192&lt;40,"Young Adult",V3192&lt;65,"Adult",TRUE,"Senior")</f>
        <v>Paediatric</v>
      </c>
    </row>
    <row r="3193" spans="1:23" x14ac:dyDescent="0.25">
      <c r="A3193">
        <v>15889</v>
      </c>
      <c r="B3193">
        <v>5187</v>
      </c>
      <c r="C3193" s="1" t="s">
        <v>635</v>
      </c>
      <c r="D3193" s="1" t="s">
        <v>56</v>
      </c>
      <c r="E3193" s="2">
        <v>30586</v>
      </c>
      <c r="F3193" s="1" t="s">
        <v>15</v>
      </c>
      <c r="G3193" s="1" t="s">
        <v>48</v>
      </c>
      <c r="H3193" s="2">
        <v>45607</v>
      </c>
      <c r="I3193" s="2">
        <v>45609</v>
      </c>
      <c r="J3193">
        <v>2</v>
      </c>
      <c r="K3193">
        <v>5392</v>
      </c>
      <c r="L3193" s="1" t="s">
        <v>1491</v>
      </c>
      <c r="M3193" s="1" t="s">
        <v>46</v>
      </c>
      <c r="N3193" s="1" t="s">
        <v>33</v>
      </c>
      <c r="O3193" t="s">
        <v>19</v>
      </c>
      <c r="P3193">
        <v>2696</v>
      </c>
      <c r="Q3193" s="1" t="s">
        <v>1492</v>
      </c>
      <c r="R3193" s="1" t="s">
        <v>1448</v>
      </c>
      <c r="S3193" t="s">
        <v>1449</v>
      </c>
      <c r="T3193">
        <f>VLOOKUP(Admissions[[#This Row],[Department]],Departments!A:E,5,FALSE)</f>
        <v>5500</v>
      </c>
      <c r="U3193" s="1" t="str">
        <f t="shared" si="98"/>
        <v>Within Benchmark</v>
      </c>
      <c r="V3193" s="1">
        <f t="shared" ca="1" si="99"/>
        <v>42</v>
      </c>
      <c r="W3193" s="1" t="str">
        <f ca="1">_xlfn.IFS(Admissions[[#This Row],[Patients Age]]&lt;18,"Paediatric",V3193&lt;40,"Young Adult",V3193&lt;65,"Adult",TRUE,"Senior")</f>
        <v>Adult</v>
      </c>
    </row>
    <row r="3194" spans="1:23" x14ac:dyDescent="0.25">
      <c r="A3194">
        <v>10670</v>
      </c>
      <c r="B3194">
        <v>3746</v>
      </c>
      <c r="C3194" s="1" t="s">
        <v>206</v>
      </c>
      <c r="D3194" s="1" t="s">
        <v>56</v>
      </c>
      <c r="E3194" s="2">
        <v>19409</v>
      </c>
      <c r="F3194" s="1" t="s">
        <v>26</v>
      </c>
      <c r="G3194" s="1" t="s">
        <v>39</v>
      </c>
      <c r="H3194" s="2">
        <v>45282</v>
      </c>
      <c r="I3194" s="2">
        <v>45290</v>
      </c>
      <c r="J3194">
        <v>8</v>
      </c>
      <c r="K3194">
        <v>24273</v>
      </c>
      <c r="L3194" s="1" t="s">
        <v>1491</v>
      </c>
      <c r="M3194" s="1" t="s">
        <v>79</v>
      </c>
      <c r="N3194" s="1" t="s">
        <v>18</v>
      </c>
      <c r="O3194" t="s">
        <v>19</v>
      </c>
      <c r="P3194">
        <v>3034.125</v>
      </c>
      <c r="Q3194" s="1" t="s">
        <v>1492</v>
      </c>
      <c r="R3194" s="1" t="s">
        <v>1454</v>
      </c>
      <c r="S3194" t="s">
        <v>1449</v>
      </c>
      <c r="T3194">
        <f>VLOOKUP(Admissions[[#This Row],[Department]],Departments!A:E,5,FALSE)</f>
        <v>9000</v>
      </c>
      <c r="U3194" s="1" t="str">
        <f t="shared" si="98"/>
        <v>Above Benchmark</v>
      </c>
      <c r="V3194" s="1">
        <f t="shared" ca="1" si="99"/>
        <v>73</v>
      </c>
      <c r="W3194" s="1" t="str">
        <f ca="1">_xlfn.IFS(Admissions[[#This Row],[Patients Age]]&lt;18,"Paediatric",V3194&lt;40,"Young Adult",V3194&lt;65,"Adult",TRUE,"Senior")</f>
        <v>Senior</v>
      </c>
    </row>
    <row r="3195" spans="1:23" x14ac:dyDescent="0.25">
      <c r="A3195">
        <v>12373</v>
      </c>
      <c r="B3195">
        <v>4962</v>
      </c>
      <c r="C3195" s="1" t="s">
        <v>1238</v>
      </c>
      <c r="D3195" s="1" t="s">
        <v>56</v>
      </c>
      <c r="E3195" s="2">
        <v>32243</v>
      </c>
      <c r="F3195" s="1" t="s">
        <v>15</v>
      </c>
      <c r="G3195" s="1" t="s">
        <v>217</v>
      </c>
      <c r="H3195" s="2">
        <v>45630</v>
      </c>
      <c r="I3195" s="2">
        <v>45633</v>
      </c>
      <c r="J3195">
        <v>3</v>
      </c>
      <c r="K3195">
        <v>5216</v>
      </c>
      <c r="L3195" s="1" t="s">
        <v>1491</v>
      </c>
      <c r="M3195" s="1" t="s">
        <v>81</v>
      </c>
      <c r="N3195" s="1" t="s">
        <v>33</v>
      </c>
      <c r="O3195" t="s">
        <v>19</v>
      </c>
      <c r="P3195">
        <v>1738.6667</v>
      </c>
      <c r="Q3195" s="1" t="s">
        <v>1492</v>
      </c>
      <c r="R3195" s="1" t="s">
        <v>1453</v>
      </c>
      <c r="S3195" t="s">
        <v>1449</v>
      </c>
      <c r="T3195">
        <f>VLOOKUP(Admissions[[#This Row],[Department]],Departments!A:E,5,FALSE)</f>
        <v>5500</v>
      </c>
      <c r="U3195" s="1" t="str">
        <f t="shared" si="98"/>
        <v>Within Benchmark</v>
      </c>
      <c r="V3195" s="1">
        <f t="shared" ca="1" si="99"/>
        <v>38</v>
      </c>
      <c r="W3195" s="1" t="str">
        <f ca="1">_xlfn.IFS(Admissions[[#This Row],[Patients Age]]&lt;18,"Paediatric",V3195&lt;40,"Young Adult",V3195&lt;65,"Adult",TRUE,"Senior")</f>
        <v>Young Adult</v>
      </c>
    </row>
    <row r="3196" spans="1:23" x14ac:dyDescent="0.25">
      <c r="A3196">
        <v>15359</v>
      </c>
      <c r="B3196">
        <v>4183</v>
      </c>
      <c r="C3196" s="1" t="s">
        <v>446</v>
      </c>
      <c r="D3196" s="1" t="s">
        <v>14</v>
      </c>
      <c r="E3196" s="2">
        <v>42065</v>
      </c>
      <c r="F3196" s="1" t="s">
        <v>30</v>
      </c>
      <c r="G3196" s="1" t="s">
        <v>110</v>
      </c>
      <c r="H3196" s="2">
        <v>45556</v>
      </c>
      <c r="I3196" s="2">
        <v>45559</v>
      </c>
      <c r="J3196">
        <v>3</v>
      </c>
      <c r="K3196">
        <v>2967</v>
      </c>
      <c r="L3196" s="1" t="s">
        <v>1494</v>
      </c>
      <c r="M3196" s="1" t="s">
        <v>46</v>
      </c>
      <c r="N3196" s="1" t="s">
        <v>33</v>
      </c>
      <c r="O3196" t="s">
        <v>19</v>
      </c>
      <c r="P3196">
        <v>989</v>
      </c>
      <c r="Q3196" s="1" t="s">
        <v>1492</v>
      </c>
      <c r="R3196" s="1" t="s">
        <v>1446</v>
      </c>
      <c r="S3196" t="s">
        <v>1447</v>
      </c>
      <c r="T3196">
        <f>VLOOKUP(Admissions[[#This Row],[Department]],Departments!A:E,5,FALSE)</f>
        <v>4500</v>
      </c>
      <c r="U3196" s="1" t="str">
        <f t="shared" si="98"/>
        <v>Within Benchmark</v>
      </c>
      <c r="V3196" s="1">
        <f t="shared" ca="1" si="99"/>
        <v>11</v>
      </c>
      <c r="W3196" s="1" t="str">
        <f ca="1">_xlfn.IFS(Admissions[[#This Row],[Patients Age]]&lt;18,"Paediatric",V3196&lt;40,"Young Adult",V3196&lt;65,"Adult",TRUE,"Senior")</f>
        <v>Paediatric</v>
      </c>
    </row>
    <row r="3197" spans="1:23" x14ac:dyDescent="0.25">
      <c r="A3197">
        <v>12349</v>
      </c>
      <c r="B3197">
        <v>6931</v>
      </c>
      <c r="C3197" s="1" t="s">
        <v>443</v>
      </c>
      <c r="D3197" s="1" t="s">
        <v>14</v>
      </c>
      <c r="E3197" s="2">
        <v>20365</v>
      </c>
      <c r="F3197" s="1" t="s">
        <v>41</v>
      </c>
      <c r="G3197" s="1" t="s">
        <v>219</v>
      </c>
      <c r="H3197" s="2">
        <v>45413</v>
      </c>
      <c r="I3197" s="2">
        <v>45416</v>
      </c>
      <c r="J3197">
        <v>3</v>
      </c>
      <c r="K3197">
        <v>7834</v>
      </c>
      <c r="L3197" s="1" t="s">
        <v>1491</v>
      </c>
      <c r="M3197" s="1" t="s">
        <v>73</v>
      </c>
      <c r="N3197" s="1" t="s">
        <v>18</v>
      </c>
      <c r="O3197" t="s">
        <v>19</v>
      </c>
      <c r="P3197">
        <v>2611.3332999999998</v>
      </c>
      <c r="Q3197" s="1" t="s">
        <v>1492</v>
      </c>
      <c r="R3197" s="1" t="s">
        <v>1453</v>
      </c>
      <c r="S3197" t="s">
        <v>1449</v>
      </c>
      <c r="T3197">
        <f>VLOOKUP(Admissions[[#This Row],[Department]],Departments!A:E,5,FALSE)</f>
        <v>7200</v>
      </c>
      <c r="U3197" s="1" t="str">
        <f t="shared" si="98"/>
        <v>Above Benchmark</v>
      </c>
      <c r="V3197" s="1">
        <f t="shared" ca="1" si="99"/>
        <v>70</v>
      </c>
      <c r="W3197" s="1" t="str">
        <f ca="1">_xlfn.IFS(Admissions[[#This Row],[Patients Age]]&lt;18,"Paediatric",V3197&lt;40,"Young Adult",V3197&lt;65,"Adult",TRUE,"Senior")</f>
        <v>Senior</v>
      </c>
    </row>
    <row r="3198" spans="1:23" x14ac:dyDescent="0.25">
      <c r="A3198">
        <v>15194</v>
      </c>
      <c r="B3198">
        <v>5944</v>
      </c>
      <c r="C3198" s="1" t="s">
        <v>292</v>
      </c>
      <c r="D3198" s="1" t="s">
        <v>56</v>
      </c>
      <c r="E3198" s="2">
        <v>29955</v>
      </c>
      <c r="F3198" s="1" t="s">
        <v>15</v>
      </c>
      <c r="G3198" s="1" t="s">
        <v>16</v>
      </c>
      <c r="H3198" s="2">
        <v>44976</v>
      </c>
      <c r="I3198" s="2">
        <v>44978</v>
      </c>
      <c r="J3198">
        <v>2</v>
      </c>
      <c r="K3198">
        <v>4104</v>
      </c>
      <c r="L3198" s="1" t="s">
        <v>1491</v>
      </c>
      <c r="M3198" s="1" t="s">
        <v>46</v>
      </c>
      <c r="N3198" s="1" t="s">
        <v>33</v>
      </c>
      <c r="O3198" t="s">
        <v>19</v>
      </c>
      <c r="P3198">
        <v>2052</v>
      </c>
      <c r="Q3198" s="1" t="s">
        <v>1492</v>
      </c>
      <c r="R3198" s="1" t="s">
        <v>1451</v>
      </c>
      <c r="S3198" t="s">
        <v>1447</v>
      </c>
      <c r="T3198">
        <f>VLOOKUP(Admissions[[#This Row],[Department]],Departments!A:E,5,FALSE)</f>
        <v>5500</v>
      </c>
      <c r="U3198" s="1" t="str">
        <f t="shared" si="98"/>
        <v>Within Benchmark</v>
      </c>
      <c r="V3198" s="1">
        <f t="shared" ca="1" si="99"/>
        <v>44</v>
      </c>
      <c r="W3198" s="1" t="str">
        <f ca="1">_xlfn.IFS(Admissions[[#This Row],[Patients Age]]&lt;18,"Paediatric",V3198&lt;40,"Young Adult",V3198&lt;65,"Adult",TRUE,"Senior")</f>
        <v>Adult</v>
      </c>
    </row>
    <row r="3199" spans="1:23" x14ac:dyDescent="0.25">
      <c r="A3199">
        <v>12111</v>
      </c>
      <c r="B3199">
        <v>6371</v>
      </c>
      <c r="C3199" s="1" t="s">
        <v>709</v>
      </c>
      <c r="D3199" s="1" t="s">
        <v>56</v>
      </c>
      <c r="E3199" s="2">
        <v>34079</v>
      </c>
      <c r="F3199" s="1" t="s">
        <v>66</v>
      </c>
      <c r="G3199" s="1" t="s">
        <v>70</v>
      </c>
      <c r="H3199" s="2">
        <v>45029</v>
      </c>
      <c r="I3199" s="2">
        <v>45031</v>
      </c>
      <c r="J3199">
        <v>2</v>
      </c>
      <c r="K3199">
        <v>4213</v>
      </c>
      <c r="L3199" s="1" t="s">
        <v>1491</v>
      </c>
      <c r="M3199" s="1" t="s">
        <v>116</v>
      </c>
      <c r="N3199" s="1" t="s">
        <v>33</v>
      </c>
      <c r="O3199" t="s">
        <v>19</v>
      </c>
      <c r="P3199">
        <v>2106.5</v>
      </c>
      <c r="Q3199" s="1" t="s">
        <v>1492</v>
      </c>
      <c r="R3199" s="1" t="s">
        <v>1450</v>
      </c>
      <c r="S3199" t="s">
        <v>1449</v>
      </c>
      <c r="T3199">
        <f>VLOOKUP(Admissions[[#This Row],[Department]],Departments!A:E,5,FALSE)</f>
        <v>6000</v>
      </c>
      <c r="U3199" s="1" t="str">
        <f t="shared" si="98"/>
        <v>Within Benchmark</v>
      </c>
      <c r="V3199" s="1">
        <f t="shared" ca="1" si="99"/>
        <v>33</v>
      </c>
      <c r="W3199" s="1" t="str">
        <f ca="1">_xlfn.IFS(Admissions[[#This Row],[Patients Age]]&lt;18,"Paediatric",V3199&lt;40,"Young Adult",V3199&lt;65,"Adult",TRUE,"Senior")</f>
        <v>Young Adult</v>
      </c>
    </row>
    <row r="3200" spans="1:23" x14ac:dyDescent="0.25">
      <c r="A3200">
        <v>14410</v>
      </c>
      <c r="B3200">
        <v>3897</v>
      </c>
      <c r="C3200" s="1" t="s">
        <v>718</v>
      </c>
      <c r="D3200" s="1" t="s">
        <v>14</v>
      </c>
      <c r="E3200" s="2">
        <v>31491</v>
      </c>
      <c r="F3200" s="1" t="s">
        <v>15</v>
      </c>
      <c r="G3200" s="1" t="s">
        <v>16</v>
      </c>
      <c r="H3200" s="2">
        <v>45059</v>
      </c>
      <c r="I3200" s="2">
        <v>45061</v>
      </c>
      <c r="J3200">
        <v>2</v>
      </c>
      <c r="K3200">
        <v>3427</v>
      </c>
      <c r="L3200" s="1" t="s">
        <v>1491</v>
      </c>
      <c r="M3200" s="1" t="s">
        <v>81</v>
      </c>
      <c r="N3200" s="1" t="s">
        <v>18</v>
      </c>
      <c r="O3200" t="s">
        <v>19</v>
      </c>
      <c r="P3200">
        <v>1713.5</v>
      </c>
      <c r="Q3200" s="1" t="s">
        <v>1492</v>
      </c>
      <c r="R3200" s="1" t="s">
        <v>1446</v>
      </c>
      <c r="S3200" t="s">
        <v>1447</v>
      </c>
      <c r="T3200">
        <f>VLOOKUP(Admissions[[#This Row],[Department]],Departments!A:E,5,FALSE)</f>
        <v>5500</v>
      </c>
      <c r="U3200" s="1" t="str">
        <f t="shared" si="98"/>
        <v>Within Benchmark</v>
      </c>
      <c r="V3200" s="1">
        <f t="shared" ca="1" si="99"/>
        <v>40</v>
      </c>
      <c r="W3200" s="1" t="str">
        <f ca="1">_xlfn.IFS(Admissions[[#This Row],[Patients Age]]&lt;18,"Paediatric",V3200&lt;40,"Young Adult",V3200&lt;65,"Adult",TRUE,"Senior")</f>
        <v>Adult</v>
      </c>
    </row>
    <row r="3201" spans="1:23" x14ac:dyDescent="0.25">
      <c r="A3201">
        <v>11539</v>
      </c>
      <c r="B3201">
        <v>3944</v>
      </c>
      <c r="C3201" s="1" t="s">
        <v>557</v>
      </c>
      <c r="D3201" s="1" t="s">
        <v>14</v>
      </c>
      <c r="E3201" s="2">
        <v>26803</v>
      </c>
      <c r="F3201" s="1" t="s">
        <v>35</v>
      </c>
      <c r="G3201" s="1" t="s">
        <v>36</v>
      </c>
      <c r="H3201" s="2">
        <v>45310</v>
      </c>
      <c r="I3201" s="2">
        <v>45316</v>
      </c>
      <c r="J3201">
        <v>6</v>
      </c>
      <c r="K3201">
        <v>12872</v>
      </c>
      <c r="L3201" s="1" t="s">
        <v>1491</v>
      </c>
      <c r="M3201" s="1" t="s">
        <v>37</v>
      </c>
      <c r="N3201" s="1" t="s">
        <v>24</v>
      </c>
      <c r="O3201" t="s">
        <v>19</v>
      </c>
      <c r="P3201">
        <v>2145.3332999999998</v>
      </c>
      <c r="Q3201" s="1" t="s">
        <v>1492</v>
      </c>
      <c r="R3201" s="1" t="s">
        <v>1454</v>
      </c>
      <c r="S3201" t="s">
        <v>1449</v>
      </c>
      <c r="T3201">
        <f>VLOOKUP(Admissions[[#This Row],[Department]],Departments!A:E,5,FALSE)</f>
        <v>8500</v>
      </c>
      <c r="U3201" s="1" t="str">
        <f t="shared" si="98"/>
        <v>Above Benchmark</v>
      </c>
      <c r="V3201" s="1">
        <f t="shared" ca="1" si="99"/>
        <v>53</v>
      </c>
      <c r="W3201" s="1" t="str">
        <f ca="1">_xlfn.IFS(Admissions[[#This Row],[Patients Age]]&lt;18,"Paediatric",V3201&lt;40,"Young Adult",V3201&lt;65,"Adult",TRUE,"Senior")</f>
        <v>Adult</v>
      </c>
    </row>
    <row r="3202" spans="1:23" x14ac:dyDescent="0.25">
      <c r="A3202">
        <v>12115</v>
      </c>
      <c r="B3202">
        <v>3502</v>
      </c>
      <c r="C3202" s="1" t="s">
        <v>1239</v>
      </c>
      <c r="D3202" s="1" t="s">
        <v>56</v>
      </c>
      <c r="E3202" s="2">
        <v>32285</v>
      </c>
      <c r="F3202" s="1" t="s">
        <v>21</v>
      </c>
      <c r="G3202" s="1" t="s">
        <v>160</v>
      </c>
      <c r="H3202" s="2">
        <v>45342</v>
      </c>
      <c r="I3202" s="2">
        <v>45352</v>
      </c>
      <c r="J3202">
        <v>10</v>
      </c>
      <c r="K3202">
        <v>22925</v>
      </c>
      <c r="L3202" s="1" t="s">
        <v>1491</v>
      </c>
      <c r="M3202" s="1" t="s">
        <v>209</v>
      </c>
      <c r="N3202" s="1" t="s">
        <v>33</v>
      </c>
      <c r="O3202" t="s">
        <v>19</v>
      </c>
      <c r="P3202">
        <v>2292.5</v>
      </c>
      <c r="Q3202" s="1" t="s">
        <v>1492</v>
      </c>
      <c r="R3202" s="1" t="s">
        <v>1452</v>
      </c>
      <c r="S3202" t="s">
        <v>1449</v>
      </c>
      <c r="T3202">
        <f>VLOOKUP(Admissions[[#This Row],[Department]],Departments!A:E,5,FALSE)</f>
        <v>12000</v>
      </c>
      <c r="U3202" s="1" t="str">
        <f t="shared" ref="U3202:U3265" si="100">IF(K3202&gt;T3202,"Above Benchmark","Within Benchmark")</f>
        <v>Above Benchmark</v>
      </c>
      <c r="V3202" s="1">
        <f t="shared" ref="V3202:V3265" ca="1" si="101">INT(YEARFRAC(E3202,TODAY()))</f>
        <v>38</v>
      </c>
      <c r="W3202" s="1" t="str">
        <f ca="1">_xlfn.IFS(Admissions[[#This Row],[Patients Age]]&lt;18,"Paediatric",V3202&lt;40,"Young Adult",V3202&lt;65,"Adult",TRUE,"Senior")</f>
        <v>Young Adult</v>
      </c>
    </row>
    <row r="3203" spans="1:23" x14ac:dyDescent="0.25">
      <c r="A3203">
        <v>15802</v>
      </c>
      <c r="B3203">
        <v>3167</v>
      </c>
      <c r="C3203" s="1" t="s">
        <v>298</v>
      </c>
      <c r="D3203" s="1" t="s">
        <v>14</v>
      </c>
      <c r="E3203" s="2">
        <v>12371</v>
      </c>
      <c r="F3203" s="1" t="s">
        <v>15</v>
      </c>
      <c r="G3203" s="1" t="s">
        <v>48</v>
      </c>
      <c r="H3203" s="2">
        <v>45097</v>
      </c>
      <c r="I3203" s="2">
        <v>45099</v>
      </c>
      <c r="J3203">
        <v>2</v>
      </c>
      <c r="K3203">
        <v>5240</v>
      </c>
      <c r="L3203" s="1" t="s">
        <v>1491</v>
      </c>
      <c r="M3203" s="1" t="s">
        <v>81</v>
      </c>
      <c r="N3203" s="1" t="s">
        <v>24</v>
      </c>
      <c r="O3203" t="s">
        <v>19</v>
      </c>
      <c r="P3203">
        <v>2620</v>
      </c>
      <c r="Q3203" s="1" t="s">
        <v>1492</v>
      </c>
      <c r="R3203" s="1" t="s">
        <v>1452</v>
      </c>
      <c r="S3203" t="s">
        <v>1449</v>
      </c>
      <c r="T3203">
        <f>VLOOKUP(Admissions[[#This Row],[Department]],Departments!A:E,5,FALSE)</f>
        <v>5500</v>
      </c>
      <c r="U3203" s="1" t="str">
        <f t="shared" si="100"/>
        <v>Within Benchmark</v>
      </c>
      <c r="V3203" s="1">
        <f t="shared" ca="1" si="101"/>
        <v>92</v>
      </c>
      <c r="W3203" s="1" t="str">
        <f ca="1">_xlfn.IFS(Admissions[[#This Row],[Patients Age]]&lt;18,"Paediatric",V3203&lt;40,"Young Adult",V3203&lt;65,"Adult",TRUE,"Senior")</f>
        <v>Senior</v>
      </c>
    </row>
    <row r="3204" spans="1:23" x14ac:dyDescent="0.25">
      <c r="A3204">
        <v>14108</v>
      </c>
      <c r="B3204">
        <v>5025</v>
      </c>
      <c r="C3204" s="1" t="s">
        <v>1203</v>
      </c>
      <c r="D3204" s="1" t="s">
        <v>14</v>
      </c>
      <c r="E3204" s="2">
        <v>26459</v>
      </c>
      <c r="F3204" s="1" t="s">
        <v>51</v>
      </c>
      <c r="G3204" s="1" t="s">
        <v>87</v>
      </c>
      <c r="H3204" s="2">
        <v>45482</v>
      </c>
      <c r="I3204" s="2">
        <v>45489</v>
      </c>
      <c r="J3204">
        <v>7</v>
      </c>
      <c r="K3204">
        <v>7269</v>
      </c>
      <c r="L3204" s="1" t="s">
        <v>1491</v>
      </c>
      <c r="M3204" s="1" t="s">
        <v>53</v>
      </c>
      <c r="N3204" s="1" t="s">
        <v>18</v>
      </c>
      <c r="O3204" t="s">
        <v>19</v>
      </c>
      <c r="P3204">
        <v>1038.4286</v>
      </c>
      <c r="Q3204" s="1" t="s">
        <v>1492</v>
      </c>
      <c r="R3204" s="1" t="s">
        <v>1452</v>
      </c>
      <c r="S3204" t="s">
        <v>1449</v>
      </c>
      <c r="T3204">
        <f>VLOOKUP(Admissions[[#This Row],[Department]],Departments!A:E,5,FALSE)</f>
        <v>6800</v>
      </c>
      <c r="U3204" s="1" t="str">
        <f t="shared" si="100"/>
        <v>Above Benchmark</v>
      </c>
      <c r="V3204" s="1">
        <f t="shared" ca="1" si="101"/>
        <v>54</v>
      </c>
      <c r="W3204" s="1" t="str">
        <f ca="1">_xlfn.IFS(Admissions[[#This Row],[Patients Age]]&lt;18,"Paediatric",V3204&lt;40,"Young Adult",V3204&lt;65,"Adult",TRUE,"Senior")</f>
        <v>Adult</v>
      </c>
    </row>
    <row r="3205" spans="1:23" x14ac:dyDescent="0.25">
      <c r="A3205">
        <v>10347</v>
      </c>
      <c r="B3205">
        <v>5562</v>
      </c>
      <c r="C3205" s="1" t="s">
        <v>908</v>
      </c>
      <c r="D3205" s="1" t="s">
        <v>56</v>
      </c>
      <c r="E3205" s="2">
        <v>34604</v>
      </c>
      <c r="F3205" s="1" t="s">
        <v>51</v>
      </c>
      <c r="G3205" s="1" t="s">
        <v>87</v>
      </c>
      <c r="H3205" s="2">
        <v>45046</v>
      </c>
      <c r="I3205" s="2">
        <v>45049</v>
      </c>
      <c r="J3205">
        <v>3</v>
      </c>
      <c r="K3205">
        <v>4754</v>
      </c>
      <c r="L3205" s="1" t="s">
        <v>1494</v>
      </c>
      <c r="M3205" s="1" t="s">
        <v>114</v>
      </c>
      <c r="N3205" s="1" t="s">
        <v>33</v>
      </c>
      <c r="O3205" t="s">
        <v>19</v>
      </c>
      <c r="P3205">
        <v>1584.6667</v>
      </c>
      <c r="Q3205" s="1" t="s">
        <v>1492</v>
      </c>
      <c r="R3205" s="1" t="s">
        <v>1451</v>
      </c>
      <c r="S3205" t="s">
        <v>1447</v>
      </c>
      <c r="T3205">
        <f>VLOOKUP(Admissions[[#This Row],[Department]],Departments!A:E,5,FALSE)</f>
        <v>6800</v>
      </c>
      <c r="U3205" s="1" t="str">
        <f t="shared" si="100"/>
        <v>Within Benchmark</v>
      </c>
      <c r="V3205" s="1">
        <f t="shared" ca="1" si="101"/>
        <v>31</v>
      </c>
      <c r="W3205" s="1" t="str">
        <f ca="1">_xlfn.IFS(Admissions[[#This Row],[Patients Age]]&lt;18,"Paediatric",V3205&lt;40,"Young Adult",V3205&lt;65,"Adult",TRUE,"Senior")</f>
        <v>Young Adult</v>
      </c>
    </row>
    <row r="3206" spans="1:23" x14ac:dyDescent="0.25">
      <c r="A3206">
        <v>11617</v>
      </c>
      <c r="B3206">
        <v>3022</v>
      </c>
      <c r="C3206" s="1" t="s">
        <v>256</v>
      </c>
      <c r="D3206" s="1" t="s">
        <v>14</v>
      </c>
      <c r="E3206" s="2">
        <v>25777</v>
      </c>
      <c r="F3206" s="1" t="s">
        <v>15</v>
      </c>
      <c r="G3206" s="1" t="s">
        <v>48</v>
      </c>
      <c r="H3206" s="2">
        <v>45360</v>
      </c>
      <c r="I3206" s="2">
        <v>45364</v>
      </c>
      <c r="J3206">
        <v>4</v>
      </c>
      <c r="K3206">
        <v>11282</v>
      </c>
      <c r="L3206" s="1" t="s">
        <v>1491</v>
      </c>
      <c r="M3206" s="1" t="s">
        <v>17</v>
      </c>
      <c r="N3206" s="1" t="s">
        <v>33</v>
      </c>
      <c r="O3206" t="s">
        <v>19</v>
      </c>
      <c r="P3206">
        <v>2820.5</v>
      </c>
      <c r="Q3206" s="1" t="s">
        <v>1492</v>
      </c>
      <c r="R3206" s="1" t="s">
        <v>1446</v>
      </c>
      <c r="S3206" t="s">
        <v>1447</v>
      </c>
      <c r="T3206">
        <f>VLOOKUP(Admissions[[#This Row],[Department]],Departments!A:E,5,FALSE)</f>
        <v>5500</v>
      </c>
      <c r="U3206" s="1" t="str">
        <f t="shared" si="100"/>
        <v>Above Benchmark</v>
      </c>
      <c r="V3206" s="1">
        <f t="shared" ca="1" si="101"/>
        <v>55</v>
      </c>
      <c r="W3206" s="1" t="str">
        <f ca="1">_xlfn.IFS(Admissions[[#This Row],[Patients Age]]&lt;18,"Paediatric",V3206&lt;40,"Young Adult",V3206&lt;65,"Adult",TRUE,"Senior")</f>
        <v>Adult</v>
      </c>
    </row>
    <row r="3207" spans="1:23" x14ac:dyDescent="0.25">
      <c r="A3207">
        <v>15494</v>
      </c>
      <c r="B3207">
        <v>7039</v>
      </c>
      <c r="C3207" s="1" t="s">
        <v>1137</v>
      </c>
      <c r="D3207" s="1" t="s">
        <v>56</v>
      </c>
      <c r="E3207" s="2">
        <v>27443</v>
      </c>
      <c r="F3207" s="1" t="s">
        <v>21</v>
      </c>
      <c r="G3207" s="1" t="s">
        <v>160</v>
      </c>
      <c r="H3207" s="2">
        <v>45506</v>
      </c>
      <c r="I3207" s="2">
        <v>45513</v>
      </c>
      <c r="J3207">
        <v>7</v>
      </c>
      <c r="K3207">
        <v>18074</v>
      </c>
      <c r="L3207" s="1" t="s">
        <v>1491</v>
      </c>
      <c r="M3207" s="1" t="s">
        <v>209</v>
      </c>
      <c r="N3207" s="1" t="s">
        <v>18</v>
      </c>
      <c r="O3207" t="s">
        <v>19</v>
      </c>
      <c r="P3207">
        <v>2582</v>
      </c>
      <c r="Q3207" s="1" t="s">
        <v>1492</v>
      </c>
      <c r="R3207" s="1" t="s">
        <v>1454</v>
      </c>
      <c r="S3207" t="s">
        <v>1449</v>
      </c>
      <c r="T3207">
        <f>VLOOKUP(Admissions[[#This Row],[Department]],Departments!A:E,5,FALSE)</f>
        <v>12000</v>
      </c>
      <c r="U3207" s="1" t="str">
        <f t="shared" si="100"/>
        <v>Above Benchmark</v>
      </c>
      <c r="V3207" s="1">
        <f t="shared" ca="1" si="101"/>
        <v>51</v>
      </c>
      <c r="W3207" s="1" t="str">
        <f ca="1">_xlfn.IFS(Admissions[[#This Row],[Patients Age]]&lt;18,"Paediatric",V3207&lt;40,"Young Adult",V3207&lt;65,"Adult",TRUE,"Senior")</f>
        <v>Adult</v>
      </c>
    </row>
    <row r="3208" spans="1:23" x14ac:dyDescent="0.25">
      <c r="A3208">
        <v>11886</v>
      </c>
      <c r="B3208">
        <v>5261</v>
      </c>
      <c r="C3208" s="1" t="s">
        <v>383</v>
      </c>
      <c r="D3208" s="1" t="s">
        <v>56</v>
      </c>
      <c r="E3208" s="2">
        <v>43330</v>
      </c>
      <c r="F3208" s="1" t="s">
        <v>30</v>
      </c>
      <c r="G3208" s="1" t="s">
        <v>31</v>
      </c>
      <c r="H3208" s="2">
        <v>45207</v>
      </c>
      <c r="I3208" s="2">
        <v>45209</v>
      </c>
      <c r="J3208">
        <v>2</v>
      </c>
      <c r="K3208">
        <v>2272</v>
      </c>
      <c r="L3208" s="1" t="s">
        <v>1491</v>
      </c>
      <c r="M3208" s="1" t="s">
        <v>32</v>
      </c>
      <c r="N3208" s="1" t="s">
        <v>33</v>
      </c>
      <c r="O3208" t="s">
        <v>19</v>
      </c>
      <c r="P3208">
        <v>1136</v>
      </c>
      <c r="Q3208" s="1" t="s">
        <v>1492</v>
      </c>
      <c r="R3208" s="1" t="s">
        <v>1451</v>
      </c>
      <c r="S3208" t="s">
        <v>1447</v>
      </c>
      <c r="T3208">
        <f>VLOOKUP(Admissions[[#This Row],[Department]],Departments!A:E,5,FALSE)</f>
        <v>4500</v>
      </c>
      <c r="U3208" s="1" t="str">
        <f t="shared" si="100"/>
        <v>Within Benchmark</v>
      </c>
      <c r="V3208" s="1">
        <f t="shared" ca="1" si="101"/>
        <v>7</v>
      </c>
      <c r="W3208" s="1" t="str">
        <f ca="1">_xlfn.IFS(Admissions[[#This Row],[Patients Age]]&lt;18,"Paediatric",V3208&lt;40,"Young Adult",V3208&lt;65,"Adult",TRUE,"Senior")</f>
        <v>Paediatric</v>
      </c>
    </row>
    <row r="3209" spans="1:23" x14ac:dyDescent="0.25">
      <c r="A3209">
        <v>14459</v>
      </c>
      <c r="B3209">
        <v>5907</v>
      </c>
      <c r="C3209" s="1" t="s">
        <v>1240</v>
      </c>
      <c r="D3209" s="1" t="s">
        <v>14</v>
      </c>
      <c r="E3209" s="2">
        <v>24932</v>
      </c>
      <c r="F3209" s="1" t="s">
        <v>51</v>
      </c>
      <c r="G3209" s="1" t="s">
        <v>87</v>
      </c>
      <c r="H3209" s="2">
        <v>45055</v>
      </c>
      <c r="I3209" s="2">
        <v>45061</v>
      </c>
      <c r="J3209">
        <v>6</v>
      </c>
      <c r="K3209">
        <v>10834</v>
      </c>
      <c r="L3209" s="1" t="s">
        <v>1491</v>
      </c>
      <c r="M3209" s="1" t="s">
        <v>17</v>
      </c>
      <c r="N3209" s="1" t="s">
        <v>33</v>
      </c>
      <c r="O3209" t="s">
        <v>19</v>
      </c>
      <c r="P3209">
        <v>1805.6667</v>
      </c>
      <c r="Q3209" s="1" t="s">
        <v>1492</v>
      </c>
      <c r="R3209" s="1" t="s">
        <v>1452</v>
      </c>
      <c r="S3209" t="s">
        <v>1449</v>
      </c>
      <c r="T3209">
        <f>VLOOKUP(Admissions[[#This Row],[Department]],Departments!A:E,5,FALSE)</f>
        <v>6800</v>
      </c>
      <c r="U3209" s="1" t="str">
        <f t="shared" si="100"/>
        <v>Above Benchmark</v>
      </c>
      <c r="V3209" s="1">
        <f t="shared" ca="1" si="101"/>
        <v>58</v>
      </c>
      <c r="W3209" s="1" t="str">
        <f ca="1">_xlfn.IFS(Admissions[[#This Row],[Patients Age]]&lt;18,"Paediatric",V3209&lt;40,"Young Adult",V3209&lt;65,"Adult",TRUE,"Senior")</f>
        <v>Adult</v>
      </c>
    </row>
    <row r="3210" spans="1:23" x14ac:dyDescent="0.25">
      <c r="A3210">
        <v>14345</v>
      </c>
      <c r="B3210">
        <v>6230</v>
      </c>
      <c r="C3210" s="1" t="s">
        <v>558</v>
      </c>
      <c r="D3210" s="1" t="s">
        <v>14</v>
      </c>
      <c r="E3210" s="2">
        <v>38881</v>
      </c>
      <c r="F3210" s="1" t="s">
        <v>15</v>
      </c>
      <c r="G3210" s="1" t="s">
        <v>16</v>
      </c>
      <c r="H3210" s="2">
        <v>45650</v>
      </c>
      <c r="I3210" s="2">
        <v>45653</v>
      </c>
      <c r="J3210">
        <v>3</v>
      </c>
      <c r="K3210">
        <v>3425</v>
      </c>
      <c r="L3210" s="1" t="s">
        <v>1491</v>
      </c>
      <c r="M3210" s="1" t="s">
        <v>81</v>
      </c>
      <c r="N3210" s="1" t="s">
        <v>33</v>
      </c>
      <c r="O3210" t="s">
        <v>19</v>
      </c>
      <c r="P3210">
        <v>1141.6667</v>
      </c>
      <c r="Q3210" s="1" t="s">
        <v>1492</v>
      </c>
      <c r="R3210" s="1" t="s">
        <v>1452</v>
      </c>
      <c r="S3210" t="s">
        <v>1449</v>
      </c>
      <c r="T3210">
        <f>VLOOKUP(Admissions[[#This Row],[Department]],Departments!A:E,5,FALSE)</f>
        <v>5500</v>
      </c>
      <c r="U3210" s="1" t="str">
        <f t="shared" si="100"/>
        <v>Within Benchmark</v>
      </c>
      <c r="V3210" s="1">
        <f t="shared" ca="1" si="101"/>
        <v>20</v>
      </c>
      <c r="W3210" s="1" t="str">
        <f ca="1">_xlfn.IFS(Admissions[[#This Row],[Patients Age]]&lt;18,"Paediatric",V3210&lt;40,"Young Adult",V3210&lt;65,"Adult",TRUE,"Senior")</f>
        <v>Young Adult</v>
      </c>
    </row>
    <row r="3211" spans="1:23" x14ac:dyDescent="0.25">
      <c r="A3211">
        <v>11300</v>
      </c>
      <c r="B3211">
        <v>6401</v>
      </c>
      <c r="C3211" s="1" t="s">
        <v>118</v>
      </c>
      <c r="D3211" s="1" t="s">
        <v>14</v>
      </c>
      <c r="E3211" s="2">
        <v>24189</v>
      </c>
      <c r="F3211" s="1" t="s">
        <v>15</v>
      </c>
      <c r="G3211" s="1" t="s">
        <v>16</v>
      </c>
      <c r="H3211" s="2">
        <v>45600</v>
      </c>
      <c r="I3211" s="2">
        <v>45603</v>
      </c>
      <c r="J3211">
        <v>3</v>
      </c>
      <c r="K3211">
        <v>8880</v>
      </c>
      <c r="L3211" s="1" t="s">
        <v>1491</v>
      </c>
      <c r="M3211" s="1" t="s">
        <v>17</v>
      </c>
      <c r="N3211" s="1" t="s">
        <v>18</v>
      </c>
      <c r="O3211" t="s">
        <v>19</v>
      </c>
      <c r="P3211">
        <v>2960</v>
      </c>
      <c r="Q3211" s="1" t="s">
        <v>1492</v>
      </c>
      <c r="R3211" s="1" t="s">
        <v>1448</v>
      </c>
      <c r="S3211" t="s">
        <v>1449</v>
      </c>
      <c r="T3211">
        <f>VLOOKUP(Admissions[[#This Row],[Department]],Departments!A:E,5,FALSE)</f>
        <v>5500</v>
      </c>
      <c r="U3211" s="1" t="str">
        <f t="shared" si="100"/>
        <v>Above Benchmark</v>
      </c>
      <c r="V3211" s="1">
        <f t="shared" ca="1" si="101"/>
        <v>60</v>
      </c>
      <c r="W3211" s="1" t="str">
        <f ca="1">_xlfn.IFS(Admissions[[#This Row],[Patients Age]]&lt;18,"Paediatric",V3211&lt;40,"Young Adult",V3211&lt;65,"Adult",TRUE,"Senior")</f>
        <v>Adult</v>
      </c>
    </row>
    <row r="3212" spans="1:23" x14ac:dyDescent="0.25">
      <c r="A3212">
        <v>14389</v>
      </c>
      <c r="B3212">
        <v>6035</v>
      </c>
      <c r="C3212" s="1" t="s">
        <v>367</v>
      </c>
      <c r="D3212" s="1" t="s">
        <v>56</v>
      </c>
      <c r="E3212" s="2">
        <v>21563</v>
      </c>
      <c r="F3212" s="1" t="s">
        <v>41</v>
      </c>
      <c r="G3212" s="1" t="s">
        <v>72</v>
      </c>
      <c r="H3212" s="2">
        <v>45543</v>
      </c>
      <c r="I3212" s="2">
        <v>45553</v>
      </c>
      <c r="J3212">
        <v>10</v>
      </c>
      <c r="K3212">
        <v>14880</v>
      </c>
      <c r="L3212" s="1" t="s">
        <v>1491</v>
      </c>
      <c r="M3212" s="1" t="s">
        <v>121</v>
      </c>
      <c r="N3212" s="1" t="s">
        <v>33</v>
      </c>
      <c r="O3212" t="s">
        <v>19</v>
      </c>
      <c r="P3212">
        <v>1488</v>
      </c>
      <c r="Q3212" s="1" t="s">
        <v>1492</v>
      </c>
      <c r="R3212" s="1" t="s">
        <v>1451</v>
      </c>
      <c r="S3212" t="s">
        <v>1447</v>
      </c>
      <c r="T3212">
        <f>VLOOKUP(Admissions[[#This Row],[Department]],Departments!A:E,5,FALSE)</f>
        <v>7200</v>
      </c>
      <c r="U3212" s="1" t="str">
        <f t="shared" si="100"/>
        <v>Above Benchmark</v>
      </c>
      <c r="V3212" s="1">
        <f t="shared" ca="1" si="101"/>
        <v>67</v>
      </c>
      <c r="W3212" s="1" t="str">
        <f ca="1">_xlfn.IFS(Admissions[[#This Row],[Patients Age]]&lt;18,"Paediatric",V3212&lt;40,"Young Adult",V3212&lt;65,"Adult",TRUE,"Senior")</f>
        <v>Senior</v>
      </c>
    </row>
    <row r="3213" spans="1:23" x14ac:dyDescent="0.25">
      <c r="A3213">
        <v>14658</v>
      </c>
      <c r="B3213">
        <v>6292</v>
      </c>
      <c r="C3213" s="1" t="s">
        <v>813</v>
      </c>
      <c r="D3213" s="1" t="s">
        <v>56</v>
      </c>
      <c r="E3213" s="2">
        <v>29234</v>
      </c>
      <c r="F3213" s="1" t="s">
        <v>21</v>
      </c>
      <c r="G3213" s="1" t="s">
        <v>22</v>
      </c>
      <c r="H3213" s="2">
        <v>45112</v>
      </c>
      <c r="I3213" s="2">
        <v>45118</v>
      </c>
      <c r="J3213">
        <v>6</v>
      </c>
      <c r="K3213">
        <v>23077</v>
      </c>
      <c r="L3213" s="1" t="s">
        <v>1491</v>
      </c>
      <c r="M3213" s="1" t="s">
        <v>23</v>
      </c>
      <c r="N3213" s="1" t="s">
        <v>18</v>
      </c>
      <c r="O3213" t="s">
        <v>19</v>
      </c>
      <c r="P3213">
        <v>3846.1667000000002</v>
      </c>
      <c r="Q3213" s="1" t="s">
        <v>1492</v>
      </c>
      <c r="R3213" s="1" t="s">
        <v>1453</v>
      </c>
      <c r="S3213" t="s">
        <v>1449</v>
      </c>
      <c r="T3213">
        <f>VLOOKUP(Admissions[[#This Row],[Department]],Departments!A:E,5,FALSE)</f>
        <v>12000</v>
      </c>
      <c r="U3213" s="1" t="str">
        <f t="shared" si="100"/>
        <v>Above Benchmark</v>
      </c>
      <c r="V3213" s="1">
        <f t="shared" ca="1" si="101"/>
        <v>46</v>
      </c>
      <c r="W3213" s="1" t="str">
        <f ca="1">_xlfn.IFS(Admissions[[#This Row],[Patients Age]]&lt;18,"Paediatric",V3213&lt;40,"Young Adult",V3213&lt;65,"Adult",TRUE,"Senior")</f>
        <v>Adult</v>
      </c>
    </row>
    <row r="3214" spans="1:23" x14ac:dyDescent="0.25">
      <c r="A3214">
        <v>13632</v>
      </c>
      <c r="B3214">
        <v>6170</v>
      </c>
      <c r="C3214" s="1" t="s">
        <v>860</v>
      </c>
      <c r="D3214" s="1" t="s">
        <v>56</v>
      </c>
      <c r="E3214" s="2">
        <v>25812</v>
      </c>
      <c r="F3214" s="1" t="s">
        <v>15</v>
      </c>
      <c r="G3214" s="1" t="s">
        <v>16</v>
      </c>
      <c r="H3214" s="2">
        <v>45198</v>
      </c>
      <c r="I3214" s="2">
        <v>45201</v>
      </c>
      <c r="J3214">
        <v>3</v>
      </c>
      <c r="K3214">
        <v>6282</v>
      </c>
      <c r="L3214" s="1" t="s">
        <v>1491</v>
      </c>
      <c r="M3214" s="1" t="s">
        <v>81</v>
      </c>
      <c r="N3214" s="1" t="s">
        <v>24</v>
      </c>
      <c r="O3214" t="s">
        <v>19</v>
      </c>
      <c r="P3214">
        <v>2094</v>
      </c>
      <c r="Q3214" s="1" t="s">
        <v>1492</v>
      </c>
      <c r="R3214" s="1" t="s">
        <v>1454</v>
      </c>
      <c r="S3214" t="s">
        <v>1449</v>
      </c>
      <c r="T3214">
        <f>VLOOKUP(Admissions[[#This Row],[Department]],Departments!A:E,5,FALSE)</f>
        <v>5500</v>
      </c>
      <c r="U3214" s="1" t="str">
        <f t="shared" si="100"/>
        <v>Above Benchmark</v>
      </c>
      <c r="V3214" s="1">
        <f t="shared" ca="1" si="101"/>
        <v>55</v>
      </c>
      <c r="W3214" s="1" t="str">
        <f ca="1">_xlfn.IFS(Admissions[[#This Row],[Patients Age]]&lt;18,"Paediatric",V3214&lt;40,"Young Adult",V3214&lt;65,"Adult",TRUE,"Senior")</f>
        <v>Adult</v>
      </c>
    </row>
    <row r="3215" spans="1:23" x14ac:dyDescent="0.25">
      <c r="A3215">
        <v>12807</v>
      </c>
      <c r="B3215">
        <v>4621</v>
      </c>
      <c r="C3215" s="1" t="s">
        <v>1241</v>
      </c>
      <c r="D3215" s="1" t="s">
        <v>14</v>
      </c>
      <c r="E3215" s="2">
        <v>34359</v>
      </c>
      <c r="F3215" s="1" t="s">
        <v>21</v>
      </c>
      <c r="G3215" s="1" t="s">
        <v>149</v>
      </c>
      <c r="H3215" s="2">
        <v>45592</v>
      </c>
      <c r="I3215" s="2">
        <v>45593</v>
      </c>
      <c r="J3215">
        <v>1</v>
      </c>
      <c r="K3215">
        <v>9138</v>
      </c>
      <c r="L3215" s="1" t="s">
        <v>1491</v>
      </c>
      <c r="M3215" s="1" t="s">
        <v>28</v>
      </c>
      <c r="N3215" s="1" t="s">
        <v>18</v>
      </c>
      <c r="O3215" t="s">
        <v>19</v>
      </c>
      <c r="P3215">
        <v>9138</v>
      </c>
      <c r="Q3215" s="1" t="s">
        <v>1492</v>
      </c>
      <c r="R3215" s="1" t="s">
        <v>1451</v>
      </c>
      <c r="S3215" t="s">
        <v>1447</v>
      </c>
      <c r="T3215">
        <f>VLOOKUP(Admissions[[#This Row],[Department]],Departments!A:E,5,FALSE)</f>
        <v>12000</v>
      </c>
      <c r="U3215" s="1" t="str">
        <f t="shared" si="100"/>
        <v>Within Benchmark</v>
      </c>
      <c r="V3215" s="1">
        <f t="shared" ca="1" si="101"/>
        <v>32</v>
      </c>
      <c r="W3215" s="1" t="str">
        <f ca="1">_xlfn.IFS(Admissions[[#This Row],[Patients Age]]&lt;18,"Paediatric",V3215&lt;40,"Young Adult",V3215&lt;65,"Adult",TRUE,"Senior")</f>
        <v>Young Adult</v>
      </c>
    </row>
    <row r="3216" spans="1:23" x14ac:dyDescent="0.25">
      <c r="A3216">
        <v>14100</v>
      </c>
      <c r="B3216">
        <v>3368</v>
      </c>
      <c r="C3216" s="1" t="s">
        <v>1084</v>
      </c>
      <c r="D3216" s="1" t="s">
        <v>14</v>
      </c>
      <c r="E3216" s="2">
        <v>26961</v>
      </c>
      <c r="F3216" s="1" t="s">
        <v>35</v>
      </c>
      <c r="G3216" s="1" t="s">
        <v>85</v>
      </c>
      <c r="H3216" s="2">
        <v>44966</v>
      </c>
      <c r="I3216" s="2">
        <v>44970</v>
      </c>
      <c r="J3216">
        <v>4</v>
      </c>
      <c r="K3216">
        <v>9657</v>
      </c>
      <c r="L3216" s="1" t="s">
        <v>1491</v>
      </c>
      <c r="M3216" s="1" t="s">
        <v>119</v>
      </c>
      <c r="N3216" s="1" t="s">
        <v>33</v>
      </c>
      <c r="O3216" t="s">
        <v>19</v>
      </c>
      <c r="P3216">
        <v>2414.25</v>
      </c>
      <c r="Q3216" s="1" t="s">
        <v>1492</v>
      </c>
      <c r="R3216" s="1" t="s">
        <v>1450</v>
      </c>
      <c r="S3216" t="s">
        <v>1449</v>
      </c>
      <c r="T3216">
        <f>VLOOKUP(Admissions[[#This Row],[Department]],Departments!A:E,5,FALSE)</f>
        <v>8500</v>
      </c>
      <c r="U3216" s="1" t="str">
        <f t="shared" si="100"/>
        <v>Above Benchmark</v>
      </c>
      <c r="V3216" s="1">
        <f t="shared" ca="1" si="101"/>
        <v>52</v>
      </c>
      <c r="W3216" s="1" t="str">
        <f ca="1">_xlfn.IFS(Admissions[[#This Row],[Patients Age]]&lt;18,"Paediatric",V3216&lt;40,"Young Adult",V3216&lt;65,"Adult",TRUE,"Senior")</f>
        <v>Adult</v>
      </c>
    </row>
    <row r="3217" spans="1:23" x14ac:dyDescent="0.25">
      <c r="A3217">
        <v>11611</v>
      </c>
      <c r="B3217">
        <v>5318</v>
      </c>
      <c r="C3217" s="1" t="s">
        <v>801</v>
      </c>
      <c r="D3217" s="1" t="s">
        <v>14</v>
      </c>
      <c r="E3217" s="2">
        <v>35941</v>
      </c>
      <c r="F3217" s="1" t="s">
        <v>41</v>
      </c>
      <c r="G3217" s="1" t="s">
        <v>219</v>
      </c>
      <c r="H3217" s="2">
        <v>45288</v>
      </c>
      <c r="I3217" s="2">
        <v>45290</v>
      </c>
      <c r="J3217">
        <v>2</v>
      </c>
      <c r="K3217">
        <v>5600</v>
      </c>
      <c r="L3217" s="1" t="s">
        <v>1491</v>
      </c>
      <c r="M3217" s="1" t="s">
        <v>73</v>
      </c>
      <c r="N3217" s="1" t="s">
        <v>24</v>
      </c>
      <c r="O3217" t="s">
        <v>19</v>
      </c>
      <c r="P3217">
        <v>2800</v>
      </c>
      <c r="Q3217" s="1" t="s">
        <v>1492</v>
      </c>
      <c r="R3217" s="1" t="s">
        <v>1450</v>
      </c>
      <c r="S3217" t="s">
        <v>1449</v>
      </c>
      <c r="T3217">
        <f>VLOOKUP(Admissions[[#This Row],[Department]],Departments!A:E,5,FALSE)</f>
        <v>7200</v>
      </c>
      <c r="U3217" s="1" t="str">
        <f t="shared" si="100"/>
        <v>Within Benchmark</v>
      </c>
      <c r="V3217" s="1">
        <f t="shared" ca="1" si="101"/>
        <v>28</v>
      </c>
      <c r="W3217" s="1" t="str">
        <f ca="1">_xlfn.IFS(Admissions[[#This Row],[Patients Age]]&lt;18,"Paediatric",V3217&lt;40,"Young Adult",V3217&lt;65,"Adult",TRUE,"Senior")</f>
        <v>Young Adult</v>
      </c>
    </row>
    <row r="3218" spans="1:23" x14ac:dyDescent="0.25">
      <c r="A3218">
        <v>12333</v>
      </c>
      <c r="B3218">
        <v>5872</v>
      </c>
      <c r="C3218" s="1" t="s">
        <v>664</v>
      </c>
      <c r="D3218" s="1" t="s">
        <v>56</v>
      </c>
      <c r="E3218" s="2">
        <v>25796</v>
      </c>
      <c r="F3218" s="1" t="s">
        <v>35</v>
      </c>
      <c r="G3218" s="1" t="s">
        <v>36</v>
      </c>
      <c r="H3218" s="2">
        <v>45528</v>
      </c>
      <c r="I3218" s="2">
        <v>45536</v>
      </c>
      <c r="J3218">
        <v>8</v>
      </c>
      <c r="K3218">
        <v>10614</v>
      </c>
      <c r="L3218" s="1" t="s">
        <v>1491</v>
      </c>
      <c r="M3218" s="1" t="s">
        <v>75</v>
      </c>
      <c r="N3218" s="1" t="s">
        <v>18</v>
      </c>
      <c r="O3218" t="s">
        <v>19</v>
      </c>
      <c r="P3218">
        <v>1326.75</v>
      </c>
      <c r="Q3218" s="1" t="s">
        <v>1492</v>
      </c>
      <c r="R3218" s="1" t="s">
        <v>1446</v>
      </c>
      <c r="S3218" t="s">
        <v>1447</v>
      </c>
      <c r="T3218">
        <f>VLOOKUP(Admissions[[#This Row],[Department]],Departments!A:E,5,FALSE)</f>
        <v>8500</v>
      </c>
      <c r="U3218" s="1" t="str">
        <f t="shared" si="100"/>
        <v>Above Benchmark</v>
      </c>
      <c r="V3218" s="1">
        <f t="shared" ca="1" si="101"/>
        <v>55</v>
      </c>
      <c r="W3218" s="1" t="str">
        <f ca="1">_xlfn.IFS(Admissions[[#This Row],[Patients Age]]&lt;18,"Paediatric",V3218&lt;40,"Young Adult",V3218&lt;65,"Adult",TRUE,"Senior")</f>
        <v>Adult</v>
      </c>
    </row>
    <row r="3219" spans="1:23" x14ac:dyDescent="0.25">
      <c r="A3219">
        <v>13128</v>
      </c>
      <c r="B3219">
        <v>6927</v>
      </c>
      <c r="C3219" s="1" t="s">
        <v>728</v>
      </c>
      <c r="D3219" s="1" t="s">
        <v>56</v>
      </c>
      <c r="E3219" s="2">
        <v>25838</v>
      </c>
      <c r="F3219" s="1" t="s">
        <v>15</v>
      </c>
      <c r="G3219" s="1" t="s">
        <v>16</v>
      </c>
      <c r="H3219" s="2">
        <v>45611</v>
      </c>
      <c r="I3219" s="2">
        <v>45614</v>
      </c>
      <c r="J3219">
        <v>3</v>
      </c>
      <c r="K3219">
        <v>6884</v>
      </c>
      <c r="L3219" s="1" t="s">
        <v>1491</v>
      </c>
      <c r="M3219" s="1" t="s">
        <v>49</v>
      </c>
      <c r="N3219" s="1" t="s">
        <v>33</v>
      </c>
      <c r="O3219" t="s">
        <v>19</v>
      </c>
      <c r="P3219">
        <v>2294.6667000000002</v>
      </c>
      <c r="Q3219" s="1" t="s">
        <v>1492</v>
      </c>
      <c r="R3219" s="1" t="s">
        <v>1454</v>
      </c>
      <c r="S3219" t="s">
        <v>1449</v>
      </c>
      <c r="T3219">
        <f>VLOOKUP(Admissions[[#This Row],[Department]],Departments!A:E,5,FALSE)</f>
        <v>5500</v>
      </c>
      <c r="U3219" s="1" t="str">
        <f t="shared" si="100"/>
        <v>Above Benchmark</v>
      </c>
      <c r="V3219" s="1">
        <f t="shared" ca="1" si="101"/>
        <v>55</v>
      </c>
      <c r="W3219" s="1" t="str">
        <f ca="1">_xlfn.IFS(Admissions[[#This Row],[Patients Age]]&lt;18,"Paediatric",V3219&lt;40,"Young Adult",V3219&lt;65,"Adult",TRUE,"Senior")</f>
        <v>Adult</v>
      </c>
    </row>
    <row r="3220" spans="1:23" x14ac:dyDescent="0.25">
      <c r="A3220">
        <v>13164</v>
      </c>
      <c r="B3220">
        <v>3045</v>
      </c>
      <c r="C3220" s="1" t="s">
        <v>1119</v>
      </c>
      <c r="D3220" s="1" t="s">
        <v>56</v>
      </c>
      <c r="E3220" s="2">
        <v>23869</v>
      </c>
      <c r="F3220" s="1" t="s">
        <v>41</v>
      </c>
      <c r="G3220" s="1" t="s">
        <v>219</v>
      </c>
      <c r="H3220" s="2">
        <v>44980</v>
      </c>
      <c r="I3220" s="2">
        <v>44982</v>
      </c>
      <c r="J3220">
        <v>2</v>
      </c>
      <c r="K3220">
        <v>3728</v>
      </c>
      <c r="L3220" s="1" t="s">
        <v>1491</v>
      </c>
      <c r="M3220" s="1" t="s">
        <v>43</v>
      </c>
      <c r="N3220" s="1" t="s">
        <v>18</v>
      </c>
      <c r="O3220" t="s">
        <v>19</v>
      </c>
      <c r="P3220">
        <v>1864</v>
      </c>
      <c r="Q3220" s="1" t="s">
        <v>1492</v>
      </c>
      <c r="R3220" s="1" t="s">
        <v>1450</v>
      </c>
      <c r="S3220" t="s">
        <v>1449</v>
      </c>
      <c r="T3220">
        <f>VLOOKUP(Admissions[[#This Row],[Department]],Departments!A:E,5,FALSE)</f>
        <v>7200</v>
      </c>
      <c r="U3220" s="1" t="str">
        <f t="shared" si="100"/>
        <v>Within Benchmark</v>
      </c>
      <c r="V3220" s="1">
        <f t="shared" ca="1" si="101"/>
        <v>61</v>
      </c>
      <c r="W3220" s="1" t="str">
        <f ca="1">_xlfn.IFS(Admissions[[#This Row],[Patients Age]]&lt;18,"Paediatric",V3220&lt;40,"Young Adult",V3220&lt;65,"Adult",TRUE,"Senior")</f>
        <v>Adult</v>
      </c>
    </row>
    <row r="3221" spans="1:23" x14ac:dyDescent="0.25">
      <c r="A3221">
        <v>14768</v>
      </c>
      <c r="B3221">
        <v>3021</v>
      </c>
      <c r="C3221" s="1" t="s">
        <v>469</v>
      </c>
      <c r="D3221" s="1" t="s">
        <v>14</v>
      </c>
      <c r="E3221" s="2">
        <v>40506</v>
      </c>
      <c r="F3221" s="1" t="s">
        <v>30</v>
      </c>
      <c r="G3221" s="1" t="s">
        <v>58</v>
      </c>
      <c r="H3221" s="2">
        <v>45382</v>
      </c>
      <c r="I3221" s="2">
        <v>45386</v>
      </c>
      <c r="J3221">
        <v>4</v>
      </c>
      <c r="K3221">
        <v>1900</v>
      </c>
      <c r="L3221" s="1" t="s">
        <v>1491</v>
      </c>
      <c r="M3221" s="1" t="s">
        <v>46</v>
      </c>
      <c r="N3221" s="1" t="s">
        <v>18</v>
      </c>
      <c r="O3221" t="s">
        <v>19</v>
      </c>
      <c r="P3221">
        <v>475</v>
      </c>
      <c r="Q3221" s="1" t="s">
        <v>1492</v>
      </c>
      <c r="R3221" s="1" t="s">
        <v>1451</v>
      </c>
      <c r="S3221" t="s">
        <v>1447</v>
      </c>
      <c r="T3221">
        <f>VLOOKUP(Admissions[[#This Row],[Department]],Departments!A:E,5,FALSE)</f>
        <v>4500</v>
      </c>
      <c r="U3221" s="1" t="str">
        <f t="shared" si="100"/>
        <v>Within Benchmark</v>
      </c>
      <c r="V3221" s="1">
        <f t="shared" ca="1" si="101"/>
        <v>15</v>
      </c>
      <c r="W3221" s="1" t="str">
        <f ca="1">_xlfn.IFS(Admissions[[#This Row],[Patients Age]]&lt;18,"Paediatric",V3221&lt;40,"Young Adult",V3221&lt;65,"Adult",TRUE,"Senior")</f>
        <v>Paediatric</v>
      </c>
    </row>
    <row r="3222" spans="1:23" x14ac:dyDescent="0.25">
      <c r="A3222">
        <v>14471</v>
      </c>
      <c r="B3222">
        <v>3083</v>
      </c>
      <c r="C3222" s="1" t="s">
        <v>678</v>
      </c>
      <c r="D3222" s="1" t="s">
        <v>14</v>
      </c>
      <c r="E3222" s="2">
        <v>38038</v>
      </c>
      <c r="F3222" s="1" t="s">
        <v>26</v>
      </c>
      <c r="G3222" s="1" t="s">
        <v>27</v>
      </c>
      <c r="H3222" s="2">
        <v>45527</v>
      </c>
      <c r="I3222" s="2">
        <v>45533</v>
      </c>
      <c r="J3222">
        <v>6</v>
      </c>
      <c r="K3222">
        <v>11819</v>
      </c>
      <c r="L3222" s="1" t="s">
        <v>1491</v>
      </c>
      <c r="M3222" s="1" t="s">
        <v>79</v>
      </c>
      <c r="N3222" s="1" t="s">
        <v>24</v>
      </c>
      <c r="O3222" t="s">
        <v>19</v>
      </c>
      <c r="P3222">
        <v>1969.8333</v>
      </c>
      <c r="Q3222" s="1" t="s">
        <v>1492</v>
      </c>
      <c r="R3222" s="1" t="s">
        <v>1454</v>
      </c>
      <c r="S3222" t="s">
        <v>1449</v>
      </c>
      <c r="T3222">
        <f>VLOOKUP(Admissions[[#This Row],[Department]],Departments!A:E,5,FALSE)</f>
        <v>9000</v>
      </c>
      <c r="U3222" s="1" t="str">
        <f t="shared" si="100"/>
        <v>Above Benchmark</v>
      </c>
      <c r="V3222" s="1">
        <f t="shared" ca="1" si="101"/>
        <v>22</v>
      </c>
      <c r="W3222" s="1" t="str">
        <f ca="1">_xlfn.IFS(Admissions[[#This Row],[Patients Age]]&lt;18,"Paediatric",V3222&lt;40,"Young Adult",V3222&lt;65,"Adult",TRUE,"Senior")</f>
        <v>Young Adult</v>
      </c>
    </row>
    <row r="3223" spans="1:23" x14ac:dyDescent="0.25">
      <c r="A3223">
        <v>13837</v>
      </c>
      <c r="B3223">
        <v>4249</v>
      </c>
      <c r="C3223" s="1" t="s">
        <v>158</v>
      </c>
      <c r="D3223" s="1" t="s">
        <v>14</v>
      </c>
      <c r="E3223" s="2">
        <v>39392</v>
      </c>
      <c r="F3223" s="1" t="s">
        <v>30</v>
      </c>
      <c r="G3223" s="1" t="s">
        <v>110</v>
      </c>
      <c r="H3223" s="2">
        <v>45404</v>
      </c>
      <c r="I3223" s="2">
        <v>45406</v>
      </c>
      <c r="J3223">
        <v>2</v>
      </c>
      <c r="K3223">
        <v>3772</v>
      </c>
      <c r="L3223" s="1" t="s">
        <v>1491</v>
      </c>
      <c r="M3223" s="1" t="s">
        <v>81</v>
      </c>
      <c r="N3223" s="1" t="s">
        <v>33</v>
      </c>
      <c r="O3223" t="s">
        <v>19</v>
      </c>
      <c r="P3223">
        <v>1886</v>
      </c>
      <c r="Q3223" s="1" t="s">
        <v>1492</v>
      </c>
      <c r="R3223" s="1" t="s">
        <v>1448</v>
      </c>
      <c r="S3223" t="s">
        <v>1449</v>
      </c>
      <c r="T3223">
        <f>VLOOKUP(Admissions[[#This Row],[Department]],Departments!A:E,5,FALSE)</f>
        <v>4500</v>
      </c>
      <c r="U3223" s="1" t="str">
        <f t="shared" si="100"/>
        <v>Within Benchmark</v>
      </c>
      <c r="V3223" s="1">
        <f t="shared" ca="1" si="101"/>
        <v>18</v>
      </c>
      <c r="W3223" s="1" t="str">
        <f ca="1">_xlfn.IFS(Admissions[[#This Row],[Patients Age]]&lt;18,"Paediatric",V3223&lt;40,"Young Adult",V3223&lt;65,"Adult",TRUE,"Senior")</f>
        <v>Young Adult</v>
      </c>
    </row>
    <row r="3224" spans="1:23" x14ac:dyDescent="0.25">
      <c r="A3224">
        <v>13146</v>
      </c>
      <c r="B3224">
        <v>4958</v>
      </c>
      <c r="C3224" s="1" t="s">
        <v>841</v>
      </c>
      <c r="D3224" s="1" t="s">
        <v>14</v>
      </c>
      <c r="E3224" s="2">
        <v>37453</v>
      </c>
      <c r="F3224" s="1" t="s">
        <v>35</v>
      </c>
      <c r="G3224" s="1" t="s">
        <v>83</v>
      </c>
      <c r="H3224" s="2">
        <v>45352</v>
      </c>
      <c r="I3224" s="2">
        <v>45354</v>
      </c>
      <c r="J3224">
        <v>2</v>
      </c>
      <c r="K3224">
        <v>4329</v>
      </c>
      <c r="L3224" s="1" t="s">
        <v>1491</v>
      </c>
      <c r="M3224" s="1" t="s">
        <v>37</v>
      </c>
      <c r="N3224" s="1" t="s">
        <v>33</v>
      </c>
      <c r="O3224" t="s">
        <v>19</v>
      </c>
      <c r="P3224">
        <v>2164.5</v>
      </c>
      <c r="Q3224" s="1" t="s">
        <v>1492</v>
      </c>
      <c r="R3224" s="1" t="s">
        <v>1454</v>
      </c>
      <c r="S3224" t="s">
        <v>1449</v>
      </c>
      <c r="T3224">
        <f>VLOOKUP(Admissions[[#This Row],[Department]],Departments!A:E,5,FALSE)</f>
        <v>8500</v>
      </c>
      <c r="U3224" s="1" t="str">
        <f t="shared" si="100"/>
        <v>Within Benchmark</v>
      </c>
      <c r="V3224" s="1">
        <f t="shared" ca="1" si="101"/>
        <v>23</v>
      </c>
      <c r="W3224" s="1" t="str">
        <f ca="1">_xlfn.IFS(Admissions[[#This Row],[Patients Age]]&lt;18,"Paediatric",V3224&lt;40,"Young Adult",V3224&lt;65,"Adult",TRUE,"Senior")</f>
        <v>Young Adult</v>
      </c>
    </row>
    <row r="3225" spans="1:23" x14ac:dyDescent="0.25">
      <c r="A3225">
        <v>12061</v>
      </c>
      <c r="B3225">
        <v>4521</v>
      </c>
      <c r="C3225" s="1" t="s">
        <v>453</v>
      </c>
      <c r="D3225" s="1" t="s">
        <v>56</v>
      </c>
      <c r="E3225" s="2">
        <v>29022</v>
      </c>
      <c r="F3225" s="1" t="s">
        <v>15</v>
      </c>
      <c r="G3225" s="1" t="s">
        <v>217</v>
      </c>
      <c r="H3225" s="2">
        <v>45590</v>
      </c>
      <c r="I3225" s="2">
        <v>45593</v>
      </c>
      <c r="J3225">
        <v>3</v>
      </c>
      <c r="K3225">
        <v>8143</v>
      </c>
      <c r="L3225" s="1" t="s">
        <v>1491</v>
      </c>
      <c r="M3225" s="1" t="s">
        <v>49</v>
      </c>
      <c r="N3225" s="1" t="s">
        <v>18</v>
      </c>
      <c r="O3225" t="s">
        <v>19</v>
      </c>
      <c r="P3225">
        <v>2714.3332999999998</v>
      </c>
      <c r="Q3225" s="1" t="s">
        <v>1492</v>
      </c>
      <c r="R3225" s="1" t="s">
        <v>1454</v>
      </c>
      <c r="S3225" t="s">
        <v>1449</v>
      </c>
      <c r="T3225">
        <f>VLOOKUP(Admissions[[#This Row],[Department]],Departments!A:E,5,FALSE)</f>
        <v>5500</v>
      </c>
      <c r="U3225" s="1" t="str">
        <f t="shared" si="100"/>
        <v>Above Benchmark</v>
      </c>
      <c r="V3225" s="1">
        <f t="shared" ca="1" si="101"/>
        <v>47</v>
      </c>
      <c r="W3225" s="1" t="str">
        <f ca="1">_xlfn.IFS(Admissions[[#This Row],[Patients Age]]&lt;18,"Paediatric",V3225&lt;40,"Young Adult",V3225&lt;65,"Adult",TRUE,"Senior")</f>
        <v>Adult</v>
      </c>
    </row>
    <row r="3226" spans="1:23" x14ac:dyDescent="0.25">
      <c r="A3226">
        <v>13823</v>
      </c>
      <c r="B3226">
        <v>5064</v>
      </c>
      <c r="C3226" s="1" t="s">
        <v>878</v>
      </c>
      <c r="D3226" s="1" t="s">
        <v>14</v>
      </c>
      <c r="E3226" s="2">
        <v>16433</v>
      </c>
      <c r="F3226" s="1" t="s">
        <v>26</v>
      </c>
      <c r="G3226" s="1" t="s">
        <v>39</v>
      </c>
      <c r="H3226" s="2">
        <v>45365</v>
      </c>
      <c r="I3226" s="2">
        <v>45373</v>
      </c>
      <c r="J3226">
        <v>8</v>
      </c>
      <c r="K3226">
        <v>17422</v>
      </c>
      <c r="L3226" s="1" t="s">
        <v>1491</v>
      </c>
      <c r="M3226" s="1" t="s">
        <v>17</v>
      </c>
      <c r="N3226" s="1" t="s">
        <v>33</v>
      </c>
      <c r="O3226" t="s">
        <v>19</v>
      </c>
      <c r="P3226">
        <v>2177.75</v>
      </c>
      <c r="Q3226" s="1" t="s">
        <v>1492</v>
      </c>
      <c r="R3226" s="1" t="s">
        <v>1450</v>
      </c>
      <c r="S3226" t="s">
        <v>1449</v>
      </c>
      <c r="T3226">
        <f>VLOOKUP(Admissions[[#This Row],[Department]],Departments!A:E,5,FALSE)</f>
        <v>9000</v>
      </c>
      <c r="U3226" s="1" t="str">
        <f t="shared" si="100"/>
        <v>Above Benchmark</v>
      </c>
      <c r="V3226" s="1">
        <f t="shared" ca="1" si="101"/>
        <v>81</v>
      </c>
      <c r="W3226" s="1" t="str">
        <f ca="1">_xlfn.IFS(Admissions[[#This Row],[Patients Age]]&lt;18,"Paediatric",V3226&lt;40,"Young Adult",V3226&lt;65,"Adult",TRUE,"Senior")</f>
        <v>Senior</v>
      </c>
    </row>
    <row r="3227" spans="1:23" x14ac:dyDescent="0.25">
      <c r="A3227">
        <v>11133</v>
      </c>
      <c r="B3227">
        <v>6035</v>
      </c>
      <c r="C3227" s="1" t="s">
        <v>367</v>
      </c>
      <c r="D3227" s="1" t="s">
        <v>14</v>
      </c>
      <c r="E3227" s="2">
        <v>21563</v>
      </c>
      <c r="F3227" s="1" t="s">
        <v>15</v>
      </c>
      <c r="G3227" s="1" t="s">
        <v>217</v>
      </c>
      <c r="H3227" s="2">
        <v>45158</v>
      </c>
      <c r="I3227" s="2">
        <v>45160</v>
      </c>
      <c r="J3227">
        <v>2</v>
      </c>
      <c r="K3227">
        <v>9043</v>
      </c>
      <c r="L3227" s="1" t="s">
        <v>1494</v>
      </c>
      <c r="M3227" s="1" t="s">
        <v>17</v>
      </c>
      <c r="N3227" s="1" t="s">
        <v>33</v>
      </c>
      <c r="O3227" t="s">
        <v>19</v>
      </c>
      <c r="P3227">
        <v>4521.5</v>
      </c>
      <c r="Q3227" s="1" t="s">
        <v>1492</v>
      </c>
      <c r="R3227" s="1" t="s">
        <v>1451</v>
      </c>
      <c r="S3227" t="s">
        <v>1447</v>
      </c>
      <c r="T3227">
        <f>VLOOKUP(Admissions[[#This Row],[Department]],Departments!A:E,5,FALSE)</f>
        <v>5500</v>
      </c>
      <c r="U3227" s="1" t="str">
        <f t="shared" si="100"/>
        <v>Above Benchmark</v>
      </c>
      <c r="V3227" s="1">
        <f t="shared" ca="1" si="101"/>
        <v>67</v>
      </c>
      <c r="W3227" s="1" t="str">
        <f ca="1">_xlfn.IFS(Admissions[[#This Row],[Patients Age]]&lt;18,"Paediatric",V3227&lt;40,"Young Adult",V3227&lt;65,"Adult",TRUE,"Senior")</f>
        <v>Senior</v>
      </c>
    </row>
    <row r="3228" spans="1:23" x14ac:dyDescent="0.25">
      <c r="A3228">
        <v>15567</v>
      </c>
      <c r="B3228">
        <v>5513</v>
      </c>
      <c r="C3228" s="1" t="s">
        <v>676</v>
      </c>
      <c r="D3228" s="1" t="s">
        <v>56</v>
      </c>
      <c r="E3228" s="2">
        <v>37723</v>
      </c>
      <c r="F3228" s="1" t="s">
        <v>15</v>
      </c>
      <c r="G3228" s="1" t="s">
        <v>48</v>
      </c>
      <c r="H3228" s="2">
        <v>45378</v>
      </c>
      <c r="I3228" s="2">
        <v>45379</v>
      </c>
      <c r="J3228">
        <v>1</v>
      </c>
      <c r="K3228">
        <v>3609</v>
      </c>
      <c r="L3228" s="1" t="s">
        <v>1491</v>
      </c>
      <c r="M3228" s="1" t="s">
        <v>81</v>
      </c>
      <c r="N3228" s="1" t="s">
        <v>18</v>
      </c>
      <c r="O3228" t="s">
        <v>19</v>
      </c>
      <c r="P3228">
        <v>3609</v>
      </c>
      <c r="Q3228" s="1" t="s">
        <v>1492</v>
      </c>
      <c r="R3228" s="1" t="s">
        <v>1453</v>
      </c>
      <c r="S3228" t="s">
        <v>1449</v>
      </c>
      <c r="T3228">
        <f>VLOOKUP(Admissions[[#This Row],[Department]],Departments!A:E,5,FALSE)</f>
        <v>5500</v>
      </c>
      <c r="U3228" s="1" t="str">
        <f t="shared" si="100"/>
        <v>Within Benchmark</v>
      </c>
      <c r="V3228" s="1">
        <f t="shared" ca="1" si="101"/>
        <v>23</v>
      </c>
      <c r="W3228" s="1" t="str">
        <f ca="1">_xlfn.IFS(Admissions[[#This Row],[Patients Age]]&lt;18,"Paediatric",V3228&lt;40,"Young Adult",V3228&lt;65,"Adult",TRUE,"Senior")</f>
        <v>Young Adult</v>
      </c>
    </row>
    <row r="3229" spans="1:23" x14ac:dyDescent="0.25">
      <c r="A3229">
        <v>10038</v>
      </c>
      <c r="B3229">
        <v>6224</v>
      </c>
      <c r="C3229" s="1" t="s">
        <v>1120</v>
      </c>
      <c r="D3229" s="1" t="s">
        <v>14</v>
      </c>
      <c r="E3229" s="2">
        <v>42236</v>
      </c>
      <c r="F3229" s="1" t="s">
        <v>30</v>
      </c>
      <c r="G3229" s="1" t="s">
        <v>31</v>
      </c>
      <c r="H3229" s="2">
        <v>45280</v>
      </c>
      <c r="I3229" s="2">
        <v>45284</v>
      </c>
      <c r="J3229">
        <v>4</v>
      </c>
      <c r="K3229">
        <v>2752</v>
      </c>
      <c r="L3229" s="1" t="s">
        <v>1491</v>
      </c>
      <c r="M3229" s="1" t="s">
        <v>32</v>
      </c>
      <c r="N3229" s="1" t="s">
        <v>18</v>
      </c>
      <c r="O3229" t="s">
        <v>19</v>
      </c>
      <c r="P3229">
        <v>688</v>
      </c>
      <c r="Q3229" s="1" t="s">
        <v>1492</v>
      </c>
      <c r="R3229" s="1" t="s">
        <v>1453</v>
      </c>
      <c r="S3229" t="s">
        <v>1449</v>
      </c>
      <c r="T3229">
        <f>VLOOKUP(Admissions[[#This Row],[Department]],Departments!A:E,5,FALSE)</f>
        <v>4500</v>
      </c>
      <c r="U3229" s="1" t="str">
        <f t="shared" si="100"/>
        <v>Within Benchmark</v>
      </c>
      <c r="V3229" s="1">
        <f t="shared" ca="1" si="101"/>
        <v>10</v>
      </c>
      <c r="W3229" s="1" t="str">
        <f ca="1">_xlfn.IFS(Admissions[[#This Row],[Patients Age]]&lt;18,"Paediatric",V3229&lt;40,"Young Adult",V3229&lt;65,"Adult",TRUE,"Senior")</f>
        <v>Paediatric</v>
      </c>
    </row>
    <row r="3230" spans="1:23" x14ac:dyDescent="0.25">
      <c r="A3230">
        <v>12048</v>
      </c>
      <c r="B3230">
        <v>6408</v>
      </c>
      <c r="C3230" s="1" t="s">
        <v>1242</v>
      </c>
      <c r="D3230" s="1" t="s">
        <v>14</v>
      </c>
      <c r="E3230" s="2">
        <v>27201</v>
      </c>
      <c r="F3230" s="1" t="s">
        <v>35</v>
      </c>
      <c r="G3230" s="1" t="s">
        <v>83</v>
      </c>
      <c r="H3230" s="2">
        <v>45527</v>
      </c>
      <c r="I3230" s="2">
        <v>45530</v>
      </c>
      <c r="J3230">
        <v>3</v>
      </c>
      <c r="K3230">
        <v>8089</v>
      </c>
      <c r="L3230" s="1" t="s">
        <v>1491</v>
      </c>
      <c r="M3230" s="1" t="s">
        <v>119</v>
      </c>
      <c r="N3230" s="1" t="s">
        <v>18</v>
      </c>
      <c r="O3230" t="s">
        <v>19</v>
      </c>
      <c r="P3230">
        <v>2696.3332999999998</v>
      </c>
      <c r="Q3230" s="1" t="s">
        <v>1492</v>
      </c>
      <c r="R3230" s="1" t="s">
        <v>1454</v>
      </c>
      <c r="S3230" t="s">
        <v>1449</v>
      </c>
      <c r="T3230">
        <f>VLOOKUP(Admissions[[#This Row],[Department]],Departments!A:E,5,FALSE)</f>
        <v>8500</v>
      </c>
      <c r="U3230" s="1" t="str">
        <f t="shared" si="100"/>
        <v>Within Benchmark</v>
      </c>
      <c r="V3230" s="1">
        <f t="shared" ca="1" si="101"/>
        <v>52</v>
      </c>
      <c r="W3230" s="1" t="str">
        <f ca="1">_xlfn.IFS(Admissions[[#This Row],[Patients Age]]&lt;18,"Paediatric",V3230&lt;40,"Young Adult",V3230&lt;65,"Adult",TRUE,"Senior")</f>
        <v>Adult</v>
      </c>
    </row>
    <row r="3231" spans="1:23" x14ac:dyDescent="0.25">
      <c r="A3231">
        <v>13075</v>
      </c>
      <c r="B3231">
        <v>3468</v>
      </c>
      <c r="C3231" s="1" t="s">
        <v>314</v>
      </c>
      <c r="D3231" s="1" t="s">
        <v>14</v>
      </c>
      <c r="E3231" s="2">
        <v>25293</v>
      </c>
      <c r="F3231" s="1" t="s">
        <v>66</v>
      </c>
      <c r="G3231" s="1" t="s">
        <v>77</v>
      </c>
      <c r="H3231" s="2">
        <v>45227</v>
      </c>
      <c r="I3231" s="2">
        <v>45231</v>
      </c>
      <c r="J3231">
        <v>4</v>
      </c>
      <c r="K3231">
        <v>8852</v>
      </c>
      <c r="L3231" s="1" t="s">
        <v>1491</v>
      </c>
      <c r="M3231" s="1" t="s">
        <v>68</v>
      </c>
      <c r="N3231" s="1" t="s">
        <v>33</v>
      </c>
      <c r="O3231" t="s">
        <v>19</v>
      </c>
      <c r="P3231">
        <v>2213</v>
      </c>
      <c r="Q3231" s="1" t="s">
        <v>1492</v>
      </c>
      <c r="R3231" s="1" t="s">
        <v>1446</v>
      </c>
      <c r="S3231" t="s">
        <v>1447</v>
      </c>
      <c r="T3231">
        <f>VLOOKUP(Admissions[[#This Row],[Department]],Departments!A:E,5,FALSE)</f>
        <v>6000</v>
      </c>
      <c r="U3231" s="1" t="str">
        <f t="shared" si="100"/>
        <v>Above Benchmark</v>
      </c>
      <c r="V3231" s="1">
        <f t="shared" ca="1" si="101"/>
        <v>57</v>
      </c>
      <c r="W3231" s="1" t="str">
        <f ca="1">_xlfn.IFS(Admissions[[#This Row],[Patients Age]]&lt;18,"Paediatric",V3231&lt;40,"Young Adult",V3231&lt;65,"Adult",TRUE,"Senior")</f>
        <v>Adult</v>
      </c>
    </row>
    <row r="3232" spans="1:23" x14ac:dyDescent="0.25">
      <c r="A3232">
        <v>10234</v>
      </c>
      <c r="B3232">
        <v>3581</v>
      </c>
      <c r="C3232" s="1" t="s">
        <v>574</v>
      </c>
      <c r="D3232" s="1" t="s">
        <v>56</v>
      </c>
      <c r="E3232" s="2">
        <v>14583</v>
      </c>
      <c r="F3232" s="1" t="s">
        <v>21</v>
      </c>
      <c r="G3232" s="1" t="s">
        <v>149</v>
      </c>
      <c r="H3232" s="2">
        <v>45517</v>
      </c>
      <c r="I3232" s="2">
        <v>45528</v>
      </c>
      <c r="J3232">
        <v>11</v>
      </c>
      <c r="K3232">
        <v>31982</v>
      </c>
      <c r="L3232" s="1" t="s">
        <v>1491</v>
      </c>
      <c r="M3232" s="1" t="s">
        <v>23</v>
      </c>
      <c r="N3232" s="1" t="s">
        <v>33</v>
      </c>
      <c r="O3232" t="s">
        <v>19</v>
      </c>
      <c r="P3232">
        <v>2907.4544999999998</v>
      </c>
      <c r="Q3232" s="1" t="s">
        <v>1492</v>
      </c>
      <c r="R3232" s="1" t="s">
        <v>1452</v>
      </c>
      <c r="S3232" t="s">
        <v>1449</v>
      </c>
      <c r="T3232">
        <f>VLOOKUP(Admissions[[#This Row],[Department]],Departments!A:E,5,FALSE)</f>
        <v>12000</v>
      </c>
      <c r="U3232" s="1" t="str">
        <f t="shared" si="100"/>
        <v>Above Benchmark</v>
      </c>
      <c r="V3232" s="1">
        <f t="shared" ca="1" si="101"/>
        <v>86</v>
      </c>
      <c r="W3232" s="1" t="str">
        <f ca="1">_xlfn.IFS(Admissions[[#This Row],[Patients Age]]&lt;18,"Paediatric",V3232&lt;40,"Young Adult",V3232&lt;65,"Adult",TRUE,"Senior")</f>
        <v>Senior</v>
      </c>
    </row>
    <row r="3233" spans="1:23" x14ac:dyDescent="0.25">
      <c r="A3233">
        <v>13536</v>
      </c>
      <c r="B3233">
        <v>6251</v>
      </c>
      <c r="C3233" s="1" t="s">
        <v>578</v>
      </c>
      <c r="D3233" s="1" t="s">
        <v>14</v>
      </c>
      <c r="E3233" s="2">
        <v>33248</v>
      </c>
      <c r="F3233" s="1" t="s">
        <v>41</v>
      </c>
      <c r="G3233" s="1" t="s">
        <v>42</v>
      </c>
      <c r="H3233" s="2">
        <v>45491</v>
      </c>
      <c r="I3233" s="2">
        <v>45496</v>
      </c>
      <c r="J3233">
        <v>5</v>
      </c>
      <c r="K3233">
        <v>9222</v>
      </c>
      <c r="L3233" s="1" t="s">
        <v>1491</v>
      </c>
      <c r="M3233" s="1" t="s">
        <v>121</v>
      </c>
      <c r="N3233" s="1" t="s">
        <v>33</v>
      </c>
      <c r="O3233" t="s">
        <v>19</v>
      </c>
      <c r="P3233">
        <v>1844.4</v>
      </c>
      <c r="Q3233" s="1" t="s">
        <v>1492</v>
      </c>
      <c r="R3233" s="1" t="s">
        <v>1450</v>
      </c>
      <c r="S3233" t="s">
        <v>1449</v>
      </c>
      <c r="T3233">
        <f>VLOOKUP(Admissions[[#This Row],[Department]],Departments!A:E,5,FALSE)</f>
        <v>7200</v>
      </c>
      <c r="U3233" s="1" t="str">
        <f t="shared" si="100"/>
        <v>Above Benchmark</v>
      </c>
      <c r="V3233" s="1">
        <f t="shared" ca="1" si="101"/>
        <v>35</v>
      </c>
      <c r="W3233" s="1" t="str">
        <f ca="1">_xlfn.IFS(Admissions[[#This Row],[Patients Age]]&lt;18,"Paediatric",V3233&lt;40,"Young Adult",V3233&lt;65,"Adult",TRUE,"Senior")</f>
        <v>Young Adult</v>
      </c>
    </row>
    <row r="3234" spans="1:23" x14ac:dyDescent="0.25">
      <c r="A3234">
        <v>12527</v>
      </c>
      <c r="B3234">
        <v>3747</v>
      </c>
      <c r="C3234" s="1" t="s">
        <v>20</v>
      </c>
      <c r="D3234" s="1" t="s">
        <v>14</v>
      </c>
      <c r="E3234" s="2">
        <v>13253</v>
      </c>
      <c r="F3234" s="1" t="s">
        <v>26</v>
      </c>
      <c r="G3234" s="1" t="s">
        <v>141</v>
      </c>
      <c r="H3234" s="2">
        <v>45521</v>
      </c>
      <c r="I3234" s="2">
        <v>45530</v>
      </c>
      <c r="J3234">
        <v>9</v>
      </c>
      <c r="K3234">
        <v>27191</v>
      </c>
      <c r="L3234" s="1" t="s">
        <v>1491</v>
      </c>
      <c r="M3234" s="1" t="s">
        <v>28</v>
      </c>
      <c r="N3234" s="1" t="s">
        <v>33</v>
      </c>
      <c r="O3234" t="s">
        <v>19</v>
      </c>
      <c r="P3234">
        <v>3021.2222000000002</v>
      </c>
      <c r="Q3234" s="1" t="s">
        <v>1492</v>
      </c>
      <c r="R3234" s="1" t="s">
        <v>1446</v>
      </c>
      <c r="S3234" t="s">
        <v>1447</v>
      </c>
      <c r="T3234">
        <f>VLOOKUP(Admissions[[#This Row],[Department]],Departments!A:E,5,FALSE)</f>
        <v>9000</v>
      </c>
      <c r="U3234" s="1" t="str">
        <f t="shared" si="100"/>
        <v>Above Benchmark</v>
      </c>
      <c r="V3234" s="1">
        <f t="shared" ca="1" si="101"/>
        <v>90</v>
      </c>
      <c r="W3234" s="1" t="str">
        <f ca="1">_xlfn.IFS(Admissions[[#This Row],[Patients Age]]&lt;18,"Paediatric",V3234&lt;40,"Young Adult",V3234&lt;65,"Adult",TRUE,"Senior")</f>
        <v>Senior</v>
      </c>
    </row>
    <row r="3235" spans="1:23" x14ac:dyDescent="0.25">
      <c r="A3235">
        <v>12627</v>
      </c>
      <c r="B3235">
        <v>4679</v>
      </c>
      <c r="C3235" s="1" t="s">
        <v>397</v>
      </c>
      <c r="D3235" s="1" t="s">
        <v>14</v>
      </c>
      <c r="E3235" s="2">
        <v>11129</v>
      </c>
      <c r="F3235" s="1" t="s">
        <v>41</v>
      </c>
      <c r="G3235" s="1" t="s">
        <v>72</v>
      </c>
      <c r="H3235" s="2">
        <v>45607</v>
      </c>
      <c r="I3235" s="2">
        <v>45611</v>
      </c>
      <c r="J3235">
        <v>4</v>
      </c>
      <c r="K3235">
        <v>8581</v>
      </c>
      <c r="L3235" s="1" t="s">
        <v>1491</v>
      </c>
      <c r="M3235" s="1" t="s">
        <v>49</v>
      </c>
      <c r="N3235" s="1" t="s">
        <v>33</v>
      </c>
      <c r="O3235" t="s">
        <v>19</v>
      </c>
      <c r="P3235">
        <v>2145.25</v>
      </c>
      <c r="Q3235" s="1" t="s">
        <v>1492</v>
      </c>
      <c r="R3235" s="1" t="s">
        <v>1448</v>
      </c>
      <c r="S3235" t="s">
        <v>1449</v>
      </c>
      <c r="T3235">
        <f>VLOOKUP(Admissions[[#This Row],[Department]],Departments!A:E,5,FALSE)</f>
        <v>7200</v>
      </c>
      <c r="U3235" s="1" t="str">
        <f t="shared" si="100"/>
        <v>Above Benchmark</v>
      </c>
      <c r="V3235" s="1">
        <f t="shared" ca="1" si="101"/>
        <v>96</v>
      </c>
      <c r="W3235" s="1" t="str">
        <f ca="1">_xlfn.IFS(Admissions[[#This Row],[Patients Age]]&lt;18,"Paediatric",V3235&lt;40,"Young Adult",V3235&lt;65,"Adult",TRUE,"Senior")</f>
        <v>Senior</v>
      </c>
    </row>
    <row r="3236" spans="1:23" x14ac:dyDescent="0.25">
      <c r="A3236">
        <v>13569</v>
      </c>
      <c r="B3236">
        <v>6800</v>
      </c>
      <c r="C3236" s="1" t="s">
        <v>826</v>
      </c>
      <c r="D3236" s="1" t="s">
        <v>14</v>
      </c>
      <c r="E3236" s="2">
        <v>14447</v>
      </c>
      <c r="F3236" s="1" t="s">
        <v>26</v>
      </c>
      <c r="G3236" s="1" t="s">
        <v>27</v>
      </c>
      <c r="H3236" s="2">
        <v>45092</v>
      </c>
      <c r="I3236" s="2">
        <v>45102</v>
      </c>
      <c r="J3236">
        <v>10</v>
      </c>
      <c r="K3236">
        <v>19554</v>
      </c>
      <c r="L3236" s="1" t="s">
        <v>1491</v>
      </c>
      <c r="M3236" s="1" t="s">
        <v>17</v>
      </c>
      <c r="N3236" s="1" t="s">
        <v>33</v>
      </c>
      <c r="O3236" t="s">
        <v>19</v>
      </c>
      <c r="P3236">
        <v>1955.4</v>
      </c>
      <c r="Q3236" s="1" t="s">
        <v>1492</v>
      </c>
      <c r="R3236" s="1" t="s">
        <v>1450</v>
      </c>
      <c r="S3236" t="s">
        <v>1449</v>
      </c>
      <c r="T3236">
        <f>VLOOKUP(Admissions[[#This Row],[Department]],Departments!A:E,5,FALSE)</f>
        <v>9000</v>
      </c>
      <c r="U3236" s="1" t="str">
        <f t="shared" si="100"/>
        <v>Above Benchmark</v>
      </c>
      <c r="V3236" s="1">
        <f t="shared" ca="1" si="101"/>
        <v>86</v>
      </c>
      <c r="W3236" s="1" t="str">
        <f ca="1">_xlfn.IFS(Admissions[[#This Row],[Patients Age]]&lt;18,"Paediatric",V3236&lt;40,"Young Adult",V3236&lt;65,"Adult",TRUE,"Senior")</f>
        <v>Senior</v>
      </c>
    </row>
    <row r="3237" spans="1:23" x14ac:dyDescent="0.25">
      <c r="A3237">
        <v>13804</v>
      </c>
      <c r="B3237">
        <v>3020</v>
      </c>
      <c r="C3237" s="1" t="s">
        <v>1121</v>
      </c>
      <c r="D3237" s="1" t="s">
        <v>56</v>
      </c>
      <c r="E3237" s="2">
        <v>32743</v>
      </c>
      <c r="F3237" s="1" t="s">
        <v>51</v>
      </c>
      <c r="G3237" s="1" t="s">
        <v>52</v>
      </c>
      <c r="H3237" s="2">
        <v>45470</v>
      </c>
      <c r="I3237" s="2">
        <v>45473</v>
      </c>
      <c r="J3237">
        <v>3</v>
      </c>
      <c r="K3237">
        <v>5807</v>
      </c>
      <c r="L3237" s="1" t="s">
        <v>1491</v>
      </c>
      <c r="M3237" s="1" t="s">
        <v>88</v>
      </c>
      <c r="N3237" s="1" t="s">
        <v>33</v>
      </c>
      <c r="O3237" t="s">
        <v>19</v>
      </c>
      <c r="P3237">
        <v>1935.6667</v>
      </c>
      <c r="Q3237" s="1" t="s">
        <v>1492</v>
      </c>
      <c r="R3237" s="1" t="s">
        <v>1450</v>
      </c>
      <c r="S3237" t="s">
        <v>1449</v>
      </c>
      <c r="T3237">
        <f>VLOOKUP(Admissions[[#This Row],[Department]],Departments!A:E,5,FALSE)</f>
        <v>6800</v>
      </c>
      <c r="U3237" s="1" t="str">
        <f t="shared" si="100"/>
        <v>Within Benchmark</v>
      </c>
      <c r="V3237" s="1">
        <f t="shared" ca="1" si="101"/>
        <v>36</v>
      </c>
      <c r="W3237" s="1" t="str">
        <f ca="1">_xlfn.IFS(Admissions[[#This Row],[Patients Age]]&lt;18,"Paediatric",V3237&lt;40,"Young Adult",V3237&lt;65,"Adult",TRUE,"Senior")</f>
        <v>Young Adult</v>
      </c>
    </row>
    <row r="3238" spans="1:23" x14ac:dyDescent="0.25">
      <c r="A3238">
        <v>13472</v>
      </c>
      <c r="B3238">
        <v>5226</v>
      </c>
      <c r="C3238" s="1" t="s">
        <v>142</v>
      </c>
      <c r="D3238" s="1" t="s">
        <v>56</v>
      </c>
      <c r="E3238" s="2">
        <v>25225</v>
      </c>
      <c r="F3238" s="1" t="s">
        <v>35</v>
      </c>
      <c r="G3238" s="1" t="s">
        <v>85</v>
      </c>
      <c r="H3238" s="2">
        <v>45584</v>
      </c>
      <c r="I3238" s="2">
        <v>45590</v>
      </c>
      <c r="J3238">
        <v>6</v>
      </c>
      <c r="K3238">
        <v>10578</v>
      </c>
      <c r="L3238" s="1" t="s">
        <v>1491</v>
      </c>
      <c r="M3238" s="1" t="s">
        <v>37</v>
      </c>
      <c r="N3238" s="1" t="s">
        <v>33</v>
      </c>
      <c r="O3238" t="s">
        <v>19</v>
      </c>
      <c r="P3238">
        <v>1763</v>
      </c>
      <c r="Q3238" s="1" t="s">
        <v>1492</v>
      </c>
      <c r="R3238" s="1" t="s">
        <v>1446</v>
      </c>
      <c r="S3238" t="s">
        <v>1447</v>
      </c>
      <c r="T3238">
        <f>VLOOKUP(Admissions[[#This Row],[Department]],Departments!A:E,5,FALSE)</f>
        <v>8500</v>
      </c>
      <c r="U3238" s="1" t="str">
        <f t="shared" si="100"/>
        <v>Above Benchmark</v>
      </c>
      <c r="V3238" s="1">
        <f t="shared" ca="1" si="101"/>
        <v>57</v>
      </c>
      <c r="W3238" s="1" t="str">
        <f ca="1">_xlfn.IFS(Admissions[[#This Row],[Patients Age]]&lt;18,"Paediatric",V3238&lt;40,"Young Adult",V3238&lt;65,"Adult",TRUE,"Senior")</f>
        <v>Adult</v>
      </c>
    </row>
    <row r="3239" spans="1:23" x14ac:dyDescent="0.25">
      <c r="A3239">
        <v>10690</v>
      </c>
      <c r="B3239">
        <v>4131</v>
      </c>
      <c r="C3239" s="1" t="s">
        <v>96</v>
      </c>
      <c r="D3239" s="1" t="s">
        <v>56</v>
      </c>
      <c r="E3239" s="2">
        <v>37281</v>
      </c>
      <c r="F3239" s="1" t="s">
        <v>15</v>
      </c>
      <c r="G3239" s="1" t="s">
        <v>16</v>
      </c>
      <c r="H3239" s="2">
        <v>45206</v>
      </c>
      <c r="I3239" s="2">
        <v>45207</v>
      </c>
      <c r="J3239">
        <v>1</v>
      </c>
      <c r="K3239">
        <v>2783</v>
      </c>
      <c r="L3239" s="1" t="s">
        <v>1491</v>
      </c>
      <c r="M3239" s="1" t="s">
        <v>46</v>
      </c>
      <c r="N3239" s="1" t="s">
        <v>24</v>
      </c>
      <c r="O3239" t="s">
        <v>19</v>
      </c>
      <c r="P3239">
        <v>2783</v>
      </c>
      <c r="Q3239" s="1" t="s">
        <v>1492</v>
      </c>
      <c r="R3239" s="1" t="s">
        <v>1446</v>
      </c>
      <c r="S3239" t="s">
        <v>1447</v>
      </c>
      <c r="T3239">
        <f>VLOOKUP(Admissions[[#This Row],[Department]],Departments!A:E,5,FALSE)</f>
        <v>5500</v>
      </c>
      <c r="U3239" s="1" t="str">
        <f t="shared" si="100"/>
        <v>Within Benchmark</v>
      </c>
      <c r="V3239" s="1">
        <f t="shared" ca="1" si="101"/>
        <v>24</v>
      </c>
      <c r="W3239" s="1" t="str">
        <f ca="1">_xlfn.IFS(Admissions[[#This Row],[Patients Age]]&lt;18,"Paediatric",V3239&lt;40,"Young Adult",V3239&lt;65,"Adult",TRUE,"Senior")</f>
        <v>Young Adult</v>
      </c>
    </row>
    <row r="3240" spans="1:23" x14ac:dyDescent="0.25">
      <c r="A3240">
        <v>10033</v>
      </c>
      <c r="B3240">
        <v>5060</v>
      </c>
      <c r="C3240" s="1" t="s">
        <v>482</v>
      </c>
      <c r="D3240" s="1" t="s">
        <v>56</v>
      </c>
      <c r="E3240" s="2">
        <v>31088</v>
      </c>
      <c r="F3240" s="1" t="s">
        <v>15</v>
      </c>
      <c r="G3240" s="1" t="s">
        <v>217</v>
      </c>
      <c r="H3240" s="2">
        <v>45368</v>
      </c>
      <c r="I3240" s="2">
        <v>45370</v>
      </c>
      <c r="J3240">
        <v>2</v>
      </c>
      <c r="K3240">
        <v>4619</v>
      </c>
      <c r="L3240" s="1" t="s">
        <v>1491</v>
      </c>
      <c r="M3240" s="1" t="s">
        <v>81</v>
      </c>
      <c r="N3240" s="1" t="s">
        <v>18</v>
      </c>
      <c r="O3240" t="s">
        <v>19</v>
      </c>
      <c r="P3240">
        <v>2309.5</v>
      </c>
      <c r="Q3240" s="1" t="s">
        <v>1492</v>
      </c>
      <c r="R3240" s="1" t="s">
        <v>1451</v>
      </c>
      <c r="S3240" t="s">
        <v>1447</v>
      </c>
      <c r="T3240">
        <f>VLOOKUP(Admissions[[#This Row],[Department]],Departments!A:E,5,FALSE)</f>
        <v>5500</v>
      </c>
      <c r="U3240" s="1" t="str">
        <f t="shared" si="100"/>
        <v>Within Benchmark</v>
      </c>
      <c r="V3240" s="1">
        <f t="shared" ca="1" si="101"/>
        <v>41</v>
      </c>
      <c r="W3240" s="1" t="str">
        <f ca="1">_xlfn.IFS(Admissions[[#This Row],[Patients Age]]&lt;18,"Paediatric",V3240&lt;40,"Young Adult",V3240&lt;65,"Adult",TRUE,"Senior")</f>
        <v>Adult</v>
      </c>
    </row>
    <row r="3241" spans="1:23" x14ac:dyDescent="0.25">
      <c r="A3241">
        <v>10468</v>
      </c>
      <c r="B3241">
        <v>5426</v>
      </c>
      <c r="C3241" s="1" t="s">
        <v>802</v>
      </c>
      <c r="D3241" s="1" t="s">
        <v>14</v>
      </c>
      <c r="E3241" s="2">
        <v>42059</v>
      </c>
      <c r="F3241" s="1" t="s">
        <v>30</v>
      </c>
      <c r="G3241" s="1" t="s">
        <v>31</v>
      </c>
      <c r="H3241" s="2">
        <v>44965</v>
      </c>
      <c r="I3241" s="2">
        <v>44969</v>
      </c>
      <c r="J3241">
        <v>4</v>
      </c>
      <c r="K3241">
        <v>3167</v>
      </c>
      <c r="L3241" s="1" t="s">
        <v>1491</v>
      </c>
      <c r="M3241" s="1" t="s">
        <v>32</v>
      </c>
      <c r="N3241" s="1" t="s">
        <v>18</v>
      </c>
      <c r="O3241" t="s">
        <v>19</v>
      </c>
      <c r="P3241">
        <v>791.75</v>
      </c>
      <c r="Q3241" s="1" t="s">
        <v>1492</v>
      </c>
      <c r="R3241" s="1" t="s">
        <v>1453</v>
      </c>
      <c r="S3241" t="s">
        <v>1449</v>
      </c>
      <c r="T3241">
        <f>VLOOKUP(Admissions[[#This Row],[Department]],Departments!A:E,5,FALSE)</f>
        <v>4500</v>
      </c>
      <c r="U3241" s="1" t="str">
        <f t="shared" si="100"/>
        <v>Within Benchmark</v>
      </c>
      <c r="V3241" s="1">
        <f t="shared" ca="1" si="101"/>
        <v>11</v>
      </c>
      <c r="W3241" s="1" t="str">
        <f ca="1">_xlfn.IFS(Admissions[[#This Row],[Patients Age]]&lt;18,"Paediatric",V3241&lt;40,"Young Adult",V3241&lt;65,"Adult",TRUE,"Senior")</f>
        <v>Paediatric</v>
      </c>
    </row>
    <row r="3242" spans="1:23" x14ac:dyDescent="0.25">
      <c r="A3242">
        <v>10717</v>
      </c>
      <c r="B3242">
        <v>5553</v>
      </c>
      <c r="C3242" s="1" t="s">
        <v>844</v>
      </c>
      <c r="D3242" s="1" t="s">
        <v>56</v>
      </c>
      <c r="E3242" s="2">
        <v>27453</v>
      </c>
      <c r="F3242" s="1" t="s">
        <v>66</v>
      </c>
      <c r="G3242" s="1" t="s">
        <v>67</v>
      </c>
      <c r="H3242" s="2">
        <v>45613</v>
      </c>
      <c r="I3242" s="2">
        <v>45616</v>
      </c>
      <c r="J3242">
        <v>3</v>
      </c>
      <c r="K3242">
        <v>5324</v>
      </c>
      <c r="L3242" s="1" t="s">
        <v>1491</v>
      </c>
      <c r="M3242" s="1" t="s">
        <v>116</v>
      </c>
      <c r="N3242" s="1" t="s">
        <v>33</v>
      </c>
      <c r="O3242" t="s">
        <v>19</v>
      </c>
      <c r="P3242">
        <v>1774.6667</v>
      </c>
      <c r="Q3242" s="1" t="s">
        <v>1492</v>
      </c>
      <c r="R3242" s="1" t="s">
        <v>1451</v>
      </c>
      <c r="S3242" t="s">
        <v>1447</v>
      </c>
      <c r="T3242">
        <f>VLOOKUP(Admissions[[#This Row],[Department]],Departments!A:E,5,FALSE)</f>
        <v>6000</v>
      </c>
      <c r="U3242" s="1" t="str">
        <f t="shared" si="100"/>
        <v>Within Benchmark</v>
      </c>
      <c r="V3242" s="1">
        <f t="shared" ca="1" si="101"/>
        <v>51</v>
      </c>
      <c r="W3242" s="1" t="str">
        <f ca="1">_xlfn.IFS(Admissions[[#This Row],[Patients Age]]&lt;18,"Paediatric",V3242&lt;40,"Young Adult",V3242&lt;65,"Adult",TRUE,"Senior")</f>
        <v>Adult</v>
      </c>
    </row>
    <row r="3243" spans="1:23" x14ac:dyDescent="0.25">
      <c r="A3243">
        <v>10878</v>
      </c>
      <c r="B3243">
        <v>4689</v>
      </c>
      <c r="C3243" s="1" t="s">
        <v>469</v>
      </c>
      <c r="D3243" s="1" t="s">
        <v>14</v>
      </c>
      <c r="E3243" s="2">
        <v>23089</v>
      </c>
      <c r="F3243" s="1" t="s">
        <v>41</v>
      </c>
      <c r="G3243" s="1" t="s">
        <v>42</v>
      </c>
      <c r="H3243" s="2">
        <v>45589</v>
      </c>
      <c r="I3243" s="2">
        <v>45593</v>
      </c>
      <c r="J3243">
        <v>4</v>
      </c>
      <c r="K3243">
        <v>4456</v>
      </c>
      <c r="L3243" s="1" t="s">
        <v>1491</v>
      </c>
      <c r="M3243" s="1" t="s">
        <v>49</v>
      </c>
      <c r="N3243" s="1" t="s">
        <v>33</v>
      </c>
      <c r="O3243" t="s">
        <v>19</v>
      </c>
      <c r="P3243">
        <v>1114</v>
      </c>
      <c r="Q3243" s="1" t="s">
        <v>1492</v>
      </c>
      <c r="R3243" s="1" t="s">
        <v>1450</v>
      </c>
      <c r="S3243" t="s">
        <v>1449</v>
      </c>
      <c r="T3243">
        <f>VLOOKUP(Admissions[[#This Row],[Department]],Departments!A:E,5,FALSE)</f>
        <v>7200</v>
      </c>
      <c r="U3243" s="1" t="str">
        <f t="shared" si="100"/>
        <v>Within Benchmark</v>
      </c>
      <c r="V3243" s="1">
        <f t="shared" ca="1" si="101"/>
        <v>63</v>
      </c>
      <c r="W3243" s="1" t="str">
        <f ca="1">_xlfn.IFS(Admissions[[#This Row],[Patients Age]]&lt;18,"Paediatric",V3243&lt;40,"Young Adult",V3243&lt;65,"Adult",TRUE,"Senior")</f>
        <v>Adult</v>
      </c>
    </row>
    <row r="3244" spans="1:23" x14ac:dyDescent="0.25">
      <c r="A3244">
        <v>11298</v>
      </c>
      <c r="B3244">
        <v>4461</v>
      </c>
      <c r="C3244" s="1" t="s">
        <v>347</v>
      </c>
      <c r="D3244" s="1" t="s">
        <v>14</v>
      </c>
      <c r="E3244" s="2">
        <v>18945</v>
      </c>
      <c r="F3244" s="1" t="s">
        <v>21</v>
      </c>
      <c r="G3244" s="1" t="s">
        <v>22</v>
      </c>
      <c r="H3244" s="2">
        <v>45157</v>
      </c>
      <c r="I3244" s="2">
        <v>45168</v>
      </c>
      <c r="J3244">
        <v>11</v>
      </c>
      <c r="K3244">
        <v>42558</v>
      </c>
      <c r="L3244" s="1" t="s">
        <v>1491</v>
      </c>
      <c r="M3244" s="1" t="s">
        <v>23</v>
      </c>
      <c r="N3244" s="1" t="s">
        <v>33</v>
      </c>
      <c r="O3244" t="s">
        <v>19</v>
      </c>
      <c r="P3244">
        <v>3868.9090999999999</v>
      </c>
      <c r="Q3244" s="1" t="s">
        <v>1492</v>
      </c>
      <c r="R3244" s="1" t="s">
        <v>1446</v>
      </c>
      <c r="S3244" t="s">
        <v>1447</v>
      </c>
      <c r="T3244">
        <f>VLOOKUP(Admissions[[#This Row],[Department]],Departments!A:E,5,FALSE)</f>
        <v>12000</v>
      </c>
      <c r="U3244" s="1" t="str">
        <f t="shared" si="100"/>
        <v>Above Benchmark</v>
      </c>
      <c r="V3244" s="1">
        <f t="shared" ca="1" si="101"/>
        <v>74</v>
      </c>
      <c r="W3244" s="1" t="str">
        <f ca="1">_xlfn.IFS(Admissions[[#This Row],[Patients Age]]&lt;18,"Paediatric",V3244&lt;40,"Young Adult",V3244&lt;65,"Adult",TRUE,"Senior")</f>
        <v>Senior</v>
      </c>
    </row>
    <row r="3245" spans="1:23" x14ac:dyDescent="0.25">
      <c r="A3245">
        <v>11334</v>
      </c>
      <c r="B3245">
        <v>3898</v>
      </c>
      <c r="C3245" s="1" t="s">
        <v>588</v>
      </c>
      <c r="D3245" s="1" t="s">
        <v>14</v>
      </c>
      <c r="E3245" s="2">
        <v>28957</v>
      </c>
      <c r="F3245" s="1" t="s">
        <v>15</v>
      </c>
      <c r="G3245" s="1" t="s">
        <v>48</v>
      </c>
      <c r="H3245" s="2">
        <v>45235</v>
      </c>
      <c r="I3245" s="2">
        <v>45237</v>
      </c>
      <c r="J3245">
        <v>2</v>
      </c>
      <c r="K3245">
        <v>4970</v>
      </c>
      <c r="L3245" s="1" t="s">
        <v>1494</v>
      </c>
      <c r="M3245" s="1" t="s">
        <v>81</v>
      </c>
      <c r="N3245" s="1" t="s">
        <v>18</v>
      </c>
      <c r="O3245" t="s">
        <v>19</v>
      </c>
      <c r="P3245">
        <v>2485</v>
      </c>
      <c r="Q3245" s="1" t="s">
        <v>1492</v>
      </c>
      <c r="R3245" s="1" t="s">
        <v>1451</v>
      </c>
      <c r="S3245" t="s">
        <v>1447</v>
      </c>
      <c r="T3245">
        <f>VLOOKUP(Admissions[[#This Row],[Department]],Departments!A:E,5,FALSE)</f>
        <v>5500</v>
      </c>
      <c r="U3245" s="1" t="str">
        <f t="shared" si="100"/>
        <v>Within Benchmark</v>
      </c>
      <c r="V3245" s="1">
        <f t="shared" ca="1" si="101"/>
        <v>47</v>
      </c>
      <c r="W3245" s="1" t="str">
        <f ca="1">_xlfn.IFS(Admissions[[#This Row],[Patients Age]]&lt;18,"Paediatric",V3245&lt;40,"Young Adult",V3245&lt;65,"Adult",TRUE,"Senior")</f>
        <v>Adult</v>
      </c>
    </row>
    <row r="3246" spans="1:23" x14ac:dyDescent="0.25">
      <c r="A3246">
        <v>12451</v>
      </c>
      <c r="B3246">
        <v>3026</v>
      </c>
      <c r="C3246" s="1" t="s">
        <v>535</v>
      </c>
      <c r="D3246" s="1" t="s">
        <v>56</v>
      </c>
      <c r="E3246" s="2">
        <v>33328</v>
      </c>
      <c r="F3246" s="1" t="s">
        <v>51</v>
      </c>
      <c r="G3246" s="1" t="s">
        <v>87</v>
      </c>
      <c r="H3246" s="2">
        <v>45231</v>
      </c>
      <c r="I3246" s="2">
        <v>45235</v>
      </c>
      <c r="J3246">
        <v>4</v>
      </c>
      <c r="K3246">
        <v>5496</v>
      </c>
      <c r="L3246" s="1" t="s">
        <v>1491</v>
      </c>
      <c r="M3246" s="1" t="s">
        <v>53</v>
      </c>
      <c r="N3246" s="1" t="s">
        <v>33</v>
      </c>
      <c r="O3246" t="s">
        <v>19</v>
      </c>
      <c r="P3246">
        <v>1374</v>
      </c>
      <c r="Q3246" s="1" t="s">
        <v>1492</v>
      </c>
      <c r="R3246" s="1" t="s">
        <v>1453</v>
      </c>
      <c r="S3246" t="s">
        <v>1449</v>
      </c>
      <c r="T3246">
        <f>VLOOKUP(Admissions[[#This Row],[Department]],Departments!A:E,5,FALSE)</f>
        <v>6800</v>
      </c>
      <c r="U3246" s="1" t="str">
        <f t="shared" si="100"/>
        <v>Within Benchmark</v>
      </c>
      <c r="V3246" s="1">
        <f t="shared" ca="1" si="101"/>
        <v>35</v>
      </c>
      <c r="W3246" s="1" t="str">
        <f ca="1">_xlfn.IFS(Admissions[[#This Row],[Patients Age]]&lt;18,"Paediatric",V3246&lt;40,"Young Adult",V3246&lt;65,"Adult",TRUE,"Senior")</f>
        <v>Young Adult</v>
      </c>
    </row>
    <row r="3247" spans="1:23" x14ac:dyDescent="0.25">
      <c r="A3247">
        <v>10713</v>
      </c>
      <c r="B3247">
        <v>6417</v>
      </c>
      <c r="C3247" s="1" t="s">
        <v>504</v>
      </c>
      <c r="D3247" s="1" t="s">
        <v>56</v>
      </c>
      <c r="E3247" s="2">
        <v>33531</v>
      </c>
      <c r="F3247" s="1" t="s">
        <v>21</v>
      </c>
      <c r="G3247" s="1" t="s">
        <v>22</v>
      </c>
      <c r="H3247" s="2">
        <v>45118</v>
      </c>
      <c r="I3247" s="2">
        <v>45131</v>
      </c>
      <c r="J3247">
        <v>13</v>
      </c>
      <c r="K3247">
        <v>32007</v>
      </c>
      <c r="L3247" s="1" t="s">
        <v>1491</v>
      </c>
      <c r="M3247" s="1" t="s">
        <v>28</v>
      </c>
      <c r="N3247" s="1" t="s">
        <v>18</v>
      </c>
      <c r="O3247" t="s">
        <v>19</v>
      </c>
      <c r="P3247">
        <v>2462.0769</v>
      </c>
      <c r="Q3247" s="1" t="s">
        <v>1492</v>
      </c>
      <c r="R3247" s="1" t="s">
        <v>1452</v>
      </c>
      <c r="S3247" t="s">
        <v>1449</v>
      </c>
      <c r="T3247">
        <f>VLOOKUP(Admissions[[#This Row],[Department]],Departments!A:E,5,FALSE)</f>
        <v>12000</v>
      </c>
      <c r="U3247" s="1" t="str">
        <f t="shared" si="100"/>
        <v>Above Benchmark</v>
      </c>
      <c r="V3247" s="1">
        <f t="shared" ca="1" si="101"/>
        <v>34</v>
      </c>
      <c r="W3247" s="1" t="str">
        <f ca="1">_xlfn.IFS(Admissions[[#This Row],[Patients Age]]&lt;18,"Paediatric",V3247&lt;40,"Young Adult",V3247&lt;65,"Adult",TRUE,"Senior")</f>
        <v>Young Adult</v>
      </c>
    </row>
    <row r="3248" spans="1:23" x14ac:dyDescent="0.25">
      <c r="A3248">
        <v>15237</v>
      </c>
      <c r="B3248">
        <v>6208</v>
      </c>
      <c r="C3248" s="1" t="s">
        <v>476</v>
      </c>
      <c r="D3248" s="1" t="s">
        <v>14</v>
      </c>
      <c r="E3248" s="2">
        <v>33836</v>
      </c>
      <c r="F3248" s="1" t="s">
        <v>15</v>
      </c>
      <c r="G3248" s="1" t="s">
        <v>48</v>
      </c>
      <c r="H3248" s="2">
        <v>45328</v>
      </c>
      <c r="I3248" s="2">
        <v>45329</v>
      </c>
      <c r="J3248">
        <v>1</v>
      </c>
      <c r="K3248">
        <v>2956</v>
      </c>
      <c r="L3248" s="1" t="s">
        <v>1491</v>
      </c>
      <c r="M3248" s="1" t="s">
        <v>49</v>
      </c>
      <c r="N3248" s="1" t="s">
        <v>18</v>
      </c>
      <c r="O3248" t="s">
        <v>19</v>
      </c>
      <c r="P3248">
        <v>2956</v>
      </c>
      <c r="Q3248" s="1" t="s">
        <v>1492</v>
      </c>
      <c r="R3248" s="1" t="s">
        <v>1452</v>
      </c>
      <c r="S3248" t="s">
        <v>1449</v>
      </c>
      <c r="T3248">
        <f>VLOOKUP(Admissions[[#This Row],[Department]],Departments!A:E,5,FALSE)</f>
        <v>5500</v>
      </c>
      <c r="U3248" s="1" t="str">
        <f t="shared" si="100"/>
        <v>Within Benchmark</v>
      </c>
      <c r="V3248" s="1">
        <f t="shared" ca="1" si="101"/>
        <v>33</v>
      </c>
      <c r="W3248" s="1" t="str">
        <f ca="1">_xlfn.IFS(Admissions[[#This Row],[Patients Age]]&lt;18,"Paediatric",V3248&lt;40,"Young Adult",V3248&lt;65,"Adult",TRUE,"Senior")</f>
        <v>Young Adult</v>
      </c>
    </row>
    <row r="3249" spans="1:23" x14ac:dyDescent="0.25">
      <c r="A3249">
        <v>14565</v>
      </c>
      <c r="B3249">
        <v>4639</v>
      </c>
      <c r="C3249" s="1" t="s">
        <v>631</v>
      </c>
      <c r="D3249" s="1" t="s">
        <v>56</v>
      </c>
      <c r="E3249" s="2">
        <v>24698</v>
      </c>
      <c r="F3249" s="1" t="s">
        <v>21</v>
      </c>
      <c r="G3249" s="1" t="s">
        <v>160</v>
      </c>
      <c r="H3249" s="2">
        <v>45243</v>
      </c>
      <c r="I3249" s="2">
        <v>45252</v>
      </c>
      <c r="J3249">
        <v>9</v>
      </c>
      <c r="K3249">
        <v>32539</v>
      </c>
      <c r="L3249" s="1" t="s">
        <v>1491</v>
      </c>
      <c r="M3249" s="1" t="s">
        <v>209</v>
      </c>
      <c r="N3249" s="1" t="s">
        <v>24</v>
      </c>
      <c r="O3249" t="s">
        <v>19</v>
      </c>
      <c r="P3249">
        <v>3615.4443999999999</v>
      </c>
      <c r="Q3249" s="1" t="s">
        <v>1492</v>
      </c>
      <c r="R3249" s="1" t="s">
        <v>1448</v>
      </c>
      <c r="S3249" t="s">
        <v>1449</v>
      </c>
      <c r="T3249">
        <f>VLOOKUP(Admissions[[#This Row],[Department]],Departments!A:E,5,FALSE)</f>
        <v>12000</v>
      </c>
      <c r="U3249" s="1" t="str">
        <f t="shared" si="100"/>
        <v>Above Benchmark</v>
      </c>
      <c r="V3249" s="1">
        <f t="shared" ca="1" si="101"/>
        <v>58</v>
      </c>
      <c r="W3249" s="1" t="str">
        <f ca="1">_xlfn.IFS(Admissions[[#This Row],[Patients Age]]&lt;18,"Paediatric",V3249&lt;40,"Young Adult",V3249&lt;65,"Adult",TRUE,"Senior")</f>
        <v>Adult</v>
      </c>
    </row>
    <row r="3250" spans="1:23" x14ac:dyDescent="0.25">
      <c r="A3250">
        <v>14984</v>
      </c>
      <c r="B3250">
        <v>6352</v>
      </c>
      <c r="C3250" s="1" t="s">
        <v>750</v>
      </c>
      <c r="D3250" s="1" t="s">
        <v>14</v>
      </c>
      <c r="E3250" s="2">
        <v>36253</v>
      </c>
      <c r="F3250" s="1" t="s">
        <v>41</v>
      </c>
      <c r="G3250" s="1" t="s">
        <v>42</v>
      </c>
      <c r="H3250" s="2">
        <v>45020</v>
      </c>
      <c r="I3250" s="2">
        <v>45025</v>
      </c>
      <c r="J3250">
        <v>5</v>
      </c>
      <c r="K3250">
        <v>7801</v>
      </c>
      <c r="L3250" s="1" t="s">
        <v>1491</v>
      </c>
      <c r="M3250" s="1" t="s">
        <v>73</v>
      </c>
      <c r="N3250" s="1" t="s">
        <v>18</v>
      </c>
      <c r="O3250" t="s">
        <v>19</v>
      </c>
      <c r="P3250">
        <v>1560.2</v>
      </c>
      <c r="Q3250" s="1" t="s">
        <v>1492</v>
      </c>
      <c r="R3250" s="1" t="s">
        <v>1452</v>
      </c>
      <c r="S3250" t="s">
        <v>1449</v>
      </c>
      <c r="T3250">
        <f>VLOOKUP(Admissions[[#This Row],[Department]],Departments!A:E,5,FALSE)</f>
        <v>7200</v>
      </c>
      <c r="U3250" s="1" t="str">
        <f t="shared" si="100"/>
        <v>Above Benchmark</v>
      </c>
      <c r="V3250" s="1">
        <f t="shared" ca="1" si="101"/>
        <v>27</v>
      </c>
      <c r="W3250" s="1" t="str">
        <f ca="1">_xlfn.IFS(Admissions[[#This Row],[Patients Age]]&lt;18,"Paediatric",V3250&lt;40,"Young Adult",V3250&lt;65,"Adult",TRUE,"Senior")</f>
        <v>Young Adult</v>
      </c>
    </row>
    <row r="3251" spans="1:23" x14ac:dyDescent="0.25">
      <c r="A3251">
        <v>14819</v>
      </c>
      <c r="B3251">
        <v>6651</v>
      </c>
      <c r="C3251" s="1" t="s">
        <v>772</v>
      </c>
      <c r="D3251" s="1" t="s">
        <v>56</v>
      </c>
      <c r="E3251" s="2">
        <v>27814</v>
      </c>
      <c r="F3251" s="1" t="s">
        <v>35</v>
      </c>
      <c r="G3251" s="1" t="s">
        <v>36</v>
      </c>
      <c r="H3251" s="2">
        <v>45448</v>
      </c>
      <c r="I3251" s="2">
        <v>45457</v>
      </c>
      <c r="J3251">
        <v>9</v>
      </c>
      <c r="K3251">
        <v>11375</v>
      </c>
      <c r="L3251" s="1" t="s">
        <v>1491</v>
      </c>
      <c r="M3251" s="1" t="s">
        <v>119</v>
      </c>
      <c r="N3251" s="1" t="s">
        <v>33</v>
      </c>
      <c r="O3251" t="s">
        <v>19</v>
      </c>
      <c r="P3251">
        <v>1263.8888999999999</v>
      </c>
      <c r="Q3251" s="1" t="s">
        <v>1492</v>
      </c>
      <c r="R3251" s="1" t="s">
        <v>1453</v>
      </c>
      <c r="S3251" t="s">
        <v>1449</v>
      </c>
      <c r="T3251">
        <f>VLOOKUP(Admissions[[#This Row],[Department]],Departments!A:E,5,FALSE)</f>
        <v>8500</v>
      </c>
      <c r="U3251" s="1" t="str">
        <f t="shared" si="100"/>
        <v>Above Benchmark</v>
      </c>
      <c r="V3251" s="1">
        <f t="shared" ca="1" si="101"/>
        <v>50</v>
      </c>
      <c r="W3251" s="1" t="str">
        <f ca="1">_xlfn.IFS(Admissions[[#This Row],[Patients Age]]&lt;18,"Paediatric",V3251&lt;40,"Young Adult",V3251&lt;65,"Adult",TRUE,"Senior")</f>
        <v>Adult</v>
      </c>
    </row>
    <row r="3252" spans="1:23" x14ac:dyDescent="0.25">
      <c r="A3252">
        <v>15263</v>
      </c>
      <c r="B3252">
        <v>5406</v>
      </c>
      <c r="C3252" s="1" t="s">
        <v>212</v>
      </c>
      <c r="D3252" s="1" t="s">
        <v>14</v>
      </c>
      <c r="E3252" s="2">
        <v>24638</v>
      </c>
      <c r="F3252" s="1" t="s">
        <v>51</v>
      </c>
      <c r="G3252" s="1" t="s">
        <v>52</v>
      </c>
      <c r="H3252" s="2">
        <v>44938</v>
      </c>
      <c r="I3252" s="2">
        <v>44944</v>
      </c>
      <c r="J3252">
        <v>6</v>
      </c>
      <c r="K3252">
        <v>5747</v>
      </c>
      <c r="L3252" s="1" t="s">
        <v>1491</v>
      </c>
      <c r="M3252" s="1" t="s">
        <v>53</v>
      </c>
      <c r="N3252" s="1" t="s">
        <v>24</v>
      </c>
      <c r="O3252" t="s">
        <v>19</v>
      </c>
      <c r="P3252">
        <v>957.83330000000001</v>
      </c>
      <c r="Q3252" s="1" t="s">
        <v>1492</v>
      </c>
      <c r="R3252" s="1" t="s">
        <v>1450</v>
      </c>
      <c r="S3252" t="s">
        <v>1449</v>
      </c>
      <c r="T3252">
        <f>VLOOKUP(Admissions[[#This Row],[Department]],Departments!A:E,5,FALSE)</f>
        <v>6800</v>
      </c>
      <c r="U3252" s="1" t="str">
        <f t="shared" si="100"/>
        <v>Within Benchmark</v>
      </c>
      <c r="V3252" s="1">
        <f t="shared" ca="1" si="101"/>
        <v>59</v>
      </c>
      <c r="W3252" s="1" t="str">
        <f ca="1">_xlfn.IFS(Admissions[[#This Row],[Patients Age]]&lt;18,"Paediatric",V3252&lt;40,"Young Adult",V3252&lt;65,"Adult",TRUE,"Senior")</f>
        <v>Adult</v>
      </c>
    </row>
    <row r="3253" spans="1:23" x14ac:dyDescent="0.25">
      <c r="A3253">
        <v>10905</v>
      </c>
      <c r="B3253">
        <v>5599</v>
      </c>
      <c r="C3253" s="1" t="s">
        <v>907</v>
      </c>
      <c r="D3253" s="1" t="s">
        <v>56</v>
      </c>
      <c r="E3253" s="2">
        <v>23188</v>
      </c>
      <c r="F3253" s="1" t="s">
        <v>15</v>
      </c>
      <c r="G3253" s="1" t="s">
        <v>16</v>
      </c>
      <c r="H3253" s="2">
        <v>45466</v>
      </c>
      <c r="I3253" s="2">
        <v>45469</v>
      </c>
      <c r="J3253">
        <v>3</v>
      </c>
      <c r="K3253">
        <v>8228</v>
      </c>
      <c r="L3253" s="1" t="s">
        <v>1491</v>
      </c>
      <c r="M3253" s="1" t="s">
        <v>81</v>
      </c>
      <c r="N3253" s="1" t="s">
        <v>18</v>
      </c>
      <c r="O3253" t="s">
        <v>19</v>
      </c>
      <c r="P3253">
        <v>2742.6667000000002</v>
      </c>
      <c r="Q3253" s="1" t="s">
        <v>1492</v>
      </c>
      <c r="R3253" s="1" t="s">
        <v>1451</v>
      </c>
      <c r="S3253" t="s">
        <v>1447</v>
      </c>
      <c r="T3253">
        <f>VLOOKUP(Admissions[[#This Row],[Department]],Departments!A:E,5,FALSE)</f>
        <v>5500</v>
      </c>
      <c r="U3253" s="1" t="str">
        <f t="shared" si="100"/>
        <v>Above Benchmark</v>
      </c>
      <c r="V3253" s="1">
        <f t="shared" ca="1" si="101"/>
        <v>63</v>
      </c>
      <c r="W3253" s="1" t="str">
        <f ca="1">_xlfn.IFS(Admissions[[#This Row],[Patients Age]]&lt;18,"Paediatric",V3253&lt;40,"Young Adult",V3253&lt;65,"Adult",TRUE,"Senior")</f>
        <v>Adult</v>
      </c>
    </row>
    <row r="3254" spans="1:23" x14ac:dyDescent="0.25">
      <c r="A3254">
        <v>10931</v>
      </c>
      <c r="B3254">
        <v>5022</v>
      </c>
      <c r="C3254" s="1" t="s">
        <v>283</v>
      </c>
      <c r="D3254" s="1" t="s">
        <v>56</v>
      </c>
      <c r="E3254" s="2">
        <v>16361</v>
      </c>
      <c r="F3254" s="1" t="s">
        <v>26</v>
      </c>
      <c r="G3254" s="1" t="s">
        <v>39</v>
      </c>
      <c r="H3254" s="2">
        <v>45178</v>
      </c>
      <c r="I3254" s="2">
        <v>45185</v>
      </c>
      <c r="J3254">
        <v>7</v>
      </c>
      <c r="K3254">
        <v>16451</v>
      </c>
      <c r="L3254" s="1" t="s">
        <v>1491</v>
      </c>
      <c r="M3254" s="1" t="s">
        <v>79</v>
      </c>
      <c r="N3254" s="1" t="s">
        <v>18</v>
      </c>
      <c r="O3254" t="s">
        <v>19</v>
      </c>
      <c r="P3254">
        <v>2350.1428999999998</v>
      </c>
      <c r="Q3254" s="1" t="s">
        <v>1492</v>
      </c>
      <c r="R3254" s="1" t="s">
        <v>1446</v>
      </c>
      <c r="S3254" t="s">
        <v>1447</v>
      </c>
      <c r="T3254">
        <f>VLOOKUP(Admissions[[#This Row],[Department]],Departments!A:E,5,FALSE)</f>
        <v>9000</v>
      </c>
      <c r="U3254" s="1" t="str">
        <f t="shared" si="100"/>
        <v>Above Benchmark</v>
      </c>
      <c r="V3254" s="1">
        <f t="shared" ca="1" si="101"/>
        <v>81</v>
      </c>
      <c r="W3254" s="1" t="str">
        <f ca="1">_xlfn.IFS(Admissions[[#This Row],[Patients Age]]&lt;18,"Paediatric",V3254&lt;40,"Young Adult",V3254&lt;65,"Adult",TRUE,"Senior")</f>
        <v>Senior</v>
      </c>
    </row>
    <row r="3255" spans="1:23" x14ac:dyDescent="0.25">
      <c r="A3255">
        <v>11502</v>
      </c>
      <c r="B3255">
        <v>3787</v>
      </c>
      <c r="C3255" s="1" t="s">
        <v>586</v>
      </c>
      <c r="D3255" s="1" t="s">
        <v>14</v>
      </c>
      <c r="E3255" s="2">
        <v>44482</v>
      </c>
      <c r="F3255" s="1" t="s">
        <v>30</v>
      </c>
      <c r="G3255" s="1" t="s">
        <v>31</v>
      </c>
      <c r="H3255" s="2">
        <v>45354</v>
      </c>
      <c r="I3255" s="2">
        <v>45356</v>
      </c>
      <c r="J3255">
        <v>2</v>
      </c>
      <c r="K3255">
        <v>1963</v>
      </c>
      <c r="L3255" s="1" t="s">
        <v>1491</v>
      </c>
      <c r="M3255" s="1" t="s">
        <v>46</v>
      </c>
      <c r="N3255" s="1" t="s">
        <v>33</v>
      </c>
      <c r="O3255" t="s">
        <v>19</v>
      </c>
      <c r="P3255">
        <v>981.5</v>
      </c>
      <c r="Q3255" s="1" t="s">
        <v>1492</v>
      </c>
      <c r="R3255" s="1" t="s">
        <v>1451</v>
      </c>
      <c r="S3255" t="s">
        <v>1447</v>
      </c>
      <c r="T3255">
        <f>VLOOKUP(Admissions[[#This Row],[Department]],Departments!A:E,5,FALSE)</f>
        <v>4500</v>
      </c>
      <c r="U3255" s="1" t="str">
        <f t="shared" si="100"/>
        <v>Within Benchmark</v>
      </c>
      <c r="V3255" s="1">
        <f t="shared" ca="1" si="101"/>
        <v>4</v>
      </c>
      <c r="W3255" s="1" t="str">
        <f ca="1">_xlfn.IFS(Admissions[[#This Row],[Patients Age]]&lt;18,"Paediatric",V3255&lt;40,"Young Adult",V3255&lt;65,"Adult",TRUE,"Senior")</f>
        <v>Paediatric</v>
      </c>
    </row>
    <row r="3256" spans="1:23" x14ac:dyDescent="0.25">
      <c r="A3256">
        <v>15208</v>
      </c>
      <c r="B3256">
        <v>6191</v>
      </c>
      <c r="C3256" s="1" t="s">
        <v>849</v>
      </c>
      <c r="D3256" s="1" t="s">
        <v>56</v>
      </c>
      <c r="E3256" s="2">
        <v>41852</v>
      </c>
      <c r="F3256" s="1" t="s">
        <v>30</v>
      </c>
      <c r="G3256" s="1" t="s">
        <v>110</v>
      </c>
      <c r="H3256" s="2">
        <v>45170</v>
      </c>
      <c r="I3256" s="2">
        <v>45173</v>
      </c>
      <c r="J3256">
        <v>3</v>
      </c>
      <c r="K3256">
        <v>2838</v>
      </c>
      <c r="L3256" s="1" t="s">
        <v>1491</v>
      </c>
      <c r="M3256" s="1" t="s">
        <v>32</v>
      </c>
      <c r="N3256" s="1" t="s">
        <v>24</v>
      </c>
      <c r="O3256" t="s">
        <v>19</v>
      </c>
      <c r="P3256">
        <v>946</v>
      </c>
      <c r="Q3256" s="1" t="s">
        <v>1492</v>
      </c>
      <c r="R3256" s="1" t="s">
        <v>1454</v>
      </c>
      <c r="S3256" t="s">
        <v>1449</v>
      </c>
      <c r="T3256">
        <f>VLOOKUP(Admissions[[#This Row],[Department]],Departments!A:E,5,FALSE)</f>
        <v>4500</v>
      </c>
      <c r="U3256" s="1" t="str">
        <f t="shared" si="100"/>
        <v>Within Benchmark</v>
      </c>
      <c r="V3256" s="1">
        <f t="shared" ca="1" si="101"/>
        <v>11</v>
      </c>
      <c r="W3256" s="1" t="str">
        <f ca="1">_xlfn.IFS(Admissions[[#This Row],[Patients Age]]&lt;18,"Paediatric",V3256&lt;40,"Young Adult",V3256&lt;65,"Adult",TRUE,"Senior")</f>
        <v>Paediatric</v>
      </c>
    </row>
    <row r="3257" spans="1:23" x14ac:dyDescent="0.25">
      <c r="A3257">
        <v>15656</v>
      </c>
      <c r="B3257">
        <v>4411</v>
      </c>
      <c r="C3257" s="1" t="s">
        <v>992</v>
      </c>
      <c r="D3257" s="1" t="s">
        <v>56</v>
      </c>
      <c r="E3257" s="2">
        <v>29894</v>
      </c>
      <c r="F3257" s="1" t="s">
        <v>41</v>
      </c>
      <c r="G3257" s="1" t="s">
        <v>42</v>
      </c>
      <c r="H3257" s="2">
        <v>45440</v>
      </c>
      <c r="I3257" s="2">
        <v>45445</v>
      </c>
      <c r="J3257">
        <v>5</v>
      </c>
      <c r="K3257">
        <v>8090</v>
      </c>
      <c r="L3257" s="1" t="s">
        <v>1491</v>
      </c>
      <c r="M3257" s="1" t="s">
        <v>73</v>
      </c>
      <c r="N3257" s="1" t="s">
        <v>33</v>
      </c>
      <c r="O3257" t="s">
        <v>19</v>
      </c>
      <c r="P3257">
        <v>1618</v>
      </c>
      <c r="Q3257" s="1" t="s">
        <v>1492</v>
      </c>
      <c r="R3257" s="1" t="s">
        <v>1452</v>
      </c>
      <c r="S3257" t="s">
        <v>1449</v>
      </c>
      <c r="T3257">
        <f>VLOOKUP(Admissions[[#This Row],[Department]],Departments!A:E,5,FALSE)</f>
        <v>7200</v>
      </c>
      <c r="U3257" s="1" t="str">
        <f t="shared" si="100"/>
        <v>Above Benchmark</v>
      </c>
      <c r="V3257" s="1">
        <f t="shared" ca="1" si="101"/>
        <v>44</v>
      </c>
      <c r="W3257" s="1" t="str">
        <f ca="1">_xlfn.IFS(Admissions[[#This Row],[Patients Age]]&lt;18,"Paediatric",V3257&lt;40,"Young Adult",V3257&lt;65,"Adult",TRUE,"Senior")</f>
        <v>Adult</v>
      </c>
    </row>
    <row r="3258" spans="1:23" x14ac:dyDescent="0.25">
      <c r="A3258">
        <v>13861</v>
      </c>
      <c r="B3258">
        <v>6709</v>
      </c>
      <c r="C3258" s="1" t="s">
        <v>842</v>
      </c>
      <c r="D3258" s="1" t="s">
        <v>56</v>
      </c>
      <c r="E3258" s="2">
        <v>16278</v>
      </c>
      <c r="F3258" s="1" t="s">
        <v>41</v>
      </c>
      <c r="G3258" s="1" t="s">
        <v>72</v>
      </c>
      <c r="H3258" s="2">
        <v>45060</v>
      </c>
      <c r="I3258" s="2">
        <v>45067</v>
      </c>
      <c r="J3258">
        <v>7</v>
      </c>
      <c r="K3258">
        <v>14740</v>
      </c>
      <c r="L3258" s="1" t="s">
        <v>1491</v>
      </c>
      <c r="M3258" s="1" t="s">
        <v>73</v>
      </c>
      <c r="N3258" s="1" t="s">
        <v>18</v>
      </c>
      <c r="O3258" t="s">
        <v>19</v>
      </c>
      <c r="P3258">
        <v>2105.7143000000001</v>
      </c>
      <c r="Q3258" s="1" t="s">
        <v>1492</v>
      </c>
      <c r="R3258" s="1" t="s">
        <v>1451</v>
      </c>
      <c r="S3258" t="s">
        <v>1447</v>
      </c>
      <c r="T3258">
        <f>VLOOKUP(Admissions[[#This Row],[Department]],Departments!A:E,5,FALSE)</f>
        <v>7200</v>
      </c>
      <c r="U3258" s="1" t="str">
        <f t="shared" si="100"/>
        <v>Above Benchmark</v>
      </c>
      <c r="V3258" s="1">
        <f t="shared" ca="1" si="101"/>
        <v>81</v>
      </c>
      <c r="W3258" s="1" t="str">
        <f ca="1">_xlfn.IFS(Admissions[[#This Row],[Patients Age]]&lt;18,"Paediatric",V3258&lt;40,"Young Adult",V3258&lt;65,"Adult",TRUE,"Senior")</f>
        <v>Senior</v>
      </c>
    </row>
    <row r="3259" spans="1:23" x14ac:dyDescent="0.25">
      <c r="A3259">
        <v>10866</v>
      </c>
      <c r="B3259">
        <v>5128</v>
      </c>
      <c r="C3259" s="1" t="s">
        <v>915</v>
      </c>
      <c r="D3259" s="1" t="s">
        <v>56</v>
      </c>
      <c r="E3259" s="2">
        <v>12297</v>
      </c>
      <c r="F3259" s="1" t="s">
        <v>51</v>
      </c>
      <c r="G3259" s="1" t="s">
        <v>113</v>
      </c>
      <c r="H3259" s="2">
        <v>45139</v>
      </c>
      <c r="I3259" s="2">
        <v>45145</v>
      </c>
      <c r="J3259">
        <v>6</v>
      </c>
      <c r="K3259">
        <v>12238</v>
      </c>
      <c r="L3259" s="1" t="s">
        <v>1491</v>
      </c>
      <c r="M3259" s="1" t="s">
        <v>17</v>
      </c>
      <c r="N3259" s="1" t="s">
        <v>18</v>
      </c>
      <c r="O3259" t="s">
        <v>19</v>
      </c>
      <c r="P3259">
        <v>2039.6667</v>
      </c>
      <c r="Q3259" s="1" t="s">
        <v>1492</v>
      </c>
      <c r="R3259" s="1" t="s">
        <v>1452</v>
      </c>
      <c r="S3259" t="s">
        <v>1449</v>
      </c>
      <c r="T3259">
        <f>VLOOKUP(Admissions[[#This Row],[Department]],Departments!A:E,5,FALSE)</f>
        <v>6800</v>
      </c>
      <c r="U3259" s="1" t="str">
        <f t="shared" si="100"/>
        <v>Above Benchmark</v>
      </c>
      <c r="V3259" s="1">
        <f t="shared" ca="1" si="101"/>
        <v>92</v>
      </c>
      <c r="W3259" s="1" t="str">
        <f ca="1">_xlfn.IFS(Admissions[[#This Row],[Patients Age]]&lt;18,"Paediatric",V3259&lt;40,"Young Adult",V3259&lt;65,"Adult",TRUE,"Senior")</f>
        <v>Senior</v>
      </c>
    </row>
    <row r="3260" spans="1:23" x14ac:dyDescent="0.25">
      <c r="A3260">
        <v>12761</v>
      </c>
      <c r="B3260">
        <v>6404</v>
      </c>
      <c r="C3260" s="1" t="s">
        <v>713</v>
      </c>
      <c r="D3260" s="1" t="s">
        <v>56</v>
      </c>
      <c r="E3260" s="2">
        <v>16262</v>
      </c>
      <c r="F3260" s="1" t="s">
        <v>66</v>
      </c>
      <c r="G3260" s="1" t="s">
        <v>77</v>
      </c>
      <c r="H3260" s="2">
        <v>45609</v>
      </c>
      <c r="I3260" s="2">
        <v>45613</v>
      </c>
      <c r="J3260">
        <v>4</v>
      </c>
      <c r="K3260">
        <v>7076</v>
      </c>
      <c r="L3260" s="1" t="s">
        <v>1491</v>
      </c>
      <c r="M3260" s="1" t="s">
        <v>116</v>
      </c>
      <c r="N3260" s="1" t="s">
        <v>18</v>
      </c>
      <c r="O3260" t="s">
        <v>19</v>
      </c>
      <c r="P3260">
        <v>1769</v>
      </c>
      <c r="Q3260" s="1" t="s">
        <v>1492</v>
      </c>
      <c r="R3260" s="1" t="s">
        <v>1453</v>
      </c>
      <c r="S3260" t="s">
        <v>1449</v>
      </c>
      <c r="T3260">
        <f>VLOOKUP(Admissions[[#This Row],[Department]],Departments!A:E,5,FALSE)</f>
        <v>6000</v>
      </c>
      <c r="U3260" s="1" t="str">
        <f t="shared" si="100"/>
        <v>Above Benchmark</v>
      </c>
      <c r="V3260" s="1">
        <f t="shared" ca="1" si="101"/>
        <v>81</v>
      </c>
      <c r="W3260" s="1" t="str">
        <f ca="1">_xlfn.IFS(Admissions[[#This Row],[Patients Age]]&lt;18,"Paediatric",V3260&lt;40,"Young Adult",V3260&lt;65,"Adult",TRUE,"Senior")</f>
        <v>Senior</v>
      </c>
    </row>
    <row r="3261" spans="1:23" x14ac:dyDescent="0.25">
      <c r="A3261">
        <v>11880</v>
      </c>
      <c r="B3261">
        <v>5110</v>
      </c>
      <c r="C3261" s="1" t="s">
        <v>975</v>
      </c>
      <c r="D3261" s="1" t="s">
        <v>56</v>
      </c>
      <c r="E3261" s="2">
        <v>23075</v>
      </c>
      <c r="F3261" s="1" t="s">
        <v>41</v>
      </c>
      <c r="G3261" s="1" t="s">
        <v>42</v>
      </c>
      <c r="H3261" s="2">
        <v>45220</v>
      </c>
      <c r="I3261" s="2">
        <v>45223</v>
      </c>
      <c r="J3261">
        <v>3</v>
      </c>
      <c r="K3261">
        <v>6424</v>
      </c>
      <c r="L3261" s="1" t="s">
        <v>1494</v>
      </c>
      <c r="M3261" s="1" t="s">
        <v>121</v>
      </c>
      <c r="N3261" s="1" t="s">
        <v>24</v>
      </c>
      <c r="O3261" t="s">
        <v>19</v>
      </c>
      <c r="P3261">
        <v>2141.3332999999998</v>
      </c>
      <c r="Q3261" s="1" t="s">
        <v>1492</v>
      </c>
      <c r="R3261" s="1" t="s">
        <v>1446</v>
      </c>
      <c r="S3261" t="s">
        <v>1447</v>
      </c>
      <c r="T3261">
        <f>VLOOKUP(Admissions[[#This Row],[Department]],Departments!A:E,5,FALSE)</f>
        <v>7200</v>
      </c>
      <c r="U3261" s="1" t="str">
        <f t="shared" si="100"/>
        <v>Within Benchmark</v>
      </c>
      <c r="V3261" s="1">
        <f t="shared" ca="1" si="101"/>
        <v>63</v>
      </c>
      <c r="W3261" s="1" t="str">
        <f ca="1">_xlfn.IFS(Admissions[[#This Row],[Patients Age]]&lt;18,"Paediatric",V3261&lt;40,"Young Adult",V3261&lt;65,"Adult",TRUE,"Senior")</f>
        <v>Adult</v>
      </c>
    </row>
    <row r="3262" spans="1:23" x14ac:dyDescent="0.25">
      <c r="A3262">
        <v>12430</v>
      </c>
      <c r="B3262">
        <v>6770</v>
      </c>
      <c r="C3262" s="1" t="s">
        <v>360</v>
      </c>
      <c r="D3262" s="1" t="s">
        <v>14</v>
      </c>
      <c r="E3262" s="2">
        <v>31256</v>
      </c>
      <c r="F3262" s="1" t="s">
        <v>21</v>
      </c>
      <c r="G3262" s="1" t="s">
        <v>149</v>
      </c>
      <c r="H3262" s="2">
        <v>45369</v>
      </c>
      <c r="I3262" s="2">
        <v>45375</v>
      </c>
      <c r="J3262">
        <v>6</v>
      </c>
      <c r="K3262">
        <v>23156</v>
      </c>
      <c r="L3262" s="1" t="s">
        <v>1491</v>
      </c>
      <c r="M3262" s="1" t="s">
        <v>23</v>
      </c>
      <c r="N3262" s="1" t="s">
        <v>18</v>
      </c>
      <c r="O3262" t="s">
        <v>19</v>
      </c>
      <c r="P3262">
        <v>3859.3332999999998</v>
      </c>
      <c r="Q3262" s="1" t="s">
        <v>1492</v>
      </c>
      <c r="R3262" s="1" t="s">
        <v>1448</v>
      </c>
      <c r="S3262" t="s">
        <v>1449</v>
      </c>
      <c r="T3262">
        <f>VLOOKUP(Admissions[[#This Row],[Department]],Departments!A:E,5,FALSE)</f>
        <v>12000</v>
      </c>
      <c r="U3262" s="1" t="str">
        <f t="shared" si="100"/>
        <v>Above Benchmark</v>
      </c>
      <c r="V3262" s="1">
        <f t="shared" ca="1" si="101"/>
        <v>40</v>
      </c>
      <c r="W3262" s="1" t="str">
        <f ca="1">_xlfn.IFS(Admissions[[#This Row],[Patients Age]]&lt;18,"Paediatric",V3262&lt;40,"Young Adult",V3262&lt;65,"Adult",TRUE,"Senior")</f>
        <v>Adult</v>
      </c>
    </row>
    <row r="3263" spans="1:23" x14ac:dyDescent="0.25">
      <c r="A3263">
        <v>14844</v>
      </c>
      <c r="B3263">
        <v>3145</v>
      </c>
      <c r="C3263" s="1" t="s">
        <v>345</v>
      </c>
      <c r="D3263" s="1" t="s">
        <v>56</v>
      </c>
      <c r="E3263" s="2">
        <v>12365</v>
      </c>
      <c r="F3263" s="1" t="s">
        <v>35</v>
      </c>
      <c r="G3263" s="1" t="s">
        <v>36</v>
      </c>
      <c r="H3263" s="2">
        <v>45440</v>
      </c>
      <c r="I3263" s="2">
        <v>45447</v>
      </c>
      <c r="J3263">
        <v>7</v>
      </c>
      <c r="K3263">
        <v>15807</v>
      </c>
      <c r="L3263" s="1" t="s">
        <v>1491</v>
      </c>
      <c r="M3263" s="1" t="s">
        <v>37</v>
      </c>
      <c r="N3263" s="1" t="s">
        <v>18</v>
      </c>
      <c r="O3263" t="s">
        <v>19</v>
      </c>
      <c r="P3263">
        <v>2258.1428999999998</v>
      </c>
      <c r="Q3263" s="1" t="s">
        <v>1492</v>
      </c>
      <c r="R3263" s="1" t="s">
        <v>1452</v>
      </c>
      <c r="S3263" t="s">
        <v>1449</v>
      </c>
      <c r="T3263">
        <f>VLOOKUP(Admissions[[#This Row],[Department]],Departments!A:E,5,FALSE)</f>
        <v>8500</v>
      </c>
      <c r="U3263" s="1" t="str">
        <f t="shared" si="100"/>
        <v>Above Benchmark</v>
      </c>
      <c r="V3263" s="1">
        <f t="shared" ca="1" si="101"/>
        <v>92</v>
      </c>
      <c r="W3263" s="1" t="str">
        <f ca="1">_xlfn.IFS(Admissions[[#This Row],[Patients Age]]&lt;18,"Paediatric",V3263&lt;40,"Young Adult",V3263&lt;65,"Adult",TRUE,"Senior")</f>
        <v>Senior</v>
      </c>
    </row>
    <row r="3264" spans="1:23" x14ac:dyDescent="0.25">
      <c r="A3264">
        <v>13556</v>
      </c>
      <c r="B3264">
        <v>4023</v>
      </c>
      <c r="C3264" s="1" t="s">
        <v>533</v>
      </c>
      <c r="D3264" s="1" t="s">
        <v>14</v>
      </c>
      <c r="E3264" s="2">
        <v>28277</v>
      </c>
      <c r="F3264" s="1" t="s">
        <v>26</v>
      </c>
      <c r="G3264" s="1" t="s">
        <v>27</v>
      </c>
      <c r="H3264" s="2">
        <v>45598</v>
      </c>
      <c r="I3264" s="2">
        <v>45605</v>
      </c>
      <c r="J3264">
        <v>7</v>
      </c>
      <c r="K3264">
        <v>14885</v>
      </c>
      <c r="L3264" s="1" t="s">
        <v>1491</v>
      </c>
      <c r="M3264" s="1" t="s">
        <v>79</v>
      </c>
      <c r="N3264" s="1" t="s">
        <v>24</v>
      </c>
      <c r="O3264" t="s">
        <v>19</v>
      </c>
      <c r="P3264">
        <v>2126.4286000000002</v>
      </c>
      <c r="Q3264" s="1" t="s">
        <v>1492</v>
      </c>
      <c r="R3264" s="1" t="s">
        <v>1446</v>
      </c>
      <c r="S3264" t="s">
        <v>1447</v>
      </c>
      <c r="T3264">
        <f>VLOOKUP(Admissions[[#This Row],[Department]],Departments!A:E,5,FALSE)</f>
        <v>9000</v>
      </c>
      <c r="U3264" s="1" t="str">
        <f t="shared" si="100"/>
        <v>Above Benchmark</v>
      </c>
      <c r="V3264" s="1">
        <f t="shared" ca="1" si="101"/>
        <v>49</v>
      </c>
      <c r="W3264" s="1" t="str">
        <f ca="1">_xlfn.IFS(Admissions[[#This Row],[Patients Age]]&lt;18,"Paediatric",V3264&lt;40,"Young Adult",V3264&lt;65,"Adult",TRUE,"Senior")</f>
        <v>Adult</v>
      </c>
    </row>
    <row r="3265" spans="1:23" x14ac:dyDescent="0.25">
      <c r="A3265">
        <v>13307</v>
      </c>
      <c r="B3265">
        <v>5665</v>
      </c>
      <c r="C3265" s="1" t="s">
        <v>1143</v>
      </c>
      <c r="D3265" s="1" t="s">
        <v>14</v>
      </c>
      <c r="E3265" s="2">
        <v>44865</v>
      </c>
      <c r="F3265" s="1" t="s">
        <v>30</v>
      </c>
      <c r="G3265" s="1" t="s">
        <v>110</v>
      </c>
      <c r="H3265" s="2">
        <v>45296</v>
      </c>
      <c r="I3265" s="2">
        <v>45298</v>
      </c>
      <c r="J3265">
        <v>2</v>
      </c>
      <c r="K3265">
        <v>2980</v>
      </c>
      <c r="L3265" s="1" t="s">
        <v>1491</v>
      </c>
      <c r="M3265" s="1" t="s">
        <v>81</v>
      </c>
      <c r="N3265" s="1" t="s">
        <v>33</v>
      </c>
      <c r="O3265" t="s">
        <v>19</v>
      </c>
      <c r="P3265">
        <v>1490</v>
      </c>
      <c r="Q3265" s="1" t="s">
        <v>1492</v>
      </c>
      <c r="R3265" s="1" t="s">
        <v>1454</v>
      </c>
      <c r="S3265" t="s">
        <v>1449</v>
      </c>
      <c r="T3265">
        <f>VLOOKUP(Admissions[[#This Row],[Department]],Departments!A:E,5,FALSE)</f>
        <v>4500</v>
      </c>
      <c r="U3265" s="1" t="str">
        <f t="shared" si="100"/>
        <v>Within Benchmark</v>
      </c>
      <c r="V3265" s="1">
        <f t="shared" ca="1" si="101"/>
        <v>3</v>
      </c>
      <c r="W3265" s="1" t="str">
        <f ca="1">_xlfn.IFS(Admissions[[#This Row],[Patients Age]]&lt;18,"Paediatric",V3265&lt;40,"Young Adult",V3265&lt;65,"Adult",TRUE,"Senior")</f>
        <v>Paediatric</v>
      </c>
    </row>
    <row r="3266" spans="1:23" x14ac:dyDescent="0.25">
      <c r="A3266">
        <v>11136</v>
      </c>
      <c r="B3266">
        <v>5517</v>
      </c>
      <c r="C3266" s="1" t="s">
        <v>1244</v>
      </c>
      <c r="D3266" s="1" t="s">
        <v>14</v>
      </c>
      <c r="E3266" s="2">
        <v>17469</v>
      </c>
      <c r="F3266" s="1" t="s">
        <v>26</v>
      </c>
      <c r="G3266" s="1" t="s">
        <v>39</v>
      </c>
      <c r="H3266" s="2">
        <v>45584</v>
      </c>
      <c r="I3266" s="2">
        <v>45593</v>
      </c>
      <c r="J3266">
        <v>9</v>
      </c>
      <c r="K3266">
        <v>19230</v>
      </c>
      <c r="L3266" s="1" t="s">
        <v>1491</v>
      </c>
      <c r="M3266" s="1" t="s">
        <v>64</v>
      </c>
      <c r="N3266" s="1" t="s">
        <v>24</v>
      </c>
      <c r="O3266" t="s">
        <v>19</v>
      </c>
      <c r="P3266">
        <v>2136.6667000000002</v>
      </c>
      <c r="Q3266" s="1" t="s">
        <v>1492</v>
      </c>
      <c r="R3266" s="1" t="s">
        <v>1446</v>
      </c>
      <c r="S3266" t="s">
        <v>1447</v>
      </c>
      <c r="T3266">
        <f>VLOOKUP(Admissions[[#This Row],[Department]],Departments!A:E,5,FALSE)</f>
        <v>9000</v>
      </c>
      <c r="U3266" s="1" t="str">
        <f t="shared" ref="U3266:U3329" si="102">IF(K3266&gt;T3266,"Above Benchmark","Within Benchmark")</f>
        <v>Above Benchmark</v>
      </c>
      <c r="V3266" s="1">
        <f t="shared" ref="V3266:V3329" ca="1" si="103">INT(YEARFRAC(E3266,TODAY()))</f>
        <v>78</v>
      </c>
      <c r="W3266" s="1" t="str">
        <f ca="1">_xlfn.IFS(Admissions[[#This Row],[Patients Age]]&lt;18,"Paediatric",V3266&lt;40,"Young Adult",V3266&lt;65,"Adult",TRUE,"Senior")</f>
        <v>Senior</v>
      </c>
    </row>
    <row r="3267" spans="1:23" x14ac:dyDescent="0.25">
      <c r="A3267">
        <v>13051</v>
      </c>
      <c r="B3267">
        <v>6899</v>
      </c>
      <c r="C3267" s="1" t="s">
        <v>356</v>
      </c>
      <c r="D3267" s="1" t="s">
        <v>14</v>
      </c>
      <c r="E3267" s="2">
        <v>21157</v>
      </c>
      <c r="F3267" s="1" t="s">
        <v>26</v>
      </c>
      <c r="G3267" s="1" t="s">
        <v>39</v>
      </c>
      <c r="H3267" s="2">
        <v>45534</v>
      </c>
      <c r="I3267" s="2">
        <v>45540</v>
      </c>
      <c r="J3267">
        <v>6</v>
      </c>
      <c r="K3267">
        <v>10477</v>
      </c>
      <c r="L3267" s="1" t="s">
        <v>1491</v>
      </c>
      <c r="M3267" s="1" t="s">
        <v>64</v>
      </c>
      <c r="N3267" s="1" t="s">
        <v>33</v>
      </c>
      <c r="O3267" t="s">
        <v>19</v>
      </c>
      <c r="P3267">
        <v>1746.1667</v>
      </c>
      <c r="Q3267" s="1" t="s">
        <v>1492</v>
      </c>
      <c r="R3267" s="1" t="s">
        <v>1454</v>
      </c>
      <c r="S3267" t="s">
        <v>1449</v>
      </c>
      <c r="T3267">
        <f>VLOOKUP(Admissions[[#This Row],[Department]],Departments!A:E,5,FALSE)</f>
        <v>9000</v>
      </c>
      <c r="U3267" s="1" t="str">
        <f t="shared" si="102"/>
        <v>Above Benchmark</v>
      </c>
      <c r="V3267" s="1">
        <f t="shared" ca="1" si="103"/>
        <v>68</v>
      </c>
      <c r="W3267" s="1" t="str">
        <f ca="1">_xlfn.IFS(Admissions[[#This Row],[Patients Age]]&lt;18,"Paediatric",V3267&lt;40,"Young Adult",V3267&lt;65,"Adult",TRUE,"Senior")</f>
        <v>Senior</v>
      </c>
    </row>
    <row r="3268" spans="1:23" x14ac:dyDescent="0.25">
      <c r="A3268">
        <v>11553</v>
      </c>
      <c r="B3268">
        <v>4188</v>
      </c>
      <c r="C3268" s="1" t="s">
        <v>1245</v>
      </c>
      <c r="D3268" s="1" t="s">
        <v>14</v>
      </c>
      <c r="E3268" s="2">
        <v>32060</v>
      </c>
      <c r="F3268" s="1" t="s">
        <v>15</v>
      </c>
      <c r="G3268" s="1" t="s">
        <v>48</v>
      </c>
      <c r="H3268" s="2">
        <v>45290</v>
      </c>
      <c r="I3268" s="2">
        <v>45291</v>
      </c>
      <c r="J3268">
        <v>1</v>
      </c>
      <c r="K3268">
        <v>3330</v>
      </c>
      <c r="L3268" s="1" t="s">
        <v>1491</v>
      </c>
      <c r="M3268" s="1" t="s">
        <v>17</v>
      </c>
      <c r="N3268" s="1" t="s">
        <v>18</v>
      </c>
      <c r="O3268" t="s">
        <v>19</v>
      </c>
      <c r="P3268">
        <v>3330</v>
      </c>
      <c r="Q3268" s="1" t="s">
        <v>1492</v>
      </c>
      <c r="R3268" s="1" t="s">
        <v>1446</v>
      </c>
      <c r="S3268" t="s">
        <v>1447</v>
      </c>
      <c r="T3268">
        <f>VLOOKUP(Admissions[[#This Row],[Department]],Departments!A:E,5,FALSE)</f>
        <v>5500</v>
      </c>
      <c r="U3268" s="1" t="str">
        <f t="shared" si="102"/>
        <v>Within Benchmark</v>
      </c>
      <c r="V3268" s="1">
        <f t="shared" ca="1" si="103"/>
        <v>38</v>
      </c>
      <c r="W3268" s="1" t="str">
        <f ca="1">_xlfn.IFS(Admissions[[#This Row],[Patients Age]]&lt;18,"Paediatric",V3268&lt;40,"Young Adult",V3268&lt;65,"Adult",TRUE,"Senior")</f>
        <v>Young Adult</v>
      </c>
    </row>
    <row r="3269" spans="1:23" x14ac:dyDescent="0.25">
      <c r="A3269">
        <v>13064</v>
      </c>
      <c r="B3269">
        <v>3049</v>
      </c>
      <c r="C3269" s="1" t="s">
        <v>80</v>
      </c>
      <c r="D3269" s="1" t="s">
        <v>14</v>
      </c>
      <c r="E3269" s="2">
        <v>41868</v>
      </c>
      <c r="F3269" s="1" t="s">
        <v>30</v>
      </c>
      <c r="G3269" s="1" t="s">
        <v>58</v>
      </c>
      <c r="H3269" s="2">
        <v>45436</v>
      </c>
      <c r="I3269" s="2">
        <v>45438</v>
      </c>
      <c r="J3269">
        <v>2</v>
      </c>
      <c r="K3269">
        <v>1979</v>
      </c>
      <c r="L3269" s="1" t="s">
        <v>1491</v>
      </c>
      <c r="M3269" s="1" t="s">
        <v>32</v>
      </c>
      <c r="N3269" s="1" t="s">
        <v>18</v>
      </c>
      <c r="O3269" t="s">
        <v>19</v>
      </c>
      <c r="P3269">
        <v>989.5</v>
      </c>
      <c r="Q3269" s="1" t="s">
        <v>1492</v>
      </c>
      <c r="R3269" s="1" t="s">
        <v>1454</v>
      </c>
      <c r="S3269" t="s">
        <v>1449</v>
      </c>
      <c r="T3269">
        <f>VLOOKUP(Admissions[[#This Row],[Department]],Departments!A:E,5,FALSE)</f>
        <v>4500</v>
      </c>
      <c r="U3269" s="1" t="str">
        <f t="shared" si="102"/>
        <v>Within Benchmark</v>
      </c>
      <c r="V3269" s="1">
        <f t="shared" ca="1" si="103"/>
        <v>11</v>
      </c>
      <c r="W3269" s="1" t="str">
        <f ca="1">_xlfn.IFS(Admissions[[#This Row],[Patients Age]]&lt;18,"Paediatric",V3269&lt;40,"Young Adult",V3269&lt;65,"Adult",TRUE,"Senior")</f>
        <v>Paediatric</v>
      </c>
    </row>
    <row r="3270" spans="1:23" x14ac:dyDescent="0.25">
      <c r="A3270">
        <v>14504</v>
      </c>
      <c r="B3270">
        <v>3697</v>
      </c>
      <c r="C3270" s="1" t="s">
        <v>1246</v>
      </c>
      <c r="D3270" s="1" t="s">
        <v>56</v>
      </c>
      <c r="E3270" s="2">
        <v>17554</v>
      </c>
      <c r="F3270" s="1" t="s">
        <v>41</v>
      </c>
      <c r="G3270" s="1" t="s">
        <v>72</v>
      </c>
      <c r="H3270" s="2">
        <v>45267</v>
      </c>
      <c r="I3270" s="2">
        <v>45275</v>
      </c>
      <c r="J3270">
        <v>8</v>
      </c>
      <c r="K3270">
        <v>15378</v>
      </c>
      <c r="L3270" s="1" t="s">
        <v>1491</v>
      </c>
      <c r="M3270" s="1" t="s">
        <v>73</v>
      </c>
      <c r="N3270" s="1" t="s">
        <v>33</v>
      </c>
      <c r="O3270" t="s">
        <v>19</v>
      </c>
      <c r="P3270">
        <v>1922.25</v>
      </c>
      <c r="Q3270" s="1" t="s">
        <v>1492</v>
      </c>
      <c r="R3270" s="1" t="s">
        <v>1450</v>
      </c>
      <c r="S3270" t="s">
        <v>1449</v>
      </c>
      <c r="T3270">
        <f>VLOOKUP(Admissions[[#This Row],[Department]],Departments!A:E,5,FALSE)</f>
        <v>7200</v>
      </c>
      <c r="U3270" s="1" t="str">
        <f t="shared" si="102"/>
        <v>Above Benchmark</v>
      </c>
      <c r="V3270" s="1">
        <f t="shared" ca="1" si="103"/>
        <v>78</v>
      </c>
      <c r="W3270" s="1" t="str">
        <f ca="1">_xlfn.IFS(Admissions[[#This Row],[Patients Age]]&lt;18,"Paediatric",V3270&lt;40,"Young Adult",V3270&lt;65,"Adult",TRUE,"Senior")</f>
        <v>Senior</v>
      </c>
    </row>
    <row r="3271" spans="1:23" x14ac:dyDescent="0.25">
      <c r="A3271">
        <v>10056</v>
      </c>
      <c r="B3271">
        <v>6291</v>
      </c>
      <c r="C3271" s="1" t="s">
        <v>268</v>
      </c>
      <c r="D3271" s="1" t="s">
        <v>56</v>
      </c>
      <c r="E3271" s="2">
        <v>43178</v>
      </c>
      <c r="F3271" s="1" t="s">
        <v>30</v>
      </c>
      <c r="G3271" s="1" t="s">
        <v>31</v>
      </c>
      <c r="H3271" s="2">
        <v>45276</v>
      </c>
      <c r="I3271" s="2">
        <v>45279</v>
      </c>
      <c r="J3271">
        <v>3</v>
      </c>
      <c r="K3271">
        <v>1554</v>
      </c>
      <c r="L3271" s="1" t="s">
        <v>1491</v>
      </c>
      <c r="M3271" s="1" t="s">
        <v>46</v>
      </c>
      <c r="N3271" s="1" t="s">
        <v>33</v>
      </c>
      <c r="O3271" t="s">
        <v>19</v>
      </c>
      <c r="P3271">
        <v>518</v>
      </c>
      <c r="Q3271" s="1" t="s">
        <v>1492</v>
      </c>
      <c r="R3271" s="1" t="s">
        <v>1446</v>
      </c>
      <c r="S3271" t="s">
        <v>1447</v>
      </c>
      <c r="T3271">
        <f>VLOOKUP(Admissions[[#This Row],[Department]],Departments!A:E,5,FALSE)</f>
        <v>4500</v>
      </c>
      <c r="U3271" s="1" t="str">
        <f t="shared" si="102"/>
        <v>Within Benchmark</v>
      </c>
      <c r="V3271" s="1">
        <f t="shared" ca="1" si="103"/>
        <v>8</v>
      </c>
      <c r="W3271" s="1" t="str">
        <f ca="1">_xlfn.IFS(Admissions[[#This Row],[Patients Age]]&lt;18,"Paediatric",V3271&lt;40,"Young Adult",V3271&lt;65,"Adult",TRUE,"Senior")</f>
        <v>Paediatric</v>
      </c>
    </row>
    <row r="3272" spans="1:23" x14ac:dyDescent="0.25">
      <c r="A3272">
        <v>14979</v>
      </c>
      <c r="B3272">
        <v>3525</v>
      </c>
      <c r="C3272" s="1" t="s">
        <v>551</v>
      </c>
      <c r="D3272" s="1" t="s">
        <v>56</v>
      </c>
      <c r="E3272" s="2">
        <v>32846</v>
      </c>
      <c r="F3272" s="1" t="s">
        <v>41</v>
      </c>
      <c r="G3272" s="1" t="s">
        <v>219</v>
      </c>
      <c r="H3272" s="2">
        <v>45460</v>
      </c>
      <c r="I3272" s="2">
        <v>45464</v>
      </c>
      <c r="J3272">
        <v>4</v>
      </c>
      <c r="K3272">
        <v>4567</v>
      </c>
      <c r="L3272" s="1" t="s">
        <v>1491</v>
      </c>
      <c r="M3272" s="1" t="s">
        <v>121</v>
      </c>
      <c r="N3272" s="1" t="s">
        <v>18</v>
      </c>
      <c r="O3272" t="s">
        <v>19</v>
      </c>
      <c r="P3272">
        <v>1141.75</v>
      </c>
      <c r="Q3272" s="1" t="s">
        <v>1492</v>
      </c>
      <c r="R3272" s="1" t="s">
        <v>1448</v>
      </c>
      <c r="S3272" t="s">
        <v>1449</v>
      </c>
      <c r="T3272">
        <f>VLOOKUP(Admissions[[#This Row],[Department]],Departments!A:E,5,FALSE)</f>
        <v>7200</v>
      </c>
      <c r="U3272" s="1" t="str">
        <f t="shared" si="102"/>
        <v>Within Benchmark</v>
      </c>
      <c r="V3272" s="1">
        <f t="shared" ca="1" si="103"/>
        <v>36</v>
      </c>
      <c r="W3272" s="1" t="str">
        <f ca="1">_xlfn.IFS(Admissions[[#This Row],[Patients Age]]&lt;18,"Paediatric",V3272&lt;40,"Young Adult",V3272&lt;65,"Adult",TRUE,"Senior")</f>
        <v>Young Adult</v>
      </c>
    </row>
    <row r="3273" spans="1:23" x14ac:dyDescent="0.25">
      <c r="A3273">
        <v>11660</v>
      </c>
      <c r="B3273">
        <v>6128</v>
      </c>
      <c r="C3273" s="1" t="s">
        <v>532</v>
      </c>
      <c r="D3273" s="1" t="s">
        <v>56</v>
      </c>
      <c r="E3273" s="2">
        <v>31109</v>
      </c>
      <c r="F3273" s="1" t="s">
        <v>41</v>
      </c>
      <c r="G3273" s="1" t="s">
        <v>219</v>
      </c>
      <c r="H3273" s="2">
        <v>45187</v>
      </c>
      <c r="I3273" s="2">
        <v>45191</v>
      </c>
      <c r="J3273">
        <v>4</v>
      </c>
      <c r="K3273">
        <v>5936</v>
      </c>
      <c r="L3273" s="1" t="s">
        <v>1494</v>
      </c>
      <c r="M3273" s="1" t="s">
        <v>43</v>
      </c>
      <c r="N3273" s="1" t="s">
        <v>33</v>
      </c>
      <c r="O3273" t="s">
        <v>19</v>
      </c>
      <c r="P3273">
        <v>1484</v>
      </c>
      <c r="Q3273" s="1" t="s">
        <v>1492</v>
      </c>
      <c r="R3273" s="1" t="s">
        <v>1448</v>
      </c>
      <c r="S3273" t="s">
        <v>1449</v>
      </c>
      <c r="T3273">
        <f>VLOOKUP(Admissions[[#This Row],[Department]],Departments!A:E,5,FALSE)</f>
        <v>7200</v>
      </c>
      <c r="U3273" s="1" t="str">
        <f t="shared" si="102"/>
        <v>Within Benchmark</v>
      </c>
      <c r="V3273" s="1">
        <f t="shared" ca="1" si="103"/>
        <v>41</v>
      </c>
      <c r="W3273" s="1" t="str">
        <f ca="1">_xlfn.IFS(Admissions[[#This Row],[Patients Age]]&lt;18,"Paediatric",V3273&lt;40,"Young Adult",V3273&lt;65,"Adult",TRUE,"Senior")</f>
        <v>Adult</v>
      </c>
    </row>
    <row r="3274" spans="1:23" x14ac:dyDescent="0.25">
      <c r="A3274">
        <v>10171</v>
      </c>
      <c r="B3274">
        <v>6418</v>
      </c>
      <c r="C3274" s="1" t="s">
        <v>932</v>
      </c>
      <c r="D3274" s="1" t="s">
        <v>56</v>
      </c>
      <c r="E3274" s="2">
        <v>34322</v>
      </c>
      <c r="F3274" s="1" t="s">
        <v>41</v>
      </c>
      <c r="G3274" s="1" t="s">
        <v>219</v>
      </c>
      <c r="H3274" s="2">
        <v>45300</v>
      </c>
      <c r="I3274" s="2">
        <v>45305</v>
      </c>
      <c r="J3274">
        <v>5</v>
      </c>
      <c r="K3274">
        <v>7198</v>
      </c>
      <c r="L3274" s="1" t="s">
        <v>1491</v>
      </c>
      <c r="M3274" s="1" t="s">
        <v>121</v>
      </c>
      <c r="N3274" s="1" t="s">
        <v>33</v>
      </c>
      <c r="O3274" t="s">
        <v>19</v>
      </c>
      <c r="P3274">
        <v>1439.6</v>
      </c>
      <c r="Q3274" s="1" t="s">
        <v>1492</v>
      </c>
      <c r="R3274" s="1" t="s">
        <v>1452</v>
      </c>
      <c r="S3274" t="s">
        <v>1449</v>
      </c>
      <c r="T3274">
        <f>VLOOKUP(Admissions[[#This Row],[Department]],Departments!A:E,5,FALSE)</f>
        <v>7200</v>
      </c>
      <c r="U3274" s="1" t="str">
        <f t="shared" si="102"/>
        <v>Within Benchmark</v>
      </c>
      <c r="V3274" s="1">
        <f t="shared" ca="1" si="103"/>
        <v>32</v>
      </c>
      <c r="W3274" s="1" t="str">
        <f ca="1">_xlfn.IFS(Admissions[[#This Row],[Patients Age]]&lt;18,"Paediatric",V3274&lt;40,"Young Adult",V3274&lt;65,"Adult",TRUE,"Senior")</f>
        <v>Young Adult</v>
      </c>
    </row>
    <row r="3275" spans="1:23" x14ac:dyDescent="0.25">
      <c r="A3275">
        <v>11325</v>
      </c>
      <c r="B3275">
        <v>3793</v>
      </c>
      <c r="C3275" s="1" t="s">
        <v>1012</v>
      </c>
      <c r="D3275" s="1" t="s">
        <v>56</v>
      </c>
      <c r="E3275" s="2">
        <v>23484</v>
      </c>
      <c r="F3275" s="1" t="s">
        <v>15</v>
      </c>
      <c r="G3275" s="1" t="s">
        <v>217</v>
      </c>
      <c r="H3275" s="2">
        <v>45231</v>
      </c>
      <c r="I3275" s="2">
        <v>45232</v>
      </c>
      <c r="J3275">
        <v>1</v>
      </c>
      <c r="K3275">
        <v>2944</v>
      </c>
      <c r="L3275" s="1" t="s">
        <v>1491</v>
      </c>
      <c r="M3275" s="1" t="s">
        <v>81</v>
      </c>
      <c r="N3275" s="1" t="s">
        <v>18</v>
      </c>
      <c r="O3275" t="s">
        <v>19</v>
      </c>
      <c r="P3275">
        <v>2944</v>
      </c>
      <c r="Q3275" s="1" t="s">
        <v>1492</v>
      </c>
      <c r="R3275" s="1" t="s">
        <v>1453</v>
      </c>
      <c r="S3275" t="s">
        <v>1449</v>
      </c>
      <c r="T3275">
        <f>VLOOKUP(Admissions[[#This Row],[Department]],Departments!A:E,5,FALSE)</f>
        <v>5500</v>
      </c>
      <c r="U3275" s="1" t="str">
        <f t="shared" si="102"/>
        <v>Within Benchmark</v>
      </c>
      <c r="V3275" s="1">
        <f t="shared" ca="1" si="103"/>
        <v>62</v>
      </c>
      <c r="W3275" s="1" t="str">
        <f ca="1">_xlfn.IFS(Admissions[[#This Row],[Patients Age]]&lt;18,"Paediatric",V3275&lt;40,"Young Adult",V3275&lt;65,"Adult",TRUE,"Senior")</f>
        <v>Adult</v>
      </c>
    </row>
    <row r="3276" spans="1:23" x14ac:dyDescent="0.25">
      <c r="A3276">
        <v>10871</v>
      </c>
      <c r="B3276">
        <v>3113</v>
      </c>
      <c r="C3276" s="1" t="s">
        <v>659</v>
      </c>
      <c r="D3276" s="1" t="s">
        <v>14</v>
      </c>
      <c r="E3276" s="2">
        <v>15235</v>
      </c>
      <c r="F3276" s="1" t="s">
        <v>15</v>
      </c>
      <c r="G3276" s="1" t="s">
        <v>48</v>
      </c>
      <c r="H3276" s="2">
        <v>45629</v>
      </c>
      <c r="I3276" s="2">
        <v>45631</v>
      </c>
      <c r="J3276">
        <v>2</v>
      </c>
      <c r="K3276">
        <v>4771</v>
      </c>
      <c r="L3276" s="1" t="s">
        <v>1491</v>
      </c>
      <c r="M3276" s="1" t="s">
        <v>81</v>
      </c>
      <c r="N3276" s="1" t="s">
        <v>33</v>
      </c>
      <c r="O3276" t="s">
        <v>19</v>
      </c>
      <c r="P3276">
        <v>2385.5</v>
      </c>
      <c r="Q3276" s="1" t="s">
        <v>1492</v>
      </c>
      <c r="R3276" s="1" t="s">
        <v>1452</v>
      </c>
      <c r="S3276" t="s">
        <v>1449</v>
      </c>
      <c r="T3276">
        <f>VLOOKUP(Admissions[[#This Row],[Department]],Departments!A:E,5,FALSE)</f>
        <v>5500</v>
      </c>
      <c r="U3276" s="1" t="str">
        <f t="shared" si="102"/>
        <v>Within Benchmark</v>
      </c>
      <c r="V3276" s="1">
        <f t="shared" ca="1" si="103"/>
        <v>84</v>
      </c>
      <c r="W3276" s="1" t="str">
        <f ca="1">_xlfn.IFS(Admissions[[#This Row],[Patients Age]]&lt;18,"Paediatric",V3276&lt;40,"Young Adult",V3276&lt;65,"Adult",TRUE,"Senior")</f>
        <v>Senior</v>
      </c>
    </row>
    <row r="3277" spans="1:23" x14ac:dyDescent="0.25">
      <c r="A3277">
        <v>13678</v>
      </c>
      <c r="B3277">
        <v>3128</v>
      </c>
      <c r="C3277" s="1" t="s">
        <v>1129</v>
      </c>
      <c r="D3277" s="1" t="s">
        <v>14</v>
      </c>
      <c r="E3277" s="2">
        <v>12110</v>
      </c>
      <c r="F3277" s="1" t="s">
        <v>15</v>
      </c>
      <c r="G3277" s="1" t="s">
        <v>48</v>
      </c>
      <c r="H3277" s="2">
        <v>45586</v>
      </c>
      <c r="I3277" s="2">
        <v>45589</v>
      </c>
      <c r="J3277">
        <v>3</v>
      </c>
      <c r="K3277">
        <v>6514</v>
      </c>
      <c r="L3277" s="1" t="s">
        <v>1491</v>
      </c>
      <c r="M3277" s="1" t="s">
        <v>46</v>
      </c>
      <c r="N3277" s="1" t="s">
        <v>18</v>
      </c>
      <c r="O3277" t="s">
        <v>19</v>
      </c>
      <c r="P3277">
        <v>2171.3332999999998</v>
      </c>
      <c r="Q3277" s="1" t="s">
        <v>1492</v>
      </c>
      <c r="R3277" s="1" t="s">
        <v>1448</v>
      </c>
      <c r="S3277" t="s">
        <v>1449</v>
      </c>
      <c r="T3277">
        <f>VLOOKUP(Admissions[[#This Row],[Department]],Departments!A:E,5,FALSE)</f>
        <v>5500</v>
      </c>
      <c r="U3277" s="1" t="str">
        <f t="shared" si="102"/>
        <v>Above Benchmark</v>
      </c>
      <c r="V3277" s="1">
        <f t="shared" ca="1" si="103"/>
        <v>93</v>
      </c>
      <c r="W3277" s="1" t="str">
        <f ca="1">_xlfn.IFS(Admissions[[#This Row],[Patients Age]]&lt;18,"Paediatric",V3277&lt;40,"Young Adult",V3277&lt;65,"Adult",TRUE,"Senior")</f>
        <v>Senior</v>
      </c>
    </row>
    <row r="3278" spans="1:23" x14ac:dyDescent="0.25">
      <c r="A3278">
        <v>14132</v>
      </c>
      <c r="B3278">
        <v>5294</v>
      </c>
      <c r="C3278" s="1" t="s">
        <v>249</v>
      </c>
      <c r="D3278" s="1" t="s">
        <v>56</v>
      </c>
      <c r="E3278" s="2">
        <v>30289</v>
      </c>
      <c r="F3278" s="1" t="s">
        <v>51</v>
      </c>
      <c r="G3278" s="1" t="s">
        <v>52</v>
      </c>
      <c r="H3278" s="2">
        <v>45253</v>
      </c>
      <c r="I3278" s="2">
        <v>45263</v>
      </c>
      <c r="J3278">
        <v>10</v>
      </c>
      <c r="K3278">
        <v>9227</v>
      </c>
      <c r="L3278" s="1" t="s">
        <v>1491</v>
      </c>
      <c r="M3278" s="1" t="s">
        <v>53</v>
      </c>
      <c r="N3278" s="1" t="s">
        <v>18</v>
      </c>
      <c r="O3278" t="s">
        <v>19</v>
      </c>
      <c r="P3278">
        <v>922.7</v>
      </c>
      <c r="Q3278" s="1" t="s">
        <v>1492</v>
      </c>
      <c r="R3278" s="1" t="s">
        <v>1450</v>
      </c>
      <c r="S3278" t="s">
        <v>1449</v>
      </c>
      <c r="T3278">
        <f>VLOOKUP(Admissions[[#This Row],[Department]],Departments!A:E,5,FALSE)</f>
        <v>6800</v>
      </c>
      <c r="U3278" s="1" t="str">
        <f t="shared" si="102"/>
        <v>Above Benchmark</v>
      </c>
      <c r="V3278" s="1">
        <f t="shared" ca="1" si="103"/>
        <v>43</v>
      </c>
      <c r="W3278" s="1" t="str">
        <f ca="1">_xlfn.IFS(Admissions[[#This Row],[Patients Age]]&lt;18,"Paediatric",V3278&lt;40,"Young Adult",V3278&lt;65,"Adult",TRUE,"Senior")</f>
        <v>Adult</v>
      </c>
    </row>
    <row r="3279" spans="1:23" x14ac:dyDescent="0.25">
      <c r="A3279">
        <v>11545</v>
      </c>
      <c r="B3279">
        <v>4195</v>
      </c>
      <c r="C3279" s="1" t="s">
        <v>69</v>
      </c>
      <c r="D3279" s="1" t="s">
        <v>56</v>
      </c>
      <c r="E3279" s="2">
        <v>37119</v>
      </c>
      <c r="F3279" s="1" t="s">
        <v>35</v>
      </c>
      <c r="G3279" s="1" t="s">
        <v>36</v>
      </c>
      <c r="H3279" s="2">
        <v>45323</v>
      </c>
      <c r="I3279" s="2">
        <v>45328</v>
      </c>
      <c r="J3279">
        <v>5</v>
      </c>
      <c r="K3279">
        <v>13859</v>
      </c>
      <c r="L3279" s="1" t="s">
        <v>1491</v>
      </c>
      <c r="M3279" s="1" t="s">
        <v>60</v>
      </c>
      <c r="N3279" s="1" t="s">
        <v>33</v>
      </c>
      <c r="O3279" t="s">
        <v>19</v>
      </c>
      <c r="P3279">
        <v>2771.8</v>
      </c>
      <c r="Q3279" s="1" t="s">
        <v>1492</v>
      </c>
      <c r="R3279" s="1" t="s">
        <v>1450</v>
      </c>
      <c r="S3279" t="s">
        <v>1449</v>
      </c>
      <c r="T3279">
        <f>VLOOKUP(Admissions[[#This Row],[Department]],Departments!A:E,5,FALSE)</f>
        <v>8500</v>
      </c>
      <c r="U3279" s="1" t="str">
        <f t="shared" si="102"/>
        <v>Above Benchmark</v>
      </c>
      <c r="V3279" s="1">
        <f t="shared" ca="1" si="103"/>
        <v>24</v>
      </c>
      <c r="W3279" s="1" t="str">
        <f ca="1">_xlfn.IFS(Admissions[[#This Row],[Patients Age]]&lt;18,"Paediatric",V3279&lt;40,"Young Adult",V3279&lt;65,"Adult",TRUE,"Senior")</f>
        <v>Young Adult</v>
      </c>
    </row>
    <row r="3280" spans="1:23" x14ac:dyDescent="0.25">
      <c r="A3280">
        <v>10780</v>
      </c>
      <c r="B3280">
        <v>6600</v>
      </c>
      <c r="C3280" s="1" t="s">
        <v>773</v>
      </c>
      <c r="D3280" s="1" t="s">
        <v>56</v>
      </c>
      <c r="E3280" s="2">
        <v>27116</v>
      </c>
      <c r="F3280" s="1" t="s">
        <v>51</v>
      </c>
      <c r="G3280" s="1" t="s">
        <v>87</v>
      </c>
      <c r="H3280" s="2">
        <v>45330</v>
      </c>
      <c r="I3280" s="2">
        <v>45336</v>
      </c>
      <c r="J3280">
        <v>6</v>
      </c>
      <c r="K3280">
        <v>6871</v>
      </c>
      <c r="L3280" s="1" t="s">
        <v>1491</v>
      </c>
      <c r="M3280" s="1" t="s">
        <v>114</v>
      </c>
      <c r="N3280" s="1" t="s">
        <v>33</v>
      </c>
      <c r="O3280" t="s">
        <v>19</v>
      </c>
      <c r="P3280">
        <v>1145.1667</v>
      </c>
      <c r="Q3280" s="1" t="s">
        <v>1492</v>
      </c>
      <c r="R3280" s="1" t="s">
        <v>1450</v>
      </c>
      <c r="S3280" t="s">
        <v>1449</v>
      </c>
      <c r="T3280">
        <f>VLOOKUP(Admissions[[#This Row],[Department]],Departments!A:E,5,FALSE)</f>
        <v>6800</v>
      </c>
      <c r="U3280" s="1" t="str">
        <f t="shared" si="102"/>
        <v>Above Benchmark</v>
      </c>
      <c r="V3280" s="1">
        <f t="shared" ca="1" si="103"/>
        <v>52</v>
      </c>
      <c r="W3280" s="1" t="str">
        <f ca="1">_xlfn.IFS(Admissions[[#This Row],[Patients Age]]&lt;18,"Paediatric",V3280&lt;40,"Young Adult",V3280&lt;65,"Adult",TRUE,"Senior")</f>
        <v>Adult</v>
      </c>
    </row>
    <row r="3281" spans="1:23" x14ac:dyDescent="0.25">
      <c r="A3281">
        <v>12901</v>
      </c>
      <c r="B3281">
        <v>5166</v>
      </c>
      <c r="C3281" s="1" t="s">
        <v>371</v>
      </c>
      <c r="D3281" s="1" t="s">
        <v>56</v>
      </c>
      <c r="E3281" s="2">
        <v>19707</v>
      </c>
      <c r="F3281" s="1" t="s">
        <v>607</v>
      </c>
      <c r="G3281" s="1" t="s">
        <v>27</v>
      </c>
      <c r="H3281" s="2">
        <v>45229</v>
      </c>
      <c r="I3281" s="2">
        <v>45242</v>
      </c>
      <c r="J3281">
        <v>13</v>
      </c>
      <c r="K3281">
        <v>34418</v>
      </c>
      <c r="L3281" s="1" t="s">
        <v>1491</v>
      </c>
      <c r="M3281" s="1" t="s">
        <v>28</v>
      </c>
      <c r="N3281" s="1" t="s">
        <v>33</v>
      </c>
      <c r="O3281" t="s">
        <v>19</v>
      </c>
      <c r="P3281">
        <v>2647.5385000000001</v>
      </c>
      <c r="Q3281" s="1" t="s">
        <v>1492</v>
      </c>
      <c r="R3281" s="1" t="s">
        <v>1448</v>
      </c>
      <c r="S3281" t="s">
        <v>1449</v>
      </c>
      <c r="T3281" t="e">
        <f>VLOOKUP(Admissions[[#This Row],[Department]],Departments!A:E,5,FALSE)</f>
        <v>#N/A</v>
      </c>
      <c r="U3281" s="1" t="e">
        <f t="shared" si="102"/>
        <v>#N/A</v>
      </c>
      <c r="V3281" s="1">
        <f t="shared" ca="1" si="103"/>
        <v>72</v>
      </c>
      <c r="W3281" s="1" t="str">
        <f ca="1">_xlfn.IFS(Admissions[[#This Row],[Patients Age]]&lt;18,"Paediatric",V3281&lt;40,"Young Adult",V3281&lt;65,"Adult",TRUE,"Senior")</f>
        <v>Senior</v>
      </c>
    </row>
    <row r="3282" spans="1:23" x14ac:dyDescent="0.25">
      <c r="A3282">
        <v>10776</v>
      </c>
      <c r="B3282">
        <v>4253</v>
      </c>
      <c r="C3282" s="1" t="s">
        <v>95</v>
      </c>
      <c r="D3282" s="1" t="s">
        <v>14</v>
      </c>
      <c r="E3282" s="2">
        <v>22667</v>
      </c>
      <c r="F3282" s="1" t="s">
        <v>35</v>
      </c>
      <c r="G3282" s="1" t="s">
        <v>36</v>
      </c>
      <c r="H3282" s="2">
        <v>45511</v>
      </c>
      <c r="I3282" s="2">
        <v>45516</v>
      </c>
      <c r="J3282">
        <v>5</v>
      </c>
      <c r="K3282">
        <v>7496</v>
      </c>
      <c r="L3282" s="1" t="s">
        <v>1494</v>
      </c>
      <c r="M3282" s="1" t="s">
        <v>75</v>
      </c>
      <c r="N3282" s="1" t="s">
        <v>33</v>
      </c>
      <c r="O3282" t="s">
        <v>19</v>
      </c>
      <c r="P3282">
        <v>1499.2</v>
      </c>
      <c r="Q3282" s="1" t="s">
        <v>1492</v>
      </c>
      <c r="R3282" s="1" t="s">
        <v>1453</v>
      </c>
      <c r="S3282" t="s">
        <v>1449</v>
      </c>
      <c r="T3282">
        <f>VLOOKUP(Admissions[[#This Row],[Department]],Departments!A:E,5,FALSE)</f>
        <v>8500</v>
      </c>
      <c r="U3282" s="1" t="str">
        <f t="shared" si="102"/>
        <v>Within Benchmark</v>
      </c>
      <c r="V3282" s="1">
        <f t="shared" ca="1" si="103"/>
        <v>64</v>
      </c>
      <c r="W3282" s="1" t="str">
        <f ca="1">_xlfn.IFS(Admissions[[#This Row],[Patients Age]]&lt;18,"Paediatric",V3282&lt;40,"Young Adult",V3282&lt;65,"Adult",TRUE,"Senior")</f>
        <v>Adult</v>
      </c>
    </row>
    <row r="3283" spans="1:23" x14ac:dyDescent="0.25">
      <c r="A3283">
        <v>15227</v>
      </c>
      <c r="B3283">
        <v>4912</v>
      </c>
      <c r="C3283" s="1" t="s">
        <v>817</v>
      </c>
      <c r="D3283" s="1" t="s">
        <v>56</v>
      </c>
      <c r="E3283" s="2">
        <v>34182</v>
      </c>
      <c r="F3283" s="1" t="s">
        <v>15</v>
      </c>
      <c r="G3283" s="1" t="s">
        <v>16</v>
      </c>
      <c r="H3283" s="2">
        <v>45447</v>
      </c>
      <c r="I3283" s="2">
        <v>45450</v>
      </c>
      <c r="J3283">
        <v>3</v>
      </c>
      <c r="K3283">
        <v>4045</v>
      </c>
      <c r="L3283" s="1" t="s">
        <v>1491</v>
      </c>
      <c r="M3283" s="1" t="s">
        <v>49</v>
      </c>
      <c r="N3283" s="1" t="s">
        <v>18</v>
      </c>
      <c r="O3283" t="s">
        <v>19</v>
      </c>
      <c r="P3283">
        <v>1348.3333</v>
      </c>
      <c r="Q3283" s="1" t="s">
        <v>1492</v>
      </c>
      <c r="R3283" s="1" t="s">
        <v>1452</v>
      </c>
      <c r="S3283" t="s">
        <v>1449</v>
      </c>
      <c r="T3283">
        <f>VLOOKUP(Admissions[[#This Row],[Department]],Departments!A:E,5,FALSE)</f>
        <v>5500</v>
      </c>
      <c r="U3283" s="1" t="str">
        <f t="shared" si="102"/>
        <v>Within Benchmark</v>
      </c>
      <c r="V3283" s="1">
        <f t="shared" ca="1" si="103"/>
        <v>32</v>
      </c>
      <c r="W3283" s="1" t="str">
        <f ca="1">_xlfn.IFS(Admissions[[#This Row],[Patients Age]]&lt;18,"Paediatric",V3283&lt;40,"Young Adult",V3283&lt;65,"Adult",TRUE,"Senior")</f>
        <v>Young Adult</v>
      </c>
    </row>
    <row r="3284" spans="1:23" x14ac:dyDescent="0.25">
      <c r="A3284">
        <v>14843</v>
      </c>
      <c r="B3284">
        <v>4694</v>
      </c>
      <c r="C3284" s="1" t="s">
        <v>449</v>
      </c>
      <c r="D3284" s="1" t="s">
        <v>56</v>
      </c>
      <c r="E3284" s="2">
        <v>25999</v>
      </c>
      <c r="F3284" s="1" t="s">
        <v>26</v>
      </c>
      <c r="G3284" s="1" t="s">
        <v>27</v>
      </c>
      <c r="H3284" s="2">
        <v>45319</v>
      </c>
      <c r="I3284" s="2">
        <v>45316</v>
      </c>
      <c r="J3284">
        <v>-3</v>
      </c>
      <c r="K3284">
        <v>23501</v>
      </c>
      <c r="L3284" s="1" t="s">
        <v>1491</v>
      </c>
      <c r="M3284" s="1" t="s">
        <v>28</v>
      </c>
      <c r="N3284" s="1" t="s">
        <v>18</v>
      </c>
      <c r="O3284" t="s">
        <v>62</v>
      </c>
      <c r="P3284">
        <v>-7833.6666999999998</v>
      </c>
      <c r="Q3284" s="1" t="s">
        <v>1492</v>
      </c>
      <c r="R3284" s="1" t="s">
        <v>1451</v>
      </c>
      <c r="S3284" t="s">
        <v>1447</v>
      </c>
      <c r="T3284">
        <f>VLOOKUP(Admissions[[#This Row],[Department]],Departments!A:E,5,FALSE)</f>
        <v>9000</v>
      </c>
      <c r="U3284" s="1" t="str">
        <f t="shared" si="102"/>
        <v>Above Benchmark</v>
      </c>
      <c r="V3284" s="1">
        <f t="shared" ca="1" si="103"/>
        <v>55</v>
      </c>
      <c r="W3284" s="1" t="str">
        <f ca="1">_xlfn.IFS(Admissions[[#This Row],[Patients Age]]&lt;18,"Paediatric",V3284&lt;40,"Young Adult",V3284&lt;65,"Adult",TRUE,"Senior")</f>
        <v>Adult</v>
      </c>
    </row>
    <row r="3285" spans="1:23" x14ac:dyDescent="0.25">
      <c r="A3285">
        <v>15921</v>
      </c>
      <c r="B3285">
        <v>3244</v>
      </c>
      <c r="C3285" s="1" t="s">
        <v>232</v>
      </c>
      <c r="D3285" s="1" t="s">
        <v>14</v>
      </c>
      <c r="E3285" s="2">
        <v>20590</v>
      </c>
      <c r="F3285" s="1" t="s">
        <v>66</v>
      </c>
      <c r="G3285" s="1" t="s">
        <v>70</v>
      </c>
      <c r="H3285" s="2">
        <v>45230</v>
      </c>
      <c r="I3285" s="2">
        <v>45234</v>
      </c>
      <c r="J3285">
        <v>4</v>
      </c>
      <c r="K3285">
        <v>8333</v>
      </c>
      <c r="L3285" s="1" t="s">
        <v>1491</v>
      </c>
      <c r="M3285" s="1" t="s">
        <v>91</v>
      </c>
      <c r="N3285" s="1" t="s">
        <v>24</v>
      </c>
      <c r="O3285" t="s">
        <v>19</v>
      </c>
      <c r="P3285">
        <v>2083.25</v>
      </c>
      <c r="Q3285" s="1" t="s">
        <v>1492</v>
      </c>
      <c r="R3285" s="1" t="s">
        <v>1452</v>
      </c>
      <c r="S3285" t="s">
        <v>1449</v>
      </c>
      <c r="T3285">
        <f>VLOOKUP(Admissions[[#This Row],[Department]],Departments!A:E,5,FALSE)</f>
        <v>6000</v>
      </c>
      <c r="U3285" s="1" t="str">
        <f t="shared" si="102"/>
        <v>Above Benchmark</v>
      </c>
      <c r="V3285" s="1">
        <f t="shared" ca="1" si="103"/>
        <v>70</v>
      </c>
      <c r="W3285" s="1" t="str">
        <f ca="1">_xlfn.IFS(Admissions[[#This Row],[Patients Age]]&lt;18,"Paediatric",V3285&lt;40,"Young Adult",V3285&lt;65,"Adult",TRUE,"Senior")</f>
        <v>Senior</v>
      </c>
    </row>
    <row r="3286" spans="1:23" x14ac:dyDescent="0.25">
      <c r="A3286">
        <v>14446</v>
      </c>
      <c r="B3286">
        <v>5827</v>
      </c>
      <c r="C3286" s="1" t="s">
        <v>300</v>
      </c>
      <c r="D3286" s="1" t="s">
        <v>14</v>
      </c>
      <c r="E3286" s="2">
        <v>24153</v>
      </c>
      <c r="F3286" s="1" t="s">
        <v>66</v>
      </c>
      <c r="G3286" s="1" t="s">
        <v>67</v>
      </c>
      <c r="H3286" s="2">
        <v>44939</v>
      </c>
      <c r="I3286" s="2">
        <v>44941</v>
      </c>
      <c r="J3286">
        <v>2</v>
      </c>
      <c r="K3286">
        <v>3449</v>
      </c>
      <c r="L3286" s="1" t="s">
        <v>1494</v>
      </c>
      <c r="M3286" s="1" t="s">
        <v>37</v>
      </c>
      <c r="N3286" s="1" t="s">
        <v>33</v>
      </c>
      <c r="O3286" t="s">
        <v>19</v>
      </c>
      <c r="P3286">
        <v>1724.5</v>
      </c>
      <c r="Q3286" s="1" t="s">
        <v>1492</v>
      </c>
      <c r="R3286" s="1" t="s">
        <v>1454</v>
      </c>
      <c r="S3286" t="s">
        <v>1449</v>
      </c>
      <c r="T3286">
        <f>VLOOKUP(Admissions[[#This Row],[Department]],Departments!A:E,5,FALSE)</f>
        <v>6000</v>
      </c>
      <c r="U3286" s="1" t="str">
        <f t="shared" si="102"/>
        <v>Within Benchmark</v>
      </c>
      <c r="V3286" s="1">
        <f t="shared" ca="1" si="103"/>
        <v>60</v>
      </c>
      <c r="W3286" s="1" t="str">
        <f ca="1">_xlfn.IFS(Admissions[[#This Row],[Patients Age]]&lt;18,"Paediatric",V3286&lt;40,"Young Adult",V3286&lt;65,"Adult",TRUE,"Senior")</f>
        <v>Adult</v>
      </c>
    </row>
    <row r="3287" spans="1:23" x14ac:dyDescent="0.25">
      <c r="A3287">
        <v>13060</v>
      </c>
      <c r="B3287">
        <v>4256</v>
      </c>
      <c r="C3287" s="1" t="s">
        <v>795</v>
      </c>
      <c r="D3287" s="1" t="s">
        <v>14</v>
      </c>
      <c r="E3287" s="2">
        <v>21015</v>
      </c>
      <c r="F3287" s="1" t="s">
        <v>15</v>
      </c>
      <c r="G3287" s="1" t="s">
        <v>48</v>
      </c>
      <c r="H3287" s="2">
        <v>45218</v>
      </c>
      <c r="I3287" s="2">
        <v>45222</v>
      </c>
      <c r="J3287">
        <v>4</v>
      </c>
      <c r="K3287">
        <v>8696</v>
      </c>
      <c r="L3287" s="1" t="s">
        <v>1491</v>
      </c>
      <c r="M3287" s="1" t="s">
        <v>46</v>
      </c>
      <c r="N3287" s="1" t="s">
        <v>33</v>
      </c>
      <c r="O3287" t="s">
        <v>19</v>
      </c>
      <c r="P3287">
        <v>2174</v>
      </c>
      <c r="Q3287" s="1" t="s">
        <v>1492</v>
      </c>
      <c r="R3287" s="1" t="s">
        <v>1450</v>
      </c>
      <c r="S3287" t="s">
        <v>1449</v>
      </c>
      <c r="T3287">
        <f>VLOOKUP(Admissions[[#This Row],[Department]],Departments!A:E,5,FALSE)</f>
        <v>5500</v>
      </c>
      <c r="U3287" s="1" t="str">
        <f t="shared" si="102"/>
        <v>Above Benchmark</v>
      </c>
      <c r="V3287" s="1">
        <f t="shared" ca="1" si="103"/>
        <v>68</v>
      </c>
      <c r="W3287" s="1" t="str">
        <f ca="1">_xlfn.IFS(Admissions[[#This Row],[Patients Age]]&lt;18,"Paediatric",V3287&lt;40,"Young Adult",V3287&lt;65,"Adult",TRUE,"Senior")</f>
        <v>Senior</v>
      </c>
    </row>
    <row r="3288" spans="1:23" x14ac:dyDescent="0.25">
      <c r="A3288">
        <v>11695</v>
      </c>
      <c r="B3288">
        <v>6466</v>
      </c>
      <c r="C3288" s="1" t="s">
        <v>1247</v>
      </c>
      <c r="D3288" s="1" t="s">
        <v>56</v>
      </c>
      <c r="E3288" s="2">
        <v>27369</v>
      </c>
      <c r="F3288" s="1" t="s">
        <v>35</v>
      </c>
      <c r="G3288" s="1" t="s">
        <v>85</v>
      </c>
      <c r="H3288" s="2">
        <v>45169</v>
      </c>
      <c r="I3288" s="2">
        <v>45173</v>
      </c>
      <c r="J3288">
        <v>4</v>
      </c>
      <c r="K3288">
        <v>12235</v>
      </c>
      <c r="L3288" s="1" t="s">
        <v>1491</v>
      </c>
      <c r="M3288" s="1" t="s">
        <v>60</v>
      </c>
      <c r="N3288" s="1" t="s">
        <v>18</v>
      </c>
      <c r="O3288" t="s">
        <v>19</v>
      </c>
      <c r="P3288">
        <v>3058.75</v>
      </c>
      <c r="Q3288" s="1" t="s">
        <v>1492</v>
      </c>
      <c r="R3288" s="1" t="s">
        <v>1450</v>
      </c>
      <c r="S3288" t="s">
        <v>1449</v>
      </c>
      <c r="T3288">
        <f>VLOOKUP(Admissions[[#This Row],[Department]],Departments!A:E,5,FALSE)</f>
        <v>8500</v>
      </c>
      <c r="U3288" s="1" t="str">
        <f t="shared" si="102"/>
        <v>Above Benchmark</v>
      </c>
      <c r="V3288" s="1">
        <f t="shared" ca="1" si="103"/>
        <v>51</v>
      </c>
      <c r="W3288" s="1" t="str">
        <f ca="1">_xlfn.IFS(Admissions[[#This Row],[Patients Age]]&lt;18,"Paediatric",V3288&lt;40,"Young Adult",V3288&lt;65,"Adult",TRUE,"Senior")</f>
        <v>Adult</v>
      </c>
    </row>
    <row r="3289" spans="1:23" x14ac:dyDescent="0.25">
      <c r="A3289">
        <v>15430</v>
      </c>
      <c r="B3289">
        <v>4176</v>
      </c>
      <c r="C3289" s="1" t="s">
        <v>962</v>
      </c>
      <c r="D3289" s="1" t="s">
        <v>56</v>
      </c>
      <c r="E3289" s="2">
        <v>40722</v>
      </c>
      <c r="F3289" s="1" t="s">
        <v>30</v>
      </c>
      <c r="G3289" s="1" t="s">
        <v>58</v>
      </c>
      <c r="H3289" s="2">
        <v>45161</v>
      </c>
      <c r="I3289" s="2">
        <v>45165</v>
      </c>
      <c r="J3289">
        <v>4</v>
      </c>
      <c r="K3289">
        <v>2838</v>
      </c>
      <c r="L3289" s="1" t="s">
        <v>1491</v>
      </c>
      <c r="M3289" s="1" t="s">
        <v>32</v>
      </c>
      <c r="N3289" s="1" t="s">
        <v>24</v>
      </c>
      <c r="O3289" t="s">
        <v>19</v>
      </c>
      <c r="P3289">
        <v>709.5</v>
      </c>
      <c r="Q3289" s="1" t="s">
        <v>1492</v>
      </c>
      <c r="R3289" s="1" t="s">
        <v>1453</v>
      </c>
      <c r="S3289" t="s">
        <v>1449</v>
      </c>
      <c r="T3289">
        <f>VLOOKUP(Admissions[[#This Row],[Department]],Departments!A:E,5,FALSE)</f>
        <v>4500</v>
      </c>
      <c r="U3289" s="1" t="str">
        <f t="shared" si="102"/>
        <v>Within Benchmark</v>
      </c>
      <c r="V3289" s="1">
        <f t="shared" ca="1" si="103"/>
        <v>15</v>
      </c>
      <c r="W3289" s="1" t="str">
        <f ca="1">_xlfn.IFS(Admissions[[#This Row],[Patients Age]]&lt;18,"Paediatric",V3289&lt;40,"Young Adult",V3289&lt;65,"Adult",TRUE,"Senior")</f>
        <v>Paediatric</v>
      </c>
    </row>
    <row r="3290" spans="1:23" x14ac:dyDescent="0.25">
      <c r="A3290">
        <v>14822</v>
      </c>
      <c r="B3290">
        <v>6585</v>
      </c>
      <c r="C3290" s="1" t="s">
        <v>1248</v>
      </c>
      <c r="D3290" s="1" t="s">
        <v>14</v>
      </c>
      <c r="E3290" s="2">
        <v>27529</v>
      </c>
      <c r="F3290" s="1" t="s">
        <v>26</v>
      </c>
      <c r="G3290" s="1" t="s">
        <v>39</v>
      </c>
      <c r="H3290" s="2">
        <v>44939</v>
      </c>
      <c r="I3290" s="2">
        <v>44949</v>
      </c>
      <c r="J3290">
        <v>10</v>
      </c>
      <c r="K3290">
        <v>20004</v>
      </c>
      <c r="L3290" s="1" t="s">
        <v>1491</v>
      </c>
      <c r="M3290" s="1" t="s">
        <v>79</v>
      </c>
      <c r="N3290" s="1" t="s">
        <v>18</v>
      </c>
      <c r="O3290" t="s">
        <v>19</v>
      </c>
      <c r="P3290">
        <v>2000.4</v>
      </c>
      <c r="Q3290" s="1" t="s">
        <v>1492</v>
      </c>
      <c r="R3290" s="1" t="s">
        <v>1454</v>
      </c>
      <c r="S3290" t="s">
        <v>1449</v>
      </c>
      <c r="T3290">
        <f>VLOOKUP(Admissions[[#This Row],[Department]],Departments!A:E,5,FALSE)</f>
        <v>9000</v>
      </c>
      <c r="U3290" s="1" t="str">
        <f t="shared" si="102"/>
        <v>Above Benchmark</v>
      </c>
      <c r="V3290" s="1">
        <f t="shared" ca="1" si="103"/>
        <v>51</v>
      </c>
      <c r="W3290" s="1" t="str">
        <f ca="1">_xlfn.IFS(Admissions[[#This Row],[Patients Age]]&lt;18,"Paediatric",V3290&lt;40,"Young Adult",V3290&lt;65,"Adult",TRUE,"Senior")</f>
        <v>Adult</v>
      </c>
    </row>
    <row r="3291" spans="1:23" x14ac:dyDescent="0.25">
      <c r="A3291">
        <v>11609</v>
      </c>
      <c r="B3291">
        <v>5077</v>
      </c>
      <c r="C3291" s="1" t="s">
        <v>659</v>
      </c>
      <c r="D3291" s="1" t="s">
        <v>56</v>
      </c>
      <c r="E3291" s="2">
        <v>27673</v>
      </c>
      <c r="F3291" s="1" t="s">
        <v>15</v>
      </c>
      <c r="G3291" s="1" t="s">
        <v>217</v>
      </c>
      <c r="H3291" s="2">
        <v>45347</v>
      </c>
      <c r="I3291" s="2">
        <v>45349</v>
      </c>
      <c r="J3291">
        <v>2</v>
      </c>
      <c r="K3291">
        <v>7657</v>
      </c>
      <c r="L3291" s="1" t="s">
        <v>1491</v>
      </c>
      <c r="M3291" s="1" t="s">
        <v>17</v>
      </c>
      <c r="N3291" s="1" t="s">
        <v>33</v>
      </c>
      <c r="O3291" t="s">
        <v>19</v>
      </c>
      <c r="P3291">
        <v>3828.5</v>
      </c>
      <c r="Q3291" s="1" t="s">
        <v>1492</v>
      </c>
      <c r="R3291" s="1" t="s">
        <v>1451</v>
      </c>
      <c r="S3291" t="s">
        <v>1447</v>
      </c>
      <c r="T3291">
        <f>VLOOKUP(Admissions[[#This Row],[Department]],Departments!A:E,5,FALSE)</f>
        <v>5500</v>
      </c>
      <c r="U3291" s="1" t="str">
        <f t="shared" si="102"/>
        <v>Above Benchmark</v>
      </c>
      <c r="V3291" s="1">
        <f t="shared" ca="1" si="103"/>
        <v>50</v>
      </c>
      <c r="W3291" s="1" t="str">
        <f ca="1">_xlfn.IFS(Admissions[[#This Row],[Patients Age]]&lt;18,"Paediatric",V3291&lt;40,"Young Adult",V3291&lt;65,"Adult",TRUE,"Senior")</f>
        <v>Adult</v>
      </c>
    </row>
    <row r="3292" spans="1:23" x14ac:dyDescent="0.25">
      <c r="A3292">
        <v>15151</v>
      </c>
      <c r="B3292">
        <v>7093</v>
      </c>
      <c r="C3292" s="1" t="s">
        <v>241</v>
      </c>
      <c r="D3292" s="1" t="s">
        <v>56</v>
      </c>
      <c r="E3292" s="2">
        <v>23439</v>
      </c>
      <c r="F3292" s="1" t="s">
        <v>41</v>
      </c>
      <c r="G3292" s="1" t="s">
        <v>42</v>
      </c>
      <c r="H3292" s="2">
        <v>45077</v>
      </c>
      <c r="I3292" s="2">
        <v>45082</v>
      </c>
      <c r="J3292">
        <v>5</v>
      </c>
      <c r="K3292">
        <v>4004</v>
      </c>
      <c r="L3292" s="1" t="s">
        <v>1491</v>
      </c>
      <c r="M3292" s="1" t="s">
        <v>49</v>
      </c>
      <c r="N3292" s="1" t="s">
        <v>24</v>
      </c>
      <c r="O3292" t="s">
        <v>19</v>
      </c>
      <c r="P3292">
        <v>800.8</v>
      </c>
      <c r="Q3292" s="1" t="s">
        <v>1492</v>
      </c>
      <c r="R3292" s="1" t="s">
        <v>1453</v>
      </c>
      <c r="S3292" t="s">
        <v>1449</v>
      </c>
      <c r="T3292">
        <f>VLOOKUP(Admissions[[#This Row],[Department]],Departments!A:E,5,FALSE)</f>
        <v>7200</v>
      </c>
      <c r="U3292" s="1" t="str">
        <f t="shared" si="102"/>
        <v>Within Benchmark</v>
      </c>
      <c r="V3292" s="1">
        <f t="shared" ca="1" si="103"/>
        <v>62</v>
      </c>
      <c r="W3292" s="1" t="str">
        <f ca="1">_xlfn.IFS(Admissions[[#This Row],[Patients Age]]&lt;18,"Paediatric",V3292&lt;40,"Young Adult",V3292&lt;65,"Adult",TRUE,"Senior")</f>
        <v>Adult</v>
      </c>
    </row>
    <row r="3293" spans="1:23" x14ac:dyDescent="0.25">
      <c r="A3293">
        <v>12060</v>
      </c>
      <c r="B3293">
        <v>5075</v>
      </c>
      <c r="C3293" s="1" t="s">
        <v>310</v>
      </c>
      <c r="D3293" s="1" t="s">
        <v>14</v>
      </c>
      <c r="E3293" s="2">
        <v>25314</v>
      </c>
      <c r="F3293" s="1" t="s">
        <v>66</v>
      </c>
      <c r="G3293" s="1" t="s">
        <v>70</v>
      </c>
      <c r="H3293" s="2">
        <v>45125</v>
      </c>
      <c r="I3293" s="2">
        <v>45128</v>
      </c>
      <c r="J3293">
        <v>3</v>
      </c>
      <c r="K3293">
        <v>4816</v>
      </c>
      <c r="L3293" s="1" t="s">
        <v>1491</v>
      </c>
      <c r="M3293" s="1" t="s">
        <v>37</v>
      </c>
      <c r="N3293" s="1" t="s">
        <v>18</v>
      </c>
      <c r="O3293" t="s">
        <v>19</v>
      </c>
      <c r="P3293">
        <v>1605.3333</v>
      </c>
      <c r="Q3293" s="1" t="s">
        <v>1492</v>
      </c>
      <c r="R3293" s="1" t="s">
        <v>1452</v>
      </c>
      <c r="S3293" t="s">
        <v>1449</v>
      </c>
      <c r="T3293">
        <f>VLOOKUP(Admissions[[#This Row],[Department]],Departments!A:E,5,FALSE)</f>
        <v>6000</v>
      </c>
      <c r="U3293" s="1" t="str">
        <f t="shared" si="102"/>
        <v>Within Benchmark</v>
      </c>
      <c r="V3293" s="1">
        <f t="shared" ca="1" si="103"/>
        <v>57</v>
      </c>
      <c r="W3293" s="1" t="str">
        <f ca="1">_xlfn.IFS(Admissions[[#This Row],[Patients Age]]&lt;18,"Paediatric",V3293&lt;40,"Young Adult",V3293&lt;65,"Adult",TRUE,"Senior")</f>
        <v>Adult</v>
      </c>
    </row>
    <row r="3294" spans="1:23" x14ac:dyDescent="0.25">
      <c r="A3294">
        <v>12764</v>
      </c>
      <c r="B3294">
        <v>7131</v>
      </c>
      <c r="C3294" s="1" t="s">
        <v>1170</v>
      </c>
      <c r="D3294" s="1" t="s">
        <v>14</v>
      </c>
      <c r="E3294" s="2">
        <v>14769</v>
      </c>
      <c r="F3294" s="1" t="s">
        <v>15</v>
      </c>
      <c r="G3294" s="1" t="s">
        <v>16</v>
      </c>
      <c r="H3294" s="2">
        <v>45368</v>
      </c>
      <c r="I3294" s="2">
        <v>45372</v>
      </c>
      <c r="J3294">
        <v>4</v>
      </c>
      <c r="K3294">
        <v>8093</v>
      </c>
      <c r="L3294" s="1" t="s">
        <v>1491</v>
      </c>
      <c r="M3294" s="1" t="s">
        <v>46</v>
      </c>
      <c r="N3294" s="1" t="s">
        <v>33</v>
      </c>
      <c r="O3294" t="s">
        <v>19</v>
      </c>
      <c r="P3294">
        <v>2023.25</v>
      </c>
      <c r="Q3294" s="1" t="s">
        <v>1492</v>
      </c>
      <c r="R3294" s="1" t="s">
        <v>1451</v>
      </c>
      <c r="S3294" t="s">
        <v>1447</v>
      </c>
      <c r="T3294">
        <f>VLOOKUP(Admissions[[#This Row],[Department]],Departments!A:E,5,FALSE)</f>
        <v>5500</v>
      </c>
      <c r="U3294" s="1" t="str">
        <f t="shared" si="102"/>
        <v>Above Benchmark</v>
      </c>
      <c r="V3294" s="1">
        <f t="shared" ca="1" si="103"/>
        <v>86</v>
      </c>
      <c r="W3294" s="1" t="str">
        <f ca="1">_xlfn.IFS(Admissions[[#This Row],[Patients Age]]&lt;18,"Paediatric",V3294&lt;40,"Young Adult",V3294&lt;65,"Adult",TRUE,"Senior")</f>
        <v>Senior</v>
      </c>
    </row>
    <row r="3295" spans="1:23" x14ac:dyDescent="0.25">
      <c r="A3295">
        <v>13322</v>
      </c>
      <c r="B3295">
        <v>7011</v>
      </c>
      <c r="C3295" s="1" t="s">
        <v>223</v>
      </c>
      <c r="D3295" s="1" t="s">
        <v>14</v>
      </c>
      <c r="E3295" s="2">
        <v>30660</v>
      </c>
      <c r="F3295" s="1" t="s">
        <v>35</v>
      </c>
      <c r="G3295" s="1" t="s">
        <v>36</v>
      </c>
      <c r="H3295" s="2">
        <v>45534</v>
      </c>
      <c r="I3295" s="2">
        <v>45539</v>
      </c>
      <c r="J3295">
        <v>5</v>
      </c>
      <c r="K3295">
        <v>8828</v>
      </c>
      <c r="L3295" s="1" t="s">
        <v>1491</v>
      </c>
      <c r="M3295" s="1" t="s">
        <v>75</v>
      </c>
      <c r="N3295" s="1" t="s">
        <v>33</v>
      </c>
      <c r="O3295" t="s">
        <v>19</v>
      </c>
      <c r="P3295">
        <v>1765.6</v>
      </c>
      <c r="Q3295" s="1" t="s">
        <v>1492</v>
      </c>
      <c r="R3295" s="1" t="s">
        <v>1454</v>
      </c>
      <c r="S3295" t="s">
        <v>1449</v>
      </c>
      <c r="T3295">
        <f>VLOOKUP(Admissions[[#This Row],[Department]],Departments!A:E,5,FALSE)</f>
        <v>8500</v>
      </c>
      <c r="U3295" s="1" t="str">
        <f t="shared" si="102"/>
        <v>Above Benchmark</v>
      </c>
      <c r="V3295" s="1">
        <f t="shared" ca="1" si="103"/>
        <v>42</v>
      </c>
      <c r="W3295" s="1" t="str">
        <f ca="1">_xlfn.IFS(Admissions[[#This Row],[Patients Age]]&lt;18,"Paediatric",V3295&lt;40,"Young Adult",V3295&lt;65,"Adult",TRUE,"Senior")</f>
        <v>Adult</v>
      </c>
    </row>
    <row r="3296" spans="1:23" x14ac:dyDescent="0.25">
      <c r="A3296">
        <v>15352</v>
      </c>
      <c r="B3296">
        <v>3442</v>
      </c>
      <c r="C3296" s="1" t="s">
        <v>260</v>
      </c>
      <c r="D3296" s="1" t="s">
        <v>56</v>
      </c>
      <c r="E3296" s="2">
        <v>42932</v>
      </c>
      <c r="F3296" s="1" t="s">
        <v>30</v>
      </c>
      <c r="G3296" s="1" t="s">
        <v>31</v>
      </c>
      <c r="H3296" s="2">
        <v>45388</v>
      </c>
      <c r="I3296" s="2">
        <v>45390</v>
      </c>
      <c r="J3296">
        <v>2</v>
      </c>
      <c r="K3296">
        <v>2073</v>
      </c>
      <c r="L3296" s="1" t="s">
        <v>1491</v>
      </c>
      <c r="M3296" s="1" t="s">
        <v>46</v>
      </c>
      <c r="N3296" s="1" t="s">
        <v>33</v>
      </c>
      <c r="O3296" t="s">
        <v>19</v>
      </c>
      <c r="P3296">
        <v>1036.5</v>
      </c>
      <c r="Q3296" s="1" t="s">
        <v>1492</v>
      </c>
      <c r="R3296" s="1" t="s">
        <v>1446</v>
      </c>
      <c r="S3296" t="s">
        <v>1447</v>
      </c>
      <c r="T3296">
        <f>VLOOKUP(Admissions[[#This Row],[Department]],Departments!A:E,5,FALSE)</f>
        <v>4500</v>
      </c>
      <c r="U3296" s="1" t="str">
        <f t="shared" si="102"/>
        <v>Within Benchmark</v>
      </c>
      <c r="V3296" s="1">
        <f t="shared" ca="1" si="103"/>
        <v>8</v>
      </c>
      <c r="W3296" s="1" t="str">
        <f ca="1">_xlfn.IFS(Admissions[[#This Row],[Patients Age]]&lt;18,"Paediatric",V3296&lt;40,"Young Adult",V3296&lt;65,"Adult",TRUE,"Senior")</f>
        <v>Paediatric</v>
      </c>
    </row>
    <row r="3297" spans="1:23" x14ac:dyDescent="0.25">
      <c r="A3297">
        <v>12673</v>
      </c>
      <c r="B3297">
        <v>5478</v>
      </c>
      <c r="C3297" s="1" t="s">
        <v>630</v>
      </c>
      <c r="D3297" s="1" t="s">
        <v>14</v>
      </c>
      <c r="E3297" s="2">
        <v>26028</v>
      </c>
      <c r="F3297" s="1" t="s">
        <v>51</v>
      </c>
      <c r="G3297" s="1" t="s">
        <v>87</v>
      </c>
      <c r="H3297" s="2">
        <v>45613</v>
      </c>
      <c r="I3297" s="2">
        <v>45615</v>
      </c>
      <c r="J3297">
        <v>2</v>
      </c>
      <c r="K3297">
        <v>5198</v>
      </c>
      <c r="L3297" s="1" t="s">
        <v>1491</v>
      </c>
      <c r="M3297" s="1" t="s">
        <v>17</v>
      </c>
      <c r="N3297" s="1" t="s">
        <v>18</v>
      </c>
      <c r="O3297" t="s">
        <v>19</v>
      </c>
      <c r="P3297">
        <v>2599</v>
      </c>
      <c r="Q3297" s="1" t="s">
        <v>1492</v>
      </c>
      <c r="R3297" s="1" t="s">
        <v>1451</v>
      </c>
      <c r="S3297" t="s">
        <v>1447</v>
      </c>
      <c r="T3297">
        <f>VLOOKUP(Admissions[[#This Row],[Department]],Departments!A:E,5,FALSE)</f>
        <v>6800</v>
      </c>
      <c r="U3297" s="1" t="str">
        <f t="shared" si="102"/>
        <v>Within Benchmark</v>
      </c>
      <c r="V3297" s="1">
        <f t="shared" ca="1" si="103"/>
        <v>55</v>
      </c>
      <c r="W3297" s="1" t="str">
        <f ca="1">_xlfn.IFS(Admissions[[#This Row],[Patients Age]]&lt;18,"Paediatric",V3297&lt;40,"Young Adult",V3297&lt;65,"Adult",TRUE,"Senior")</f>
        <v>Adult</v>
      </c>
    </row>
    <row r="3298" spans="1:23" x14ac:dyDescent="0.25">
      <c r="A3298">
        <v>14193</v>
      </c>
      <c r="B3298">
        <v>3097</v>
      </c>
      <c r="C3298" s="1" t="s">
        <v>595</v>
      </c>
      <c r="D3298" s="1" t="s">
        <v>56</v>
      </c>
      <c r="E3298" s="2">
        <v>29703</v>
      </c>
      <c r="F3298" s="1" t="s">
        <v>21</v>
      </c>
      <c r="G3298" s="1" t="s">
        <v>22</v>
      </c>
      <c r="H3298" s="2">
        <v>45065</v>
      </c>
      <c r="I3298" s="2">
        <v>45075</v>
      </c>
      <c r="J3298">
        <v>10</v>
      </c>
      <c r="K3298">
        <v>40228</v>
      </c>
      <c r="L3298" s="1" t="s">
        <v>1494</v>
      </c>
      <c r="M3298" s="1" t="s">
        <v>23</v>
      </c>
      <c r="N3298" s="1" t="s">
        <v>24</v>
      </c>
      <c r="O3298" t="s">
        <v>19</v>
      </c>
      <c r="P3298">
        <v>4022.8</v>
      </c>
      <c r="Q3298" s="1" t="s">
        <v>1492</v>
      </c>
      <c r="R3298" s="1" t="s">
        <v>1454</v>
      </c>
      <c r="S3298" t="s">
        <v>1449</v>
      </c>
      <c r="T3298">
        <f>VLOOKUP(Admissions[[#This Row],[Department]],Departments!A:E,5,FALSE)</f>
        <v>12000</v>
      </c>
      <c r="U3298" s="1" t="str">
        <f t="shared" si="102"/>
        <v>Above Benchmark</v>
      </c>
      <c r="V3298" s="1">
        <f t="shared" ca="1" si="103"/>
        <v>45</v>
      </c>
      <c r="W3298" s="1" t="str">
        <f ca="1">_xlfn.IFS(Admissions[[#This Row],[Patients Age]]&lt;18,"Paediatric",V3298&lt;40,"Young Adult",V3298&lt;65,"Adult",TRUE,"Senior")</f>
        <v>Adult</v>
      </c>
    </row>
    <row r="3299" spans="1:23" x14ac:dyDescent="0.25">
      <c r="A3299">
        <v>13443</v>
      </c>
      <c r="B3299">
        <v>3833</v>
      </c>
      <c r="C3299" s="1" t="s">
        <v>450</v>
      </c>
      <c r="D3299" s="1" t="s">
        <v>56</v>
      </c>
      <c r="E3299" s="2">
        <v>36536</v>
      </c>
      <c r="F3299" s="1" t="s">
        <v>15</v>
      </c>
      <c r="G3299" s="1" t="s">
        <v>16</v>
      </c>
      <c r="H3299" s="2">
        <v>45091</v>
      </c>
      <c r="I3299" s="2">
        <v>45093</v>
      </c>
      <c r="J3299">
        <v>2</v>
      </c>
      <c r="K3299">
        <v>4780</v>
      </c>
      <c r="L3299" s="1" t="s">
        <v>1491</v>
      </c>
      <c r="M3299" s="1" t="s">
        <v>81</v>
      </c>
      <c r="N3299" s="1" t="s">
        <v>18</v>
      </c>
      <c r="O3299" t="s">
        <v>19</v>
      </c>
      <c r="P3299">
        <v>2390</v>
      </c>
      <c r="Q3299" s="1" t="s">
        <v>1492</v>
      </c>
      <c r="R3299" s="1" t="s">
        <v>1453</v>
      </c>
      <c r="S3299" t="s">
        <v>1449</v>
      </c>
      <c r="T3299">
        <f>VLOOKUP(Admissions[[#This Row],[Department]],Departments!A:E,5,FALSE)</f>
        <v>5500</v>
      </c>
      <c r="U3299" s="1" t="str">
        <f t="shared" si="102"/>
        <v>Within Benchmark</v>
      </c>
      <c r="V3299" s="1">
        <f t="shared" ca="1" si="103"/>
        <v>26</v>
      </c>
      <c r="W3299" s="1" t="str">
        <f ca="1">_xlfn.IFS(Admissions[[#This Row],[Patients Age]]&lt;18,"Paediatric",V3299&lt;40,"Young Adult",V3299&lt;65,"Adult",TRUE,"Senior")</f>
        <v>Young Adult</v>
      </c>
    </row>
    <row r="3300" spans="1:23" x14ac:dyDescent="0.25">
      <c r="A3300">
        <v>13097</v>
      </c>
      <c r="B3300">
        <v>7173</v>
      </c>
      <c r="C3300" s="1" t="s">
        <v>101</v>
      </c>
      <c r="D3300" s="1" t="s">
        <v>56</v>
      </c>
      <c r="E3300" s="2">
        <v>36888</v>
      </c>
      <c r="F3300" s="1" t="s">
        <v>15</v>
      </c>
      <c r="G3300" s="1" t="s">
        <v>217</v>
      </c>
      <c r="H3300" s="2">
        <v>45642</v>
      </c>
      <c r="I3300" s="2">
        <v>45644</v>
      </c>
      <c r="J3300">
        <v>2</v>
      </c>
      <c r="K3300">
        <v>5842</v>
      </c>
      <c r="L3300" s="1" t="s">
        <v>1494</v>
      </c>
      <c r="M3300" s="1" t="s">
        <v>17</v>
      </c>
      <c r="N3300" s="1" t="s">
        <v>33</v>
      </c>
      <c r="O3300" t="s">
        <v>19</v>
      </c>
      <c r="P3300">
        <v>2921</v>
      </c>
      <c r="Q3300" s="1" t="s">
        <v>1492</v>
      </c>
      <c r="R3300" s="1" t="s">
        <v>1448</v>
      </c>
      <c r="S3300" t="s">
        <v>1449</v>
      </c>
      <c r="T3300">
        <f>VLOOKUP(Admissions[[#This Row],[Department]],Departments!A:E,5,FALSE)</f>
        <v>5500</v>
      </c>
      <c r="U3300" s="1" t="str">
        <f t="shared" si="102"/>
        <v>Above Benchmark</v>
      </c>
      <c r="V3300" s="1">
        <f t="shared" ca="1" si="103"/>
        <v>25</v>
      </c>
      <c r="W3300" s="1" t="str">
        <f ca="1">_xlfn.IFS(Admissions[[#This Row],[Patients Age]]&lt;18,"Paediatric",V3300&lt;40,"Young Adult",V3300&lt;65,"Adult",TRUE,"Senior")</f>
        <v>Young Adult</v>
      </c>
    </row>
    <row r="3301" spans="1:23" x14ac:dyDescent="0.25">
      <c r="A3301">
        <v>15015</v>
      </c>
      <c r="B3301">
        <v>3047</v>
      </c>
      <c r="C3301" s="1" t="s">
        <v>1050</v>
      </c>
      <c r="D3301" s="1" t="s">
        <v>14</v>
      </c>
      <c r="E3301" s="2">
        <v>34854</v>
      </c>
      <c r="F3301" s="1" t="s">
        <v>35</v>
      </c>
      <c r="G3301" s="1" t="s">
        <v>83</v>
      </c>
      <c r="H3301" s="2">
        <v>45117</v>
      </c>
      <c r="I3301" s="2">
        <v>45123</v>
      </c>
      <c r="J3301">
        <v>6</v>
      </c>
      <c r="K3301">
        <v>9225</v>
      </c>
      <c r="L3301" s="1" t="s">
        <v>1491</v>
      </c>
      <c r="M3301" s="1" t="s">
        <v>37</v>
      </c>
      <c r="N3301" s="1" t="s">
        <v>18</v>
      </c>
      <c r="O3301" t="s">
        <v>19</v>
      </c>
      <c r="P3301">
        <v>1537.5</v>
      </c>
      <c r="Q3301" s="1" t="s">
        <v>1492</v>
      </c>
      <c r="R3301" s="1" t="s">
        <v>1448</v>
      </c>
      <c r="S3301" t="s">
        <v>1449</v>
      </c>
      <c r="T3301">
        <f>VLOOKUP(Admissions[[#This Row],[Department]],Departments!A:E,5,FALSE)</f>
        <v>8500</v>
      </c>
      <c r="U3301" s="1" t="str">
        <f t="shared" si="102"/>
        <v>Above Benchmark</v>
      </c>
      <c r="V3301" s="1">
        <f t="shared" ca="1" si="103"/>
        <v>31</v>
      </c>
      <c r="W3301" s="1" t="str">
        <f ca="1">_xlfn.IFS(Admissions[[#This Row],[Patients Age]]&lt;18,"Paediatric",V3301&lt;40,"Young Adult",V3301&lt;65,"Adult",TRUE,"Senior")</f>
        <v>Young Adult</v>
      </c>
    </row>
    <row r="3302" spans="1:23" x14ac:dyDescent="0.25">
      <c r="A3302">
        <v>10378</v>
      </c>
      <c r="B3302">
        <v>6218</v>
      </c>
      <c r="C3302" s="1" t="s">
        <v>493</v>
      </c>
      <c r="D3302" s="1" t="s">
        <v>56</v>
      </c>
      <c r="E3302" s="2">
        <v>38087</v>
      </c>
      <c r="F3302" s="1" t="s">
        <v>35</v>
      </c>
      <c r="G3302" s="1" t="s">
        <v>85</v>
      </c>
      <c r="H3302" s="2">
        <v>45088</v>
      </c>
      <c r="I3302" s="2">
        <v>45093</v>
      </c>
      <c r="J3302">
        <v>5</v>
      </c>
      <c r="K3302">
        <v>9688</v>
      </c>
      <c r="L3302" s="1" t="s">
        <v>1491</v>
      </c>
      <c r="M3302" s="1" t="s">
        <v>119</v>
      </c>
      <c r="N3302" s="1" t="s">
        <v>33</v>
      </c>
      <c r="O3302" t="s">
        <v>19</v>
      </c>
      <c r="P3302">
        <v>1937.6</v>
      </c>
      <c r="Q3302" s="1" t="s">
        <v>1492</v>
      </c>
      <c r="R3302" s="1" t="s">
        <v>1451</v>
      </c>
      <c r="S3302" t="s">
        <v>1447</v>
      </c>
      <c r="T3302">
        <f>VLOOKUP(Admissions[[#This Row],[Department]],Departments!A:E,5,FALSE)</f>
        <v>8500</v>
      </c>
      <c r="U3302" s="1" t="str">
        <f t="shared" si="102"/>
        <v>Above Benchmark</v>
      </c>
      <c r="V3302" s="1">
        <f t="shared" ca="1" si="103"/>
        <v>22</v>
      </c>
      <c r="W3302" s="1" t="str">
        <f ca="1">_xlfn.IFS(Admissions[[#This Row],[Patients Age]]&lt;18,"Paediatric",V3302&lt;40,"Young Adult",V3302&lt;65,"Adult",TRUE,"Senior")</f>
        <v>Young Adult</v>
      </c>
    </row>
    <row r="3303" spans="1:23" x14ac:dyDescent="0.25">
      <c r="A3303">
        <v>15753</v>
      </c>
      <c r="B3303">
        <v>4900</v>
      </c>
      <c r="C3303" s="1" t="s">
        <v>349</v>
      </c>
      <c r="D3303" s="1" t="s">
        <v>14</v>
      </c>
      <c r="E3303" s="2">
        <v>34245</v>
      </c>
      <c r="F3303" s="1" t="s">
        <v>35</v>
      </c>
      <c r="G3303" s="1" t="s">
        <v>83</v>
      </c>
      <c r="H3303" s="2">
        <v>45261</v>
      </c>
      <c r="I3303" s="2">
        <v>45265</v>
      </c>
      <c r="J3303">
        <v>4</v>
      </c>
      <c r="K3303">
        <v>10232</v>
      </c>
      <c r="L3303" s="1" t="s">
        <v>1491</v>
      </c>
      <c r="M3303" s="1" t="s">
        <v>37</v>
      </c>
      <c r="N3303" s="1" t="s">
        <v>33</v>
      </c>
      <c r="O3303" t="s">
        <v>19</v>
      </c>
      <c r="P3303">
        <v>2558</v>
      </c>
      <c r="Q3303" s="1" t="s">
        <v>1492</v>
      </c>
      <c r="R3303" s="1" t="s">
        <v>1454</v>
      </c>
      <c r="S3303" t="s">
        <v>1449</v>
      </c>
      <c r="T3303">
        <f>VLOOKUP(Admissions[[#This Row],[Department]],Departments!A:E,5,FALSE)</f>
        <v>8500</v>
      </c>
      <c r="U3303" s="1" t="str">
        <f t="shared" si="102"/>
        <v>Above Benchmark</v>
      </c>
      <c r="V3303" s="1">
        <f t="shared" ca="1" si="103"/>
        <v>32</v>
      </c>
      <c r="W3303" s="1" t="str">
        <f ca="1">_xlfn.IFS(Admissions[[#This Row],[Patients Age]]&lt;18,"Paediatric",V3303&lt;40,"Young Adult",V3303&lt;65,"Adult",TRUE,"Senior")</f>
        <v>Young Adult</v>
      </c>
    </row>
    <row r="3304" spans="1:23" x14ac:dyDescent="0.25">
      <c r="A3304">
        <v>13894</v>
      </c>
      <c r="B3304">
        <v>4401</v>
      </c>
      <c r="C3304" s="1" t="s">
        <v>870</v>
      </c>
      <c r="D3304" s="1" t="s">
        <v>14</v>
      </c>
      <c r="E3304" s="2">
        <v>23192</v>
      </c>
      <c r="F3304" s="1" t="s">
        <v>35</v>
      </c>
      <c r="G3304" s="1" t="s">
        <v>83</v>
      </c>
      <c r="H3304" s="2">
        <v>45300</v>
      </c>
      <c r="I3304" s="2">
        <v>45306</v>
      </c>
      <c r="J3304">
        <v>6</v>
      </c>
      <c r="K3304">
        <v>13902</v>
      </c>
      <c r="L3304" s="1" t="s">
        <v>1491</v>
      </c>
      <c r="M3304" s="1" t="s">
        <v>119</v>
      </c>
      <c r="N3304" s="1" t="s">
        <v>33</v>
      </c>
      <c r="O3304" t="s">
        <v>19</v>
      </c>
      <c r="P3304">
        <v>2317</v>
      </c>
      <c r="Q3304" s="1" t="s">
        <v>1492</v>
      </c>
      <c r="R3304" s="1" t="s">
        <v>1452</v>
      </c>
      <c r="S3304" t="s">
        <v>1449</v>
      </c>
      <c r="T3304">
        <f>VLOOKUP(Admissions[[#This Row],[Department]],Departments!A:E,5,FALSE)</f>
        <v>8500</v>
      </c>
      <c r="U3304" s="1" t="str">
        <f t="shared" si="102"/>
        <v>Above Benchmark</v>
      </c>
      <c r="V3304" s="1">
        <f t="shared" ca="1" si="103"/>
        <v>63</v>
      </c>
      <c r="W3304" s="1" t="str">
        <f ca="1">_xlfn.IFS(Admissions[[#This Row],[Patients Age]]&lt;18,"Paediatric",V3304&lt;40,"Young Adult",V3304&lt;65,"Adult",TRUE,"Senior")</f>
        <v>Adult</v>
      </c>
    </row>
    <row r="3305" spans="1:23" x14ac:dyDescent="0.25">
      <c r="A3305">
        <v>12768</v>
      </c>
      <c r="B3305">
        <v>4950</v>
      </c>
      <c r="C3305" s="1" t="s">
        <v>225</v>
      </c>
      <c r="D3305" s="1" t="s">
        <v>14</v>
      </c>
      <c r="E3305" s="2">
        <v>41950</v>
      </c>
      <c r="F3305" s="1" t="s">
        <v>30</v>
      </c>
      <c r="G3305" s="1" t="s">
        <v>31</v>
      </c>
      <c r="H3305" s="2">
        <v>45611</v>
      </c>
      <c r="I3305" s="2">
        <v>45613</v>
      </c>
      <c r="J3305">
        <v>2</v>
      </c>
      <c r="K3305">
        <v>2341</v>
      </c>
      <c r="L3305" s="1" t="s">
        <v>1491</v>
      </c>
      <c r="M3305" s="1" t="s">
        <v>32</v>
      </c>
      <c r="N3305" s="1" t="s">
        <v>33</v>
      </c>
      <c r="O3305" t="s">
        <v>19</v>
      </c>
      <c r="P3305">
        <v>1170.5</v>
      </c>
      <c r="Q3305" s="1" t="s">
        <v>1492</v>
      </c>
      <c r="R3305" s="1" t="s">
        <v>1454</v>
      </c>
      <c r="S3305" t="s">
        <v>1449</v>
      </c>
      <c r="T3305">
        <f>VLOOKUP(Admissions[[#This Row],[Department]],Departments!A:E,5,FALSE)</f>
        <v>4500</v>
      </c>
      <c r="U3305" s="1" t="str">
        <f t="shared" si="102"/>
        <v>Within Benchmark</v>
      </c>
      <c r="V3305" s="1">
        <f t="shared" ca="1" si="103"/>
        <v>11</v>
      </c>
      <c r="W3305" s="1" t="str">
        <f ca="1">_xlfn.IFS(Admissions[[#This Row],[Patients Age]]&lt;18,"Paediatric",V3305&lt;40,"Young Adult",V3305&lt;65,"Adult",TRUE,"Senior")</f>
        <v>Paediatric</v>
      </c>
    </row>
    <row r="3306" spans="1:23" x14ac:dyDescent="0.25">
      <c r="A3306">
        <v>13132</v>
      </c>
      <c r="B3306">
        <v>3074</v>
      </c>
      <c r="C3306" s="1" t="s">
        <v>723</v>
      </c>
      <c r="D3306" s="1" t="s">
        <v>14</v>
      </c>
      <c r="E3306" s="2">
        <v>27098</v>
      </c>
      <c r="F3306" s="1" t="s">
        <v>41</v>
      </c>
      <c r="G3306" s="1" t="s">
        <v>42</v>
      </c>
      <c r="H3306" s="2">
        <v>45618</v>
      </c>
      <c r="I3306" s="2">
        <v>45624</v>
      </c>
      <c r="J3306">
        <v>6</v>
      </c>
      <c r="K3306">
        <v>6953</v>
      </c>
      <c r="L3306" s="1" t="s">
        <v>1491</v>
      </c>
      <c r="M3306" s="1" t="s">
        <v>43</v>
      </c>
      <c r="N3306" s="1" t="s">
        <v>33</v>
      </c>
      <c r="O3306" t="s">
        <v>19</v>
      </c>
      <c r="P3306">
        <v>1158.8333</v>
      </c>
      <c r="Q3306" s="1" t="s">
        <v>1492</v>
      </c>
      <c r="R3306" s="1" t="s">
        <v>1454</v>
      </c>
      <c r="S3306" t="s">
        <v>1449</v>
      </c>
      <c r="T3306">
        <f>VLOOKUP(Admissions[[#This Row],[Department]],Departments!A:E,5,FALSE)</f>
        <v>7200</v>
      </c>
      <c r="U3306" s="1" t="str">
        <f t="shared" si="102"/>
        <v>Within Benchmark</v>
      </c>
      <c r="V3306" s="1">
        <f t="shared" ca="1" si="103"/>
        <v>52</v>
      </c>
      <c r="W3306" s="1" t="str">
        <f ca="1">_xlfn.IFS(Admissions[[#This Row],[Patients Age]]&lt;18,"Paediatric",V3306&lt;40,"Young Adult",V3306&lt;65,"Adult",TRUE,"Senior")</f>
        <v>Adult</v>
      </c>
    </row>
    <row r="3307" spans="1:23" x14ac:dyDescent="0.25">
      <c r="A3307">
        <v>11118</v>
      </c>
      <c r="B3307">
        <v>5491</v>
      </c>
      <c r="C3307" s="1" t="s">
        <v>1249</v>
      </c>
      <c r="D3307" s="1" t="s">
        <v>14</v>
      </c>
      <c r="E3307" s="2">
        <v>30542</v>
      </c>
      <c r="F3307" s="1" t="s">
        <v>15</v>
      </c>
      <c r="G3307" s="1" t="s">
        <v>48</v>
      </c>
      <c r="H3307" s="2">
        <v>45386</v>
      </c>
      <c r="I3307" s="2">
        <v>45389</v>
      </c>
      <c r="J3307">
        <v>3</v>
      </c>
      <c r="K3307">
        <v>11486</v>
      </c>
      <c r="L3307" s="1" t="s">
        <v>1491</v>
      </c>
      <c r="M3307" s="1" t="s">
        <v>17</v>
      </c>
      <c r="N3307" s="1" t="s">
        <v>33</v>
      </c>
      <c r="O3307" t="s">
        <v>19</v>
      </c>
      <c r="P3307">
        <v>3828.6667000000002</v>
      </c>
      <c r="Q3307" s="1" t="s">
        <v>1492</v>
      </c>
      <c r="R3307" s="1" t="s">
        <v>1450</v>
      </c>
      <c r="S3307" t="s">
        <v>1449</v>
      </c>
      <c r="T3307">
        <f>VLOOKUP(Admissions[[#This Row],[Department]],Departments!A:E,5,FALSE)</f>
        <v>5500</v>
      </c>
      <c r="U3307" s="1" t="str">
        <f t="shared" si="102"/>
        <v>Above Benchmark</v>
      </c>
      <c r="V3307" s="1">
        <f t="shared" ca="1" si="103"/>
        <v>42</v>
      </c>
      <c r="W3307" s="1" t="str">
        <f ca="1">_xlfn.IFS(Admissions[[#This Row],[Patients Age]]&lt;18,"Paediatric",V3307&lt;40,"Young Adult",V3307&lt;65,"Adult",TRUE,"Senior")</f>
        <v>Adult</v>
      </c>
    </row>
    <row r="3308" spans="1:23" x14ac:dyDescent="0.25">
      <c r="A3308">
        <v>11979</v>
      </c>
      <c r="B3308">
        <v>5478</v>
      </c>
      <c r="C3308" s="1" t="s">
        <v>630</v>
      </c>
      <c r="D3308" s="1" t="s">
        <v>56</v>
      </c>
      <c r="E3308" s="2">
        <v>26028</v>
      </c>
      <c r="F3308" s="1" t="s">
        <v>35</v>
      </c>
      <c r="G3308" s="1" t="s">
        <v>36</v>
      </c>
      <c r="H3308" s="2">
        <v>45395</v>
      </c>
      <c r="I3308" s="2">
        <v>45398</v>
      </c>
      <c r="J3308">
        <v>3</v>
      </c>
      <c r="K3308">
        <v>8594</v>
      </c>
      <c r="L3308" s="1" t="s">
        <v>1491</v>
      </c>
      <c r="M3308" s="1" t="s">
        <v>119</v>
      </c>
      <c r="N3308" s="1" t="s">
        <v>18</v>
      </c>
      <c r="O3308" t="s">
        <v>19</v>
      </c>
      <c r="P3308">
        <v>2864.6667000000002</v>
      </c>
      <c r="Q3308" s="1" t="s">
        <v>1492</v>
      </c>
      <c r="R3308" s="1" t="s">
        <v>1446</v>
      </c>
      <c r="S3308" t="s">
        <v>1447</v>
      </c>
      <c r="T3308">
        <f>VLOOKUP(Admissions[[#This Row],[Department]],Departments!A:E,5,FALSE)</f>
        <v>8500</v>
      </c>
      <c r="U3308" s="1" t="str">
        <f t="shared" si="102"/>
        <v>Above Benchmark</v>
      </c>
      <c r="V3308" s="1">
        <f t="shared" ca="1" si="103"/>
        <v>55</v>
      </c>
      <c r="W3308" s="1" t="str">
        <f ca="1">_xlfn.IFS(Admissions[[#This Row],[Patients Age]]&lt;18,"Paediatric",V3308&lt;40,"Young Adult",V3308&lt;65,"Adult",TRUE,"Senior")</f>
        <v>Adult</v>
      </c>
    </row>
    <row r="3309" spans="1:23" x14ac:dyDescent="0.25">
      <c r="A3309">
        <v>14134</v>
      </c>
      <c r="B3309">
        <v>5622</v>
      </c>
      <c r="C3309" s="1" t="s">
        <v>805</v>
      </c>
      <c r="D3309" s="1" t="s">
        <v>56</v>
      </c>
      <c r="E3309" s="2">
        <v>37961</v>
      </c>
      <c r="F3309" s="1" t="s">
        <v>41</v>
      </c>
      <c r="G3309" s="1" t="s">
        <v>42</v>
      </c>
      <c r="H3309" s="2">
        <v>45648</v>
      </c>
      <c r="I3309" s="2">
        <v>45654</v>
      </c>
      <c r="J3309">
        <v>6</v>
      </c>
      <c r="K3309">
        <v>9713</v>
      </c>
      <c r="L3309" s="1" t="s">
        <v>1491</v>
      </c>
      <c r="M3309" s="1" t="s">
        <v>43</v>
      </c>
      <c r="N3309" s="1" t="s">
        <v>33</v>
      </c>
      <c r="O3309" t="s">
        <v>19</v>
      </c>
      <c r="P3309">
        <v>1618.8333</v>
      </c>
      <c r="Q3309" s="1" t="s">
        <v>1492</v>
      </c>
      <c r="R3309" s="1" t="s">
        <v>1451</v>
      </c>
      <c r="S3309" t="s">
        <v>1447</v>
      </c>
      <c r="T3309">
        <f>VLOOKUP(Admissions[[#This Row],[Department]],Departments!A:E,5,FALSE)</f>
        <v>7200</v>
      </c>
      <c r="U3309" s="1" t="str">
        <f t="shared" si="102"/>
        <v>Above Benchmark</v>
      </c>
      <c r="V3309" s="1">
        <f t="shared" ca="1" si="103"/>
        <v>22</v>
      </c>
      <c r="W3309" s="1" t="str">
        <f ca="1">_xlfn.IFS(Admissions[[#This Row],[Patients Age]]&lt;18,"Paediatric",V3309&lt;40,"Young Adult",V3309&lt;65,"Adult",TRUE,"Senior")</f>
        <v>Young Adult</v>
      </c>
    </row>
    <row r="3310" spans="1:23" x14ac:dyDescent="0.25">
      <c r="A3310">
        <v>14885</v>
      </c>
      <c r="B3310">
        <v>6175</v>
      </c>
      <c r="C3310" s="1" t="s">
        <v>800</v>
      </c>
      <c r="D3310" s="1" t="s">
        <v>56</v>
      </c>
      <c r="E3310" s="2">
        <v>25722</v>
      </c>
      <c r="F3310" s="1" t="s">
        <v>66</v>
      </c>
      <c r="G3310" s="1" t="s">
        <v>77</v>
      </c>
      <c r="H3310" s="2">
        <v>45348</v>
      </c>
      <c r="I3310" s="2">
        <v>45349</v>
      </c>
      <c r="J3310">
        <v>1</v>
      </c>
      <c r="K3310">
        <v>4191</v>
      </c>
      <c r="L3310" s="1" t="s">
        <v>1491</v>
      </c>
      <c r="M3310" s="1" t="s">
        <v>116</v>
      </c>
      <c r="N3310" s="1" t="s">
        <v>18</v>
      </c>
      <c r="O3310" t="s">
        <v>19</v>
      </c>
      <c r="P3310">
        <v>4191</v>
      </c>
      <c r="Q3310" s="1" t="s">
        <v>1492</v>
      </c>
      <c r="R3310" s="1" t="s">
        <v>1448</v>
      </c>
      <c r="S3310" t="s">
        <v>1449</v>
      </c>
      <c r="T3310">
        <f>VLOOKUP(Admissions[[#This Row],[Department]],Departments!A:E,5,FALSE)</f>
        <v>6000</v>
      </c>
      <c r="U3310" s="1" t="str">
        <f t="shared" si="102"/>
        <v>Within Benchmark</v>
      </c>
      <c r="V3310" s="1">
        <f t="shared" ca="1" si="103"/>
        <v>56</v>
      </c>
      <c r="W3310" s="1" t="str">
        <f ca="1">_xlfn.IFS(Admissions[[#This Row],[Patients Age]]&lt;18,"Paediatric",V3310&lt;40,"Young Adult",V3310&lt;65,"Adult",TRUE,"Senior")</f>
        <v>Adult</v>
      </c>
    </row>
    <row r="3311" spans="1:23" x14ac:dyDescent="0.25">
      <c r="A3311">
        <v>10335</v>
      </c>
      <c r="B3311">
        <v>4095</v>
      </c>
      <c r="C3311" s="1" t="s">
        <v>78</v>
      </c>
      <c r="D3311" s="1" t="s">
        <v>14</v>
      </c>
      <c r="E3311" s="2">
        <v>20151</v>
      </c>
      <c r="F3311" s="1" t="s">
        <v>66</v>
      </c>
      <c r="G3311" s="1" t="s">
        <v>77</v>
      </c>
      <c r="H3311" s="2">
        <v>45183</v>
      </c>
      <c r="I3311" s="2">
        <v>45188</v>
      </c>
      <c r="J3311">
        <v>5</v>
      </c>
      <c r="K3311">
        <v>14598</v>
      </c>
      <c r="L3311" s="1" t="s">
        <v>1491</v>
      </c>
      <c r="M3311" s="1" t="s">
        <v>68</v>
      </c>
      <c r="N3311" s="1" t="s">
        <v>18</v>
      </c>
      <c r="O3311" t="s">
        <v>19</v>
      </c>
      <c r="P3311">
        <v>2919.6</v>
      </c>
      <c r="Q3311" s="1" t="s">
        <v>1492</v>
      </c>
      <c r="R3311" s="1" t="s">
        <v>1450</v>
      </c>
      <c r="S3311" t="s">
        <v>1449</v>
      </c>
      <c r="T3311">
        <f>VLOOKUP(Admissions[[#This Row],[Department]],Departments!A:E,5,FALSE)</f>
        <v>6000</v>
      </c>
      <c r="U3311" s="1" t="str">
        <f t="shared" si="102"/>
        <v>Above Benchmark</v>
      </c>
      <c r="V3311" s="1">
        <f t="shared" ca="1" si="103"/>
        <v>71</v>
      </c>
      <c r="W3311" s="1" t="str">
        <f ca="1">_xlfn.IFS(Admissions[[#This Row],[Patients Age]]&lt;18,"Paediatric",V3311&lt;40,"Young Adult",V3311&lt;65,"Adult",TRUE,"Senior")</f>
        <v>Senior</v>
      </c>
    </row>
    <row r="3312" spans="1:23" x14ac:dyDescent="0.25">
      <c r="A3312">
        <v>13722</v>
      </c>
      <c r="B3312">
        <v>6405</v>
      </c>
      <c r="C3312" s="1" t="s">
        <v>131</v>
      </c>
      <c r="D3312" s="1" t="s">
        <v>56</v>
      </c>
      <c r="E3312" s="2">
        <v>29020</v>
      </c>
      <c r="F3312" s="1" t="s">
        <v>51</v>
      </c>
      <c r="G3312" s="1" t="s">
        <v>113</v>
      </c>
      <c r="H3312" s="2">
        <v>45286</v>
      </c>
      <c r="I3312" s="2">
        <v>45290</v>
      </c>
      <c r="J3312">
        <v>4</v>
      </c>
      <c r="K3312">
        <v>6978</v>
      </c>
      <c r="L3312" s="1" t="s">
        <v>1491</v>
      </c>
      <c r="M3312" s="1" t="s">
        <v>17</v>
      </c>
      <c r="N3312" s="1" t="s">
        <v>24</v>
      </c>
      <c r="O3312" t="s">
        <v>19</v>
      </c>
      <c r="P3312">
        <v>1744.5</v>
      </c>
      <c r="Q3312" s="1" t="s">
        <v>1492</v>
      </c>
      <c r="R3312" s="1" t="s">
        <v>1452</v>
      </c>
      <c r="S3312" t="s">
        <v>1449</v>
      </c>
      <c r="T3312">
        <f>VLOOKUP(Admissions[[#This Row],[Department]],Departments!A:E,5,FALSE)</f>
        <v>6800</v>
      </c>
      <c r="U3312" s="1" t="str">
        <f t="shared" si="102"/>
        <v>Above Benchmark</v>
      </c>
      <c r="V3312" s="1">
        <f t="shared" ca="1" si="103"/>
        <v>47</v>
      </c>
      <c r="W3312" s="1" t="str">
        <f ca="1">_xlfn.IFS(Admissions[[#This Row],[Patients Age]]&lt;18,"Paediatric",V3312&lt;40,"Young Adult",V3312&lt;65,"Adult",TRUE,"Senior")</f>
        <v>Adult</v>
      </c>
    </row>
    <row r="3313" spans="1:23" x14ac:dyDescent="0.25">
      <c r="A3313">
        <v>11203</v>
      </c>
      <c r="B3313">
        <v>6523</v>
      </c>
      <c r="C3313" s="1" t="s">
        <v>1028</v>
      </c>
      <c r="D3313" s="1" t="s">
        <v>56</v>
      </c>
      <c r="E3313" s="2">
        <v>18464</v>
      </c>
      <c r="F3313" s="1" t="s">
        <v>15</v>
      </c>
      <c r="G3313" s="1" t="s">
        <v>217</v>
      </c>
      <c r="H3313" s="2">
        <v>45008</v>
      </c>
      <c r="I3313" s="2">
        <v>45011</v>
      </c>
      <c r="J3313">
        <v>3</v>
      </c>
      <c r="K3313">
        <v>11216</v>
      </c>
      <c r="L3313" s="1" t="s">
        <v>1491</v>
      </c>
      <c r="M3313" s="1" t="s">
        <v>17</v>
      </c>
      <c r="N3313" s="1" t="s">
        <v>18</v>
      </c>
      <c r="O3313" t="s">
        <v>19</v>
      </c>
      <c r="P3313">
        <v>3738.6667000000002</v>
      </c>
      <c r="Q3313" s="1" t="s">
        <v>1492</v>
      </c>
      <c r="R3313" s="1" t="s">
        <v>1450</v>
      </c>
      <c r="S3313" t="s">
        <v>1449</v>
      </c>
      <c r="T3313">
        <f>VLOOKUP(Admissions[[#This Row],[Department]],Departments!A:E,5,FALSE)</f>
        <v>5500</v>
      </c>
      <c r="U3313" s="1" t="str">
        <f t="shared" si="102"/>
        <v>Above Benchmark</v>
      </c>
      <c r="V3313" s="1">
        <f t="shared" ca="1" si="103"/>
        <v>75</v>
      </c>
      <c r="W3313" s="1" t="str">
        <f ca="1">_xlfn.IFS(Admissions[[#This Row],[Patients Age]]&lt;18,"Paediatric",V3313&lt;40,"Young Adult",V3313&lt;65,"Adult",TRUE,"Senior")</f>
        <v>Senior</v>
      </c>
    </row>
    <row r="3314" spans="1:23" x14ac:dyDescent="0.25">
      <c r="A3314">
        <v>15517</v>
      </c>
      <c r="B3314">
        <v>3997</v>
      </c>
      <c r="C3314" s="1" t="s">
        <v>359</v>
      </c>
      <c r="D3314" s="1" t="s">
        <v>56</v>
      </c>
      <c r="E3314" s="2">
        <v>17415</v>
      </c>
      <c r="F3314" s="1" t="s">
        <v>41</v>
      </c>
      <c r="G3314" s="1" t="s">
        <v>42</v>
      </c>
      <c r="H3314" s="2">
        <v>44936</v>
      </c>
      <c r="I3314" s="2">
        <v>44944</v>
      </c>
      <c r="J3314">
        <v>8</v>
      </c>
      <c r="K3314">
        <v>9944</v>
      </c>
      <c r="L3314" s="1" t="s">
        <v>1491</v>
      </c>
      <c r="M3314" s="1" t="s">
        <v>49</v>
      </c>
      <c r="N3314" s="1" t="s">
        <v>24</v>
      </c>
      <c r="O3314" t="s">
        <v>19</v>
      </c>
      <c r="P3314">
        <v>1243</v>
      </c>
      <c r="Q3314" s="1" t="s">
        <v>1492</v>
      </c>
      <c r="R3314" s="1" t="s">
        <v>1452</v>
      </c>
      <c r="S3314" t="s">
        <v>1449</v>
      </c>
      <c r="T3314">
        <f>VLOOKUP(Admissions[[#This Row],[Department]],Departments!A:E,5,FALSE)</f>
        <v>7200</v>
      </c>
      <c r="U3314" s="1" t="str">
        <f t="shared" si="102"/>
        <v>Above Benchmark</v>
      </c>
      <c r="V3314" s="1">
        <f t="shared" ca="1" si="103"/>
        <v>78</v>
      </c>
      <c r="W3314" s="1" t="str">
        <f ca="1">_xlfn.IFS(Admissions[[#This Row],[Patients Age]]&lt;18,"Paediatric",V3314&lt;40,"Young Adult",V3314&lt;65,"Adult",TRUE,"Senior")</f>
        <v>Senior</v>
      </c>
    </row>
    <row r="3315" spans="1:23" x14ac:dyDescent="0.25">
      <c r="A3315">
        <v>11098</v>
      </c>
      <c r="B3315">
        <v>3266</v>
      </c>
      <c r="C3315" s="1" t="s">
        <v>773</v>
      </c>
      <c r="D3315" s="1" t="s">
        <v>56</v>
      </c>
      <c r="E3315" s="2">
        <v>25727</v>
      </c>
      <c r="F3315" s="1" t="s">
        <v>51</v>
      </c>
      <c r="G3315" s="1" t="s">
        <v>87</v>
      </c>
      <c r="H3315" s="2">
        <v>45586</v>
      </c>
      <c r="I3315" s="2">
        <v>45590</v>
      </c>
      <c r="J3315">
        <v>4</v>
      </c>
      <c r="K3315">
        <v>6455</v>
      </c>
      <c r="L3315" s="1" t="s">
        <v>1491</v>
      </c>
      <c r="M3315" s="1" t="s">
        <v>17</v>
      </c>
      <c r="N3315" s="1" t="s">
        <v>18</v>
      </c>
      <c r="O3315" t="s">
        <v>19</v>
      </c>
      <c r="P3315">
        <v>1613.75</v>
      </c>
      <c r="Q3315" s="1" t="s">
        <v>1492</v>
      </c>
      <c r="R3315" s="1" t="s">
        <v>1448</v>
      </c>
      <c r="S3315" t="s">
        <v>1449</v>
      </c>
      <c r="T3315">
        <f>VLOOKUP(Admissions[[#This Row],[Department]],Departments!A:E,5,FALSE)</f>
        <v>6800</v>
      </c>
      <c r="U3315" s="1" t="str">
        <f t="shared" si="102"/>
        <v>Within Benchmark</v>
      </c>
      <c r="V3315" s="1">
        <f t="shared" ca="1" si="103"/>
        <v>56</v>
      </c>
      <c r="W3315" s="1" t="str">
        <f ca="1">_xlfn.IFS(Admissions[[#This Row],[Patients Age]]&lt;18,"Paediatric",V3315&lt;40,"Young Adult",V3315&lt;65,"Adult",TRUE,"Senior")</f>
        <v>Adult</v>
      </c>
    </row>
    <row r="3316" spans="1:23" x14ac:dyDescent="0.25">
      <c r="A3316">
        <v>15698</v>
      </c>
      <c r="B3316">
        <v>6638</v>
      </c>
      <c r="C3316" s="1" t="s">
        <v>422</v>
      </c>
      <c r="D3316" s="1" t="s">
        <v>56</v>
      </c>
      <c r="E3316" s="2">
        <v>22081</v>
      </c>
      <c r="F3316" s="1" t="s">
        <v>41</v>
      </c>
      <c r="G3316" s="1" t="s">
        <v>72</v>
      </c>
      <c r="H3316" s="2">
        <v>45332</v>
      </c>
      <c r="I3316" s="2">
        <v>45339</v>
      </c>
      <c r="J3316">
        <v>7</v>
      </c>
      <c r="K3316">
        <v>3624</v>
      </c>
      <c r="L3316" s="1" t="s">
        <v>1491</v>
      </c>
      <c r="M3316" s="1" t="s">
        <v>49</v>
      </c>
      <c r="N3316" s="1" t="s">
        <v>33</v>
      </c>
      <c r="O3316" t="s">
        <v>19</v>
      </c>
      <c r="P3316">
        <v>517.71429999999998</v>
      </c>
      <c r="Q3316" s="1" t="s">
        <v>1492</v>
      </c>
      <c r="R3316" s="1" t="s">
        <v>1446</v>
      </c>
      <c r="S3316" t="s">
        <v>1447</v>
      </c>
      <c r="T3316">
        <f>VLOOKUP(Admissions[[#This Row],[Department]],Departments!A:E,5,FALSE)</f>
        <v>7200</v>
      </c>
      <c r="U3316" s="1" t="str">
        <f t="shared" si="102"/>
        <v>Within Benchmark</v>
      </c>
      <c r="V3316" s="1">
        <f t="shared" ca="1" si="103"/>
        <v>66</v>
      </c>
      <c r="W3316" s="1" t="str">
        <f ca="1">_xlfn.IFS(Admissions[[#This Row],[Patients Age]]&lt;18,"Paediatric",V3316&lt;40,"Young Adult",V3316&lt;65,"Adult",TRUE,"Senior")</f>
        <v>Senior</v>
      </c>
    </row>
    <row r="3317" spans="1:23" x14ac:dyDescent="0.25">
      <c r="A3317">
        <v>15283</v>
      </c>
      <c r="B3317">
        <v>4994</v>
      </c>
      <c r="C3317" s="1" t="s">
        <v>1250</v>
      </c>
      <c r="D3317" s="1" t="s">
        <v>56</v>
      </c>
      <c r="E3317" s="2">
        <v>25763</v>
      </c>
      <c r="F3317" s="1" t="s">
        <v>51</v>
      </c>
      <c r="G3317" s="1" t="s">
        <v>87</v>
      </c>
      <c r="H3317" s="2">
        <v>45254</v>
      </c>
      <c r="I3317" s="2">
        <v>45262</v>
      </c>
      <c r="J3317">
        <v>8</v>
      </c>
      <c r="K3317">
        <v>12159</v>
      </c>
      <c r="L3317" s="1" t="s">
        <v>1491</v>
      </c>
      <c r="M3317" s="1" t="s">
        <v>114</v>
      </c>
      <c r="N3317" s="1" t="s">
        <v>18</v>
      </c>
      <c r="O3317" t="s">
        <v>19</v>
      </c>
      <c r="P3317">
        <v>1519.875</v>
      </c>
      <c r="Q3317" s="1" t="s">
        <v>1492</v>
      </c>
      <c r="R3317" s="1" t="s">
        <v>1454</v>
      </c>
      <c r="S3317" t="s">
        <v>1449</v>
      </c>
      <c r="T3317">
        <f>VLOOKUP(Admissions[[#This Row],[Department]],Departments!A:E,5,FALSE)</f>
        <v>6800</v>
      </c>
      <c r="U3317" s="1" t="str">
        <f t="shared" si="102"/>
        <v>Above Benchmark</v>
      </c>
      <c r="V3317" s="1">
        <f t="shared" ca="1" si="103"/>
        <v>55</v>
      </c>
      <c r="W3317" s="1" t="str">
        <f ca="1">_xlfn.IFS(Admissions[[#This Row],[Patients Age]]&lt;18,"Paediatric",V3317&lt;40,"Young Adult",V3317&lt;65,"Adult",TRUE,"Senior")</f>
        <v>Adult</v>
      </c>
    </row>
    <row r="3318" spans="1:23" x14ac:dyDescent="0.25">
      <c r="A3318">
        <v>14307</v>
      </c>
      <c r="B3318">
        <v>5545</v>
      </c>
      <c r="C3318" s="1" t="s">
        <v>575</v>
      </c>
      <c r="D3318" s="1" t="s">
        <v>56</v>
      </c>
      <c r="E3318" s="2">
        <v>17770</v>
      </c>
      <c r="F3318" s="1" t="s">
        <v>35</v>
      </c>
      <c r="G3318" s="1" t="s">
        <v>83</v>
      </c>
      <c r="H3318" s="2">
        <v>45089</v>
      </c>
      <c r="I3318" s="2">
        <v>45094</v>
      </c>
      <c r="J3318">
        <v>5</v>
      </c>
      <c r="K3318">
        <v>11088</v>
      </c>
      <c r="L3318" s="1" t="s">
        <v>1494</v>
      </c>
      <c r="M3318" s="1" t="s">
        <v>37</v>
      </c>
      <c r="N3318" s="1" t="s">
        <v>33</v>
      </c>
      <c r="O3318" t="s">
        <v>19</v>
      </c>
      <c r="P3318">
        <v>2217.6</v>
      </c>
      <c r="Q3318" s="1" t="s">
        <v>1492</v>
      </c>
      <c r="R3318" s="1" t="s">
        <v>1448</v>
      </c>
      <c r="S3318" t="s">
        <v>1449</v>
      </c>
      <c r="T3318">
        <f>VLOOKUP(Admissions[[#This Row],[Department]],Departments!A:E,5,FALSE)</f>
        <v>8500</v>
      </c>
      <c r="U3318" s="1" t="str">
        <f t="shared" si="102"/>
        <v>Above Benchmark</v>
      </c>
      <c r="V3318" s="1">
        <f t="shared" ca="1" si="103"/>
        <v>77</v>
      </c>
      <c r="W3318" s="1" t="str">
        <f ca="1">_xlfn.IFS(Admissions[[#This Row],[Patients Age]]&lt;18,"Paediatric",V3318&lt;40,"Young Adult",V3318&lt;65,"Adult",TRUE,"Senior")</f>
        <v>Senior</v>
      </c>
    </row>
    <row r="3319" spans="1:23" x14ac:dyDescent="0.25">
      <c r="A3319">
        <v>15710</v>
      </c>
      <c r="B3319">
        <v>5699</v>
      </c>
      <c r="C3319" s="1" t="s">
        <v>495</v>
      </c>
      <c r="D3319" s="1" t="s">
        <v>14</v>
      </c>
      <c r="E3319" s="2">
        <v>26883</v>
      </c>
      <c r="F3319" s="1" t="s">
        <v>26</v>
      </c>
      <c r="G3319" s="1" t="s">
        <v>27</v>
      </c>
      <c r="H3319" s="2">
        <v>45019</v>
      </c>
      <c r="I3319" s="2">
        <v>45024</v>
      </c>
      <c r="J3319">
        <v>5</v>
      </c>
      <c r="K3319">
        <v>18034</v>
      </c>
      <c r="L3319" s="1" t="s">
        <v>1491</v>
      </c>
      <c r="M3319" s="1" t="s">
        <v>79</v>
      </c>
      <c r="N3319" s="1" t="s">
        <v>33</v>
      </c>
      <c r="O3319" t="s">
        <v>19</v>
      </c>
      <c r="P3319">
        <v>3606.8</v>
      </c>
      <c r="Q3319" s="1" t="s">
        <v>1492</v>
      </c>
      <c r="R3319" s="1" t="s">
        <v>1448</v>
      </c>
      <c r="S3319" t="s">
        <v>1449</v>
      </c>
      <c r="T3319">
        <f>VLOOKUP(Admissions[[#This Row],[Department]],Departments!A:E,5,FALSE)</f>
        <v>9000</v>
      </c>
      <c r="U3319" s="1" t="str">
        <f t="shared" si="102"/>
        <v>Above Benchmark</v>
      </c>
      <c r="V3319" s="1">
        <f t="shared" ca="1" si="103"/>
        <v>52</v>
      </c>
      <c r="W3319" s="1" t="str">
        <f ca="1">_xlfn.IFS(Admissions[[#This Row],[Patients Age]]&lt;18,"Paediatric",V3319&lt;40,"Young Adult",V3319&lt;65,"Adult",TRUE,"Senior")</f>
        <v>Adult</v>
      </c>
    </row>
    <row r="3320" spans="1:23" x14ac:dyDescent="0.25">
      <c r="A3320">
        <v>14129</v>
      </c>
      <c r="B3320">
        <v>4324</v>
      </c>
      <c r="C3320" s="1" t="s">
        <v>307</v>
      </c>
      <c r="D3320" s="1" t="s">
        <v>56</v>
      </c>
      <c r="E3320" s="2">
        <v>18709</v>
      </c>
      <c r="F3320" s="1" t="s">
        <v>35</v>
      </c>
      <c r="G3320" s="1" t="s">
        <v>83</v>
      </c>
      <c r="H3320" s="2">
        <v>45650</v>
      </c>
      <c r="I3320" s="2">
        <v>45657</v>
      </c>
      <c r="J3320">
        <v>7</v>
      </c>
      <c r="K3320">
        <v>10462</v>
      </c>
      <c r="L3320" s="1" t="s">
        <v>1491</v>
      </c>
      <c r="M3320" s="1" t="s">
        <v>75</v>
      </c>
      <c r="N3320" s="1" t="s">
        <v>18</v>
      </c>
      <c r="O3320" t="s">
        <v>19</v>
      </c>
      <c r="P3320">
        <v>1494.5714</v>
      </c>
      <c r="Q3320" s="1" t="s">
        <v>1492</v>
      </c>
      <c r="R3320" s="1" t="s">
        <v>1452</v>
      </c>
      <c r="S3320" t="s">
        <v>1449</v>
      </c>
      <c r="T3320">
        <f>VLOOKUP(Admissions[[#This Row],[Department]],Departments!A:E,5,FALSE)</f>
        <v>8500</v>
      </c>
      <c r="U3320" s="1" t="str">
        <f t="shared" si="102"/>
        <v>Above Benchmark</v>
      </c>
      <c r="V3320" s="1">
        <f t="shared" ca="1" si="103"/>
        <v>75</v>
      </c>
      <c r="W3320" s="1" t="str">
        <f ca="1">_xlfn.IFS(Admissions[[#This Row],[Patients Age]]&lt;18,"Paediatric",V3320&lt;40,"Young Adult",V3320&lt;65,"Adult",TRUE,"Senior")</f>
        <v>Senior</v>
      </c>
    </row>
    <row r="3321" spans="1:23" x14ac:dyDescent="0.25">
      <c r="A3321">
        <v>15068</v>
      </c>
      <c r="B3321">
        <v>5602</v>
      </c>
      <c r="C3321" s="1" t="s">
        <v>475</v>
      </c>
      <c r="D3321" s="1" t="s">
        <v>56</v>
      </c>
      <c r="E3321" s="2">
        <v>20382</v>
      </c>
      <c r="F3321" s="1" t="s">
        <v>41</v>
      </c>
      <c r="G3321" s="1" t="s">
        <v>72</v>
      </c>
      <c r="H3321" s="2">
        <v>45400</v>
      </c>
      <c r="I3321" s="2">
        <v>45408</v>
      </c>
      <c r="J3321">
        <v>8</v>
      </c>
      <c r="K3321">
        <v>12442</v>
      </c>
      <c r="L3321" s="1" t="s">
        <v>1491</v>
      </c>
      <c r="M3321" s="1" t="s">
        <v>43</v>
      </c>
      <c r="N3321" s="1" t="s">
        <v>18</v>
      </c>
      <c r="O3321" t="s">
        <v>19</v>
      </c>
      <c r="P3321">
        <v>1555.25</v>
      </c>
      <c r="Q3321" s="1" t="s">
        <v>1492</v>
      </c>
      <c r="R3321" s="1" t="s">
        <v>1450</v>
      </c>
      <c r="S3321" t="s">
        <v>1449</v>
      </c>
      <c r="T3321">
        <f>VLOOKUP(Admissions[[#This Row],[Department]],Departments!A:E,5,FALSE)</f>
        <v>7200</v>
      </c>
      <c r="U3321" s="1" t="str">
        <f t="shared" si="102"/>
        <v>Above Benchmark</v>
      </c>
      <c r="V3321" s="1">
        <f t="shared" ca="1" si="103"/>
        <v>70</v>
      </c>
      <c r="W3321" s="1" t="str">
        <f ca="1">_xlfn.IFS(Admissions[[#This Row],[Patients Age]]&lt;18,"Paediatric",V3321&lt;40,"Young Adult",V3321&lt;65,"Adult",TRUE,"Senior")</f>
        <v>Senior</v>
      </c>
    </row>
    <row r="3322" spans="1:23" x14ac:dyDescent="0.25">
      <c r="A3322">
        <v>13908</v>
      </c>
      <c r="B3322">
        <v>3601</v>
      </c>
      <c r="C3322" s="1" t="s">
        <v>755</v>
      </c>
      <c r="D3322" s="1" t="s">
        <v>56</v>
      </c>
      <c r="E3322" s="2">
        <v>29854</v>
      </c>
      <c r="F3322" s="1" t="s">
        <v>15</v>
      </c>
      <c r="G3322" s="1" t="s">
        <v>217</v>
      </c>
      <c r="H3322" s="2">
        <v>45317</v>
      </c>
      <c r="I3322" s="2">
        <v>45320</v>
      </c>
      <c r="J3322">
        <v>3</v>
      </c>
      <c r="K3322">
        <v>6654</v>
      </c>
      <c r="L3322" s="1" t="s">
        <v>1491</v>
      </c>
      <c r="M3322" s="1" t="s">
        <v>49</v>
      </c>
      <c r="N3322" s="1" t="s">
        <v>33</v>
      </c>
      <c r="O3322" t="s">
        <v>19</v>
      </c>
      <c r="P3322">
        <v>2218</v>
      </c>
      <c r="Q3322" s="1" t="s">
        <v>1492</v>
      </c>
      <c r="R3322" s="1" t="s">
        <v>1454</v>
      </c>
      <c r="S3322" t="s">
        <v>1449</v>
      </c>
      <c r="T3322">
        <f>VLOOKUP(Admissions[[#This Row],[Department]],Departments!A:E,5,FALSE)</f>
        <v>5500</v>
      </c>
      <c r="U3322" s="1" t="str">
        <f t="shared" si="102"/>
        <v>Above Benchmark</v>
      </c>
      <c r="V3322" s="1">
        <f t="shared" ca="1" si="103"/>
        <v>44</v>
      </c>
      <c r="W3322" s="1" t="str">
        <f ca="1">_xlfn.IFS(Admissions[[#This Row],[Patients Age]]&lt;18,"Paediatric",V3322&lt;40,"Young Adult",V3322&lt;65,"Adult",TRUE,"Senior")</f>
        <v>Adult</v>
      </c>
    </row>
    <row r="3323" spans="1:23" x14ac:dyDescent="0.25">
      <c r="A3323">
        <v>13535</v>
      </c>
      <c r="B3323">
        <v>7066</v>
      </c>
      <c r="C3323" s="1" t="s">
        <v>1093</v>
      </c>
      <c r="D3323" s="1" t="s">
        <v>14</v>
      </c>
      <c r="E3323" s="2">
        <v>31328</v>
      </c>
      <c r="F3323" s="1" t="s">
        <v>35</v>
      </c>
      <c r="G3323" s="1" t="s">
        <v>83</v>
      </c>
      <c r="H3323" s="2">
        <v>45190</v>
      </c>
      <c r="I3323" s="2">
        <v>45196</v>
      </c>
      <c r="J3323">
        <v>6</v>
      </c>
      <c r="K3323">
        <v>12584</v>
      </c>
      <c r="L3323" s="1" t="s">
        <v>1494</v>
      </c>
      <c r="M3323" s="1" t="s">
        <v>60</v>
      </c>
      <c r="N3323" s="1" t="s">
        <v>33</v>
      </c>
      <c r="O3323" t="s">
        <v>19</v>
      </c>
      <c r="P3323">
        <v>2097.3332999999998</v>
      </c>
      <c r="Q3323" s="1" t="s">
        <v>1492</v>
      </c>
      <c r="R3323" s="1" t="s">
        <v>1450</v>
      </c>
      <c r="S3323" t="s">
        <v>1449</v>
      </c>
      <c r="T3323">
        <f>VLOOKUP(Admissions[[#This Row],[Department]],Departments!A:E,5,FALSE)</f>
        <v>8500</v>
      </c>
      <c r="U3323" s="1" t="str">
        <f t="shared" si="102"/>
        <v>Above Benchmark</v>
      </c>
      <c r="V3323" s="1">
        <f t="shared" ca="1" si="103"/>
        <v>40</v>
      </c>
      <c r="W3323" s="1" t="str">
        <f ca="1">_xlfn.IFS(Admissions[[#This Row],[Patients Age]]&lt;18,"Paediatric",V3323&lt;40,"Young Adult",V3323&lt;65,"Adult",TRUE,"Senior")</f>
        <v>Adult</v>
      </c>
    </row>
    <row r="3324" spans="1:23" x14ac:dyDescent="0.25">
      <c r="A3324">
        <v>15693</v>
      </c>
      <c r="B3324">
        <v>5136</v>
      </c>
      <c r="C3324" s="1" t="s">
        <v>1251</v>
      </c>
      <c r="D3324" s="1" t="s">
        <v>56</v>
      </c>
      <c r="E3324" s="2">
        <v>36020</v>
      </c>
      <c r="F3324" s="1" t="s">
        <v>238</v>
      </c>
      <c r="G3324" s="1" t="s">
        <v>77</v>
      </c>
      <c r="H3324" s="2">
        <v>45500</v>
      </c>
      <c r="I3324" s="2">
        <v>45504</v>
      </c>
      <c r="J3324">
        <v>4</v>
      </c>
      <c r="K3324">
        <v>7667</v>
      </c>
      <c r="L3324" s="1" t="s">
        <v>1491</v>
      </c>
      <c r="M3324" s="1" t="s">
        <v>91</v>
      </c>
      <c r="N3324" s="1" t="s">
        <v>33</v>
      </c>
      <c r="O3324" t="s">
        <v>19</v>
      </c>
      <c r="P3324">
        <v>1916.75</v>
      </c>
      <c r="Q3324" s="1" t="s">
        <v>1492</v>
      </c>
      <c r="R3324" s="1" t="s">
        <v>1446</v>
      </c>
      <c r="S3324" t="s">
        <v>1447</v>
      </c>
      <c r="T3324" t="e">
        <f>VLOOKUP(Admissions[[#This Row],[Department]],Departments!A:E,5,FALSE)</f>
        <v>#N/A</v>
      </c>
      <c r="U3324" s="1" t="e">
        <f t="shared" si="102"/>
        <v>#N/A</v>
      </c>
      <c r="V3324" s="1">
        <f t="shared" ca="1" si="103"/>
        <v>27</v>
      </c>
      <c r="W3324" s="1" t="str">
        <f ca="1">_xlfn.IFS(Admissions[[#This Row],[Patients Age]]&lt;18,"Paediatric",V3324&lt;40,"Young Adult",V3324&lt;65,"Adult",TRUE,"Senior")</f>
        <v>Young Adult</v>
      </c>
    </row>
    <row r="3325" spans="1:23" x14ac:dyDescent="0.25">
      <c r="A3325">
        <v>11998</v>
      </c>
      <c r="B3325">
        <v>4183</v>
      </c>
      <c r="C3325" s="1" t="s">
        <v>446</v>
      </c>
      <c r="D3325" s="1" t="s">
        <v>14</v>
      </c>
      <c r="E3325" s="2">
        <v>42065</v>
      </c>
      <c r="F3325" s="1" t="s">
        <v>30</v>
      </c>
      <c r="G3325" s="1" t="s">
        <v>31</v>
      </c>
      <c r="H3325" s="2">
        <v>45224</v>
      </c>
      <c r="I3325" s="2">
        <v>45226</v>
      </c>
      <c r="J3325">
        <v>2</v>
      </c>
      <c r="K3325">
        <v>2898</v>
      </c>
      <c r="L3325" s="1" t="s">
        <v>1491</v>
      </c>
      <c r="M3325" s="1" t="s">
        <v>32</v>
      </c>
      <c r="N3325" s="1" t="s">
        <v>33</v>
      </c>
      <c r="O3325" t="s">
        <v>19</v>
      </c>
      <c r="P3325">
        <v>1449</v>
      </c>
      <c r="Q3325" s="1" t="s">
        <v>1492</v>
      </c>
      <c r="R3325" s="1" t="s">
        <v>1453</v>
      </c>
      <c r="S3325" t="s">
        <v>1449</v>
      </c>
      <c r="T3325">
        <f>VLOOKUP(Admissions[[#This Row],[Department]],Departments!A:E,5,FALSE)</f>
        <v>4500</v>
      </c>
      <c r="U3325" s="1" t="str">
        <f t="shared" si="102"/>
        <v>Within Benchmark</v>
      </c>
      <c r="V3325" s="1">
        <f t="shared" ca="1" si="103"/>
        <v>11</v>
      </c>
      <c r="W3325" s="1" t="str">
        <f ca="1">_xlfn.IFS(Admissions[[#This Row],[Patients Age]]&lt;18,"Paediatric",V3325&lt;40,"Young Adult",V3325&lt;65,"Adult",TRUE,"Senior")</f>
        <v>Paediatric</v>
      </c>
    </row>
    <row r="3326" spans="1:23" x14ac:dyDescent="0.25">
      <c r="A3326">
        <v>12004</v>
      </c>
      <c r="B3326">
        <v>4612</v>
      </c>
      <c r="C3326" s="1" t="s">
        <v>301</v>
      </c>
      <c r="D3326" s="1" t="s">
        <v>56</v>
      </c>
      <c r="E3326" s="2">
        <v>31323</v>
      </c>
      <c r="F3326" s="1" t="s">
        <v>15</v>
      </c>
      <c r="G3326" s="1" t="s">
        <v>16</v>
      </c>
      <c r="H3326" s="2">
        <v>45091</v>
      </c>
      <c r="I3326" s="2">
        <v>45093</v>
      </c>
      <c r="J3326">
        <v>2</v>
      </c>
      <c r="K3326">
        <v>4915</v>
      </c>
      <c r="L3326" s="1" t="s">
        <v>1491</v>
      </c>
      <c r="M3326" s="1" t="s">
        <v>17</v>
      </c>
      <c r="N3326" s="1" t="s">
        <v>18</v>
      </c>
      <c r="O3326" t="s">
        <v>19</v>
      </c>
      <c r="P3326">
        <v>2457.5</v>
      </c>
      <c r="Q3326" s="1" t="s">
        <v>1492</v>
      </c>
      <c r="R3326" s="1" t="s">
        <v>1453</v>
      </c>
      <c r="S3326" t="s">
        <v>1449</v>
      </c>
      <c r="T3326">
        <f>VLOOKUP(Admissions[[#This Row],[Department]],Departments!A:E,5,FALSE)</f>
        <v>5500</v>
      </c>
      <c r="U3326" s="1" t="str">
        <f t="shared" si="102"/>
        <v>Within Benchmark</v>
      </c>
      <c r="V3326" s="1">
        <f t="shared" ca="1" si="103"/>
        <v>40</v>
      </c>
      <c r="W3326" s="1" t="str">
        <f ca="1">_xlfn.IFS(Admissions[[#This Row],[Patients Age]]&lt;18,"Paediatric",V3326&lt;40,"Young Adult",V3326&lt;65,"Adult",TRUE,"Senior")</f>
        <v>Adult</v>
      </c>
    </row>
    <row r="3327" spans="1:23" x14ac:dyDescent="0.25">
      <c r="A3327">
        <v>11535</v>
      </c>
      <c r="B3327">
        <v>4799</v>
      </c>
      <c r="C3327" s="1" t="s">
        <v>723</v>
      </c>
      <c r="D3327" s="1" t="s">
        <v>14</v>
      </c>
      <c r="E3327" s="2">
        <v>25735</v>
      </c>
      <c r="F3327" s="1" t="s">
        <v>26</v>
      </c>
      <c r="G3327" s="1" t="s">
        <v>141</v>
      </c>
      <c r="H3327" s="2">
        <v>45148</v>
      </c>
      <c r="I3327" s="2">
        <v>45158</v>
      </c>
      <c r="J3327">
        <v>10</v>
      </c>
      <c r="K3327">
        <v>23110</v>
      </c>
      <c r="L3327" s="1" t="s">
        <v>1491</v>
      </c>
      <c r="M3327" s="1" t="s">
        <v>79</v>
      </c>
      <c r="N3327" s="1" t="s">
        <v>33</v>
      </c>
      <c r="O3327" t="s">
        <v>19</v>
      </c>
      <c r="P3327">
        <v>2311</v>
      </c>
      <c r="Q3327" s="1" t="s">
        <v>1492</v>
      </c>
      <c r="R3327" s="1" t="s">
        <v>1450</v>
      </c>
      <c r="S3327" t="s">
        <v>1449</v>
      </c>
      <c r="T3327">
        <f>VLOOKUP(Admissions[[#This Row],[Department]],Departments!A:E,5,FALSE)</f>
        <v>9000</v>
      </c>
      <c r="U3327" s="1" t="str">
        <f t="shared" si="102"/>
        <v>Above Benchmark</v>
      </c>
      <c r="V3327" s="1">
        <f t="shared" ca="1" si="103"/>
        <v>56</v>
      </c>
      <c r="W3327" s="1" t="str">
        <f ca="1">_xlfn.IFS(Admissions[[#This Row],[Patients Age]]&lt;18,"Paediatric",V3327&lt;40,"Young Adult",V3327&lt;65,"Adult",TRUE,"Senior")</f>
        <v>Adult</v>
      </c>
    </row>
    <row r="3328" spans="1:23" x14ac:dyDescent="0.25">
      <c r="A3328">
        <v>15174</v>
      </c>
      <c r="B3328">
        <v>6971</v>
      </c>
      <c r="C3328" s="1" t="s">
        <v>159</v>
      </c>
      <c r="D3328" s="1" t="s">
        <v>56</v>
      </c>
      <c r="E3328" s="2">
        <v>12035</v>
      </c>
      <c r="F3328" s="1" t="s">
        <v>66</v>
      </c>
      <c r="G3328" s="1" t="s">
        <v>70</v>
      </c>
      <c r="H3328" s="2">
        <v>45270</v>
      </c>
      <c r="I3328" s="2">
        <v>45278</v>
      </c>
      <c r="J3328">
        <v>8</v>
      </c>
      <c r="K3328">
        <v>16466</v>
      </c>
      <c r="L3328" s="1" t="s">
        <v>1491</v>
      </c>
      <c r="M3328" s="1" t="s">
        <v>91</v>
      </c>
      <c r="N3328" s="1" t="s">
        <v>18</v>
      </c>
      <c r="O3328" t="s">
        <v>19</v>
      </c>
      <c r="P3328">
        <v>2058.25</v>
      </c>
      <c r="Q3328" s="1" t="s">
        <v>1492</v>
      </c>
      <c r="R3328" s="1" t="s">
        <v>1451</v>
      </c>
      <c r="S3328" t="s">
        <v>1447</v>
      </c>
      <c r="T3328">
        <f>VLOOKUP(Admissions[[#This Row],[Department]],Departments!A:E,5,FALSE)</f>
        <v>6000</v>
      </c>
      <c r="U3328" s="1" t="str">
        <f t="shared" si="102"/>
        <v>Above Benchmark</v>
      </c>
      <c r="V3328" s="1">
        <f t="shared" ca="1" si="103"/>
        <v>93</v>
      </c>
      <c r="W3328" s="1" t="str">
        <f ca="1">_xlfn.IFS(Admissions[[#This Row],[Patients Age]]&lt;18,"Paediatric",V3328&lt;40,"Young Adult",V3328&lt;65,"Adult",TRUE,"Senior")</f>
        <v>Senior</v>
      </c>
    </row>
    <row r="3329" spans="1:23" x14ac:dyDescent="0.25">
      <c r="A3329">
        <v>15226</v>
      </c>
      <c r="B3329">
        <v>6755</v>
      </c>
      <c r="C3329" s="1" t="s">
        <v>1252</v>
      </c>
      <c r="D3329" s="1" t="s">
        <v>14</v>
      </c>
      <c r="E3329" s="2">
        <v>28322</v>
      </c>
      <c r="F3329" s="1" t="s">
        <v>51</v>
      </c>
      <c r="G3329" s="1" t="s">
        <v>113</v>
      </c>
      <c r="H3329" s="2">
        <v>44944</v>
      </c>
      <c r="I3329" s="2">
        <v>44952</v>
      </c>
      <c r="J3329">
        <v>8</v>
      </c>
      <c r="K3329">
        <v>6329</v>
      </c>
      <c r="L3329" s="1" t="s">
        <v>1491</v>
      </c>
      <c r="M3329" s="1" t="s">
        <v>114</v>
      </c>
      <c r="N3329" s="1" t="s">
        <v>18</v>
      </c>
      <c r="O3329" t="s">
        <v>19</v>
      </c>
      <c r="P3329">
        <v>791.125</v>
      </c>
      <c r="Q3329" s="1" t="s">
        <v>1492</v>
      </c>
      <c r="R3329" s="1" t="s">
        <v>1453</v>
      </c>
      <c r="S3329" t="s">
        <v>1449</v>
      </c>
      <c r="T3329">
        <f>VLOOKUP(Admissions[[#This Row],[Department]],Departments!A:E,5,FALSE)</f>
        <v>6800</v>
      </c>
      <c r="U3329" s="1" t="str">
        <f t="shared" si="102"/>
        <v>Within Benchmark</v>
      </c>
      <c r="V3329" s="1">
        <f t="shared" ca="1" si="103"/>
        <v>48</v>
      </c>
      <c r="W3329" s="1" t="str">
        <f ca="1">_xlfn.IFS(Admissions[[#This Row],[Patients Age]]&lt;18,"Paediatric",V3329&lt;40,"Young Adult",V3329&lt;65,"Adult",TRUE,"Senior")</f>
        <v>Adult</v>
      </c>
    </row>
    <row r="3330" spans="1:23" x14ac:dyDescent="0.25">
      <c r="A3330">
        <v>14628</v>
      </c>
      <c r="B3330">
        <v>3097</v>
      </c>
      <c r="C3330" s="1" t="s">
        <v>595</v>
      </c>
      <c r="D3330" s="1" t="s">
        <v>14</v>
      </c>
      <c r="E3330" s="2">
        <v>29703</v>
      </c>
      <c r="F3330" s="1" t="s">
        <v>15</v>
      </c>
      <c r="G3330" s="1" t="s">
        <v>48</v>
      </c>
      <c r="H3330" s="2">
        <v>45209</v>
      </c>
      <c r="I3330" s="2">
        <v>45213</v>
      </c>
      <c r="J3330">
        <v>4</v>
      </c>
      <c r="K3330">
        <v>8236</v>
      </c>
      <c r="L3330" s="1" t="s">
        <v>1494</v>
      </c>
      <c r="M3330" s="1" t="s">
        <v>49</v>
      </c>
      <c r="N3330" s="1" t="s">
        <v>18</v>
      </c>
      <c r="O3330" t="s">
        <v>19</v>
      </c>
      <c r="P3330">
        <v>2059</v>
      </c>
      <c r="Q3330" s="1" t="s">
        <v>1492</v>
      </c>
      <c r="R3330" s="1" t="s">
        <v>1452</v>
      </c>
      <c r="S3330" t="s">
        <v>1449</v>
      </c>
      <c r="T3330">
        <f>VLOOKUP(Admissions[[#This Row],[Department]],Departments!A:E,5,FALSE)</f>
        <v>5500</v>
      </c>
      <c r="U3330" s="1" t="str">
        <f t="shared" ref="U3330:U3393" si="104">IF(K3330&gt;T3330,"Above Benchmark","Within Benchmark")</f>
        <v>Above Benchmark</v>
      </c>
      <c r="V3330" s="1">
        <f t="shared" ref="V3330:V3393" ca="1" si="105">INT(YEARFRAC(E3330,TODAY()))</f>
        <v>45</v>
      </c>
      <c r="W3330" s="1" t="str">
        <f ca="1">_xlfn.IFS(Admissions[[#This Row],[Patients Age]]&lt;18,"Paediatric",V3330&lt;40,"Young Adult",V3330&lt;65,"Adult",TRUE,"Senior")</f>
        <v>Adult</v>
      </c>
    </row>
    <row r="3331" spans="1:23" x14ac:dyDescent="0.25">
      <c r="A3331">
        <v>14426</v>
      </c>
      <c r="B3331">
        <v>3702</v>
      </c>
      <c r="C3331" s="1" t="s">
        <v>1253</v>
      </c>
      <c r="D3331" s="1" t="s">
        <v>56</v>
      </c>
      <c r="E3331" s="2">
        <v>25612</v>
      </c>
      <c r="F3331" s="1" t="s">
        <v>35</v>
      </c>
      <c r="G3331" s="1" t="s">
        <v>85</v>
      </c>
      <c r="H3331" s="2">
        <v>45619</v>
      </c>
      <c r="I3331" s="2">
        <v>45624</v>
      </c>
      <c r="J3331">
        <v>5</v>
      </c>
      <c r="K3331">
        <v>6308</v>
      </c>
      <c r="L3331" s="1" t="s">
        <v>1491</v>
      </c>
      <c r="M3331" s="1" t="s">
        <v>119</v>
      </c>
      <c r="N3331" s="1" t="s">
        <v>18</v>
      </c>
      <c r="O3331" t="s">
        <v>19</v>
      </c>
      <c r="P3331">
        <v>1261.5999999999999</v>
      </c>
      <c r="Q3331" s="1" t="s">
        <v>1492</v>
      </c>
      <c r="R3331" s="1" t="s">
        <v>1446</v>
      </c>
      <c r="S3331" t="s">
        <v>1447</v>
      </c>
      <c r="T3331">
        <f>VLOOKUP(Admissions[[#This Row],[Department]],Departments!A:E,5,FALSE)</f>
        <v>8500</v>
      </c>
      <c r="U3331" s="1" t="str">
        <f t="shared" si="104"/>
        <v>Within Benchmark</v>
      </c>
      <c r="V3331" s="1">
        <f t="shared" ca="1" si="105"/>
        <v>56</v>
      </c>
      <c r="W3331" s="1" t="str">
        <f ca="1">_xlfn.IFS(Admissions[[#This Row],[Patients Age]]&lt;18,"Paediatric",V3331&lt;40,"Young Adult",V3331&lt;65,"Adult",TRUE,"Senior")</f>
        <v>Adult</v>
      </c>
    </row>
    <row r="3332" spans="1:23" x14ac:dyDescent="0.25">
      <c r="A3332">
        <v>14364</v>
      </c>
      <c r="B3332">
        <v>6156</v>
      </c>
      <c r="C3332" s="1" t="s">
        <v>1254</v>
      </c>
      <c r="D3332" s="1" t="s">
        <v>14</v>
      </c>
      <c r="E3332" s="2">
        <v>20898</v>
      </c>
      <c r="F3332" s="1" t="s">
        <v>21</v>
      </c>
      <c r="G3332" s="1" t="s">
        <v>160</v>
      </c>
      <c r="H3332" s="2">
        <v>45344</v>
      </c>
      <c r="I3332" s="2">
        <v>45352</v>
      </c>
      <c r="J3332">
        <v>8</v>
      </c>
      <c r="K3332">
        <v>25331</v>
      </c>
      <c r="L3332" s="1" t="s">
        <v>1494</v>
      </c>
      <c r="M3332" s="1" t="s">
        <v>23</v>
      </c>
      <c r="N3332" s="1" t="s">
        <v>24</v>
      </c>
      <c r="O3332" t="s">
        <v>19</v>
      </c>
      <c r="P3332">
        <v>3166.375</v>
      </c>
      <c r="Q3332" s="1" t="s">
        <v>1492</v>
      </c>
      <c r="R3332" s="1" t="s">
        <v>1450</v>
      </c>
      <c r="S3332" t="s">
        <v>1449</v>
      </c>
      <c r="T3332">
        <f>VLOOKUP(Admissions[[#This Row],[Department]],Departments!A:E,5,FALSE)</f>
        <v>12000</v>
      </c>
      <c r="U3332" s="1" t="str">
        <f t="shared" si="104"/>
        <v>Above Benchmark</v>
      </c>
      <c r="V3332" s="1">
        <f t="shared" ca="1" si="105"/>
        <v>69</v>
      </c>
      <c r="W3332" s="1" t="str">
        <f ca="1">_xlfn.IFS(Admissions[[#This Row],[Patients Age]]&lt;18,"Paediatric",V3332&lt;40,"Young Adult",V3332&lt;65,"Adult",TRUE,"Senior")</f>
        <v>Senior</v>
      </c>
    </row>
    <row r="3333" spans="1:23" x14ac:dyDescent="0.25">
      <c r="A3333">
        <v>13945</v>
      </c>
      <c r="B3333">
        <v>4373</v>
      </c>
      <c r="C3333" s="1" t="s">
        <v>539</v>
      </c>
      <c r="D3333" s="1" t="s">
        <v>14</v>
      </c>
      <c r="E3333" s="2">
        <v>28184</v>
      </c>
      <c r="F3333" s="1" t="s">
        <v>41</v>
      </c>
      <c r="G3333" s="1" t="s">
        <v>72</v>
      </c>
      <c r="H3333" s="2">
        <v>45005</v>
      </c>
      <c r="I3333" s="2">
        <v>45011</v>
      </c>
      <c r="J3333">
        <v>6</v>
      </c>
      <c r="K3333">
        <v>12448</v>
      </c>
      <c r="L3333" s="1" t="s">
        <v>1491</v>
      </c>
      <c r="M3333" s="1" t="s">
        <v>73</v>
      </c>
      <c r="N3333" s="1" t="s">
        <v>33</v>
      </c>
      <c r="O3333" t="s">
        <v>19</v>
      </c>
      <c r="P3333">
        <v>2074.6667000000002</v>
      </c>
      <c r="Q3333" s="1" t="s">
        <v>1492</v>
      </c>
      <c r="R3333" s="1" t="s">
        <v>1448</v>
      </c>
      <c r="S3333" t="s">
        <v>1449</v>
      </c>
      <c r="T3333">
        <f>VLOOKUP(Admissions[[#This Row],[Department]],Departments!A:E,5,FALSE)</f>
        <v>7200</v>
      </c>
      <c r="U3333" s="1" t="str">
        <f t="shared" si="104"/>
        <v>Above Benchmark</v>
      </c>
      <c r="V3333" s="1">
        <f t="shared" ca="1" si="105"/>
        <v>49</v>
      </c>
      <c r="W3333" s="1" t="str">
        <f ca="1">_xlfn.IFS(Admissions[[#This Row],[Patients Age]]&lt;18,"Paediatric",V3333&lt;40,"Young Adult",V3333&lt;65,"Adult",TRUE,"Senior")</f>
        <v>Adult</v>
      </c>
    </row>
    <row r="3334" spans="1:23" x14ac:dyDescent="0.25">
      <c r="A3334">
        <v>10405</v>
      </c>
      <c r="B3334">
        <v>5662</v>
      </c>
      <c r="C3334" s="1" t="s">
        <v>672</v>
      </c>
      <c r="D3334" s="1" t="s">
        <v>56</v>
      </c>
      <c r="E3334" s="2">
        <v>24306</v>
      </c>
      <c r="F3334" s="1" t="s">
        <v>35</v>
      </c>
      <c r="G3334" s="1" t="s">
        <v>36</v>
      </c>
      <c r="H3334" s="2">
        <v>45259</v>
      </c>
      <c r="I3334" s="2">
        <v>45262</v>
      </c>
      <c r="J3334">
        <v>3</v>
      </c>
      <c r="K3334">
        <v>8456</v>
      </c>
      <c r="L3334" s="1" t="s">
        <v>1494</v>
      </c>
      <c r="M3334" s="1" t="s">
        <v>37</v>
      </c>
      <c r="N3334" s="1" t="s">
        <v>18</v>
      </c>
      <c r="O3334" t="s">
        <v>19</v>
      </c>
      <c r="P3334">
        <v>2818.6667000000002</v>
      </c>
      <c r="Q3334" s="1" t="s">
        <v>1492</v>
      </c>
      <c r="R3334" s="1" t="s">
        <v>1453</v>
      </c>
      <c r="S3334" t="s">
        <v>1449</v>
      </c>
      <c r="T3334">
        <f>VLOOKUP(Admissions[[#This Row],[Department]],Departments!A:E,5,FALSE)</f>
        <v>8500</v>
      </c>
      <c r="U3334" s="1" t="str">
        <f t="shared" si="104"/>
        <v>Within Benchmark</v>
      </c>
      <c r="V3334" s="1">
        <f t="shared" ca="1" si="105"/>
        <v>59</v>
      </c>
      <c r="W3334" s="1" t="str">
        <f ca="1">_xlfn.IFS(Admissions[[#This Row],[Patients Age]]&lt;18,"Paediatric",V3334&lt;40,"Young Adult",V3334&lt;65,"Adult",TRUE,"Senior")</f>
        <v>Adult</v>
      </c>
    </row>
    <row r="3335" spans="1:23" x14ac:dyDescent="0.25">
      <c r="A3335">
        <v>11001</v>
      </c>
      <c r="B3335">
        <v>6241</v>
      </c>
      <c r="C3335" s="1" t="s">
        <v>737</v>
      </c>
      <c r="D3335" s="1" t="s">
        <v>14</v>
      </c>
      <c r="E3335" s="2">
        <v>21422</v>
      </c>
      <c r="F3335" s="1" t="s">
        <v>51</v>
      </c>
      <c r="G3335" s="1" t="s">
        <v>87</v>
      </c>
      <c r="H3335" s="2">
        <v>45224</v>
      </c>
      <c r="I3335" s="2">
        <v>45233</v>
      </c>
      <c r="J3335">
        <v>9</v>
      </c>
      <c r="K3335">
        <v>14097</v>
      </c>
      <c r="L3335" s="1" t="s">
        <v>1494</v>
      </c>
      <c r="M3335" s="1" t="s">
        <v>17</v>
      </c>
      <c r="N3335" s="1" t="s">
        <v>33</v>
      </c>
      <c r="O3335" t="s">
        <v>19</v>
      </c>
      <c r="P3335">
        <v>1566.3333</v>
      </c>
      <c r="Q3335" s="1" t="s">
        <v>1492</v>
      </c>
      <c r="R3335" s="1" t="s">
        <v>1453</v>
      </c>
      <c r="S3335" t="s">
        <v>1449</v>
      </c>
      <c r="T3335">
        <f>VLOOKUP(Admissions[[#This Row],[Department]],Departments!A:E,5,FALSE)</f>
        <v>6800</v>
      </c>
      <c r="U3335" s="1" t="str">
        <f t="shared" si="104"/>
        <v>Above Benchmark</v>
      </c>
      <c r="V3335" s="1">
        <f t="shared" ca="1" si="105"/>
        <v>67</v>
      </c>
      <c r="W3335" s="1" t="str">
        <f ca="1">_xlfn.IFS(Admissions[[#This Row],[Patients Age]]&lt;18,"Paediatric",V3335&lt;40,"Young Adult",V3335&lt;65,"Adult",TRUE,"Senior")</f>
        <v>Senior</v>
      </c>
    </row>
    <row r="3336" spans="1:23" x14ac:dyDescent="0.25">
      <c r="A3336">
        <v>14276</v>
      </c>
      <c r="B3336">
        <v>6831</v>
      </c>
      <c r="C3336" s="1" t="s">
        <v>1255</v>
      </c>
      <c r="D3336" s="1" t="s">
        <v>14</v>
      </c>
      <c r="E3336" s="2">
        <v>22830</v>
      </c>
      <c r="F3336" s="1" t="s">
        <v>41</v>
      </c>
      <c r="G3336" s="1" t="s">
        <v>219</v>
      </c>
      <c r="H3336" s="2">
        <v>45562</v>
      </c>
      <c r="I3336" s="2">
        <v>45566</v>
      </c>
      <c r="J3336">
        <v>4</v>
      </c>
      <c r="K3336">
        <v>7725</v>
      </c>
      <c r="L3336" s="1" t="s">
        <v>1491</v>
      </c>
      <c r="M3336" s="1" t="s">
        <v>121</v>
      </c>
      <c r="N3336" s="1" t="s">
        <v>24</v>
      </c>
      <c r="O3336" t="s">
        <v>19</v>
      </c>
      <c r="P3336">
        <v>1931.25</v>
      </c>
      <c r="Q3336" s="1" t="s">
        <v>1492</v>
      </c>
      <c r="R3336" s="1" t="s">
        <v>1454</v>
      </c>
      <c r="S3336" t="s">
        <v>1449</v>
      </c>
      <c r="T3336">
        <f>VLOOKUP(Admissions[[#This Row],[Department]],Departments!A:E,5,FALSE)</f>
        <v>7200</v>
      </c>
      <c r="U3336" s="1" t="str">
        <f t="shared" si="104"/>
        <v>Above Benchmark</v>
      </c>
      <c r="V3336" s="1">
        <f t="shared" ca="1" si="105"/>
        <v>64</v>
      </c>
      <c r="W3336" s="1" t="str">
        <f ca="1">_xlfn.IFS(Admissions[[#This Row],[Patients Age]]&lt;18,"Paediatric",V3336&lt;40,"Young Adult",V3336&lt;65,"Adult",TRUE,"Senior")</f>
        <v>Adult</v>
      </c>
    </row>
    <row r="3337" spans="1:23" x14ac:dyDescent="0.25">
      <c r="A3337">
        <v>11288</v>
      </c>
      <c r="B3337">
        <v>6988</v>
      </c>
      <c r="C3337" s="1" t="s">
        <v>1256</v>
      </c>
      <c r="D3337" s="1" t="s">
        <v>14</v>
      </c>
      <c r="E3337" s="2">
        <v>11371</v>
      </c>
      <c r="F3337" s="1" t="s">
        <v>26</v>
      </c>
      <c r="G3337" s="1" t="s">
        <v>27</v>
      </c>
      <c r="H3337" s="2">
        <v>45586</v>
      </c>
      <c r="I3337" s="2">
        <v>45596</v>
      </c>
      <c r="J3337">
        <v>10</v>
      </c>
      <c r="K3337">
        <v>17854</v>
      </c>
      <c r="L3337" s="1" t="s">
        <v>1491</v>
      </c>
      <c r="M3337" s="1" t="s">
        <v>79</v>
      </c>
      <c r="N3337" s="1" t="s">
        <v>18</v>
      </c>
      <c r="O3337" t="s">
        <v>19</v>
      </c>
      <c r="P3337">
        <v>1785.4</v>
      </c>
      <c r="Q3337" s="1" t="s">
        <v>1492</v>
      </c>
      <c r="R3337" s="1" t="s">
        <v>1448</v>
      </c>
      <c r="S3337" t="s">
        <v>1449</v>
      </c>
      <c r="T3337">
        <f>VLOOKUP(Admissions[[#This Row],[Department]],Departments!A:E,5,FALSE)</f>
        <v>9000</v>
      </c>
      <c r="U3337" s="1" t="str">
        <f t="shared" si="104"/>
        <v>Above Benchmark</v>
      </c>
      <c r="V3337" s="1">
        <f t="shared" ca="1" si="105"/>
        <v>95</v>
      </c>
      <c r="W3337" s="1" t="str">
        <f ca="1">_xlfn.IFS(Admissions[[#This Row],[Patients Age]]&lt;18,"Paediatric",V3337&lt;40,"Young Adult",V3337&lt;65,"Adult",TRUE,"Senior")</f>
        <v>Senior</v>
      </c>
    </row>
    <row r="3338" spans="1:23" x14ac:dyDescent="0.25">
      <c r="A3338">
        <v>15395</v>
      </c>
      <c r="B3338">
        <v>5568</v>
      </c>
      <c r="C3338" s="1" t="s">
        <v>206</v>
      </c>
      <c r="D3338" s="1" t="s">
        <v>56</v>
      </c>
      <c r="E3338" s="2">
        <v>23035</v>
      </c>
      <c r="F3338" s="1" t="s">
        <v>26</v>
      </c>
      <c r="G3338" s="1" t="s">
        <v>39</v>
      </c>
      <c r="H3338" s="2">
        <v>45596</v>
      </c>
      <c r="I3338" s="2">
        <v>45603</v>
      </c>
      <c r="J3338">
        <v>7</v>
      </c>
      <c r="K3338">
        <v>14252</v>
      </c>
      <c r="L3338" s="1" t="s">
        <v>1491</v>
      </c>
      <c r="M3338" s="1" t="s">
        <v>17</v>
      </c>
      <c r="N3338" s="1" t="s">
        <v>18</v>
      </c>
      <c r="O3338" t="s">
        <v>19</v>
      </c>
      <c r="P3338">
        <v>2036</v>
      </c>
      <c r="Q3338" s="1" t="s">
        <v>1492</v>
      </c>
      <c r="R3338" s="1" t="s">
        <v>1450</v>
      </c>
      <c r="S3338" t="s">
        <v>1449</v>
      </c>
      <c r="T3338">
        <f>VLOOKUP(Admissions[[#This Row],[Department]],Departments!A:E,5,FALSE)</f>
        <v>9000</v>
      </c>
      <c r="U3338" s="1" t="str">
        <f t="shared" si="104"/>
        <v>Above Benchmark</v>
      </c>
      <c r="V3338" s="1">
        <f t="shared" ca="1" si="105"/>
        <v>63</v>
      </c>
      <c r="W3338" s="1" t="str">
        <f ca="1">_xlfn.IFS(Admissions[[#This Row],[Patients Age]]&lt;18,"Paediatric",V3338&lt;40,"Young Adult",V3338&lt;65,"Adult",TRUE,"Senior")</f>
        <v>Adult</v>
      </c>
    </row>
    <row r="3339" spans="1:23" x14ac:dyDescent="0.25">
      <c r="A3339">
        <v>15391</v>
      </c>
      <c r="B3339">
        <v>6342</v>
      </c>
      <c r="C3339" s="1" t="s">
        <v>1137</v>
      </c>
      <c r="D3339" s="1" t="s">
        <v>14</v>
      </c>
      <c r="E3339" s="2">
        <v>28764</v>
      </c>
      <c r="F3339" s="1" t="s">
        <v>66</v>
      </c>
      <c r="G3339" s="1" t="s">
        <v>70</v>
      </c>
      <c r="H3339" s="2">
        <v>45123</v>
      </c>
      <c r="I3339" s="2">
        <v>45126</v>
      </c>
      <c r="J3339">
        <v>3</v>
      </c>
      <c r="K3339">
        <v>6359</v>
      </c>
      <c r="L3339" s="1" t="s">
        <v>1491</v>
      </c>
      <c r="M3339" s="1" t="s">
        <v>91</v>
      </c>
      <c r="N3339" s="1" t="s">
        <v>24</v>
      </c>
      <c r="O3339" t="s">
        <v>19</v>
      </c>
      <c r="P3339">
        <v>2119.6667000000002</v>
      </c>
      <c r="Q3339" s="1" t="s">
        <v>1492</v>
      </c>
      <c r="R3339" s="1" t="s">
        <v>1451</v>
      </c>
      <c r="S3339" t="s">
        <v>1447</v>
      </c>
      <c r="T3339">
        <f>VLOOKUP(Admissions[[#This Row],[Department]],Departments!A:E,5,FALSE)</f>
        <v>6000</v>
      </c>
      <c r="U3339" s="1" t="str">
        <f t="shared" si="104"/>
        <v>Above Benchmark</v>
      </c>
      <c r="V3339" s="1">
        <f t="shared" ca="1" si="105"/>
        <v>47</v>
      </c>
      <c r="W3339" s="1" t="str">
        <f ca="1">_xlfn.IFS(Admissions[[#This Row],[Patients Age]]&lt;18,"Paediatric",V3339&lt;40,"Young Adult",V3339&lt;65,"Adult",TRUE,"Senior")</f>
        <v>Adult</v>
      </c>
    </row>
    <row r="3340" spans="1:23" x14ac:dyDescent="0.25">
      <c r="A3340">
        <v>15259</v>
      </c>
      <c r="B3340">
        <v>3063</v>
      </c>
      <c r="C3340" s="1" t="s">
        <v>841</v>
      </c>
      <c r="D3340" s="1" t="s">
        <v>14</v>
      </c>
      <c r="E3340" s="2">
        <v>25173</v>
      </c>
      <c r="F3340" s="1" t="s">
        <v>15</v>
      </c>
      <c r="G3340" s="1" t="s">
        <v>48</v>
      </c>
      <c r="H3340" s="2">
        <v>45391</v>
      </c>
      <c r="I3340" s="2">
        <v>45393</v>
      </c>
      <c r="J3340">
        <v>2</v>
      </c>
      <c r="K3340">
        <v>5582</v>
      </c>
      <c r="L3340" s="1" t="s">
        <v>1494</v>
      </c>
      <c r="M3340" s="1" t="s">
        <v>81</v>
      </c>
      <c r="N3340" s="1" t="s">
        <v>33</v>
      </c>
      <c r="O3340" t="s">
        <v>19</v>
      </c>
      <c r="P3340">
        <v>2791</v>
      </c>
      <c r="Q3340" s="1" t="s">
        <v>1492</v>
      </c>
      <c r="R3340" s="1" t="s">
        <v>1452</v>
      </c>
      <c r="S3340" t="s">
        <v>1449</v>
      </c>
      <c r="T3340">
        <f>VLOOKUP(Admissions[[#This Row],[Department]],Departments!A:E,5,FALSE)</f>
        <v>5500</v>
      </c>
      <c r="U3340" s="1" t="str">
        <f t="shared" si="104"/>
        <v>Above Benchmark</v>
      </c>
      <c r="V3340" s="1">
        <f t="shared" ca="1" si="105"/>
        <v>57</v>
      </c>
      <c r="W3340" s="1" t="str">
        <f ca="1">_xlfn.IFS(Admissions[[#This Row],[Patients Age]]&lt;18,"Paediatric",V3340&lt;40,"Young Adult",V3340&lt;65,"Adult",TRUE,"Senior")</f>
        <v>Adult</v>
      </c>
    </row>
    <row r="3341" spans="1:23" x14ac:dyDescent="0.25">
      <c r="A3341">
        <v>12031</v>
      </c>
      <c r="B3341">
        <v>4155</v>
      </c>
      <c r="C3341" s="1" t="s">
        <v>363</v>
      </c>
      <c r="D3341" s="1" t="s">
        <v>14</v>
      </c>
      <c r="E3341" s="2">
        <v>22210</v>
      </c>
      <c r="F3341" s="1" t="s">
        <v>15</v>
      </c>
      <c r="G3341" s="1" t="s">
        <v>217</v>
      </c>
      <c r="H3341" s="2">
        <v>45054</v>
      </c>
      <c r="I3341" s="2">
        <v>45056</v>
      </c>
      <c r="J3341">
        <v>2</v>
      </c>
      <c r="K3341">
        <v>7108</v>
      </c>
      <c r="L3341" s="1" t="s">
        <v>1494</v>
      </c>
      <c r="M3341" s="1" t="s">
        <v>81</v>
      </c>
      <c r="N3341" s="1" t="s">
        <v>33</v>
      </c>
      <c r="O3341" t="s">
        <v>19</v>
      </c>
      <c r="P3341">
        <v>3554</v>
      </c>
      <c r="Q3341" s="1" t="s">
        <v>1492</v>
      </c>
      <c r="R3341" s="1" t="s">
        <v>1448</v>
      </c>
      <c r="S3341" t="s">
        <v>1449</v>
      </c>
      <c r="T3341">
        <f>VLOOKUP(Admissions[[#This Row],[Department]],Departments!A:E,5,FALSE)</f>
        <v>5500</v>
      </c>
      <c r="U3341" s="1" t="str">
        <f t="shared" si="104"/>
        <v>Above Benchmark</v>
      </c>
      <c r="V3341" s="1">
        <f t="shared" ca="1" si="105"/>
        <v>65</v>
      </c>
      <c r="W3341" s="1" t="str">
        <f ca="1">_xlfn.IFS(Admissions[[#This Row],[Patients Age]]&lt;18,"Paediatric",V3341&lt;40,"Young Adult",V3341&lt;65,"Adult",TRUE,"Senior")</f>
        <v>Senior</v>
      </c>
    </row>
    <row r="3342" spans="1:23" x14ac:dyDescent="0.25">
      <c r="A3342">
        <v>14873</v>
      </c>
      <c r="B3342">
        <v>6588</v>
      </c>
      <c r="C3342" s="1" t="s">
        <v>673</v>
      </c>
      <c r="D3342" s="1" t="s">
        <v>14</v>
      </c>
      <c r="E3342" s="2">
        <v>34748</v>
      </c>
      <c r="F3342" s="1" t="s">
        <v>15</v>
      </c>
      <c r="G3342" s="1" t="s">
        <v>48</v>
      </c>
      <c r="H3342" s="2">
        <v>45269</v>
      </c>
      <c r="I3342" s="2">
        <v>45270</v>
      </c>
      <c r="J3342">
        <v>1</v>
      </c>
      <c r="K3342">
        <v>2525</v>
      </c>
      <c r="L3342" s="1" t="s">
        <v>1491</v>
      </c>
      <c r="M3342" s="1" t="s">
        <v>49</v>
      </c>
      <c r="N3342" s="1" t="s">
        <v>24</v>
      </c>
      <c r="O3342" t="s">
        <v>19</v>
      </c>
      <c r="P3342">
        <v>2525</v>
      </c>
      <c r="Q3342" s="1" t="s">
        <v>1492</v>
      </c>
      <c r="R3342" s="1" t="s">
        <v>1446</v>
      </c>
      <c r="S3342" t="s">
        <v>1447</v>
      </c>
      <c r="T3342">
        <f>VLOOKUP(Admissions[[#This Row],[Department]],Departments!A:E,5,FALSE)</f>
        <v>5500</v>
      </c>
      <c r="U3342" s="1" t="str">
        <f t="shared" si="104"/>
        <v>Within Benchmark</v>
      </c>
      <c r="V3342" s="1">
        <f t="shared" ca="1" si="105"/>
        <v>31</v>
      </c>
      <c r="W3342" s="1" t="str">
        <f ca="1">_xlfn.IFS(Admissions[[#This Row],[Patients Age]]&lt;18,"Paediatric",V3342&lt;40,"Young Adult",V3342&lt;65,"Adult",TRUE,"Senior")</f>
        <v>Young Adult</v>
      </c>
    </row>
    <row r="3343" spans="1:23" x14ac:dyDescent="0.25">
      <c r="A3343">
        <v>14161</v>
      </c>
      <c r="B3343">
        <v>4356</v>
      </c>
      <c r="C3343" s="1" t="s">
        <v>931</v>
      </c>
      <c r="D3343" s="1" t="s">
        <v>56</v>
      </c>
      <c r="E3343" s="2">
        <v>36913</v>
      </c>
      <c r="F3343" s="1" t="s">
        <v>51</v>
      </c>
      <c r="G3343" s="1" t="s">
        <v>52</v>
      </c>
      <c r="H3343" s="2">
        <v>45285</v>
      </c>
      <c r="I3343" s="2">
        <v>45290</v>
      </c>
      <c r="J3343">
        <v>5</v>
      </c>
      <c r="K3343">
        <v>6197</v>
      </c>
      <c r="L3343" s="1" t="s">
        <v>1494</v>
      </c>
      <c r="M3343" s="1" t="s">
        <v>114</v>
      </c>
      <c r="N3343" s="1" t="s">
        <v>33</v>
      </c>
      <c r="O3343" t="s">
        <v>19</v>
      </c>
      <c r="P3343">
        <v>1239.4000000000001</v>
      </c>
      <c r="Q3343" s="1" t="s">
        <v>1492</v>
      </c>
      <c r="R3343" s="1" t="s">
        <v>1448</v>
      </c>
      <c r="S3343" t="s">
        <v>1449</v>
      </c>
      <c r="T3343">
        <f>VLOOKUP(Admissions[[#This Row],[Department]],Departments!A:E,5,FALSE)</f>
        <v>6800</v>
      </c>
      <c r="U3343" s="1" t="str">
        <f t="shared" si="104"/>
        <v>Within Benchmark</v>
      </c>
      <c r="V3343" s="1">
        <f t="shared" ca="1" si="105"/>
        <v>25</v>
      </c>
      <c r="W3343" s="1" t="str">
        <f ca="1">_xlfn.IFS(Admissions[[#This Row],[Patients Age]]&lt;18,"Paediatric",V3343&lt;40,"Young Adult",V3343&lt;65,"Adult",TRUE,"Senior")</f>
        <v>Young Adult</v>
      </c>
    </row>
    <row r="3344" spans="1:23" x14ac:dyDescent="0.25">
      <c r="A3344">
        <v>13382</v>
      </c>
      <c r="B3344">
        <v>6349</v>
      </c>
      <c r="C3344" s="1" t="s">
        <v>511</v>
      </c>
      <c r="D3344" s="1" t="s">
        <v>56</v>
      </c>
      <c r="E3344" s="2">
        <v>37733</v>
      </c>
      <c r="F3344" s="1" t="s">
        <v>35</v>
      </c>
      <c r="G3344" s="1" t="s">
        <v>36</v>
      </c>
      <c r="H3344" s="2">
        <v>45212</v>
      </c>
      <c r="I3344" s="2">
        <v>45218</v>
      </c>
      <c r="J3344">
        <v>6</v>
      </c>
      <c r="K3344">
        <v>6497</v>
      </c>
      <c r="L3344" s="1" t="s">
        <v>1491</v>
      </c>
      <c r="M3344" s="1" t="s">
        <v>60</v>
      </c>
      <c r="N3344" s="1" t="s">
        <v>33</v>
      </c>
      <c r="O3344" t="s">
        <v>19</v>
      </c>
      <c r="P3344">
        <v>1082.8333</v>
      </c>
      <c r="Q3344" s="1" t="s">
        <v>1492</v>
      </c>
      <c r="R3344" s="1" t="s">
        <v>1454</v>
      </c>
      <c r="S3344" t="s">
        <v>1449</v>
      </c>
      <c r="T3344">
        <f>VLOOKUP(Admissions[[#This Row],[Department]],Departments!A:E,5,FALSE)</f>
        <v>8500</v>
      </c>
      <c r="U3344" s="1" t="str">
        <f t="shared" si="104"/>
        <v>Within Benchmark</v>
      </c>
      <c r="V3344" s="1">
        <f t="shared" ca="1" si="105"/>
        <v>23</v>
      </c>
      <c r="W3344" s="1" t="str">
        <f ca="1">_xlfn.IFS(Admissions[[#This Row],[Patients Age]]&lt;18,"Paediatric",V3344&lt;40,"Young Adult",V3344&lt;65,"Adult",TRUE,"Senior")</f>
        <v>Young Adult</v>
      </c>
    </row>
    <row r="3345" spans="1:23" x14ac:dyDescent="0.25">
      <c r="A3345">
        <v>14232</v>
      </c>
      <c r="B3345">
        <v>3932</v>
      </c>
      <c r="C3345" s="1" t="s">
        <v>959</v>
      </c>
      <c r="D3345" s="1" t="s">
        <v>14</v>
      </c>
      <c r="E3345" s="2">
        <v>23031</v>
      </c>
      <c r="F3345" s="1" t="s">
        <v>66</v>
      </c>
      <c r="G3345" s="1" t="s">
        <v>77</v>
      </c>
      <c r="H3345" s="2">
        <v>45284</v>
      </c>
      <c r="I3345" s="2">
        <v>45289</v>
      </c>
      <c r="J3345">
        <v>5</v>
      </c>
      <c r="K3345">
        <v>7518</v>
      </c>
      <c r="L3345" s="1" t="s">
        <v>1491</v>
      </c>
      <c r="M3345" s="1" t="s">
        <v>68</v>
      </c>
      <c r="N3345" s="1" t="s">
        <v>18</v>
      </c>
      <c r="O3345" t="s">
        <v>19</v>
      </c>
      <c r="P3345">
        <v>1503.6</v>
      </c>
      <c r="Q3345" s="1" t="s">
        <v>1492</v>
      </c>
      <c r="R3345" s="1" t="s">
        <v>1451</v>
      </c>
      <c r="S3345" t="s">
        <v>1447</v>
      </c>
      <c r="T3345">
        <f>VLOOKUP(Admissions[[#This Row],[Department]],Departments!A:E,5,FALSE)</f>
        <v>6000</v>
      </c>
      <c r="U3345" s="1" t="str">
        <f t="shared" si="104"/>
        <v>Above Benchmark</v>
      </c>
      <c r="V3345" s="1">
        <f t="shared" ca="1" si="105"/>
        <v>63</v>
      </c>
      <c r="W3345" s="1" t="str">
        <f ca="1">_xlfn.IFS(Admissions[[#This Row],[Patients Age]]&lt;18,"Paediatric",V3345&lt;40,"Young Adult",V3345&lt;65,"Adult",TRUE,"Senior")</f>
        <v>Adult</v>
      </c>
    </row>
    <row r="3346" spans="1:23" x14ac:dyDescent="0.25">
      <c r="A3346">
        <v>15634</v>
      </c>
      <c r="B3346">
        <v>4748</v>
      </c>
      <c r="C3346" s="1" t="s">
        <v>1257</v>
      </c>
      <c r="D3346" s="1" t="s">
        <v>56</v>
      </c>
      <c r="E3346" s="2">
        <v>26749</v>
      </c>
      <c r="F3346" s="1" t="s">
        <v>41</v>
      </c>
      <c r="G3346" s="1" t="s">
        <v>72</v>
      </c>
      <c r="H3346" s="2">
        <v>45084</v>
      </c>
      <c r="I3346" s="2">
        <v>45089</v>
      </c>
      <c r="J3346">
        <v>5</v>
      </c>
      <c r="K3346">
        <v>5544</v>
      </c>
      <c r="L3346" s="1" t="s">
        <v>1491</v>
      </c>
      <c r="M3346" s="1" t="s">
        <v>73</v>
      </c>
      <c r="N3346" s="1" t="s">
        <v>18</v>
      </c>
      <c r="O3346" t="s">
        <v>19</v>
      </c>
      <c r="P3346">
        <v>1108.8</v>
      </c>
      <c r="Q3346" s="1" t="s">
        <v>1492</v>
      </c>
      <c r="R3346" s="1" t="s">
        <v>1453</v>
      </c>
      <c r="S3346" t="s">
        <v>1449</v>
      </c>
      <c r="T3346">
        <f>VLOOKUP(Admissions[[#This Row],[Department]],Departments!A:E,5,FALSE)</f>
        <v>7200</v>
      </c>
      <c r="U3346" s="1" t="str">
        <f t="shared" si="104"/>
        <v>Within Benchmark</v>
      </c>
      <c r="V3346" s="1">
        <f t="shared" ca="1" si="105"/>
        <v>53</v>
      </c>
      <c r="W3346" s="1" t="str">
        <f ca="1">_xlfn.IFS(Admissions[[#This Row],[Patients Age]]&lt;18,"Paediatric",V3346&lt;40,"Young Adult",V3346&lt;65,"Adult",TRUE,"Senior")</f>
        <v>Adult</v>
      </c>
    </row>
    <row r="3347" spans="1:23" x14ac:dyDescent="0.25">
      <c r="A3347">
        <v>15308</v>
      </c>
      <c r="B3347">
        <v>5303</v>
      </c>
      <c r="C3347" s="1" t="s">
        <v>622</v>
      </c>
      <c r="D3347" s="1" t="s">
        <v>14</v>
      </c>
      <c r="E3347" s="2">
        <v>21962</v>
      </c>
      <c r="F3347" s="1" t="s">
        <v>26</v>
      </c>
      <c r="G3347" s="1" t="s">
        <v>39</v>
      </c>
      <c r="H3347" s="2">
        <v>44987</v>
      </c>
      <c r="I3347" s="2">
        <v>44995</v>
      </c>
      <c r="J3347">
        <v>8</v>
      </c>
      <c r="K3347">
        <v>21014</v>
      </c>
      <c r="L3347" s="1" t="s">
        <v>1494</v>
      </c>
      <c r="M3347" s="1" t="s">
        <v>79</v>
      </c>
      <c r="N3347" s="1" t="s">
        <v>24</v>
      </c>
      <c r="O3347" t="s">
        <v>19</v>
      </c>
      <c r="P3347">
        <v>2626.75</v>
      </c>
      <c r="Q3347" s="1" t="s">
        <v>1492</v>
      </c>
      <c r="R3347" s="1" t="s">
        <v>1450</v>
      </c>
      <c r="S3347" t="s">
        <v>1449</v>
      </c>
      <c r="T3347">
        <f>VLOOKUP(Admissions[[#This Row],[Department]],Departments!A:E,5,FALSE)</f>
        <v>9000</v>
      </c>
      <c r="U3347" s="1" t="str">
        <f t="shared" si="104"/>
        <v>Above Benchmark</v>
      </c>
      <c r="V3347" s="1">
        <f t="shared" ca="1" si="105"/>
        <v>66</v>
      </c>
      <c r="W3347" s="1" t="str">
        <f ca="1">_xlfn.IFS(Admissions[[#This Row],[Patients Age]]&lt;18,"Paediatric",V3347&lt;40,"Young Adult",V3347&lt;65,"Adult",TRUE,"Senior")</f>
        <v>Senior</v>
      </c>
    </row>
    <row r="3348" spans="1:23" x14ac:dyDescent="0.25">
      <c r="A3348">
        <v>11218</v>
      </c>
      <c r="B3348">
        <v>5694</v>
      </c>
      <c r="C3348" s="1" t="s">
        <v>745</v>
      </c>
      <c r="D3348" s="1" t="s">
        <v>56</v>
      </c>
      <c r="E3348" s="2">
        <v>24600</v>
      </c>
      <c r="F3348" s="1" t="s">
        <v>35</v>
      </c>
      <c r="G3348" s="1" t="s">
        <v>85</v>
      </c>
      <c r="H3348" s="2">
        <v>45518</v>
      </c>
      <c r="I3348" s="2">
        <v>45524</v>
      </c>
      <c r="J3348">
        <v>6</v>
      </c>
      <c r="K3348">
        <v>12672</v>
      </c>
      <c r="L3348" s="1" t="s">
        <v>1491</v>
      </c>
      <c r="M3348" s="1" t="s">
        <v>37</v>
      </c>
      <c r="N3348" s="1" t="s">
        <v>33</v>
      </c>
      <c r="O3348" t="s">
        <v>19</v>
      </c>
      <c r="P3348">
        <v>2112</v>
      </c>
      <c r="Q3348" s="1" t="s">
        <v>1492</v>
      </c>
      <c r="R3348" s="1" t="s">
        <v>1453</v>
      </c>
      <c r="S3348" t="s">
        <v>1449</v>
      </c>
      <c r="T3348">
        <f>VLOOKUP(Admissions[[#This Row],[Department]],Departments!A:E,5,FALSE)</f>
        <v>8500</v>
      </c>
      <c r="U3348" s="1" t="str">
        <f t="shared" si="104"/>
        <v>Above Benchmark</v>
      </c>
      <c r="V3348" s="1">
        <f t="shared" ca="1" si="105"/>
        <v>59</v>
      </c>
      <c r="W3348" s="1" t="str">
        <f ca="1">_xlfn.IFS(Admissions[[#This Row],[Patients Age]]&lt;18,"Paediatric",V3348&lt;40,"Young Adult",V3348&lt;65,"Adult",TRUE,"Senior")</f>
        <v>Adult</v>
      </c>
    </row>
    <row r="3349" spans="1:23" x14ac:dyDescent="0.25">
      <c r="A3349">
        <v>11596</v>
      </c>
      <c r="B3349">
        <v>6974</v>
      </c>
      <c r="C3349" s="1" t="s">
        <v>311</v>
      </c>
      <c r="D3349" s="1" t="s">
        <v>56</v>
      </c>
      <c r="E3349" s="2">
        <v>25081</v>
      </c>
      <c r="F3349" s="1" t="s">
        <v>26</v>
      </c>
      <c r="G3349" s="1" t="s">
        <v>141</v>
      </c>
      <c r="H3349" s="2">
        <v>45249</v>
      </c>
      <c r="I3349" s="2">
        <v>45253</v>
      </c>
      <c r="J3349">
        <v>4</v>
      </c>
      <c r="K3349">
        <v>13350</v>
      </c>
      <c r="L3349" s="1" t="s">
        <v>1491</v>
      </c>
      <c r="M3349" s="1" t="s">
        <v>79</v>
      </c>
      <c r="N3349" s="1" t="s">
        <v>18</v>
      </c>
      <c r="O3349" t="s">
        <v>19</v>
      </c>
      <c r="P3349">
        <v>3337.5</v>
      </c>
      <c r="Q3349" s="1" t="s">
        <v>1492</v>
      </c>
      <c r="R3349" s="1" t="s">
        <v>1451</v>
      </c>
      <c r="S3349" t="s">
        <v>1447</v>
      </c>
      <c r="T3349">
        <f>VLOOKUP(Admissions[[#This Row],[Department]],Departments!A:E,5,FALSE)</f>
        <v>9000</v>
      </c>
      <c r="U3349" s="1" t="str">
        <f t="shared" si="104"/>
        <v>Above Benchmark</v>
      </c>
      <c r="V3349" s="1">
        <f t="shared" ca="1" si="105"/>
        <v>57</v>
      </c>
      <c r="W3349" s="1" t="str">
        <f ca="1">_xlfn.IFS(Admissions[[#This Row],[Patients Age]]&lt;18,"Paediatric",V3349&lt;40,"Young Adult",V3349&lt;65,"Adult",TRUE,"Senior")</f>
        <v>Adult</v>
      </c>
    </row>
    <row r="3350" spans="1:23" x14ac:dyDescent="0.25">
      <c r="A3350">
        <v>14897</v>
      </c>
      <c r="B3350">
        <v>4297</v>
      </c>
      <c r="C3350" s="1" t="s">
        <v>384</v>
      </c>
      <c r="D3350" s="1" t="s">
        <v>14</v>
      </c>
      <c r="E3350" s="2">
        <v>25275</v>
      </c>
      <c r="F3350" s="1" t="s">
        <v>26</v>
      </c>
      <c r="G3350" s="1" t="s">
        <v>27</v>
      </c>
      <c r="H3350" s="2">
        <v>45182</v>
      </c>
      <c r="I3350" s="2">
        <v>45189</v>
      </c>
      <c r="J3350">
        <v>7</v>
      </c>
      <c r="K3350">
        <v>12066</v>
      </c>
      <c r="L3350" s="1" t="s">
        <v>1491</v>
      </c>
      <c r="M3350" s="1" t="s">
        <v>64</v>
      </c>
      <c r="N3350" s="1" t="s">
        <v>33</v>
      </c>
      <c r="O3350" t="s">
        <v>19</v>
      </c>
      <c r="P3350">
        <v>1723.7143000000001</v>
      </c>
      <c r="Q3350" s="1" t="s">
        <v>1492</v>
      </c>
      <c r="R3350" s="1" t="s">
        <v>1453</v>
      </c>
      <c r="S3350" t="s">
        <v>1449</v>
      </c>
      <c r="T3350">
        <f>VLOOKUP(Admissions[[#This Row],[Department]],Departments!A:E,5,FALSE)</f>
        <v>9000</v>
      </c>
      <c r="U3350" s="1" t="str">
        <f t="shared" si="104"/>
        <v>Above Benchmark</v>
      </c>
      <c r="V3350" s="1">
        <f t="shared" ca="1" si="105"/>
        <v>57</v>
      </c>
      <c r="W3350" s="1" t="str">
        <f ca="1">_xlfn.IFS(Admissions[[#This Row],[Patients Age]]&lt;18,"Paediatric",V3350&lt;40,"Young Adult",V3350&lt;65,"Adult",TRUE,"Senior")</f>
        <v>Adult</v>
      </c>
    </row>
    <row r="3351" spans="1:23" x14ac:dyDescent="0.25">
      <c r="A3351">
        <v>12224</v>
      </c>
      <c r="B3351">
        <v>5271</v>
      </c>
      <c r="C3351" s="1" t="s">
        <v>412</v>
      </c>
      <c r="D3351" s="1" t="s">
        <v>14</v>
      </c>
      <c r="E3351" s="2">
        <v>38941</v>
      </c>
      <c r="F3351" s="1" t="s">
        <v>51</v>
      </c>
      <c r="G3351" s="1" t="s">
        <v>52</v>
      </c>
      <c r="H3351" s="2">
        <v>45341</v>
      </c>
      <c r="I3351" s="2">
        <v>45345</v>
      </c>
      <c r="J3351">
        <v>4</v>
      </c>
      <c r="K3351">
        <v>4295</v>
      </c>
      <c r="L3351" s="1" t="s">
        <v>1491</v>
      </c>
      <c r="M3351" s="1" t="s">
        <v>53</v>
      </c>
      <c r="N3351" s="1" t="s">
        <v>18</v>
      </c>
      <c r="O3351" t="s">
        <v>19</v>
      </c>
      <c r="P3351">
        <v>1073.75</v>
      </c>
      <c r="Q3351" s="1" t="s">
        <v>1492</v>
      </c>
      <c r="R3351" s="1" t="s">
        <v>1448</v>
      </c>
      <c r="S3351" t="s">
        <v>1449</v>
      </c>
      <c r="T3351">
        <f>VLOOKUP(Admissions[[#This Row],[Department]],Departments!A:E,5,FALSE)</f>
        <v>6800</v>
      </c>
      <c r="U3351" s="1" t="str">
        <f t="shared" si="104"/>
        <v>Within Benchmark</v>
      </c>
      <c r="V3351" s="1">
        <f t="shared" ca="1" si="105"/>
        <v>19</v>
      </c>
      <c r="W3351" s="1" t="str">
        <f ca="1">_xlfn.IFS(Admissions[[#This Row],[Patients Age]]&lt;18,"Paediatric",V3351&lt;40,"Young Adult",V3351&lt;65,"Adult",TRUE,"Senior")</f>
        <v>Young Adult</v>
      </c>
    </row>
    <row r="3352" spans="1:23" x14ac:dyDescent="0.25">
      <c r="A3352">
        <v>12818</v>
      </c>
      <c r="B3352">
        <v>5682</v>
      </c>
      <c r="C3352" s="1" t="s">
        <v>1102</v>
      </c>
      <c r="D3352" s="1" t="s">
        <v>56</v>
      </c>
      <c r="E3352" s="2">
        <v>25363</v>
      </c>
      <c r="F3352" s="1" t="s">
        <v>15</v>
      </c>
      <c r="G3352" s="1" t="s">
        <v>48</v>
      </c>
      <c r="H3352" s="2">
        <v>44975</v>
      </c>
      <c r="I3352" s="2">
        <v>44977</v>
      </c>
      <c r="J3352">
        <v>2</v>
      </c>
      <c r="K3352">
        <v>4236</v>
      </c>
      <c r="L3352" s="1" t="s">
        <v>1494</v>
      </c>
      <c r="M3352" s="1" t="s">
        <v>49</v>
      </c>
      <c r="N3352" s="1" t="s">
        <v>24</v>
      </c>
      <c r="O3352" t="s">
        <v>19</v>
      </c>
      <c r="P3352">
        <v>2118</v>
      </c>
      <c r="Q3352" s="1" t="s">
        <v>1492</v>
      </c>
      <c r="R3352" s="1" t="s">
        <v>1446</v>
      </c>
      <c r="S3352" t="s">
        <v>1447</v>
      </c>
      <c r="T3352">
        <f>VLOOKUP(Admissions[[#This Row],[Department]],Departments!A:E,5,FALSE)</f>
        <v>5500</v>
      </c>
      <c r="U3352" s="1" t="str">
        <f t="shared" si="104"/>
        <v>Within Benchmark</v>
      </c>
      <c r="V3352" s="1">
        <f t="shared" ca="1" si="105"/>
        <v>57</v>
      </c>
      <c r="W3352" s="1" t="str">
        <f ca="1">_xlfn.IFS(Admissions[[#This Row],[Patients Age]]&lt;18,"Paediatric",V3352&lt;40,"Young Adult",V3352&lt;65,"Adult",TRUE,"Senior")</f>
        <v>Adult</v>
      </c>
    </row>
    <row r="3353" spans="1:23" x14ac:dyDescent="0.25">
      <c r="A3353">
        <v>14969</v>
      </c>
      <c r="B3353">
        <v>4612</v>
      </c>
      <c r="C3353" s="1" t="s">
        <v>301</v>
      </c>
      <c r="D3353" s="1" t="s">
        <v>14</v>
      </c>
      <c r="E3353" s="2">
        <v>31323</v>
      </c>
      <c r="F3353" s="1" t="s">
        <v>26</v>
      </c>
      <c r="G3353" s="1" t="s">
        <v>39</v>
      </c>
      <c r="H3353" s="2">
        <v>45332</v>
      </c>
      <c r="I3353" s="2">
        <v>45338</v>
      </c>
      <c r="J3353">
        <v>6</v>
      </c>
      <c r="K3353">
        <v>11105</v>
      </c>
      <c r="L3353" s="1" t="s">
        <v>1491</v>
      </c>
      <c r="M3353" s="1" t="s">
        <v>28</v>
      </c>
      <c r="N3353" s="1" t="s">
        <v>18</v>
      </c>
      <c r="O3353" t="s">
        <v>19</v>
      </c>
      <c r="P3353">
        <v>1850.8333</v>
      </c>
      <c r="Q3353" s="1" t="s">
        <v>1492</v>
      </c>
      <c r="R3353" s="1" t="s">
        <v>1446</v>
      </c>
      <c r="S3353" t="s">
        <v>1447</v>
      </c>
      <c r="T3353">
        <f>VLOOKUP(Admissions[[#This Row],[Department]],Departments!A:E,5,FALSE)</f>
        <v>9000</v>
      </c>
      <c r="U3353" s="1" t="str">
        <f t="shared" si="104"/>
        <v>Above Benchmark</v>
      </c>
      <c r="V3353" s="1">
        <f t="shared" ca="1" si="105"/>
        <v>40</v>
      </c>
      <c r="W3353" s="1" t="str">
        <f ca="1">_xlfn.IFS(Admissions[[#This Row],[Patients Age]]&lt;18,"Paediatric",V3353&lt;40,"Young Adult",V3353&lt;65,"Adult",TRUE,"Senior")</f>
        <v>Adult</v>
      </c>
    </row>
    <row r="3354" spans="1:23" x14ac:dyDescent="0.25">
      <c r="A3354">
        <v>12742</v>
      </c>
      <c r="B3354">
        <v>3835</v>
      </c>
      <c r="C3354" s="1" t="s">
        <v>1258</v>
      </c>
      <c r="D3354" s="1" t="s">
        <v>56</v>
      </c>
      <c r="E3354" s="2">
        <v>19164</v>
      </c>
      <c r="F3354" s="1" t="s">
        <v>15</v>
      </c>
      <c r="G3354" s="1" t="s">
        <v>16</v>
      </c>
      <c r="H3354" s="2">
        <v>45070</v>
      </c>
      <c r="I3354" s="2">
        <v>45073</v>
      </c>
      <c r="J3354">
        <v>3</v>
      </c>
      <c r="K3354">
        <v>4903</v>
      </c>
      <c r="L3354" s="1" t="s">
        <v>1491</v>
      </c>
      <c r="M3354" s="1" t="s">
        <v>17</v>
      </c>
      <c r="N3354" s="1" t="s">
        <v>18</v>
      </c>
      <c r="O3354" t="s">
        <v>19</v>
      </c>
      <c r="P3354">
        <v>1634.3333</v>
      </c>
      <c r="Q3354" s="1" t="s">
        <v>1492</v>
      </c>
      <c r="R3354" s="1" t="s">
        <v>1453</v>
      </c>
      <c r="S3354" t="s">
        <v>1449</v>
      </c>
      <c r="T3354">
        <f>VLOOKUP(Admissions[[#This Row],[Department]],Departments!A:E,5,FALSE)</f>
        <v>5500</v>
      </c>
      <c r="U3354" s="1" t="str">
        <f t="shared" si="104"/>
        <v>Within Benchmark</v>
      </c>
      <c r="V3354" s="1">
        <f t="shared" ca="1" si="105"/>
        <v>74</v>
      </c>
      <c r="W3354" s="1" t="str">
        <f ca="1">_xlfn.IFS(Admissions[[#This Row],[Patients Age]]&lt;18,"Paediatric",V3354&lt;40,"Young Adult",V3354&lt;65,"Adult",TRUE,"Senior")</f>
        <v>Senior</v>
      </c>
    </row>
    <row r="3355" spans="1:23" x14ac:dyDescent="0.25">
      <c r="A3355">
        <v>10186</v>
      </c>
      <c r="B3355">
        <v>3919</v>
      </c>
      <c r="C3355" s="1" t="s">
        <v>1137</v>
      </c>
      <c r="D3355" s="1" t="s">
        <v>56</v>
      </c>
      <c r="E3355" s="2">
        <v>29691</v>
      </c>
      <c r="F3355" s="1" t="s">
        <v>15</v>
      </c>
      <c r="G3355" s="1" t="s">
        <v>48</v>
      </c>
      <c r="H3355" s="2">
        <v>45418</v>
      </c>
      <c r="I3355" s="2">
        <v>45420</v>
      </c>
      <c r="J3355">
        <v>2</v>
      </c>
      <c r="K3355">
        <v>3626</v>
      </c>
      <c r="L3355" s="1" t="s">
        <v>1491</v>
      </c>
      <c r="M3355" s="1" t="s">
        <v>17</v>
      </c>
      <c r="N3355" s="1" t="s">
        <v>18</v>
      </c>
      <c r="O3355" t="s">
        <v>19</v>
      </c>
      <c r="P3355">
        <v>1813</v>
      </c>
      <c r="Q3355" s="1" t="s">
        <v>1492</v>
      </c>
      <c r="R3355" s="1" t="s">
        <v>1448</v>
      </c>
      <c r="S3355" t="s">
        <v>1449</v>
      </c>
      <c r="T3355">
        <f>VLOOKUP(Admissions[[#This Row],[Department]],Departments!A:E,5,FALSE)</f>
        <v>5500</v>
      </c>
      <c r="U3355" s="1" t="str">
        <f t="shared" si="104"/>
        <v>Within Benchmark</v>
      </c>
      <c r="V3355" s="1">
        <f t="shared" ca="1" si="105"/>
        <v>45</v>
      </c>
      <c r="W3355" s="1" t="str">
        <f ca="1">_xlfn.IFS(Admissions[[#This Row],[Patients Age]]&lt;18,"Paediatric",V3355&lt;40,"Young Adult",V3355&lt;65,"Adult",TRUE,"Senior")</f>
        <v>Adult</v>
      </c>
    </row>
    <row r="3356" spans="1:23" x14ac:dyDescent="0.25">
      <c r="A3356">
        <v>15176</v>
      </c>
      <c r="B3356">
        <v>3986</v>
      </c>
      <c r="C3356" s="1" t="s">
        <v>992</v>
      </c>
      <c r="D3356" s="1" t="s">
        <v>14</v>
      </c>
      <c r="E3356" s="2">
        <v>39426</v>
      </c>
      <c r="F3356" s="1" t="s">
        <v>30</v>
      </c>
      <c r="G3356" s="1" t="s">
        <v>110</v>
      </c>
      <c r="H3356" s="2">
        <v>45478</v>
      </c>
      <c r="I3356" s="2">
        <v>45481</v>
      </c>
      <c r="J3356">
        <v>3</v>
      </c>
      <c r="K3356">
        <v>3940</v>
      </c>
      <c r="L3356" s="1" t="s">
        <v>1491</v>
      </c>
      <c r="M3356" s="1" t="s">
        <v>46</v>
      </c>
      <c r="N3356" s="1" t="s">
        <v>18</v>
      </c>
      <c r="O3356" t="s">
        <v>19</v>
      </c>
      <c r="P3356">
        <v>1313.3333</v>
      </c>
      <c r="Q3356" s="1" t="s">
        <v>1492</v>
      </c>
      <c r="R3356" s="1" t="s">
        <v>1454</v>
      </c>
      <c r="S3356" t="s">
        <v>1449</v>
      </c>
      <c r="T3356">
        <f>VLOOKUP(Admissions[[#This Row],[Department]],Departments!A:E,5,FALSE)</f>
        <v>4500</v>
      </c>
      <c r="U3356" s="1" t="str">
        <f t="shared" si="104"/>
        <v>Within Benchmark</v>
      </c>
      <c r="V3356" s="1">
        <f t="shared" ca="1" si="105"/>
        <v>18</v>
      </c>
      <c r="W3356" s="1" t="str">
        <f ca="1">_xlfn.IFS(Admissions[[#This Row],[Patients Age]]&lt;18,"Paediatric",V3356&lt;40,"Young Adult",V3356&lt;65,"Adult",TRUE,"Senior")</f>
        <v>Young Adult</v>
      </c>
    </row>
    <row r="3357" spans="1:23" x14ac:dyDescent="0.25">
      <c r="A3357">
        <v>14566</v>
      </c>
      <c r="B3357">
        <v>3263</v>
      </c>
      <c r="C3357" s="1" t="s">
        <v>318</v>
      </c>
      <c r="D3357" s="1" t="s">
        <v>56</v>
      </c>
      <c r="E3357" s="2">
        <v>22736</v>
      </c>
      <c r="F3357" s="1" t="s">
        <v>66</v>
      </c>
      <c r="G3357" s="1" t="s">
        <v>67</v>
      </c>
      <c r="H3357" s="2">
        <v>45226</v>
      </c>
      <c r="I3357" s="2">
        <v>45231</v>
      </c>
      <c r="J3357">
        <v>5</v>
      </c>
      <c r="K3357">
        <v>8852</v>
      </c>
      <c r="L3357" s="1" t="s">
        <v>1494</v>
      </c>
      <c r="M3357" s="1" t="s">
        <v>116</v>
      </c>
      <c r="N3357" s="1" t="s">
        <v>33</v>
      </c>
      <c r="O3357" t="s">
        <v>19</v>
      </c>
      <c r="P3357">
        <v>1770.4</v>
      </c>
      <c r="Q3357" s="1" t="s">
        <v>1492</v>
      </c>
      <c r="R3357" s="1" t="s">
        <v>1454</v>
      </c>
      <c r="S3357" t="s">
        <v>1449</v>
      </c>
      <c r="T3357">
        <f>VLOOKUP(Admissions[[#This Row],[Department]],Departments!A:E,5,FALSE)</f>
        <v>6000</v>
      </c>
      <c r="U3357" s="1" t="str">
        <f t="shared" si="104"/>
        <v>Above Benchmark</v>
      </c>
      <c r="V3357" s="1">
        <f t="shared" ca="1" si="105"/>
        <v>64</v>
      </c>
      <c r="W3357" s="1" t="str">
        <f ca="1">_xlfn.IFS(Admissions[[#This Row],[Patients Age]]&lt;18,"Paediatric",V3357&lt;40,"Young Adult",V3357&lt;65,"Adult",TRUE,"Senior")</f>
        <v>Adult</v>
      </c>
    </row>
    <row r="3358" spans="1:23" x14ac:dyDescent="0.25">
      <c r="A3358">
        <v>11311</v>
      </c>
      <c r="B3358">
        <v>5922</v>
      </c>
      <c r="C3358" s="1" t="s">
        <v>755</v>
      </c>
      <c r="D3358" s="1" t="s">
        <v>56</v>
      </c>
      <c r="E3358" s="2">
        <v>30959</v>
      </c>
      <c r="F3358" s="1" t="s">
        <v>51</v>
      </c>
      <c r="G3358" s="1" t="s">
        <v>113</v>
      </c>
      <c r="H3358" s="2">
        <v>45430</v>
      </c>
      <c r="I3358" s="2">
        <v>45436</v>
      </c>
      <c r="J3358">
        <v>6</v>
      </c>
      <c r="K3358">
        <v>7705</v>
      </c>
      <c r="L3358" s="1" t="s">
        <v>1494</v>
      </c>
      <c r="M3358" s="1" t="s">
        <v>114</v>
      </c>
      <c r="N3358" s="1" t="s">
        <v>18</v>
      </c>
      <c r="O3358" t="s">
        <v>19</v>
      </c>
      <c r="P3358">
        <v>1284.1667</v>
      </c>
      <c r="Q3358" s="1" t="s">
        <v>1492</v>
      </c>
      <c r="R3358" s="1" t="s">
        <v>1446</v>
      </c>
      <c r="S3358" t="s">
        <v>1447</v>
      </c>
      <c r="T3358">
        <f>VLOOKUP(Admissions[[#This Row],[Department]],Departments!A:E,5,FALSE)</f>
        <v>6800</v>
      </c>
      <c r="U3358" s="1" t="str">
        <f t="shared" si="104"/>
        <v>Above Benchmark</v>
      </c>
      <c r="V3358" s="1">
        <f t="shared" ca="1" si="105"/>
        <v>41</v>
      </c>
      <c r="W3358" s="1" t="str">
        <f ca="1">_xlfn.IFS(Admissions[[#This Row],[Patients Age]]&lt;18,"Paediatric",V3358&lt;40,"Young Adult",V3358&lt;65,"Adult",TRUE,"Senior")</f>
        <v>Adult</v>
      </c>
    </row>
    <row r="3359" spans="1:23" x14ac:dyDescent="0.25">
      <c r="A3359">
        <v>11554</v>
      </c>
      <c r="B3359">
        <v>6803</v>
      </c>
      <c r="C3359" s="1" t="s">
        <v>1259</v>
      </c>
      <c r="D3359" s="1" t="s">
        <v>14</v>
      </c>
      <c r="E3359" s="2">
        <v>42686</v>
      </c>
      <c r="F3359" s="1" t="s">
        <v>30</v>
      </c>
      <c r="G3359" s="1" t="s">
        <v>58</v>
      </c>
      <c r="H3359" s="2">
        <v>45414</v>
      </c>
      <c r="I3359" s="2">
        <v>45418</v>
      </c>
      <c r="J3359">
        <v>4</v>
      </c>
      <c r="K3359">
        <v>4470</v>
      </c>
      <c r="L3359" s="1" t="s">
        <v>1491</v>
      </c>
      <c r="M3359" s="1" t="s">
        <v>81</v>
      </c>
      <c r="N3359" s="1" t="s">
        <v>18</v>
      </c>
      <c r="O3359" t="s">
        <v>19</v>
      </c>
      <c r="P3359">
        <v>1117.5</v>
      </c>
      <c r="Q3359" s="1" t="s">
        <v>1492</v>
      </c>
      <c r="R3359" s="1" t="s">
        <v>1450</v>
      </c>
      <c r="S3359" t="s">
        <v>1449</v>
      </c>
      <c r="T3359">
        <f>VLOOKUP(Admissions[[#This Row],[Department]],Departments!A:E,5,FALSE)</f>
        <v>4500</v>
      </c>
      <c r="U3359" s="1" t="str">
        <f t="shared" si="104"/>
        <v>Within Benchmark</v>
      </c>
      <c r="V3359" s="1">
        <f t="shared" ca="1" si="105"/>
        <v>9</v>
      </c>
      <c r="W3359" s="1" t="str">
        <f ca="1">_xlfn.IFS(Admissions[[#This Row],[Patients Age]]&lt;18,"Paediatric",V3359&lt;40,"Young Adult",V3359&lt;65,"Adult",TRUE,"Senior")</f>
        <v>Paediatric</v>
      </c>
    </row>
    <row r="3360" spans="1:23" x14ac:dyDescent="0.25">
      <c r="A3360">
        <v>13350</v>
      </c>
      <c r="B3360">
        <v>6000</v>
      </c>
      <c r="C3360" s="1" t="s">
        <v>866</v>
      </c>
      <c r="D3360" s="1" t="s">
        <v>14</v>
      </c>
      <c r="E3360" s="2">
        <v>30903</v>
      </c>
      <c r="F3360" s="1" t="s">
        <v>66</v>
      </c>
      <c r="G3360" s="1" t="s">
        <v>67</v>
      </c>
      <c r="H3360" s="2">
        <v>45135</v>
      </c>
      <c r="I3360" s="2">
        <v>45139</v>
      </c>
      <c r="J3360">
        <v>4</v>
      </c>
      <c r="K3360">
        <v>7099</v>
      </c>
      <c r="L3360" s="1" t="s">
        <v>1491</v>
      </c>
      <c r="M3360" s="1" t="s">
        <v>37</v>
      </c>
      <c r="N3360" s="1" t="s">
        <v>33</v>
      </c>
      <c r="O3360" t="s">
        <v>19</v>
      </c>
      <c r="P3360">
        <v>1774.75</v>
      </c>
      <c r="Q3360" s="1" t="s">
        <v>1492</v>
      </c>
      <c r="R3360" s="1" t="s">
        <v>1454</v>
      </c>
      <c r="S3360" t="s">
        <v>1449</v>
      </c>
      <c r="T3360">
        <f>VLOOKUP(Admissions[[#This Row],[Department]],Departments!A:E,5,FALSE)</f>
        <v>6000</v>
      </c>
      <c r="U3360" s="1" t="str">
        <f t="shared" si="104"/>
        <v>Above Benchmark</v>
      </c>
      <c r="V3360" s="1">
        <f t="shared" ca="1" si="105"/>
        <v>41</v>
      </c>
      <c r="W3360" s="1" t="str">
        <f ca="1">_xlfn.IFS(Admissions[[#This Row],[Patients Age]]&lt;18,"Paediatric",V3360&lt;40,"Young Adult",V3360&lt;65,"Adult",TRUE,"Senior")</f>
        <v>Adult</v>
      </c>
    </row>
    <row r="3361" spans="1:23" x14ac:dyDescent="0.25">
      <c r="A3361">
        <v>14637</v>
      </c>
      <c r="B3361">
        <v>3449</v>
      </c>
      <c r="C3361" s="1" t="s">
        <v>327</v>
      </c>
      <c r="D3361" s="1" t="s">
        <v>14</v>
      </c>
      <c r="E3361" s="2">
        <v>42849</v>
      </c>
      <c r="F3361" s="1" t="s">
        <v>30</v>
      </c>
      <c r="G3361" s="1" t="s">
        <v>58</v>
      </c>
      <c r="H3361" s="2">
        <v>45646</v>
      </c>
      <c r="I3361" s="2">
        <v>45648</v>
      </c>
      <c r="J3361">
        <v>2</v>
      </c>
      <c r="K3361">
        <v>2431</v>
      </c>
      <c r="L3361" s="1" t="s">
        <v>1491</v>
      </c>
      <c r="M3361" s="1" t="s">
        <v>46</v>
      </c>
      <c r="N3361" s="1" t="s">
        <v>33</v>
      </c>
      <c r="O3361" t="s">
        <v>19</v>
      </c>
      <c r="P3361">
        <v>1215.5</v>
      </c>
      <c r="Q3361" s="1" t="s">
        <v>1492</v>
      </c>
      <c r="R3361" s="1" t="s">
        <v>1454</v>
      </c>
      <c r="S3361" t="s">
        <v>1449</v>
      </c>
      <c r="T3361">
        <f>VLOOKUP(Admissions[[#This Row],[Department]],Departments!A:E,5,FALSE)</f>
        <v>4500</v>
      </c>
      <c r="U3361" s="1" t="str">
        <f t="shared" si="104"/>
        <v>Within Benchmark</v>
      </c>
      <c r="V3361" s="1">
        <f t="shared" ca="1" si="105"/>
        <v>9</v>
      </c>
      <c r="W3361" s="1" t="str">
        <f ca="1">_xlfn.IFS(Admissions[[#This Row],[Patients Age]]&lt;18,"Paediatric",V3361&lt;40,"Young Adult",V3361&lt;65,"Adult",TRUE,"Senior")</f>
        <v>Paediatric</v>
      </c>
    </row>
    <row r="3362" spans="1:23" x14ac:dyDescent="0.25">
      <c r="A3362">
        <v>14860</v>
      </c>
      <c r="B3362">
        <v>3230</v>
      </c>
      <c r="C3362" s="1" t="s">
        <v>544</v>
      </c>
      <c r="D3362" s="1" t="s">
        <v>14</v>
      </c>
      <c r="E3362" s="2">
        <v>26809</v>
      </c>
      <c r="F3362" s="1" t="s">
        <v>15</v>
      </c>
      <c r="G3362" s="1" t="s">
        <v>16</v>
      </c>
      <c r="H3362" s="2">
        <v>45645</v>
      </c>
      <c r="I3362" s="2">
        <v>45646</v>
      </c>
      <c r="J3362">
        <v>1</v>
      </c>
      <c r="K3362">
        <v>3604</v>
      </c>
      <c r="L3362" s="1" t="s">
        <v>1491</v>
      </c>
      <c r="M3362" s="1" t="s">
        <v>1473</v>
      </c>
      <c r="N3362" s="1" t="s">
        <v>18</v>
      </c>
      <c r="O3362" t="s">
        <v>19</v>
      </c>
      <c r="P3362">
        <v>3604</v>
      </c>
      <c r="Q3362" s="1" t="s">
        <v>1492</v>
      </c>
      <c r="R3362" s="1" t="s">
        <v>1450</v>
      </c>
      <c r="S3362" t="s">
        <v>1449</v>
      </c>
      <c r="T3362">
        <f>VLOOKUP(Admissions[[#This Row],[Department]],Departments!A:E,5,FALSE)</f>
        <v>5500</v>
      </c>
      <c r="U3362" s="1" t="str">
        <f t="shared" si="104"/>
        <v>Within Benchmark</v>
      </c>
      <c r="V3362" s="1">
        <f t="shared" ca="1" si="105"/>
        <v>53</v>
      </c>
      <c r="W3362" s="1" t="str">
        <f ca="1">_xlfn.IFS(Admissions[[#This Row],[Patients Age]]&lt;18,"Paediatric",V3362&lt;40,"Young Adult",V3362&lt;65,"Adult",TRUE,"Senior")</f>
        <v>Adult</v>
      </c>
    </row>
    <row r="3363" spans="1:23" x14ac:dyDescent="0.25">
      <c r="A3363">
        <v>11437</v>
      </c>
      <c r="B3363">
        <v>4775</v>
      </c>
      <c r="C3363" s="1" t="s">
        <v>559</v>
      </c>
      <c r="D3363" s="1" t="s">
        <v>14</v>
      </c>
      <c r="E3363" s="2">
        <v>18018</v>
      </c>
      <c r="F3363" s="1" t="s">
        <v>26</v>
      </c>
      <c r="G3363" s="1" t="s">
        <v>27</v>
      </c>
      <c r="H3363" s="2">
        <v>44932</v>
      </c>
      <c r="I3363" s="2">
        <v>44942</v>
      </c>
      <c r="J3363">
        <v>10</v>
      </c>
      <c r="K3363">
        <v>33548</v>
      </c>
      <c r="L3363" s="1" t="s">
        <v>1491</v>
      </c>
      <c r="M3363" s="1" t="s">
        <v>28</v>
      </c>
      <c r="N3363" s="1" t="s">
        <v>18</v>
      </c>
      <c r="O3363" t="s">
        <v>19</v>
      </c>
      <c r="P3363">
        <v>3354.8</v>
      </c>
      <c r="Q3363" s="1" t="s">
        <v>1492</v>
      </c>
      <c r="R3363" s="1" t="s">
        <v>1454</v>
      </c>
      <c r="S3363" t="s">
        <v>1449</v>
      </c>
      <c r="T3363">
        <f>VLOOKUP(Admissions[[#This Row],[Department]],Departments!A:E,5,FALSE)</f>
        <v>9000</v>
      </c>
      <c r="U3363" s="1" t="str">
        <f t="shared" si="104"/>
        <v>Above Benchmark</v>
      </c>
      <c r="V3363" s="1">
        <f t="shared" ca="1" si="105"/>
        <v>77</v>
      </c>
      <c r="W3363" s="1" t="str">
        <f ca="1">_xlfn.IFS(Admissions[[#This Row],[Patients Age]]&lt;18,"Paediatric",V3363&lt;40,"Young Adult",V3363&lt;65,"Adult",TRUE,"Senior")</f>
        <v>Senior</v>
      </c>
    </row>
    <row r="3364" spans="1:23" x14ac:dyDescent="0.25">
      <c r="A3364">
        <v>11050</v>
      </c>
      <c r="B3364" t="s">
        <v>1495</v>
      </c>
      <c r="C3364" s="1" t="s">
        <v>506</v>
      </c>
      <c r="D3364" s="1" t="s">
        <v>14</v>
      </c>
      <c r="E3364" s="2">
        <v>33594</v>
      </c>
      <c r="F3364" s="1" t="s">
        <v>15</v>
      </c>
      <c r="G3364" s="1" t="s">
        <v>48</v>
      </c>
      <c r="H3364" s="2">
        <v>45540</v>
      </c>
      <c r="I3364" s="2">
        <v>45542</v>
      </c>
      <c r="J3364">
        <v>2</v>
      </c>
      <c r="K3364">
        <v>6005</v>
      </c>
      <c r="L3364" s="1" t="s">
        <v>1494</v>
      </c>
      <c r="M3364" s="1" t="s">
        <v>81</v>
      </c>
      <c r="N3364" s="1" t="s">
        <v>33</v>
      </c>
      <c r="O3364" t="s">
        <v>19</v>
      </c>
      <c r="P3364">
        <v>3002.5</v>
      </c>
      <c r="Q3364" s="1" t="s">
        <v>1492</v>
      </c>
      <c r="R3364" s="1" t="s">
        <v>1450</v>
      </c>
      <c r="S3364" t="s">
        <v>1449</v>
      </c>
      <c r="T3364">
        <f>VLOOKUP(Admissions[[#This Row],[Department]],Departments!A:E,5,FALSE)</f>
        <v>5500</v>
      </c>
      <c r="U3364" s="1" t="str">
        <f t="shared" si="104"/>
        <v>Above Benchmark</v>
      </c>
      <c r="V3364" s="1">
        <f t="shared" ca="1" si="105"/>
        <v>34</v>
      </c>
      <c r="W3364" s="1" t="str">
        <f ca="1">_xlfn.IFS(Admissions[[#This Row],[Patients Age]]&lt;18,"Paediatric",V3364&lt;40,"Young Adult",V3364&lt;65,"Adult",TRUE,"Senior")</f>
        <v>Young Adult</v>
      </c>
    </row>
    <row r="3365" spans="1:23" x14ac:dyDescent="0.25">
      <c r="A3365">
        <v>11195</v>
      </c>
      <c r="B3365">
        <v>6349</v>
      </c>
      <c r="C3365" s="1" t="s">
        <v>511</v>
      </c>
      <c r="D3365" s="1" t="s">
        <v>14</v>
      </c>
      <c r="E3365" s="2">
        <v>37733</v>
      </c>
      <c r="F3365" s="1" t="s">
        <v>66</v>
      </c>
      <c r="G3365" s="1" t="s">
        <v>67</v>
      </c>
      <c r="H3365" s="2">
        <v>45612</v>
      </c>
      <c r="I3365" s="2">
        <v>45615</v>
      </c>
      <c r="J3365">
        <v>3</v>
      </c>
      <c r="K3365">
        <v>3923</v>
      </c>
      <c r="L3365" s="1" t="s">
        <v>1491</v>
      </c>
      <c r="M3365" s="1" t="s">
        <v>116</v>
      </c>
      <c r="N3365" s="1" t="s">
        <v>24</v>
      </c>
      <c r="O3365" t="s">
        <v>19</v>
      </c>
      <c r="P3365">
        <v>1307.6667</v>
      </c>
      <c r="Q3365" s="1" t="s">
        <v>1492</v>
      </c>
      <c r="R3365" s="1" t="s">
        <v>1446</v>
      </c>
      <c r="S3365" t="s">
        <v>1447</v>
      </c>
      <c r="T3365">
        <f>VLOOKUP(Admissions[[#This Row],[Department]],Departments!A:E,5,FALSE)</f>
        <v>6000</v>
      </c>
      <c r="U3365" s="1" t="str">
        <f t="shared" si="104"/>
        <v>Within Benchmark</v>
      </c>
      <c r="V3365" s="1">
        <f t="shared" ca="1" si="105"/>
        <v>23</v>
      </c>
      <c r="W3365" s="1" t="str">
        <f ca="1">_xlfn.IFS(Admissions[[#This Row],[Patients Age]]&lt;18,"Paediatric",V3365&lt;40,"Young Adult",V3365&lt;65,"Adult",TRUE,"Senior")</f>
        <v>Young Adult</v>
      </c>
    </row>
    <row r="3366" spans="1:23" x14ac:dyDescent="0.25">
      <c r="A3366">
        <v>10638</v>
      </c>
      <c r="B3366">
        <v>4377</v>
      </c>
      <c r="C3366" s="1" t="s">
        <v>1045</v>
      </c>
      <c r="D3366" s="1" t="s">
        <v>14</v>
      </c>
      <c r="E3366" s="2">
        <v>24640</v>
      </c>
      <c r="F3366" s="1" t="s">
        <v>66</v>
      </c>
      <c r="G3366" s="1" t="s">
        <v>67</v>
      </c>
      <c r="H3366" s="2">
        <v>45586</v>
      </c>
      <c r="I3366" s="2">
        <v>45590</v>
      </c>
      <c r="J3366">
        <v>4</v>
      </c>
      <c r="K3366">
        <v>7306</v>
      </c>
      <c r="L3366" s="1" t="s">
        <v>1491</v>
      </c>
      <c r="M3366" s="1" t="s">
        <v>37</v>
      </c>
      <c r="N3366" s="1" t="s">
        <v>18</v>
      </c>
      <c r="O3366" t="s">
        <v>19</v>
      </c>
      <c r="P3366">
        <v>1826.5</v>
      </c>
      <c r="Q3366" s="1" t="s">
        <v>1492</v>
      </c>
      <c r="R3366" s="1" t="s">
        <v>1448</v>
      </c>
      <c r="S3366" t="s">
        <v>1449</v>
      </c>
      <c r="T3366">
        <f>VLOOKUP(Admissions[[#This Row],[Department]],Departments!A:E,5,FALSE)</f>
        <v>6000</v>
      </c>
      <c r="U3366" s="1" t="str">
        <f t="shared" si="104"/>
        <v>Above Benchmark</v>
      </c>
      <c r="V3366" s="1">
        <f t="shared" ca="1" si="105"/>
        <v>59</v>
      </c>
      <c r="W3366" s="1" t="str">
        <f ca="1">_xlfn.IFS(Admissions[[#This Row],[Patients Age]]&lt;18,"Paediatric",V3366&lt;40,"Young Adult",V3366&lt;65,"Adult",TRUE,"Senior")</f>
        <v>Adult</v>
      </c>
    </row>
    <row r="3367" spans="1:23" x14ac:dyDescent="0.25">
      <c r="A3367">
        <v>10962</v>
      </c>
      <c r="B3367">
        <v>5721</v>
      </c>
      <c r="C3367" s="1" t="s">
        <v>183</v>
      </c>
      <c r="D3367" s="1" t="s">
        <v>56</v>
      </c>
      <c r="E3367" s="2">
        <v>16584</v>
      </c>
      <c r="F3367" s="1" t="s">
        <v>66</v>
      </c>
      <c r="G3367" s="1" t="s">
        <v>70</v>
      </c>
      <c r="H3367" s="2">
        <v>45124</v>
      </c>
      <c r="I3367" s="2">
        <v>45127</v>
      </c>
      <c r="J3367">
        <v>3</v>
      </c>
      <c r="K3367">
        <v>6035</v>
      </c>
      <c r="L3367" s="1" t="s">
        <v>1491</v>
      </c>
      <c r="M3367" s="1" t="s">
        <v>116</v>
      </c>
      <c r="N3367" s="1" t="s">
        <v>18</v>
      </c>
      <c r="O3367" t="s">
        <v>19</v>
      </c>
      <c r="P3367">
        <v>2011.6667</v>
      </c>
      <c r="Q3367" s="1" t="s">
        <v>1492</v>
      </c>
      <c r="R3367" s="1" t="s">
        <v>1448</v>
      </c>
      <c r="S3367" t="s">
        <v>1449</v>
      </c>
      <c r="T3367">
        <f>VLOOKUP(Admissions[[#This Row],[Department]],Departments!A:E,5,FALSE)</f>
        <v>6000</v>
      </c>
      <c r="U3367" s="1" t="str">
        <f t="shared" si="104"/>
        <v>Above Benchmark</v>
      </c>
      <c r="V3367" s="1">
        <f t="shared" ca="1" si="105"/>
        <v>81</v>
      </c>
      <c r="W3367" s="1" t="str">
        <f ca="1">_xlfn.IFS(Admissions[[#This Row],[Patients Age]]&lt;18,"Paediatric",V3367&lt;40,"Young Adult",V3367&lt;65,"Adult",TRUE,"Senior")</f>
        <v>Senior</v>
      </c>
    </row>
    <row r="3368" spans="1:23" x14ac:dyDescent="0.25">
      <c r="A3368">
        <v>11078</v>
      </c>
      <c r="B3368">
        <v>4341</v>
      </c>
      <c r="C3368" s="1" t="s">
        <v>76</v>
      </c>
      <c r="D3368" s="1" t="s">
        <v>56</v>
      </c>
      <c r="E3368" s="2">
        <v>28013</v>
      </c>
      <c r="F3368" s="1" t="s">
        <v>51</v>
      </c>
      <c r="G3368" s="1" t="s">
        <v>87</v>
      </c>
      <c r="H3368" s="2">
        <v>45459</v>
      </c>
      <c r="I3368" s="2">
        <v>45464</v>
      </c>
      <c r="J3368">
        <v>5</v>
      </c>
      <c r="K3368">
        <v>8339</v>
      </c>
      <c r="L3368" s="1" t="s">
        <v>1491</v>
      </c>
      <c r="M3368" s="1" t="s">
        <v>88</v>
      </c>
      <c r="N3368" s="1" t="s">
        <v>33</v>
      </c>
      <c r="O3368" t="s">
        <v>19</v>
      </c>
      <c r="P3368">
        <v>1667.8</v>
      </c>
      <c r="Q3368" s="1" t="s">
        <v>1492</v>
      </c>
      <c r="R3368" s="1" t="s">
        <v>1451</v>
      </c>
      <c r="S3368" t="s">
        <v>1447</v>
      </c>
      <c r="T3368">
        <f>VLOOKUP(Admissions[[#This Row],[Department]],Departments!A:E,5,FALSE)</f>
        <v>6800</v>
      </c>
      <c r="U3368" s="1" t="str">
        <f t="shared" si="104"/>
        <v>Above Benchmark</v>
      </c>
      <c r="V3368" s="1">
        <f t="shared" ca="1" si="105"/>
        <v>49</v>
      </c>
      <c r="W3368" s="1" t="str">
        <f ca="1">_xlfn.IFS(Admissions[[#This Row],[Patients Age]]&lt;18,"Paediatric",V3368&lt;40,"Young Adult",V3368&lt;65,"Adult",TRUE,"Senior")</f>
        <v>Adult</v>
      </c>
    </row>
    <row r="3369" spans="1:23" x14ac:dyDescent="0.25">
      <c r="A3369">
        <v>11252</v>
      </c>
      <c r="B3369">
        <v>5480</v>
      </c>
      <c r="C3369" s="1" t="s">
        <v>379</v>
      </c>
      <c r="D3369" s="1" t="s">
        <v>56</v>
      </c>
      <c r="E3369" s="2">
        <v>38859</v>
      </c>
      <c r="F3369" s="1" t="s">
        <v>35</v>
      </c>
      <c r="G3369" s="1" t="s">
        <v>36</v>
      </c>
      <c r="H3369" s="2">
        <v>45158</v>
      </c>
      <c r="I3369" s="2">
        <v>45167</v>
      </c>
      <c r="J3369">
        <v>9</v>
      </c>
      <c r="K3369">
        <v>11552</v>
      </c>
      <c r="L3369" s="1" t="s">
        <v>1491</v>
      </c>
      <c r="M3369" s="1" t="s">
        <v>119</v>
      </c>
      <c r="N3369" s="1" t="s">
        <v>18</v>
      </c>
      <c r="O3369" t="s">
        <v>19</v>
      </c>
      <c r="P3369">
        <v>1283.5555999999999</v>
      </c>
      <c r="Q3369" s="1" t="s">
        <v>1492</v>
      </c>
      <c r="R3369" s="1" t="s">
        <v>1451</v>
      </c>
      <c r="S3369" t="s">
        <v>1447</v>
      </c>
      <c r="T3369">
        <f>VLOOKUP(Admissions[[#This Row],[Department]],Departments!A:E,5,FALSE)</f>
        <v>8500</v>
      </c>
      <c r="U3369" s="1" t="str">
        <f t="shared" si="104"/>
        <v>Above Benchmark</v>
      </c>
      <c r="V3369" s="1">
        <f t="shared" ca="1" si="105"/>
        <v>20</v>
      </c>
      <c r="W3369" s="1" t="str">
        <f ca="1">_xlfn.IFS(Admissions[[#This Row],[Patients Age]]&lt;18,"Paediatric",V3369&lt;40,"Young Adult",V3369&lt;65,"Adult",TRUE,"Senior")</f>
        <v>Young Adult</v>
      </c>
    </row>
    <row r="3370" spans="1:23" x14ac:dyDescent="0.25">
      <c r="A3370">
        <v>12182</v>
      </c>
      <c r="B3370">
        <v>5810</v>
      </c>
      <c r="C3370" s="1" t="s">
        <v>1260</v>
      </c>
      <c r="D3370" s="1" t="s">
        <v>56</v>
      </c>
      <c r="E3370" s="2">
        <v>16281</v>
      </c>
      <c r="F3370" s="1" t="s">
        <v>15</v>
      </c>
      <c r="G3370" s="1" t="s">
        <v>16</v>
      </c>
      <c r="H3370" s="2">
        <v>45346</v>
      </c>
      <c r="I3370" s="2">
        <v>45350</v>
      </c>
      <c r="J3370">
        <v>4</v>
      </c>
      <c r="K3370">
        <v>11476</v>
      </c>
      <c r="L3370" s="1" t="s">
        <v>1491</v>
      </c>
      <c r="M3370" s="1" t="s">
        <v>17</v>
      </c>
      <c r="N3370" s="1" t="s">
        <v>18</v>
      </c>
      <c r="O3370" t="s">
        <v>19</v>
      </c>
      <c r="P3370">
        <v>2869</v>
      </c>
      <c r="Q3370" s="1" t="s">
        <v>1492</v>
      </c>
      <c r="R3370" s="1" t="s">
        <v>1446</v>
      </c>
      <c r="S3370" t="s">
        <v>1447</v>
      </c>
      <c r="T3370">
        <f>VLOOKUP(Admissions[[#This Row],[Department]],Departments!A:E,5,FALSE)</f>
        <v>5500</v>
      </c>
      <c r="U3370" s="1" t="str">
        <f t="shared" si="104"/>
        <v>Above Benchmark</v>
      </c>
      <c r="V3370" s="1">
        <f t="shared" ca="1" si="105"/>
        <v>81</v>
      </c>
      <c r="W3370" s="1" t="str">
        <f ca="1">_xlfn.IFS(Admissions[[#This Row],[Patients Age]]&lt;18,"Paediatric",V3370&lt;40,"Young Adult",V3370&lt;65,"Adult",TRUE,"Senior")</f>
        <v>Senior</v>
      </c>
    </row>
    <row r="3371" spans="1:23" x14ac:dyDescent="0.25">
      <c r="A3371">
        <v>14823</v>
      </c>
      <c r="B3371">
        <v>7135</v>
      </c>
      <c r="C3371" s="1" t="s">
        <v>1261</v>
      </c>
      <c r="D3371" s="1" t="s">
        <v>14</v>
      </c>
      <c r="E3371" s="2">
        <v>37888</v>
      </c>
      <c r="F3371" s="1" t="s">
        <v>66</v>
      </c>
      <c r="G3371" s="1" t="s">
        <v>77</v>
      </c>
      <c r="H3371" s="2">
        <v>45588</v>
      </c>
      <c r="I3371" s="2">
        <v>45591</v>
      </c>
      <c r="J3371">
        <v>3</v>
      </c>
      <c r="K3371">
        <v>4069</v>
      </c>
      <c r="L3371" s="1" t="s">
        <v>1491</v>
      </c>
      <c r="M3371" s="1" t="s">
        <v>37</v>
      </c>
      <c r="N3371" s="1" t="s">
        <v>18</v>
      </c>
      <c r="O3371" t="s">
        <v>19</v>
      </c>
      <c r="P3371">
        <v>1356.3333</v>
      </c>
      <c r="Q3371" s="1" t="s">
        <v>1492</v>
      </c>
      <c r="R3371" s="1" t="s">
        <v>1453</v>
      </c>
      <c r="S3371" t="s">
        <v>1449</v>
      </c>
      <c r="T3371">
        <f>VLOOKUP(Admissions[[#This Row],[Department]],Departments!A:E,5,FALSE)</f>
        <v>6000</v>
      </c>
      <c r="U3371" s="1" t="str">
        <f t="shared" si="104"/>
        <v>Within Benchmark</v>
      </c>
      <c r="V3371" s="1">
        <f t="shared" ca="1" si="105"/>
        <v>22</v>
      </c>
      <c r="W3371" s="1" t="str">
        <f ca="1">_xlfn.IFS(Admissions[[#This Row],[Patients Age]]&lt;18,"Paediatric",V3371&lt;40,"Young Adult",V3371&lt;65,"Adult",TRUE,"Senior")</f>
        <v>Young Adult</v>
      </c>
    </row>
    <row r="3372" spans="1:23" x14ac:dyDescent="0.25">
      <c r="A3372">
        <v>15478</v>
      </c>
      <c r="B3372">
        <v>3903</v>
      </c>
      <c r="C3372" s="1" t="s">
        <v>501</v>
      </c>
      <c r="D3372" s="1" t="s">
        <v>56</v>
      </c>
      <c r="E3372" s="2">
        <v>14582</v>
      </c>
      <c r="F3372" s="1" t="s">
        <v>355</v>
      </c>
      <c r="G3372" s="1" t="s">
        <v>160</v>
      </c>
      <c r="H3372" s="2">
        <v>45522</v>
      </c>
      <c r="I3372" s="2">
        <v>45528</v>
      </c>
      <c r="J3372">
        <v>6</v>
      </c>
      <c r="K3372">
        <v>23507</v>
      </c>
      <c r="L3372" s="1" t="s">
        <v>1491</v>
      </c>
      <c r="M3372" s="1" t="s">
        <v>124</v>
      </c>
      <c r="N3372" s="1" t="s">
        <v>18</v>
      </c>
      <c r="O3372" t="s">
        <v>19</v>
      </c>
      <c r="P3372">
        <v>3917.8332999999998</v>
      </c>
      <c r="Q3372" s="1" t="s">
        <v>1492</v>
      </c>
      <c r="R3372" s="1" t="s">
        <v>1451</v>
      </c>
      <c r="S3372" t="s">
        <v>1447</v>
      </c>
      <c r="T3372" t="e">
        <f>VLOOKUP(Admissions[[#This Row],[Department]],Departments!A:E,5,FALSE)</f>
        <v>#N/A</v>
      </c>
      <c r="U3372" s="1" t="e">
        <f t="shared" si="104"/>
        <v>#N/A</v>
      </c>
      <c r="V3372" s="1">
        <f t="shared" ca="1" si="105"/>
        <v>86</v>
      </c>
      <c r="W3372" s="1" t="str">
        <f ca="1">_xlfn.IFS(Admissions[[#This Row],[Patients Age]]&lt;18,"Paediatric",V3372&lt;40,"Young Adult",V3372&lt;65,"Adult",TRUE,"Senior")</f>
        <v>Senior</v>
      </c>
    </row>
    <row r="3373" spans="1:23" x14ac:dyDescent="0.25">
      <c r="A3373">
        <v>15578</v>
      </c>
      <c r="B3373">
        <v>3906</v>
      </c>
      <c r="C3373" s="1" t="s">
        <v>103</v>
      </c>
      <c r="D3373" s="1" t="s">
        <v>56</v>
      </c>
      <c r="E3373" s="2">
        <v>39637</v>
      </c>
      <c r="F3373" s="1" t="s">
        <v>30</v>
      </c>
      <c r="G3373" s="1" t="s">
        <v>58</v>
      </c>
      <c r="H3373" s="2">
        <v>45556</v>
      </c>
      <c r="I3373" s="2">
        <v>45559</v>
      </c>
      <c r="J3373">
        <v>3</v>
      </c>
      <c r="K3373">
        <v>2805</v>
      </c>
      <c r="L3373" s="1" t="s">
        <v>1494</v>
      </c>
      <c r="M3373" s="1" t="s">
        <v>49</v>
      </c>
      <c r="N3373" s="1" t="s">
        <v>33</v>
      </c>
      <c r="O3373" t="s">
        <v>19</v>
      </c>
      <c r="P3373">
        <v>935</v>
      </c>
      <c r="Q3373" s="1" t="s">
        <v>1492</v>
      </c>
      <c r="R3373" s="1" t="s">
        <v>1446</v>
      </c>
      <c r="S3373" t="s">
        <v>1447</v>
      </c>
      <c r="T3373">
        <f>VLOOKUP(Admissions[[#This Row],[Department]],Departments!A:E,5,FALSE)</f>
        <v>4500</v>
      </c>
      <c r="U3373" s="1" t="str">
        <f t="shared" si="104"/>
        <v>Within Benchmark</v>
      </c>
      <c r="V3373" s="1">
        <f t="shared" ca="1" si="105"/>
        <v>18</v>
      </c>
      <c r="W3373" s="1" t="str">
        <f ca="1">_xlfn.IFS(Admissions[[#This Row],[Patients Age]]&lt;18,"Paediatric",V3373&lt;40,"Young Adult",V3373&lt;65,"Adult",TRUE,"Senior")</f>
        <v>Young Adult</v>
      </c>
    </row>
    <row r="3374" spans="1:23" x14ac:dyDescent="0.25">
      <c r="A3374">
        <v>13572</v>
      </c>
      <c r="B3374">
        <v>5530</v>
      </c>
      <c r="C3374" s="1" t="s">
        <v>133</v>
      </c>
      <c r="D3374" s="1" t="s">
        <v>14</v>
      </c>
      <c r="E3374" s="2">
        <v>23990</v>
      </c>
      <c r="F3374" s="1" t="s">
        <v>51</v>
      </c>
      <c r="G3374" s="1" t="s">
        <v>113</v>
      </c>
      <c r="H3374" s="2">
        <v>45318</v>
      </c>
      <c r="I3374" s="2">
        <v>45326</v>
      </c>
      <c r="J3374">
        <v>8</v>
      </c>
      <c r="K3374">
        <v>5733</v>
      </c>
      <c r="L3374" s="1" t="s">
        <v>1491</v>
      </c>
      <c r="M3374" s="1" t="s">
        <v>53</v>
      </c>
      <c r="N3374" s="1" t="s">
        <v>18</v>
      </c>
      <c r="O3374" t="s">
        <v>19</v>
      </c>
      <c r="P3374">
        <v>716.625</v>
      </c>
      <c r="Q3374" s="1" t="s">
        <v>1492</v>
      </c>
      <c r="R3374" s="1" t="s">
        <v>1446</v>
      </c>
      <c r="S3374" t="s">
        <v>1447</v>
      </c>
      <c r="T3374">
        <f>VLOOKUP(Admissions[[#This Row],[Department]],Departments!A:E,5,FALSE)</f>
        <v>6800</v>
      </c>
      <c r="U3374" s="1" t="str">
        <f t="shared" si="104"/>
        <v>Within Benchmark</v>
      </c>
      <c r="V3374" s="1">
        <f t="shared" ca="1" si="105"/>
        <v>60</v>
      </c>
      <c r="W3374" s="1" t="str">
        <f ca="1">_xlfn.IFS(Admissions[[#This Row],[Patients Age]]&lt;18,"Paediatric",V3374&lt;40,"Young Adult",V3374&lt;65,"Adult",TRUE,"Senior")</f>
        <v>Adult</v>
      </c>
    </row>
    <row r="3375" spans="1:23" x14ac:dyDescent="0.25">
      <c r="A3375">
        <v>15319</v>
      </c>
      <c r="B3375">
        <v>3874</v>
      </c>
      <c r="C3375" s="1" t="s">
        <v>386</v>
      </c>
      <c r="D3375" s="1" t="s">
        <v>56</v>
      </c>
      <c r="E3375" s="2">
        <v>40441</v>
      </c>
      <c r="F3375" s="1" t="s">
        <v>30</v>
      </c>
      <c r="G3375" s="1" t="s">
        <v>58</v>
      </c>
      <c r="H3375" s="2">
        <v>45458</v>
      </c>
      <c r="I3375" s="2">
        <v>45461</v>
      </c>
      <c r="J3375">
        <v>3</v>
      </c>
      <c r="K3375">
        <v>3175</v>
      </c>
      <c r="L3375" s="1" t="s">
        <v>1491</v>
      </c>
      <c r="M3375" s="1" t="s">
        <v>46</v>
      </c>
      <c r="N3375" s="1" t="s">
        <v>33</v>
      </c>
      <c r="O3375" t="s">
        <v>19</v>
      </c>
      <c r="P3375">
        <v>1058.3333</v>
      </c>
      <c r="Q3375" s="1" t="s">
        <v>1492</v>
      </c>
      <c r="R3375" s="1" t="s">
        <v>1446</v>
      </c>
      <c r="S3375" t="s">
        <v>1447</v>
      </c>
      <c r="T3375">
        <f>VLOOKUP(Admissions[[#This Row],[Department]],Departments!A:E,5,FALSE)</f>
        <v>4500</v>
      </c>
      <c r="U3375" s="1" t="str">
        <f t="shared" si="104"/>
        <v>Within Benchmark</v>
      </c>
      <c r="V3375" s="1">
        <f t="shared" ca="1" si="105"/>
        <v>15</v>
      </c>
      <c r="W3375" s="1" t="str">
        <f ca="1">_xlfn.IFS(Admissions[[#This Row],[Patients Age]]&lt;18,"Paediatric",V3375&lt;40,"Young Adult",V3375&lt;65,"Adult",TRUE,"Senior")</f>
        <v>Paediatric</v>
      </c>
    </row>
    <row r="3376" spans="1:23" x14ac:dyDescent="0.25">
      <c r="A3376">
        <v>15733</v>
      </c>
      <c r="B3376">
        <v>5277</v>
      </c>
      <c r="C3376" s="1" t="s">
        <v>333</v>
      </c>
      <c r="D3376" s="1" t="s">
        <v>56</v>
      </c>
      <c r="E3376" s="2">
        <v>14467</v>
      </c>
      <c r="F3376" s="1" t="s">
        <v>35</v>
      </c>
      <c r="G3376" s="1" t="s">
        <v>36</v>
      </c>
      <c r="H3376" s="2">
        <v>45145</v>
      </c>
      <c r="I3376" s="2">
        <v>45154</v>
      </c>
      <c r="J3376">
        <v>9</v>
      </c>
      <c r="K3376">
        <v>26052</v>
      </c>
      <c r="L3376" s="1" t="s">
        <v>1491</v>
      </c>
      <c r="M3376" s="1" t="s">
        <v>60</v>
      </c>
      <c r="N3376" s="1" t="s">
        <v>18</v>
      </c>
      <c r="O3376" t="s">
        <v>19</v>
      </c>
      <c r="P3376">
        <v>2894.6667000000002</v>
      </c>
      <c r="Q3376" s="1" t="s">
        <v>1492</v>
      </c>
      <c r="R3376" s="1" t="s">
        <v>1448</v>
      </c>
      <c r="S3376" t="s">
        <v>1449</v>
      </c>
      <c r="T3376">
        <f>VLOOKUP(Admissions[[#This Row],[Department]],Departments!A:E,5,FALSE)</f>
        <v>8500</v>
      </c>
      <c r="U3376" s="1" t="str">
        <f t="shared" si="104"/>
        <v>Above Benchmark</v>
      </c>
      <c r="V3376" s="1">
        <f t="shared" ca="1" si="105"/>
        <v>86</v>
      </c>
      <c r="W3376" s="1" t="str">
        <f ca="1">_xlfn.IFS(Admissions[[#This Row],[Patients Age]]&lt;18,"Paediatric",V3376&lt;40,"Young Adult",V3376&lt;65,"Adult",TRUE,"Senior")</f>
        <v>Senior</v>
      </c>
    </row>
    <row r="3377" spans="1:23" x14ac:dyDescent="0.25">
      <c r="A3377">
        <v>10756</v>
      </c>
      <c r="B3377">
        <v>6095</v>
      </c>
      <c r="C3377" s="1" t="s">
        <v>639</v>
      </c>
      <c r="D3377" s="1" t="s">
        <v>14</v>
      </c>
      <c r="E3377" s="2">
        <v>39810</v>
      </c>
      <c r="F3377" s="1" t="s">
        <v>30</v>
      </c>
      <c r="G3377" s="1" t="s">
        <v>58</v>
      </c>
      <c r="H3377" s="2">
        <v>45450</v>
      </c>
      <c r="I3377" s="2">
        <v>45451</v>
      </c>
      <c r="J3377">
        <v>1</v>
      </c>
      <c r="K3377">
        <v>1144</v>
      </c>
      <c r="L3377" s="1" t="s">
        <v>1491</v>
      </c>
      <c r="M3377" s="1" t="s">
        <v>81</v>
      </c>
      <c r="N3377" s="1" t="s">
        <v>33</v>
      </c>
      <c r="O3377" t="s">
        <v>19</v>
      </c>
      <c r="P3377">
        <v>1144</v>
      </c>
      <c r="Q3377" s="1" t="s">
        <v>1492</v>
      </c>
      <c r="R3377" s="1" t="s">
        <v>1454</v>
      </c>
      <c r="S3377" t="s">
        <v>1449</v>
      </c>
      <c r="T3377">
        <f>VLOOKUP(Admissions[[#This Row],[Department]],Departments!A:E,5,FALSE)</f>
        <v>4500</v>
      </c>
      <c r="U3377" s="1" t="str">
        <f t="shared" si="104"/>
        <v>Within Benchmark</v>
      </c>
      <c r="V3377" s="1">
        <f t="shared" ca="1" si="105"/>
        <v>17</v>
      </c>
      <c r="W3377" s="1" t="str">
        <f ca="1">_xlfn.IFS(Admissions[[#This Row],[Patients Age]]&lt;18,"Paediatric",V3377&lt;40,"Young Adult",V3377&lt;65,"Adult",TRUE,"Senior")</f>
        <v>Paediatric</v>
      </c>
    </row>
    <row r="3378" spans="1:23" x14ac:dyDescent="0.25">
      <c r="A3378">
        <v>10803</v>
      </c>
      <c r="B3378">
        <v>6609</v>
      </c>
      <c r="C3378" s="1" t="s">
        <v>595</v>
      </c>
      <c r="D3378" s="1" t="s">
        <v>14</v>
      </c>
      <c r="E3378" s="2">
        <v>26740</v>
      </c>
      <c r="F3378" s="1" t="s">
        <v>51</v>
      </c>
      <c r="G3378" s="1" t="s">
        <v>87</v>
      </c>
      <c r="H3378" s="2">
        <v>45574</v>
      </c>
      <c r="I3378" s="2">
        <v>45580</v>
      </c>
      <c r="J3378">
        <v>6</v>
      </c>
      <c r="K3378">
        <v>8237</v>
      </c>
      <c r="L3378" s="1" t="s">
        <v>1491</v>
      </c>
      <c r="M3378" s="1" t="s">
        <v>114</v>
      </c>
      <c r="N3378" s="1" t="s">
        <v>24</v>
      </c>
      <c r="O3378" t="s">
        <v>19</v>
      </c>
      <c r="P3378">
        <v>1372.8333</v>
      </c>
      <c r="Q3378" s="1" t="s">
        <v>1492</v>
      </c>
      <c r="R3378" s="1" t="s">
        <v>1453</v>
      </c>
      <c r="S3378" t="s">
        <v>1449</v>
      </c>
      <c r="T3378">
        <f>VLOOKUP(Admissions[[#This Row],[Department]],Departments!A:E,5,FALSE)</f>
        <v>6800</v>
      </c>
      <c r="U3378" s="1" t="str">
        <f t="shared" si="104"/>
        <v>Above Benchmark</v>
      </c>
      <c r="V3378" s="1">
        <f t="shared" ca="1" si="105"/>
        <v>53</v>
      </c>
      <c r="W3378" s="1" t="str">
        <f ca="1">_xlfn.IFS(Admissions[[#This Row],[Patients Age]]&lt;18,"Paediatric",V3378&lt;40,"Young Adult",V3378&lt;65,"Adult",TRUE,"Senior")</f>
        <v>Adult</v>
      </c>
    </row>
    <row r="3379" spans="1:23" x14ac:dyDescent="0.25">
      <c r="A3379">
        <v>14279</v>
      </c>
      <c r="B3379">
        <v>4909</v>
      </c>
      <c r="C3379" s="1" t="s">
        <v>163</v>
      </c>
      <c r="D3379" s="1" t="s">
        <v>14</v>
      </c>
      <c r="E3379" s="2">
        <v>36256</v>
      </c>
      <c r="F3379" s="1" t="s">
        <v>15</v>
      </c>
      <c r="G3379" s="1" t="s">
        <v>16</v>
      </c>
      <c r="H3379" s="2">
        <v>45351</v>
      </c>
      <c r="I3379" s="2">
        <v>45354</v>
      </c>
      <c r="J3379">
        <v>3</v>
      </c>
      <c r="K3379">
        <v>6649</v>
      </c>
      <c r="L3379" s="1" t="s">
        <v>1491</v>
      </c>
      <c r="M3379" s="1" t="s">
        <v>81</v>
      </c>
      <c r="N3379" s="1" t="s">
        <v>33</v>
      </c>
      <c r="O3379" t="s">
        <v>19</v>
      </c>
      <c r="P3379">
        <v>2216.3332999999998</v>
      </c>
      <c r="Q3379" s="1" t="s">
        <v>1492</v>
      </c>
      <c r="R3379" s="1" t="s">
        <v>1450</v>
      </c>
      <c r="S3379" t="s">
        <v>1449</v>
      </c>
      <c r="T3379">
        <f>VLOOKUP(Admissions[[#This Row],[Department]],Departments!A:E,5,FALSE)</f>
        <v>5500</v>
      </c>
      <c r="U3379" s="1" t="str">
        <f t="shared" si="104"/>
        <v>Above Benchmark</v>
      </c>
      <c r="V3379" s="1">
        <f t="shared" ca="1" si="105"/>
        <v>27</v>
      </c>
      <c r="W3379" s="1" t="str">
        <f ca="1">_xlfn.IFS(Admissions[[#This Row],[Patients Age]]&lt;18,"Paediatric",V3379&lt;40,"Young Adult",V3379&lt;65,"Adult",TRUE,"Senior")</f>
        <v>Young Adult</v>
      </c>
    </row>
    <row r="3380" spans="1:23" x14ac:dyDescent="0.25">
      <c r="A3380">
        <v>13447</v>
      </c>
      <c r="B3380" t="s">
        <v>1495</v>
      </c>
      <c r="C3380" s="1" t="s">
        <v>296</v>
      </c>
      <c r="D3380" s="1" t="s">
        <v>14</v>
      </c>
      <c r="E3380" s="2">
        <v>19960</v>
      </c>
      <c r="F3380" s="1" t="s">
        <v>35</v>
      </c>
      <c r="G3380" s="1" t="s">
        <v>85</v>
      </c>
      <c r="H3380" s="2">
        <v>45102</v>
      </c>
      <c r="I3380" s="2">
        <v>45108</v>
      </c>
      <c r="J3380">
        <v>6</v>
      </c>
      <c r="K3380">
        <v>20984</v>
      </c>
      <c r="L3380" s="1" t="s">
        <v>1491</v>
      </c>
      <c r="M3380" s="1" t="s">
        <v>60</v>
      </c>
      <c r="N3380" s="1" t="s">
        <v>18</v>
      </c>
      <c r="O3380" t="s">
        <v>19</v>
      </c>
      <c r="P3380">
        <v>3497.3332999999998</v>
      </c>
      <c r="Q3380" s="1" t="s">
        <v>1492</v>
      </c>
      <c r="R3380" s="1" t="s">
        <v>1451</v>
      </c>
      <c r="S3380" t="s">
        <v>1447</v>
      </c>
      <c r="T3380">
        <f>VLOOKUP(Admissions[[#This Row],[Department]],Departments!A:E,5,FALSE)</f>
        <v>8500</v>
      </c>
      <c r="U3380" s="1" t="str">
        <f t="shared" si="104"/>
        <v>Above Benchmark</v>
      </c>
      <c r="V3380" s="1">
        <f t="shared" ca="1" si="105"/>
        <v>71</v>
      </c>
      <c r="W3380" s="1" t="str">
        <f ca="1">_xlfn.IFS(Admissions[[#This Row],[Patients Age]]&lt;18,"Paediatric",V3380&lt;40,"Young Adult",V3380&lt;65,"Adult",TRUE,"Senior")</f>
        <v>Senior</v>
      </c>
    </row>
    <row r="3381" spans="1:23" x14ac:dyDescent="0.25">
      <c r="A3381">
        <v>12470</v>
      </c>
      <c r="B3381">
        <v>5591</v>
      </c>
      <c r="C3381" s="1" t="s">
        <v>1262</v>
      </c>
      <c r="D3381" s="1" t="s">
        <v>14</v>
      </c>
      <c r="E3381" s="2">
        <v>26595</v>
      </c>
      <c r="F3381" s="1" t="s">
        <v>41</v>
      </c>
      <c r="G3381" s="1" t="s">
        <v>42</v>
      </c>
      <c r="H3381" s="2">
        <v>45466</v>
      </c>
      <c r="I3381" s="2">
        <v>45471</v>
      </c>
      <c r="J3381">
        <v>5</v>
      </c>
      <c r="K3381">
        <v>10583</v>
      </c>
      <c r="L3381" s="1" t="s">
        <v>1494</v>
      </c>
      <c r="M3381" s="1" t="s">
        <v>43</v>
      </c>
      <c r="N3381" s="1" t="s">
        <v>18</v>
      </c>
      <c r="O3381" t="s">
        <v>19</v>
      </c>
      <c r="P3381">
        <v>2116.6</v>
      </c>
      <c r="Q3381" s="1" t="s">
        <v>1492</v>
      </c>
      <c r="R3381" s="1" t="s">
        <v>1451</v>
      </c>
      <c r="S3381" t="s">
        <v>1447</v>
      </c>
      <c r="T3381">
        <f>VLOOKUP(Admissions[[#This Row],[Department]],Departments!A:E,5,FALSE)</f>
        <v>7200</v>
      </c>
      <c r="U3381" s="1" t="str">
        <f t="shared" si="104"/>
        <v>Above Benchmark</v>
      </c>
      <c r="V3381" s="1">
        <f t="shared" ca="1" si="105"/>
        <v>53</v>
      </c>
      <c r="W3381" s="1" t="str">
        <f ca="1">_xlfn.IFS(Admissions[[#This Row],[Patients Age]]&lt;18,"Paediatric",V3381&lt;40,"Young Adult",V3381&lt;65,"Adult",TRUE,"Senior")</f>
        <v>Adult</v>
      </c>
    </row>
    <row r="3382" spans="1:23" x14ac:dyDescent="0.25">
      <c r="A3382">
        <v>12823</v>
      </c>
      <c r="B3382">
        <v>6082</v>
      </c>
      <c r="C3382" s="1" t="s">
        <v>1263</v>
      </c>
      <c r="D3382" s="1" t="s">
        <v>14</v>
      </c>
      <c r="E3382" s="2">
        <v>17502</v>
      </c>
      <c r="F3382" s="1" t="s">
        <v>21</v>
      </c>
      <c r="G3382" s="1" t="s">
        <v>160</v>
      </c>
      <c r="H3382" s="2">
        <v>45490</v>
      </c>
      <c r="I3382" s="2">
        <v>45505</v>
      </c>
      <c r="J3382">
        <v>15</v>
      </c>
      <c r="K3382">
        <v>48718</v>
      </c>
      <c r="L3382" s="1" t="s">
        <v>1491</v>
      </c>
      <c r="M3382" s="1" t="s">
        <v>124</v>
      </c>
      <c r="N3382" s="1" t="s">
        <v>33</v>
      </c>
      <c r="O3382" t="s">
        <v>19</v>
      </c>
      <c r="P3382">
        <v>3247.8667</v>
      </c>
      <c r="Q3382" s="1" t="s">
        <v>1492</v>
      </c>
      <c r="R3382" s="1" t="s">
        <v>1453</v>
      </c>
      <c r="S3382" t="s">
        <v>1449</v>
      </c>
      <c r="T3382">
        <f>VLOOKUP(Admissions[[#This Row],[Department]],Departments!A:E,5,FALSE)</f>
        <v>12000</v>
      </c>
      <c r="U3382" s="1" t="str">
        <f t="shared" si="104"/>
        <v>Above Benchmark</v>
      </c>
      <c r="V3382" s="1">
        <f t="shared" ca="1" si="105"/>
        <v>78</v>
      </c>
      <c r="W3382" s="1" t="str">
        <f ca="1">_xlfn.IFS(Admissions[[#This Row],[Patients Age]]&lt;18,"Paediatric",V3382&lt;40,"Young Adult",V3382&lt;65,"Adult",TRUE,"Senior")</f>
        <v>Senior</v>
      </c>
    </row>
    <row r="3383" spans="1:23" x14ac:dyDescent="0.25">
      <c r="A3383">
        <v>14923</v>
      </c>
      <c r="B3383">
        <v>6944</v>
      </c>
      <c r="C3383" s="1" t="s">
        <v>523</v>
      </c>
      <c r="D3383" s="1" t="s">
        <v>56</v>
      </c>
      <c r="E3383" s="2">
        <v>28054</v>
      </c>
      <c r="F3383" s="1" t="s">
        <v>21</v>
      </c>
      <c r="G3383" s="1" t="s">
        <v>22</v>
      </c>
      <c r="H3383" s="2">
        <v>45091</v>
      </c>
      <c r="I3383" s="2">
        <v>45100</v>
      </c>
      <c r="J3383">
        <v>9</v>
      </c>
      <c r="K3383">
        <v>21288</v>
      </c>
      <c r="L3383" s="1" t="s">
        <v>1491</v>
      </c>
      <c r="M3383" s="1" t="s">
        <v>209</v>
      </c>
      <c r="N3383" s="1" t="s">
        <v>18</v>
      </c>
      <c r="O3383" t="s">
        <v>19</v>
      </c>
      <c r="P3383">
        <v>2365.3332999999998</v>
      </c>
      <c r="Q3383" s="1" t="s">
        <v>1492</v>
      </c>
      <c r="R3383" s="1" t="s">
        <v>1453</v>
      </c>
      <c r="S3383" t="s">
        <v>1449</v>
      </c>
      <c r="T3383">
        <f>VLOOKUP(Admissions[[#This Row],[Department]],Departments!A:E,5,FALSE)</f>
        <v>12000</v>
      </c>
      <c r="U3383" s="1" t="str">
        <f t="shared" si="104"/>
        <v>Above Benchmark</v>
      </c>
      <c r="V3383" s="1">
        <f t="shared" ca="1" si="105"/>
        <v>49</v>
      </c>
      <c r="W3383" s="1" t="str">
        <f ca="1">_xlfn.IFS(Admissions[[#This Row],[Patients Age]]&lt;18,"Paediatric",V3383&lt;40,"Young Adult",V3383&lt;65,"Adult",TRUE,"Senior")</f>
        <v>Adult</v>
      </c>
    </row>
    <row r="3384" spans="1:23" x14ac:dyDescent="0.25">
      <c r="A3384">
        <v>13733</v>
      </c>
      <c r="B3384">
        <v>6672</v>
      </c>
      <c r="C3384" s="1" t="s">
        <v>555</v>
      </c>
      <c r="D3384" s="1" t="s">
        <v>14</v>
      </c>
      <c r="E3384" s="2">
        <v>38303</v>
      </c>
      <c r="F3384" s="1" t="s">
        <v>51</v>
      </c>
      <c r="G3384" s="1" t="s">
        <v>87</v>
      </c>
      <c r="H3384" s="2">
        <v>45399</v>
      </c>
      <c r="I3384" s="2">
        <v>45402</v>
      </c>
      <c r="J3384">
        <v>3</v>
      </c>
      <c r="K3384">
        <v>3988</v>
      </c>
      <c r="L3384" s="1" t="s">
        <v>1491</v>
      </c>
      <c r="M3384" s="1" t="s">
        <v>53</v>
      </c>
      <c r="N3384" s="1" t="s">
        <v>24</v>
      </c>
      <c r="O3384" t="s">
        <v>19</v>
      </c>
      <c r="P3384">
        <v>1329.3333</v>
      </c>
      <c r="Q3384" s="1" t="s">
        <v>1492</v>
      </c>
      <c r="R3384" s="1" t="s">
        <v>1453</v>
      </c>
      <c r="S3384" t="s">
        <v>1449</v>
      </c>
      <c r="T3384">
        <f>VLOOKUP(Admissions[[#This Row],[Department]],Departments!A:E,5,FALSE)</f>
        <v>6800</v>
      </c>
      <c r="U3384" s="1" t="str">
        <f t="shared" si="104"/>
        <v>Within Benchmark</v>
      </c>
      <c r="V3384" s="1">
        <f t="shared" ca="1" si="105"/>
        <v>21</v>
      </c>
      <c r="W3384" s="1" t="str">
        <f ca="1">_xlfn.IFS(Admissions[[#This Row],[Patients Age]]&lt;18,"Paediatric",V3384&lt;40,"Young Adult",V3384&lt;65,"Adult",TRUE,"Senior")</f>
        <v>Young Adult</v>
      </c>
    </row>
    <row r="3385" spans="1:23" x14ac:dyDescent="0.25">
      <c r="A3385">
        <v>14657</v>
      </c>
      <c r="B3385">
        <v>4998</v>
      </c>
      <c r="C3385" s="1" t="s">
        <v>339</v>
      </c>
      <c r="D3385" s="1" t="s">
        <v>14</v>
      </c>
      <c r="E3385" s="2">
        <v>23216</v>
      </c>
      <c r="F3385" s="1" t="s">
        <v>21</v>
      </c>
      <c r="G3385" s="1" t="s">
        <v>22</v>
      </c>
      <c r="H3385" s="2">
        <v>45192</v>
      </c>
      <c r="I3385" s="2">
        <v>45200</v>
      </c>
      <c r="J3385">
        <v>8</v>
      </c>
      <c r="K3385">
        <v>17957</v>
      </c>
      <c r="L3385" s="1" t="s">
        <v>1491</v>
      </c>
      <c r="M3385" s="1" t="s">
        <v>28</v>
      </c>
      <c r="N3385" s="1" t="s">
        <v>18</v>
      </c>
      <c r="O3385" t="s">
        <v>19</v>
      </c>
      <c r="P3385">
        <v>2244.625</v>
      </c>
      <c r="Q3385" s="1" t="s">
        <v>1492</v>
      </c>
      <c r="R3385" s="1" t="s">
        <v>1446</v>
      </c>
      <c r="S3385" t="s">
        <v>1447</v>
      </c>
      <c r="T3385">
        <f>VLOOKUP(Admissions[[#This Row],[Department]],Departments!A:E,5,FALSE)</f>
        <v>12000</v>
      </c>
      <c r="U3385" s="1" t="str">
        <f t="shared" si="104"/>
        <v>Above Benchmark</v>
      </c>
      <c r="V3385" s="1">
        <f t="shared" ca="1" si="105"/>
        <v>62</v>
      </c>
      <c r="W3385" s="1" t="str">
        <f ca="1">_xlfn.IFS(Admissions[[#This Row],[Patients Age]]&lt;18,"Paediatric",V3385&lt;40,"Young Adult",V3385&lt;65,"Adult",TRUE,"Senior")</f>
        <v>Adult</v>
      </c>
    </row>
    <row r="3386" spans="1:23" x14ac:dyDescent="0.25">
      <c r="A3386">
        <v>13270</v>
      </c>
      <c r="B3386">
        <v>6089</v>
      </c>
      <c r="C3386" s="1" t="s">
        <v>74</v>
      </c>
      <c r="D3386" s="1" t="s">
        <v>56</v>
      </c>
      <c r="E3386" s="2">
        <v>37610</v>
      </c>
      <c r="F3386" s="1" t="s">
        <v>41</v>
      </c>
      <c r="G3386" s="1" t="s">
        <v>72</v>
      </c>
      <c r="H3386" s="2">
        <v>45144</v>
      </c>
      <c r="I3386" s="2">
        <v>45149</v>
      </c>
      <c r="J3386">
        <v>5</v>
      </c>
      <c r="K3386">
        <v>6868</v>
      </c>
      <c r="L3386" s="1" t="s">
        <v>1491</v>
      </c>
      <c r="M3386" s="1" t="s">
        <v>121</v>
      </c>
      <c r="N3386" s="1" t="s">
        <v>33</v>
      </c>
      <c r="O3386" t="s">
        <v>19</v>
      </c>
      <c r="P3386">
        <v>1373.6</v>
      </c>
      <c r="Q3386" s="1" t="s">
        <v>1492</v>
      </c>
      <c r="R3386" s="1" t="s">
        <v>1451</v>
      </c>
      <c r="S3386" t="s">
        <v>1447</v>
      </c>
      <c r="T3386">
        <f>VLOOKUP(Admissions[[#This Row],[Department]],Departments!A:E,5,FALSE)</f>
        <v>7200</v>
      </c>
      <c r="U3386" s="1" t="str">
        <f t="shared" si="104"/>
        <v>Within Benchmark</v>
      </c>
      <c r="V3386" s="1">
        <f t="shared" ca="1" si="105"/>
        <v>23</v>
      </c>
      <c r="W3386" s="1" t="str">
        <f ca="1">_xlfn.IFS(Admissions[[#This Row],[Patients Age]]&lt;18,"Paediatric",V3386&lt;40,"Young Adult",V3386&lt;65,"Adult",TRUE,"Senior")</f>
        <v>Young Adult</v>
      </c>
    </row>
    <row r="3387" spans="1:23" x14ac:dyDescent="0.25">
      <c r="A3387">
        <v>13049</v>
      </c>
      <c r="B3387">
        <v>5231</v>
      </c>
      <c r="C3387" s="1" t="s">
        <v>457</v>
      </c>
      <c r="D3387" s="1" t="s">
        <v>56</v>
      </c>
      <c r="E3387" s="2">
        <v>27556</v>
      </c>
      <c r="F3387" s="1" t="s">
        <v>21</v>
      </c>
      <c r="G3387" s="1" t="s">
        <v>22</v>
      </c>
      <c r="H3387" s="2">
        <v>45367</v>
      </c>
      <c r="I3387" s="2">
        <v>45373</v>
      </c>
      <c r="J3387">
        <v>6</v>
      </c>
      <c r="K3387">
        <v>21128</v>
      </c>
      <c r="L3387" s="1" t="s">
        <v>1491</v>
      </c>
      <c r="M3387" s="1" t="s">
        <v>23</v>
      </c>
      <c r="N3387" s="1" t="s">
        <v>24</v>
      </c>
      <c r="O3387" t="s">
        <v>19</v>
      </c>
      <c r="P3387">
        <v>3521.3332999999998</v>
      </c>
      <c r="Q3387" s="1" t="s">
        <v>1492</v>
      </c>
      <c r="R3387" s="1" t="s">
        <v>1446</v>
      </c>
      <c r="S3387" t="s">
        <v>1447</v>
      </c>
      <c r="T3387">
        <f>VLOOKUP(Admissions[[#This Row],[Department]],Departments!A:E,5,FALSE)</f>
        <v>12000</v>
      </c>
      <c r="U3387" s="1" t="str">
        <f t="shared" si="104"/>
        <v>Above Benchmark</v>
      </c>
      <c r="V3387" s="1">
        <f t="shared" ca="1" si="105"/>
        <v>51</v>
      </c>
      <c r="W3387" s="1" t="str">
        <f ca="1">_xlfn.IFS(Admissions[[#This Row],[Patients Age]]&lt;18,"Paediatric",V3387&lt;40,"Young Adult",V3387&lt;65,"Adult",TRUE,"Senior")</f>
        <v>Adult</v>
      </c>
    </row>
    <row r="3388" spans="1:23" x14ac:dyDescent="0.25">
      <c r="A3388">
        <v>12034</v>
      </c>
      <c r="B3388">
        <v>5432</v>
      </c>
      <c r="C3388" s="1" t="s">
        <v>520</v>
      </c>
      <c r="D3388" s="1" t="s">
        <v>14</v>
      </c>
      <c r="E3388" s="2">
        <v>37975</v>
      </c>
      <c r="F3388" s="1" t="s">
        <v>66</v>
      </c>
      <c r="G3388" s="1" t="s">
        <v>70</v>
      </c>
      <c r="H3388" s="2">
        <v>45287</v>
      </c>
      <c r="I3388" s="2">
        <v>45292</v>
      </c>
      <c r="J3388">
        <v>5</v>
      </c>
      <c r="K3388">
        <v>8302</v>
      </c>
      <c r="L3388" s="1" t="s">
        <v>1494</v>
      </c>
      <c r="M3388" s="1" t="s">
        <v>37</v>
      </c>
      <c r="N3388" s="1" t="s">
        <v>33</v>
      </c>
      <c r="O3388" t="s">
        <v>19</v>
      </c>
      <c r="P3388">
        <v>1660.4</v>
      </c>
      <c r="Q3388" s="1" t="s">
        <v>1492</v>
      </c>
      <c r="R3388" s="1" t="s">
        <v>1453</v>
      </c>
      <c r="S3388" t="s">
        <v>1449</v>
      </c>
      <c r="T3388">
        <f>VLOOKUP(Admissions[[#This Row],[Department]],Departments!A:E,5,FALSE)</f>
        <v>6000</v>
      </c>
      <c r="U3388" s="1" t="str">
        <f t="shared" si="104"/>
        <v>Above Benchmark</v>
      </c>
      <c r="V3388" s="1">
        <f t="shared" ca="1" si="105"/>
        <v>22</v>
      </c>
      <c r="W3388" s="1" t="str">
        <f ca="1">_xlfn.IFS(Admissions[[#This Row],[Patients Age]]&lt;18,"Paediatric",V3388&lt;40,"Young Adult",V3388&lt;65,"Adult",TRUE,"Senior")</f>
        <v>Young Adult</v>
      </c>
    </row>
    <row r="3389" spans="1:23" x14ac:dyDescent="0.25">
      <c r="A3389">
        <v>12393</v>
      </c>
      <c r="B3389">
        <v>5226</v>
      </c>
      <c r="C3389" s="1" t="s">
        <v>142</v>
      </c>
      <c r="D3389" s="1" t="s">
        <v>14</v>
      </c>
      <c r="E3389" s="2">
        <v>25225</v>
      </c>
      <c r="F3389" s="1" t="s">
        <v>35</v>
      </c>
      <c r="G3389" s="1" t="s">
        <v>36</v>
      </c>
      <c r="H3389" s="2">
        <v>45529</v>
      </c>
      <c r="I3389" s="2">
        <v>45535</v>
      </c>
      <c r="J3389">
        <v>6</v>
      </c>
      <c r="K3389">
        <v>11095</v>
      </c>
      <c r="L3389" s="1" t="s">
        <v>1491</v>
      </c>
      <c r="M3389" s="1" t="s">
        <v>119</v>
      </c>
      <c r="N3389" s="1" t="s">
        <v>18</v>
      </c>
      <c r="O3389" t="s">
        <v>19</v>
      </c>
      <c r="P3389">
        <v>1849.1667</v>
      </c>
      <c r="Q3389" s="1" t="s">
        <v>1492</v>
      </c>
      <c r="R3389" s="1" t="s">
        <v>1451</v>
      </c>
      <c r="S3389" t="s">
        <v>1447</v>
      </c>
      <c r="T3389">
        <f>VLOOKUP(Admissions[[#This Row],[Department]],Departments!A:E,5,FALSE)</f>
        <v>8500</v>
      </c>
      <c r="U3389" s="1" t="str">
        <f t="shared" si="104"/>
        <v>Above Benchmark</v>
      </c>
      <c r="V3389" s="1">
        <f t="shared" ca="1" si="105"/>
        <v>57</v>
      </c>
      <c r="W3389" s="1" t="str">
        <f ca="1">_xlfn.IFS(Admissions[[#This Row],[Patients Age]]&lt;18,"Paediatric",V3389&lt;40,"Young Adult",V3389&lt;65,"Adult",TRUE,"Senior")</f>
        <v>Adult</v>
      </c>
    </row>
    <row r="3390" spans="1:23" x14ac:dyDescent="0.25">
      <c r="A3390">
        <v>13408</v>
      </c>
      <c r="B3390">
        <v>7139</v>
      </c>
      <c r="C3390" s="1" t="s">
        <v>123</v>
      </c>
      <c r="D3390" s="1" t="s">
        <v>14</v>
      </c>
      <c r="E3390" s="2">
        <v>13145</v>
      </c>
      <c r="F3390" s="1" t="s">
        <v>41</v>
      </c>
      <c r="G3390" s="1" t="s">
        <v>72</v>
      </c>
      <c r="H3390" s="2">
        <v>45034</v>
      </c>
      <c r="I3390" s="2">
        <v>45043</v>
      </c>
      <c r="J3390">
        <v>9</v>
      </c>
      <c r="K3390">
        <v>13661</v>
      </c>
      <c r="L3390" s="1" t="s">
        <v>1491</v>
      </c>
      <c r="M3390" s="1" t="s">
        <v>73</v>
      </c>
      <c r="N3390" s="1" t="s">
        <v>18</v>
      </c>
      <c r="O3390" t="s">
        <v>19</v>
      </c>
      <c r="P3390">
        <v>1517.8888999999999</v>
      </c>
      <c r="Q3390" s="1" t="s">
        <v>1492</v>
      </c>
      <c r="R3390" s="1" t="s">
        <v>1452</v>
      </c>
      <c r="S3390" t="s">
        <v>1449</v>
      </c>
      <c r="T3390">
        <f>VLOOKUP(Admissions[[#This Row],[Department]],Departments!A:E,5,FALSE)</f>
        <v>7200</v>
      </c>
      <c r="U3390" s="1" t="str">
        <f t="shared" si="104"/>
        <v>Above Benchmark</v>
      </c>
      <c r="V3390" s="1">
        <f t="shared" ca="1" si="105"/>
        <v>90</v>
      </c>
      <c r="W3390" s="1" t="str">
        <f ca="1">_xlfn.IFS(Admissions[[#This Row],[Patients Age]]&lt;18,"Paediatric",V3390&lt;40,"Young Adult",V3390&lt;65,"Adult",TRUE,"Senior")</f>
        <v>Senior</v>
      </c>
    </row>
    <row r="3391" spans="1:23" x14ac:dyDescent="0.25">
      <c r="A3391">
        <v>10416</v>
      </c>
      <c r="B3391">
        <v>3110</v>
      </c>
      <c r="C3391" s="1" t="s">
        <v>1190</v>
      </c>
      <c r="D3391" s="1" t="s">
        <v>56</v>
      </c>
      <c r="E3391" s="2">
        <v>25373</v>
      </c>
      <c r="F3391" s="1" t="s">
        <v>35</v>
      </c>
      <c r="G3391" s="1" t="s">
        <v>36</v>
      </c>
      <c r="H3391" s="2">
        <v>45310</v>
      </c>
      <c r="I3391" s="2">
        <v>45317</v>
      </c>
      <c r="J3391">
        <v>7</v>
      </c>
      <c r="K3391">
        <v>15659</v>
      </c>
      <c r="L3391" s="1" t="s">
        <v>1491</v>
      </c>
      <c r="M3391" s="1" t="s">
        <v>37</v>
      </c>
      <c r="N3391" s="1" t="s">
        <v>18</v>
      </c>
      <c r="O3391" t="s">
        <v>19</v>
      </c>
      <c r="P3391">
        <v>2237</v>
      </c>
      <c r="Q3391" s="1" t="s">
        <v>1492</v>
      </c>
      <c r="R3391" s="1" t="s">
        <v>1454</v>
      </c>
      <c r="S3391" t="s">
        <v>1449</v>
      </c>
      <c r="T3391">
        <f>VLOOKUP(Admissions[[#This Row],[Department]],Departments!A:E,5,FALSE)</f>
        <v>8500</v>
      </c>
      <c r="U3391" s="1" t="str">
        <f t="shared" si="104"/>
        <v>Above Benchmark</v>
      </c>
      <c r="V3391" s="1">
        <f t="shared" ca="1" si="105"/>
        <v>57</v>
      </c>
      <c r="W3391" s="1" t="str">
        <f ca="1">_xlfn.IFS(Admissions[[#This Row],[Patients Age]]&lt;18,"Paediatric",V3391&lt;40,"Young Adult",V3391&lt;65,"Adult",TRUE,"Senior")</f>
        <v>Adult</v>
      </c>
    </row>
    <row r="3392" spans="1:23" x14ac:dyDescent="0.25">
      <c r="A3392">
        <v>12025</v>
      </c>
      <c r="B3392">
        <v>6968</v>
      </c>
      <c r="C3392" s="1" t="s">
        <v>1125</v>
      </c>
      <c r="D3392" s="1" t="s">
        <v>56</v>
      </c>
      <c r="E3392" s="2">
        <v>29970</v>
      </c>
      <c r="F3392" s="1" t="s">
        <v>66</v>
      </c>
      <c r="G3392" s="1" t="s">
        <v>67</v>
      </c>
      <c r="H3392" s="2">
        <v>45076</v>
      </c>
      <c r="I3392" s="2">
        <v>45081</v>
      </c>
      <c r="J3392">
        <v>5</v>
      </c>
      <c r="K3392">
        <v>5713</v>
      </c>
      <c r="L3392" s="1" t="s">
        <v>1491</v>
      </c>
      <c r="M3392" s="1" t="s">
        <v>116</v>
      </c>
      <c r="N3392" s="1" t="s">
        <v>33</v>
      </c>
      <c r="O3392" t="s">
        <v>19</v>
      </c>
      <c r="P3392">
        <v>1142.5999999999999</v>
      </c>
      <c r="Q3392" s="1" t="s">
        <v>1492</v>
      </c>
      <c r="R3392" s="1" t="s">
        <v>1452</v>
      </c>
      <c r="S3392" t="s">
        <v>1449</v>
      </c>
      <c r="T3392">
        <f>VLOOKUP(Admissions[[#This Row],[Department]],Departments!A:E,5,FALSE)</f>
        <v>6000</v>
      </c>
      <c r="U3392" s="1" t="str">
        <f t="shared" si="104"/>
        <v>Within Benchmark</v>
      </c>
      <c r="V3392" s="1">
        <f t="shared" ca="1" si="105"/>
        <v>44</v>
      </c>
      <c r="W3392" s="1" t="str">
        <f ca="1">_xlfn.IFS(Admissions[[#This Row],[Patients Age]]&lt;18,"Paediatric",V3392&lt;40,"Young Adult",V3392&lt;65,"Adult",TRUE,"Senior")</f>
        <v>Adult</v>
      </c>
    </row>
    <row r="3393" spans="1:23" x14ac:dyDescent="0.25">
      <c r="A3393">
        <v>10363</v>
      </c>
      <c r="B3393">
        <v>3025</v>
      </c>
      <c r="C3393" s="1" t="s">
        <v>806</v>
      </c>
      <c r="D3393" s="1" t="s">
        <v>56</v>
      </c>
      <c r="E3393" s="2">
        <v>28713</v>
      </c>
      <c r="F3393" s="1" t="s">
        <v>66</v>
      </c>
      <c r="G3393" s="1" t="s">
        <v>70</v>
      </c>
      <c r="H3393" s="2">
        <v>44983</v>
      </c>
      <c r="I3393" s="2">
        <v>44988</v>
      </c>
      <c r="J3393">
        <v>5</v>
      </c>
      <c r="K3393">
        <v>6918</v>
      </c>
      <c r="L3393" s="1" t="s">
        <v>1494</v>
      </c>
      <c r="M3393" s="1" t="s">
        <v>37</v>
      </c>
      <c r="N3393" s="1" t="s">
        <v>18</v>
      </c>
      <c r="O3393" t="s">
        <v>19</v>
      </c>
      <c r="P3393">
        <v>1383.6</v>
      </c>
      <c r="Q3393" s="1" t="s">
        <v>1492</v>
      </c>
      <c r="R3393" s="1" t="s">
        <v>1451</v>
      </c>
      <c r="S3393" t="s">
        <v>1447</v>
      </c>
      <c r="T3393">
        <f>VLOOKUP(Admissions[[#This Row],[Department]],Departments!A:E,5,FALSE)</f>
        <v>6000</v>
      </c>
      <c r="U3393" s="1" t="str">
        <f t="shared" si="104"/>
        <v>Above Benchmark</v>
      </c>
      <c r="V3393" s="1">
        <f t="shared" ca="1" si="105"/>
        <v>47</v>
      </c>
      <c r="W3393" s="1" t="str">
        <f ca="1">_xlfn.IFS(Admissions[[#This Row],[Patients Age]]&lt;18,"Paediatric",V3393&lt;40,"Young Adult",V3393&lt;65,"Adult",TRUE,"Senior")</f>
        <v>Adult</v>
      </c>
    </row>
    <row r="3394" spans="1:23" x14ac:dyDescent="0.25">
      <c r="A3394">
        <v>13167</v>
      </c>
      <c r="B3394">
        <v>4361</v>
      </c>
      <c r="C3394" s="1" t="s">
        <v>727</v>
      </c>
      <c r="D3394" s="1" t="s">
        <v>56</v>
      </c>
      <c r="E3394" s="2">
        <v>25840</v>
      </c>
      <c r="F3394" s="1" t="s">
        <v>35</v>
      </c>
      <c r="G3394" s="1" t="s">
        <v>36</v>
      </c>
      <c r="H3394" s="2">
        <v>45064</v>
      </c>
      <c r="I3394" s="2">
        <v>45069</v>
      </c>
      <c r="J3394">
        <v>5</v>
      </c>
      <c r="K3394">
        <v>12836</v>
      </c>
      <c r="L3394" s="1" t="s">
        <v>1491</v>
      </c>
      <c r="M3394" s="1" t="s">
        <v>60</v>
      </c>
      <c r="N3394" s="1" t="s">
        <v>33</v>
      </c>
      <c r="O3394" t="s">
        <v>19</v>
      </c>
      <c r="P3394">
        <v>2567.1999999999998</v>
      </c>
      <c r="Q3394" s="1" t="s">
        <v>1492</v>
      </c>
      <c r="R3394" s="1" t="s">
        <v>1450</v>
      </c>
      <c r="S3394" t="s">
        <v>1449</v>
      </c>
      <c r="T3394">
        <f>VLOOKUP(Admissions[[#This Row],[Department]],Departments!A:E,5,FALSE)</f>
        <v>8500</v>
      </c>
      <c r="U3394" s="1" t="str">
        <f t="shared" ref="U3394:U3457" si="106">IF(K3394&gt;T3394,"Above Benchmark","Within Benchmark")</f>
        <v>Above Benchmark</v>
      </c>
      <c r="V3394" s="1">
        <f t="shared" ref="V3394:V3457" ca="1" si="107">INT(YEARFRAC(E3394,TODAY()))</f>
        <v>55</v>
      </c>
      <c r="W3394" s="1" t="str">
        <f ca="1">_xlfn.IFS(Admissions[[#This Row],[Patients Age]]&lt;18,"Paediatric",V3394&lt;40,"Young Adult",V3394&lt;65,"Adult",TRUE,"Senior")</f>
        <v>Adult</v>
      </c>
    </row>
    <row r="3395" spans="1:23" x14ac:dyDescent="0.25">
      <c r="A3395">
        <v>11026</v>
      </c>
      <c r="B3395">
        <v>3487</v>
      </c>
      <c r="C3395" s="1" t="s">
        <v>678</v>
      </c>
      <c r="D3395" s="1" t="s">
        <v>56</v>
      </c>
      <c r="E3395" s="2">
        <v>37414</v>
      </c>
      <c r="F3395" s="1" t="s">
        <v>35</v>
      </c>
      <c r="G3395" s="1" t="s">
        <v>85</v>
      </c>
      <c r="H3395" s="2">
        <v>45167</v>
      </c>
      <c r="I3395" s="2">
        <v>45175</v>
      </c>
      <c r="J3395">
        <v>8</v>
      </c>
      <c r="K3395">
        <v>11978</v>
      </c>
      <c r="L3395" s="1" t="s">
        <v>1491</v>
      </c>
      <c r="M3395" s="1" t="s">
        <v>75</v>
      </c>
      <c r="N3395" s="1" t="s">
        <v>18</v>
      </c>
      <c r="O3395" t="s">
        <v>19</v>
      </c>
      <c r="P3395">
        <v>1497.25</v>
      </c>
      <c r="Q3395" s="1" t="s">
        <v>1492</v>
      </c>
      <c r="R3395" s="1" t="s">
        <v>1452</v>
      </c>
      <c r="S3395" t="s">
        <v>1449</v>
      </c>
      <c r="T3395">
        <f>VLOOKUP(Admissions[[#This Row],[Department]],Departments!A:E,5,FALSE)</f>
        <v>8500</v>
      </c>
      <c r="U3395" s="1" t="str">
        <f t="shared" si="106"/>
        <v>Above Benchmark</v>
      </c>
      <c r="V3395" s="1">
        <f t="shared" ca="1" si="107"/>
        <v>24</v>
      </c>
      <c r="W3395" s="1" t="str">
        <f ca="1">_xlfn.IFS(Admissions[[#This Row],[Patients Age]]&lt;18,"Paediatric",V3395&lt;40,"Young Adult",V3395&lt;65,"Adult",TRUE,"Senior")</f>
        <v>Young Adult</v>
      </c>
    </row>
    <row r="3396" spans="1:23" x14ac:dyDescent="0.25">
      <c r="A3396">
        <v>11923</v>
      </c>
      <c r="B3396">
        <v>5300</v>
      </c>
      <c r="C3396" s="1" t="s">
        <v>199</v>
      </c>
      <c r="D3396" s="1" t="s">
        <v>56</v>
      </c>
      <c r="E3396" s="2">
        <v>27501</v>
      </c>
      <c r="F3396" s="1" t="s">
        <v>35</v>
      </c>
      <c r="G3396" s="1" t="s">
        <v>83</v>
      </c>
      <c r="H3396" s="2">
        <v>45190</v>
      </c>
      <c r="I3396" s="2">
        <v>45195</v>
      </c>
      <c r="J3396">
        <v>5</v>
      </c>
      <c r="K3396">
        <v>12224</v>
      </c>
      <c r="L3396" s="1" t="s">
        <v>1491</v>
      </c>
      <c r="M3396" s="1" t="s">
        <v>60</v>
      </c>
      <c r="N3396" s="1" t="s">
        <v>33</v>
      </c>
      <c r="O3396" t="s">
        <v>19</v>
      </c>
      <c r="P3396">
        <v>2444.8000000000002</v>
      </c>
      <c r="Q3396" s="1" t="s">
        <v>1492</v>
      </c>
      <c r="R3396" s="1" t="s">
        <v>1450</v>
      </c>
      <c r="S3396" t="s">
        <v>1449</v>
      </c>
      <c r="T3396">
        <f>VLOOKUP(Admissions[[#This Row],[Department]],Departments!A:E,5,FALSE)</f>
        <v>8500</v>
      </c>
      <c r="U3396" s="1" t="str">
        <f t="shared" si="106"/>
        <v>Above Benchmark</v>
      </c>
      <c r="V3396" s="1">
        <f t="shared" ca="1" si="107"/>
        <v>51</v>
      </c>
      <c r="W3396" s="1" t="str">
        <f ca="1">_xlfn.IFS(Admissions[[#This Row],[Patients Age]]&lt;18,"Paediatric",V3396&lt;40,"Young Adult",V3396&lt;65,"Adult",TRUE,"Senior")</f>
        <v>Adult</v>
      </c>
    </row>
    <row r="3397" spans="1:23" x14ac:dyDescent="0.25">
      <c r="A3397">
        <v>13005</v>
      </c>
      <c r="B3397">
        <v>3839</v>
      </c>
      <c r="C3397" s="1" t="s">
        <v>611</v>
      </c>
      <c r="D3397" s="1" t="s">
        <v>56</v>
      </c>
      <c r="E3397" s="2">
        <v>29191</v>
      </c>
      <c r="F3397" s="1" t="s">
        <v>26</v>
      </c>
      <c r="G3397" s="1" t="s">
        <v>39</v>
      </c>
      <c r="H3397" s="2">
        <v>45252</v>
      </c>
      <c r="I3397" s="2">
        <v>45258</v>
      </c>
      <c r="J3397">
        <v>6</v>
      </c>
      <c r="K3397">
        <v>8794</v>
      </c>
      <c r="L3397" s="1" t="s">
        <v>1491</v>
      </c>
      <c r="M3397" s="1" t="s">
        <v>64</v>
      </c>
      <c r="N3397" s="1" t="s">
        <v>33</v>
      </c>
      <c r="O3397" t="s">
        <v>19</v>
      </c>
      <c r="P3397">
        <v>1465.6667</v>
      </c>
      <c r="Q3397" s="1" t="s">
        <v>1492</v>
      </c>
      <c r="R3397" s="1" t="s">
        <v>1453</v>
      </c>
      <c r="S3397" t="s">
        <v>1449</v>
      </c>
      <c r="T3397">
        <f>VLOOKUP(Admissions[[#This Row],[Department]],Departments!A:E,5,FALSE)</f>
        <v>9000</v>
      </c>
      <c r="U3397" s="1" t="str">
        <f t="shared" si="106"/>
        <v>Within Benchmark</v>
      </c>
      <c r="V3397" s="1">
        <f t="shared" ca="1" si="107"/>
        <v>46</v>
      </c>
      <c r="W3397" s="1" t="str">
        <f ca="1">_xlfn.IFS(Admissions[[#This Row],[Patients Age]]&lt;18,"Paediatric",V3397&lt;40,"Young Adult",V3397&lt;65,"Adult",TRUE,"Senior")</f>
        <v>Adult</v>
      </c>
    </row>
    <row r="3398" spans="1:23" x14ac:dyDescent="0.25">
      <c r="A3398">
        <v>12134</v>
      </c>
      <c r="B3398">
        <v>6925</v>
      </c>
      <c r="C3398" s="1" t="s">
        <v>94</v>
      </c>
      <c r="D3398" s="1" t="s">
        <v>56</v>
      </c>
      <c r="E3398" s="2">
        <v>34618</v>
      </c>
      <c r="F3398" s="1" t="s">
        <v>35</v>
      </c>
      <c r="G3398" s="1" t="s">
        <v>83</v>
      </c>
      <c r="H3398" s="2">
        <v>45272</v>
      </c>
      <c r="I3398" s="2">
        <v>45278</v>
      </c>
      <c r="J3398">
        <v>6</v>
      </c>
      <c r="K3398">
        <v>10608</v>
      </c>
      <c r="L3398" s="1" t="s">
        <v>1494</v>
      </c>
      <c r="M3398" s="1" t="s">
        <v>37</v>
      </c>
      <c r="N3398" s="1" t="s">
        <v>33</v>
      </c>
      <c r="O3398" t="s">
        <v>19</v>
      </c>
      <c r="P3398">
        <v>1768</v>
      </c>
      <c r="Q3398" s="1" t="s">
        <v>1492</v>
      </c>
      <c r="R3398" s="1" t="s">
        <v>1452</v>
      </c>
      <c r="S3398" t="s">
        <v>1449</v>
      </c>
      <c r="T3398">
        <f>VLOOKUP(Admissions[[#This Row],[Department]],Departments!A:E,5,FALSE)</f>
        <v>8500</v>
      </c>
      <c r="U3398" s="1" t="str">
        <f t="shared" si="106"/>
        <v>Above Benchmark</v>
      </c>
      <c r="V3398" s="1">
        <f t="shared" ca="1" si="107"/>
        <v>31</v>
      </c>
      <c r="W3398" s="1" t="str">
        <f ca="1">_xlfn.IFS(Admissions[[#This Row],[Patients Age]]&lt;18,"Paediatric",V3398&lt;40,"Young Adult",V3398&lt;65,"Adult",TRUE,"Senior")</f>
        <v>Young Adult</v>
      </c>
    </row>
    <row r="3399" spans="1:23" x14ac:dyDescent="0.25">
      <c r="A3399">
        <v>10964</v>
      </c>
      <c r="B3399">
        <v>4222</v>
      </c>
      <c r="C3399" s="1" t="s">
        <v>158</v>
      </c>
      <c r="D3399" s="1" t="s">
        <v>56</v>
      </c>
      <c r="E3399" s="2">
        <v>18008</v>
      </c>
      <c r="F3399" s="1" t="s">
        <v>51</v>
      </c>
      <c r="G3399" s="1" t="s">
        <v>52</v>
      </c>
      <c r="H3399" s="2">
        <v>45246</v>
      </c>
      <c r="I3399" s="2">
        <v>45254</v>
      </c>
      <c r="J3399">
        <v>8</v>
      </c>
      <c r="K3399">
        <v>13079</v>
      </c>
      <c r="L3399" s="1" t="s">
        <v>1491</v>
      </c>
      <c r="M3399" s="1" t="s">
        <v>53</v>
      </c>
      <c r="N3399" s="1" t="s">
        <v>33</v>
      </c>
      <c r="O3399" t="s">
        <v>19</v>
      </c>
      <c r="P3399">
        <v>1634.875</v>
      </c>
      <c r="Q3399" s="1" t="s">
        <v>1492</v>
      </c>
      <c r="R3399" s="1" t="s">
        <v>1450</v>
      </c>
      <c r="S3399" t="s">
        <v>1449</v>
      </c>
      <c r="T3399">
        <f>VLOOKUP(Admissions[[#This Row],[Department]],Departments!A:E,5,FALSE)</f>
        <v>6800</v>
      </c>
      <c r="U3399" s="1" t="str">
        <f t="shared" si="106"/>
        <v>Above Benchmark</v>
      </c>
      <c r="V3399" s="1">
        <f t="shared" ca="1" si="107"/>
        <v>77</v>
      </c>
      <c r="W3399" s="1" t="str">
        <f ca="1">_xlfn.IFS(Admissions[[#This Row],[Patients Age]]&lt;18,"Paediatric",V3399&lt;40,"Young Adult",V3399&lt;65,"Adult",TRUE,"Senior")</f>
        <v>Senior</v>
      </c>
    </row>
    <row r="3400" spans="1:23" x14ac:dyDescent="0.25">
      <c r="A3400">
        <v>10305</v>
      </c>
      <c r="B3400">
        <v>3290</v>
      </c>
      <c r="C3400" s="1" t="s">
        <v>466</v>
      </c>
      <c r="D3400" s="1" t="s">
        <v>56</v>
      </c>
      <c r="E3400" s="2">
        <v>33608</v>
      </c>
      <c r="F3400" s="1" t="s">
        <v>15</v>
      </c>
      <c r="G3400" s="1" t="s">
        <v>48</v>
      </c>
      <c r="H3400" s="2">
        <v>45295</v>
      </c>
      <c r="I3400" s="2">
        <v>45298</v>
      </c>
      <c r="J3400">
        <v>3</v>
      </c>
      <c r="K3400">
        <v>5605</v>
      </c>
      <c r="L3400" s="1" t="s">
        <v>1491</v>
      </c>
      <c r="M3400" s="1" t="s">
        <v>49</v>
      </c>
      <c r="N3400" s="1" t="s">
        <v>33</v>
      </c>
      <c r="O3400" t="s">
        <v>19</v>
      </c>
      <c r="P3400">
        <v>1868.3333</v>
      </c>
      <c r="Q3400" s="1" t="s">
        <v>1492</v>
      </c>
      <c r="R3400" s="1" t="s">
        <v>1450</v>
      </c>
      <c r="S3400" t="s">
        <v>1449</v>
      </c>
      <c r="T3400">
        <f>VLOOKUP(Admissions[[#This Row],[Department]],Departments!A:E,5,FALSE)</f>
        <v>5500</v>
      </c>
      <c r="U3400" s="1" t="str">
        <f t="shared" si="106"/>
        <v>Above Benchmark</v>
      </c>
      <c r="V3400" s="1">
        <f t="shared" ca="1" si="107"/>
        <v>34</v>
      </c>
      <c r="W3400" s="1" t="str">
        <f ca="1">_xlfn.IFS(Admissions[[#This Row],[Patients Age]]&lt;18,"Paediatric",V3400&lt;40,"Young Adult",V3400&lt;65,"Adult",TRUE,"Senior")</f>
        <v>Young Adult</v>
      </c>
    </row>
    <row r="3401" spans="1:23" x14ac:dyDescent="0.25">
      <c r="A3401">
        <v>11855</v>
      </c>
      <c r="B3401">
        <v>7200</v>
      </c>
      <c r="C3401" s="1" t="s">
        <v>754</v>
      </c>
      <c r="D3401" s="1" t="s">
        <v>56</v>
      </c>
      <c r="E3401" s="2">
        <v>43981</v>
      </c>
      <c r="F3401" s="1" t="s">
        <v>30</v>
      </c>
      <c r="G3401" s="1" t="s">
        <v>58</v>
      </c>
      <c r="H3401" s="2">
        <v>45562</v>
      </c>
      <c r="I3401" s="2">
        <v>45565</v>
      </c>
      <c r="J3401">
        <v>3</v>
      </c>
      <c r="K3401">
        <v>4289</v>
      </c>
      <c r="L3401" s="1" t="s">
        <v>1491</v>
      </c>
      <c r="M3401" s="1" t="s">
        <v>46</v>
      </c>
      <c r="N3401" s="1" t="s">
        <v>33</v>
      </c>
      <c r="O3401" t="s">
        <v>19</v>
      </c>
      <c r="P3401">
        <v>1429.6667</v>
      </c>
      <c r="Q3401" s="1" t="s">
        <v>1492</v>
      </c>
      <c r="R3401" s="1" t="s">
        <v>1454</v>
      </c>
      <c r="S3401" t="s">
        <v>1449</v>
      </c>
      <c r="T3401">
        <f>VLOOKUP(Admissions[[#This Row],[Department]],Departments!A:E,5,FALSE)</f>
        <v>4500</v>
      </c>
      <c r="U3401" s="1" t="str">
        <f t="shared" si="106"/>
        <v>Within Benchmark</v>
      </c>
      <c r="V3401" s="1">
        <f t="shared" ca="1" si="107"/>
        <v>6</v>
      </c>
      <c r="W3401" s="1" t="str">
        <f ca="1">_xlfn.IFS(Admissions[[#This Row],[Patients Age]]&lt;18,"Paediatric",V3401&lt;40,"Young Adult",V3401&lt;65,"Adult",TRUE,"Senior")</f>
        <v>Paediatric</v>
      </c>
    </row>
    <row r="3402" spans="1:23" x14ac:dyDescent="0.25">
      <c r="A3402">
        <v>15305</v>
      </c>
      <c r="B3402">
        <v>6152</v>
      </c>
      <c r="C3402" s="1" t="s">
        <v>624</v>
      </c>
      <c r="D3402" s="1" t="s">
        <v>56</v>
      </c>
      <c r="E3402" s="2">
        <v>38011</v>
      </c>
      <c r="F3402" s="1" t="s">
        <v>35</v>
      </c>
      <c r="G3402" s="1" t="s">
        <v>85</v>
      </c>
      <c r="H3402" s="2">
        <v>45152</v>
      </c>
      <c r="I3402" s="2">
        <v>45158</v>
      </c>
      <c r="J3402">
        <v>6</v>
      </c>
      <c r="K3402">
        <v>1778</v>
      </c>
      <c r="L3402" s="1" t="s">
        <v>1491</v>
      </c>
      <c r="M3402" s="1" t="s">
        <v>37</v>
      </c>
      <c r="N3402" s="1" t="s">
        <v>33</v>
      </c>
      <c r="O3402" t="s">
        <v>19</v>
      </c>
      <c r="P3402">
        <v>296.33330000000001</v>
      </c>
      <c r="Q3402" s="1" t="s">
        <v>1492</v>
      </c>
      <c r="R3402" s="1" t="s">
        <v>1448</v>
      </c>
      <c r="S3402" t="s">
        <v>1449</v>
      </c>
      <c r="T3402">
        <f>VLOOKUP(Admissions[[#This Row],[Department]],Departments!A:E,5,FALSE)</f>
        <v>8500</v>
      </c>
      <c r="U3402" s="1" t="str">
        <f t="shared" si="106"/>
        <v>Within Benchmark</v>
      </c>
      <c r="V3402" s="1">
        <f t="shared" ca="1" si="107"/>
        <v>22</v>
      </c>
      <c r="W3402" s="1" t="str">
        <f ca="1">_xlfn.IFS(Admissions[[#This Row],[Patients Age]]&lt;18,"Paediatric",V3402&lt;40,"Young Adult",V3402&lt;65,"Adult",TRUE,"Senior")</f>
        <v>Young Adult</v>
      </c>
    </row>
    <row r="3403" spans="1:23" x14ac:dyDescent="0.25">
      <c r="A3403">
        <v>15879</v>
      </c>
      <c r="B3403">
        <v>6159</v>
      </c>
      <c r="C3403" s="1" t="s">
        <v>689</v>
      </c>
      <c r="D3403" s="1" t="s">
        <v>14</v>
      </c>
      <c r="E3403" s="2">
        <v>28285</v>
      </c>
      <c r="F3403" s="1" t="s">
        <v>41</v>
      </c>
      <c r="G3403" s="1" t="s">
        <v>42</v>
      </c>
      <c r="H3403" s="2">
        <v>45483</v>
      </c>
      <c r="I3403" s="2">
        <v>45484</v>
      </c>
      <c r="J3403">
        <v>1</v>
      </c>
      <c r="K3403">
        <v>3725</v>
      </c>
      <c r="L3403" s="1" t="s">
        <v>1491</v>
      </c>
      <c r="M3403" s="1" t="s">
        <v>73</v>
      </c>
      <c r="N3403" s="1" t="s">
        <v>18</v>
      </c>
      <c r="O3403" t="s">
        <v>19</v>
      </c>
      <c r="P3403">
        <v>3725</v>
      </c>
      <c r="Q3403" s="1" t="s">
        <v>1492</v>
      </c>
      <c r="R3403" s="1" t="s">
        <v>1453</v>
      </c>
      <c r="S3403" t="s">
        <v>1449</v>
      </c>
      <c r="T3403">
        <f>VLOOKUP(Admissions[[#This Row],[Department]],Departments!A:E,5,FALSE)</f>
        <v>7200</v>
      </c>
      <c r="U3403" s="1" t="str">
        <f t="shared" si="106"/>
        <v>Within Benchmark</v>
      </c>
      <c r="V3403" s="1">
        <f t="shared" ca="1" si="107"/>
        <v>49</v>
      </c>
      <c r="W3403" s="1" t="str">
        <f ca="1">_xlfn.IFS(Admissions[[#This Row],[Patients Age]]&lt;18,"Paediatric",V3403&lt;40,"Young Adult",V3403&lt;65,"Adult",TRUE,"Senior")</f>
        <v>Adult</v>
      </c>
    </row>
    <row r="3404" spans="1:23" x14ac:dyDescent="0.25">
      <c r="A3404">
        <v>14937</v>
      </c>
      <c r="B3404">
        <v>6568</v>
      </c>
      <c r="C3404" s="1" t="s">
        <v>807</v>
      </c>
      <c r="D3404" s="1" t="s">
        <v>56</v>
      </c>
      <c r="E3404" s="2">
        <v>19009</v>
      </c>
      <c r="F3404" s="1" t="s">
        <v>26</v>
      </c>
      <c r="G3404" s="1" t="s">
        <v>39</v>
      </c>
      <c r="H3404" s="2">
        <v>44960</v>
      </c>
      <c r="I3404" s="2">
        <v>44965</v>
      </c>
      <c r="J3404">
        <v>5</v>
      </c>
      <c r="K3404">
        <v>11800</v>
      </c>
      <c r="L3404" s="1" t="s">
        <v>1491</v>
      </c>
      <c r="M3404" s="1" t="s">
        <v>17</v>
      </c>
      <c r="N3404" s="1" t="s">
        <v>18</v>
      </c>
      <c r="O3404" t="s">
        <v>19</v>
      </c>
      <c r="P3404">
        <v>2360</v>
      </c>
      <c r="Q3404" s="1" t="s">
        <v>1492</v>
      </c>
      <c r="R3404" s="1" t="s">
        <v>1454</v>
      </c>
      <c r="S3404" t="s">
        <v>1449</v>
      </c>
      <c r="T3404">
        <f>VLOOKUP(Admissions[[#This Row],[Department]],Departments!A:E,5,FALSE)</f>
        <v>9000</v>
      </c>
      <c r="U3404" s="1" t="str">
        <f t="shared" si="106"/>
        <v>Above Benchmark</v>
      </c>
      <c r="V3404" s="1">
        <f t="shared" ca="1" si="107"/>
        <v>74</v>
      </c>
      <c r="W3404" s="1" t="str">
        <f ca="1">_xlfn.IFS(Admissions[[#This Row],[Patients Age]]&lt;18,"Paediatric",V3404&lt;40,"Young Adult",V3404&lt;65,"Adult",TRUE,"Senior")</f>
        <v>Senior</v>
      </c>
    </row>
    <row r="3405" spans="1:23" x14ac:dyDescent="0.25">
      <c r="A3405">
        <v>15246</v>
      </c>
      <c r="B3405">
        <v>6601</v>
      </c>
      <c r="C3405" s="1" t="s">
        <v>892</v>
      </c>
      <c r="D3405" s="1" t="s">
        <v>56</v>
      </c>
      <c r="E3405" s="2">
        <v>35265</v>
      </c>
      <c r="F3405" s="1" t="s">
        <v>41</v>
      </c>
      <c r="G3405" s="1" t="s">
        <v>219</v>
      </c>
      <c r="H3405" s="2">
        <v>45313</v>
      </c>
      <c r="I3405" s="2">
        <v>45319</v>
      </c>
      <c r="J3405">
        <v>6</v>
      </c>
      <c r="K3405">
        <v>7861</v>
      </c>
      <c r="L3405" s="1" t="s">
        <v>1491</v>
      </c>
      <c r="M3405" s="1" t="s">
        <v>121</v>
      </c>
      <c r="N3405" s="1" t="s">
        <v>24</v>
      </c>
      <c r="O3405" t="s">
        <v>19</v>
      </c>
      <c r="P3405">
        <v>1310.1667</v>
      </c>
      <c r="Q3405" s="1" t="s">
        <v>1492</v>
      </c>
      <c r="R3405" s="1" t="s">
        <v>1448</v>
      </c>
      <c r="S3405" t="s">
        <v>1449</v>
      </c>
      <c r="T3405">
        <f>VLOOKUP(Admissions[[#This Row],[Department]],Departments!A:E,5,FALSE)</f>
        <v>7200</v>
      </c>
      <c r="U3405" s="1" t="str">
        <f t="shared" si="106"/>
        <v>Above Benchmark</v>
      </c>
      <c r="V3405" s="1">
        <f t="shared" ca="1" si="107"/>
        <v>29</v>
      </c>
      <c r="W3405" s="1" t="str">
        <f ca="1">_xlfn.IFS(Admissions[[#This Row],[Patients Age]]&lt;18,"Paediatric",V3405&lt;40,"Young Adult",V3405&lt;65,"Adult",TRUE,"Senior")</f>
        <v>Young Adult</v>
      </c>
    </row>
    <row r="3406" spans="1:23" x14ac:dyDescent="0.25">
      <c r="A3406">
        <v>14109</v>
      </c>
      <c r="B3406">
        <v>3161</v>
      </c>
      <c r="C3406" s="1" t="s">
        <v>1264</v>
      </c>
      <c r="D3406" s="1" t="s">
        <v>56</v>
      </c>
      <c r="E3406" s="2">
        <v>35744</v>
      </c>
      <c r="F3406" s="1" t="s">
        <v>15</v>
      </c>
      <c r="G3406" s="1" t="s">
        <v>16</v>
      </c>
      <c r="H3406" s="2">
        <v>44992</v>
      </c>
      <c r="I3406" s="2">
        <v>44993</v>
      </c>
      <c r="J3406">
        <v>1</v>
      </c>
      <c r="K3406">
        <v>2465</v>
      </c>
      <c r="L3406" s="1" t="s">
        <v>1491</v>
      </c>
      <c r="M3406" s="1" t="s">
        <v>49</v>
      </c>
      <c r="N3406" s="1" t="s">
        <v>18</v>
      </c>
      <c r="O3406" t="s">
        <v>19</v>
      </c>
      <c r="P3406">
        <v>2465</v>
      </c>
      <c r="Q3406" s="1" t="s">
        <v>1492</v>
      </c>
      <c r="R3406" s="1" t="s">
        <v>1452</v>
      </c>
      <c r="S3406" t="s">
        <v>1449</v>
      </c>
      <c r="T3406">
        <f>VLOOKUP(Admissions[[#This Row],[Department]],Departments!A:E,5,FALSE)</f>
        <v>5500</v>
      </c>
      <c r="U3406" s="1" t="str">
        <f t="shared" si="106"/>
        <v>Within Benchmark</v>
      </c>
      <c r="V3406" s="1">
        <f t="shared" ca="1" si="107"/>
        <v>28</v>
      </c>
      <c r="W3406" s="1" t="str">
        <f ca="1">_xlfn.IFS(Admissions[[#This Row],[Patients Age]]&lt;18,"Paediatric",V3406&lt;40,"Young Adult",V3406&lt;65,"Adult",TRUE,"Senior")</f>
        <v>Young Adult</v>
      </c>
    </row>
    <row r="3407" spans="1:23" x14ac:dyDescent="0.25">
      <c r="A3407">
        <v>14616</v>
      </c>
      <c r="B3407">
        <v>6941</v>
      </c>
      <c r="C3407" s="1" t="s">
        <v>179</v>
      </c>
      <c r="D3407" s="1" t="s">
        <v>56</v>
      </c>
      <c r="E3407" s="2">
        <v>22243</v>
      </c>
      <c r="F3407" s="1" t="s">
        <v>66</v>
      </c>
      <c r="G3407" s="1" t="s">
        <v>67</v>
      </c>
      <c r="H3407" s="2">
        <v>45632</v>
      </c>
      <c r="I3407" s="2">
        <v>45636</v>
      </c>
      <c r="J3407">
        <v>4</v>
      </c>
      <c r="K3407">
        <v>7284</v>
      </c>
      <c r="L3407" s="1" t="s">
        <v>1491</v>
      </c>
      <c r="M3407" s="1" t="s">
        <v>116</v>
      </c>
      <c r="N3407" s="1" t="s">
        <v>33</v>
      </c>
      <c r="O3407" t="s">
        <v>19</v>
      </c>
      <c r="P3407">
        <v>1821</v>
      </c>
      <c r="Q3407" s="1" t="s">
        <v>1492</v>
      </c>
      <c r="R3407" s="1" t="s">
        <v>1454</v>
      </c>
      <c r="S3407" t="s">
        <v>1449</v>
      </c>
      <c r="T3407">
        <f>VLOOKUP(Admissions[[#This Row],[Department]],Departments!A:E,5,FALSE)</f>
        <v>6000</v>
      </c>
      <c r="U3407" s="1" t="str">
        <f t="shared" si="106"/>
        <v>Above Benchmark</v>
      </c>
      <c r="V3407" s="1">
        <f t="shared" ca="1" si="107"/>
        <v>65</v>
      </c>
      <c r="W3407" s="1" t="str">
        <f ca="1">_xlfn.IFS(Admissions[[#This Row],[Patients Age]]&lt;18,"Paediatric",V3407&lt;40,"Young Adult",V3407&lt;65,"Adult",TRUE,"Senior")</f>
        <v>Senior</v>
      </c>
    </row>
    <row r="3408" spans="1:23" x14ac:dyDescent="0.25">
      <c r="A3408">
        <v>14742</v>
      </c>
      <c r="B3408">
        <v>3520</v>
      </c>
      <c r="C3408" s="1" t="s">
        <v>629</v>
      </c>
      <c r="D3408" s="1" t="s">
        <v>14</v>
      </c>
      <c r="E3408" s="2">
        <v>31330</v>
      </c>
      <c r="F3408" s="1" t="s">
        <v>15</v>
      </c>
      <c r="G3408" s="1" t="s">
        <v>16</v>
      </c>
      <c r="H3408" s="2">
        <v>45083</v>
      </c>
      <c r="I3408" s="2">
        <v>45085</v>
      </c>
      <c r="J3408">
        <v>2</v>
      </c>
      <c r="K3408">
        <v>4444</v>
      </c>
      <c r="L3408" s="1" t="s">
        <v>1494</v>
      </c>
      <c r="M3408" s="1" t="s">
        <v>49</v>
      </c>
      <c r="N3408" s="1" t="s">
        <v>18</v>
      </c>
      <c r="O3408" t="s">
        <v>19</v>
      </c>
      <c r="P3408">
        <v>2222</v>
      </c>
      <c r="Q3408" s="1" t="s">
        <v>1492</v>
      </c>
      <c r="R3408" s="1" t="s">
        <v>1452</v>
      </c>
      <c r="S3408" t="s">
        <v>1449</v>
      </c>
      <c r="T3408">
        <f>VLOOKUP(Admissions[[#This Row],[Department]],Departments!A:E,5,FALSE)</f>
        <v>5500</v>
      </c>
      <c r="U3408" s="1" t="str">
        <f t="shared" si="106"/>
        <v>Within Benchmark</v>
      </c>
      <c r="V3408" s="1">
        <f t="shared" ca="1" si="107"/>
        <v>40</v>
      </c>
      <c r="W3408" s="1" t="str">
        <f ca="1">_xlfn.IFS(Admissions[[#This Row],[Patients Age]]&lt;18,"Paediatric",V3408&lt;40,"Young Adult",V3408&lt;65,"Adult",TRUE,"Senior")</f>
        <v>Adult</v>
      </c>
    </row>
    <row r="3409" spans="1:23" x14ac:dyDescent="0.25">
      <c r="A3409">
        <v>14329</v>
      </c>
      <c r="B3409">
        <v>4768</v>
      </c>
      <c r="C3409" s="1" t="s">
        <v>805</v>
      </c>
      <c r="D3409" s="1" t="s">
        <v>14</v>
      </c>
      <c r="E3409" s="2">
        <v>16112</v>
      </c>
      <c r="F3409" s="1" t="s">
        <v>15</v>
      </c>
      <c r="G3409" s="1" t="s">
        <v>48</v>
      </c>
      <c r="H3409" s="2">
        <v>45117</v>
      </c>
      <c r="I3409" s="2">
        <v>45121</v>
      </c>
      <c r="J3409">
        <v>4</v>
      </c>
      <c r="K3409">
        <v>9438</v>
      </c>
      <c r="L3409" s="1" t="s">
        <v>1491</v>
      </c>
      <c r="M3409" s="1" t="s">
        <v>46</v>
      </c>
      <c r="N3409" s="1" t="s">
        <v>24</v>
      </c>
      <c r="O3409" t="s">
        <v>19</v>
      </c>
      <c r="P3409">
        <v>2359.5</v>
      </c>
      <c r="Q3409" s="1" t="s">
        <v>1492</v>
      </c>
      <c r="R3409" s="1" t="s">
        <v>1448</v>
      </c>
      <c r="S3409" t="s">
        <v>1449</v>
      </c>
      <c r="T3409">
        <f>VLOOKUP(Admissions[[#This Row],[Department]],Departments!A:E,5,FALSE)</f>
        <v>5500</v>
      </c>
      <c r="U3409" s="1" t="str">
        <f t="shared" si="106"/>
        <v>Above Benchmark</v>
      </c>
      <c r="V3409" s="1">
        <f t="shared" ca="1" si="107"/>
        <v>82</v>
      </c>
      <c r="W3409" s="1" t="str">
        <f ca="1">_xlfn.IFS(Admissions[[#This Row],[Patients Age]]&lt;18,"Paediatric",V3409&lt;40,"Young Adult",V3409&lt;65,"Adult",TRUE,"Senior")</f>
        <v>Senior</v>
      </c>
    </row>
    <row r="3410" spans="1:23" x14ac:dyDescent="0.25">
      <c r="A3410">
        <v>11087</v>
      </c>
      <c r="B3410">
        <v>3679</v>
      </c>
      <c r="C3410" s="1" t="s">
        <v>578</v>
      </c>
      <c r="D3410" s="1" t="s">
        <v>56</v>
      </c>
      <c r="E3410" s="2">
        <v>28304</v>
      </c>
      <c r="F3410" s="1" t="s">
        <v>41</v>
      </c>
      <c r="G3410" s="1" t="s">
        <v>42</v>
      </c>
      <c r="H3410" s="2">
        <v>45212</v>
      </c>
      <c r="I3410" s="2">
        <v>45218</v>
      </c>
      <c r="J3410">
        <v>6</v>
      </c>
      <c r="K3410">
        <v>12748</v>
      </c>
      <c r="L3410" s="1" t="s">
        <v>1491</v>
      </c>
      <c r="M3410" s="1" t="s">
        <v>73</v>
      </c>
      <c r="N3410" s="1" t="s">
        <v>33</v>
      </c>
      <c r="O3410" t="s">
        <v>19</v>
      </c>
      <c r="P3410">
        <v>2124.6667000000002</v>
      </c>
      <c r="Q3410" s="1" t="s">
        <v>1492</v>
      </c>
      <c r="R3410" s="1" t="s">
        <v>1454</v>
      </c>
      <c r="S3410" t="s">
        <v>1449</v>
      </c>
      <c r="T3410">
        <f>VLOOKUP(Admissions[[#This Row],[Department]],Departments!A:E,5,FALSE)</f>
        <v>7200</v>
      </c>
      <c r="U3410" s="1" t="str">
        <f t="shared" si="106"/>
        <v>Above Benchmark</v>
      </c>
      <c r="V3410" s="1">
        <f t="shared" ca="1" si="107"/>
        <v>49</v>
      </c>
      <c r="W3410" s="1" t="str">
        <f ca="1">_xlfn.IFS(Admissions[[#This Row],[Patients Age]]&lt;18,"Paediatric",V3410&lt;40,"Young Adult",V3410&lt;65,"Adult",TRUE,"Senior")</f>
        <v>Adult</v>
      </c>
    </row>
    <row r="3411" spans="1:23" x14ac:dyDescent="0.25">
      <c r="A3411">
        <v>10071</v>
      </c>
      <c r="B3411">
        <v>6782</v>
      </c>
      <c r="C3411" s="1" t="s">
        <v>1265</v>
      </c>
      <c r="D3411" s="1" t="s">
        <v>14</v>
      </c>
      <c r="E3411" s="2">
        <v>44432</v>
      </c>
      <c r="F3411" s="1" t="s">
        <v>30</v>
      </c>
      <c r="G3411" s="1" t="s">
        <v>31</v>
      </c>
      <c r="H3411" s="2">
        <v>45395</v>
      </c>
      <c r="I3411" s="2">
        <v>45398</v>
      </c>
      <c r="J3411">
        <v>3</v>
      </c>
      <c r="K3411">
        <v>2529</v>
      </c>
      <c r="L3411" s="1" t="s">
        <v>1491</v>
      </c>
      <c r="M3411" s="1" t="s">
        <v>32</v>
      </c>
      <c r="N3411" s="1" t="s">
        <v>18</v>
      </c>
      <c r="O3411" t="s">
        <v>19</v>
      </c>
      <c r="P3411">
        <v>843</v>
      </c>
      <c r="Q3411" s="1" t="s">
        <v>1492</v>
      </c>
      <c r="R3411" s="1" t="s">
        <v>1446</v>
      </c>
      <c r="S3411" t="s">
        <v>1447</v>
      </c>
      <c r="T3411">
        <f>VLOOKUP(Admissions[[#This Row],[Department]],Departments!A:E,5,FALSE)</f>
        <v>4500</v>
      </c>
      <c r="U3411" s="1" t="str">
        <f t="shared" si="106"/>
        <v>Within Benchmark</v>
      </c>
      <c r="V3411" s="1">
        <f t="shared" ca="1" si="107"/>
        <v>4</v>
      </c>
      <c r="W3411" s="1" t="str">
        <f ca="1">_xlfn.IFS(Admissions[[#This Row],[Patients Age]]&lt;18,"Paediatric",V3411&lt;40,"Young Adult",V3411&lt;65,"Adult",TRUE,"Senior")</f>
        <v>Paediatric</v>
      </c>
    </row>
    <row r="3412" spans="1:23" x14ac:dyDescent="0.25">
      <c r="A3412">
        <v>12662</v>
      </c>
      <c r="B3412">
        <v>3256</v>
      </c>
      <c r="C3412" s="1" t="s">
        <v>876</v>
      </c>
      <c r="D3412" s="1" t="s">
        <v>14</v>
      </c>
      <c r="E3412" s="2">
        <v>25857</v>
      </c>
      <c r="F3412" s="1" t="s">
        <v>15</v>
      </c>
      <c r="G3412" s="1" t="s">
        <v>48</v>
      </c>
      <c r="H3412" s="2">
        <v>45306</v>
      </c>
      <c r="I3412" s="2">
        <v>45308</v>
      </c>
      <c r="J3412">
        <v>2</v>
      </c>
      <c r="K3412">
        <v>4274</v>
      </c>
      <c r="L3412" s="1" t="s">
        <v>1494</v>
      </c>
      <c r="M3412" s="1" t="s">
        <v>49</v>
      </c>
      <c r="N3412" s="1" t="s">
        <v>33</v>
      </c>
      <c r="O3412" t="s">
        <v>19</v>
      </c>
      <c r="P3412">
        <v>2137</v>
      </c>
      <c r="Q3412" s="1" t="s">
        <v>1492</v>
      </c>
      <c r="R3412" s="1" t="s">
        <v>1448</v>
      </c>
      <c r="S3412" t="s">
        <v>1449</v>
      </c>
      <c r="T3412">
        <f>VLOOKUP(Admissions[[#This Row],[Department]],Departments!A:E,5,FALSE)</f>
        <v>5500</v>
      </c>
      <c r="U3412" s="1" t="str">
        <f t="shared" si="106"/>
        <v>Within Benchmark</v>
      </c>
      <c r="V3412" s="1">
        <f t="shared" ca="1" si="107"/>
        <v>55</v>
      </c>
      <c r="W3412" s="1" t="str">
        <f ca="1">_xlfn.IFS(Admissions[[#This Row],[Patients Age]]&lt;18,"Paediatric",V3412&lt;40,"Young Adult",V3412&lt;65,"Adult",TRUE,"Senior")</f>
        <v>Adult</v>
      </c>
    </row>
    <row r="3413" spans="1:23" x14ac:dyDescent="0.25">
      <c r="A3413">
        <v>14369</v>
      </c>
      <c r="B3413">
        <v>4577</v>
      </c>
      <c r="C3413" s="1" t="s">
        <v>982</v>
      </c>
      <c r="D3413" s="1" t="s">
        <v>14</v>
      </c>
      <c r="E3413" s="2">
        <v>37485</v>
      </c>
      <c r="F3413" s="1" t="s">
        <v>15</v>
      </c>
      <c r="G3413" s="1" t="s">
        <v>48</v>
      </c>
      <c r="H3413" s="2">
        <v>45570</v>
      </c>
      <c r="I3413" s="2">
        <v>45572</v>
      </c>
      <c r="J3413">
        <v>2</v>
      </c>
      <c r="K3413">
        <v>3580</v>
      </c>
      <c r="L3413" s="1" t="s">
        <v>1491</v>
      </c>
      <c r="M3413" s="1" t="s">
        <v>81</v>
      </c>
      <c r="N3413" s="1" t="s">
        <v>18</v>
      </c>
      <c r="O3413" t="s">
        <v>19</v>
      </c>
      <c r="P3413">
        <v>1790</v>
      </c>
      <c r="Q3413" s="1" t="s">
        <v>1492</v>
      </c>
      <c r="R3413" s="1" t="s">
        <v>1446</v>
      </c>
      <c r="S3413" t="s">
        <v>1447</v>
      </c>
      <c r="T3413">
        <f>VLOOKUP(Admissions[[#This Row],[Department]],Departments!A:E,5,FALSE)</f>
        <v>5500</v>
      </c>
      <c r="U3413" s="1" t="str">
        <f t="shared" si="106"/>
        <v>Within Benchmark</v>
      </c>
      <c r="V3413" s="1">
        <f t="shared" ca="1" si="107"/>
        <v>23</v>
      </c>
      <c r="W3413" s="1" t="str">
        <f ca="1">_xlfn.IFS(Admissions[[#This Row],[Patients Age]]&lt;18,"Paediatric",V3413&lt;40,"Young Adult",V3413&lt;65,"Adult",TRUE,"Senior")</f>
        <v>Young Adult</v>
      </c>
    </row>
    <row r="3414" spans="1:23" x14ac:dyDescent="0.25">
      <c r="A3414">
        <v>13324</v>
      </c>
      <c r="B3414">
        <v>6088</v>
      </c>
      <c r="C3414" s="1" t="s">
        <v>478</v>
      </c>
      <c r="D3414" s="1" t="s">
        <v>56</v>
      </c>
      <c r="E3414" s="2">
        <v>19670</v>
      </c>
      <c r="F3414" s="1" t="s">
        <v>15</v>
      </c>
      <c r="G3414" s="1" t="s">
        <v>217</v>
      </c>
      <c r="H3414" s="2">
        <v>45168</v>
      </c>
      <c r="I3414" s="2">
        <v>45172</v>
      </c>
      <c r="J3414">
        <v>4</v>
      </c>
      <c r="K3414">
        <v>6406</v>
      </c>
      <c r="L3414" s="1" t="s">
        <v>1491</v>
      </c>
      <c r="M3414" s="1" t="s">
        <v>49</v>
      </c>
      <c r="N3414" s="1" t="s">
        <v>33</v>
      </c>
      <c r="O3414" t="s">
        <v>19</v>
      </c>
      <c r="P3414">
        <v>1601.5</v>
      </c>
      <c r="Q3414" s="1" t="s">
        <v>1492</v>
      </c>
      <c r="R3414" s="1" t="s">
        <v>1453</v>
      </c>
      <c r="S3414" t="s">
        <v>1449</v>
      </c>
      <c r="T3414">
        <f>VLOOKUP(Admissions[[#This Row],[Department]],Departments!A:E,5,FALSE)</f>
        <v>5500</v>
      </c>
      <c r="U3414" s="1" t="str">
        <f t="shared" si="106"/>
        <v>Above Benchmark</v>
      </c>
      <c r="V3414" s="1">
        <f t="shared" ca="1" si="107"/>
        <v>72</v>
      </c>
      <c r="W3414" s="1" t="str">
        <f ca="1">_xlfn.IFS(Admissions[[#This Row],[Patients Age]]&lt;18,"Paediatric",V3414&lt;40,"Young Adult",V3414&lt;65,"Adult",TRUE,"Senior")</f>
        <v>Senior</v>
      </c>
    </row>
    <row r="3415" spans="1:23" x14ac:dyDescent="0.25">
      <c r="A3415">
        <v>11832</v>
      </c>
      <c r="B3415">
        <v>6747</v>
      </c>
      <c r="C3415" s="1" t="s">
        <v>1112</v>
      </c>
      <c r="D3415" s="1" t="s">
        <v>56</v>
      </c>
      <c r="E3415" s="2">
        <v>35759</v>
      </c>
      <c r="F3415" s="1" t="s">
        <v>51</v>
      </c>
      <c r="G3415" s="1" t="s">
        <v>87</v>
      </c>
      <c r="H3415" s="2">
        <v>45609</v>
      </c>
      <c r="I3415" s="2">
        <v>45618</v>
      </c>
      <c r="J3415">
        <v>9</v>
      </c>
      <c r="K3415">
        <v>8344</v>
      </c>
      <c r="L3415" s="1" t="s">
        <v>1491</v>
      </c>
      <c r="M3415" s="1" t="s">
        <v>53</v>
      </c>
      <c r="N3415" s="1" t="s">
        <v>33</v>
      </c>
      <c r="O3415" t="s">
        <v>19</v>
      </c>
      <c r="P3415">
        <v>927.11109999999996</v>
      </c>
      <c r="Q3415" s="1" t="s">
        <v>1492</v>
      </c>
      <c r="R3415" s="1" t="s">
        <v>1453</v>
      </c>
      <c r="S3415" t="s">
        <v>1449</v>
      </c>
      <c r="T3415">
        <f>VLOOKUP(Admissions[[#This Row],[Department]],Departments!A:E,5,FALSE)</f>
        <v>6800</v>
      </c>
      <c r="U3415" s="1" t="str">
        <f t="shared" si="106"/>
        <v>Above Benchmark</v>
      </c>
      <c r="V3415" s="1">
        <f t="shared" ca="1" si="107"/>
        <v>28</v>
      </c>
      <c r="W3415" s="1" t="str">
        <f ca="1">_xlfn.IFS(Admissions[[#This Row],[Patients Age]]&lt;18,"Paediatric",V3415&lt;40,"Young Adult",V3415&lt;65,"Adult",TRUE,"Senior")</f>
        <v>Young Adult</v>
      </c>
    </row>
    <row r="3416" spans="1:23" x14ac:dyDescent="0.25">
      <c r="A3416">
        <v>11843</v>
      </c>
      <c r="B3416">
        <v>5261</v>
      </c>
      <c r="C3416" s="1" t="s">
        <v>383</v>
      </c>
      <c r="D3416" s="1" t="s">
        <v>56</v>
      </c>
      <c r="E3416" s="2">
        <v>43330</v>
      </c>
      <c r="F3416" s="1" t="s">
        <v>30</v>
      </c>
      <c r="G3416" s="1" t="s">
        <v>58</v>
      </c>
      <c r="H3416" s="2">
        <v>45206</v>
      </c>
      <c r="I3416" s="2">
        <v>45209</v>
      </c>
      <c r="J3416">
        <v>3</v>
      </c>
      <c r="K3416">
        <v>2786</v>
      </c>
      <c r="L3416" s="1" t="s">
        <v>1494</v>
      </c>
      <c r="M3416" s="1" t="s">
        <v>81</v>
      </c>
      <c r="N3416" s="1" t="s">
        <v>33</v>
      </c>
      <c r="O3416" t="s">
        <v>19</v>
      </c>
      <c r="P3416">
        <v>928.66669999999999</v>
      </c>
      <c r="Q3416" s="1" t="s">
        <v>1492</v>
      </c>
      <c r="R3416" s="1" t="s">
        <v>1446</v>
      </c>
      <c r="S3416" t="s">
        <v>1447</v>
      </c>
      <c r="T3416">
        <f>VLOOKUP(Admissions[[#This Row],[Department]],Departments!A:E,5,FALSE)</f>
        <v>4500</v>
      </c>
      <c r="U3416" s="1" t="str">
        <f t="shared" si="106"/>
        <v>Within Benchmark</v>
      </c>
      <c r="V3416" s="1">
        <f t="shared" ca="1" si="107"/>
        <v>7</v>
      </c>
      <c r="W3416" s="1" t="str">
        <f ca="1">_xlfn.IFS(Admissions[[#This Row],[Patients Age]]&lt;18,"Paediatric",V3416&lt;40,"Young Adult",V3416&lt;65,"Adult",TRUE,"Senior")</f>
        <v>Paediatric</v>
      </c>
    </row>
    <row r="3417" spans="1:23" x14ac:dyDescent="0.25">
      <c r="A3417">
        <v>10187</v>
      </c>
      <c r="B3417">
        <v>7077</v>
      </c>
      <c r="C3417" s="1" t="s">
        <v>329</v>
      </c>
      <c r="D3417" s="1" t="s">
        <v>56</v>
      </c>
      <c r="E3417" s="2">
        <v>26618</v>
      </c>
      <c r="F3417" s="1" t="s">
        <v>51</v>
      </c>
      <c r="G3417" s="1" t="s">
        <v>87</v>
      </c>
      <c r="H3417" s="2">
        <v>45444</v>
      </c>
      <c r="I3417" s="2">
        <v>45450</v>
      </c>
      <c r="J3417">
        <v>6</v>
      </c>
      <c r="K3417">
        <v>10917</v>
      </c>
      <c r="L3417" s="1" t="s">
        <v>1491</v>
      </c>
      <c r="M3417" s="1" t="s">
        <v>17</v>
      </c>
      <c r="N3417" s="1" t="s">
        <v>33</v>
      </c>
      <c r="O3417" t="s">
        <v>19</v>
      </c>
      <c r="P3417">
        <v>1819.5</v>
      </c>
      <c r="Q3417" s="1" t="s">
        <v>1492</v>
      </c>
      <c r="R3417" s="1" t="s">
        <v>1446</v>
      </c>
      <c r="S3417" t="s">
        <v>1447</v>
      </c>
      <c r="T3417">
        <f>VLOOKUP(Admissions[[#This Row],[Department]],Departments!A:E,5,FALSE)</f>
        <v>6800</v>
      </c>
      <c r="U3417" s="1" t="str">
        <f t="shared" si="106"/>
        <v>Above Benchmark</v>
      </c>
      <c r="V3417" s="1">
        <f t="shared" ca="1" si="107"/>
        <v>53</v>
      </c>
      <c r="W3417" s="1" t="str">
        <f ca="1">_xlfn.IFS(Admissions[[#This Row],[Patients Age]]&lt;18,"Paediatric",V3417&lt;40,"Young Adult",V3417&lt;65,"Adult",TRUE,"Senior")</f>
        <v>Adult</v>
      </c>
    </row>
    <row r="3418" spans="1:23" x14ac:dyDescent="0.25">
      <c r="A3418">
        <v>12580</v>
      </c>
      <c r="B3418">
        <v>4283</v>
      </c>
      <c r="C3418" s="1" t="s">
        <v>496</v>
      </c>
      <c r="D3418" s="1" t="s">
        <v>14</v>
      </c>
      <c r="E3418" s="2">
        <v>34599</v>
      </c>
      <c r="F3418" s="1" t="s">
        <v>41</v>
      </c>
      <c r="G3418" s="1" t="s">
        <v>72</v>
      </c>
      <c r="H3418" s="2">
        <v>45195</v>
      </c>
      <c r="I3418" s="2">
        <v>45198</v>
      </c>
      <c r="J3418">
        <v>3</v>
      </c>
      <c r="K3418">
        <v>3928</v>
      </c>
      <c r="L3418" s="1" t="s">
        <v>1491</v>
      </c>
      <c r="M3418" s="1" t="s">
        <v>121</v>
      </c>
      <c r="N3418" s="1" t="s">
        <v>33</v>
      </c>
      <c r="O3418" t="s">
        <v>19</v>
      </c>
      <c r="P3418">
        <v>1309.3333</v>
      </c>
      <c r="Q3418" s="1" t="s">
        <v>1492</v>
      </c>
      <c r="R3418" s="1" t="s">
        <v>1452</v>
      </c>
      <c r="S3418" t="s">
        <v>1449</v>
      </c>
      <c r="T3418">
        <f>VLOOKUP(Admissions[[#This Row],[Department]],Departments!A:E,5,FALSE)</f>
        <v>7200</v>
      </c>
      <c r="U3418" s="1" t="str">
        <f t="shared" si="106"/>
        <v>Within Benchmark</v>
      </c>
      <c r="V3418" s="1">
        <f t="shared" ca="1" si="107"/>
        <v>31</v>
      </c>
      <c r="W3418" s="1" t="str">
        <f ca="1">_xlfn.IFS(Admissions[[#This Row],[Patients Age]]&lt;18,"Paediatric",V3418&lt;40,"Young Adult",V3418&lt;65,"Adult",TRUE,"Senior")</f>
        <v>Young Adult</v>
      </c>
    </row>
    <row r="3419" spans="1:23" x14ac:dyDescent="0.25">
      <c r="A3419">
        <v>14312</v>
      </c>
      <c r="B3419">
        <v>5056</v>
      </c>
      <c r="C3419" s="1" t="s">
        <v>257</v>
      </c>
      <c r="D3419" s="1" t="s">
        <v>14</v>
      </c>
      <c r="E3419" s="2">
        <v>28587</v>
      </c>
      <c r="F3419" s="1" t="s">
        <v>35</v>
      </c>
      <c r="G3419" s="1" t="s">
        <v>83</v>
      </c>
      <c r="H3419" s="2">
        <v>45456</v>
      </c>
      <c r="I3419" s="2">
        <v>45463</v>
      </c>
      <c r="J3419">
        <v>7</v>
      </c>
      <c r="K3419">
        <v>14545</v>
      </c>
      <c r="L3419" s="1" t="s">
        <v>1491</v>
      </c>
      <c r="M3419" s="1" t="s">
        <v>60</v>
      </c>
      <c r="N3419" s="1" t="s">
        <v>18</v>
      </c>
      <c r="O3419" t="s">
        <v>19</v>
      </c>
      <c r="P3419">
        <v>2077.8571000000002</v>
      </c>
      <c r="Q3419" s="1" t="s">
        <v>1492</v>
      </c>
      <c r="R3419" s="1" t="s">
        <v>1450</v>
      </c>
      <c r="S3419" t="s">
        <v>1449</v>
      </c>
      <c r="T3419">
        <f>VLOOKUP(Admissions[[#This Row],[Department]],Departments!A:E,5,FALSE)</f>
        <v>8500</v>
      </c>
      <c r="U3419" s="1" t="str">
        <f t="shared" si="106"/>
        <v>Above Benchmark</v>
      </c>
      <c r="V3419" s="1">
        <f t="shared" ca="1" si="107"/>
        <v>48</v>
      </c>
      <c r="W3419" s="1" t="str">
        <f ca="1">_xlfn.IFS(Admissions[[#This Row],[Patients Age]]&lt;18,"Paediatric",V3419&lt;40,"Young Adult",V3419&lt;65,"Adult",TRUE,"Senior")</f>
        <v>Adult</v>
      </c>
    </row>
    <row r="3420" spans="1:23" x14ac:dyDescent="0.25">
      <c r="A3420">
        <v>14331</v>
      </c>
      <c r="B3420">
        <v>3627</v>
      </c>
      <c r="C3420" s="1" t="s">
        <v>101</v>
      </c>
      <c r="D3420" s="1" t="s">
        <v>14</v>
      </c>
      <c r="E3420" s="2">
        <v>14854</v>
      </c>
      <c r="F3420" s="1" t="s">
        <v>41</v>
      </c>
      <c r="G3420" s="1" t="s">
        <v>219</v>
      </c>
      <c r="H3420" s="2">
        <v>45348</v>
      </c>
      <c r="I3420" s="2">
        <v>45354</v>
      </c>
      <c r="J3420">
        <v>6</v>
      </c>
      <c r="K3420">
        <v>10118</v>
      </c>
      <c r="L3420" s="1" t="s">
        <v>1491</v>
      </c>
      <c r="M3420" s="1" t="s">
        <v>49</v>
      </c>
      <c r="N3420" s="1" t="s">
        <v>18</v>
      </c>
      <c r="O3420" t="s">
        <v>19</v>
      </c>
      <c r="P3420">
        <v>1686.3333</v>
      </c>
      <c r="Q3420" s="1" t="s">
        <v>1492</v>
      </c>
      <c r="R3420" s="1" t="s">
        <v>1448</v>
      </c>
      <c r="S3420" t="s">
        <v>1449</v>
      </c>
      <c r="T3420">
        <f>VLOOKUP(Admissions[[#This Row],[Department]],Departments!A:E,5,FALSE)</f>
        <v>7200</v>
      </c>
      <c r="U3420" s="1" t="str">
        <f t="shared" si="106"/>
        <v>Above Benchmark</v>
      </c>
      <c r="V3420" s="1">
        <f t="shared" ca="1" si="107"/>
        <v>85</v>
      </c>
      <c r="W3420" s="1" t="str">
        <f ca="1">_xlfn.IFS(Admissions[[#This Row],[Patients Age]]&lt;18,"Paediatric",V3420&lt;40,"Young Adult",V3420&lt;65,"Adult",TRUE,"Senior")</f>
        <v>Senior</v>
      </c>
    </row>
    <row r="3421" spans="1:23" x14ac:dyDescent="0.25">
      <c r="A3421">
        <v>11209</v>
      </c>
      <c r="B3421">
        <v>5652</v>
      </c>
      <c r="C3421" s="1" t="s">
        <v>1046</v>
      </c>
      <c r="D3421" s="1" t="s">
        <v>56</v>
      </c>
      <c r="E3421" s="2">
        <v>33365</v>
      </c>
      <c r="F3421" s="1" t="s">
        <v>26</v>
      </c>
      <c r="G3421" s="1" t="s">
        <v>141</v>
      </c>
      <c r="H3421" s="2">
        <v>45139</v>
      </c>
      <c r="I3421" s="2">
        <v>45148</v>
      </c>
      <c r="J3421">
        <v>9</v>
      </c>
      <c r="K3421">
        <v>19379</v>
      </c>
      <c r="L3421" s="1" t="s">
        <v>1491</v>
      </c>
      <c r="M3421" s="1" t="s">
        <v>79</v>
      </c>
      <c r="N3421" s="1" t="s">
        <v>33</v>
      </c>
      <c r="O3421" t="s">
        <v>19</v>
      </c>
      <c r="P3421">
        <v>2153.2222000000002</v>
      </c>
      <c r="Q3421" s="1" t="s">
        <v>1492</v>
      </c>
      <c r="R3421" s="1" t="s">
        <v>1452</v>
      </c>
      <c r="S3421" t="s">
        <v>1449</v>
      </c>
      <c r="T3421">
        <f>VLOOKUP(Admissions[[#This Row],[Department]],Departments!A:E,5,FALSE)</f>
        <v>9000</v>
      </c>
      <c r="U3421" s="1" t="str">
        <f t="shared" si="106"/>
        <v>Above Benchmark</v>
      </c>
      <c r="V3421" s="1">
        <f t="shared" ca="1" si="107"/>
        <v>35</v>
      </c>
      <c r="W3421" s="1" t="str">
        <f ca="1">_xlfn.IFS(Admissions[[#This Row],[Patients Age]]&lt;18,"Paediatric",V3421&lt;40,"Young Adult",V3421&lt;65,"Adult",TRUE,"Senior")</f>
        <v>Young Adult</v>
      </c>
    </row>
    <row r="3422" spans="1:23" x14ac:dyDescent="0.25">
      <c r="A3422">
        <v>10282</v>
      </c>
      <c r="B3422">
        <v>3979</v>
      </c>
      <c r="C3422" s="1" t="s">
        <v>913</v>
      </c>
      <c r="D3422" s="1" t="s">
        <v>56</v>
      </c>
      <c r="E3422" s="2">
        <v>22487</v>
      </c>
      <c r="F3422" s="1" t="s">
        <v>66</v>
      </c>
      <c r="G3422" s="1" t="s">
        <v>67</v>
      </c>
      <c r="H3422" s="2">
        <v>45034</v>
      </c>
      <c r="I3422" s="2">
        <v>45038</v>
      </c>
      <c r="J3422">
        <v>4</v>
      </c>
      <c r="K3422">
        <v>5343</v>
      </c>
      <c r="L3422" s="1" t="s">
        <v>1491</v>
      </c>
      <c r="M3422" s="1" t="s">
        <v>37</v>
      </c>
      <c r="N3422" s="1" t="s">
        <v>18</v>
      </c>
      <c r="O3422" t="s">
        <v>19</v>
      </c>
      <c r="P3422">
        <v>1335.75</v>
      </c>
      <c r="Q3422" s="1" t="s">
        <v>1492</v>
      </c>
      <c r="R3422" s="1" t="s">
        <v>1452</v>
      </c>
      <c r="S3422" t="s">
        <v>1449</v>
      </c>
      <c r="T3422">
        <f>VLOOKUP(Admissions[[#This Row],[Department]],Departments!A:E,5,FALSE)</f>
        <v>6000</v>
      </c>
      <c r="U3422" s="1" t="str">
        <f t="shared" si="106"/>
        <v>Within Benchmark</v>
      </c>
      <c r="V3422" s="1">
        <f t="shared" ca="1" si="107"/>
        <v>64</v>
      </c>
      <c r="W3422" s="1" t="str">
        <f ca="1">_xlfn.IFS(Admissions[[#This Row],[Patients Age]]&lt;18,"Paediatric",V3422&lt;40,"Young Adult",V3422&lt;65,"Adult",TRUE,"Senior")</f>
        <v>Adult</v>
      </c>
    </row>
    <row r="3423" spans="1:23" x14ac:dyDescent="0.25">
      <c r="A3423">
        <v>12036</v>
      </c>
      <c r="B3423">
        <v>4706</v>
      </c>
      <c r="C3423" s="1" t="s">
        <v>222</v>
      </c>
      <c r="D3423" s="1" t="s">
        <v>56</v>
      </c>
      <c r="E3423" s="2">
        <v>40486</v>
      </c>
      <c r="F3423" s="1" t="s">
        <v>30</v>
      </c>
      <c r="G3423" s="1" t="s">
        <v>31</v>
      </c>
      <c r="H3423" s="2">
        <v>45501</v>
      </c>
      <c r="I3423" s="2">
        <v>45506</v>
      </c>
      <c r="J3423">
        <v>5</v>
      </c>
      <c r="K3423">
        <v>4115</v>
      </c>
      <c r="L3423" s="1" t="s">
        <v>1491</v>
      </c>
      <c r="M3423" s="1" t="s">
        <v>32</v>
      </c>
      <c r="N3423" s="1" t="s">
        <v>24</v>
      </c>
      <c r="O3423" t="s">
        <v>19</v>
      </c>
      <c r="P3423">
        <v>823</v>
      </c>
      <c r="Q3423" s="1" t="s">
        <v>1492</v>
      </c>
      <c r="R3423" s="1" t="s">
        <v>1451</v>
      </c>
      <c r="S3423" t="s">
        <v>1447</v>
      </c>
      <c r="T3423">
        <f>VLOOKUP(Admissions[[#This Row],[Department]],Departments!A:E,5,FALSE)</f>
        <v>4500</v>
      </c>
      <c r="U3423" s="1" t="str">
        <f t="shared" si="106"/>
        <v>Within Benchmark</v>
      </c>
      <c r="V3423" s="1">
        <f t="shared" ca="1" si="107"/>
        <v>15</v>
      </c>
      <c r="W3423" s="1" t="str">
        <f ca="1">_xlfn.IFS(Admissions[[#This Row],[Patients Age]]&lt;18,"Paediatric",V3423&lt;40,"Young Adult",V3423&lt;65,"Adult",TRUE,"Senior")</f>
        <v>Paediatric</v>
      </c>
    </row>
    <row r="3424" spans="1:23" x14ac:dyDescent="0.25">
      <c r="A3424">
        <v>15541</v>
      </c>
      <c r="B3424">
        <v>5187</v>
      </c>
      <c r="C3424" s="1" t="s">
        <v>635</v>
      </c>
      <c r="D3424" s="1" t="s">
        <v>14</v>
      </c>
      <c r="E3424" s="2">
        <v>30586</v>
      </c>
      <c r="F3424" s="1" t="s">
        <v>35</v>
      </c>
      <c r="G3424" s="1" t="s">
        <v>36</v>
      </c>
      <c r="H3424" s="2">
        <v>45000</v>
      </c>
      <c r="I3424" s="2">
        <v>45004</v>
      </c>
      <c r="J3424">
        <v>4</v>
      </c>
      <c r="K3424">
        <v>7764</v>
      </c>
      <c r="L3424" s="1" t="s">
        <v>1494</v>
      </c>
      <c r="M3424" s="1" t="s">
        <v>119</v>
      </c>
      <c r="N3424" s="1" t="s">
        <v>33</v>
      </c>
      <c r="O3424" t="s">
        <v>19</v>
      </c>
      <c r="P3424">
        <v>1941</v>
      </c>
      <c r="Q3424" s="1" t="s">
        <v>1492</v>
      </c>
      <c r="R3424" s="1" t="s">
        <v>1453</v>
      </c>
      <c r="S3424" t="s">
        <v>1449</v>
      </c>
      <c r="T3424">
        <f>VLOOKUP(Admissions[[#This Row],[Department]],Departments!A:E,5,FALSE)</f>
        <v>8500</v>
      </c>
      <c r="U3424" s="1" t="str">
        <f t="shared" si="106"/>
        <v>Within Benchmark</v>
      </c>
      <c r="V3424" s="1">
        <f t="shared" ca="1" si="107"/>
        <v>42</v>
      </c>
      <c r="W3424" s="1" t="str">
        <f ca="1">_xlfn.IFS(Admissions[[#This Row],[Patients Age]]&lt;18,"Paediatric",V3424&lt;40,"Young Adult",V3424&lt;65,"Adult",TRUE,"Senior")</f>
        <v>Adult</v>
      </c>
    </row>
    <row r="3425" spans="1:23" x14ac:dyDescent="0.25">
      <c r="A3425">
        <v>15270</v>
      </c>
      <c r="B3425">
        <v>3642</v>
      </c>
      <c r="C3425" s="1" t="s">
        <v>710</v>
      </c>
      <c r="D3425" s="1" t="s">
        <v>14</v>
      </c>
      <c r="E3425" s="2">
        <v>14499</v>
      </c>
      <c r="F3425" s="1" t="s">
        <v>51</v>
      </c>
      <c r="G3425" s="1" t="s">
        <v>113</v>
      </c>
      <c r="H3425" s="2">
        <v>45067</v>
      </c>
      <c r="I3425" s="2">
        <v>45075</v>
      </c>
      <c r="J3425">
        <v>8</v>
      </c>
      <c r="K3425">
        <v>14210</v>
      </c>
      <c r="L3425" s="1" t="s">
        <v>1491</v>
      </c>
      <c r="M3425" s="1" t="s">
        <v>53</v>
      </c>
      <c r="N3425" s="1" t="s">
        <v>18</v>
      </c>
      <c r="O3425" t="s">
        <v>19</v>
      </c>
      <c r="P3425">
        <v>1776.25</v>
      </c>
      <c r="Q3425" s="1" t="s">
        <v>1492</v>
      </c>
      <c r="R3425" s="1" t="s">
        <v>1451</v>
      </c>
      <c r="S3425" t="s">
        <v>1447</v>
      </c>
      <c r="T3425">
        <f>VLOOKUP(Admissions[[#This Row],[Department]],Departments!A:E,5,FALSE)</f>
        <v>6800</v>
      </c>
      <c r="U3425" s="1" t="str">
        <f t="shared" si="106"/>
        <v>Above Benchmark</v>
      </c>
      <c r="V3425" s="1">
        <f t="shared" ca="1" si="107"/>
        <v>86</v>
      </c>
      <c r="W3425" s="1" t="str">
        <f ca="1">_xlfn.IFS(Admissions[[#This Row],[Patients Age]]&lt;18,"Paediatric",V3425&lt;40,"Young Adult",V3425&lt;65,"Adult",TRUE,"Senior")</f>
        <v>Senior</v>
      </c>
    </row>
    <row r="3426" spans="1:23" x14ac:dyDescent="0.25">
      <c r="A3426">
        <v>15510</v>
      </c>
      <c r="B3426">
        <v>4127</v>
      </c>
      <c r="C3426" s="1" t="s">
        <v>493</v>
      </c>
      <c r="D3426" s="1" t="s">
        <v>14</v>
      </c>
      <c r="E3426" s="2">
        <v>13086</v>
      </c>
      <c r="F3426" s="1" t="s">
        <v>66</v>
      </c>
      <c r="G3426" s="1" t="s">
        <v>70</v>
      </c>
      <c r="H3426" s="2">
        <v>45422</v>
      </c>
      <c r="I3426" s="2">
        <v>45426</v>
      </c>
      <c r="J3426">
        <v>4</v>
      </c>
      <c r="K3426">
        <v>7326</v>
      </c>
      <c r="L3426" s="1" t="s">
        <v>1491</v>
      </c>
      <c r="M3426" s="1" t="s">
        <v>68</v>
      </c>
      <c r="N3426" s="1" t="s">
        <v>33</v>
      </c>
      <c r="O3426" t="s">
        <v>19</v>
      </c>
      <c r="P3426">
        <v>1831.5</v>
      </c>
      <c r="Q3426" s="1" t="s">
        <v>1492</v>
      </c>
      <c r="R3426" s="1" t="s">
        <v>1454</v>
      </c>
      <c r="S3426" t="s">
        <v>1449</v>
      </c>
      <c r="T3426">
        <f>VLOOKUP(Admissions[[#This Row],[Department]],Departments!A:E,5,FALSE)</f>
        <v>6000</v>
      </c>
      <c r="U3426" s="1" t="str">
        <f t="shared" si="106"/>
        <v>Above Benchmark</v>
      </c>
      <c r="V3426" s="1">
        <f t="shared" ca="1" si="107"/>
        <v>90</v>
      </c>
      <c r="W3426" s="1" t="str">
        <f ca="1">_xlfn.IFS(Admissions[[#This Row],[Patients Age]]&lt;18,"Paediatric",V3426&lt;40,"Young Adult",V3426&lt;65,"Adult",TRUE,"Senior")</f>
        <v>Senior</v>
      </c>
    </row>
    <row r="3427" spans="1:23" x14ac:dyDescent="0.25">
      <c r="A3427">
        <v>11258</v>
      </c>
      <c r="B3427">
        <v>3844</v>
      </c>
      <c r="C3427" s="1" t="s">
        <v>374</v>
      </c>
      <c r="D3427" s="1" t="s">
        <v>56</v>
      </c>
      <c r="E3427" s="2">
        <v>28563</v>
      </c>
      <c r="F3427" s="1" t="s">
        <v>41</v>
      </c>
      <c r="G3427" s="1" t="s">
        <v>42</v>
      </c>
      <c r="H3427" s="2">
        <v>45147</v>
      </c>
      <c r="I3427" s="2">
        <v>45153</v>
      </c>
      <c r="J3427">
        <v>6</v>
      </c>
      <c r="K3427">
        <v>16506</v>
      </c>
      <c r="L3427" s="1" t="s">
        <v>1491</v>
      </c>
      <c r="M3427" s="1" t="s">
        <v>73</v>
      </c>
      <c r="N3427" s="1" t="s">
        <v>33</v>
      </c>
      <c r="O3427" t="s">
        <v>19</v>
      </c>
      <c r="P3427">
        <v>2751</v>
      </c>
      <c r="Q3427" s="1" t="s">
        <v>1492</v>
      </c>
      <c r="R3427" s="1" t="s">
        <v>1453</v>
      </c>
      <c r="S3427" t="s">
        <v>1449</v>
      </c>
      <c r="T3427">
        <f>VLOOKUP(Admissions[[#This Row],[Department]],Departments!A:E,5,FALSE)</f>
        <v>7200</v>
      </c>
      <c r="U3427" s="1" t="str">
        <f t="shared" si="106"/>
        <v>Above Benchmark</v>
      </c>
      <c r="V3427" s="1">
        <f t="shared" ca="1" si="107"/>
        <v>48</v>
      </c>
      <c r="W3427" s="1" t="str">
        <f ca="1">_xlfn.IFS(Admissions[[#This Row],[Patients Age]]&lt;18,"Paediatric",V3427&lt;40,"Young Adult",V3427&lt;65,"Adult",TRUE,"Senior")</f>
        <v>Adult</v>
      </c>
    </row>
    <row r="3428" spans="1:23" x14ac:dyDescent="0.25">
      <c r="A3428">
        <v>10209</v>
      </c>
      <c r="B3428">
        <v>4935</v>
      </c>
      <c r="C3428" s="1" t="s">
        <v>1266</v>
      </c>
      <c r="D3428" s="1" t="s">
        <v>56</v>
      </c>
      <c r="E3428" s="2">
        <v>25555</v>
      </c>
      <c r="F3428" s="1" t="s">
        <v>21</v>
      </c>
      <c r="G3428" s="1" t="s">
        <v>160</v>
      </c>
      <c r="H3428" s="2">
        <v>45038</v>
      </c>
      <c r="I3428" s="2">
        <v>45039</v>
      </c>
      <c r="J3428">
        <v>1</v>
      </c>
      <c r="K3428">
        <v>13694</v>
      </c>
      <c r="L3428" s="1" t="s">
        <v>1491</v>
      </c>
      <c r="M3428" s="1" t="s">
        <v>28</v>
      </c>
      <c r="N3428" s="1" t="s">
        <v>18</v>
      </c>
      <c r="O3428" t="s">
        <v>19</v>
      </c>
      <c r="P3428">
        <v>13694</v>
      </c>
      <c r="Q3428" s="1" t="s">
        <v>1492</v>
      </c>
      <c r="R3428" s="1" t="s">
        <v>1446</v>
      </c>
      <c r="S3428" t="s">
        <v>1447</v>
      </c>
      <c r="T3428">
        <f>VLOOKUP(Admissions[[#This Row],[Department]],Departments!A:E,5,FALSE)</f>
        <v>12000</v>
      </c>
      <c r="U3428" s="1" t="str">
        <f t="shared" si="106"/>
        <v>Above Benchmark</v>
      </c>
      <c r="V3428" s="1">
        <f t="shared" ca="1" si="107"/>
        <v>56</v>
      </c>
      <c r="W3428" s="1" t="str">
        <f ca="1">_xlfn.IFS(Admissions[[#This Row],[Patients Age]]&lt;18,"Paediatric",V3428&lt;40,"Young Adult",V3428&lt;65,"Adult",TRUE,"Senior")</f>
        <v>Adult</v>
      </c>
    </row>
    <row r="3429" spans="1:23" x14ac:dyDescent="0.25">
      <c r="A3429">
        <v>13715</v>
      </c>
      <c r="B3429">
        <v>6441</v>
      </c>
      <c r="C3429" s="1" t="s">
        <v>1191</v>
      </c>
      <c r="D3429" s="1" t="s">
        <v>14</v>
      </c>
      <c r="E3429" s="2">
        <v>14986</v>
      </c>
      <c r="F3429" s="1" t="s">
        <v>35</v>
      </c>
      <c r="G3429" s="1" t="s">
        <v>83</v>
      </c>
      <c r="H3429" s="2">
        <v>44958</v>
      </c>
      <c r="I3429" s="2">
        <v>44964</v>
      </c>
      <c r="J3429">
        <v>6</v>
      </c>
      <c r="K3429">
        <v>15382</v>
      </c>
      <c r="L3429" s="1" t="s">
        <v>1494</v>
      </c>
      <c r="M3429" s="1" t="s">
        <v>37</v>
      </c>
      <c r="N3429" s="1" t="s">
        <v>18</v>
      </c>
      <c r="O3429" t="s">
        <v>19</v>
      </c>
      <c r="P3429">
        <v>2563.6667000000002</v>
      </c>
      <c r="Q3429" s="1" t="s">
        <v>1492</v>
      </c>
      <c r="R3429" s="1" t="s">
        <v>1453</v>
      </c>
      <c r="S3429" t="s">
        <v>1449</v>
      </c>
      <c r="T3429">
        <f>VLOOKUP(Admissions[[#This Row],[Department]],Departments!A:E,5,FALSE)</f>
        <v>8500</v>
      </c>
      <c r="U3429" s="1" t="str">
        <f t="shared" si="106"/>
        <v>Above Benchmark</v>
      </c>
      <c r="V3429" s="1">
        <f t="shared" ca="1" si="107"/>
        <v>85</v>
      </c>
      <c r="W3429" s="1" t="str">
        <f ca="1">_xlfn.IFS(Admissions[[#This Row],[Patients Age]]&lt;18,"Paediatric",V3429&lt;40,"Young Adult",V3429&lt;65,"Adult",TRUE,"Senior")</f>
        <v>Senior</v>
      </c>
    </row>
    <row r="3430" spans="1:23" x14ac:dyDescent="0.25">
      <c r="A3430">
        <v>14148</v>
      </c>
      <c r="B3430">
        <v>6658</v>
      </c>
      <c r="C3430" s="1" t="s">
        <v>245</v>
      </c>
      <c r="D3430" s="1" t="s">
        <v>14</v>
      </c>
      <c r="E3430" s="2">
        <v>13102</v>
      </c>
      <c r="F3430" s="1" t="s">
        <v>15</v>
      </c>
      <c r="G3430" s="1" t="s">
        <v>48</v>
      </c>
      <c r="H3430" s="2">
        <v>45137</v>
      </c>
      <c r="I3430" s="2">
        <v>45140</v>
      </c>
      <c r="J3430">
        <v>3</v>
      </c>
      <c r="K3430">
        <v>9771</v>
      </c>
      <c r="L3430" s="1" t="s">
        <v>1491</v>
      </c>
      <c r="M3430" s="1" t="s">
        <v>17</v>
      </c>
      <c r="N3430" s="1" t="s">
        <v>24</v>
      </c>
      <c r="O3430" t="s">
        <v>19</v>
      </c>
      <c r="P3430">
        <v>3257</v>
      </c>
      <c r="Q3430" s="1" t="s">
        <v>1492</v>
      </c>
      <c r="R3430" s="1" t="s">
        <v>1451</v>
      </c>
      <c r="S3430" t="s">
        <v>1447</v>
      </c>
      <c r="T3430">
        <f>VLOOKUP(Admissions[[#This Row],[Department]],Departments!A:E,5,FALSE)</f>
        <v>5500</v>
      </c>
      <c r="U3430" s="1" t="str">
        <f t="shared" si="106"/>
        <v>Above Benchmark</v>
      </c>
      <c r="V3430" s="1">
        <f t="shared" ca="1" si="107"/>
        <v>90</v>
      </c>
      <c r="W3430" s="1" t="str">
        <f ca="1">_xlfn.IFS(Admissions[[#This Row],[Patients Age]]&lt;18,"Paediatric",V3430&lt;40,"Young Adult",V3430&lt;65,"Adult",TRUE,"Senior")</f>
        <v>Senior</v>
      </c>
    </row>
    <row r="3431" spans="1:23" x14ac:dyDescent="0.25">
      <c r="A3431">
        <v>13058</v>
      </c>
      <c r="B3431">
        <v>4831</v>
      </c>
      <c r="C3431" s="1" t="s">
        <v>1267</v>
      </c>
      <c r="D3431" s="1" t="s">
        <v>56</v>
      </c>
      <c r="E3431" s="2">
        <v>37447</v>
      </c>
      <c r="F3431" s="1" t="s">
        <v>21</v>
      </c>
      <c r="G3431" s="1" t="s">
        <v>160</v>
      </c>
      <c r="H3431" s="2">
        <v>45425</v>
      </c>
      <c r="I3431" s="2">
        <v>45430</v>
      </c>
      <c r="J3431">
        <v>5</v>
      </c>
      <c r="K3431">
        <v>19080</v>
      </c>
      <c r="L3431" s="1" t="s">
        <v>1491</v>
      </c>
      <c r="M3431" s="1" t="s">
        <v>209</v>
      </c>
      <c r="N3431" s="1" t="s">
        <v>18</v>
      </c>
      <c r="O3431" t="s">
        <v>19</v>
      </c>
      <c r="P3431">
        <v>3816</v>
      </c>
      <c r="Q3431" s="1" t="s">
        <v>1492</v>
      </c>
      <c r="R3431" s="1" t="s">
        <v>1448</v>
      </c>
      <c r="S3431" t="s">
        <v>1449</v>
      </c>
      <c r="T3431">
        <f>VLOOKUP(Admissions[[#This Row],[Department]],Departments!A:E,5,FALSE)</f>
        <v>12000</v>
      </c>
      <c r="U3431" s="1" t="str">
        <f t="shared" si="106"/>
        <v>Above Benchmark</v>
      </c>
      <c r="V3431" s="1">
        <f t="shared" ca="1" si="107"/>
        <v>23</v>
      </c>
      <c r="W3431" s="1" t="str">
        <f ca="1">_xlfn.IFS(Admissions[[#This Row],[Patients Age]]&lt;18,"Paediatric",V3431&lt;40,"Young Adult",V3431&lt;65,"Adult",TRUE,"Senior")</f>
        <v>Young Adult</v>
      </c>
    </row>
    <row r="3432" spans="1:23" x14ac:dyDescent="0.25">
      <c r="A3432">
        <v>11661</v>
      </c>
      <c r="B3432">
        <v>3246</v>
      </c>
      <c r="C3432" s="1" t="s">
        <v>187</v>
      </c>
      <c r="D3432" s="1" t="s">
        <v>14</v>
      </c>
      <c r="E3432" s="2">
        <v>17408</v>
      </c>
      <c r="F3432" s="1" t="s">
        <v>15</v>
      </c>
      <c r="G3432" s="1" t="s">
        <v>48</v>
      </c>
      <c r="H3432" s="2">
        <v>45538</v>
      </c>
      <c r="I3432" s="2">
        <v>45542</v>
      </c>
      <c r="J3432">
        <v>4</v>
      </c>
      <c r="K3432">
        <v>8709</v>
      </c>
      <c r="L3432" s="1" t="s">
        <v>1491</v>
      </c>
      <c r="M3432" s="1" t="s">
        <v>49</v>
      </c>
      <c r="N3432" s="1" t="s">
        <v>18</v>
      </c>
      <c r="O3432" t="s">
        <v>19</v>
      </c>
      <c r="P3432">
        <v>2177.25</v>
      </c>
      <c r="Q3432" s="1" t="s">
        <v>1492</v>
      </c>
      <c r="R3432" s="1" t="s">
        <v>1452</v>
      </c>
      <c r="S3432" t="s">
        <v>1449</v>
      </c>
      <c r="T3432">
        <f>VLOOKUP(Admissions[[#This Row],[Department]],Departments!A:E,5,FALSE)</f>
        <v>5500</v>
      </c>
      <c r="U3432" s="1" t="str">
        <f t="shared" si="106"/>
        <v>Above Benchmark</v>
      </c>
      <c r="V3432" s="1">
        <f t="shared" ca="1" si="107"/>
        <v>78</v>
      </c>
      <c r="W3432" s="1" t="str">
        <f ca="1">_xlfn.IFS(Admissions[[#This Row],[Patients Age]]&lt;18,"Paediatric",V3432&lt;40,"Young Adult",V3432&lt;65,"Adult",TRUE,"Senior")</f>
        <v>Senior</v>
      </c>
    </row>
    <row r="3433" spans="1:23" x14ac:dyDescent="0.25">
      <c r="A3433">
        <v>10203</v>
      </c>
      <c r="B3433">
        <v>6315</v>
      </c>
      <c r="C3433" s="1" t="s">
        <v>769</v>
      </c>
      <c r="D3433" s="1" t="s">
        <v>14</v>
      </c>
      <c r="E3433" s="2">
        <v>37192</v>
      </c>
      <c r="F3433" s="1" t="s">
        <v>66</v>
      </c>
      <c r="G3433" s="1" t="s">
        <v>77</v>
      </c>
      <c r="H3433" s="2">
        <v>45385</v>
      </c>
      <c r="I3433" s="2">
        <v>45391</v>
      </c>
      <c r="J3433">
        <v>6</v>
      </c>
      <c r="K3433">
        <v>8564</v>
      </c>
      <c r="L3433" s="1" t="s">
        <v>1491</v>
      </c>
      <c r="M3433" s="1" t="s">
        <v>37</v>
      </c>
      <c r="N3433" s="1" t="s">
        <v>18</v>
      </c>
      <c r="O3433" t="s">
        <v>19</v>
      </c>
      <c r="P3433">
        <v>1427.3333</v>
      </c>
      <c r="Q3433" s="1" t="s">
        <v>1492</v>
      </c>
      <c r="R3433" s="1" t="s">
        <v>1453</v>
      </c>
      <c r="S3433" t="s">
        <v>1449</v>
      </c>
      <c r="T3433">
        <f>VLOOKUP(Admissions[[#This Row],[Department]],Departments!A:E,5,FALSE)</f>
        <v>6000</v>
      </c>
      <c r="U3433" s="1" t="str">
        <f t="shared" si="106"/>
        <v>Above Benchmark</v>
      </c>
      <c r="V3433" s="1">
        <f t="shared" ca="1" si="107"/>
        <v>24</v>
      </c>
      <c r="W3433" s="1" t="str">
        <f ca="1">_xlfn.IFS(Admissions[[#This Row],[Patients Age]]&lt;18,"Paediatric",V3433&lt;40,"Young Adult",V3433&lt;65,"Adult",TRUE,"Senior")</f>
        <v>Young Adult</v>
      </c>
    </row>
    <row r="3434" spans="1:23" x14ac:dyDescent="0.25">
      <c r="A3434">
        <v>11718</v>
      </c>
      <c r="B3434">
        <v>3497</v>
      </c>
      <c r="C3434" s="1" t="s">
        <v>76</v>
      </c>
      <c r="D3434" s="1" t="s">
        <v>14</v>
      </c>
      <c r="E3434" s="2">
        <v>18569</v>
      </c>
      <c r="F3434" s="1" t="s">
        <v>26</v>
      </c>
      <c r="G3434" s="1" t="s">
        <v>141</v>
      </c>
      <c r="H3434" s="2">
        <v>45110</v>
      </c>
      <c r="I3434" s="2">
        <v>45118</v>
      </c>
      <c r="J3434">
        <v>8</v>
      </c>
      <c r="K3434">
        <v>30533</v>
      </c>
      <c r="L3434" s="1" t="s">
        <v>1491</v>
      </c>
      <c r="M3434" s="1" t="s">
        <v>28</v>
      </c>
      <c r="N3434" s="1" t="s">
        <v>33</v>
      </c>
      <c r="O3434" t="s">
        <v>19</v>
      </c>
      <c r="P3434">
        <v>3816.625</v>
      </c>
      <c r="Q3434" s="1" t="s">
        <v>1492</v>
      </c>
      <c r="R3434" s="1" t="s">
        <v>1448</v>
      </c>
      <c r="S3434" t="s">
        <v>1449</v>
      </c>
      <c r="T3434">
        <f>VLOOKUP(Admissions[[#This Row],[Department]],Departments!A:E,5,FALSE)</f>
        <v>9000</v>
      </c>
      <c r="U3434" s="1" t="str">
        <f t="shared" si="106"/>
        <v>Above Benchmark</v>
      </c>
      <c r="V3434" s="1">
        <f t="shared" ca="1" si="107"/>
        <v>75</v>
      </c>
      <c r="W3434" s="1" t="str">
        <f ca="1">_xlfn.IFS(Admissions[[#This Row],[Patients Age]]&lt;18,"Paediatric",V3434&lt;40,"Young Adult",V3434&lt;65,"Adult",TRUE,"Senior")</f>
        <v>Senior</v>
      </c>
    </row>
    <row r="3435" spans="1:23" x14ac:dyDescent="0.25">
      <c r="A3435">
        <v>11463</v>
      </c>
      <c r="B3435">
        <v>3486</v>
      </c>
      <c r="C3435" s="1" t="s">
        <v>178</v>
      </c>
      <c r="D3435" s="1" t="s">
        <v>14</v>
      </c>
      <c r="E3435" s="2">
        <v>32392</v>
      </c>
      <c r="F3435" s="1" t="s">
        <v>15</v>
      </c>
      <c r="G3435" s="1" t="s">
        <v>16</v>
      </c>
      <c r="H3435" s="2">
        <v>45009</v>
      </c>
      <c r="I3435" s="2">
        <v>45012</v>
      </c>
      <c r="J3435">
        <v>3</v>
      </c>
      <c r="K3435">
        <v>4078</v>
      </c>
      <c r="L3435" s="1" t="s">
        <v>1491</v>
      </c>
      <c r="M3435" s="1" t="s">
        <v>49</v>
      </c>
      <c r="N3435" s="1" t="s">
        <v>24</v>
      </c>
      <c r="O3435" t="s">
        <v>19</v>
      </c>
      <c r="P3435">
        <v>1359.3333</v>
      </c>
      <c r="Q3435" s="1" t="s">
        <v>1492</v>
      </c>
      <c r="R3435" s="1" t="s">
        <v>1454</v>
      </c>
      <c r="S3435" t="s">
        <v>1449</v>
      </c>
      <c r="T3435">
        <f>VLOOKUP(Admissions[[#This Row],[Department]],Departments!A:E,5,FALSE)</f>
        <v>5500</v>
      </c>
      <c r="U3435" s="1" t="str">
        <f t="shared" si="106"/>
        <v>Within Benchmark</v>
      </c>
      <c r="V3435" s="1">
        <f t="shared" ca="1" si="107"/>
        <v>37</v>
      </c>
      <c r="W3435" s="1" t="str">
        <f ca="1">_xlfn.IFS(Admissions[[#This Row],[Patients Age]]&lt;18,"Paediatric",V3435&lt;40,"Young Adult",V3435&lt;65,"Adult",TRUE,"Senior")</f>
        <v>Young Adult</v>
      </c>
    </row>
    <row r="3436" spans="1:23" x14ac:dyDescent="0.25">
      <c r="A3436">
        <v>13524</v>
      </c>
      <c r="B3436">
        <v>5521</v>
      </c>
      <c r="C3436" s="1" t="s">
        <v>1195</v>
      </c>
      <c r="D3436" s="1" t="s">
        <v>14</v>
      </c>
      <c r="E3436" s="2">
        <v>13692</v>
      </c>
      <c r="F3436" s="1" t="s">
        <v>41</v>
      </c>
      <c r="G3436" s="1" t="s">
        <v>72</v>
      </c>
      <c r="H3436" s="2">
        <v>45141</v>
      </c>
      <c r="I3436" s="2">
        <v>45149</v>
      </c>
      <c r="J3436">
        <v>8</v>
      </c>
      <c r="K3436">
        <v>13458</v>
      </c>
      <c r="L3436" s="1" t="s">
        <v>1491</v>
      </c>
      <c r="M3436" s="1" t="s">
        <v>73</v>
      </c>
      <c r="N3436" s="1" t="s">
        <v>33</v>
      </c>
      <c r="O3436" t="s">
        <v>19</v>
      </c>
      <c r="P3436">
        <v>1682.25</v>
      </c>
      <c r="Q3436" s="1" t="s">
        <v>1492</v>
      </c>
      <c r="R3436" s="1" t="s">
        <v>1450</v>
      </c>
      <c r="S3436" t="s">
        <v>1449</v>
      </c>
      <c r="T3436">
        <f>VLOOKUP(Admissions[[#This Row],[Department]],Departments!A:E,5,FALSE)</f>
        <v>7200</v>
      </c>
      <c r="U3436" s="1" t="str">
        <f t="shared" si="106"/>
        <v>Above Benchmark</v>
      </c>
      <c r="V3436" s="1">
        <f t="shared" ca="1" si="107"/>
        <v>89</v>
      </c>
      <c r="W3436" s="1" t="str">
        <f ca="1">_xlfn.IFS(Admissions[[#This Row],[Patients Age]]&lt;18,"Paediatric",V3436&lt;40,"Young Adult",V3436&lt;65,"Adult",TRUE,"Senior")</f>
        <v>Senior</v>
      </c>
    </row>
    <row r="3437" spans="1:23" x14ac:dyDescent="0.25">
      <c r="A3437">
        <v>12420</v>
      </c>
      <c r="B3437">
        <v>4923</v>
      </c>
      <c r="C3437" s="1" t="s">
        <v>232</v>
      </c>
      <c r="D3437" s="1" t="s">
        <v>14</v>
      </c>
      <c r="E3437" s="2">
        <v>28190</v>
      </c>
      <c r="F3437" s="1" t="s">
        <v>26</v>
      </c>
      <c r="G3437" s="1" t="s">
        <v>27</v>
      </c>
      <c r="H3437" s="2">
        <v>45563</v>
      </c>
      <c r="I3437" s="2">
        <v>45572</v>
      </c>
      <c r="J3437">
        <v>9</v>
      </c>
      <c r="K3437">
        <v>22924</v>
      </c>
      <c r="L3437" s="1" t="s">
        <v>1491</v>
      </c>
      <c r="M3437" s="1" t="s">
        <v>79</v>
      </c>
      <c r="N3437" s="1" t="s">
        <v>33</v>
      </c>
      <c r="O3437" t="s">
        <v>19</v>
      </c>
      <c r="P3437">
        <v>2547.1111000000001</v>
      </c>
      <c r="Q3437" s="1" t="s">
        <v>1492</v>
      </c>
      <c r="R3437" s="1" t="s">
        <v>1446</v>
      </c>
      <c r="S3437" t="s">
        <v>1447</v>
      </c>
      <c r="T3437">
        <f>VLOOKUP(Admissions[[#This Row],[Department]],Departments!A:E,5,FALSE)</f>
        <v>9000</v>
      </c>
      <c r="U3437" s="1" t="str">
        <f t="shared" si="106"/>
        <v>Above Benchmark</v>
      </c>
      <c r="V3437" s="1">
        <f t="shared" ca="1" si="107"/>
        <v>49</v>
      </c>
      <c r="W3437" s="1" t="str">
        <f ca="1">_xlfn.IFS(Admissions[[#This Row],[Patients Age]]&lt;18,"Paediatric",V3437&lt;40,"Young Adult",V3437&lt;65,"Adult",TRUE,"Senior")</f>
        <v>Adult</v>
      </c>
    </row>
    <row r="3438" spans="1:23" x14ac:dyDescent="0.25">
      <c r="A3438">
        <v>11088</v>
      </c>
      <c r="B3438">
        <v>6471</v>
      </c>
      <c r="C3438" s="1" t="s">
        <v>226</v>
      </c>
      <c r="D3438" s="1" t="s">
        <v>56</v>
      </c>
      <c r="E3438" s="2">
        <v>23315</v>
      </c>
      <c r="F3438" s="1" t="s">
        <v>15</v>
      </c>
      <c r="G3438" s="1" t="s">
        <v>48</v>
      </c>
      <c r="H3438" s="2">
        <v>45302</v>
      </c>
      <c r="I3438" s="2">
        <v>45303</v>
      </c>
      <c r="J3438">
        <v>1</v>
      </c>
      <c r="K3438">
        <v>4023</v>
      </c>
      <c r="L3438" s="1" t="s">
        <v>1491</v>
      </c>
      <c r="M3438" s="1" t="s">
        <v>81</v>
      </c>
      <c r="N3438" s="1" t="s">
        <v>18</v>
      </c>
      <c r="O3438" t="s">
        <v>19</v>
      </c>
      <c r="P3438">
        <v>4023</v>
      </c>
      <c r="Q3438" s="1" t="s">
        <v>1492</v>
      </c>
      <c r="R3438" s="1" t="s">
        <v>1450</v>
      </c>
      <c r="S3438" t="s">
        <v>1449</v>
      </c>
      <c r="T3438">
        <f>VLOOKUP(Admissions[[#This Row],[Department]],Departments!A:E,5,FALSE)</f>
        <v>5500</v>
      </c>
      <c r="U3438" s="1" t="str">
        <f t="shared" si="106"/>
        <v>Within Benchmark</v>
      </c>
      <c r="V3438" s="1">
        <f t="shared" ca="1" si="107"/>
        <v>62</v>
      </c>
      <c r="W3438" s="1" t="str">
        <f ca="1">_xlfn.IFS(Admissions[[#This Row],[Patients Age]]&lt;18,"Paediatric",V3438&lt;40,"Young Adult",V3438&lt;65,"Adult",TRUE,"Senior")</f>
        <v>Adult</v>
      </c>
    </row>
    <row r="3439" spans="1:23" x14ac:dyDescent="0.25">
      <c r="A3439">
        <v>11719</v>
      </c>
      <c r="B3439">
        <v>4802</v>
      </c>
      <c r="C3439" s="1" t="s">
        <v>554</v>
      </c>
      <c r="D3439" s="1" t="s">
        <v>14</v>
      </c>
      <c r="E3439" s="2">
        <v>32717</v>
      </c>
      <c r="F3439" s="1" t="s">
        <v>21</v>
      </c>
      <c r="G3439" s="1" t="s">
        <v>22</v>
      </c>
      <c r="H3439" s="2">
        <v>44996</v>
      </c>
      <c r="I3439" s="2">
        <v>45000</v>
      </c>
      <c r="J3439">
        <v>4</v>
      </c>
      <c r="K3439">
        <v>10850</v>
      </c>
      <c r="L3439" s="1" t="s">
        <v>1491</v>
      </c>
      <c r="M3439" s="1" t="s">
        <v>23</v>
      </c>
      <c r="N3439" s="1" t="s">
        <v>33</v>
      </c>
      <c r="O3439" t="s">
        <v>19</v>
      </c>
      <c r="P3439">
        <v>2712.5</v>
      </c>
      <c r="Q3439" s="1" t="s">
        <v>1492</v>
      </c>
      <c r="R3439" s="1" t="s">
        <v>1446</v>
      </c>
      <c r="S3439" t="s">
        <v>1447</v>
      </c>
      <c r="T3439">
        <f>VLOOKUP(Admissions[[#This Row],[Department]],Departments!A:E,5,FALSE)</f>
        <v>12000</v>
      </c>
      <c r="U3439" s="1" t="str">
        <f t="shared" si="106"/>
        <v>Within Benchmark</v>
      </c>
      <c r="V3439" s="1">
        <f t="shared" ca="1" si="107"/>
        <v>36</v>
      </c>
      <c r="W3439" s="1" t="str">
        <f ca="1">_xlfn.IFS(Admissions[[#This Row],[Patients Age]]&lt;18,"Paediatric",V3439&lt;40,"Young Adult",V3439&lt;65,"Adult",TRUE,"Senior")</f>
        <v>Young Adult</v>
      </c>
    </row>
    <row r="3440" spans="1:23" x14ac:dyDescent="0.25">
      <c r="A3440">
        <v>10974</v>
      </c>
      <c r="B3440">
        <v>4713</v>
      </c>
      <c r="C3440" s="1" t="s">
        <v>1062</v>
      </c>
      <c r="D3440" s="1" t="s">
        <v>56</v>
      </c>
      <c r="E3440" s="2">
        <v>23874</v>
      </c>
      <c r="F3440" s="1" t="s">
        <v>15</v>
      </c>
      <c r="G3440" s="1" t="s">
        <v>48</v>
      </c>
      <c r="H3440" s="2">
        <v>45348</v>
      </c>
      <c r="I3440" s="2">
        <v>45350</v>
      </c>
      <c r="J3440">
        <v>2</v>
      </c>
      <c r="K3440">
        <v>4317</v>
      </c>
      <c r="L3440" s="1" t="s">
        <v>1491</v>
      </c>
      <c r="M3440" s="1" t="s">
        <v>49</v>
      </c>
      <c r="N3440" s="1" t="s">
        <v>33</v>
      </c>
      <c r="O3440" t="s">
        <v>19</v>
      </c>
      <c r="P3440">
        <v>2158.5</v>
      </c>
      <c r="Q3440" s="1" t="s">
        <v>1492</v>
      </c>
      <c r="R3440" s="1" t="s">
        <v>1448</v>
      </c>
      <c r="S3440" t="s">
        <v>1449</v>
      </c>
      <c r="T3440">
        <f>VLOOKUP(Admissions[[#This Row],[Department]],Departments!A:E,5,FALSE)</f>
        <v>5500</v>
      </c>
      <c r="U3440" s="1" t="str">
        <f t="shared" si="106"/>
        <v>Within Benchmark</v>
      </c>
      <c r="V3440" s="1">
        <f t="shared" ca="1" si="107"/>
        <v>61</v>
      </c>
      <c r="W3440" s="1" t="str">
        <f ca="1">_xlfn.IFS(Admissions[[#This Row],[Patients Age]]&lt;18,"Paediatric",V3440&lt;40,"Young Adult",V3440&lt;65,"Adult",TRUE,"Senior")</f>
        <v>Adult</v>
      </c>
    </row>
    <row r="3441" spans="1:23" x14ac:dyDescent="0.25">
      <c r="A3441">
        <v>12101</v>
      </c>
      <c r="B3441">
        <v>3105</v>
      </c>
      <c r="C3441" s="1" t="s">
        <v>689</v>
      </c>
      <c r="D3441" s="1" t="s">
        <v>14</v>
      </c>
      <c r="E3441" s="2">
        <v>31991</v>
      </c>
      <c r="F3441" s="1" t="s">
        <v>26</v>
      </c>
      <c r="G3441" s="1" t="s">
        <v>141</v>
      </c>
      <c r="H3441" s="2">
        <v>45505</v>
      </c>
      <c r="I3441" s="2">
        <v>45514</v>
      </c>
      <c r="J3441">
        <v>9</v>
      </c>
      <c r="K3441">
        <v>17723</v>
      </c>
      <c r="L3441" s="1" t="s">
        <v>1491</v>
      </c>
      <c r="M3441" s="1" t="s">
        <v>79</v>
      </c>
      <c r="N3441" s="1" t="s">
        <v>18</v>
      </c>
      <c r="O3441" t="s">
        <v>19</v>
      </c>
      <c r="P3441">
        <v>1969.2221999999999</v>
      </c>
      <c r="Q3441" s="1" t="s">
        <v>1492</v>
      </c>
      <c r="R3441" s="1" t="s">
        <v>1450</v>
      </c>
      <c r="S3441" t="s">
        <v>1449</v>
      </c>
      <c r="T3441">
        <f>VLOOKUP(Admissions[[#This Row],[Department]],Departments!A:E,5,FALSE)</f>
        <v>9000</v>
      </c>
      <c r="U3441" s="1" t="str">
        <f t="shared" si="106"/>
        <v>Above Benchmark</v>
      </c>
      <c r="V3441" s="1">
        <f t="shared" ca="1" si="107"/>
        <v>38</v>
      </c>
      <c r="W3441" s="1" t="str">
        <f ca="1">_xlfn.IFS(Admissions[[#This Row],[Patients Age]]&lt;18,"Paediatric",V3441&lt;40,"Young Adult",V3441&lt;65,"Adult",TRUE,"Senior")</f>
        <v>Young Adult</v>
      </c>
    </row>
    <row r="3442" spans="1:23" x14ac:dyDescent="0.25">
      <c r="A3442">
        <v>15736</v>
      </c>
      <c r="B3442">
        <v>5535</v>
      </c>
      <c r="C3442" s="1" t="s">
        <v>822</v>
      </c>
      <c r="D3442" s="1" t="s">
        <v>14</v>
      </c>
      <c r="E3442" s="2">
        <v>15016</v>
      </c>
      <c r="F3442" s="1" t="s">
        <v>35</v>
      </c>
      <c r="G3442" s="1" t="s">
        <v>83</v>
      </c>
      <c r="H3442" s="2">
        <v>45395</v>
      </c>
      <c r="I3442" s="2">
        <v>45404</v>
      </c>
      <c r="J3442">
        <v>9</v>
      </c>
      <c r="K3442">
        <v>18905</v>
      </c>
      <c r="L3442" s="1" t="s">
        <v>1491</v>
      </c>
      <c r="M3442" s="1" t="s">
        <v>119</v>
      </c>
      <c r="N3442" s="1" t="s">
        <v>18</v>
      </c>
      <c r="O3442" t="s">
        <v>19</v>
      </c>
      <c r="P3442">
        <v>2100.5556000000001</v>
      </c>
      <c r="Q3442" s="1" t="s">
        <v>1492</v>
      </c>
      <c r="R3442" s="1" t="s">
        <v>1446</v>
      </c>
      <c r="S3442" t="s">
        <v>1447</v>
      </c>
      <c r="T3442">
        <f>VLOOKUP(Admissions[[#This Row],[Department]],Departments!A:E,5,FALSE)</f>
        <v>8500</v>
      </c>
      <c r="U3442" s="1" t="str">
        <f t="shared" si="106"/>
        <v>Above Benchmark</v>
      </c>
      <c r="V3442" s="1">
        <f t="shared" ca="1" si="107"/>
        <v>85</v>
      </c>
      <c r="W3442" s="1" t="str">
        <f ca="1">_xlfn.IFS(Admissions[[#This Row],[Patients Age]]&lt;18,"Paediatric",V3442&lt;40,"Young Adult",V3442&lt;65,"Adult",TRUE,"Senior")</f>
        <v>Senior</v>
      </c>
    </row>
    <row r="3443" spans="1:23" x14ac:dyDescent="0.25">
      <c r="A3443">
        <v>11703</v>
      </c>
      <c r="B3443">
        <v>5963</v>
      </c>
      <c r="C3443" s="1" t="s">
        <v>906</v>
      </c>
      <c r="D3443" s="1" t="s">
        <v>56</v>
      </c>
      <c r="E3443" s="2">
        <v>31551</v>
      </c>
      <c r="F3443" s="1" t="s">
        <v>51</v>
      </c>
      <c r="G3443" s="1" t="s">
        <v>113</v>
      </c>
      <c r="H3443" s="2">
        <v>45173</v>
      </c>
      <c r="I3443" s="2">
        <v>45177</v>
      </c>
      <c r="J3443">
        <v>4</v>
      </c>
      <c r="K3443">
        <v>6709</v>
      </c>
      <c r="L3443" s="1" t="s">
        <v>1491</v>
      </c>
      <c r="M3443" s="1" t="s">
        <v>17</v>
      </c>
      <c r="N3443" s="1" t="s">
        <v>24</v>
      </c>
      <c r="O3443" t="s">
        <v>19</v>
      </c>
      <c r="P3443">
        <v>1677.25</v>
      </c>
      <c r="Q3443" s="1" t="s">
        <v>1492</v>
      </c>
      <c r="R3443" s="1" t="s">
        <v>1448</v>
      </c>
      <c r="S3443" t="s">
        <v>1449</v>
      </c>
      <c r="T3443">
        <f>VLOOKUP(Admissions[[#This Row],[Department]],Departments!A:E,5,FALSE)</f>
        <v>6800</v>
      </c>
      <c r="U3443" s="1" t="str">
        <f t="shared" si="106"/>
        <v>Within Benchmark</v>
      </c>
      <c r="V3443" s="1">
        <f t="shared" ca="1" si="107"/>
        <v>40</v>
      </c>
      <c r="W3443" s="1" t="str">
        <f ca="1">_xlfn.IFS(Admissions[[#This Row],[Patients Age]]&lt;18,"Paediatric",V3443&lt;40,"Young Adult",V3443&lt;65,"Adult",TRUE,"Senior")</f>
        <v>Adult</v>
      </c>
    </row>
    <row r="3444" spans="1:23" x14ac:dyDescent="0.25">
      <c r="A3444">
        <v>13080</v>
      </c>
      <c r="B3444">
        <v>6768</v>
      </c>
      <c r="C3444" s="1" t="s">
        <v>629</v>
      </c>
      <c r="D3444" s="1" t="s">
        <v>14</v>
      </c>
      <c r="E3444" s="2">
        <v>27840</v>
      </c>
      <c r="F3444" s="1" t="s">
        <v>15</v>
      </c>
      <c r="G3444" s="1" t="s">
        <v>16</v>
      </c>
      <c r="H3444" s="2">
        <v>45168</v>
      </c>
      <c r="I3444" s="2">
        <v>45170</v>
      </c>
      <c r="J3444">
        <v>2</v>
      </c>
      <c r="K3444">
        <v>4460</v>
      </c>
      <c r="L3444" s="1" t="s">
        <v>1491</v>
      </c>
      <c r="M3444" s="1" t="s">
        <v>46</v>
      </c>
      <c r="N3444" s="1" t="s">
        <v>18</v>
      </c>
      <c r="O3444" t="s">
        <v>19</v>
      </c>
      <c r="P3444">
        <v>2230</v>
      </c>
      <c r="Q3444" s="1" t="s">
        <v>1492</v>
      </c>
      <c r="R3444" s="1" t="s">
        <v>1453</v>
      </c>
      <c r="S3444" t="s">
        <v>1449</v>
      </c>
      <c r="T3444">
        <f>VLOOKUP(Admissions[[#This Row],[Department]],Departments!A:E,5,FALSE)</f>
        <v>5500</v>
      </c>
      <c r="U3444" s="1" t="str">
        <f t="shared" si="106"/>
        <v>Within Benchmark</v>
      </c>
      <c r="V3444" s="1">
        <f t="shared" ca="1" si="107"/>
        <v>50</v>
      </c>
      <c r="W3444" s="1" t="str">
        <f ca="1">_xlfn.IFS(Admissions[[#This Row],[Patients Age]]&lt;18,"Paediatric",V3444&lt;40,"Young Adult",V3444&lt;65,"Adult",TRUE,"Senior")</f>
        <v>Adult</v>
      </c>
    </row>
    <row r="3445" spans="1:23" x14ac:dyDescent="0.25">
      <c r="A3445">
        <v>13252</v>
      </c>
      <c r="B3445">
        <v>5201</v>
      </c>
      <c r="C3445" s="1" t="s">
        <v>1268</v>
      </c>
      <c r="D3445" s="1" t="s">
        <v>56</v>
      </c>
      <c r="E3445" s="2">
        <v>22809</v>
      </c>
      <c r="F3445" s="1" t="s">
        <v>35</v>
      </c>
      <c r="G3445" s="1" t="s">
        <v>36</v>
      </c>
      <c r="H3445" s="2">
        <v>44990</v>
      </c>
      <c r="I3445" s="2">
        <v>44994</v>
      </c>
      <c r="J3445">
        <v>4</v>
      </c>
      <c r="K3445">
        <v>5442</v>
      </c>
      <c r="L3445" s="1" t="s">
        <v>1494</v>
      </c>
      <c r="M3445" s="1" t="s">
        <v>75</v>
      </c>
      <c r="N3445" s="1" t="s">
        <v>18</v>
      </c>
      <c r="O3445" t="s">
        <v>19</v>
      </c>
      <c r="P3445">
        <v>1360.5</v>
      </c>
      <c r="Q3445" s="1" t="s">
        <v>1492</v>
      </c>
      <c r="R3445" s="1" t="s">
        <v>1451</v>
      </c>
      <c r="S3445" t="s">
        <v>1447</v>
      </c>
      <c r="T3445">
        <f>VLOOKUP(Admissions[[#This Row],[Department]],Departments!A:E,5,FALSE)</f>
        <v>8500</v>
      </c>
      <c r="U3445" s="1" t="str">
        <f t="shared" si="106"/>
        <v>Within Benchmark</v>
      </c>
      <c r="V3445" s="1">
        <f t="shared" ca="1" si="107"/>
        <v>64</v>
      </c>
      <c r="W3445" s="1" t="str">
        <f ca="1">_xlfn.IFS(Admissions[[#This Row],[Patients Age]]&lt;18,"Paediatric",V3445&lt;40,"Young Adult",V3445&lt;65,"Adult",TRUE,"Senior")</f>
        <v>Adult</v>
      </c>
    </row>
    <row r="3446" spans="1:23" x14ac:dyDescent="0.25">
      <c r="A3446">
        <v>15238</v>
      </c>
      <c r="B3446">
        <v>5520</v>
      </c>
      <c r="C3446" s="1" t="s">
        <v>509</v>
      </c>
      <c r="D3446" s="1" t="s">
        <v>56</v>
      </c>
      <c r="E3446" s="2">
        <v>33610</v>
      </c>
      <c r="F3446" s="1" t="s">
        <v>15</v>
      </c>
      <c r="G3446" s="1" t="s">
        <v>48</v>
      </c>
      <c r="H3446" s="2">
        <v>45466</v>
      </c>
      <c r="I3446" s="2">
        <v>45468</v>
      </c>
      <c r="J3446">
        <v>2</v>
      </c>
      <c r="K3446">
        <v>2781</v>
      </c>
      <c r="L3446" s="1" t="s">
        <v>1491</v>
      </c>
      <c r="M3446" s="1" t="s">
        <v>49</v>
      </c>
      <c r="N3446" s="1" t="s">
        <v>18</v>
      </c>
      <c r="O3446" t="s">
        <v>19</v>
      </c>
      <c r="P3446">
        <v>1390.5</v>
      </c>
      <c r="Q3446" s="1" t="s">
        <v>1492</v>
      </c>
      <c r="R3446" s="1" t="s">
        <v>1451</v>
      </c>
      <c r="S3446" t="s">
        <v>1447</v>
      </c>
      <c r="T3446">
        <f>VLOOKUP(Admissions[[#This Row],[Department]],Departments!A:E,5,FALSE)</f>
        <v>5500</v>
      </c>
      <c r="U3446" s="1" t="str">
        <f t="shared" si="106"/>
        <v>Within Benchmark</v>
      </c>
      <c r="V3446" s="1">
        <f t="shared" ca="1" si="107"/>
        <v>34</v>
      </c>
      <c r="W3446" s="1" t="str">
        <f ca="1">_xlfn.IFS(Admissions[[#This Row],[Patients Age]]&lt;18,"Paediatric",V3446&lt;40,"Young Adult",V3446&lt;65,"Adult",TRUE,"Senior")</f>
        <v>Young Adult</v>
      </c>
    </row>
    <row r="3447" spans="1:23" x14ac:dyDescent="0.25">
      <c r="A3447">
        <v>11226</v>
      </c>
      <c r="B3447">
        <v>3199</v>
      </c>
      <c r="C3447" s="1" t="s">
        <v>769</v>
      </c>
      <c r="D3447" s="1" t="s">
        <v>56</v>
      </c>
      <c r="E3447" s="2">
        <v>11936</v>
      </c>
      <c r="F3447" s="1" t="s">
        <v>66</v>
      </c>
      <c r="G3447" s="1" t="s">
        <v>77</v>
      </c>
      <c r="H3447" s="2">
        <v>45359</v>
      </c>
      <c r="I3447" s="2">
        <v>45366</v>
      </c>
      <c r="J3447">
        <v>7</v>
      </c>
      <c r="K3447">
        <v>9888</v>
      </c>
      <c r="L3447" s="1" t="s">
        <v>1491</v>
      </c>
      <c r="M3447" s="1" t="s">
        <v>116</v>
      </c>
      <c r="N3447" s="1" t="s">
        <v>18</v>
      </c>
      <c r="O3447" t="s">
        <v>19</v>
      </c>
      <c r="P3447">
        <v>1412.5714</v>
      </c>
      <c r="Q3447" s="1" t="s">
        <v>1492</v>
      </c>
      <c r="R3447" s="1" t="s">
        <v>1454</v>
      </c>
      <c r="S3447" t="s">
        <v>1449</v>
      </c>
      <c r="T3447">
        <f>VLOOKUP(Admissions[[#This Row],[Department]],Departments!A:E,5,FALSE)</f>
        <v>6000</v>
      </c>
      <c r="U3447" s="1" t="str">
        <f t="shared" si="106"/>
        <v>Above Benchmark</v>
      </c>
      <c r="V3447" s="1">
        <f t="shared" ca="1" si="107"/>
        <v>93</v>
      </c>
      <c r="W3447" s="1" t="str">
        <f ca="1">_xlfn.IFS(Admissions[[#This Row],[Patients Age]]&lt;18,"Paediatric",V3447&lt;40,"Young Adult",V3447&lt;65,"Adult",TRUE,"Senior")</f>
        <v>Senior</v>
      </c>
    </row>
    <row r="3448" spans="1:23" x14ac:dyDescent="0.25">
      <c r="A3448">
        <v>14620</v>
      </c>
      <c r="B3448">
        <v>3676</v>
      </c>
      <c r="C3448" s="1" t="s">
        <v>767</v>
      </c>
      <c r="D3448" s="1" t="s">
        <v>14</v>
      </c>
      <c r="E3448" s="2">
        <v>27429</v>
      </c>
      <c r="F3448" s="1" t="s">
        <v>35</v>
      </c>
      <c r="G3448" s="1" t="s">
        <v>85</v>
      </c>
      <c r="H3448" s="2">
        <v>45101</v>
      </c>
      <c r="I3448" s="2">
        <v>45105</v>
      </c>
      <c r="J3448">
        <v>4</v>
      </c>
      <c r="K3448">
        <v>11631</v>
      </c>
      <c r="L3448" s="1" t="s">
        <v>1491</v>
      </c>
      <c r="M3448" s="1" t="s">
        <v>119</v>
      </c>
      <c r="N3448" s="1" t="s">
        <v>18</v>
      </c>
      <c r="O3448" t="s">
        <v>19</v>
      </c>
      <c r="P3448">
        <v>2907.75</v>
      </c>
      <c r="Q3448" s="1" t="s">
        <v>1492</v>
      </c>
      <c r="R3448" s="1" t="s">
        <v>1446</v>
      </c>
      <c r="S3448" t="s">
        <v>1447</v>
      </c>
      <c r="T3448">
        <f>VLOOKUP(Admissions[[#This Row],[Department]],Departments!A:E,5,FALSE)</f>
        <v>8500</v>
      </c>
      <c r="U3448" s="1" t="str">
        <f t="shared" si="106"/>
        <v>Above Benchmark</v>
      </c>
      <c r="V3448" s="1">
        <f t="shared" ca="1" si="107"/>
        <v>51</v>
      </c>
      <c r="W3448" s="1" t="str">
        <f ca="1">_xlfn.IFS(Admissions[[#This Row],[Patients Age]]&lt;18,"Paediatric",V3448&lt;40,"Young Adult",V3448&lt;65,"Adult",TRUE,"Senior")</f>
        <v>Adult</v>
      </c>
    </row>
    <row r="3449" spans="1:23" x14ac:dyDescent="0.25">
      <c r="A3449">
        <v>11749</v>
      </c>
      <c r="B3449">
        <v>5704</v>
      </c>
      <c r="C3449" s="1" t="s">
        <v>930</v>
      </c>
      <c r="D3449" s="1" t="s">
        <v>14</v>
      </c>
      <c r="E3449" s="2">
        <v>34434</v>
      </c>
      <c r="F3449" s="1" t="s">
        <v>26</v>
      </c>
      <c r="G3449" s="1" t="s">
        <v>27</v>
      </c>
      <c r="H3449" s="2">
        <v>45286</v>
      </c>
      <c r="I3449" s="2">
        <v>45291</v>
      </c>
      <c r="J3449">
        <v>5</v>
      </c>
      <c r="K3449">
        <v>10174</v>
      </c>
      <c r="L3449" s="1" t="s">
        <v>1491</v>
      </c>
      <c r="M3449" s="1" t="s">
        <v>64</v>
      </c>
      <c r="N3449" s="1" t="s">
        <v>24</v>
      </c>
      <c r="O3449" t="s">
        <v>19</v>
      </c>
      <c r="P3449">
        <v>2034.8</v>
      </c>
      <c r="Q3449" s="1" t="s">
        <v>1492</v>
      </c>
      <c r="R3449" s="1" t="s">
        <v>1452</v>
      </c>
      <c r="S3449" t="s">
        <v>1449</v>
      </c>
      <c r="T3449">
        <f>VLOOKUP(Admissions[[#This Row],[Department]],Departments!A:E,5,FALSE)</f>
        <v>9000</v>
      </c>
      <c r="U3449" s="1" t="str">
        <f t="shared" si="106"/>
        <v>Above Benchmark</v>
      </c>
      <c r="V3449" s="1">
        <f t="shared" ca="1" si="107"/>
        <v>32</v>
      </c>
      <c r="W3449" s="1" t="str">
        <f ca="1">_xlfn.IFS(Admissions[[#This Row],[Patients Age]]&lt;18,"Paediatric",V3449&lt;40,"Young Adult",V3449&lt;65,"Adult",TRUE,"Senior")</f>
        <v>Young Adult</v>
      </c>
    </row>
    <row r="3450" spans="1:23" x14ac:dyDescent="0.25">
      <c r="A3450">
        <v>12235</v>
      </c>
      <c r="B3450">
        <v>5175</v>
      </c>
      <c r="C3450" s="1" t="s">
        <v>945</v>
      </c>
      <c r="D3450" s="1" t="s">
        <v>14</v>
      </c>
      <c r="E3450" s="2">
        <v>23728</v>
      </c>
      <c r="F3450" s="1" t="s">
        <v>51</v>
      </c>
      <c r="G3450" s="1" t="s">
        <v>113</v>
      </c>
      <c r="H3450" s="2">
        <v>45348</v>
      </c>
      <c r="I3450" s="2">
        <v>45356</v>
      </c>
      <c r="J3450">
        <v>8</v>
      </c>
      <c r="K3450">
        <v>9029</v>
      </c>
      <c r="L3450" s="1" t="s">
        <v>1491</v>
      </c>
      <c r="M3450" s="1" t="s">
        <v>53</v>
      </c>
      <c r="N3450" s="1" t="s">
        <v>18</v>
      </c>
      <c r="O3450" t="s">
        <v>19</v>
      </c>
      <c r="P3450">
        <v>1128.625</v>
      </c>
      <c r="Q3450" s="1" t="s">
        <v>1492</v>
      </c>
      <c r="R3450" s="1" t="s">
        <v>1448</v>
      </c>
      <c r="S3450" t="s">
        <v>1449</v>
      </c>
      <c r="T3450">
        <f>VLOOKUP(Admissions[[#This Row],[Department]],Departments!A:E,5,FALSE)</f>
        <v>6800</v>
      </c>
      <c r="U3450" s="1" t="str">
        <f t="shared" si="106"/>
        <v>Above Benchmark</v>
      </c>
      <c r="V3450" s="1">
        <f t="shared" ca="1" si="107"/>
        <v>61</v>
      </c>
      <c r="W3450" s="1" t="str">
        <f ca="1">_xlfn.IFS(Admissions[[#This Row],[Patients Age]]&lt;18,"Paediatric",V3450&lt;40,"Young Adult",V3450&lt;65,"Adult",TRUE,"Senior")</f>
        <v>Adult</v>
      </c>
    </row>
    <row r="3451" spans="1:23" x14ac:dyDescent="0.25">
      <c r="A3451">
        <v>12660</v>
      </c>
      <c r="B3451">
        <v>5193</v>
      </c>
      <c r="C3451" s="1" t="s">
        <v>420</v>
      </c>
      <c r="D3451" s="1" t="s">
        <v>14</v>
      </c>
      <c r="E3451" s="2">
        <v>31008</v>
      </c>
      <c r="F3451" s="1" t="s">
        <v>15</v>
      </c>
      <c r="G3451" s="1" t="s">
        <v>217</v>
      </c>
      <c r="H3451" s="2">
        <v>45137</v>
      </c>
      <c r="I3451" s="2">
        <v>45139</v>
      </c>
      <c r="J3451">
        <v>2</v>
      </c>
      <c r="K3451">
        <v>4188</v>
      </c>
      <c r="L3451" s="1" t="s">
        <v>1491</v>
      </c>
      <c r="M3451" s="1" t="s">
        <v>46</v>
      </c>
      <c r="N3451" s="1" t="s">
        <v>18</v>
      </c>
      <c r="O3451" t="s">
        <v>19</v>
      </c>
      <c r="P3451">
        <v>2094</v>
      </c>
      <c r="Q3451" s="1" t="s">
        <v>1492</v>
      </c>
      <c r="R3451" s="1" t="s">
        <v>1451</v>
      </c>
      <c r="S3451" t="s">
        <v>1447</v>
      </c>
      <c r="T3451">
        <f>VLOOKUP(Admissions[[#This Row],[Department]],Departments!A:E,5,FALSE)</f>
        <v>5500</v>
      </c>
      <c r="U3451" s="1" t="str">
        <f t="shared" si="106"/>
        <v>Within Benchmark</v>
      </c>
      <c r="V3451" s="1">
        <f t="shared" ca="1" si="107"/>
        <v>41</v>
      </c>
      <c r="W3451" s="1" t="str">
        <f ca="1">_xlfn.IFS(Admissions[[#This Row],[Patients Age]]&lt;18,"Paediatric",V3451&lt;40,"Young Adult",V3451&lt;65,"Adult",TRUE,"Senior")</f>
        <v>Adult</v>
      </c>
    </row>
    <row r="3452" spans="1:23" x14ac:dyDescent="0.25">
      <c r="A3452">
        <v>13087</v>
      </c>
      <c r="B3452">
        <v>5320</v>
      </c>
      <c r="C3452" s="1" t="s">
        <v>928</v>
      </c>
      <c r="D3452" s="1" t="s">
        <v>56</v>
      </c>
      <c r="E3452" s="2">
        <v>26735</v>
      </c>
      <c r="F3452" s="1" t="s">
        <v>41</v>
      </c>
      <c r="G3452" s="1" t="s">
        <v>42</v>
      </c>
      <c r="H3452" s="2">
        <v>45274</v>
      </c>
      <c r="I3452" s="2">
        <v>45281</v>
      </c>
      <c r="J3452">
        <v>7</v>
      </c>
      <c r="K3452">
        <v>9617</v>
      </c>
      <c r="L3452" s="1" t="s">
        <v>1491</v>
      </c>
      <c r="M3452" s="1" t="s">
        <v>43</v>
      </c>
      <c r="N3452" s="1" t="s">
        <v>18</v>
      </c>
      <c r="O3452" t="s">
        <v>19</v>
      </c>
      <c r="P3452">
        <v>1373.8570999999999</v>
      </c>
      <c r="Q3452" s="1" t="s">
        <v>1492</v>
      </c>
      <c r="R3452" s="1" t="s">
        <v>1450</v>
      </c>
      <c r="S3452" t="s">
        <v>1449</v>
      </c>
      <c r="T3452">
        <f>VLOOKUP(Admissions[[#This Row],[Department]],Departments!A:E,5,FALSE)</f>
        <v>7200</v>
      </c>
      <c r="U3452" s="1" t="str">
        <f t="shared" si="106"/>
        <v>Above Benchmark</v>
      </c>
      <c r="V3452" s="1">
        <f t="shared" ca="1" si="107"/>
        <v>53</v>
      </c>
      <c r="W3452" s="1" t="str">
        <f ca="1">_xlfn.IFS(Admissions[[#This Row],[Patients Age]]&lt;18,"Paediatric",V3452&lt;40,"Young Adult",V3452&lt;65,"Adult",TRUE,"Senior")</f>
        <v>Adult</v>
      </c>
    </row>
    <row r="3453" spans="1:23" x14ac:dyDescent="0.25">
      <c r="A3453">
        <v>10039</v>
      </c>
      <c r="B3453">
        <v>6442</v>
      </c>
      <c r="C3453" s="1" t="s">
        <v>924</v>
      </c>
      <c r="D3453" s="1" t="s">
        <v>14</v>
      </c>
      <c r="E3453" s="2">
        <v>18054</v>
      </c>
      <c r="F3453" s="1" t="s">
        <v>41</v>
      </c>
      <c r="G3453" s="1" t="s">
        <v>219</v>
      </c>
      <c r="H3453" s="2">
        <v>44995</v>
      </c>
      <c r="I3453" s="2">
        <v>44999</v>
      </c>
      <c r="J3453">
        <v>4</v>
      </c>
      <c r="K3453">
        <v>9125</v>
      </c>
      <c r="L3453" s="1" t="s">
        <v>1491</v>
      </c>
      <c r="M3453" s="1" t="s">
        <v>73</v>
      </c>
      <c r="N3453" s="1" t="s">
        <v>18</v>
      </c>
      <c r="O3453" t="s">
        <v>19</v>
      </c>
      <c r="P3453">
        <v>2281.25</v>
      </c>
      <c r="Q3453" s="1" t="s">
        <v>1492</v>
      </c>
      <c r="R3453" s="1" t="s">
        <v>1454</v>
      </c>
      <c r="S3453" t="s">
        <v>1449</v>
      </c>
      <c r="T3453">
        <f>VLOOKUP(Admissions[[#This Row],[Department]],Departments!A:E,5,FALSE)</f>
        <v>7200</v>
      </c>
      <c r="U3453" s="1" t="str">
        <f t="shared" si="106"/>
        <v>Above Benchmark</v>
      </c>
      <c r="V3453" s="1">
        <f t="shared" ca="1" si="107"/>
        <v>77</v>
      </c>
      <c r="W3453" s="1" t="str">
        <f ca="1">_xlfn.IFS(Admissions[[#This Row],[Patients Age]]&lt;18,"Paediatric",V3453&lt;40,"Young Adult",V3453&lt;65,"Adult",TRUE,"Senior")</f>
        <v>Senior</v>
      </c>
    </row>
    <row r="3454" spans="1:23" x14ac:dyDescent="0.25">
      <c r="A3454">
        <v>15290</v>
      </c>
      <c r="B3454">
        <v>5944</v>
      </c>
      <c r="C3454" s="1" t="s">
        <v>292</v>
      </c>
      <c r="D3454" s="1" t="s">
        <v>56</v>
      </c>
      <c r="E3454" s="2">
        <v>29955</v>
      </c>
      <c r="F3454" s="1" t="s">
        <v>26</v>
      </c>
      <c r="G3454" s="1" t="s">
        <v>39</v>
      </c>
      <c r="H3454" s="2">
        <v>45518</v>
      </c>
      <c r="I3454" s="2">
        <v>45520</v>
      </c>
      <c r="J3454">
        <v>2</v>
      </c>
      <c r="K3454">
        <v>12900</v>
      </c>
      <c r="L3454" s="1" t="s">
        <v>1491</v>
      </c>
      <c r="M3454" s="1" t="s">
        <v>79</v>
      </c>
      <c r="N3454" s="1" t="s">
        <v>18</v>
      </c>
      <c r="O3454" t="s">
        <v>19</v>
      </c>
      <c r="P3454">
        <v>6450</v>
      </c>
      <c r="Q3454" s="1" t="s">
        <v>1492</v>
      </c>
      <c r="R3454" s="1" t="s">
        <v>1453</v>
      </c>
      <c r="S3454" t="s">
        <v>1449</v>
      </c>
      <c r="T3454">
        <f>VLOOKUP(Admissions[[#This Row],[Department]],Departments!A:E,5,FALSE)</f>
        <v>9000</v>
      </c>
      <c r="U3454" s="1" t="str">
        <f t="shared" si="106"/>
        <v>Above Benchmark</v>
      </c>
      <c r="V3454" s="1">
        <f t="shared" ca="1" si="107"/>
        <v>44</v>
      </c>
      <c r="W3454" s="1" t="str">
        <f ca="1">_xlfn.IFS(Admissions[[#This Row],[Patients Age]]&lt;18,"Paediatric",V3454&lt;40,"Young Adult",V3454&lt;65,"Adult",TRUE,"Senior")</f>
        <v>Adult</v>
      </c>
    </row>
    <row r="3455" spans="1:23" x14ac:dyDescent="0.25">
      <c r="A3455">
        <v>13405</v>
      </c>
      <c r="B3455">
        <v>3909</v>
      </c>
      <c r="C3455" s="1" t="s">
        <v>705</v>
      </c>
      <c r="D3455" s="1" t="s">
        <v>56</v>
      </c>
      <c r="E3455" s="2">
        <v>27308</v>
      </c>
      <c r="F3455" s="1" t="s">
        <v>35</v>
      </c>
      <c r="G3455" s="1" t="s">
        <v>36</v>
      </c>
      <c r="H3455" s="2">
        <v>45434</v>
      </c>
      <c r="I3455" s="2">
        <v>45440</v>
      </c>
      <c r="J3455">
        <v>6</v>
      </c>
      <c r="K3455">
        <v>13257</v>
      </c>
      <c r="L3455" s="1" t="s">
        <v>1491</v>
      </c>
      <c r="M3455" s="1" t="s">
        <v>60</v>
      </c>
      <c r="N3455" s="1" t="s">
        <v>18</v>
      </c>
      <c r="O3455" t="s">
        <v>19</v>
      </c>
      <c r="P3455">
        <v>2209.5</v>
      </c>
      <c r="Q3455" s="1" t="s">
        <v>1492</v>
      </c>
      <c r="R3455" s="1" t="s">
        <v>1453</v>
      </c>
      <c r="S3455" t="s">
        <v>1449</v>
      </c>
      <c r="T3455">
        <f>VLOOKUP(Admissions[[#This Row],[Department]],Departments!A:E,5,FALSE)</f>
        <v>8500</v>
      </c>
      <c r="U3455" s="1" t="str">
        <f t="shared" si="106"/>
        <v>Above Benchmark</v>
      </c>
      <c r="V3455" s="1">
        <f t="shared" ca="1" si="107"/>
        <v>51</v>
      </c>
      <c r="W3455" s="1" t="str">
        <f ca="1">_xlfn.IFS(Admissions[[#This Row],[Patients Age]]&lt;18,"Paediatric",V3455&lt;40,"Young Adult",V3455&lt;65,"Adult",TRUE,"Senior")</f>
        <v>Adult</v>
      </c>
    </row>
    <row r="3456" spans="1:23" x14ac:dyDescent="0.25">
      <c r="A3456">
        <v>15499</v>
      </c>
      <c r="B3456">
        <v>4432</v>
      </c>
      <c r="C3456" s="1" t="s">
        <v>417</v>
      </c>
      <c r="D3456" s="1" t="s">
        <v>56</v>
      </c>
      <c r="E3456" s="2">
        <v>29124</v>
      </c>
      <c r="F3456" s="1" t="s">
        <v>41</v>
      </c>
      <c r="G3456" s="1" t="s">
        <v>42</v>
      </c>
      <c r="H3456" s="2">
        <v>45052</v>
      </c>
      <c r="I3456" s="2">
        <v>45059</v>
      </c>
      <c r="J3456">
        <v>7</v>
      </c>
      <c r="K3456">
        <v>10984</v>
      </c>
      <c r="L3456" s="1" t="s">
        <v>1491</v>
      </c>
      <c r="M3456" s="1" t="s">
        <v>121</v>
      </c>
      <c r="N3456" s="1" t="s">
        <v>18</v>
      </c>
      <c r="O3456" t="s">
        <v>19</v>
      </c>
      <c r="P3456">
        <v>1569.1429000000001</v>
      </c>
      <c r="Q3456" s="1" t="s">
        <v>1492</v>
      </c>
      <c r="R3456" s="1" t="s">
        <v>1446</v>
      </c>
      <c r="S3456" t="s">
        <v>1447</v>
      </c>
      <c r="T3456">
        <f>VLOOKUP(Admissions[[#This Row],[Department]],Departments!A:E,5,FALSE)</f>
        <v>7200</v>
      </c>
      <c r="U3456" s="1" t="str">
        <f t="shared" si="106"/>
        <v>Above Benchmark</v>
      </c>
      <c r="V3456" s="1">
        <f t="shared" ca="1" si="107"/>
        <v>46</v>
      </c>
      <c r="W3456" s="1" t="str">
        <f ca="1">_xlfn.IFS(Admissions[[#This Row],[Patients Age]]&lt;18,"Paediatric",V3456&lt;40,"Young Adult",V3456&lt;65,"Adult",TRUE,"Senior")</f>
        <v>Adult</v>
      </c>
    </row>
    <row r="3457" spans="1:23" x14ac:dyDescent="0.25">
      <c r="A3457">
        <v>14464</v>
      </c>
      <c r="B3457">
        <v>7172</v>
      </c>
      <c r="C3457" s="1" t="s">
        <v>625</v>
      </c>
      <c r="D3457" s="1" t="s">
        <v>14</v>
      </c>
      <c r="E3457" s="2">
        <v>36905</v>
      </c>
      <c r="F3457" s="1" t="s">
        <v>35</v>
      </c>
      <c r="G3457" s="1" t="s">
        <v>36</v>
      </c>
      <c r="H3457" s="2">
        <v>45528</v>
      </c>
      <c r="I3457" s="2">
        <v>45533</v>
      </c>
      <c r="J3457">
        <v>5</v>
      </c>
      <c r="K3457">
        <v>9338</v>
      </c>
      <c r="L3457" s="1" t="s">
        <v>1494</v>
      </c>
      <c r="M3457" s="1" t="s">
        <v>60</v>
      </c>
      <c r="N3457" s="1" t="s">
        <v>24</v>
      </c>
      <c r="O3457" t="s">
        <v>19</v>
      </c>
      <c r="P3457">
        <v>1867.6</v>
      </c>
      <c r="Q3457" s="1" t="s">
        <v>1492</v>
      </c>
      <c r="R3457" s="1" t="s">
        <v>1446</v>
      </c>
      <c r="S3457" t="s">
        <v>1447</v>
      </c>
      <c r="T3457">
        <f>VLOOKUP(Admissions[[#This Row],[Department]],Departments!A:E,5,FALSE)</f>
        <v>8500</v>
      </c>
      <c r="U3457" s="1" t="str">
        <f t="shared" si="106"/>
        <v>Above Benchmark</v>
      </c>
      <c r="V3457" s="1">
        <f t="shared" ca="1" si="107"/>
        <v>25</v>
      </c>
      <c r="W3457" s="1" t="str">
        <f ca="1">_xlfn.IFS(Admissions[[#This Row],[Patients Age]]&lt;18,"Paediatric",V3457&lt;40,"Young Adult",V3457&lt;65,"Adult",TRUE,"Senior")</f>
        <v>Young Adult</v>
      </c>
    </row>
    <row r="3458" spans="1:23" x14ac:dyDescent="0.25">
      <c r="A3458">
        <v>13527</v>
      </c>
      <c r="B3458">
        <v>6064</v>
      </c>
      <c r="C3458" s="1" t="s">
        <v>751</v>
      </c>
      <c r="D3458" s="1" t="s">
        <v>14</v>
      </c>
      <c r="E3458" s="2">
        <v>21498</v>
      </c>
      <c r="F3458" s="1" t="s">
        <v>26</v>
      </c>
      <c r="G3458" s="1" t="s">
        <v>39</v>
      </c>
      <c r="H3458" s="2">
        <v>45329</v>
      </c>
      <c r="I3458" s="2">
        <v>45339</v>
      </c>
      <c r="J3458">
        <v>10</v>
      </c>
      <c r="K3458">
        <v>24159</v>
      </c>
      <c r="L3458" s="1" t="s">
        <v>1491</v>
      </c>
      <c r="M3458" s="1" t="s">
        <v>79</v>
      </c>
      <c r="N3458" s="1" t="s">
        <v>18</v>
      </c>
      <c r="O3458" t="s">
        <v>19</v>
      </c>
      <c r="P3458">
        <v>2415.9</v>
      </c>
      <c r="Q3458" s="1" t="s">
        <v>1492</v>
      </c>
      <c r="R3458" s="1" t="s">
        <v>1453</v>
      </c>
      <c r="S3458" t="s">
        <v>1449</v>
      </c>
      <c r="T3458">
        <f>VLOOKUP(Admissions[[#This Row],[Department]],Departments!A:E,5,FALSE)</f>
        <v>9000</v>
      </c>
      <c r="U3458" s="1" t="str">
        <f t="shared" ref="U3458:U3521" si="108">IF(K3458&gt;T3458,"Above Benchmark","Within Benchmark")</f>
        <v>Above Benchmark</v>
      </c>
      <c r="V3458" s="1">
        <f t="shared" ref="V3458:V3521" ca="1" si="109">INT(YEARFRAC(E3458,TODAY()))</f>
        <v>67</v>
      </c>
      <c r="W3458" s="1" t="str">
        <f ca="1">_xlfn.IFS(Admissions[[#This Row],[Patients Age]]&lt;18,"Paediatric",V3458&lt;40,"Young Adult",V3458&lt;65,"Adult",TRUE,"Senior")</f>
        <v>Senior</v>
      </c>
    </row>
    <row r="3459" spans="1:23" x14ac:dyDescent="0.25">
      <c r="A3459">
        <v>14374</v>
      </c>
      <c r="B3459">
        <v>4302</v>
      </c>
      <c r="C3459" s="1" t="s">
        <v>1269</v>
      </c>
      <c r="D3459" s="1" t="s">
        <v>14</v>
      </c>
      <c r="E3459" s="2">
        <v>15820</v>
      </c>
      <c r="F3459" s="1" t="s">
        <v>15</v>
      </c>
      <c r="G3459" s="1" t="s">
        <v>48</v>
      </c>
      <c r="H3459" s="2">
        <v>45402</v>
      </c>
      <c r="I3459" s="2">
        <v>45405</v>
      </c>
      <c r="J3459">
        <v>3</v>
      </c>
      <c r="K3459">
        <v>10310</v>
      </c>
      <c r="L3459" s="1" t="s">
        <v>1491</v>
      </c>
      <c r="M3459" s="1" t="s">
        <v>17</v>
      </c>
      <c r="N3459" s="1" t="s">
        <v>33</v>
      </c>
      <c r="O3459" t="s">
        <v>19</v>
      </c>
      <c r="P3459">
        <v>3436.6667000000002</v>
      </c>
      <c r="Q3459" s="1" t="s">
        <v>1492</v>
      </c>
      <c r="R3459" s="1" t="s">
        <v>1446</v>
      </c>
      <c r="S3459" t="s">
        <v>1447</v>
      </c>
      <c r="T3459">
        <f>VLOOKUP(Admissions[[#This Row],[Department]],Departments!A:E,5,FALSE)</f>
        <v>5500</v>
      </c>
      <c r="U3459" s="1" t="str">
        <f t="shared" si="108"/>
        <v>Above Benchmark</v>
      </c>
      <c r="V3459" s="1">
        <f t="shared" ca="1" si="109"/>
        <v>83</v>
      </c>
      <c r="W3459" s="1" t="str">
        <f ca="1">_xlfn.IFS(Admissions[[#This Row],[Patients Age]]&lt;18,"Paediatric",V3459&lt;40,"Young Adult",V3459&lt;65,"Adult",TRUE,"Senior")</f>
        <v>Senior</v>
      </c>
    </row>
    <row r="3460" spans="1:23" x14ac:dyDescent="0.25">
      <c r="A3460">
        <v>13856</v>
      </c>
      <c r="B3460">
        <v>5075</v>
      </c>
      <c r="C3460" s="1" t="s">
        <v>310</v>
      </c>
      <c r="D3460" s="1" t="s">
        <v>14</v>
      </c>
      <c r="E3460" s="2">
        <v>25314</v>
      </c>
      <c r="F3460" s="1" t="s">
        <v>41</v>
      </c>
      <c r="G3460" s="1" t="s">
        <v>42</v>
      </c>
      <c r="H3460" s="2">
        <v>45445</v>
      </c>
      <c r="I3460" s="2">
        <v>45450</v>
      </c>
      <c r="J3460">
        <v>5</v>
      </c>
      <c r="K3460">
        <v>9094</v>
      </c>
      <c r="L3460" s="1" t="s">
        <v>1491</v>
      </c>
      <c r="M3460" s="1" t="s">
        <v>43</v>
      </c>
      <c r="N3460" s="1" t="s">
        <v>33</v>
      </c>
      <c r="O3460" t="s">
        <v>19</v>
      </c>
      <c r="P3460">
        <v>1818.8</v>
      </c>
      <c r="Q3460" s="1" t="s">
        <v>1492</v>
      </c>
      <c r="R3460" s="1" t="s">
        <v>1451</v>
      </c>
      <c r="S3460" t="s">
        <v>1447</v>
      </c>
      <c r="T3460">
        <f>VLOOKUP(Admissions[[#This Row],[Department]],Departments!A:E,5,FALSE)</f>
        <v>7200</v>
      </c>
      <c r="U3460" s="1" t="str">
        <f t="shared" si="108"/>
        <v>Above Benchmark</v>
      </c>
      <c r="V3460" s="1">
        <f t="shared" ca="1" si="109"/>
        <v>57</v>
      </c>
      <c r="W3460" s="1" t="str">
        <f ca="1">_xlfn.IFS(Admissions[[#This Row],[Patients Age]]&lt;18,"Paediatric",V3460&lt;40,"Young Adult",V3460&lt;65,"Adult",TRUE,"Senior")</f>
        <v>Adult</v>
      </c>
    </row>
    <row r="3461" spans="1:23" x14ac:dyDescent="0.25">
      <c r="A3461">
        <v>11862</v>
      </c>
      <c r="B3461">
        <v>4849</v>
      </c>
      <c r="C3461" s="1" t="s">
        <v>945</v>
      </c>
      <c r="D3461" s="1" t="s">
        <v>14</v>
      </c>
      <c r="E3461" s="2">
        <v>29117</v>
      </c>
      <c r="F3461" s="1" t="s">
        <v>35</v>
      </c>
      <c r="G3461" s="1" t="s">
        <v>85</v>
      </c>
      <c r="H3461" s="2">
        <v>45509</v>
      </c>
      <c r="I3461" s="2">
        <v>45515</v>
      </c>
      <c r="J3461">
        <v>6</v>
      </c>
      <c r="K3461">
        <v>11955</v>
      </c>
      <c r="L3461" s="1" t="s">
        <v>1491</v>
      </c>
      <c r="M3461" s="1" t="s">
        <v>60</v>
      </c>
      <c r="N3461" s="1" t="s">
        <v>18</v>
      </c>
      <c r="O3461" t="s">
        <v>19</v>
      </c>
      <c r="P3461">
        <v>1992.5</v>
      </c>
      <c r="Q3461" s="1" t="s">
        <v>1492</v>
      </c>
      <c r="R3461" s="1" t="s">
        <v>1448</v>
      </c>
      <c r="S3461" t="s">
        <v>1449</v>
      </c>
      <c r="T3461">
        <f>VLOOKUP(Admissions[[#This Row],[Department]],Departments!A:E,5,FALSE)</f>
        <v>8500</v>
      </c>
      <c r="U3461" s="1" t="str">
        <f t="shared" si="108"/>
        <v>Above Benchmark</v>
      </c>
      <c r="V3461" s="1">
        <f t="shared" ca="1" si="109"/>
        <v>46</v>
      </c>
      <c r="W3461" s="1" t="str">
        <f ca="1">_xlfn.IFS(Admissions[[#This Row],[Patients Age]]&lt;18,"Paediatric",V3461&lt;40,"Young Adult",V3461&lt;65,"Adult",TRUE,"Senior")</f>
        <v>Adult</v>
      </c>
    </row>
    <row r="3462" spans="1:23" x14ac:dyDescent="0.25">
      <c r="A3462">
        <v>14260</v>
      </c>
      <c r="B3462">
        <v>5411</v>
      </c>
      <c r="C3462" s="1" t="s">
        <v>896</v>
      </c>
      <c r="D3462" s="1" t="s">
        <v>14</v>
      </c>
      <c r="E3462" s="2">
        <v>28889</v>
      </c>
      <c r="F3462" s="1" t="s">
        <v>21</v>
      </c>
      <c r="G3462" s="1" t="s">
        <v>149</v>
      </c>
      <c r="H3462" s="2">
        <v>45516</v>
      </c>
      <c r="I3462" s="2">
        <v>45522</v>
      </c>
      <c r="J3462">
        <v>6</v>
      </c>
      <c r="K3462">
        <v>31905</v>
      </c>
      <c r="L3462" s="1" t="s">
        <v>1491</v>
      </c>
      <c r="M3462" s="1" t="s">
        <v>28</v>
      </c>
      <c r="N3462" s="1" t="s">
        <v>33</v>
      </c>
      <c r="O3462" t="s">
        <v>19</v>
      </c>
      <c r="P3462">
        <v>5317.5</v>
      </c>
      <c r="Q3462" s="1" t="s">
        <v>1492</v>
      </c>
      <c r="R3462" s="1" t="s">
        <v>1448</v>
      </c>
      <c r="S3462" t="s">
        <v>1449</v>
      </c>
      <c r="T3462">
        <f>VLOOKUP(Admissions[[#This Row],[Department]],Departments!A:E,5,FALSE)</f>
        <v>12000</v>
      </c>
      <c r="U3462" s="1" t="str">
        <f t="shared" si="108"/>
        <v>Above Benchmark</v>
      </c>
      <c r="V3462" s="1">
        <f t="shared" ca="1" si="109"/>
        <v>47</v>
      </c>
      <c r="W3462" s="1" t="str">
        <f ca="1">_xlfn.IFS(Admissions[[#This Row],[Patients Age]]&lt;18,"Paediatric",V3462&lt;40,"Young Adult",V3462&lt;65,"Adult",TRUE,"Senior")</f>
        <v>Adult</v>
      </c>
    </row>
    <row r="3463" spans="1:23" x14ac:dyDescent="0.25">
      <c r="A3463">
        <v>14834</v>
      </c>
      <c r="B3463">
        <v>3352</v>
      </c>
      <c r="C3463" s="1" t="s">
        <v>354</v>
      </c>
      <c r="D3463" s="1" t="s">
        <v>14</v>
      </c>
      <c r="E3463" s="2">
        <v>23551</v>
      </c>
      <c r="F3463" s="1" t="s">
        <v>51</v>
      </c>
      <c r="G3463" s="1" t="s">
        <v>113</v>
      </c>
      <c r="H3463" s="2">
        <v>45462</v>
      </c>
      <c r="I3463" s="2">
        <v>45469</v>
      </c>
      <c r="J3463">
        <v>7</v>
      </c>
      <c r="K3463">
        <v>10646</v>
      </c>
      <c r="L3463" s="1" t="s">
        <v>1491</v>
      </c>
      <c r="M3463" s="1" t="s">
        <v>17</v>
      </c>
      <c r="N3463" s="1" t="s">
        <v>18</v>
      </c>
      <c r="O3463" t="s">
        <v>19</v>
      </c>
      <c r="P3463">
        <v>1520.8570999999999</v>
      </c>
      <c r="Q3463" s="1" t="s">
        <v>1492</v>
      </c>
      <c r="R3463" s="1" t="s">
        <v>1453</v>
      </c>
      <c r="S3463" t="s">
        <v>1449</v>
      </c>
      <c r="T3463">
        <f>VLOOKUP(Admissions[[#This Row],[Department]],Departments!A:E,5,FALSE)</f>
        <v>6800</v>
      </c>
      <c r="U3463" s="1" t="str">
        <f t="shared" si="108"/>
        <v>Above Benchmark</v>
      </c>
      <c r="V3463" s="1">
        <f t="shared" ca="1" si="109"/>
        <v>62</v>
      </c>
      <c r="W3463" s="1" t="str">
        <f ca="1">_xlfn.IFS(Admissions[[#This Row],[Patients Age]]&lt;18,"Paediatric",V3463&lt;40,"Young Adult",V3463&lt;65,"Adult",TRUE,"Senior")</f>
        <v>Adult</v>
      </c>
    </row>
    <row r="3464" spans="1:23" x14ac:dyDescent="0.25">
      <c r="A3464">
        <v>10652</v>
      </c>
      <c r="B3464">
        <v>5723</v>
      </c>
      <c r="C3464" s="1" t="s">
        <v>1270</v>
      </c>
      <c r="D3464" s="1" t="s">
        <v>14</v>
      </c>
      <c r="E3464" s="2">
        <v>34661</v>
      </c>
      <c r="F3464" s="1" t="s">
        <v>35</v>
      </c>
      <c r="G3464" s="1" t="s">
        <v>83</v>
      </c>
      <c r="H3464" s="2">
        <v>45517</v>
      </c>
      <c r="I3464" s="2">
        <v>45519</v>
      </c>
      <c r="J3464">
        <v>2</v>
      </c>
      <c r="K3464">
        <v>5962</v>
      </c>
      <c r="L3464" s="1" t="s">
        <v>1491</v>
      </c>
      <c r="M3464" s="1" t="s">
        <v>37</v>
      </c>
      <c r="N3464" s="1" t="s">
        <v>18</v>
      </c>
      <c r="O3464" t="s">
        <v>19</v>
      </c>
      <c r="P3464">
        <v>2981</v>
      </c>
      <c r="Q3464" s="1" t="s">
        <v>1492</v>
      </c>
      <c r="R3464" s="1" t="s">
        <v>1452</v>
      </c>
      <c r="S3464" t="s">
        <v>1449</v>
      </c>
      <c r="T3464">
        <f>VLOOKUP(Admissions[[#This Row],[Department]],Departments!A:E,5,FALSE)</f>
        <v>8500</v>
      </c>
      <c r="U3464" s="1" t="str">
        <f t="shared" si="108"/>
        <v>Within Benchmark</v>
      </c>
      <c r="V3464" s="1">
        <f t="shared" ca="1" si="109"/>
        <v>31</v>
      </c>
      <c r="W3464" s="1" t="str">
        <f ca="1">_xlfn.IFS(Admissions[[#This Row],[Patients Age]]&lt;18,"Paediatric",V3464&lt;40,"Young Adult",V3464&lt;65,"Adult",TRUE,"Senior")</f>
        <v>Young Adult</v>
      </c>
    </row>
    <row r="3465" spans="1:23" x14ac:dyDescent="0.25">
      <c r="A3465">
        <v>10263</v>
      </c>
      <c r="B3465">
        <v>3337</v>
      </c>
      <c r="C3465" s="1" t="s">
        <v>249</v>
      </c>
      <c r="D3465" s="1" t="s">
        <v>56</v>
      </c>
      <c r="E3465" s="2">
        <v>36425</v>
      </c>
      <c r="F3465" s="1" t="s">
        <v>15</v>
      </c>
      <c r="G3465" s="1" t="s">
        <v>16</v>
      </c>
      <c r="H3465" s="2">
        <v>45044</v>
      </c>
      <c r="I3465" s="2">
        <v>45047</v>
      </c>
      <c r="J3465">
        <v>3</v>
      </c>
      <c r="K3465">
        <v>6040</v>
      </c>
      <c r="L3465" s="1" t="s">
        <v>1491</v>
      </c>
      <c r="M3465" s="1" t="s">
        <v>46</v>
      </c>
      <c r="N3465" s="1" t="s">
        <v>33</v>
      </c>
      <c r="O3465" t="s">
        <v>19</v>
      </c>
      <c r="P3465">
        <v>2013.3333</v>
      </c>
      <c r="Q3465" s="1" t="s">
        <v>1492</v>
      </c>
      <c r="R3465" s="1" t="s">
        <v>1454</v>
      </c>
      <c r="S3465" t="s">
        <v>1449</v>
      </c>
      <c r="T3465">
        <f>VLOOKUP(Admissions[[#This Row],[Department]],Departments!A:E,5,FALSE)</f>
        <v>5500</v>
      </c>
      <c r="U3465" s="1" t="str">
        <f t="shared" si="108"/>
        <v>Above Benchmark</v>
      </c>
      <c r="V3465" s="1">
        <f t="shared" ca="1" si="109"/>
        <v>26</v>
      </c>
      <c r="W3465" s="1" t="str">
        <f ca="1">_xlfn.IFS(Admissions[[#This Row],[Patients Age]]&lt;18,"Paediatric",V3465&lt;40,"Young Adult",V3465&lt;65,"Adult",TRUE,"Senior")</f>
        <v>Young Adult</v>
      </c>
    </row>
    <row r="3466" spans="1:23" x14ac:dyDescent="0.25">
      <c r="A3466">
        <v>15402</v>
      </c>
      <c r="B3466">
        <v>5702</v>
      </c>
      <c r="C3466" s="1" t="s">
        <v>386</v>
      </c>
      <c r="D3466" s="1" t="s">
        <v>14</v>
      </c>
      <c r="E3466" s="2">
        <v>24512</v>
      </c>
      <c r="F3466" s="1" t="s">
        <v>35</v>
      </c>
      <c r="G3466" s="1" t="s">
        <v>85</v>
      </c>
      <c r="H3466" s="2">
        <v>45415</v>
      </c>
      <c r="I3466" s="2">
        <v>45422</v>
      </c>
      <c r="J3466">
        <v>7</v>
      </c>
      <c r="K3466">
        <v>13164</v>
      </c>
      <c r="L3466" s="1" t="s">
        <v>1491</v>
      </c>
      <c r="M3466" s="1" t="s">
        <v>119</v>
      </c>
      <c r="N3466" s="1" t="s">
        <v>24</v>
      </c>
      <c r="O3466" t="s">
        <v>19</v>
      </c>
      <c r="P3466">
        <v>1880.5714</v>
      </c>
      <c r="Q3466" s="1" t="s">
        <v>1492</v>
      </c>
      <c r="R3466" s="1" t="s">
        <v>1454</v>
      </c>
      <c r="S3466" t="s">
        <v>1449</v>
      </c>
      <c r="T3466">
        <f>VLOOKUP(Admissions[[#This Row],[Department]],Departments!A:E,5,FALSE)</f>
        <v>8500</v>
      </c>
      <c r="U3466" s="1" t="str">
        <f t="shared" si="108"/>
        <v>Above Benchmark</v>
      </c>
      <c r="V3466" s="1">
        <f t="shared" ca="1" si="109"/>
        <v>59</v>
      </c>
      <c r="W3466" s="1" t="str">
        <f ca="1">_xlfn.IFS(Admissions[[#This Row],[Patients Age]]&lt;18,"Paediatric",V3466&lt;40,"Young Adult",V3466&lt;65,"Adult",TRUE,"Senior")</f>
        <v>Adult</v>
      </c>
    </row>
    <row r="3467" spans="1:23" x14ac:dyDescent="0.25">
      <c r="A3467">
        <v>15082</v>
      </c>
      <c r="B3467">
        <v>6538</v>
      </c>
      <c r="C3467" s="1" t="s">
        <v>518</v>
      </c>
      <c r="D3467" s="1" t="s">
        <v>14</v>
      </c>
      <c r="E3467" s="2">
        <v>32611</v>
      </c>
      <c r="F3467" s="1" t="s">
        <v>26</v>
      </c>
      <c r="G3467" s="1" t="s">
        <v>27</v>
      </c>
      <c r="H3467" s="2">
        <v>44966</v>
      </c>
      <c r="I3467" s="2">
        <v>44968</v>
      </c>
      <c r="J3467">
        <v>2</v>
      </c>
      <c r="K3467">
        <v>5864</v>
      </c>
      <c r="L3467" s="1" t="s">
        <v>1491</v>
      </c>
      <c r="M3467" s="1" t="s">
        <v>64</v>
      </c>
      <c r="N3467" s="1" t="s">
        <v>18</v>
      </c>
      <c r="O3467" t="s">
        <v>19</v>
      </c>
      <c r="P3467">
        <v>2932</v>
      </c>
      <c r="Q3467" s="1" t="s">
        <v>1492</v>
      </c>
      <c r="R3467" s="1" t="s">
        <v>1450</v>
      </c>
      <c r="S3467" t="s">
        <v>1449</v>
      </c>
      <c r="T3467">
        <f>VLOOKUP(Admissions[[#This Row],[Department]],Departments!A:E,5,FALSE)</f>
        <v>9000</v>
      </c>
      <c r="U3467" s="1" t="str">
        <f t="shared" si="108"/>
        <v>Within Benchmark</v>
      </c>
      <c r="V3467" s="1">
        <f t="shared" ca="1" si="109"/>
        <v>37</v>
      </c>
      <c r="W3467" s="1" t="str">
        <f ca="1">_xlfn.IFS(Admissions[[#This Row],[Patients Age]]&lt;18,"Paediatric",V3467&lt;40,"Young Adult",V3467&lt;65,"Adult",TRUE,"Senior")</f>
        <v>Young Adult</v>
      </c>
    </row>
    <row r="3468" spans="1:23" x14ac:dyDescent="0.25">
      <c r="A3468">
        <v>11211</v>
      </c>
      <c r="B3468">
        <v>4318</v>
      </c>
      <c r="C3468" s="1" t="s">
        <v>329</v>
      </c>
      <c r="D3468" s="1" t="s">
        <v>56</v>
      </c>
      <c r="E3468" s="2">
        <v>21410</v>
      </c>
      <c r="F3468" s="1" t="s">
        <v>35</v>
      </c>
      <c r="G3468" s="1" t="s">
        <v>83</v>
      </c>
      <c r="H3468" s="2">
        <v>45571</v>
      </c>
      <c r="I3468" s="2">
        <v>45576</v>
      </c>
      <c r="J3468">
        <v>5</v>
      </c>
      <c r="K3468">
        <v>16248</v>
      </c>
      <c r="L3468" s="1" t="s">
        <v>1491</v>
      </c>
      <c r="M3468" s="1" t="s">
        <v>60</v>
      </c>
      <c r="N3468" s="1" t="s">
        <v>33</v>
      </c>
      <c r="O3468" t="s">
        <v>19</v>
      </c>
      <c r="P3468">
        <v>3249.6</v>
      </c>
      <c r="Q3468" s="1" t="s">
        <v>1492</v>
      </c>
      <c r="R3468" s="1" t="s">
        <v>1451</v>
      </c>
      <c r="S3468" t="s">
        <v>1447</v>
      </c>
      <c r="T3468">
        <f>VLOOKUP(Admissions[[#This Row],[Department]],Departments!A:E,5,FALSE)</f>
        <v>8500</v>
      </c>
      <c r="U3468" s="1" t="str">
        <f t="shared" si="108"/>
        <v>Above Benchmark</v>
      </c>
      <c r="V3468" s="1">
        <f t="shared" ca="1" si="109"/>
        <v>67</v>
      </c>
      <c r="W3468" s="1" t="str">
        <f ca="1">_xlfn.IFS(Admissions[[#This Row],[Patients Age]]&lt;18,"Paediatric",V3468&lt;40,"Young Adult",V3468&lt;65,"Adult",TRUE,"Senior")</f>
        <v>Senior</v>
      </c>
    </row>
    <row r="3469" spans="1:23" x14ac:dyDescent="0.25">
      <c r="A3469">
        <v>12148</v>
      </c>
      <c r="B3469">
        <v>6641</v>
      </c>
      <c r="C3469" s="1" t="s">
        <v>196</v>
      </c>
      <c r="D3469" s="1" t="s">
        <v>14</v>
      </c>
      <c r="E3469" s="2">
        <v>28809</v>
      </c>
      <c r="F3469" s="1" t="s">
        <v>15</v>
      </c>
      <c r="G3469" s="1" t="s">
        <v>48</v>
      </c>
      <c r="H3469" s="2">
        <v>45253</v>
      </c>
      <c r="I3469" s="2">
        <v>45256</v>
      </c>
      <c r="J3469">
        <v>3</v>
      </c>
      <c r="K3469">
        <v>7327</v>
      </c>
      <c r="L3469" s="1" t="s">
        <v>1494</v>
      </c>
      <c r="M3469" s="1" t="s">
        <v>81</v>
      </c>
      <c r="N3469" s="1" t="s">
        <v>33</v>
      </c>
      <c r="O3469" t="s">
        <v>19</v>
      </c>
      <c r="P3469">
        <v>2442.3332999999998</v>
      </c>
      <c r="Q3469" s="1" t="s">
        <v>1492</v>
      </c>
      <c r="R3469" s="1" t="s">
        <v>1450</v>
      </c>
      <c r="S3469" t="s">
        <v>1449</v>
      </c>
      <c r="T3469">
        <f>VLOOKUP(Admissions[[#This Row],[Department]],Departments!A:E,5,FALSE)</f>
        <v>5500</v>
      </c>
      <c r="U3469" s="1" t="str">
        <f t="shared" si="108"/>
        <v>Above Benchmark</v>
      </c>
      <c r="V3469" s="1">
        <f t="shared" ca="1" si="109"/>
        <v>47</v>
      </c>
      <c r="W3469" s="1" t="str">
        <f ca="1">_xlfn.IFS(Admissions[[#This Row],[Patients Age]]&lt;18,"Paediatric",V3469&lt;40,"Young Adult",V3469&lt;65,"Adult",TRUE,"Senior")</f>
        <v>Adult</v>
      </c>
    </row>
    <row r="3470" spans="1:23" x14ac:dyDescent="0.25">
      <c r="A3470">
        <v>12581</v>
      </c>
      <c r="B3470">
        <v>4397</v>
      </c>
      <c r="C3470" s="1" t="s">
        <v>513</v>
      </c>
      <c r="D3470" s="1" t="s">
        <v>14</v>
      </c>
      <c r="E3470" s="2">
        <v>43454</v>
      </c>
      <c r="F3470" s="1" t="s">
        <v>30</v>
      </c>
      <c r="G3470" s="1" t="s">
        <v>58</v>
      </c>
      <c r="H3470" s="2">
        <v>45612</v>
      </c>
      <c r="I3470" s="2">
        <v>45615</v>
      </c>
      <c r="J3470">
        <v>3</v>
      </c>
      <c r="K3470">
        <v>3248</v>
      </c>
      <c r="L3470" s="1" t="s">
        <v>1491</v>
      </c>
      <c r="M3470" s="1" t="s">
        <v>81</v>
      </c>
      <c r="N3470" s="1" t="s">
        <v>33</v>
      </c>
      <c r="O3470" t="s">
        <v>19</v>
      </c>
      <c r="P3470">
        <v>1082.6667</v>
      </c>
      <c r="Q3470" s="1" t="s">
        <v>1492</v>
      </c>
      <c r="R3470" s="1" t="s">
        <v>1446</v>
      </c>
      <c r="S3470" t="s">
        <v>1447</v>
      </c>
      <c r="T3470">
        <f>VLOOKUP(Admissions[[#This Row],[Department]],Departments!A:E,5,FALSE)</f>
        <v>4500</v>
      </c>
      <c r="U3470" s="1" t="str">
        <f t="shared" si="108"/>
        <v>Within Benchmark</v>
      </c>
      <c r="V3470" s="1">
        <f t="shared" ca="1" si="109"/>
        <v>7</v>
      </c>
      <c r="W3470" s="1" t="str">
        <f ca="1">_xlfn.IFS(Admissions[[#This Row],[Patients Age]]&lt;18,"Paediatric",V3470&lt;40,"Young Adult",V3470&lt;65,"Adult",TRUE,"Senior")</f>
        <v>Paediatric</v>
      </c>
    </row>
    <row r="3471" spans="1:23" x14ac:dyDescent="0.25">
      <c r="A3471">
        <v>10246</v>
      </c>
      <c r="B3471">
        <v>4199</v>
      </c>
      <c r="C3471" s="1" t="s">
        <v>1061</v>
      </c>
      <c r="D3471" s="1" t="s">
        <v>14</v>
      </c>
      <c r="E3471" s="2">
        <v>21296</v>
      </c>
      <c r="F3471" s="1" t="s">
        <v>26</v>
      </c>
      <c r="G3471" s="1" t="s">
        <v>27</v>
      </c>
      <c r="H3471" s="2">
        <v>45556</v>
      </c>
      <c r="I3471" s="2">
        <v>45564</v>
      </c>
      <c r="J3471">
        <v>8</v>
      </c>
      <c r="K3471">
        <v>16993</v>
      </c>
      <c r="L3471" s="1" t="s">
        <v>1491</v>
      </c>
      <c r="M3471" s="1" t="s">
        <v>64</v>
      </c>
      <c r="N3471" s="1" t="s">
        <v>33</v>
      </c>
      <c r="O3471" t="s">
        <v>19</v>
      </c>
      <c r="P3471">
        <v>2124.125</v>
      </c>
      <c r="Q3471" s="1" t="s">
        <v>1492</v>
      </c>
      <c r="R3471" s="1" t="s">
        <v>1446</v>
      </c>
      <c r="S3471" t="s">
        <v>1447</v>
      </c>
      <c r="T3471">
        <f>VLOOKUP(Admissions[[#This Row],[Department]],Departments!A:E,5,FALSE)</f>
        <v>9000</v>
      </c>
      <c r="U3471" s="1" t="str">
        <f t="shared" si="108"/>
        <v>Above Benchmark</v>
      </c>
      <c r="V3471" s="1">
        <f t="shared" ca="1" si="109"/>
        <v>68</v>
      </c>
      <c r="W3471" s="1" t="str">
        <f ca="1">_xlfn.IFS(Admissions[[#This Row],[Patients Age]]&lt;18,"Paediatric",V3471&lt;40,"Young Adult",V3471&lt;65,"Adult",TRUE,"Senior")</f>
        <v>Senior</v>
      </c>
    </row>
    <row r="3472" spans="1:23" x14ac:dyDescent="0.25">
      <c r="A3472">
        <v>13116</v>
      </c>
      <c r="B3472">
        <v>5997</v>
      </c>
      <c r="C3472" s="1" t="s">
        <v>405</v>
      </c>
      <c r="D3472" s="1" t="s">
        <v>56</v>
      </c>
      <c r="E3472" s="2">
        <v>15116</v>
      </c>
      <c r="F3472" s="1" t="s">
        <v>15</v>
      </c>
      <c r="G3472" s="1" t="s">
        <v>48</v>
      </c>
      <c r="H3472" s="2">
        <v>45463</v>
      </c>
      <c r="I3472" s="2">
        <v>45466</v>
      </c>
      <c r="J3472">
        <v>3</v>
      </c>
      <c r="K3472">
        <v>8059</v>
      </c>
      <c r="L3472" s="1" t="s">
        <v>1491</v>
      </c>
      <c r="M3472" s="1" t="s">
        <v>49</v>
      </c>
      <c r="N3472" s="1" t="s">
        <v>33</v>
      </c>
      <c r="O3472" t="s">
        <v>19</v>
      </c>
      <c r="P3472">
        <v>2686.3332999999998</v>
      </c>
      <c r="Q3472" s="1" t="s">
        <v>1492</v>
      </c>
      <c r="R3472" s="1" t="s">
        <v>1450</v>
      </c>
      <c r="S3472" t="s">
        <v>1449</v>
      </c>
      <c r="T3472">
        <f>VLOOKUP(Admissions[[#This Row],[Department]],Departments!A:E,5,FALSE)</f>
        <v>5500</v>
      </c>
      <c r="U3472" s="1" t="str">
        <f t="shared" si="108"/>
        <v>Above Benchmark</v>
      </c>
      <c r="V3472" s="1">
        <f t="shared" ca="1" si="109"/>
        <v>85</v>
      </c>
      <c r="W3472" s="1" t="str">
        <f ca="1">_xlfn.IFS(Admissions[[#This Row],[Patients Age]]&lt;18,"Paediatric",V3472&lt;40,"Young Adult",V3472&lt;65,"Adult",TRUE,"Senior")</f>
        <v>Senior</v>
      </c>
    </row>
    <row r="3473" spans="1:23" x14ac:dyDescent="0.25">
      <c r="A3473">
        <v>13347</v>
      </c>
      <c r="B3473">
        <v>3755</v>
      </c>
      <c r="C3473" s="1" t="s">
        <v>471</v>
      </c>
      <c r="D3473" s="1" t="s">
        <v>56</v>
      </c>
      <c r="E3473" s="2">
        <v>25799</v>
      </c>
      <c r="F3473" s="1" t="s">
        <v>41</v>
      </c>
      <c r="G3473" s="1" t="s">
        <v>219</v>
      </c>
      <c r="H3473" s="2">
        <v>45282</v>
      </c>
      <c r="I3473" s="2">
        <v>45286</v>
      </c>
      <c r="J3473">
        <v>4</v>
      </c>
      <c r="K3473">
        <v>9330</v>
      </c>
      <c r="L3473" s="1" t="s">
        <v>1491</v>
      </c>
      <c r="M3473" s="1" t="s">
        <v>121</v>
      </c>
      <c r="N3473" s="1" t="s">
        <v>33</v>
      </c>
      <c r="O3473" t="s">
        <v>19</v>
      </c>
      <c r="P3473">
        <v>2332.5</v>
      </c>
      <c r="Q3473" s="1" t="s">
        <v>1492</v>
      </c>
      <c r="R3473" s="1" t="s">
        <v>1454</v>
      </c>
      <c r="S3473" t="s">
        <v>1449</v>
      </c>
      <c r="T3473">
        <f>VLOOKUP(Admissions[[#This Row],[Department]],Departments!A:E,5,FALSE)</f>
        <v>7200</v>
      </c>
      <c r="U3473" s="1" t="str">
        <f t="shared" si="108"/>
        <v>Above Benchmark</v>
      </c>
      <c r="V3473" s="1">
        <f t="shared" ca="1" si="109"/>
        <v>55</v>
      </c>
      <c r="W3473" s="1" t="str">
        <f ca="1">_xlfn.IFS(Admissions[[#This Row],[Patients Age]]&lt;18,"Paediatric",V3473&lt;40,"Young Adult",V3473&lt;65,"Adult",TRUE,"Senior")</f>
        <v>Adult</v>
      </c>
    </row>
    <row r="3474" spans="1:23" x14ac:dyDescent="0.25">
      <c r="A3474">
        <v>10320</v>
      </c>
      <c r="B3474">
        <v>5772</v>
      </c>
      <c r="C3474" s="1" t="s">
        <v>183</v>
      </c>
      <c r="D3474" s="1" t="s">
        <v>14</v>
      </c>
      <c r="E3474" s="2">
        <v>13774</v>
      </c>
      <c r="F3474" s="1" t="s">
        <v>35</v>
      </c>
      <c r="G3474" s="1" t="s">
        <v>83</v>
      </c>
      <c r="H3474" s="2">
        <v>45563</v>
      </c>
      <c r="I3474" s="2">
        <v>45572</v>
      </c>
      <c r="J3474">
        <v>9</v>
      </c>
      <c r="K3474">
        <v>14005</v>
      </c>
      <c r="L3474" s="1" t="s">
        <v>1491</v>
      </c>
      <c r="M3474" s="1" t="s">
        <v>75</v>
      </c>
      <c r="N3474" s="1" t="s">
        <v>18</v>
      </c>
      <c r="O3474" t="s">
        <v>19</v>
      </c>
      <c r="P3474">
        <v>1556.1111000000001</v>
      </c>
      <c r="Q3474" s="1" t="s">
        <v>1492</v>
      </c>
      <c r="R3474" s="1" t="s">
        <v>1446</v>
      </c>
      <c r="S3474" t="s">
        <v>1447</v>
      </c>
      <c r="T3474">
        <f>VLOOKUP(Admissions[[#This Row],[Department]],Departments!A:E,5,FALSE)</f>
        <v>8500</v>
      </c>
      <c r="U3474" s="1" t="str">
        <f t="shared" si="108"/>
        <v>Above Benchmark</v>
      </c>
      <c r="V3474" s="1">
        <f t="shared" ca="1" si="109"/>
        <v>88</v>
      </c>
      <c r="W3474" s="1" t="str">
        <f ca="1">_xlfn.IFS(Admissions[[#This Row],[Patients Age]]&lt;18,"Paediatric",V3474&lt;40,"Young Adult",V3474&lt;65,"Adult",TRUE,"Senior")</f>
        <v>Senior</v>
      </c>
    </row>
    <row r="3475" spans="1:23" x14ac:dyDescent="0.25">
      <c r="A3475">
        <v>14911</v>
      </c>
      <c r="B3475">
        <v>6034</v>
      </c>
      <c r="C3475" s="1" t="s">
        <v>298</v>
      </c>
      <c r="D3475" s="1" t="s">
        <v>14</v>
      </c>
      <c r="E3475" s="2">
        <v>33411</v>
      </c>
      <c r="F3475" s="1" t="s">
        <v>35</v>
      </c>
      <c r="G3475" s="1" t="s">
        <v>36</v>
      </c>
      <c r="H3475" s="2">
        <v>45001</v>
      </c>
      <c r="I3475" s="2">
        <v>45003</v>
      </c>
      <c r="J3475">
        <v>2</v>
      </c>
      <c r="K3475">
        <v>5782</v>
      </c>
      <c r="L3475" s="1" t="s">
        <v>1494</v>
      </c>
      <c r="M3475" s="1" t="s">
        <v>37</v>
      </c>
      <c r="N3475" s="1" t="s">
        <v>24</v>
      </c>
      <c r="O3475" t="s">
        <v>19</v>
      </c>
      <c r="P3475">
        <v>2891</v>
      </c>
      <c r="Q3475" s="1" t="s">
        <v>1492</v>
      </c>
      <c r="R3475" s="1" t="s">
        <v>1450</v>
      </c>
      <c r="S3475" t="s">
        <v>1449</v>
      </c>
      <c r="T3475">
        <f>VLOOKUP(Admissions[[#This Row],[Department]],Departments!A:E,5,FALSE)</f>
        <v>8500</v>
      </c>
      <c r="U3475" s="1" t="str">
        <f t="shared" si="108"/>
        <v>Within Benchmark</v>
      </c>
      <c r="V3475" s="1">
        <f t="shared" ca="1" si="109"/>
        <v>35</v>
      </c>
      <c r="W3475" s="1" t="str">
        <f ca="1">_xlfn.IFS(Admissions[[#This Row],[Patients Age]]&lt;18,"Paediatric",V3475&lt;40,"Young Adult",V3475&lt;65,"Adult",TRUE,"Senior")</f>
        <v>Young Adult</v>
      </c>
    </row>
    <row r="3476" spans="1:23" x14ac:dyDescent="0.25">
      <c r="A3476">
        <v>15448</v>
      </c>
      <c r="B3476">
        <v>6192</v>
      </c>
      <c r="C3476" s="1" t="s">
        <v>535</v>
      </c>
      <c r="D3476" s="1" t="s">
        <v>14</v>
      </c>
      <c r="E3476" s="2">
        <v>35239</v>
      </c>
      <c r="F3476" s="1" t="s">
        <v>51</v>
      </c>
      <c r="G3476" s="1" t="s">
        <v>87</v>
      </c>
      <c r="H3476" s="2">
        <v>45049</v>
      </c>
      <c r="I3476" s="2">
        <v>45054</v>
      </c>
      <c r="J3476">
        <v>5</v>
      </c>
      <c r="K3476">
        <v>4965</v>
      </c>
      <c r="L3476" s="1" t="s">
        <v>1491</v>
      </c>
      <c r="M3476" s="1" t="s">
        <v>53</v>
      </c>
      <c r="N3476" s="1" t="s">
        <v>33</v>
      </c>
      <c r="O3476" t="s">
        <v>19</v>
      </c>
      <c r="P3476">
        <v>993</v>
      </c>
      <c r="Q3476" s="1" t="s">
        <v>1492</v>
      </c>
      <c r="R3476" s="1" t="s">
        <v>1453</v>
      </c>
      <c r="S3476" t="s">
        <v>1449</v>
      </c>
      <c r="T3476">
        <f>VLOOKUP(Admissions[[#This Row],[Department]],Departments!A:E,5,FALSE)</f>
        <v>6800</v>
      </c>
      <c r="U3476" s="1" t="str">
        <f t="shared" si="108"/>
        <v>Within Benchmark</v>
      </c>
      <c r="V3476" s="1">
        <f t="shared" ca="1" si="109"/>
        <v>30</v>
      </c>
      <c r="W3476" s="1" t="str">
        <f ca="1">_xlfn.IFS(Admissions[[#This Row],[Patients Age]]&lt;18,"Paediatric",V3476&lt;40,"Young Adult",V3476&lt;65,"Adult",TRUE,"Senior")</f>
        <v>Young Adult</v>
      </c>
    </row>
    <row r="3477" spans="1:23" x14ac:dyDescent="0.25">
      <c r="A3477">
        <v>12472</v>
      </c>
      <c r="B3477">
        <v>6904</v>
      </c>
      <c r="C3477" s="1" t="s">
        <v>787</v>
      </c>
      <c r="D3477" s="1" t="s">
        <v>14</v>
      </c>
      <c r="E3477" s="2">
        <v>26965</v>
      </c>
      <c r="F3477" s="1" t="s">
        <v>35</v>
      </c>
      <c r="G3477" s="1" t="s">
        <v>83</v>
      </c>
      <c r="H3477" s="2">
        <v>44942</v>
      </c>
      <c r="I3477" s="2">
        <v>44946</v>
      </c>
      <c r="J3477">
        <v>4</v>
      </c>
      <c r="K3477">
        <v>10871</v>
      </c>
      <c r="L3477" s="1" t="s">
        <v>1491</v>
      </c>
      <c r="M3477" s="1" t="s">
        <v>37</v>
      </c>
      <c r="N3477" s="1" t="s">
        <v>33</v>
      </c>
      <c r="O3477" t="s">
        <v>19</v>
      </c>
      <c r="P3477">
        <v>2717.75</v>
      </c>
      <c r="Q3477" s="1" t="s">
        <v>1492</v>
      </c>
      <c r="R3477" s="1" t="s">
        <v>1448</v>
      </c>
      <c r="S3477" t="s">
        <v>1449</v>
      </c>
      <c r="T3477">
        <f>VLOOKUP(Admissions[[#This Row],[Department]],Departments!A:E,5,FALSE)</f>
        <v>8500</v>
      </c>
      <c r="U3477" s="1" t="str">
        <f t="shared" si="108"/>
        <v>Above Benchmark</v>
      </c>
      <c r="V3477" s="1">
        <f t="shared" ca="1" si="109"/>
        <v>52</v>
      </c>
      <c r="W3477" s="1" t="str">
        <f ca="1">_xlfn.IFS(Admissions[[#This Row],[Patients Age]]&lt;18,"Paediatric",V3477&lt;40,"Young Adult",V3477&lt;65,"Adult",TRUE,"Senior")</f>
        <v>Adult</v>
      </c>
    </row>
    <row r="3478" spans="1:23" x14ac:dyDescent="0.25">
      <c r="A3478">
        <v>12328</v>
      </c>
      <c r="B3478">
        <v>4883</v>
      </c>
      <c r="C3478" s="1" t="s">
        <v>1121</v>
      </c>
      <c r="D3478" s="1" t="s">
        <v>14</v>
      </c>
      <c r="E3478" s="2">
        <v>26786</v>
      </c>
      <c r="F3478" s="1" t="s">
        <v>15</v>
      </c>
      <c r="G3478" s="1" t="s">
        <v>217</v>
      </c>
      <c r="H3478" s="2">
        <v>45356</v>
      </c>
      <c r="I3478" s="2">
        <v>45360</v>
      </c>
      <c r="J3478">
        <v>4</v>
      </c>
      <c r="K3478">
        <v>9991</v>
      </c>
      <c r="L3478" s="1" t="s">
        <v>1491</v>
      </c>
      <c r="M3478" s="1" t="s">
        <v>17</v>
      </c>
      <c r="N3478" s="1" t="s">
        <v>33</v>
      </c>
      <c r="O3478" t="s">
        <v>19</v>
      </c>
      <c r="P3478">
        <v>2497.75</v>
      </c>
      <c r="Q3478" s="1" t="s">
        <v>1492</v>
      </c>
      <c r="R3478" s="1" t="s">
        <v>1452</v>
      </c>
      <c r="S3478" t="s">
        <v>1449</v>
      </c>
      <c r="T3478">
        <f>VLOOKUP(Admissions[[#This Row],[Department]],Departments!A:E,5,FALSE)</f>
        <v>5500</v>
      </c>
      <c r="U3478" s="1" t="str">
        <f t="shared" si="108"/>
        <v>Above Benchmark</v>
      </c>
      <c r="V3478" s="1">
        <f t="shared" ca="1" si="109"/>
        <v>53</v>
      </c>
      <c r="W3478" s="1" t="str">
        <f ca="1">_xlfn.IFS(Admissions[[#This Row],[Patients Age]]&lt;18,"Paediatric",V3478&lt;40,"Young Adult",V3478&lt;65,"Adult",TRUE,"Senior")</f>
        <v>Adult</v>
      </c>
    </row>
    <row r="3479" spans="1:23" x14ac:dyDescent="0.25">
      <c r="A3479">
        <v>12728</v>
      </c>
      <c r="B3479">
        <v>6682</v>
      </c>
      <c r="C3479" s="1" t="s">
        <v>303</v>
      </c>
      <c r="D3479" s="1" t="s">
        <v>14</v>
      </c>
      <c r="E3479" s="2">
        <v>40860</v>
      </c>
      <c r="F3479" s="1" t="s">
        <v>30</v>
      </c>
      <c r="G3479" s="1" t="s">
        <v>58</v>
      </c>
      <c r="H3479" s="2">
        <v>45407</v>
      </c>
      <c r="I3479" s="2">
        <v>45410</v>
      </c>
      <c r="J3479">
        <v>3</v>
      </c>
      <c r="K3479">
        <v>2271</v>
      </c>
      <c r="L3479" s="1" t="s">
        <v>1491</v>
      </c>
      <c r="M3479" s="1" t="s">
        <v>46</v>
      </c>
      <c r="N3479" s="1" t="s">
        <v>18</v>
      </c>
      <c r="O3479" t="s">
        <v>19</v>
      </c>
      <c r="P3479">
        <v>757</v>
      </c>
      <c r="Q3479" s="1" t="s">
        <v>1492</v>
      </c>
      <c r="R3479" s="1" t="s">
        <v>1450</v>
      </c>
      <c r="S3479" t="s">
        <v>1449</v>
      </c>
      <c r="T3479">
        <f>VLOOKUP(Admissions[[#This Row],[Department]],Departments!A:E,5,FALSE)</f>
        <v>4500</v>
      </c>
      <c r="U3479" s="1" t="str">
        <f t="shared" si="108"/>
        <v>Within Benchmark</v>
      </c>
      <c r="V3479" s="1">
        <f t="shared" ca="1" si="109"/>
        <v>14</v>
      </c>
      <c r="W3479" s="1" t="str">
        <f ca="1">_xlfn.IFS(Admissions[[#This Row],[Patients Age]]&lt;18,"Paediatric",V3479&lt;40,"Young Adult",V3479&lt;65,"Adult",TRUE,"Senior")</f>
        <v>Paediatric</v>
      </c>
    </row>
    <row r="3480" spans="1:23" x14ac:dyDescent="0.25">
      <c r="A3480">
        <v>15775</v>
      </c>
      <c r="B3480">
        <v>5417</v>
      </c>
      <c r="C3480" s="1" t="s">
        <v>716</v>
      </c>
      <c r="D3480" s="1" t="s">
        <v>14</v>
      </c>
      <c r="E3480" s="2">
        <v>38937</v>
      </c>
      <c r="F3480" s="1" t="s">
        <v>26</v>
      </c>
      <c r="G3480" s="1" t="s">
        <v>141</v>
      </c>
      <c r="H3480" s="2">
        <v>45109</v>
      </c>
      <c r="I3480" s="2">
        <v>45114</v>
      </c>
      <c r="J3480">
        <v>5</v>
      </c>
      <c r="K3480">
        <v>7086</v>
      </c>
      <c r="L3480" s="1" t="s">
        <v>1491</v>
      </c>
      <c r="M3480" s="1" t="s">
        <v>17</v>
      </c>
      <c r="N3480" s="1" t="s">
        <v>18</v>
      </c>
      <c r="O3480" t="s">
        <v>19</v>
      </c>
      <c r="P3480">
        <v>1417.2</v>
      </c>
      <c r="Q3480" s="1" t="s">
        <v>1492</v>
      </c>
      <c r="R3480" s="1" t="s">
        <v>1451</v>
      </c>
      <c r="S3480" t="s">
        <v>1447</v>
      </c>
      <c r="T3480">
        <f>VLOOKUP(Admissions[[#This Row],[Department]],Departments!A:E,5,FALSE)</f>
        <v>9000</v>
      </c>
      <c r="U3480" s="1" t="str">
        <f t="shared" si="108"/>
        <v>Within Benchmark</v>
      </c>
      <c r="V3480" s="1">
        <f t="shared" ca="1" si="109"/>
        <v>19</v>
      </c>
      <c r="W3480" s="1" t="str">
        <f ca="1">_xlfn.IFS(Admissions[[#This Row],[Patients Age]]&lt;18,"Paediatric",V3480&lt;40,"Young Adult",V3480&lt;65,"Adult",TRUE,"Senior")</f>
        <v>Young Adult</v>
      </c>
    </row>
    <row r="3481" spans="1:23" x14ac:dyDescent="0.25">
      <c r="A3481">
        <v>12388</v>
      </c>
      <c r="B3481">
        <v>6017</v>
      </c>
      <c r="C3481" s="1" t="s">
        <v>1271</v>
      </c>
      <c r="D3481" s="1" t="s">
        <v>14</v>
      </c>
      <c r="E3481" s="2">
        <v>18645</v>
      </c>
      <c r="F3481" s="1" t="s">
        <v>26</v>
      </c>
      <c r="G3481" s="1" t="s">
        <v>27</v>
      </c>
      <c r="H3481" s="2">
        <v>45444</v>
      </c>
      <c r="I3481" s="2">
        <v>45453</v>
      </c>
      <c r="J3481">
        <v>9</v>
      </c>
      <c r="K3481">
        <v>23864</v>
      </c>
      <c r="L3481" s="1" t="s">
        <v>1491</v>
      </c>
      <c r="M3481" s="1" t="s">
        <v>79</v>
      </c>
      <c r="N3481" s="1" t="s">
        <v>33</v>
      </c>
      <c r="O3481" t="s">
        <v>19</v>
      </c>
      <c r="P3481">
        <v>2651.5556000000001</v>
      </c>
      <c r="Q3481" s="1" t="s">
        <v>1492</v>
      </c>
      <c r="R3481" s="1" t="s">
        <v>1446</v>
      </c>
      <c r="S3481" t="s">
        <v>1447</v>
      </c>
      <c r="T3481">
        <f>VLOOKUP(Admissions[[#This Row],[Department]],Departments!A:E,5,FALSE)</f>
        <v>9000</v>
      </c>
      <c r="U3481" s="1" t="str">
        <f t="shared" si="108"/>
        <v>Above Benchmark</v>
      </c>
      <c r="V3481" s="1">
        <f t="shared" ca="1" si="109"/>
        <v>75</v>
      </c>
      <c r="W3481" s="1" t="str">
        <f ca="1">_xlfn.IFS(Admissions[[#This Row],[Patients Age]]&lt;18,"Paediatric",V3481&lt;40,"Young Adult",V3481&lt;65,"Adult",TRUE,"Senior")</f>
        <v>Senior</v>
      </c>
    </row>
    <row r="3482" spans="1:23" x14ac:dyDescent="0.25">
      <c r="A3482">
        <v>15142</v>
      </c>
      <c r="B3482">
        <v>4487</v>
      </c>
      <c r="C3482" s="1" t="s">
        <v>711</v>
      </c>
      <c r="D3482" s="1" t="s">
        <v>14</v>
      </c>
      <c r="E3482" s="2">
        <v>22923</v>
      </c>
      <c r="F3482" s="1" t="s">
        <v>15</v>
      </c>
      <c r="G3482" s="1" t="s">
        <v>16</v>
      </c>
      <c r="H3482" s="2">
        <v>45009</v>
      </c>
      <c r="I3482" s="2">
        <v>45013</v>
      </c>
      <c r="J3482">
        <v>4</v>
      </c>
      <c r="K3482">
        <v>7000</v>
      </c>
      <c r="L3482" s="1" t="s">
        <v>1491</v>
      </c>
      <c r="M3482" s="1" t="s">
        <v>49</v>
      </c>
      <c r="N3482" s="1" t="s">
        <v>33</v>
      </c>
      <c r="O3482" t="s">
        <v>19</v>
      </c>
      <c r="P3482">
        <v>1750</v>
      </c>
      <c r="Q3482" s="1" t="s">
        <v>1492</v>
      </c>
      <c r="R3482" s="1" t="s">
        <v>1454</v>
      </c>
      <c r="S3482" t="s">
        <v>1449</v>
      </c>
      <c r="T3482">
        <f>VLOOKUP(Admissions[[#This Row],[Department]],Departments!A:E,5,FALSE)</f>
        <v>5500</v>
      </c>
      <c r="U3482" s="1" t="str">
        <f t="shared" si="108"/>
        <v>Above Benchmark</v>
      </c>
      <c r="V3482" s="1">
        <f t="shared" ca="1" si="109"/>
        <v>63</v>
      </c>
      <c r="W3482" s="1" t="str">
        <f ca="1">_xlfn.IFS(Admissions[[#This Row],[Patients Age]]&lt;18,"Paediatric",V3482&lt;40,"Young Adult",V3482&lt;65,"Adult",TRUE,"Senior")</f>
        <v>Adult</v>
      </c>
    </row>
    <row r="3483" spans="1:23" x14ac:dyDescent="0.25">
      <c r="A3483">
        <v>14105</v>
      </c>
      <c r="B3483">
        <v>7143</v>
      </c>
      <c r="C3483" s="1" t="s">
        <v>609</v>
      </c>
      <c r="D3483" s="1" t="s">
        <v>56</v>
      </c>
      <c r="E3483" s="2">
        <v>30185</v>
      </c>
      <c r="F3483" s="1" t="s">
        <v>15</v>
      </c>
      <c r="G3483" s="1" t="s">
        <v>16</v>
      </c>
      <c r="H3483" s="2">
        <v>45160</v>
      </c>
      <c r="I3483" s="2">
        <v>45164</v>
      </c>
      <c r="J3483">
        <v>4</v>
      </c>
      <c r="K3483">
        <v>4229</v>
      </c>
      <c r="L3483" s="1" t="s">
        <v>1491</v>
      </c>
      <c r="M3483" s="1" t="s">
        <v>49</v>
      </c>
      <c r="N3483" s="1" t="s">
        <v>18</v>
      </c>
      <c r="O3483" t="s">
        <v>19</v>
      </c>
      <c r="P3483">
        <v>1057.25</v>
      </c>
      <c r="Q3483" s="1" t="s">
        <v>1492</v>
      </c>
      <c r="R3483" s="1" t="s">
        <v>1452</v>
      </c>
      <c r="S3483" t="s">
        <v>1449</v>
      </c>
      <c r="T3483">
        <f>VLOOKUP(Admissions[[#This Row],[Department]],Departments!A:E,5,FALSE)</f>
        <v>5500</v>
      </c>
      <c r="U3483" s="1" t="str">
        <f t="shared" si="108"/>
        <v>Within Benchmark</v>
      </c>
      <c r="V3483" s="1">
        <f t="shared" ca="1" si="109"/>
        <v>43</v>
      </c>
      <c r="W3483" s="1" t="str">
        <f ca="1">_xlfn.IFS(Admissions[[#This Row],[Patients Age]]&lt;18,"Paediatric",V3483&lt;40,"Young Adult",V3483&lt;65,"Adult",TRUE,"Senior")</f>
        <v>Adult</v>
      </c>
    </row>
    <row r="3484" spans="1:23" x14ac:dyDescent="0.25">
      <c r="A3484">
        <v>15882</v>
      </c>
      <c r="B3484">
        <v>4147</v>
      </c>
      <c r="C3484" s="1" t="s">
        <v>469</v>
      </c>
      <c r="D3484" s="1" t="s">
        <v>14</v>
      </c>
      <c r="E3484" s="2">
        <v>39534</v>
      </c>
      <c r="F3484" s="1" t="s">
        <v>30</v>
      </c>
      <c r="G3484" s="1" t="s">
        <v>58</v>
      </c>
      <c r="H3484" s="2">
        <v>45388</v>
      </c>
      <c r="I3484" s="2">
        <v>45392</v>
      </c>
      <c r="J3484">
        <v>4</v>
      </c>
      <c r="K3484">
        <v>4389</v>
      </c>
      <c r="L3484" s="1" t="s">
        <v>1491</v>
      </c>
      <c r="M3484" s="1" t="s">
        <v>32</v>
      </c>
      <c r="N3484" s="1" t="s">
        <v>18</v>
      </c>
      <c r="O3484" t="s">
        <v>19</v>
      </c>
      <c r="P3484">
        <v>1097.25</v>
      </c>
      <c r="Q3484" s="1" t="s">
        <v>1492</v>
      </c>
      <c r="R3484" s="1" t="s">
        <v>1446</v>
      </c>
      <c r="S3484" t="s">
        <v>1447</v>
      </c>
      <c r="T3484">
        <f>VLOOKUP(Admissions[[#This Row],[Department]],Departments!A:E,5,FALSE)</f>
        <v>4500</v>
      </c>
      <c r="U3484" s="1" t="str">
        <f t="shared" si="108"/>
        <v>Within Benchmark</v>
      </c>
      <c r="V3484" s="1">
        <f t="shared" ca="1" si="109"/>
        <v>18</v>
      </c>
      <c r="W3484" s="1" t="str">
        <f ca="1">_xlfn.IFS(Admissions[[#This Row],[Patients Age]]&lt;18,"Paediatric",V3484&lt;40,"Young Adult",V3484&lt;65,"Adult",TRUE,"Senior")</f>
        <v>Young Adult</v>
      </c>
    </row>
    <row r="3485" spans="1:23" x14ac:dyDescent="0.25">
      <c r="A3485">
        <v>14082</v>
      </c>
      <c r="B3485">
        <v>4747</v>
      </c>
      <c r="C3485" s="1" t="s">
        <v>443</v>
      </c>
      <c r="D3485" s="1" t="s">
        <v>14</v>
      </c>
      <c r="E3485" s="2">
        <v>26547</v>
      </c>
      <c r="F3485" s="1" t="s">
        <v>26</v>
      </c>
      <c r="G3485" s="1" t="s">
        <v>141</v>
      </c>
      <c r="H3485" s="2">
        <v>45004</v>
      </c>
      <c r="I3485" s="2">
        <v>45010</v>
      </c>
      <c r="J3485">
        <v>6</v>
      </c>
      <c r="K3485">
        <v>22508</v>
      </c>
      <c r="L3485" s="1" t="s">
        <v>1494</v>
      </c>
      <c r="M3485" s="1" t="s">
        <v>28</v>
      </c>
      <c r="N3485" s="1" t="s">
        <v>33</v>
      </c>
      <c r="O3485" t="s">
        <v>19</v>
      </c>
      <c r="P3485">
        <v>3751.3332999999998</v>
      </c>
      <c r="Q3485" s="1" t="s">
        <v>1492</v>
      </c>
      <c r="R3485" s="1" t="s">
        <v>1451</v>
      </c>
      <c r="S3485" t="s">
        <v>1447</v>
      </c>
      <c r="T3485">
        <f>VLOOKUP(Admissions[[#This Row],[Department]],Departments!A:E,5,FALSE)</f>
        <v>9000</v>
      </c>
      <c r="U3485" s="1" t="str">
        <f t="shared" si="108"/>
        <v>Above Benchmark</v>
      </c>
      <c r="V3485" s="1">
        <f t="shared" ca="1" si="109"/>
        <v>53</v>
      </c>
      <c r="W3485" s="1" t="str">
        <f ca="1">_xlfn.IFS(Admissions[[#This Row],[Patients Age]]&lt;18,"Paediatric",V3485&lt;40,"Young Adult",V3485&lt;65,"Adult",TRUE,"Senior")</f>
        <v>Adult</v>
      </c>
    </row>
    <row r="3486" spans="1:23" x14ac:dyDescent="0.25">
      <c r="A3486">
        <v>11399</v>
      </c>
      <c r="B3486">
        <v>6790</v>
      </c>
      <c r="C3486" s="1" t="s">
        <v>177</v>
      </c>
      <c r="D3486" s="1" t="s">
        <v>56</v>
      </c>
      <c r="E3486" s="2">
        <v>13020</v>
      </c>
      <c r="F3486" s="1" t="s">
        <v>51</v>
      </c>
      <c r="G3486" s="1" t="s">
        <v>52</v>
      </c>
      <c r="H3486" s="2">
        <v>45111</v>
      </c>
      <c r="I3486" s="2">
        <v>45122</v>
      </c>
      <c r="J3486">
        <v>11</v>
      </c>
      <c r="K3486">
        <v>19859</v>
      </c>
      <c r="L3486" s="1" t="s">
        <v>1491</v>
      </c>
      <c r="M3486" s="1" t="s">
        <v>53</v>
      </c>
      <c r="N3486" s="1" t="s">
        <v>33</v>
      </c>
      <c r="O3486" t="s">
        <v>19</v>
      </c>
      <c r="P3486">
        <v>1805.3635999999999</v>
      </c>
      <c r="Q3486" s="1" t="s">
        <v>1492</v>
      </c>
      <c r="R3486" s="1" t="s">
        <v>1452</v>
      </c>
      <c r="S3486" t="s">
        <v>1449</v>
      </c>
      <c r="T3486">
        <f>VLOOKUP(Admissions[[#This Row],[Department]],Departments!A:E,5,FALSE)</f>
        <v>6800</v>
      </c>
      <c r="U3486" s="1" t="str">
        <f t="shared" si="108"/>
        <v>Above Benchmark</v>
      </c>
      <c r="V3486" s="1">
        <f t="shared" ca="1" si="109"/>
        <v>90</v>
      </c>
      <c r="W3486" s="1" t="str">
        <f ca="1">_xlfn.IFS(Admissions[[#This Row],[Patients Age]]&lt;18,"Paediatric",V3486&lt;40,"Young Adult",V3486&lt;65,"Adult",TRUE,"Senior")</f>
        <v>Senior</v>
      </c>
    </row>
    <row r="3487" spans="1:23" x14ac:dyDescent="0.25">
      <c r="A3487">
        <v>14300</v>
      </c>
      <c r="B3487">
        <v>4357</v>
      </c>
      <c r="C3487" s="1" t="s">
        <v>631</v>
      </c>
      <c r="D3487" s="1" t="s">
        <v>56</v>
      </c>
      <c r="E3487" s="2">
        <v>34004</v>
      </c>
      <c r="F3487" s="1" t="s">
        <v>15</v>
      </c>
      <c r="G3487" s="1" t="s">
        <v>48</v>
      </c>
      <c r="H3487" s="2">
        <v>45483</v>
      </c>
      <c r="I3487" s="2">
        <v>45485</v>
      </c>
      <c r="J3487">
        <v>2</v>
      </c>
      <c r="K3487">
        <v>4306</v>
      </c>
      <c r="L3487" s="1" t="s">
        <v>1491</v>
      </c>
      <c r="M3487" s="1" t="s">
        <v>81</v>
      </c>
      <c r="N3487" s="1" t="s">
        <v>18</v>
      </c>
      <c r="O3487" t="s">
        <v>19</v>
      </c>
      <c r="P3487">
        <v>2153</v>
      </c>
      <c r="Q3487" s="1" t="s">
        <v>1492</v>
      </c>
      <c r="R3487" s="1" t="s">
        <v>1453</v>
      </c>
      <c r="S3487" t="s">
        <v>1449</v>
      </c>
      <c r="T3487">
        <f>VLOOKUP(Admissions[[#This Row],[Department]],Departments!A:E,5,FALSE)</f>
        <v>5500</v>
      </c>
      <c r="U3487" s="1" t="str">
        <f t="shared" si="108"/>
        <v>Within Benchmark</v>
      </c>
      <c r="V3487" s="1">
        <f t="shared" ca="1" si="109"/>
        <v>33</v>
      </c>
      <c r="W3487" s="1" t="str">
        <f ca="1">_xlfn.IFS(Admissions[[#This Row],[Patients Age]]&lt;18,"Paediatric",V3487&lt;40,"Young Adult",V3487&lt;65,"Adult",TRUE,"Senior")</f>
        <v>Young Adult</v>
      </c>
    </row>
    <row r="3488" spans="1:23" x14ac:dyDescent="0.25">
      <c r="A3488">
        <v>13873</v>
      </c>
      <c r="B3488">
        <v>4873</v>
      </c>
      <c r="C3488" s="1" t="s">
        <v>1173</v>
      </c>
      <c r="D3488" s="1" t="s">
        <v>14</v>
      </c>
      <c r="E3488" s="2">
        <v>16994</v>
      </c>
      <c r="F3488" s="1" t="s">
        <v>66</v>
      </c>
      <c r="G3488" s="1" t="s">
        <v>70</v>
      </c>
      <c r="H3488" s="2">
        <v>45432</v>
      </c>
      <c r="I3488" s="2">
        <v>45435</v>
      </c>
      <c r="J3488">
        <v>3</v>
      </c>
      <c r="K3488">
        <v>6709</v>
      </c>
      <c r="L3488" s="1" t="s">
        <v>1491</v>
      </c>
      <c r="M3488" s="1" t="s">
        <v>1272</v>
      </c>
      <c r="N3488" s="1" t="s">
        <v>18</v>
      </c>
      <c r="O3488" t="s">
        <v>19</v>
      </c>
      <c r="P3488">
        <v>2236.3332999999998</v>
      </c>
      <c r="Q3488" s="1" t="s">
        <v>1492</v>
      </c>
      <c r="R3488" s="1" t="s">
        <v>1448</v>
      </c>
      <c r="S3488" t="s">
        <v>1449</v>
      </c>
      <c r="T3488">
        <f>VLOOKUP(Admissions[[#This Row],[Department]],Departments!A:E,5,FALSE)</f>
        <v>6000</v>
      </c>
      <c r="U3488" s="1" t="str">
        <f t="shared" si="108"/>
        <v>Above Benchmark</v>
      </c>
      <c r="V3488" s="1">
        <f t="shared" ca="1" si="109"/>
        <v>79</v>
      </c>
      <c r="W3488" s="1" t="str">
        <f ca="1">_xlfn.IFS(Admissions[[#This Row],[Patients Age]]&lt;18,"Paediatric",V3488&lt;40,"Young Adult",V3488&lt;65,"Adult",TRUE,"Senior")</f>
        <v>Senior</v>
      </c>
    </row>
    <row r="3489" spans="1:23" x14ac:dyDescent="0.25">
      <c r="A3489">
        <v>10501</v>
      </c>
      <c r="B3489">
        <v>6824</v>
      </c>
      <c r="C3489" s="1" t="s">
        <v>679</v>
      </c>
      <c r="D3489" s="1" t="s">
        <v>56</v>
      </c>
      <c r="E3489" s="2">
        <v>24727</v>
      </c>
      <c r="F3489" s="1" t="s">
        <v>41</v>
      </c>
      <c r="G3489" s="1" t="s">
        <v>42</v>
      </c>
      <c r="H3489" s="2">
        <v>45601</v>
      </c>
      <c r="I3489" s="2">
        <v>45606</v>
      </c>
      <c r="J3489">
        <v>5</v>
      </c>
      <c r="K3489">
        <v>7680</v>
      </c>
      <c r="L3489" s="1" t="s">
        <v>1491</v>
      </c>
      <c r="M3489" s="1" t="s">
        <v>43</v>
      </c>
      <c r="N3489" s="1" t="s">
        <v>18</v>
      </c>
      <c r="O3489" t="s">
        <v>19</v>
      </c>
      <c r="P3489">
        <v>1536</v>
      </c>
      <c r="Q3489" s="1" t="s">
        <v>1492</v>
      </c>
      <c r="R3489" s="1" t="s">
        <v>1452</v>
      </c>
      <c r="S3489" t="s">
        <v>1449</v>
      </c>
      <c r="T3489">
        <f>VLOOKUP(Admissions[[#This Row],[Department]],Departments!A:E,5,FALSE)</f>
        <v>7200</v>
      </c>
      <c r="U3489" s="1" t="str">
        <f t="shared" si="108"/>
        <v>Above Benchmark</v>
      </c>
      <c r="V3489" s="1">
        <f t="shared" ca="1" si="109"/>
        <v>58</v>
      </c>
      <c r="W3489" s="1" t="str">
        <f ca="1">_xlfn.IFS(Admissions[[#This Row],[Patients Age]]&lt;18,"Paediatric",V3489&lt;40,"Young Adult",V3489&lt;65,"Adult",TRUE,"Senior")</f>
        <v>Adult</v>
      </c>
    </row>
    <row r="3490" spans="1:23" x14ac:dyDescent="0.25">
      <c r="A3490">
        <v>11508</v>
      </c>
      <c r="B3490">
        <v>6095</v>
      </c>
      <c r="C3490" s="1" t="s">
        <v>639</v>
      </c>
      <c r="D3490" s="1" t="s">
        <v>56</v>
      </c>
      <c r="E3490" s="2">
        <v>39810</v>
      </c>
      <c r="F3490" s="1" t="s">
        <v>30</v>
      </c>
      <c r="G3490" s="1" t="s">
        <v>31</v>
      </c>
      <c r="H3490" s="2">
        <v>44947</v>
      </c>
      <c r="I3490" s="2">
        <v>44948</v>
      </c>
      <c r="J3490">
        <v>1</v>
      </c>
      <c r="K3490">
        <v>2381</v>
      </c>
      <c r="L3490" s="1" t="s">
        <v>1491</v>
      </c>
      <c r="M3490" s="1" t="s">
        <v>81</v>
      </c>
      <c r="N3490" s="1" t="s">
        <v>33</v>
      </c>
      <c r="O3490" t="s">
        <v>19</v>
      </c>
      <c r="P3490">
        <v>2381</v>
      </c>
      <c r="Q3490" s="1" t="s">
        <v>1492</v>
      </c>
      <c r="R3490" s="1" t="s">
        <v>1446</v>
      </c>
      <c r="S3490" t="s">
        <v>1447</v>
      </c>
      <c r="T3490">
        <f>VLOOKUP(Admissions[[#This Row],[Department]],Departments!A:E,5,FALSE)</f>
        <v>4500</v>
      </c>
      <c r="U3490" s="1" t="str">
        <f t="shared" si="108"/>
        <v>Within Benchmark</v>
      </c>
      <c r="V3490" s="1">
        <f t="shared" ca="1" si="109"/>
        <v>17</v>
      </c>
      <c r="W3490" s="1" t="str">
        <f ca="1">_xlfn.IFS(Admissions[[#This Row],[Patients Age]]&lt;18,"Paediatric",V3490&lt;40,"Young Adult",V3490&lt;65,"Adult",TRUE,"Senior")</f>
        <v>Paediatric</v>
      </c>
    </row>
    <row r="3491" spans="1:23" x14ac:dyDescent="0.25">
      <c r="A3491">
        <v>10692</v>
      </c>
      <c r="B3491">
        <v>6904</v>
      </c>
      <c r="C3491" s="1" t="s">
        <v>787</v>
      </c>
      <c r="D3491" s="1" t="s">
        <v>14</v>
      </c>
      <c r="E3491" s="2">
        <v>26965</v>
      </c>
      <c r="F3491" s="1" t="s">
        <v>35</v>
      </c>
      <c r="G3491" s="1" t="s">
        <v>83</v>
      </c>
      <c r="H3491" s="2">
        <v>45258</v>
      </c>
      <c r="I3491" s="2">
        <v>45265</v>
      </c>
      <c r="J3491">
        <v>7</v>
      </c>
      <c r="K3491">
        <v>12118</v>
      </c>
      <c r="L3491" s="1" t="s">
        <v>1494</v>
      </c>
      <c r="M3491" s="1" t="s">
        <v>75</v>
      </c>
      <c r="N3491" s="1" t="s">
        <v>18</v>
      </c>
      <c r="O3491" t="s">
        <v>19</v>
      </c>
      <c r="P3491">
        <v>1731.1429000000001</v>
      </c>
      <c r="Q3491" s="1" t="s">
        <v>1492</v>
      </c>
      <c r="R3491" s="1" t="s">
        <v>1452</v>
      </c>
      <c r="S3491" t="s">
        <v>1449</v>
      </c>
      <c r="T3491">
        <f>VLOOKUP(Admissions[[#This Row],[Department]],Departments!A:E,5,FALSE)</f>
        <v>8500</v>
      </c>
      <c r="U3491" s="1" t="str">
        <f t="shared" si="108"/>
        <v>Above Benchmark</v>
      </c>
      <c r="V3491" s="1">
        <f t="shared" ca="1" si="109"/>
        <v>52</v>
      </c>
      <c r="W3491" s="1" t="str">
        <f ca="1">_xlfn.IFS(Admissions[[#This Row],[Patients Age]]&lt;18,"Paediatric",V3491&lt;40,"Young Adult",V3491&lt;65,"Adult",TRUE,"Senior")</f>
        <v>Adult</v>
      </c>
    </row>
    <row r="3492" spans="1:23" x14ac:dyDescent="0.25">
      <c r="A3492">
        <v>10112</v>
      </c>
      <c r="B3492">
        <v>4891</v>
      </c>
      <c r="C3492" s="1" t="s">
        <v>974</v>
      </c>
      <c r="D3492" s="1" t="s">
        <v>14</v>
      </c>
      <c r="E3492" s="2">
        <v>15663</v>
      </c>
      <c r="F3492" s="1" t="s">
        <v>15</v>
      </c>
      <c r="G3492" s="1" t="s">
        <v>48</v>
      </c>
      <c r="H3492" s="2">
        <v>45442</v>
      </c>
      <c r="I3492" s="2">
        <v>45445</v>
      </c>
      <c r="J3492">
        <v>3</v>
      </c>
      <c r="K3492">
        <v>10258</v>
      </c>
      <c r="L3492" s="1" t="s">
        <v>1491</v>
      </c>
      <c r="M3492" s="1" t="s">
        <v>17</v>
      </c>
      <c r="N3492" s="1" t="s">
        <v>33</v>
      </c>
      <c r="O3492" t="s">
        <v>19</v>
      </c>
      <c r="P3492">
        <v>3419.3332999999998</v>
      </c>
      <c r="Q3492" s="1" t="s">
        <v>1492</v>
      </c>
      <c r="R3492" s="1" t="s">
        <v>1450</v>
      </c>
      <c r="S3492" t="s">
        <v>1449</v>
      </c>
      <c r="T3492">
        <f>VLOOKUP(Admissions[[#This Row],[Department]],Departments!A:E,5,FALSE)</f>
        <v>5500</v>
      </c>
      <c r="U3492" s="1" t="str">
        <f t="shared" si="108"/>
        <v>Above Benchmark</v>
      </c>
      <c r="V3492" s="1">
        <f t="shared" ca="1" si="109"/>
        <v>83</v>
      </c>
      <c r="W3492" s="1" t="str">
        <f ca="1">_xlfn.IFS(Admissions[[#This Row],[Patients Age]]&lt;18,"Paediatric",V3492&lt;40,"Young Adult",V3492&lt;65,"Adult",TRUE,"Senior")</f>
        <v>Senior</v>
      </c>
    </row>
    <row r="3493" spans="1:23" x14ac:dyDescent="0.25">
      <c r="A3493">
        <v>12749</v>
      </c>
      <c r="B3493">
        <v>5258</v>
      </c>
      <c r="C3493" s="1" t="s">
        <v>480</v>
      </c>
      <c r="D3493" s="1" t="s">
        <v>14</v>
      </c>
      <c r="E3493" s="2">
        <v>30608</v>
      </c>
      <c r="F3493" s="1" t="s">
        <v>21</v>
      </c>
      <c r="G3493" s="1" t="s">
        <v>160</v>
      </c>
      <c r="H3493" s="2">
        <v>45301</v>
      </c>
      <c r="I3493" s="2">
        <v>45308</v>
      </c>
      <c r="J3493">
        <v>7</v>
      </c>
      <c r="K3493">
        <v>33488</v>
      </c>
      <c r="L3493" s="1" t="s">
        <v>1491</v>
      </c>
      <c r="M3493" s="1" t="s">
        <v>23</v>
      </c>
      <c r="N3493" s="1" t="s">
        <v>33</v>
      </c>
      <c r="O3493" t="s">
        <v>19</v>
      </c>
      <c r="P3493">
        <v>4784</v>
      </c>
      <c r="Q3493" s="1" t="s">
        <v>1492</v>
      </c>
      <c r="R3493" s="1" t="s">
        <v>1453</v>
      </c>
      <c r="S3493" t="s">
        <v>1449</v>
      </c>
      <c r="T3493">
        <f>VLOOKUP(Admissions[[#This Row],[Department]],Departments!A:E,5,FALSE)</f>
        <v>12000</v>
      </c>
      <c r="U3493" s="1" t="str">
        <f t="shared" si="108"/>
        <v>Above Benchmark</v>
      </c>
      <c r="V3493" s="1">
        <f t="shared" ca="1" si="109"/>
        <v>42</v>
      </c>
      <c r="W3493" s="1" t="str">
        <f ca="1">_xlfn.IFS(Admissions[[#This Row],[Patients Age]]&lt;18,"Paediatric",V3493&lt;40,"Young Adult",V3493&lt;65,"Adult",TRUE,"Senior")</f>
        <v>Adult</v>
      </c>
    </row>
    <row r="3494" spans="1:23" x14ac:dyDescent="0.25">
      <c r="A3494">
        <v>10297</v>
      </c>
      <c r="B3494">
        <v>5952</v>
      </c>
      <c r="C3494" s="1" t="s">
        <v>1236</v>
      </c>
      <c r="D3494" s="1" t="s">
        <v>56</v>
      </c>
      <c r="E3494" s="2">
        <v>27837</v>
      </c>
      <c r="F3494" s="1" t="s">
        <v>66</v>
      </c>
      <c r="G3494" s="1" t="s">
        <v>67</v>
      </c>
      <c r="H3494" s="2">
        <v>45482</v>
      </c>
      <c r="I3494" s="2">
        <v>45488</v>
      </c>
      <c r="J3494">
        <v>6</v>
      </c>
      <c r="K3494">
        <v>6066</v>
      </c>
      <c r="L3494" s="1" t="s">
        <v>1494</v>
      </c>
      <c r="M3494" s="1" t="s">
        <v>116</v>
      </c>
      <c r="N3494" s="1" t="s">
        <v>33</v>
      </c>
      <c r="O3494" t="s">
        <v>19</v>
      </c>
      <c r="P3494">
        <v>1011</v>
      </c>
      <c r="Q3494" s="1" t="s">
        <v>1492</v>
      </c>
      <c r="R3494" s="1" t="s">
        <v>1452</v>
      </c>
      <c r="S3494" t="s">
        <v>1449</v>
      </c>
      <c r="T3494">
        <f>VLOOKUP(Admissions[[#This Row],[Department]],Departments!A:E,5,FALSE)</f>
        <v>6000</v>
      </c>
      <c r="U3494" s="1" t="str">
        <f t="shared" si="108"/>
        <v>Above Benchmark</v>
      </c>
      <c r="V3494" s="1">
        <f t="shared" ca="1" si="109"/>
        <v>50</v>
      </c>
      <c r="W3494" s="1" t="str">
        <f ca="1">_xlfn.IFS(Admissions[[#This Row],[Patients Age]]&lt;18,"Paediatric",V3494&lt;40,"Young Adult",V3494&lt;65,"Adult",TRUE,"Senior")</f>
        <v>Adult</v>
      </c>
    </row>
    <row r="3495" spans="1:23" x14ac:dyDescent="0.25">
      <c r="A3495">
        <v>15470</v>
      </c>
      <c r="B3495">
        <v>4610</v>
      </c>
      <c r="C3495" s="1" t="s">
        <v>109</v>
      </c>
      <c r="D3495" s="1" t="s">
        <v>56</v>
      </c>
      <c r="E3495" s="2">
        <v>23325</v>
      </c>
      <c r="F3495" s="1" t="s">
        <v>633</v>
      </c>
      <c r="G3495" s="1" t="s">
        <v>27</v>
      </c>
      <c r="H3495" s="2">
        <v>45276</v>
      </c>
      <c r="I3495" s="2">
        <v>45280</v>
      </c>
      <c r="J3495">
        <v>4</v>
      </c>
      <c r="K3495">
        <v>14247</v>
      </c>
      <c r="L3495" s="1" t="s">
        <v>1491</v>
      </c>
      <c r="M3495" s="1" t="s">
        <v>79</v>
      </c>
      <c r="N3495" s="1" t="s">
        <v>18</v>
      </c>
      <c r="O3495" t="s">
        <v>19</v>
      </c>
      <c r="P3495">
        <v>3561.75</v>
      </c>
      <c r="Q3495" s="1" t="s">
        <v>1492</v>
      </c>
      <c r="R3495" s="1" t="s">
        <v>1446</v>
      </c>
      <c r="S3495" t="s">
        <v>1447</v>
      </c>
      <c r="T3495" t="e">
        <f>VLOOKUP(Admissions[[#This Row],[Department]],Departments!A:E,5,FALSE)</f>
        <v>#N/A</v>
      </c>
      <c r="U3495" s="1" t="e">
        <f t="shared" si="108"/>
        <v>#N/A</v>
      </c>
      <c r="V3495" s="1">
        <f t="shared" ca="1" si="109"/>
        <v>62</v>
      </c>
      <c r="W3495" s="1" t="str">
        <f ca="1">_xlfn.IFS(Admissions[[#This Row],[Patients Age]]&lt;18,"Paediatric",V3495&lt;40,"Young Adult",V3495&lt;65,"Adult",TRUE,"Senior")</f>
        <v>Adult</v>
      </c>
    </row>
    <row r="3496" spans="1:23" x14ac:dyDescent="0.25">
      <c r="A3496">
        <v>15029</v>
      </c>
      <c r="B3496">
        <v>5436</v>
      </c>
      <c r="C3496" s="1" t="s">
        <v>408</v>
      </c>
      <c r="D3496" s="1" t="s">
        <v>14</v>
      </c>
      <c r="E3496" s="2">
        <v>20440</v>
      </c>
      <c r="F3496" s="1" t="s">
        <v>26</v>
      </c>
      <c r="G3496" s="1" t="s">
        <v>39</v>
      </c>
      <c r="H3496" s="2">
        <v>45377</v>
      </c>
      <c r="I3496" s="2">
        <v>45385</v>
      </c>
      <c r="J3496">
        <v>8</v>
      </c>
      <c r="K3496">
        <v>23476</v>
      </c>
      <c r="L3496" s="1" t="s">
        <v>1491</v>
      </c>
      <c r="M3496" s="1" t="s">
        <v>28</v>
      </c>
      <c r="N3496" s="1" t="s">
        <v>18</v>
      </c>
      <c r="O3496" t="s">
        <v>19</v>
      </c>
      <c r="P3496">
        <v>2934.5</v>
      </c>
      <c r="Q3496" s="1" t="s">
        <v>1492</v>
      </c>
      <c r="R3496" s="1" t="s">
        <v>1452</v>
      </c>
      <c r="S3496" t="s">
        <v>1449</v>
      </c>
      <c r="T3496">
        <f>VLOOKUP(Admissions[[#This Row],[Department]],Departments!A:E,5,FALSE)</f>
        <v>9000</v>
      </c>
      <c r="U3496" s="1" t="str">
        <f t="shared" si="108"/>
        <v>Above Benchmark</v>
      </c>
      <c r="V3496" s="1">
        <f t="shared" ca="1" si="109"/>
        <v>70</v>
      </c>
      <c r="W3496" s="1" t="str">
        <f ca="1">_xlfn.IFS(Admissions[[#This Row],[Patients Age]]&lt;18,"Paediatric",V3496&lt;40,"Young Adult",V3496&lt;65,"Adult",TRUE,"Senior")</f>
        <v>Senior</v>
      </c>
    </row>
    <row r="3497" spans="1:23" x14ac:dyDescent="0.25">
      <c r="A3497">
        <v>11574</v>
      </c>
      <c r="B3497">
        <v>7118</v>
      </c>
      <c r="C3497" s="1" t="s">
        <v>579</v>
      </c>
      <c r="D3497" s="1" t="s">
        <v>56</v>
      </c>
      <c r="E3497" s="2">
        <v>31489</v>
      </c>
      <c r="F3497" s="1" t="s">
        <v>41</v>
      </c>
      <c r="G3497" s="1" t="s">
        <v>42</v>
      </c>
      <c r="H3497" s="2">
        <v>45547</v>
      </c>
      <c r="I3497" s="2">
        <v>45551</v>
      </c>
      <c r="J3497">
        <v>4</v>
      </c>
      <c r="K3497">
        <v>5870</v>
      </c>
      <c r="L3497" s="1" t="s">
        <v>1491</v>
      </c>
      <c r="M3497" s="1" t="s">
        <v>49</v>
      </c>
      <c r="N3497" s="1" t="s">
        <v>18</v>
      </c>
      <c r="O3497" t="s">
        <v>19</v>
      </c>
      <c r="P3497">
        <v>1467.5</v>
      </c>
      <c r="Q3497" s="1" t="s">
        <v>1492</v>
      </c>
      <c r="R3497" s="1" t="s">
        <v>1450</v>
      </c>
      <c r="S3497" t="s">
        <v>1449</v>
      </c>
      <c r="T3497">
        <f>VLOOKUP(Admissions[[#This Row],[Department]],Departments!A:E,5,FALSE)</f>
        <v>7200</v>
      </c>
      <c r="U3497" s="1" t="str">
        <f t="shared" si="108"/>
        <v>Within Benchmark</v>
      </c>
      <c r="V3497" s="1">
        <f t="shared" ca="1" si="109"/>
        <v>40</v>
      </c>
      <c r="W3497" s="1" t="str">
        <f ca="1">_xlfn.IFS(Admissions[[#This Row],[Patients Age]]&lt;18,"Paediatric",V3497&lt;40,"Young Adult",V3497&lt;65,"Adult",TRUE,"Senior")</f>
        <v>Adult</v>
      </c>
    </row>
    <row r="3498" spans="1:23" x14ac:dyDescent="0.25">
      <c r="A3498">
        <v>14624</v>
      </c>
      <c r="B3498">
        <v>3432</v>
      </c>
      <c r="C3498" s="1" t="s">
        <v>669</v>
      </c>
      <c r="D3498" s="1" t="s">
        <v>14</v>
      </c>
      <c r="E3498" s="2">
        <v>26459</v>
      </c>
      <c r="F3498" s="1" t="s">
        <v>26</v>
      </c>
      <c r="G3498" s="1" t="s">
        <v>141</v>
      </c>
      <c r="H3498" s="2">
        <v>45510</v>
      </c>
      <c r="I3498" s="2">
        <v>45516</v>
      </c>
      <c r="J3498">
        <v>6</v>
      </c>
      <c r="K3498">
        <v>13029</v>
      </c>
      <c r="L3498" s="1" t="s">
        <v>1494</v>
      </c>
      <c r="M3498" s="1" t="s">
        <v>28</v>
      </c>
      <c r="N3498" s="1" t="s">
        <v>18</v>
      </c>
      <c r="O3498" t="s">
        <v>19</v>
      </c>
      <c r="P3498">
        <v>2171.5</v>
      </c>
      <c r="Q3498" s="1" t="s">
        <v>1492</v>
      </c>
      <c r="R3498" s="1" t="s">
        <v>1452</v>
      </c>
      <c r="S3498" t="s">
        <v>1449</v>
      </c>
      <c r="T3498">
        <f>VLOOKUP(Admissions[[#This Row],[Department]],Departments!A:E,5,FALSE)</f>
        <v>9000</v>
      </c>
      <c r="U3498" s="1" t="str">
        <f t="shared" si="108"/>
        <v>Above Benchmark</v>
      </c>
      <c r="V3498" s="1">
        <f t="shared" ca="1" si="109"/>
        <v>54</v>
      </c>
      <c r="W3498" s="1" t="str">
        <f ca="1">_xlfn.IFS(Admissions[[#This Row],[Patients Age]]&lt;18,"Paediatric",V3498&lt;40,"Young Adult",V3498&lt;65,"Adult",TRUE,"Senior")</f>
        <v>Adult</v>
      </c>
    </row>
    <row r="3499" spans="1:23" x14ac:dyDescent="0.25">
      <c r="A3499">
        <v>13997</v>
      </c>
      <c r="B3499">
        <v>3146</v>
      </c>
      <c r="C3499" s="1" t="s">
        <v>841</v>
      </c>
      <c r="D3499" s="1" t="s">
        <v>14</v>
      </c>
      <c r="E3499" s="2">
        <v>13607</v>
      </c>
      <c r="F3499" s="1" t="s">
        <v>35</v>
      </c>
      <c r="G3499" s="1" t="s">
        <v>83</v>
      </c>
      <c r="H3499" s="2">
        <v>45241</v>
      </c>
      <c r="I3499" s="2">
        <v>45248</v>
      </c>
      <c r="J3499">
        <v>7</v>
      </c>
      <c r="K3499">
        <v>18537</v>
      </c>
      <c r="L3499" s="1" t="s">
        <v>1491</v>
      </c>
      <c r="M3499" s="1" t="s">
        <v>60</v>
      </c>
      <c r="N3499" s="1" t="s">
        <v>18</v>
      </c>
      <c r="O3499" t="s">
        <v>19</v>
      </c>
      <c r="P3499">
        <v>2648.1428999999998</v>
      </c>
      <c r="Q3499" s="1" t="s">
        <v>1492</v>
      </c>
      <c r="R3499" s="1" t="s">
        <v>1446</v>
      </c>
      <c r="S3499" t="s">
        <v>1447</v>
      </c>
      <c r="T3499">
        <f>VLOOKUP(Admissions[[#This Row],[Department]],Departments!A:E,5,FALSE)</f>
        <v>8500</v>
      </c>
      <c r="U3499" s="1" t="str">
        <f t="shared" si="108"/>
        <v>Above Benchmark</v>
      </c>
      <c r="V3499" s="1">
        <f t="shared" ca="1" si="109"/>
        <v>89</v>
      </c>
      <c r="W3499" s="1" t="str">
        <f ca="1">_xlfn.IFS(Admissions[[#This Row],[Patients Age]]&lt;18,"Paediatric",V3499&lt;40,"Young Adult",V3499&lt;65,"Adult",TRUE,"Senior")</f>
        <v>Senior</v>
      </c>
    </row>
    <row r="3500" spans="1:23" x14ac:dyDescent="0.25">
      <c r="A3500">
        <v>12765</v>
      </c>
      <c r="B3500">
        <v>4935</v>
      </c>
      <c r="C3500" s="1" t="s">
        <v>1266</v>
      </c>
      <c r="D3500" s="1" t="s">
        <v>14</v>
      </c>
      <c r="E3500" s="2">
        <v>25555</v>
      </c>
      <c r="F3500" s="1" t="s">
        <v>66</v>
      </c>
      <c r="G3500" s="1" t="s">
        <v>77</v>
      </c>
      <c r="H3500" s="2">
        <v>45408</v>
      </c>
      <c r="I3500" s="2">
        <v>45409</v>
      </c>
      <c r="J3500">
        <v>1</v>
      </c>
      <c r="K3500">
        <v>3565</v>
      </c>
      <c r="L3500" s="1" t="s">
        <v>1491</v>
      </c>
      <c r="M3500" s="1" t="s">
        <v>116</v>
      </c>
      <c r="N3500" s="1" t="s">
        <v>33</v>
      </c>
      <c r="O3500" t="s">
        <v>19</v>
      </c>
      <c r="P3500">
        <v>3565</v>
      </c>
      <c r="Q3500" s="1" t="s">
        <v>1492</v>
      </c>
      <c r="R3500" s="1" t="s">
        <v>1454</v>
      </c>
      <c r="S3500" t="s">
        <v>1449</v>
      </c>
      <c r="T3500">
        <f>VLOOKUP(Admissions[[#This Row],[Department]],Departments!A:E,5,FALSE)</f>
        <v>6000</v>
      </c>
      <c r="U3500" s="1" t="str">
        <f t="shared" si="108"/>
        <v>Within Benchmark</v>
      </c>
      <c r="V3500" s="1">
        <f t="shared" ca="1" si="109"/>
        <v>56</v>
      </c>
      <c r="W3500" s="1" t="str">
        <f ca="1">_xlfn.IFS(Admissions[[#This Row],[Patients Age]]&lt;18,"Paediatric",V3500&lt;40,"Young Adult",V3500&lt;65,"Adult",TRUE,"Senior")</f>
        <v>Adult</v>
      </c>
    </row>
    <row r="3501" spans="1:23" x14ac:dyDescent="0.25">
      <c r="A3501">
        <v>13448</v>
      </c>
      <c r="B3501">
        <v>4953</v>
      </c>
      <c r="C3501" s="1" t="s">
        <v>1107</v>
      </c>
      <c r="D3501" s="1" t="s">
        <v>56</v>
      </c>
      <c r="E3501" s="2">
        <v>26836</v>
      </c>
      <c r="F3501" s="1" t="s">
        <v>66</v>
      </c>
      <c r="G3501" s="1" t="s">
        <v>67</v>
      </c>
      <c r="H3501" s="2">
        <v>45426</v>
      </c>
      <c r="I3501" s="2">
        <v>45427</v>
      </c>
      <c r="J3501">
        <v>1</v>
      </c>
      <c r="K3501">
        <v>2968</v>
      </c>
      <c r="L3501" s="1" t="s">
        <v>1491</v>
      </c>
      <c r="M3501" s="1" t="s">
        <v>91</v>
      </c>
      <c r="N3501" s="1" t="s">
        <v>24</v>
      </c>
      <c r="O3501" t="s">
        <v>19</v>
      </c>
      <c r="P3501">
        <v>2968</v>
      </c>
      <c r="Q3501" s="1" t="s">
        <v>1492</v>
      </c>
      <c r="R3501" s="1" t="s">
        <v>1452</v>
      </c>
      <c r="S3501" t="s">
        <v>1449</v>
      </c>
      <c r="T3501">
        <f>VLOOKUP(Admissions[[#This Row],[Department]],Departments!A:E,5,FALSE)</f>
        <v>6000</v>
      </c>
      <c r="U3501" s="1" t="str">
        <f t="shared" si="108"/>
        <v>Within Benchmark</v>
      </c>
      <c r="V3501" s="1">
        <f t="shared" ca="1" si="109"/>
        <v>53</v>
      </c>
      <c r="W3501" s="1" t="str">
        <f ca="1">_xlfn.IFS(Admissions[[#This Row],[Patients Age]]&lt;18,"Paediatric",V3501&lt;40,"Young Adult",V3501&lt;65,"Adult",TRUE,"Senior")</f>
        <v>Adult</v>
      </c>
    </row>
    <row r="3502" spans="1:23" x14ac:dyDescent="0.25">
      <c r="A3502">
        <v>11985</v>
      </c>
      <c r="B3502">
        <v>5482</v>
      </c>
      <c r="C3502" s="1" t="s">
        <v>736</v>
      </c>
      <c r="D3502" s="1" t="s">
        <v>56</v>
      </c>
      <c r="E3502" s="2">
        <v>34986</v>
      </c>
      <c r="F3502" s="1" t="s">
        <v>35</v>
      </c>
      <c r="G3502" s="1" t="s">
        <v>85</v>
      </c>
      <c r="H3502" s="2">
        <v>45545</v>
      </c>
      <c r="I3502" s="2">
        <v>45549</v>
      </c>
      <c r="J3502">
        <v>4</v>
      </c>
      <c r="K3502">
        <v>6916</v>
      </c>
      <c r="L3502" s="1" t="s">
        <v>1491</v>
      </c>
      <c r="M3502" s="1" t="s">
        <v>37</v>
      </c>
      <c r="N3502" s="1" t="s">
        <v>18</v>
      </c>
      <c r="O3502" t="s">
        <v>19</v>
      </c>
      <c r="P3502">
        <v>1729</v>
      </c>
      <c r="Q3502" s="1" t="s">
        <v>1492</v>
      </c>
      <c r="R3502" s="1" t="s">
        <v>1452</v>
      </c>
      <c r="S3502" t="s">
        <v>1449</v>
      </c>
      <c r="T3502">
        <f>VLOOKUP(Admissions[[#This Row],[Department]],Departments!A:E,5,FALSE)</f>
        <v>8500</v>
      </c>
      <c r="U3502" s="1" t="str">
        <f t="shared" si="108"/>
        <v>Within Benchmark</v>
      </c>
      <c r="V3502" s="1">
        <f t="shared" ca="1" si="109"/>
        <v>30</v>
      </c>
      <c r="W3502" s="1" t="str">
        <f ca="1">_xlfn.IFS(Admissions[[#This Row],[Patients Age]]&lt;18,"Paediatric",V3502&lt;40,"Young Adult",V3502&lt;65,"Adult",TRUE,"Senior")</f>
        <v>Young Adult</v>
      </c>
    </row>
    <row r="3503" spans="1:23" x14ac:dyDescent="0.25">
      <c r="A3503">
        <v>11928</v>
      </c>
      <c r="B3503">
        <v>3160</v>
      </c>
      <c r="C3503" s="1" t="s">
        <v>507</v>
      </c>
      <c r="D3503" s="1" t="s">
        <v>56</v>
      </c>
      <c r="E3503" s="2">
        <v>28628</v>
      </c>
      <c r="F3503" s="1" t="s">
        <v>21</v>
      </c>
      <c r="G3503" s="1" t="s">
        <v>22</v>
      </c>
      <c r="H3503" s="2">
        <v>45446</v>
      </c>
      <c r="I3503" s="2">
        <v>45447</v>
      </c>
      <c r="J3503">
        <v>1</v>
      </c>
      <c r="K3503">
        <v>9529</v>
      </c>
      <c r="L3503" s="1" t="s">
        <v>1494</v>
      </c>
      <c r="M3503" s="1" t="s">
        <v>28</v>
      </c>
      <c r="N3503" s="1" t="s">
        <v>18</v>
      </c>
      <c r="O3503" t="s">
        <v>19</v>
      </c>
      <c r="P3503">
        <v>9529</v>
      </c>
      <c r="Q3503" s="1" t="s">
        <v>1492</v>
      </c>
      <c r="R3503" s="1" t="s">
        <v>1448</v>
      </c>
      <c r="S3503" t="s">
        <v>1449</v>
      </c>
      <c r="T3503">
        <f>VLOOKUP(Admissions[[#This Row],[Department]],Departments!A:E,5,FALSE)</f>
        <v>12000</v>
      </c>
      <c r="U3503" s="1" t="str">
        <f t="shared" si="108"/>
        <v>Within Benchmark</v>
      </c>
      <c r="V3503" s="1">
        <f t="shared" ca="1" si="109"/>
        <v>48</v>
      </c>
      <c r="W3503" s="1" t="str">
        <f ca="1">_xlfn.IFS(Admissions[[#This Row],[Patients Age]]&lt;18,"Paediatric",V3503&lt;40,"Young Adult",V3503&lt;65,"Adult",TRUE,"Senior")</f>
        <v>Adult</v>
      </c>
    </row>
    <row r="3504" spans="1:23" x14ac:dyDescent="0.25">
      <c r="A3504">
        <v>11105</v>
      </c>
      <c r="B3504">
        <v>6011</v>
      </c>
      <c r="C3504" s="1" t="s">
        <v>824</v>
      </c>
      <c r="D3504" s="1" t="s">
        <v>14</v>
      </c>
      <c r="E3504" s="2">
        <v>21947</v>
      </c>
      <c r="F3504" s="1" t="s">
        <v>26</v>
      </c>
      <c r="G3504" s="1" t="s">
        <v>27</v>
      </c>
      <c r="H3504" s="2">
        <v>45518</v>
      </c>
      <c r="I3504" s="2">
        <v>45522</v>
      </c>
      <c r="J3504">
        <v>4</v>
      </c>
      <c r="K3504">
        <v>8257</v>
      </c>
      <c r="L3504" s="1" t="s">
        <v>1491</v>
      </c>
      <c r="M3504" s="1" t="s">
        <v>17</v>
      </c>
      <c r="N3504" s="1" t="s">
        <v>33</v>
      </c>
      <c r="O3504" t="s">
        <v>19</v>
      </c>
      <c r="P3504">
        <v>2064.25</v>
      </c>
      <c r="Q3504" s="1" t="s">
        <v>1492</v>
      </c>
      <c r="R3504" s="1" t="s">
        <v>1453</v>
      </c>
      <c r="S3504" t="s">
        <v>1449</v>
      </c>
      <c r="T3504">
        <f>VLOOKUP(Admissions[[#This Row],[Department]],Departments!A:E,5,FALSE)</f>
        <v>9000</v>
      </c>
      <c r="U3504" s="1" t="str">
        <f t="shared" si="108"/>
        <v>Within Benchmark</v>
      </c>
      <c r="V3504" s="1">
        <f t="shared" ca="1" si="109"/>
        <v>66</v>
      </c>
      <c r="W3504" s="1" t="str">
        <f ca="1">_xlfn.IFS(Admissions[[#This Row],[Patients Age]]&lt;18,"Paediatric",V3504&lt;40,"Young Adult",V3504&lt;65,"Adult",TRUE,"Senior")</f>
        <v>Senior</v>
      </c>
    </row>
    <row r="3505" spans="1:23" x14ac:dyDescent="0.25">
      <c r="A3505">
        <v>12879</v>
      </c>
      <c r="B3505">
        <v>7184</v>
      </c>
      <c r="C3505" s="1" t="s">
        <v>909</v>
      </c>
      <c r="D3505" s="1" t="s">
        <v>14</v>
      </c>
      <c r="E3505" s="2">
        <v>39201</v>
      </c>
      <c r="F3505" s="1" t="s">
        <v>30</v>
      </c>
      <c r="G3505" s="1" t="s">
        <v>110</v>
      </c>
      <c r="H3505" s="2">
        <v>45413</v>
      </c>
      <c r="I3505" s="2">
        <v>45414</v>
      </c>
      <c r="J3505">
        <v>1</v>
      </c>
      <c r="K3505">
        <v>1619</v>
      </c>
      <c r="L3505" s="1" t="s">
        <v>1491</v>
      </c>
      <c r="M3505" s="1" t="s">
        <v>46</v>
      </c>
      <c r="N3505" s="1" t="s">
        <v>18</v>
      </c>
      <c r="O3505" t="s">
        <v>19</v>
      </c>
      <c r="P3505">
        <v>1619</v>
      </c>
      <c r="Q3505" s="1" t="s">
        <v>1492</v>
      </c>
      <c r="R3505" s="1" t="s">
        <v>1453</v>
      </c>
      <c r="S3505" t="s">
        <v>1449</v>
      </c>
      <c r="T3505">
        <f>VLOOKUP(Admissions[[#This Row],[Department]],Departments!A:E,5,FALSE)</f>
        <v>4500</v>
      </c>
      <c r="U3505" s="1" t="str">
        <f t="shared" si="108"/>
        <v>Within Benchmark</v>
      </c>
      <c r="V3505" s="1">
        <f t="shared" ca="1" si="109"/>
        <v>19</v>
      </c>
      <c r="W3505" s="1" t="str">
        <f ca="1">_xlfn.IFS(Admissions[[#This Row],[Patients Age]]&lt;18,"Paediatric",V3505&lt;40,"Young Adult",V3505&lt;65,"Adult",TRUE,"Senior")</f>
        <v>Young Adult</v>
      </c>
    </row>
    <row r="3506" spans="1:23" x14ac:dyDescent="0.25">
      <c r="A3506">
        <v>10818</v>
      </c>
      <c r="B3506">
        <v>3079</v>
      </c>
      <c r="C3506" s="1" t="s">
        <v>212</v>
      </c>
      <c r="D3506" s="1" t="s">
        <v>56</v>
      </c>
      <c r="E3506" s="2">
        <v>28061</v>
      </c>
      <c r="F3506" s="1" t="s">
        <v>15</v>
      </c>
      <c r="G3506" s="1" t="s">
        <v>48</v>
      </c>
      <c r="H3506" s="2">
        <v>45612</v>
      </c>
      <c r="I3506" s="2">
        <v>45615</v>
      </c>
      <c r="J3506">
        <v>3</v>
      </c>
      <c r="K3506">
        <v>9089</v>
      </c>
      <c r="L3506" s="1" t="s">
        <v>1491</v>
      </c>
      <c r="M3506" s="1" t="s">
        <v>81</v>
      </c>
      <c r="N3506" s="1" t="s">
        <v>33</v>
      </c>
      <c r="O3506" t="s">
        <v>19</v>
      </c>
      <c r="P3506">
        <v>3029.6667000000002</v>
      </c>
      <c r="Q3506" s="1" t="s">
        <v>1492</v>
      </c>
      <c r="R3506" s="1" t="s">
        <v>1446</v>
      </c>
      <c r="S3506" t="s">
        <v>1447</v>
      </c>
      <c r="T3506">
        <f>VLOOKUP(Admissions[[#This Row],[Department]],Departments!A:E,5,FALSE)</f>
        <v>5500</v>
      </c>
      <c r="U3506" s="1" t="str">
        <f t="shared" si="108"/>
        <v>Above Benchmark</v>
      </c>
      <c r="V3506" s="1">
        <f t="shared" ca="1" si="109"/>
        <v>49</v>
      </c>
      <c r="W3506" s="1" t="str">
        <f ca="1">_xlfn.IFS(Admissions[[#This Row],[Patients Age]]&lt;18,"Paediatric",V3506&lt;40,"Young Adult",V3506&lt;65,"Adult",TRUE,"Senior")</f>
        <v>Adult</v>
      </c>
    </row>
    <row r="3507" spans="1:23" x14ac:dyDescent="0.25">
      <c r="A3507">
        <v>14820</v>
      </c>
      <c r="B3507">
        <v>4482</v>
      </c>
      <c r="C3507" s="1" t="s">
        <v>1166</v>
      </c>
      <c r="D3507" s="1" t="s">
        <v>14</v>
      </c>
      <c r="E3507" s="2">
        <v>11356</v>
      </c>
      <c r="F3507" s="1" t="s">
        <v>51</v>
      </c>
      <c r="G3507" s="1" t="s">
        <v>113</v>
      </c>
      <c r="H3507" s="2">
        <v>45630</v>
      </c>
      <c r="I3507" s="2">
        <v>45640</v>
      </c>
      <c r="J3507">
        <v>10</v>
      </c>
      <c r="K3507">
        <v>14278</v>
      </c>
      <c r="L3507" s="1" t="s">
        <v>1491</v>
      </c>
      <c r="M3507" s="1" t="s">
        <v>17</v>
      </c>
      <c r="N3507" s="1" t="s">
        <v>33</v>
      </c>
      <c r="O3507" t="s">
        <v>19</v>
      </c>
      <c r="P3507">
        <v>1427.8</v>
      </c>
      <c r="Q3507" s="1" t="s">
        <v>1492</v>
      </c>
      <c r="R3507" s="1" t="s">
        <v>1453</v>
      </c>
      <c r="S3507" t="s">
        <v>1449</v>
      </c>
      <c r="T3507">
        <f>VLOOKUP(Admissions[[#This Row],[Department]],Departments!A:E,5,FALSE)</f>
        <v>6800</v>
      </c>
      <c r="U3507" s="1" t="str">
        <f t="shared" si="108"/>
        <v>Above Benchmark</v>
      </c>
      <c r="V3507" s="1">
        <f t="shared" ca="1" si="109"/>
        <v>95</v>
      </c>
      <c r="W3507" s="1" t="str">
        <f ca="1">_xlfn.IFS(Admissions[[#This Row],[Patients Age]]&lt;18,"Paediatric",V3507&lt;40,"Young Adult",V3507&lt;65,"Adult",TRUE,"Senior")</f>
        <v>Senior</v>
      </c>
    </row>
    <row r="3508" spans="1:23" x14ac:dyDescent="0.25">
      <c r="A3508">
        <v>13010</v>
      </c>
      <c r="B3508">
        <v>4577</v>
      </c>
      <c r="C3508" s="1" t="s">
        <v>982</v>
      </c>
      <c r="D3508" s="1" t="s">
        <v>56</v>
      </c>
      <c r="E3508" s="2">
        <v>37485</v>
      </c>
      <c r="F3508" s="1" t="s">
        <v>15</v>
      </c>
      <c r="G3508" s="1" t="s">
        <v>48</v>
      </c>
      <c r="H3508" s="2">
        <v>45369</v>
      </c>
      <c r="I3508" s="2">
        <v>45371</v>
      </c>
      <c r="J3508">
        <v>2</v>
      </c>
      <c r="K3508">
        <v>4306</v>
      </c>
      <c r="L3508" s="1" t="s">
        <v>1491</v>
      </c>
      <c r="M3508" s="1" t="s">
        <v>49</v>
      </c>
      <c r="N3508" s="1" t="s">
        <v>18</v>
      </c>
      <c r="O3508" t="s">
        <v>19</v>
      </c>
      <c r="P3508">
        <v>2153</v>
      </c>
      <c r="Q3508" s="1" t="s">
        <v>1492</v>
      </c>
      <c r="R3508" s="1" t="s">
        <v>1448</v>
      </c>
      <c r="S3508" t="s">
        <v>1449</v>
      </c>
      <c r="T3508">
        <f>VLOOKUP(Admissions[[#This Row],[Department]],Departments!A:E,5,FALSE)</f>
        <v>5500</v>
      </c>
      <c r="U3508" s="1" t="str">
        <f t="shared" si="108"/>
        <v>Within Benchmark</v>
      </c>
      <c r="V3508" s="1">
        <f t="shared" ca="1" si="109"/>
        <v>23</v>
      </c>
      <c r="W3508" s="1" t="str">
        <f ca="1">_xlfn.IFS(Admissions[[#This Row],[Patients Age]]&lt;18,"Paediatric",V3508&lt;40,"Young Adult",V3508&lt;65,"Adult",TRUE,"Senior")</f>
        <v>Young Adult</v>
      </c>
    </row>
    <row r="3509" spans="1:23" x14ac:dyDescent="0.25">
      <c r="A3509">
        <v>15460</v>
      </c>
      <c r="B3509">
        <v>6011</v>
      </c>
      <c r="C3509" s="1" t="s">
        <v>824</v>
      </c>
      <c r="D3509" s="1" t="s">
        <v>14</v>
      </c>
      <c r="E3509" s="2">
        <v>21947</v>
      </c>
      <c r="F3509" s="1" t="s">
        <v>66</v>
      </c>
      <c r="G3509" s="1" t="s">
        <v>77</v>
      </c>
      <c r="H3509" s="2">
        <v>45192</v>
      </c>
      <c r="I3509" s="2">
        <v>45196</v>
      </c>
      <c r="J3509">
        <v>4</v>
      </c>
      <c r="K3509">
        <v>7084</v>
      </c>
      <c r="L3509" s="1" t="s">
        <v>1491</v>
      </c>
      <c r="M3509" s="1" t="s">
        <v>37</v>
      </c>
      <c r="N3509" s="1" t="s">
        <v>33</v>
      </c>
      <c r="O3509" t="s">
        <v>19</v>
      </c>
      <c r="P3509">
        <v>1771</v>
      </c>
      <c r="Q3509" s="1" t="s">
        <v>1492</v>
      </c>
      <c r="R3509" s="1" t="s">
        <v>1446</v>
      </c>
      <c r="S3509" t="s">
        <v>1447</v>
      </c>
      <c r="T3509">
        <f>VLOOKUP(Admissions[[#This Row],[Department]],Departments!A:E,5,FALSE)</f>
        <v>6000</v>
      </c>
      <c r="U3509" s="1" t="str">
        <f t="shared" si="108"/>
        <v>Above Benchmark</v>
      </c>
      <c r="V3509" s="1">
        <f t="shared" ca="1" si="109"/>
        <v>66</v>
      </c>
      <c r="W3509" s="1" t="str">
        <f ca="1">_xlfn.IFS(Admissions[[#This Row],[Patients Age]]&lt;18,"Paediatric",V3509&lt;40,"Young Adult",V3509&lt;65,"Adult",TRUE,"Senior")</f>
        <v>Senior</v>
      </c>
    </row>
    <row r="3510" spans="1:23" x14ac:dyDescent="0.25">
      <c r="A3510">
        <v>12625</v>
      </c>
      <c r="B3510">
        <v>4546</v>
      </c>
      <c r="C3510" s="1" t="s">
        <v>139</v>
      </c>
      <c r="D3510" s="1" t="s">
        <v>56</v>
      </c>
      <c r="E3510" s="2">
        <v>23164</v>
      </c>
      <c r="F3510" s="1" t="s">
        <v>26</v>
      </c>
      <c r="G3510" s="1" t="s">
        <v>39</v>
      </c>
      <c r="H3510" s="2">
        <v>45635</v>
      </c>
      <c r="I3510" s="2">
        <v>45641</v>
      </c>
      <c r="J3510">
        <v>6</v>
      </c>
      <c r="K3510">
        <v>13901</v>
      </c>
      <c r="L3510" s="1" t="s">
        <v>1491</v>
      </c>
      <c r="M3510" s="1" t="s">
        <v>64</v>
      </c>
      <c r="N3510" s="1" t="s">
        <v>33</v>
      </c>
      <c r="O3510" t="s">
        <v>19</v>
      </c>
      <c r="P3510">
        <v>2316.8332999999998</v>
      </c>
      <c r="Q3510" s="1" t="s">
        <v>1492</v>
      </c>
      <c r="R3510" s="1" t="s">
        <v>1448</v>
      </c>
      <c r="S3510" t="s">
        <v>1449</v>
      </c>
      <c r="T3510">
        <f>VLOOKUP(Admissions[[#This Row],[Department]],Departments!A:E,5,FALSE)</f>
        <v>9000</v>
      </c>
      <c r="U3510" s="1" t="str">
        <f t="shared" si="108"/>
        <v>Above Benchmark</v>
      </c>
      <c r="V3510" s="1">
        <f t="shared" ca="1" si="109"/>
        <v>63</v>
      </c>
      <c r="W3510" s="1" t="str">
        <f ca="1">_xlfn.IFS(Admissions[[#This Row],[Patients Age]]&lt;18,"Paediatric",V3510&lt;40,"Young Adult",V3510&lt;65,"Adult",TRUE,"Senior")</f>
        <v>Adult</v>
      </c>
    </row>
    <row r="3511" spans="1:23" x14ac:dyDescent="0.25">
      <c r="A3511">
        <v>12959</v>
      </c>
      <c r="B3511">
        <v>5231</v>
      </c>
      <c r="C3511" s="1" t="s">
        <v>457</v>
      </c>
      <c r="D3511" s="1" t="s">
        <v>56</v>
      </c>
      <c r="E3511" s="2">
        <v>27556</v>
      </c>
      <c r="F3511" s="1" t="s">
        <v>15</v>
      </c>
      <c r="G3511" s="1" t="s">
        <v>217</v>
      </c>
      <c r="H3511" s="2">
        <v>45465</v>
      </c>
      <c r="I3511" s="2">
        <v>45468</v>
      </c>
      <c r="J3511">
        <v>3</v>
      </c>
      <c r="K3511">
        <v>4863</v>
      </c>
      <c r="L3511" s="1" t="s">
        <v>1491</v>
      </c>
      <c r="M3511" s="1" t="s">
        <v>46</v>
      </c>
      <c r="N3511" s="1" t="s">
        <v>24</v>
      </c>
      <c r="O3511" t="s">
        <v>19</v>
      </c>
      <c r="P3511">
        <v>1621</v>
      </c>
      <c r="Q3511" s="1" t="s">
        <v>1492</v>
      </c>
      <c r="R3511" s="1" t="s">
        <v>1446</v>
      </c>
      <c r="S3511" t="s">
        <v>1447</v>
      </c>
      <c r="T3511">
        <f>VLOOKUP(Admissions[[#This Row],[Department]],Departments!A:E,5,FALSE)</f>
        <v>5500</v>
      </c>
      <c r="U3511" s="1" t="str">
        <f t="shared" si="108"/>
        <v>Within Benchmark</v>
      </c>
      <c r="V3511" s="1">
        <f t="shared" ca="1" si="109"/>
        <v>51</v>
      </c>
      <c r="W3511" s="1" t="str">
        <f ca="1">_xlfn.IFS(Admissions[[#This Row],[Patients Age]]&lt;18,"Paediatric",V3511&lt;40,"Young Adult",V3511&lt;65,"Adult",TRUE,"Senior")</f>
        <v>Adult</v>
      </c>
    </row>
    <row r="3512" spans="1:23" x14ac:dyDescent="0.25">
      <c r="A3512">
        <v>11742</v>
      </c>
      <c r="B3512">
        <v>3105</v>
      </c>
      <c r="C3512" s="1" t="s">
        <v>689</v>
      </c>
      <c r="D3512" s="1" t="s">
        <v>14</v>
      </c>
      <c r="E3512" s="2">
        <v>31991</v>
      </c>
      <c r="F3512" s="1" t="s">
        <v>21</v>
      </c>
      <c r="G3512" s="1" t="s">
        <v>149</v>
      </c>
      <c r="H3512" s="2">
        <v>45312</v>
      </c>
      <c r="I3512" s="2">
        <v>45318</v>
      </c>
      <c r="J3512">
        <v>6</v>
      </c>
      <c r="K3512">
        <v>14119</v>
      </c>
      <c r="L3512" s="1" t="s">
        <v>1491</v>
      </c>
      <c r="M3512" s="1" t="s">
        <v>124</v>
      </c>
      <c r="N3512" s="1" t="s">
        <v>18</v>
      </c>
      <c r="O3512" t="s">
        <v>19</v>
      </c>
      <c r="P3512">
        <v>2353.1667000000002</v>
      </c>
      <c r="Q3512" s="1" t="s">
        <v>1492</v>
      </c>
      <c r="R3512" s="1" t="s">
        <v>1451</v>
      </c>
      <c r="S3512" t="s">
        <v>1447</v>
      </c>
      <c r="T3512">
        <f>VLOOKUP(Admissions[[#This Row],[Department]],Departments!A:E,5,FALSE)</f>
        <v>12000</v>
      </c>
      <c r="U3512" s="1" t="str">
        <f t="shared" si="108"/>
        <v>Above Benchmark</v>
      </c>
      <c r="V3512" s="1">
        <f t="shared" ca="1" si="109"/>
        <v>38</v>
      </c>
      <c r="W3512" s="1" t="str">
        <f ca="1">_xlfn.IFS(Admissions[[#This Row],[Patients Age]]&lt;18,"Paediatric",V3512&lt;40,"Young Adult",V3512&lt;65,"Adult",TRUE,"Senior")</f>
        <v>Young Adult</v>
      </c>
    </row>
    <row r="3513" spans="1:23" x14ac:dyDescent="0.25">
      <c r="A3513">
        <v>12084</v>
      </c>
      <c r="B3513">
        <v>5990</v>
      </c>
      <c r="C3513" s="1" t="s">
        <v>106</v>
      </c>
      <c r="D3513" s="1" t="s">
        <v>14</v>
      </c>
      <c r="E3513" s="2">
        <v>38003</v>
      </c>
      <c r="F3513" s="1" t="s">
        <v>51</v>
      </c>
      <c r="G3513" s="1" t="s">
        <v>113</v>
      </c>
      <c r="H3513" s="2">
        <v>45585</v>
      </c>
      <c r="I3513" s="2">
        <v>45589</v>
      </c>
      <c r="J3513">
        <v>4</v>
      </c>
      <c r="K3513">
        <v>5900</v>
      </c>
      <c r="L3513" s="1" t="s">
        <v>1491</v>
      </c>
      <c r="M3513" s="1" t="s">
        <v>17</v>
      </c>
      <c r="N3513" s="1" t="s">
        <v>18</v>
      </c>
      <c r="O3513" t="s">
        <v>19</v>
      </c>
      <c r="P3513">
        <v>1475</v>
      </c>
      <c r="Q3513" s="1" t="s">
        <v>1492</v>
      </c>
      <c r="R3513" s="1" t="s">
        <v>1451</v>
      </c>
      <c r="S3513" t="s">
        <v>1447</v>
      </c>
      <c r="T3513">
        <f>VLOOKUP(Admissions[[#This Row],[Department]],Departments!A:E,5,FALSE)</f>
        <v>6800</v>
      </c>
      <c r="U3513" s="1" t="str">
        <f t="shared" si="108"/>
        <v>Within Benchmark</v>
      </c>
      <c r="V3513" s="1">
        <f t="shared" ca="1" si="109"/>
        <v>22</v>
      </c>
      <c r="W3513" s="1" t="str">
        <f ca="1">_xlfn.IFS(Admissions[[#This Row],[Patients Age]]&lt;18,"Paediatric",V3513&lt;40,"Young Adult",V3513&lt;65,"Adult",TRUE,"Senior")</f>
        <v>Young Adult</v>
      </c>
    </row>
    <row r="3514" spans="1:23" x14ac:dyDescent="0.25">
      <c r="A3514">
        <v>14797</v>
      </c>
      <c r="B3514">
        <v>5110</v>
      </c>
      <c r="C3514" s="1" t="s">
        <v>975</v>
      </c>
      <c r="D3514" s="1" t="s">
        <v>56</v>
      </c>
      <c r="E3514" s="2">
        <v>23075</v>
      </c>
      <c r="F3514" s="1" t="s">
        <v>26</v>
      </c>
      <c r="G3514" s="1" t="s">
        <v>39</v>
      </c>
      <c r="H3514" s="2">
        <v>45513</v>
      </c>
      <c r="I3514" s="2">
        <v>45519</v>
      </c>
      <c r="J3514">
        <v>6</v>
      </c>
      <c r="K3514">
        <v>13571</v>
      </c>
      <c r="L3514" s="1" t="s">
        <v>1491</v>
      </c>
      <c r="M3514" s="1" t="s">
        <v>79</v>
      </c>
      <c r="N3514" s="1" t="s">
        <v>18</v>
      </c>
      <c r="O3514" t="s">
        <v>19</v>
      </c>
      <c r="P3514">
        <v>2261.8332999999998</v>
      </c>
      <c r="Q3514" s="1" t="s">
        <v>1492</v>
      </c>
      <c r="R3514" s="1" t="s">
        <v>1454</v>
      </c>
      <c r="S3514" t="s">
        <v>1449</v>
      </c>
      <c r="T3514">
        <f>VLOOKUP(Admissions[[#This Row],[Department]],Departments!A:E,5,FALSE)</f>
        <v>9000</v>
      </c>
      <c r="U3514" s="1" t="str">
        <f t="shared" si="108"/>
        <v>Above Benchmark</v>
      </c>
      <c r="V3514" s="1">
        <f t="shared" ca="1" si="109"/>
        <v>63</v>
      </c>
      <c r="W3514" s="1" t="str">
        <f ca="1">_xlfn.IFS(Admissions[[#This Row],[Patients Age]]&lt;18,"Paediatric",V3514&lt;40,"Young Adult",V3514&lt;65,"Adult",TRUE,"Senior")</f>
        <v>Adult</v>
      </c>
    </row>
    <row r="3515" spans="1:23" x14ac:dyDescent="0.25">
      <c r="A3515">
        <v>13328</v>
      </c>
      <c r="B3515">
        <v>4548</v>
      </c>
      <c r="C3515" s="1" t="s">
        <v>1273</v>
      </c>
      <c r="D3515" s="1" t="s">
        <v>56</v>
      </c>
      <c r="E3515" s="2">
        <v>20328</v>
      </c>
      <c r="F3515" s="1" t="s">
        <v>26</v>
      </c>
      <c r="G3515" s="1" t="s">
        <v>27</v>
      </c>
      <c r="H3515" s="2">
        <v>45591</v>
      </c>
      <c r="I3515" s="2">
        <v>45602</v>
      </c>
      <c r="J3515">
        <v>11</v>
      </c>
      <c r="K3515">
        <v>23754</v>
      </c>
      <c r="L3515" s="1" t="s">
        <v>1491</v>
      </c>
      <c r="M3515" s="1" t="s">
        <v>64</v>
      </c>
      <c r="N3515" s="1" t="s">
        <v>33</v>
      </c>
      <c r="O3515" t="s">
        <v>19</v>
      </c>
      <c r="P3515">
        <v>2159.4544999999998</v>
      </c>
      <c r="Q3515" s="1" t="s">
        <v>1492</v>
      </c>
      <c r="R3515" s="1" t="s">
        <v>1446</v>
      </c>
      <c r="S3515" t="s">
        <v>1447</v>
      </c>
      <c r="T3515">
        <f>VLOOKUP(Admissions[[#This Row],[Department]],Departments!A:E,5,FALSE)</f>
        <v>9000</v>
      </c>
      <c r="U3515" s="1" t="str">
        <f t="shared" si="108"/>
        <v>Above Benchmark</v>
      </c>
      <c r="V3515" s="1">
        <f t="shared" ca="1" si="109"/>
        <v>70</v>
      </c>
      <c r="W3515" s="1" t="str">
        <f ca="1">_xlfn.IFS(Admissions[[#This Row],[Patients Age]]&lt;18,"Paediatric",V3515&lt;40,"Young Adult",V3515&lt;65,"Adult",TRUE,"Senior")</f>
        <v>Senior</v>
      </c>
    </row>
    <row r="3516" spans="1:23" x14ac:dyDescent="0.25">
      <c r="A3516">
        <v>13330</v>
      </c>
      <c r="B3516">
        <v>5567</v>
      </c>
      <c r="C3516" s="1" t="s">
        <v>1274</v>
      </c>
      <c r="D3516" s="1" t="s">
        <v>14</v>
      </c>
      <c r="E3516" s="2">
        <v>26666</v>
      </c>
      <c r="F3516" s="1" t="s">
        <v>35</v>
      </c>
      <c r="G3516" s="1" t="s">
        <v>85</v>
      </c>
      <c r="H3516" s="2">
        <v>45286</v>
      </c>
      <c r="I3516" s="2">
        <v>45293</v>
      </c>
      <c r="J3516">
        <v>7</v>
      </c>
      <c r="K3516">
        <v>12152</v>
      </c>
      <c r="L3516" s="1" t="s">
        <v>1491</v>
      </c>
      <c r="M3516" s="1" t="s">
        <v>75</v>
      </c>
      <c r="N3516" s="1" t="s">
        <v>18</v>
      </c>
      <c r="O3516" t="s">
        <v>19</v>
      </c>
      <c r="P3516">
        <v>1736</v>
      </c>
      <c r="Q3516" s="1" t="s">
        <v>1492</v>
      </c>
      <c r="R3516" s="1" t="s">
        <v>1452</v>
      </c>
      <c r="S3516" t="s">
        <v>1449</v>
      </c>
      <c r="T3516">
        <f>VLOOKUP(Admissions[[#This Row],[Department]],Departments!A:E,5,FALSE)</f>
        <v>8500</v>
      </c>
      <c r="U3516" s="1" t="str">
        <f t="shared" si="108"/>
        <v>Above Benchmark</v>
      </c>
      <c r="V3516" s="1">
        <f t="shared" ca="1" si="109"/>
        <v>53</v>
      </c>
      <c r="W3516" s="1" t="str">
        <f ca="1">_xlfn.IFS(Admissions[[#This Row],[Patients Age]]&lt;18,"Paediatric",V3516&lt;40,"Young Adult",V3516&lt;65,"Adult",TRUE,"Senior")</f>
        <v>Adult</v>
      </c>
    </row>
    <row r="3517" spans="1:23" x14ac:dyDescent="0.25">
      <c r="A3517">
        <v>12358</v>
      </c>
      <c r="B3517">
        <v>3785</v>
      </c>
      <c r="C3517" s="1" t="s">
        <v>1159</v>
      </c>
      <c r="D3517" s="1" t="s">
        <v>14</v>
      </c>
      <c r="E3517" s="2">
        <v>26239</v>
      </c>
      <c r="F3517" s="1" t="s">
        <v>26</v>
      </c>
      <c r="G3517" s="1" t="s">
        <v>39</v>
      </c>
      <c r="H3517" s="2">
        <v>45336</v>
      </c>
      <c r="I3517" s="2">
        <v>45345</v>
      </c>
      <c r="J3517">
        <v>9</v>
      </c>
      <c r="K3517">
        <v>16497</v>
      </c>
      <c r="L3517" s="1" t="s">
        <v>1491</v>
      </c>
      <c r="M3517" s="1" t="s">
        <v>79</v>
      </c>
      <c r="N3517" s="1" t="s">
        <v>18</v>
      </c>
      <c r="O3517" t="s">
        <v>19</v>
      </c>
      <c r="P3517">
        <v>1833</v>
      </c>
      <c r="Q3517" s="1" t="s">
        <v>1492</v>
      </c>
      <c r="R3517" s="1" t="s">
        <v>1453</v>
      </c>
      <c r="S3517" t="s">
        <v>1449</v>
      </c>
      <c r="T3517">
        <f>VLOOKUP(Admissions[[#This Row],[Department]],Departments!A:E,5,FALSE)</f>
        <v>9000</v>
      </c>
      <c r="U3517" s="1" t="str">
        <f t="shared" si="108"/>
        <v>Above Benchmark</v>
      </c>
      <c r="V3517" s="1">
        <f t="shared" ca="1" si="109"/>
        <v>54</v>
      </c>
      <c r="W3517" s="1" t="str">
        <f ca="1">_xlfn.IFS(Admissions[[#This Row],[Patients Age]]&lt;18,"Paediatric",V3517&lt;40,"Young Adult",V3517&lt;65,"Adult",TRUE,"Senior")</f>
        <v>Adult</v>
      </c>
    </row>
    <row r="3518" spans="1:23" x14ac:dyDescent="0.25">
      <c r="A3518">
        <v>14512</v>
      </c>
      <c r="B3518">
        <v>3779</v>
      </c>
      <c r="C3518" s="1" t="s">
        <v>677</v>
      </c>
      <c r="D3518" s="1" t="s">
        <v>14</v>
      </c>
      <c r="E3518" s="2">
        <v>29410</v>
      </c>
      <c r="F3518" s="1" t="s">
        <v>35</v>
      </c>
      <c r="G3518" s="1" t="s">
        <v>36</v>
      </c>
      <c r="H3518" s="2">
        <v>45489</v>
      </c>
      <c r="I3518" s="2">
        <v>45495</v>
      </c>
      <c r="J3518">
        <v>6</v>
      </c>
      <c r="K3518">
        <v>4365</v>
      </c>
      <c r="L3518" s="1" t="s">
        <v>1491</v>
      </c>
      <c r="M3518" s="1" t="s">
        <v>75</v>
      </c>
      <c r="N3518" s="1" t="s">
        <v>33</v>
      </c>
      <c r="O3518" t="s">
        <v>19</v>
      </c>
      <c r="P3518">
        <v>727.5</v>
      </c>
      <c r="Q3518" s="1" t="s">
        <v>1492</v>
      </c>
      <c r="R3518" s="1" t="s">
        <v>1452</v>
      </c>
      <c r="S3518" t="s">
        <v>1449</v>
      </c>
      <c r="T3518">
        <f>VLOOKUP(Admissions[[#This Row],[Department]],Departments!A:E,5,FALSE)</f>
        <v>8500</v>
      </c>
      <c r="U3518" s="1" t="str">
        <f t="shared" si="108"/>
        <v>Within Benchmark</v>
      </c>
      <c r="V3518" s="1">
        <f t="shared" ca="1" si="109"/>
        <v>46</v>
      </c>
      <c r="W3518" s="1" t="str">
        <f ca="1">_xlfn.IFS(Admissions[[#This Row],[Patients Age]]&lt;18,"Paediatric",V3518&lt;40,"Young Adult",V3518&lt;65,"Adult",TRUE,"Senior")</f>
        <v>Adult</v>
      </c>
    </row>
    <row r="3519" spans="1:23" x14ac:dyDescent="0.25">
      <c r="A3519">
        <v>15869</v>
      </c>
      <c r="B3519">
        <v>6062</v>
      </c>
      <c r="C3519" s="1" t="s">
        <v>677</v>
      </c>
      <c r="D3519" s="1" t="s">
        <v>14</v>
      </c>
      <c r="E3519" s="2">
        <v>41405</v>
      </c>
      <c r="F3519" s="1" t="s">
        <v>30</v>
      </c>
      <c r="G3519" s="1" t="s">
        <v>110</v>
      </c>
      <c r="H3519" s="2">
        <v>45333</v>
      </c>
      <c r="I3519" s="2">
        <v>45336</v>
      </c>
      <c r="J3519">
        <v>3</v>
      </c>
      <c r="K3519">
        <v>3036</v>
      </c>
      <c r="L3519" s="1" t="s">
        <v>1491</v>
      </c>
      <c r="M3519" s="1" t="s">
        <v>49</v>
      </c>
      <c r="N3519" s="1" t="s">
        <v>24</v>
      </c>
      <c r="O3519" t="s">
        <v>19</v>
      </c>
      <c r="P3519">
        <v>1012</v>
      </c>
      <c r="Q3519" s="1" t="s">
        <v>1492</v>
      </c>
      <c r="R3519" s="1" t="s">
        <v>1451</v>
      </c>
      <c r="S3519" t="s">
        <v>1447</v>
      </c>
      <c r="T3519">
        <f>VLOOKUP(Admissions[[#This Row],[Department]],Departments!A:E,5,FALSE)</f>
        <v>4500</v>
      </c>
      <c r="U3519" s="1" t="str">
        <f t="shared" si="108"/>
        <v>Within Benchmark</v>
      </c>
      <c r="V3519" s="1">
        <f t="shared" ca="1" si="109"/>
        <v>13</v>
      </c>
      <c r="W3519" s="1" t="str">
        <f ca="1">_xlfn.IFS(Admissions[[#This Row],[Patients Age]]&lt;18,"Paediatric",V3519&lt;40,"Young Adult",V3519&lt;65,"Adult",TRUE,"Senior")</f>
        <v>Paediatric</v>
      </c>
    </row>
    <row r="3520" spans="1:23" x14ac:dyDescent="0.25">
      <c r="A3520">
        <v>14220</v>
      </c>
      <c r="B3520">
        <v>6022</v>
      </c>
      <c r="C3520" s="1" t="s">
        <v>811</v>
      </c>
      <c r="D3520" s="1" t="s">
        <v>14</v>
      </c>
      <c r="E3520" s="2">
        <v>23403</v>
      </c>
      <c r="F3520" s="1" t="s">
        <v>26</v>
      </c>
      <c r="G3520" s="1" t="s">
        <v>39</v>
      </c>
      <c r="H3520" s="2">
        <v>45427</v>
      </c>
      <c r="I3520" s="2">
        <v>45438</v>
      </c>
      <c r="J3520">
        <v>11</v>
      </c>
      <c r="K3520">
        <v>22078</v>
      </c>
      <c r="L3520" s="1" t="s">
        <v>1491</v>
      </c>
      <c r="M3520" s="1" t="s">
        <v>17</v>
      </c>
      <c r="N3520" s="1" t="s">
        <v>33</v>
      </c>
      <c r="O3520" t="s">
        <v>19</v>
      </c>
      <c r="P3520">
        <v>2007.0908999999999</v>
      </c>
      <c r="Q3520" s="1" t="s">
        <v>1492</v>
      </c>
      <c r="R3520" s="1" t="s">
        <v>1453</v>
      </c>
      <c r="S3520" t="s">
        <v>1449</v>
      </c>
      <c r="T3520">
        <f>VLOOKUP(Admissions[[#This Row],[Department]],Departments!A:E,5,FALSE)</f>
        <v>9000</v>
      </c>
      <c r="U3520" s="1" t="str">
        <f t="shared" si="108"/>
        <v>Above Benchmark</v>
      </c>
      <c r="V3520" s="1">
        <f t="shared" ca="1" si="109"/>
        <v>62</v>
      </c>
      <c r="W3520" s="1" t="str">
        <f ca="1">_xlfn.IFS(Admissions[[#This Row],[Patients Age]]&lt;18,"Paediatric",V3520&lt;40,"Young Adult",V3520&lt;65,"Adult",TRUE,"Senior")</f>
        <v>Adult</v>
      </c>
    </row>
    <row r="3521" spans="1:23" x14ac:dyDescent="0.25">
      <c r="A3521">
        <v>15133</v>
      </c>
      <c r="B3521">
        <v>6336</v>
      </c>
      <c r="C3521" s="1" t="s">
        <v>839</v>
      </c>
      <c r="D3521" s="1" t="s">
        <v>56</v>
      </c>
      <c r="E3521" s="2">
        <v>30285</v>
      </c>
      <c r="F3521" s="1" t="s">
        <v>41</v>
      </c>
      <c r="G3521" s="1" t="s">
        <v>42</v>
      </c>
      <c r="H3521" s="2">
        <v>45218</v>
      </c>
      <c r="I3521" s="2">
        <v>45221</v>
      </c>
      <c r="J3521">
        <v>3</v>
      </c>
      <c r="K3521">
        <v>5006</v>
      </c>
      <c r="L3521" s="1" t="s">
        <v>1491</v>
      </c>
      <c r="M3521" s="1" t="s">
        <v>121</v>
      </c>
      <c r="N3521" s="1" t="s">
        <v>18</v>
      </c>
      <c r="O3521" t="s">
        <v>19</v>
      </c>
      <c r="P3521">
        <v>1668.6667</v>
      </c>
      <c r="Q3521" s="1" t="s">
        <v>1492</v>
      </c>
      <c r="R3521" s="1" t="s">
        <v>1450</v>
      </c>
      <c r="S3521" t="s">
        <v>1449</v>
      </c>
      <c r="T3521">
        <f>VLOOKUP(Admissions[[#This Row],[Department]],Departments!A:E,5,FALSE)</f>
        <v>7200</v>
      </c>
      <c r="U3521" s="1" t="str">
        <f t="shared" si="108"/>
        <v>Within Benchmark</v>
      </c>
      <c r="V3521" s="1">
        <f t="shared" ca="1" si="109"/>
        <v>43</v>
      </c>
      <c r="W3521" s="1" t="str">
        <f ca="1">_xlfn.IFS(Admissions[[#This Row],[Patients Age]]&lt;18,"Paediatric",V3521&lt;40,"Young Adult",V3521&lt;65,"Adult",TRUE,"Senior")</f>
        <v>Adult</v>
      </c>
    </row>
    <row r="3522" spans="1:23" x14ac:dyDescent="0.25">
      <c r="A3522">
        <v>12277</v>
      </c>
      <c r="B3522">
        <v>4820</v>
      </c>
      <c r="C3522" s="1" t="s">
        <v>862</v>
      </c>
      <c r="D3522" s="1" t="s">
        <v>14</v>
      </c>
      <c r="E3522" s="2">
        <v>35638</v>
      </c>
      <c r="F3522" s="1" t="s">
        <v>21</v>
      </c>
      <c r="G3522" s="1" t="s">
        <v>22</v>
      </c>
      <c r="H3522" s="2">
        <v>45521</v>
      </c>
      <c r="I3522" s="2">
        <v>45529</v>
      </c>
      <c r="J3522">
        <v>8</v>
      </c>
      <c r="K3522">
        <v>22084</v>
      </c>
      <c r="L3522" s="1" t="s">
        <v>1491</v>
      </c>
      <c r="M3522" s="1" t="s">
        <v>23</v>
      </c>
      <c r="N3522" s="1" t="s">
        <v>18</v>
      </c>
      <c r="O3522" t="s">
        <v>19</v>
      </c>
      <c r="P3522">
        <v>2760.5</v>
      </c>
      <c r="Q3522" s="1" t="s">
        <v>1492</v>
      </c>
      <c r="R3522" s="1" t="s">
        <v>1446</v>
      </c>
      <c r="S3522" t="s">
        <v>1447</v>
      </c>
      <c r="T3522">
        <f>VLOOKUP(Admissions[[#This Row],[Department]],Departments!A:E,5,FALSE)</f>
        <v>12000</v>
      </c>
      <c r="U3522" s="1" t="str">
        <f t="shared" ref="U3522:U3585" si="110">IF(K3522&gt;T3522,"Above Benchmark","Within Benchmark")</f>
        <v>Above Benchmark</v>
      </c>
      <c r="V3522" s="1">
        <f t="shared" ref="V3522:V3585" ca="1" si="111">INT(YEARFRAC(E3522,TODAY()))</f>
        <v>28</v>
      </c>
      <c r="W3522" s="1" t="str">
        <f ca="1">_xlfn.IFS(Admissions[[#This Row],[Patients Age]]&lt;18,"Paediatric",V3522&lt;40,"Young Adult",V3522&lt;65,"Adult",TRUE,"Senior")</f>
        <v>Young Adult</v>
      </c>
    </row>
    <row r="3523" spans="1:23" x14ac:dyDescent="0.25">
      <c r="A3523">
        <v>13741</v>
      </c>
      <c r="B3523">
        <v>4013</v>
      </c>
      <c r="C3523" s="1" t="s">
        <v>176</v>
      </c>
      <c r="D3523" s="1" t="s">
        <v>56</v>
      </c>
      <c r="E3523" s="2">
        <v>23382</v>
      </c>
      <c r="F3523" s="1" t="s">
        <v>35</v>
      </c>
      <c r="G3523" s="1" t="s">
        <v>36</v>
      </c>
      <c r="H3523" s="2">
        <v>45453</v>
      </c>
      <c r="I3523" s="2">
        <v>45457</v>
      </c>
      <c r="J3523">
        <v>4</v>
      </c>
      <c r="K3523">
        <v>7696</v>
      </c>
      <c r="L3523" s="1" t="s">
        <v>1491</v>
      </c>
      <c r="M3523" s="1" t="s">
        <v>37</v>
      </c>
      <c r="N3523" s="1" t="s">
        <v>33</v>
      </c>
      <c r="O3523" t="s">
        <v>19</v>
      </c>
      <c r="P3523">
        <v>1924</v>
      </c>
      <c r="Q3523" s="1" t="s">
        <v>1492</v>
      </c>
      <c r="R3523" s="1" t="s">
        <v>1448</v>
      </c>
      <c r="S3523" t="s">
        <v>1449</v>
      </c>
      <c r="T3523">
        <f>VLOOKUP(Admissions[[#This Row],[Department]],Departments!A:E,5,FALSE)</f>
        <v>8500</v>
      </c>
      <c r="U3523" s="1" t="str">
        <f t="shared" si="110"/>
        <v>Within Benchmark</v>
      </c>
      <c r="V3523" s="1">
        <f t="shared" ca="1" si="111"/>
        <v>62</v>
      </c>
      <c r="W3523" s="1" t="str">
        <f ca="1">_xlfn.IFS(Admissions[[#This Row],[Patients Age]]&lt;18,"Paediatric",V3523&lt;40,"Young Adult",V3523&lt;65,"Adult",TRUE,"Senior")</f>
        <v>Adult</v>
      </c>
    </row>
    <row r="3524" spans="1:23" x14ac:dyDescent="0.25">
      <c r="A3524">
        <v>10741</v>
      </c>
      <c r="B3524" t="s">
        <v>1495</v>
      </c>
      <c r="C3524" s="1" t="s">
        <v>282</v>
      </c>
      <c r="D3524" s="1" t="s">
        <v>14</v>
      </c>
      <c r="E3524" s="2">
        <v>34851</v>
      </c>
      <c r="F3524" s="1" t="s">
        <v>15</v>
      </c>
      <c r="G3524" s="1" t="s">
        <v>16</v>
      </c>
      <c r="H3524" s="2">
        <v>44992</v>
      </c>
      <c r="I3524" s="2">
        <v>44994</v>
      </c>
      <c r="J3524">
        <v>2</v>
      </c>
      <c r="K3524">
        <v>5497</v>
      </c>
      <c r="L3524" s="1" t="s">
        <v>1491</v>
      </c>
      <c r="M3524" s="1" t="s">
        <v>81</v>
      </c>
      <c r="N3524" s="1" t="s">
        <v>33</v>
      </c>
      <c r="O3524" t="s">
        <v>19</v>
      </c>
      <c r="P3524">
        <v>2748.5</v>
      </c>
      <c r="Q3524" s="1" t="s">
        <v>1492</v>
      </c>
      <c r="R3524" s="1" t="s">
        <v>1452</v>
      </c>
      <c r="S3524" t="s">
        <v>1449</v>
      </c>
      <c r="T3524">
        <f>VLOOKUP(Admissions[[#This Row],[Department]],Departments!A:E,5,FALSE)</f>
        <v>5500</v>
      </c>
      <c r="U3524" s="1" t="str">
        <f t="shared" si="110"/>
        <v>Within Benchmark</v>
      </c>
      <c r="V3524" s="1">
        <f t="shared" ca="1" si="111"/>
        <v>31</v>
      </c>
      <c r="W3524" s="1" t="str">
        <f ca="1">_xlfn.IFS(Admissions[[#This Row],[Patients Age]]&lt;18,"Paediatric",V3524&lt;40,"Young Adult",V3524&lt;65,"Adult",TRUE,"Senior")</f>
        <v>Young Adult</v>
      </c>
    </row>
    <row r="3525" spans="1:23" x14ac:dyDescent="0.25">
      <c r="A3525">
        <v>15606</v>
      </c>
      <c r="B3525">
        <v>6535</v>
      </c>
      <c r="C3525" s="1" t="s">
        <v>235</v>
      </c>
      <c r="D3525" s="1" t="s">
        <v>14</v>
      </c>
      <c r="E3525" s="2">
        <v>23483</v>
      </c>
      <c r="F3525" s="1" t="s">
        <v>26</v>
      </c>
      <c r="G3525" s="1" t="s">
        <v>39</v>
      </c>
      <c r="H3525" s="2">
        <v>45461</v>
      </c>
      <c r="I3525" s="2">
        <v>45473</v>
      </c>
      <c r="J3525">
        <v>12</v>
      </c>
      <c r="K3525">
        <v>23114</v>
      </c>
      <c r="L3525" s="1" t="s">
        <v>1491</v>
      </c>
      <c r="M3525" s="1" t="s">
        <v>28</v>
      </c>
      <c r="N3525" s="1" t="s">
        <v>18</v>
      </c>
      <c r="O3525" t="s">
        <v>19</v>
      </c>
      <c r="P3525">
        <v>1926.1667</v>
      </c>
      <c r="Q3525" s="1" t="s">
        <v>1492</v>
      </c>
      <c r="R3525" s="1" t="s">
        <v>1452</v>
      </c>
      <c r="S3525" t="s">
        <v>1449</v>
      </c>
      <c r="T3525">
        <f>VLOOKUP(Admissions[[#This Row],[Department]],Departments!A:E,5,FALSE)</f>
        <v>9000</v>
      </c>
      <c r="U3525" s="1" t="str">
        <f t="shared" si="110"/>
        <v>Above Benchmark</v>
      </c>
      <c r="V3525" s="1">
        <f t="shared" ca="1" si="111"/>
        <v>62</v>
      </c>
      <c r="W3525" s="1" t="str">
        <f ca="1">_xlfn.IFS(Admissions[[#This Row],[Patients Age]]&lt;18,"Paediatric",V3525&lt;40,"Young Adult",V3525&lt;65,"Adult",TRUE,"Senior")</f>
        <v>Adult</v>
      </c>
    </row>
    <row r="3526" spans="1:23" x14ac:dyDescent="0.25">
      <c r="A3526">
        <v>12885</v>
      </c>
      <c r="B3526">
        <v>4491</v>
      </c>
      <c r="C3526" s="1" t="s">
        <v>478</v>
      </c>
      <c r="D3526" s="1" t="s">
        <v>56</v>
      </c>
      <c r="E3526" s="2">
        <v>26038</v>
      </c>
      <c r="F3526" s="1" t="s">
        <v>763</v>
      </c>
      <c r="G3526" s="1" t="s">
        <v>72</v>
      </c>
      <c r="H3526" s="2">
        <v>45625</v>
      </c>
      <c r="I3526" s="2">
        <v>45631</v>
      </c>
      <c r="J3526">
        <v>6</v>
      </c>
      <c r="K3526">
        <v>9164</v>
      </c>
      <c r="L3526" s="1" t="s">
        <v>1491</v>
      </c>
      <c r="M3526" s="1" t="s">
        <v>121</v>
      </c>
      <c r="N3526" s="1" t="s">
        <v>18</v>
      </c>
      <c r="O3526" t="s">
        <v>19</v>
      </c>
      <c r="P3526">
        <v>1527.3333</v>
      </c>
      <c r="Q3526" s="1" t="s">
        <v>1492</v>
      </c>
      <c r="R3526" s="1" t="s">
        <v>1454</v>
      </c>
      <c r="S3526" t="s">
        <v>1449</v>
      </c>
      <c r="T3526" t="e">
        <f>VLOOKUP(Admissions[[#This Row],[Department]],Departments!A:E,5,FALSE)</f>
        <v>#N/A</v>
      </c>
      <c r="U3526" s="1" t="e">
        <f t="shared" si="110"/>
        <v>#N/A</v>
      </c>
      <c r="V3526" s="1">
        <f t="shared" ca="1" si="111"/>
        <v>55</v>
      </c>
      <c r="W3526" s="1" t="str">
        <f ca="1">_xlfn.IFS(Admissions[[#This Row],[Patients Age]]&lt;18,"Paediatric",V3526&lt;40,"Young Adult",V3526&lt;65,"Adult",TRUE,"Senior")</f>
        <v>Adult</v>
      </c>
    </row>
    <row r="3527" spans="1:23" x14ac:dyDescent="0.25">
      <c r="A3527">
        <v>13951</v>
      </c>
      <c r="B3527">
        <v>5521</v>
      </c>
      <c r="C3527" s="1" t="s">
        <v>1195</v>
      </c>
      <c r="D3527" s="1" t="s">
        <v>14</v>
      </c>
      <c r="E3527" s="2">
        <v>13692</v>
      </c>
      <c r="F3527" s="1" t="s">
        <v>15</v>
      </c>
      <c r="G3527" s="1" t="s">
        <v>217</v>
      </c>
      <c r="H3527" s="2">
        <v>45438</v>
      </c>
      <c r="I3527" s="2">
        <v>45441</v>
      </c>
      <c r="J3527">
        <v>3</v>
      </c>
      <c r="K3527">
        <v>7250</v>
      </c>
      <c r="L3527" s="1" t="s">
        <v>1491</v>
      </c>
      <c r="M3527" s="1" t="s">
        <v>46</v>
      </c>
      <c r="N3527" s="1" t="s">
        <v>33</v>
      </c>
      <c r="O3527" t="s">
        <v>19</v>
      </c>
      <c r="P3527">
        <v>2416.6667000000002</v>
      </c>
      <c r="Q3527" s="1" t="s">
        <v>1492</v>
      </c>
      <c r="R3527" s="1" t="s">
        <v>1451</v>
      </c>
      <c r="S3527" t="s">
        <v>1447</v>
      </c>
      <c r="T3527">
        <f>VLOOKUP(Admissions[[#This Row],[Department]],Departments!A:E,5,FALSE)</f>
        <v>5500</v>
      </c>
      <c r="U3527" s="1" t="str">
        <f t="shared" si="110"/>
        <v>Above Benchmark</v>
      </c>
      <c r="V3527" s="1">
        <f t="shared" ca="1" si="111"/>
        <v>89</v>
      </c>
      <c r="W3527" s="1" t="str">
        <f ca="1">_xlfn.IFS(Admissions[[#This Row],[Patients Age]]&lt;18,"Paediatric",V3527&lt;40,"Young Adult",V3527&lt;65,"Adult",TRUE,"Senior")</f>
        <v>Senior</v>
      </c>
    </row>
    <row r="3528" spans="1:23" x14ac:dyDescent="0.25">
      <c r="A3528">
        <v>13077</v>
      </c>
      <c r="B3528">
        <v>6725</v>
      </c>
      <c r="C3528" s="1" t="s">
        <v>1275</v>
      </c>
      <c r="D3528" s="1" t="s">
        <v>14</v>
      </c>
      <c r="E3528" s="2">
        <v>23067</v>
      </c>
      <c r="F3528" s="1" t="s">
        <v>21</v>
      </c>
      <c r="G3528" s="1" t="s">
        <v>149</v>
      </c>
      <c r="H3528" s="2">
        <v>45278</v>
      </c>
      <c r="I3528" s="2">
        <v>45282</v>
      </c>
      <c r="J3528">
        <v>4</v>
      </c>
      <c r="K3528">
        <v>9817</v>
      </c>
      <c r="L3528" s="1" t="s">
        <v>1491</v>
      </c>
      <c r="M3528" s="1" t="s">
        <v>124</v>
      </c>
      <c r="N3528" s="1" t="s">
        <v>33</v>
      </c>
      <c r="O3528" t="s">
        <v>19</v>
      </c>
      <c r="P3528">
        <v>2454.25</v>
      </c>
      <c r="Q3528" s="1" t="s">
        <v>1492</v>
      </c>
      <c r="R3528" s="1" t="s">
        <v>1448</v>
      </c>
      <c r="S3528" t="s">
        <v>1449</v>
      </c>
      <c r="T3528">
        <f>VLOOKUP(Admissions[[#This Row],[Department]],Departments!A:E,5,FALSE)</f>
        <v>12000</v>
      </c>
      <c r="U3528" s="1" t="str">
        <f t="shared" si="110"/>
        <v>Within Benchmark</v>
      </c>
      <c r="V3528" s="1">
        <f t="shared" ca="1" si="111"/>
        <v>63</v>
      </c>
      <c r="W3528" s="1" t="str">
        <f ca="1">_xlfn.IFS(Admissions[[#This Row],[Patients Age]]&lt;18,"Paediatric",V3528&lt;40,"Young Adult",V3528&lt;65,"Adult",TRUE,"Senior")</f>
        <v>Adult</v>
      </c>
    </row>
    <row r="3529" spans="1:23" x14ac:dyDescent="0.25">
      <c r="A3529">
        <v>10328</v>
      </c>
      <c r="B3529">
        <v>3849</v>
      </c>
      <c r="C3529" s="1" t="s">
        <v>1276</v>
      </c>
      <c r="D3529" s="1" t="s">
        <v>56</v>
      </c>
      <c r="E3529" s="2">
        <v>36072</v>
      </c>
      <c r="F3529" s="1" t="s">
        <v>15</v>
      </c>
      <c r="G3529" s="1" t="s">
        <v>48</v>
      </c>
      <c r="H3529" s="2">
        <v>44990</v>
      </c>
      <c r="I3529" s="2">
        <v>44992</v>
      </c>
      <c r="J3529">
        <v>2</v>
      </c>
      <c r="K3529">
        <v>6519</v>
      </c>
      <c r="L3529" s="1" t="s">
        <v>1494</v>
      </c>
      <c r="M3529" s="1" t="s">
        <v>17</v>
      </c>
      <c r="N3529" s="1" t="s">
        <v>33</v>
      </c>
      <c r="O3529" t="s">
        <v>19</v>
      </c>
      <c r="P3529">
        <v>3259.5</v>
      </c>
      <c r="Q3529" s="1" t="s">
        <v>1492</v>
      </c>
      <c r="R3529" s="1" t="s">
        <v>1451</v>
      </c>
      <c r="S3529" t="s">
        <v>1447</v>
      </c>
      <c r="T3529">
        <f>VLOOKUP(Admissions[[#This Row],[Department]],Departments!A:E,5,FALSE)</f>
        <v>5500</v>
      </c>
      <c r="U3529" s="1" t="str">
        <f t="shared" si="110"/>
        <v>Above Benchmark</v>
      </c>
      <c r="V3529" s="1">
        <f t="shared" ca="1" si="111"/>
        <v>27</v>
      </c>
      <c r="W3529" s="1" t="str">
        <f ca="1">_xlfn.IFS(Admissions[[#This Row],[Patients Age]]&lt;18,"Paediatric",V3529&lt;40,"Young Adult",V3529&lt;65,"Adult",TRUE,"Senior")</f>
        <v>Young Adult</v>
      </c>
    </row>
    <row r="3530" spans="1:23" x14ac:dyDescent="0.25">
      <c r="A3530">
        <v>12944</v>
      </c>
      <c r="B3530">
        <v>3019</v>
      </c>
      <c r="C3530" s="1" t="s">
        <v>1277</v>
      </c>
      <c r="D3530" s="1" t="s">
        <v>56</v>
      </c>
      <c r="E3530" s="2">
        <v>18576</v>
      </c>
      <c r="F3530" s="1" t="s">
        <v>21</v>
      </c>
      <c r="G3530" s="1" t="s">
        <v>22</v>
      </c>
      <c r="H3530" s="2">
        <v>44956</v>
      </c>
      <c r="I3530" s="2">
        <v>44970</v>
      </c>
      <c r="J3530">
        <v>14</v>
      </c>
      <c r="K3530">
        <v>49099</v>
      </c>
      <c r="L3530" s="1" t="s">
        <v>1491</v>
      </c>
      <c r="M3530" s="1" t="s">
        <v>1474</v>
      </c>
      <c r="N3530" s="1" t="s">
        <v>18</v>
      </c>
      <c r="O3530" t="s">
        <v>19</v>
      </c>
      <c r="P3530">
        <v>3507.0713999999998</v>
      </c>
      <c r="Q3530" s="1" t="s">
        <v>1492</v>
      </c>
      <c r="R3530" s="1" t="s">
        <v>1448</v>
      </c>
      <c r="S3530" t="s">
        <v>1449</v>
      </c>
      <c r="T3530">
        <f>VLOOKUP(Admissions[[#This Row],[Department]],Departments!A:E,5,FALSE)</f>
        <v>12000</v>
      </c>
      <c r="U3530" s="1" t="str">
        <f t="shared" si="110"/>
        <v>Above Benchmark</v>
      </c>
      <c r="V3530" s="1">
        <f t="shared" ca="1" si="111"/>
        <v>75</v>
      </c>
      <c r="W3530" s="1" t="str">
        <f ca="1">_xlfn.IFS(Admissions[[#This Row],[Patients Age]]&lt;18,"Paediatric",V3530&lt;40,"Young Adult",V3530&lt;65,"Adult",TRUE,"Senior")</f>
        <v>Senior</v>
      </c>
    </row>
    <row r="3531" spans="1:23" x14ac:dyDescent="0.25">
      <c r="A3531">
        <v>10742</v>
      </c>
      <c r="B3531">
        <v>3091</v>
      </c>
      <c r="C3531" s="1" t="s">
        <v>634</v>
      </c>
      <c r="D3531" s="1" t="s">
        <v>56</v>
      </c>
      <c r="E3531" s="2">
        <v>41366</v>
      </c>
      <c r="F3531" s="1" t="s">
        <v>30</v>
      </c>
      <c r="G3531" s="1" t="s">
        <v>110</v>
      </c>
      <c r="H3531" s="2">
        <v>45395</v>
      </c>
      <c r="I3531" s="2">
        <v>45396</v>
      </c>
      <c r="J3531">
        <v>1</v>
      </c>
      <c r="K3531">
        <v>1574</v>
      </c>
      <c r="L3531" s="1" t="s">
        <v>1491</v>
      </c>
      <c r="M3531" s="1" t="s">
        <v>49</v>
      </c>
      <c r="N3531" s="1" t="s">
        <v>18</v>
      </c>
      <c r="O3531" t="s">
        <v>19</v>
      </c>
      <c r="P3531">
        <v>1574</v>
      </c>
      <c r="Q3531" s="1" t="s">
        <v>1492</v>
      </c>
      <c r="R3531" s="1" t="s">
        <v>1446</v>
      </c>
      <c r="S3531" t="s">
        <v>1447</v>
      </c>
      <c r="T3531">
        <f>VLOOKUP(Admissions[[#This Row],[Department]],Departments!A:E,5,FALSE)</f>
        <v>4500</v>
      </c>
      <c r="U3531" s="1" t="str">
        <f t="shared" si="110"/>
        <v>Within Benchmark</v>
      </c>
      <c r="V3531" s="1">
        <f t="shared" ca="1" si="111"/>
        <v>13</v>
      </c>
      <c r="W3531" s="1" t="str">
        <f ca="1">_xlfn.IFS(Admissions[[#This Row],[Patients Age]]&lt;18,"Paediatric",V3531&lt;40,"Young Adult",V3531&lt;65,"Adult",TRUE,"Senior")</f>
        <v>Paediatric</v>
      </c>
    </row>
    <row r="3532" spans="1:23" x14ac:dyDescent="0.25">
      <c r="A3532">
        <v>11112</v>
      </c>
      <c r="B3532">
        <v>3083</v>
      </c>
      <c r="C3532" s="1" t="s">
        <v>678</v>
      </c>
      <c r="D3532" s="1" t="s">
        <v>56</v>
      </c>
      <c r="E3532" s="2">
        <v>38038</v>
      </c>
      <c r="F3532" s="1" t="s">
        <v>15</v>
      </c>
      <c r="G3532" s="1" t="s">
        <v>16</v>
      </c>
      <c r="H3532" s="2">
        <v>45644</v>
      </c>
      <c r="I3532" s="2">
        <v>45646</v>
      </c>
      <c r="J3532">
        <v>2</v>
      </c>
      <c r="K3532">
        <v>3527</v>
      </c>
      <c r="L3532" s="1" t="s">
        <v>1491</v>
      </c>
      <c r="M3532" s="1" t="s">
        <v>49</v>
      </c>
      <c r="N3532" s="1" t="s">
        <v>18</v>
      </c>
      <c r="O3532" t="s">
        <v>19</v>
      </c>
      <c r="P3532">
        <v>1763.5</v>
      </c>
      <c r="Q3532" s="1" t="s">
        <v>1492</v>
      </c>
      <c r="R3532" s="1" t="s">
        <v>1453</v>
      </c>
      <c r="S3532" t="s">
        <v>1449</v>
      </c>
      <c r="T3532">
        <f>VLOOKUP(Admissions[[#This Row],[Department]],Departments!A:E,5,FALSE)</f>
        <v>5500</v>
      </c>
      <c r="U3532" s="1" t="str">
        <f t="shared" si="110"/>
        <v>Within Benchmark</v>
      </c>
      <c r="V3532" s="1">
        <f t="shared" ca="1" si="111"/>
        <v>22</v>
      </c>
      <c r="W3532" s="1" t="str">
        <f ca="1">_xlfn.IFS(Admissions[[#This Row],[Patients Age]]&lt;18,"Paediatric",V3532&lt;40,"Young Adult",V3532&lt;65,"Adult",TRUE,"Senior")</f>
        <v>Young Adult</v>
      </c>
    </row>
    <row r="3533" spans="1:23" x14ac:dyDescent="0.25">
      <c r="A3533">
        <v>13537</v>
      </c>
      <c r="B3533">
        <v>7075</v>
      </c>
      <c r="C3533" s="1" t="s">
        <v>961</v>
      </c>
      <c r="D3533" s="1" t="s">
        <v>14</v>
      </c>
      <c r="E3533" s="2">
        <v>24146</v>
      </c>
      <c r="F3533" s="1" t="s">
        <v>15</v>
      </c>
      <c r="G3533" s="1" t="s">
        <v>48</v>
      </c>
      <c r="H3533" s="2">
        <v>45393</v>
      </c>
      <c r="I3533" s="2">
        <v>45395</v>
      </c>
      <c r="J3533">
        <v>2</v>
      </c>
      <c r="K3533">
        <v>6637</v>
      </c>
      <c r="L3533" s="1" t="s">
        <v>1491</v>
      </c>
      <c r="M3533" s="1" t="s">
        <v>17</v>
      </c>
      <c r="N3533" s="1" t="s">
        <v>33</v>
      </c>
      <c r="O3533" t="s">
        <v>19</v>
      </c>
      <c r="P3533">
        <v>3318.5</v>
      </c>
      <c r="Q3533" s="1" t="s">
        <v>1492</v>
      </c>
      <c r="R3533" s="1" t="s">
        <v>1450</v>
      </c>
      <c r="S3533" t="s">
        <v>1449</v>
      </c>
      <c r="T3533">
        <f>VLOOKUP(Admissions[[#This Row],[Department]],Departments!A:E,5,FALSE)</f>
        <v>5500</v>
      </c>
      <c r="U3533" s="1" t="str">
        <f t="shared" si="110"/>
        <v>Above Benchmark</v>
      </c>
      <c r="V3533" s="1">
        <f t="shared" ca="1" si="111"/>
        <v>60</v>
      </c>
      <c r="W3533" s="1" t="str">
        <f ca="1">_xlfn.IFS(Admissions[[#This Row],[Patients Age]]&lt;18,"Paediatric",V3533&lt;40,"Young Adult",V3533&lt;65,"Adult",TRUE,"Senior")</f>
        <v>Adult</v>
      </c>
    </row>
    <row r="3534" spans="1:23" x14ac:dyDescent="0.25">
      <c r="A3534">
        <v>14940</v>
      </c>
      <c r="B3534">
        <v>5333</v>
      </c>
      <c r="C3534" s="1" t="s">
        <v>1075</v>
      </c>
      <c r="D3534" s="1" t="s">
        <v>14</v>
      </c>
      <c r="E3534" s="2">
        <v>24547</v>
      </c>
      <c r="F3534" s="1" t="s">
        <v>35</v>
      </c>
      <c r="G3534" s="1" t="s">
        <v>85</v>
      </c>
      <c r="H3534" s="2">
        <v>45453</v>
      </c>
      <c r="I3534" s="2">
        <v>45459</v>
      </c>
      <c r="J3534">
        <v>6</v>
      </c>
      <c r="K3534">
        <v>8830</v>
      </c>
      <c r="L3534" s="1" t="s">
        <v>1491</v>
      </c>
      <c r="M3534" s="1" t="s">
        <v>119</v>
      </c>
      <c r="N3534" s="1" t="s">
        <v>33</v>
      </c>
      <c r="O3534" t="s">
        <v>19</v>
      </c>
      <c r="P3534">
        <v>1471.6667</v>
      </c>
      <c r="Q3534" s="1" t="s">
        <v>1492</v>
      </c>
      <c r="R3534" s="1" t="s">
        <v>1448</v>
      </c>
      <c r="S3534" t="s">
        <v>1449</v>
      </c>
      <c r="T3534">
        <f>VLOOKUP(Admissions[[#This Row],[Department]],Departments!A:E,5,FALSE)</f>
        <v>8500</v>
      </c>
      <c r="U3534" s="1" t="str">
        <f t="shared" si="110"/>
        <v>Above Benchmark</v>
      </c>
      <c r="V3534" s="1">
        <f t="shared" ca="1" si="111"/>
        <v>59</v>
      </c>
      <c r="W3534" s="1" t="str">
        <f ca="1">_xlfn.IFS(Admissions[[#This Row],[Patients Age]]&lt;18,"Paediatric",V3534&lt;40,"Young Adult",V3534&lt;65,"Adult",TRUE,"Senior")</f>
        <v>Adult</v>
      </c>
    </row>
    <row r="3535" spans="1:23" x14ac:dyDescent="0.25">
      <c r="A3535">
        <v>12021</v>
      </c>
      <c r="B3535">
        <v>3936</v>
      </c>
      <c r="C3535" s="1" t="s">
        <v>760</v>
      </c>
      <c r="D3535" s="1" t="s">
        <v>14</v>
      </c>
      <c r="E3535" s="2">
        <v>38835</v>
      </c>
      <c r="F3535" s="1" t="s">
        <v>26</v>
      </c>
      <c r="G3535" s="1" t="s">
        <v>39</v>
      </c>
      <c r="H3535" s="2">
        <v>45422</v>
      </c>
      <c r="I3535" s="2">
        <v>45426</v>
      </c>
      <c r="J3535">
        <v>4</v>
      </c>
      <c r="K3535">
        <v>7842</v>
      </c>
      <c r="L3535" s="1" t="s">
        <v>1491</v>
      </c>
      <c r="M3535" s="1" t="s">
        <v>17</v>
      </c>
      <c r="N3535" s="1" t="s">
        <v>18</v>
      </c>
      <c r="O3535" t="s">
        <v>19</v>
      </c>
      <c r="P3535">
        <v>1960.5</v>
      </c>
      <c r="Q3535" s="1" t="s">
        <v>1492</v>
      </c>
      <c r="R3535" s="1" t="s">
        <v>1454</v>
      </c>
      <c r="S3535" t="s">
        <v>1449</v>
      </c>
      <c r="T3535">
        <f>VLOOKUP(Admissions[[#This Row],[Department]],Departments!A:E,5,FALSE)</f>
        <v>9000</v>
      </c>
      <c r="U3535" s="1" t="str">
        <f t="shared" si="110"/>
        <v>Within Benchmark</v>
      </c>
      <c r="V3535" s="1">
        <f t="shared" ca="1" si="111"/>
        <v>20</v>
      </c>
      <c r="W3535" s="1" t="str">
        <f ca="1">_xlfn.IFS(Admissions[[#This Row],[Patients Age]]&lt;18,"Paediatric",V3535&lt;40,"Young Adult",V3535&lt;65,"Adult",TRUE,"Senior")</f>
        <v>Young Adult</v>
      </c>
    </row>
    <row r="3536" spans="1:23" x14ac:dyDescent="0.25">
      <c r="A3536">
        <v>10886</v>
      </c>
      <c r="B3536">
        <v>6719</v>
      </c>
      <c r="C3536" s="1" t="s">
        <v>1057</v>
      </c>
      <c r="D3536" s="1" t="s">
        <v>14</v>
      </c>
      <c r="E3536" s="2">
        <v>39418</v>
      </c>
      <c r="F3536" s="1" t="s">
        <v>30</v>
      </c>
      <c r="G3536" s="1" t="s">
        <v>110</v>
      </c>
      <c r="H3536" s="2">
        <v>45223</v>
      </c>
      <c r="I3536" s="2">
        <v>45225</v>
      </c>
      <c r="J3536">
        <v>2</v>
      </c>
      <c r="K3536">
        <v>2259</v>
      </c>
      <c r="L3536" s="1" t="s">
        <v>1491</v>
      </c>
      <c r="M3536" s="1" t="s">
        <v>32</v>
      </c>
      <c r="N3536" s="1" t="s">
        <v>33</v>
      </c>
      <c r="O3536" t="s">
        <v>19</v>
      </c>
      <c r="P3536">
        <v>1129.5</v>
      </c>
      <c r="Q3536" s="1" t="s">
        <v>1492</v>
      </c>
      <c r="R3536" s="1" t="s">
        <v>1452</v>
      </c>
      <c r="S3536" t="s">
        <v>1449</v>
      </c>
      <c r="T3536">
        <f>VLOOKUP(Admissions[[#This Row],[Department]],Departments!A:E,5,FALSE)</f>
        <v>4500</v>
      </c>
      <c r="U3536" s="1" t="str">
        <f t="shared" si="110"/>
        <v>Within Benchmark</v>
      </c>
      <c r="V3536" s="1">
        <f t="shared" ca="1" si="111"/>
        <v>18</v>
      </c>
      <c r="W3536" s="1" t="str">
        <f ca="1">_xlfn.IFS(Admissions[[#This Row],[Patients Age]]&lt;18,"Paediatric",V3536&lt;40,"Young Adult",V3536&lt;65,"Adult",TRUE,"Senior")</f>
        <v>Young Adult</v>
      </c>
    </row>
    <row r="3537" spans="1:23" x14ac:dyDescent="0.25">
      <c r="A3537">
        <v>15928</v>
      </c>
      <c r="B3537" t="s">
        <v>1495</v>
      </c>
      <c r="C3537" s="1" t="s">
        <v>1020</v>
      </c>
      <c r="D3537" s="1" t="s">
        <v>14</v>
      </c>
      <c r="E3537" s="2">
        <v>44752</v>
      </c>
      <c r="F3537" s="1" t="s">
        <v>30</v>
      </c>
      <c r="G3537" s="1" t="s">
        <v>31</v>
      </c>
      <c r="H3537" s="2">
        <v>45340</v>
      </c>
      <c r="I3537" s="2">
        <v>45344</v>
      </c>
      <c r="J3537">
        <v>4</v>
      </c>
      <c r="K3537">
        <v>3305</v>
      </c>
      <c r="L3537" s="1" t="s">
        <v>1491</v>
      </c>
      <c r="M3537" s="1" t="s">
        <v>46</v>
      </c>
      <c r="N3537" s="1" t="s">
        <v>33</v>
      </c>
      <c r="O3537" t="s">
        <v>19</v>
      </c>
      <c r="P3537">
        <v>826.25</v>
      </c>
      <c r="Q3537" s="1" t="s">
        <v>1492</v>
      </c>
      <c r="R3537" s="1" t="s">
        <v>1451</v>
      </c>
      <c r="S3537" t="s">
        <v>1447</v>
      </c>
      <c r="T3537">
        <f>VLOOKUP(Admissions[[#This Row],[Department]],Departments!A:E,5,FALSE)</f>
        <v>4500</v>
      </c>
      <c r="U3537" s="1" t="str">
        <f t="shared" si="110"/>
        <v>Within Benchmark</v>
      </c>
      <c r="V3537" s="1">
        <f t="shared" ca="1" si="111"/>
        <v>3</v>
      </c>
      <c r="W3537" s="1" t="str">
        <f ca="1">_xlfn.IFS(Admissions[[#This Row],[Patients Age]]&lt;18,"Paediatric",V3537&lt;40,"Young Adult",V3537&lt;65,"Adult",TRUE,"Senior")</f>
        <v>Paediatric</v>
      </c>
    </row>
    <row r="3538" spans="1:23" x14ac:dyDescent="0.25">
      <c r="A3538">
        <v>13924</v>
      </c>
      <c r="B3538">
        <v>5209</v>
      </c>
      <c r="C3538" s="1" t="s">
        <v>1278</v>
      </c>
      <c r="D3538" s="1" t="s">
        <v>56</v>
      </c>
      <c r="E3538" s="2">
        <v>41882</v>
      </c>
      <c r="F3538" s="1" t="s">
        <v>30</v>
      </c>
      <c r="G3538" s="1" t="s">
        <v>31</v>
      </c>
      <c r="H3538" s="2">
        <v>45333</v>
      </c>
      <c r="I3538" s="2">
        <v>45335</v>
      </c>
      <c r="J3538">
        <v>2</v>
      </c>
      <c r="K3538">
        <v>2171</v>
      </c>
      <c r="L3538" s="1" t="s">
        <v>1491</v>
      </c>
      <c r="M3538" s="1" t="s">
        <v>49</v>
      </c>
      <c r="N3538" s="1" t="s">
        <v>24</v>
      </c>
      <c r="O3538" t="s">
        <v>19</v>
      </c>
      <c r="P3538">
        <v>1085.5</v>
      </c>
      <c r="Q3538" s="1" t="s">
        <v>1492</v>
      </c>
      <c r="R3538" s="1" t="s">
        <v>1451</v>
      </c>
      <c r="S3538" t="s">
        <v>1447</v>
      </c>
      <c r="T3538">
        <f>VLOOKUP(Admissions[[#This Row],[Department]],Departments!A:E,5,FALSE)</f>
        <v>4500</v>
      </c>
      <c r="U3538" s="1" t="str">
        <f t="shared" si="110"/>
        <v>Within Benchmark</v>
      </c>
      <c r="V3538" s="1">
        <f t="shared" ca="1" si="111"/>
        <v>11</v>
      </c>
      <c r="W3538" s="1" t="str">
        <f ca="1">_xlfn.IFS(Admissions[[#This Row],[Patients Age]]&lt;18,"Paediatric",V3538&lt;40,"Young Adult",V3538&lt;65,"Adult",TRUE,"Senior")</f>
        <v>Paediatric</v>
      </c>
    </row>
    <row r="3539" spans="1:23" x14ac:dyDescent="0.25">
      <c r="A3539">
        <v>10751</v>
      </c>
      <c r="B3539">
        <v>4422</v>
      </c>
      <c r="C3539" s="1" t="s">
        <v>1118</v>
      </c>
      <c r="D3539" s="1" t="s">
        <v>14</v>
      </c>
      <c r="E3539" s="2">
        <v>43100</v>
      </c>
      <c r="F3539" s="1" t="s">
        <v>30</v>
      </c>
      <c r="G3539" s="1" t="s">
        <v>31</v>
      </c>
      <c r="H3539" s="2">
        <v>45543</v>
      </c>
      <c r="I3539" s="2">
        <v>45546</v>
      </c>
      <c r="J3539">
        <v>3</v>
      </c>
      <c r="K3539">
        <v>3282</v>
      </c>
      <c r="L3539" s="1" t="s">
        <v>1491</v>
      </c>
      <c r="M3539" s="1" t="s">
        <v>81</v>
      </c>
      <c r="N3539" s="1" t="s">
        <v>18</v>
      </c>
      <c r="O3539" t="s">
        <v>19</v>
      </c>
      <c r="P3539">
        <v>1094</v>
      </c>
      <c r="Q3539" s="1" t="s">
        <v>1492</v>
      </c>
      <c r="R3539" s="1" t="s">
        <v>1451</v>
      </c>
      <c r="S3539" t="s">
        <v>1447</v>
      </c>
      <c r="T3539">
        <f>VLOOKUP(Admissions[[#This Row],[Department]],Departments!A:E,5,FALSE)</f>
        <v>4500</v>
      </c>
      <c r="U3539" s="1" t="str">
        <f t="shared" si="110"/>
        <v>Within Benchmark</v>
      </c>
      <c r="V3539" s="1">
        <f t="shared" ca="1" si="111"/>
        <v>8</v>
      </c>
      <c r="W3539" s="1" t="str">
        <f ca="1">_xlfn.IFS(Admissions[[#This Row],[Patients Age]]&lt;18,"Paediatric",V3539&lt;40,"Young Adult",V3539&lt;65,"Adult",TRUE,"Senior")</f>
        <v>Paediatric</v>
      </c>
    </row>
    <row r="3540" spans="1:23" x14ac:dyDescent="0.25">
      <c r="A3540">
        <v>10252</v>
      </c>
      <c r="B3540">
        <v>5987</v>
      </c>
      <c r="C3540" s="1" t="s">
        <v>989</v>
      </c>
      <c r="D3540" s="1" t="s">
        <v>14</v>
      </c>
      <c r="E3540" s="2">
        <v>27507</v>
      </c>
      <c r="F3540" s="1" t="s">
        <v>66</v>
      </c>
      <c r="G3540" s="1" t="s">
        <v>67</v>
      </c>
      <c r="H3540" s="2">
        <v>44927</v>
      </c>
      <c r="I3540" s="2">
        <v>44930</v>
      </c>
      <c r="J3540">
        <v>3</v>
      </c>
      <c r="K3540">
        <v>6123</v>
      </c>
      <c r="L3540" s="1" t="s">
        <v>1491</v>
      </c>
      <c r="M3540" s="1" t="s">
        <v>68</v>
      </c>
      <c r="N3540" s="1" t="s">
        <v>24</v>
      </c>
      <c r="O3540" t="s">
        <v>19</v>
      </c>
      <c r="P3540">
        <v>2041</v>
      </c>
      <c r="Q3540" s="1" t="s">
        <v>1492</v>
      </c>
      <c r="R3540" s="1" t="s">
        <v>1451</v>
      </c>
      <c r="S3540" t="s">
        <v>1447</v>
      </c>
      <c r="T3540">
        <f>VLOOKUP(Admissions[[#This Row],[Department]],Departments!A:E,5,FALSE)</f>
        <v>6000</v>
      </c>
      <c r="U3540" s="1" t="str">
        <f t="shared" si="110"/>
        <v>Above Benchmark</v>
      </c>
      <c r="V3540" s="1">
        <f t="shared" ca="1" si="111"/>
        <v>51</v>
      </c>
      <c r="W3540" s="1" t="str">
        <f ca="1">_xlfn.IFS(Admissions[[#This Row],[Patients Age]]&lt;18,"Paediatric",V3540&lt;40,"Young Adult",V3540&lt;65,"Adult",TRUE,"Senior")</f>
        <v>Adult</v>
      </c>
    </row>
    <row r="3541" spans="1:23" x14ac:dyDescent="0.25">
      <c r="A3541">
        <v>15611</v>
      </c>
      <c r="B3541">
        <v>5321</v>
      </c>
      <c r="C3541" s="1" t="s">
        <v>1224</v>
      </c>
      <c r="D3541" s="1" t="s">
        <v>56</v>
      </c>
      <c r="E3541" s="2">
        <v>21591</v>
      </c>
      <c r="F3541" s="1" t="s">
        <v>21</v>
      </c>
      <c r="G3541" s="1" t="s">
        <v>22</v>
      </c>
      <c r="H3541" s="2">
        <v>45174</v>
      </c>
      <c r="I3541" s="2">
        <v>45180</v>
      </c>
      <c r="J3541">
        <v>6</v>
      </c>
      <c r="K3541">
        <v>24815</v>
      </c>
      <c r="L3541" s="1" t="s">
        <v>1491</v>
      </c>
      <c r="M3541" s="1" t="s">
        <v>23</v>
      </c>
      <c r="N3541" s="1" t="s">
        <v>33</v>
      </c>
      <c r="O3541" t="s">
        <v>19</v>
      </c>
      <c r="P3541">
        <v>4135.8333000000002</v>
      </c>
      <c r="Q3541" s="1" t="s">
        <v>1492</v>
      </c>
      <c r="R3541" s="1" t="s">
        <v>1452</v>
      </c>
      <c r="S3541" t="s">
        <v>1449</v>
      </c>
      <c r="T3541">
        <f>VLOOKUP(Admissions[[#This Row],[Department]],Departments!A:E,5,FALSE)</f>
        <v>12000</v>
      </c>
      <c r="U3541" s="1" t="str">
        <f t="shared" si="110"/>
        <v>Above Benchmark</v>
      </c>
      <c r="V3541" s="1">
        <f t="shared" ca="1" si="111"/>
        <v>67</v>
      </c>
      <c r="W3541" s="1" t="str">
        <f ca="1">_xlfn.IFS(Admissions[[#This Row],[Patients Age]]&lt;18,"Paediatric",V3541&lt;40,"Young Adult",V3541&lt;65,"Adult",TRUE,"Senior")</f>
        <v>Senior</v>
      </c>
    </row>
    <row r="3542" spans="1:23" x14ac:dyDescent="0.25">
      <c r="A3542">
        <v>12129</v>
      </c>
      <c r="B3542">
        <v>5267</v>
      </c>
      <c r="C3542" s="1" t="s">
        <v>34</v>
      </c>
      <c r="D3542" s="1" t="s">
        <v>56</v>
      </c>
      <c r="E3542" s="2">
        <v>12772</v>
      </c>
      <c r="F3542" s="1" t="s">
        <v>21</v>
      </c>
      <c r="G3542" s="1" t="s">
        <v>22</v>
      </c>
      <c r="H3542" s="2">
        <v>45515</v>
      </c>
      <c r="I3542" s="2">
        <v>45520</v>
      </c>
      <c r="J3542">
        <v>5</v>
      </c>
      <c r="K3542">
        <v>15918</v>
      </c>
      <c r="L3542" s="1" t="s">
        <v>1491</v>
      </c>
      <c r="M3542" s="1" t="s">
        <v>209</v>
      </c>
      <c r="N3542" s="1" t="s">
        <v>24</v>
      </c>
      <c r="O3542" t="s">
        <v>19</v>
      </c>
      <c r="P3542">
        <v>3183.6</v>
      </c>
      <c r="Q3542" s="1" t="s">
        <v>1492</v>
      </c>
      <c r="R3542" s="1" t="s">
        <v>1451</v>
      </c>
      <c r="S3542" t="s">
        <v>1447</v>
      </c>
      <c r="T3542">
        <f>VLOOKUP(Admissions[[#This Row],[Department]],Departments!A:E,5,FALSE)</f>
        <v>12000</v>
      </c>
      <c r="U3542" s="1" t="str">
        <f t="shared" si="110"/>
        <v>Above Benchmark</v>
      </c>
      <c r="V3542" s="1">
        <f t="shared" ca="1" si="111"/>
        <v>91</v>
      </c>
      <c r="W3542" s="1" t="str">
        <f ca="1">_xlfn.IFS(Admissions[[#This Row],[Patients Age]]&lt;18,"Paediatric",V3542&lt;40,"Young Adult",V3542&lt;65,"Adult",TRUE,"Senior")</f>
        <v>Senior</v>
      </c>
    </row>
    <row r="3543" spans="1:23" x14ac:dyDescent="0.25">
      <c r="A3543">
        <v>13667</v>
      </c>
      <c r="B3543">
        <v>3886</v>
      </c>
      <c r="C3543" s="1" t="s">
        <v>1053</v>
      </c>
      <c r="D3543" s="1" t="s">
        <v>14</v>
      </c>
      <c r="E3543" s="2">
        <v>16040</v>
      </c>
      <c r="F3543" s="1" t="s">
        <v>51</v>
      </c>
      <c r="G3543" s="1" t="s">
        <v>87</v>
      </c>
      <c r="H3543" s="2">
        <v>45318</v>
      </c>
      <c r="I3543" s="2">
        <v>45324</v>
      </c>
      <c r="J3543">
        <v>6</v>
      </c>
      <c r="K3543">
        <v>15051</v>
      </c>
      <c r="L3543" s="1" t="s">
        <v>1491</v>
      </c>
      <c r="M3543" s="1" t="s">
        <v>17</v>
      </c>
      <c r="N3543" s="1" t="s">
        <v>18</v>
      </c>
      <c r="O3543" t="s">
        <v>19</v>
      </c>
      <c r="P3543">
        <v>2508.5</v>
      </c>
      <c r="Q3543" s="1" t="s">
        <v>1492</v>
      </c>
      <c r="R3543" s="1" t="s">
        <v>1446</v>
      </c>
      <c r="S3543" t="s">
        <v>1447</v>
      </c>
      <c r="T3543">
        <f>VLOOKUP(Admissions[[#This Row],[Department]],Departments!A:E,5,FALSE)</f>
        <v>6800</v>
      </c>
      <c r="U3543" s="1" t="str">
        <f t="shared" si="110"/>
        <v>Above Benchmark</v>
      </c>
      <c r="V3543" s="1">
        <f t="shared" ca="1" si="111"/>
        <v>82</v>
      </c>
      <c r="W3543" s="1" t="str">
        <f ca="1">_xlfn.IFS(Admissions[[#This Row],[Patients Age]]&lt;18,"Paediatric",V3543&lt;40,"Young Adult",V3543&lt;65,"Adult",TRUE,"Senior")</f>
        <v>Senior</v>
      </c>
    </row>
    <row r="3544" spans="1:23" x14ac:dyDescent="0.25">
      <c r="A3544">
        <v>12424</v>
      </c>
      <c r="B3544">
        <v>6467</v>
      </c>
      <c r="C3544" s="1" t="s">
        <v>584</v>
      </c>
      <c r="D3544" s="1" t="s">
        <v>14</v>
      </c>
      <c r="E3544" s="2">
        <v>27583</v>
      </c>
      <c r="F3544" s="1" t="s">
        <v>15</v>
      </c>
      <c r="G3544" s="1" t="s">
        <v>48</v>
      </c>
      <c r="H3544" s="2">
        <v>45037</v>
      </c>
      <c r="I3544" s="2">
        <v>45039</v>
      </c>
      <c r="J3544">
        <v>2</v>
      </c>
      <c r="K3544">
        <v>7069</v>
      </c>
      <c r="L3544" s="1" t="s">
        <v>1491</v>
      </c>
      <c r="M3544" s="1" t="s">
        <v>17</v>
      </c>
      <c r="N3544" s="1" t="s">
        <v>33</v>
      </c>
      <c r="O3544" t="s">
        <v>19</v>
      </c>
      <c r="P3544">
        <v>3534.5</v>
      </c>
      <c r="Q3544" s="1" t="s">
        <v>1492</v>
      </c>
      <c r="R3544" s="1" t="s">
        <v>1454</v>
      </c>
      <c r="S3544" t="s">
        <v>1449</v>
      </c>
      <c r="T3544">
        <f>VLOOKUP(Admissions[[#This Row],[Department]],Departments!A:E,5,FALSE)</f>
        <v>5500</v>
      </c>
      <c r="U3544" s="1" t="str">
        <f t="shared" si="110"/>
        <v>Above Benchmark</v>
      </c>
      <c r="V3544" s="1">
        <f t="shared" ca="1" si="111"/>
        <v>51</v>
      </c>
      <c r="W3544" s="1" t="str">
        <f ca="1">_xlfn.IFS(Admissions[[#This Row],[Patients Age]]&lt;18,"Paediatric",V3544&lt;40,"Young Adult",V3544&lt;65,"Adult",TRUE,"Senior")</f>
        <v>Adult</v>
      </c>
    </row>
    <row r="3545" spans="1:23" x14ac:dyDescent="0.25">
      <c r="A3545">
        <v>15852</v>
      </c>
      <c r="B3545">
        <v>5311</v>
      </c>
      <c r="C3545" s="1" t="s">
        <v>1149</v>
      </c>
      <c r="D3545" s="1" t="s">
        <v>14</v>
      </c>
      <c r="E3545" s="2">
        <v>14199</v>
      </c>
      <c r="F3545" s="1" t="s">
        <v>66</v>
      </c>
      <c r="G3545" s="1" t="s">
        <v>77</v>
      </c>
      <c r="H3545" s="2">
        <v>45081</v>
      </c>
      <c r="I3545" s="2">
        <v>45086</v>
      </c>
      <c r="J3545">
        <v>5</v>
      </c>
      <c r="K3545">
        <v>8901</v>
      </c>
      <c r="L3545" s="1" t="s">
        <v>1491</v>
      </c>
      <c r="M3545" s="1" t="s">
        <v>68</v>
      </c>
      <c r="N3545" s="1" t="s">
        <v>33</v>
      </c>
      <c r="O3545" t="s">
        <v>19</v>
      </c>
      <c r="P3545">
        <v>1780.2</v>
      </c>
      <c r="Q3545" s="1" t="s">
        <v>1492</v>
      </c>
      <c r="R3545" s="1" t="s">
        <v>1451</v>
      </c>
      <c r="S3545" t="s">
        <v>1447</v>
      </c>
      <c r="T3545">
        <f>VLOOKUP(Admissions[[#This Row],[Department]],Departments!A:E,5,FALSE)</f>
        <v>6000</v>
      </c>
      <c r="U3545" s="1" t="str">
        <f t="shared" si="110"/>
        <v>Above Benchmark</v>
      </c>
      <c r="V3545" s="1">
        <f t="shared" ca="1" si="111"/>
        <v>87</v>
      </c>
      <c r="W3545" s="1" t="str">
        <f ca="1">_xlfn.IFS(Admissions[[#This Row],[Patients Age]]&lt;18,"Paediatric",V3545&lt;40,"Young Adult",V3545&lt;65,"Adult",TRUE,"Senior")</f>
        <v>Senior</v>
      </c>
    </row>
    <row r="3546" spans="1:23" x14ac:dyDescent="0.25">
      <c r="A3546">
        <v>11518</v>
      </c>
      <c r="B3546">
        <v>5903</v>
      </c>
      <c r="C3546" s="1" t="s">
        <v>1279</v>
      </c>
      <c r="D3546" s="1" t="s">
        <v>56</v>
      </c>
      <c r="E3546" s="2">
        <v>30417</v>
      </c>
      <c r="F3546" s="1" t="s">
        <v>51</v>
      </c>
      <c r="G3546" s="1" t="s">
        <v>87</v>
      </c>
      <c r="H3546" s="2">
        <v>45357</v>
      </c>
      <c r="I3546" s="2">
        <v>45362</v>
      </c>
      <c r="J3546">
        <v>5</v>
      </c>
      <c r="K3546">
        <v>8169</v>
      </c>
      <c r="L3546" s="1" t="s">
        <v>1491</v>
      </c>
      <c r="M3546" s="1" t="s">
        <v>114</v>
      </c>
      <c r="N3546" s="1" t="s">
        <v>33</v>
      </c>
      <c r="O3546" t="s">
        <v>19</v>
      </c>
      <c r="P3546">
        <v>1633.8</v>
      </c>
      <c r="Q3546" s="1" t="s">
        <v>1492</v>
      </c>
      <c r="R3546" s="1" t="s">
        <v>1453</v>
      </c>
      <c r="S3546" t="s">
        <v>1449</v>
      </c>
      <c r="T3546">
        <f>VLOOKUP(Admissions[[#This Row],[Department]],Departments!A:E,5,FALSE)</f>
        <v>6800</v>
      </c>
      <c r="U3546" s="1" t="str">
        <f t="shared" si="110"/>
        <v>Above Benchmark</v>
      </c>
      <c r="V3546" s="1">
        <f t="shared" ca="1" si="111"/>
        <v>43</v>
      </c>
      <c r="W3546" s="1" t="str">
        <f ca="1">_xlfn.IFS(Admissions[[#This Row],[Patients Age]]&lt;18,"Paediatric",V3546&lt;40,"Young Adult",V3546&lt;65,"Adult",TRUE,"Senior")</f>
        <v>Adult</v>
      </c>
    </row>
    <row r="3547" spans="1:23" x14ac:dyDescent="0.25">
      <c r="A3547">
        <v>13723</v>
      </c>
      <c r="B3547">
        <v>4760</v>
      </c>
      <c r="C3547" s="1" t="s">
        <v>233</v>
      </c>
      <c r="D3547" s="1" t="s">
        <v>14</v>
      </c>
      <c r="E3547" s="2">
        <v>36976</v>
      </c>
      <c r="F3547" s="1" t="s">
        <v>15</v>
      </c>
      <c r="G3547" s="1" t="s">
        <v>48</v>
      </c>
      <c r="H3547" s="2">
        <v>45655</v>
      </c>
      <c r="I3547" s="2">
        <v>45656</v>
      </c>
      <c r="J3547">
        <v>1</v>
      </c>
      <c r="K3547">
        <v>2551</v>
      </c>
      <c r="L3547" s="1" t="s">
        <v>1491</v>
      </c>
      <c r="M3547" s="1" t="s">
        <v>46</v>
      </c>
      <c r="N3547" s="1" t="s">
        <v>24</v>
      </c>
      <c r="O3547" t="s">
        <v>19</v>
      </c>
      <c r="P3547">
        <v>2551</v>
      </c>
      <c r="Q3547" s="1" t="s">
        <v>1492</v>
      </c>
      <c r="R3547" s="1" t="s">
        <v>1451</v>
      </c>
      <c r="S3547" t="s">
        <v>1447</v>
      </c>
      <c r="T3547">
        <f>VLOOKUP(Admissions[[#This Row],[Department]],Departments!A:E,5,FALSE)</f>
        <v>5500</v>
      </c>
      <c r="U3547" s="1" t="str">
        <f t="shared" si="110"/>
        <v>Within Benchmark</v>
      </c>
      <c r="V3547" s="1">
        <f t="shared" ca="1" si="111"/>
        <v>25</v>
      </c>
      <c r="W3547" s="1" t="str">
        <f ca="1">_xlfn.IFS(Admissions[[#This Row],[Patients Age]]&lt;18,"Paediatric",V3547&lt;40,"Young Adult",V3547&lt;65,"Adult",TRUE,"Senior")</f>
        <v>Young Adult</v>
      </c>
    </row>
    <row r="3548" spans="1:23" x14ac:dyDescent="0.25">
      <c r="A3548">
        <v>10190</v>
      </c>
      <c r="B3548">
        <v>5608</v>
      </c>
      <c r="C3548" s="1" t="s">
        <v>1231</v>
      </c>
      <c r="D3548" s="1" t="s">
        <v>14</v>
      </c>
      <c r="E3548" s="2">
        <v>25094</v>
      </c>
      <c r="F3548" s="1" t="s">
        <v>15</v>
      </c>
      <c r="G3548" s="1" t="s">
        <v>48</v>
      </c>
      <c r="H3548" s="2">
        <v>45234</v>
      </c>
      <c r="I3548" s="2">
        <v>45238</v>
      </c>
      <c r="J3548">
        <v>4</v>
      </c>
      <c r="K3548">
        <v>11477</v>
      </c>
      <c r="L3548" s="1" t="s">
        <v>1494</v>
      </c>
      <c r="M3548" s="1" t="s">
        <v>17</v>
      </c>
      <c r="N3548" s="1" t="s">
        <v>18</v>
      </c>
      <c r="O3548" t="s">
        <v>19</v>
      </c>
      <c r="P3548">
        <v>2869.25</v>
      </c>
      <c r="Q3548" s="1" t="s">
        <v>1492</v>
      </c>
      <c r="R3548" s="1" t="s">
        <v>1446</v>
      </c>
      <c r="S3548" t="s">
        <v>1447</v>
      </c>
      <c r="T3548">
        <f>VLOOKUP(Admissions[[#This Row],[Department]],Departments!A:E,5,FALSE)</f>
        <v>5500</v>
      </c>
      <c r="U3548" s="1" t="str">
        <f t="shared" si="110"/>
        <v>Above Benchmark</v>
      </c>
      <c r="V3548" s="1">
        <f t="shared" ca="1" si="111"/>
        <v>57</v>
      </c>
      <c r="W3548" s="1" t="str">
        <f ca="1">_xlfn.IFS(Admissions[[#This Row],[Patients Age]]&lt;18,"Paediatric",V3548&lt;40,"Young Adult",V3548&lt;65,"Adult",TRUE,"Senior")</f>
        <v>Adult</v>
      </c>
    </row>
    <row r="3549" spans="1:23" x14ac:dyDescent="0.25">
      <c r="A3549">
        <v>15860</v>
      </c>
      <c r="B3549">
        <v>6954</v>
      </c>
      <c r="C3549" s="1" t="s">
        <v>989</v>
      </c>
      <c r="D3549" s="1" t="s">
        <v>56</v>
      </c>
      <c r="E3549" s="2">
        <v>26810</v>
      </c>
      <c r="F3549" s="1" t="s">
        <v>51</v>
      </c>
      <c r="G3549" s="1" t="s">
        <v>87</v>
      </c>
      <c r="H3549" s="2">
        <v>45652</v>
      </c>
      <c r="I3549" s="2">
        <v>45657</v>
      </c>
      <c r="J3549">
        <v>5</v>
      </c>
      <c r="K3549">
        <v>6587</v>
      </c>
      <c r="L3549" s="1" t="s">
        <v>1491</v>
      </c>
      <c r="M3549" s="1" t="s">
        <v>17</v>
      </c>
      <c r="N3549" s="1" t="s">
        <v>24</v>
      </c>
      <c r="O3549" t="s">
        <v>19</v>
      </c>
      <c r="P3549">
        <v>1317.4</v>
      </c>
      <c r="Q3549" s="1" t="s">
        <v>1492</v>
      </c>
      <c r="R3549" s="1" t="s">
        <v>1450</v>
      </c>
      <c r="S3549" t="s">
        <v>1449</v>
      </c>
      <c r="T3549">
        <f>VLOOKUP(Admissions[[#This Row],[Department]],Departments!A:E,5,FALSE)</f>
        <v>6800</v>
      </c>
      <c r="U3549" s="1" t="str">
        <f t="shared" si="110"/>
        <v>Within Benchmark</v>
      </c>
      <c r="V3549" s="1">
        <f t="shared" ca="1" si="111"/>
        <v>53</v>
      </c>
      <c r="W3549" s="1" t="str">
        <f ca="1">_xlfn.IFS(Admissions[[#This Row],[Patients Age]]&lt;18,"Paediatric",V3549&lt;40,"Young Adult",V3549&lt;65,"Adult",TRUE,"Senior")</f>
        <v>Adult</v>
      </c>
    </row>
    <row r="3550" spans="1:23" x14ac:dyDescent="0.25">
      <c r="A3550">
        <v>12106</v>
      </c>
      <c r="B3550">
        <v>6905</v>
      </c>
      <c r="C3550" s="1" t="s">
        <v>957</v>
      </c>
      <c r="D3550" s="1" t="s">
        <v>14</v>
      </c>
      <c r="E3550" s="2">
        <v>15126</v>
      </c>
      <c r="F3550" s="1" t="s">
        <v>26</v>
      </c>
      <c r="G3550" s="1" t="s">
        <v>27</v>
      </c>
      <c r="H3550" s="2">
        <v>45494</v>
      </c>
      <c r="I3550" s="2">
        <v>45504</v>
      </c>
      <c r="J3550">
        <v>10</v>
      </c>
      <c r="K3550">
        <v>24316</v>
      </c>
      <c r="L3550" s="1" t="s">
        <v>1491</v>
      </c>
      <c r="M3550" s="1" t="s">
        <v>64</v>
      </c>
      <c r="N3550" s="1" t="s">
        <v>33</v>
      </c>
      <c r="O3550" t="s">
        <v>19</v>
      </c>
      <c r="P3550">
        <v>2431.6</v>
      </c>
      <c r="Q3550" s="1" t="s">
        <v>1492</v>
      </c>
      <c r="R3550" s="1" t="s">
        <v>1451</v>
      </c>
      <c r="S3550" t="s">
        <v>1447</v>
      </c>
      <c r="T3550">
        <f>VLOOKUP(Admissions[[#This Row],[Department]],Departments!A:E,5,FALSE)</f>
        <v>9000</v>
      </c>
      <c r="U3550" s="1" t="str">
        <f t="shared" si="110"/>
        <v>Above Benchmark</v>
      </c>
      <c r="V3550" s="1">
        <f t="shared" ca="1" si="111"/>
        <v>85</v>
      </c>
      <c r="W3550" s="1" t="str">
        <f ca="1">_xlfn.IFS(Admissions[[#This Row],[Patients Age]]&lt;18,"Paediatric",V3550&lt;40,"Young Adult",V3550&lt;65,"Adult",TRUE,"Senior")</f>
        <v>Senior</v>
      </c>
    </row>
    <row r="3551" spans="1:23" x14ac:dyDescent="0.25">
      <c r="A3551">
        <v>12846</v>
      </c>
      <c r="B3551">
        <v>3103</v>
      </c>
      <c r="C3551" s="1" t="s">
        <v>1280</v>
      </c>
      <c r="D3551" s="1" t="s">
        <v>14</v>
      </c>
      <c r="E3551" s="2">
        <v>30951</v>
      </c>
      <c r="F3551" s="1" t="s">
        <v>15</v>
      </c>
      <c r="G3551" s="1" t="s">
        <v>48</v>
      </c>
      <c r="H3551" s="2">
        <v>45405</v>
      </c>
      <c r="I3551" s="2">
        <v>45408</v>
      </c>
      <c r="J3551">
        <v>3</v>
      </c>
      <c r="K3551">
        <v>6840</v>
      </c>
      <c r="L3551" s="1" t="s">
        <v>1491</v>
      </c>
      <c r="M3551" s="1" t="s">
        <v>81</v>
      </c>
      <c r="N3551" s="1" t="s">
        <v>33</v>
      </c>
      <c r="O3551" t="s">
        <v>19</v>
      </c>
      <c r="P3551">
        <v>2280</v>
      </c>
      <c r="Q3551" s="1" t="s">
        <v>1492</v>
      </c>
      <c r="R3551" s="1" t="s">
        <v>1452</v>
      </c>
      <c r="S3551" t="s">
        <v>1449</v>
      </c>
      <c r="T3551">
        <f>VLOOKUP(Admissions[[#This Row],[Department]],Departments!A:E,5,FALSE)</f>
        <v>5500</v>
      </c>
      <c r="U3551" s="1" t="str">
        <f t="shared" si="110"/>
        <v>Above Benchmark</v>
      </c>
      <c r="V3551" s="1">
        <f t="shared" ca="1" si="111"/>
        <v>41</v>
      </c>
      <c r="W3551" s="1" t="str">
        <f ca="1">_xlfn.IFS(Admissions[[#This Row],[Patients Age]]&lt;18,"Paediatric",V3551&lt;40,"Young Adult",V3551&lt;65,"Adult",TRUE,"Senior")</f>
        <v>Adult</v>
      </c>
    </row>
    <row r="3552" spans="1:23" x14ac:dyDescent="0.25">
      <c r="A3552">
        <v>15751</v>
      </c>
      <c r="B3552">
        <v>5392</v>
      </c>
      <c r="C3552" s="1" t="s">
        <v>864</v>
      </c>
      <c r="D3552" s="1" t="s">
        <v>56</v>
      </c>
      <c r="E3552" s="2">
        <v>31273</v>
      </c>
      <c r="F3552" s="1" t="s">
        <v>26</v>
      </c>
      <c r="G3552" s="1" t="s">
        <v>27</v>
      </c>
      <c r="H3552" s="2">
        <v>45536</v>
      </c>
      <c r="I3552" s="2">
        <v>45539</v>
      </c>
      <c r="J3552">
        <v>3</v>
      </c>
      <c r="K3552">
        <v>7473</v>
      </c>
      <c r="L3552" s="1" t="s">
        <v>1491</v>
      </c>
      <c r="M3552" s="1" t="s">
        <v>64</v>
      </c>
      <c r="N3552" s="1" t="s">
        <v>18</v>
      </c>
      <c r="O3552" t="s">
        <v>19</v>
      </c>
      <c r="P3552">
        <v>2491</v>
      </c>
      <c r="Q3552" s="1" t="s">
        <v>1492</v>
      </c>
      <c r="R3552" s="1" t="s">
        <v>1451</v>
      </c>
      <c r="S3552" t="s">
        <v>1447</v>
      </c>
      <c r="T3552">
        <f>VLOOKUP(Admissions[[#This Row],[Department]],Departments!A:E,5,FALSE)</f>
        <v>9000</v>
      </c>
      <c r="U3552" s="1" t="str">
        <f t="shared" si="110"/>
        <v>Within Benchmark</v>
      </c>
      <c r="V3552" s="1">
        <f t="shared" ca="1" si="111"/>
        <v>40</v>
      </c>
      <c r="W3552" s="1" t="str">
        <f ca="1">_xlfn.IFS(Admissions[[#This Row],[Patients Age]]&lt;18,"Paediatric",V3552&lt;40,"Young Adult",V3552&lt;65,"Adult",TRUE,"Senior")</f>
        <v>Adult</v>
      </c>
    </row>
    <row r="3553" spans="1:23" x14ac:dyDescent="0.25">
      <c r="A3553">
        <v>15389</v>
      </c>
      <c r="B3553">
        <v>5721</v>
      </c>
      <c r="C3553" s="1" t="s">
        <v>183</v>
      </c>
      <c r="D3553" s="1" t="s">
        <v>56</v>
      </c>
      <c r="E3553" s="2">
        <v>16584</v>
      </c>
      <c r="F3553" s="1" t="s">
        <v>66</v>
      </c>
      <c r="G3553" s="1" t="s">
        <v>77</v>
      </c>
      <c r="H3553" s="2">
        <v>45561</v>
      </c>
      <c r="I3553" s="2">
        <v>45566</v>
      </c>
      <c r="J3553">
        <v>5</v>
      </c>
      <c r="K3553">
        <v>6558</v>
      </c>
      <c r="L3553" s="1" t="s">
        <v>1491</v>
      </c>
      <c r="M3553" s="1" t="s">
        <v>37</v>
      </c>
      <c r="N3553" s="1" t="s">
        <v>18</v>
      </c>
      <c r="O3553" t="s">
        <v>19</v>
      </c>
      <c r="P3553">
        <v>1311.6</v>
      </c>
      <c r="Q3553" s="1" t="s">
        <v>1492</v>
      </c>
      <c r="R3553" s="1" t="s">
        <v>1450</v>
      </c>
      <c r="S3553" t="s">
        <v>1449</v>
      </c>
      <c r="T3553">
        <f>VLOOKUP(Admissions[[#This Row],[Department]],Departments!A:E,5,FALSE)</f>
        <v>6000</v>
      </c>
      <c r="U3553" s="1" t="str">
        <f t="shared" si="110"/>
        <v>Above Benchmark</v>
      </c>
      <c r="V3553" s="1">
        <f t="shared" ca="1" si="111"/>
        <v>81</v>
      </c>
      <c r="W3553" s="1" t="str">
        <f ca="1">_xlfn.IFS(Admissions[[#This Row],[Patients Age]]&lt;18,"Paediatric",V3553&lt;40,"Young Adult",V3553&lt;65,"Adult",TRUE,"Senior")</f>
        <v>Senior</v>
      </c>
    </row>
    <row r="3554" spans="1:23" x14ac:dyDescent="0.25">
      <c r="A3554">
        <v>15739</v>
      </c>
      <c r="B3554">
        <v>6441</v>
      </c>
      <c r="C3554" s="1" t="s">
        <v>1191</v>
      </c>
      <c r="D3554" s="1" t="s">
        <v>14</v>
      </c>
      <c r="E3554" s="2">
        <v>14986</v>
      </c>
      <c r="F3554" s="1" t="s">
        <v>35</v>
      </c>
      <c r="G3554" s="1" t="s">
        <v>85</v>
      </c>
      <c r="H3554" s="2">
        <v>45466</v>
      </c>
      <c r="I3554" s="2">
        <v>45475</v>
      </c>
      <c r="J3554">
        <v>9</v>
      </c>
      <c r="K3554">
        <v>22293</v>
      </c>
      <c r="L3554" s="1" t="s">
        <v>1494</v>
      </c>
      <c r="M3554" s="1" t="s">
        <v>37</v>
      </c>
      <c r="N3554" s="1" t="s">
        <v>18</v>
      </c>
      <c r="O3554" t="s">
        <v>19</v>
      </c>
      <c r="P3554">
        <v>2477</v>
      </c>
      <c r="Q3554" s="1" t="s">
        <v>1492</v>
      </c>
      <c r="R3554" s="1" t="s">
        <v>1451</v>
      </c>
      <c r="S3554" t="s">
        <v>1447</v>
      </c>
      <c r="T3554">
        <f>VLOOKUP(Admissions[[#This Row],[Department]],Departments!A:E,5,FALSE)</f>
        <v>8500</v>
      </c>
      <c r="U3554" s="1" t="str">
        <f t="shared" si="110"/>
        <v>Above Benchmark</v>
      </c>
      <c r="V3554" s="1">
        <f t="shared" ca="1" si="111"/>
        <v>85</v>
      </c>
      <c r="W3554" s="1" t="str">
        <f ca="1">_xlfn.IFS(Admissions[[#This Row],[Patients Age]]&lt;18,"Paediatric",V3554&lt;40,"Young Adult",V3554&lt;65,"Adult",TRUE,"Senior")</f>
        <v>Senior</v>
      </c>
    </row>
    <row r="3555" spans="1:23" x14ac:dyDescent="0.25">
      <c r="A3555">
        <v>10146</v>
      </c>
      <c r="B3555">
        <v>4764</v>
      </c>
      <c r="C3555" s="1" t="s">
        <v>373</v>
      </c>
      <c r="D3555" s="1" t="s">
        <v>56</v>
      </c>
      <c r="E3555" s="2">
        <v>22478</v>
      </c>
      <c r="F3555" s="1" t="s">
        <v>26</v>
      </c>
      <c r="G3555" s="1" t="s">
        <v>39</v>
      </c>
      <c r="H3555" s="2">
        <v>45619</v>
      </c>
      <c r="I3555" s="2">
        <v>45625</v>
      </c>
      <c r="J3555">
        <v>6</v>
      </c>
      <c r="K3555">
        <v>9847</v>
      </c>
      <c r="L3555" s="1" t="s">
        <v>1491</v>
      </c>
      <c r="M3555" s="1" t="s">
        <v>64</v>
      </c>
      <c r="N3555" s="1" t="s">
        <v>18</v>
      </c>
      <c r="O3555" t="s">
        <v>19</v>
      </c>
      <c r="P3555">
        <v>1641.1667</v>
      </c>
      <c r="Q3555" s="1" t="s">
        <v>1492</v>
      </c>
      <c r="R3555" s="1" t="s">
        <v>1446</v>
      </c>
      <c r="S3555" t="s">
        <v>1447</v>
      </c>
      <c r="T3555">
        <f>VLOOKUP(Admissions[[#This Row],[Department]],Departments!A:E,5,FALSE)</f>
        <v>9000</v>
      </c>
      <c r="U3555" s="1" t="str">
        <f t="shared" si="110"/>
        <v>Above Benchmark</v>
      </c>
      <c r="V3555" s="1">
        <f t="shared" ca="1" si="111"/>
        <v>64</v>
      </c>
      <c r="W3555" s="1" t="str">
        <f ca="1">_xlfn.IFS(Admissions[[#This Row],[Patients Age]]&lt;18,"Paediatric",V3555&lt;40,"Young Adult",V3555&lt;65,"Adult",TRUE,"Senior")</f>
        <v>Adult</v>
      </c>
    </row>
    <row r="3556" spans="1:23" x14ac:dyDescent="0.25">
      <c r="A3556">
        <v>14493</v>
      </c>
      <c r="B3556">
        <v>5288</v>
      </c>
      <c r="C3556" s="1" t="s">
        <v>798</v>
      </c>
      <c r="D3556" s="1" t="s">
        <v>56</v>
      </c>
      <c r="E3556" s="2">
        <v>24554</v>
      </c>
      <c r="F3556" s="1" t="s">
        <v>66</v>
      </c>
      <c r="G3556" s="1" t="s">
        <v>70</v>
      </c>
      <c r="H3556" s="2">
        <v>45215</v>
      </c>
      <c r="I3556" s="2">
        <v>45222</v>
      </c>
      <c r="J3556">
        <v>7</v>
      </c>
      <c r="K3556">
        <v>6149</v>
      </c>
      <c r="L3556" s="1" t="s">
        <v>1491</v>
      </c>
      <c r="M3556" s="1" t="s">
        <v>37</v>
      </c>
      <c r="N3556" s="1" t="s">
        <v>33</v>
      </c>
      <c r="O3556" t="s">
        <v>19</v>
      </c>
      <c r="P3556">
        <v>878.42859999999996</v>
      </c>
      <c r="Q3556" s="1" t="s">
        <v>1492</v>
      </c>
      <c r="R3556" s="1" t="s">
        <v>1448</v>
      </c>
      <c r="S3556" t="s">
        <v>1449</v>
      </c>
      <c r="T3556">
        <f>VLOOKUP(Admissions[[#This Row],[Department]],Departments!A:E,5,FALSE)</f>
        <v>6000</v>
      </c>
      <c r="U3556" s="1" t="str">
        <f t="shared" si="110"/>
        <v>Above Benchmark</v>
      </c>
      <c r="V3556" s="1">
        <f t="shared" ca="1" si="111"/>
        <v>59</v>
      </c>
      <c r="W3556" s="1" t="str">
        <f ca="1">_xlfn.IFS(Admissions[[#This Row],[Patients Age]]&lt;18,"Paediatric",V3556&lt;40,"Young Adult",V3556&lt;65,"Adult",TRUE,"Senior")</f>
        <v>Adult</v>
      </c>
    </row>
    <row r="3557" spans="1:23" x14ac:dyDescent="0.25">
      <c r="A3557">
        <v>12661</v>
      </c>
      <c r="B3557">
        <v>5222</v>
      </c>
      <c r="C3557" s="1" t="s">
        <v>720</v>
      </c>
      <c r="D3557" s="1" t="s">
        <v>14</v>
      </c>
      <c r="E3557" s="2">
        <v>30171</v>
      </c>
      <c r="F3557" s="1" t="s">
        <v>15</v>
      </c>
      <c r="G3557" s="1" t="s">
        <v>48</v>
      </c>
      <c r="H3557" s="2">
        <v>45004</v>
      </c>
      <c r="I3557" s="2">
        <v>45006</v>
      </c>
      <c r="J3557">
        <v>2</v>
      </c>
      <c r="K3557">
        <v>5148</v>
      </c>
      <c r="L3557" s="1" t="s">
        <v>1494</v>
      </c>
      <c r="M3557" s="1" t="s">
        <v>49</v>
      </c>
      <c r="N3557" s="1" t="s">
        <v>18</v>
      </c>
      <c r="O3557" t="s">
        <v>19</v>
      </c>
      <c r="P3557">
        <v>2574</v>
      </c>
      <c r="Q3557" s="1" t="s">
        <v>1492</v>
      </c>
      <c r="R3557" s="1" t="s">
        <v>1451</v>
      </c>
      <c r="S3557" t="s">
        <v>1447</v>
      </c>
      <c r="T3557">
        <f>VLOOKUP(Admissions[[#This Row],[Department]],Departments!A:E,5,FALSE)</f>
        <v>5500</v>
      </c>
      <c r="U3557" s="1" t="str">
        <f t="shared" si="110"/>
        <v>Within Benchmark</v>
      </c>
      <c r="V3557" s="1">
        <f t="shared" ca="1" si="111"/>
        <v>43</v>
      </c>
      <c r="W3557" s="1" t="str">
        <f ca="1">_xlfn.IFS(Admissions[[#This Row],[Patients Age]]&lt;18,"Paediatric",V3557&lt;40,"Young Adult",V3557&lt;65,"Adult",TRUE,"Senior")</f>
        <v>Adult</v>
      </c>
    </row>
    <row r="3558" spans="1:23" x14ac:dyDescent="0.25">
      <c r="A3558">
        <v>14848</v>
      </c>
      <c r="B3558">
        <v>4485</v>
      </c>
      <c r="C3558" s="1" t="s">
        <v>710</v>
      </c>
      <c r="D3558" s="1" t="s">
        <v>56</v>
      </c>
      <c r="E3558" s="2">
        <v>35469</v>
      </c>
      <c r="F3558" s="1" t="s">
        <v>21</v>
      </c>
      <c r="G3558" s="1" t="s">
        <v>22</v>
      </c>
      <c r="H3558" s="2">
        <v>44982</v>
      </c>
      <c r="I3558" s="2">
        <v>44989</v>
      </c>
      <c r="J3558">
        <v>7</v>
      </c>
      <c r="K3558">
        <v>16901</v>
      </c>
      <c r="L3558" s="1" t="s">
        <v>1491</v>
      </c>
      <c r="M3558" s="1" t="s">
        <v>23</v>
      </c>
      <c r="N3558" s="1" t="s">
        <v>18</v>
      </c>
      <c r="O3558" t="s">
        <v>19</v>
      </c>
      <c r="P3558">
        <v>2414.4286000000002</v>
      </c>
      <c r="Q3558" s="1" t="s">
        <v>1492</v>
      </c>
      <c r="R3558" s="1" t="s">
        <v>1446</v>
      </c>
      <c r="S3558" t="s">
        <v>1447</v>
      </c>
      <c r="T3558">
        <f>VLOOKUP(Admissions[[#This Row],[Department]],Departments!A:E,5,FALSE)</f>
        <v>12000</v>
      </c>
      <c r="U3558" s="1" t="str">
        <f t="shared" si="110"/>
        <v>Above Benchmark</v>
      </c>
      <c r="V3558" s="1">
        <f t="shared" ca="1" si="111"/>
        <v>29</v>
      </c>
      <c r="W3558" s="1" t="str">
        <f ca="1">_xlfn.IFS(Admissions[[#This Row],[Patients Age]]&lt;18,"Paediatric",V3558&lt;40,"Young Adult",V3558&lt;65,"Adult",TRUE,"Senior")</f>
        <v>Young Adult</v>
      </c>
    </row>
    <row r="3559" spans="1:23" x14ac:dyDescent="0.25">
      <c r="A3559">
        <v>14648</v>
      </c>
      <c r="B3559">
        <v>4468</v>
      </c>
      <c r="C3559" s="1" t="s">
        <v>702</v>
      </c>
      <c r="D3559" s="1" t="s">
        <v>14</v>
      </c>
      <c r="E3559" s="2">
        <v>26456</v>
      </c>
      <c r="F3559" s="1" t="s">
        <v>41</v>
      </c>
      <c r="G3559" s="1" t="s">
        <v>42</v>
      </c>
      <c r="H3559" s="2">
        <v>45427</v>
      </c>
      <c r="I3559" s="2">
        <v>45432</v>
      </c>
      <c r="J3559">
        <v>5</v>
      </c>
      <c r="K3559">
        <v>6598</v>
      </c>
      <c r="L3559" s="1" t="s">
        <v>1491</v>
      </c>
      <c r="M3559" s="1" t="s">
        <v>121</v>
      </c>
      <c r="N3559" s="1" t="s">
        <v>18</v>
      </c>
      <c r="O3559" t="s">
        <v>19</v>
      </c>
      <c r="P3559">
        <v>1319.6</v>
      </c>
      <c r="Q3559" s="1" t="s">
        <v>1492</v>
      </c>
      <c r="R3559" s="1" t="s">
        <v>1453</v>
      </c>
      <c r="S3559" t="s">
        <v>1449</v>
      </c>
      <c r="T3559">
        <f>VLOOKUP(Admissions[[#This Row],[Department]],Departments!A:E,5,FALSE)</f>
        <v>7200</v>
      </c>
      <c r="U3559" s="1" t="str">
        <f t="shared" si="110"/>
        <v>Within Benchmark</v>
      </c>
      <c r="V3559" s="1">
        <f t="shared" ca="1" si="111"/>
        <v>54</v>
      </c>
      <c r="W3559" s="1" t="str">
        <f ca="1">_xlfn.IFS(Admissions[[#This Row],[Patients Age]]&lt;18,"Paediatric",V3559&lt;40,"Young Adult",V3559&lt;65,"Adult",TRUE,"Senior")</f>
        <v>Adult</v>
      </c>
    </row>
    <row r="3560" spans="1:23" x14ac:dyDescent="0.25">
      <c r="A3560">
        <v>11881</v>
      </c>
      <c r="B3560">
        <v>3493</v>
      </c>
      <c r="C3560" s="1" t="s">
        <v>899</v>
      </c>
      <c r="D3560" s="1" t="s">
        <v>14</v>
      </c>
      <c r="E3560" s="2">
        <v>44354</v>
      </c>
      <c r="F3560" s="1" t="s">
        <v>30</v>
      </c>
      <c r="G3560" s="1" t="s">
        <v>31</v>
      </c>
      <c r="H3560" s="2">
        <v>45346</v>
      </c>
      <c r="I3560" s="2">
        <v>45347</v>
      </c>
      <c r="J3560">
        <v>1</v>
      </c>
      <c r="K3560">
        <v>2192</v>
      </c>
      <c r="L3560" s="1" t="s">
        <v>1491</v>
      </c>
      <c r="M3560" s="1" t="s">
        <v>81</v>
      </c>
      <c r="N3560" s="1" t="s">
        <v>33</v>
      </c>
      <c r="O3560" t="s">
        <v>19</v>
      </c>
      <c r="P3560">
        <v>2192</v>
      </c>
      <c r="Q3560" s="1" t="s">
        <v>1492</v>
      </c>
      <c r="R3560" s="1" t="s">
        <v>1446</v>
      </c>
      <c r="S3560" t="s">
        <v>1447</v>
      </c>
      <c r="T3560">
        <f>VLOOKUP(Admissions[[#This Row],[Department]],Departments!A:E,5,FALSE)</f>
        <v>4500</v>
      </c>
      <c r="U3560" s="1" t="str">
        <f t="shared" si="110"/>
        <v>Within Benchmark</v>
      </c>
      <c r="V3560" s="1">
        <f t="shared" ca="1" si="111"/>
        <v>5</v>
      </c>
      <c r="W3560" s="1" t="str">
        <f ca="1">_xlfn.IFS(Admissions[[#This Row],[Patients Age]]&lt;18,"Paediatric",V3560&lt;40,"Young Adult",V3560&lt;65,"Adult",TRUE,"Senior")</f>
        <v>Paediatric</v>
      </c>
    </row>
    <row r="3561" spans="1:23" x14ac:dyDescent="0.25">
      <c r="A3561">
        <v>14233</v>
      </c>
      <c r="B3561">
        <v>6847</v>
      </c>
      <c r="C3561" s="1" t="s">
        <v>1281</v>
      </c>
      <c r="D3561" s="1" t="s">
        <v>56</v>
      </c>
      <c r="E3561" s="2">
        <v>32320</v>
      </c>
      <c r="F3561" s="1" t="s">
        <v>51</v>
      </c>
      <c r="G3561" s="1" t="s">
        <v>113</v>
      </c>
      <c r="H3561" s="2">
        <v>45094</v>
      </c>
      <c r="I3561" s="2">
        <v>45098</v>
      </c>
      <c r="J3561">
        <v>4</v>
      </c>
      <c r="K3561">
        <v>6949</v>
      </c>
      <c r="L3561" s="1" t="s">
        <v>1494</v>
      </c>
      <c r="M3561" s="1" t="s">
        <v>17</v>
      </c>
      <c r="N3561" s="1" t="s">
        <v>24</v>
      </c>
      <c r="O3561" t="s">
        <v>19</v>
      </c>
      <c r="P3561">
        <v>1737.25</v>
      </c>
      <c r="Q3561" s="1" t="s">
        <v>1492</v>
      </c>
      <c r="R3561" s="1" t="s">
        <v>1446</v>
      </c>
      <c r="S3561" t="s">
        <v>1447</v>
      </c>
      <c r="T3561">
        <f>VLOOKUP(Admissions[[#This Row],[Department]],Departments!A:E,5,FALSE)</f>
        <v>6800</v>
      </c>
      <c r="U3561" s="1" t="str">
        <f t="shared" si="110"/>
        <v>Above Benchmark</v>
      </c>
      <c r="V3561" s="1">
        <f t="shared" ca="1" si="111"/>
        <v>38</v>
      </c>
      <c r="W3561" s="1" t="str">
        <f ca="1">_xlfn.IFS(Admissions[[#This Row],[Patients Age]]&lt;18,"Paediatric",V3561&lt;40,"Young Adult",V3561&lt;65,"Adult",TRUE,"Senior")</f>
        <v>Young Adult</v>
      </c>
    </row>
    <row r="3562" spans="1:23" x14ac:dyDescent="0.25">
      <c r="A3562">
        <v>13364</v>
      </c>
      <c r="B3562">
        <v>3071</v>
      </c>
      <c r="C3562" s="1" t="s">
        <v>351</v>
      </c>
      <c r="D3562" s="1" t="s">
        <v>56</v>
      </c>
      <c r="E3562" s="2">
        <v>36580</v>
      </c>
      <c r="F3562" s="1" t="s">
        <v>15</v>
      </c>
      <c r="G3562" s="1" t="s">
        <v>16</v>
      </c>
      <c r="H3562" s="2">
        <v>45108</v>
      </c>
      <c r="I3562" s="2">
        <v>45110</v>
      </c>
      <c r="J3562">
        <v>2</v>
      </c>
      <c r="K3562">
        <v>5136</v>
      </c>
      <c r="L3562" s="1" t="s">
        <v>1491</v>
      </c>
      <c r="M3562" s="1" t="s">
        <v>81</v>
      </c>
      <c r="N3562" s="1" t="s">
        <v>33</v>
      </c>
      <c r="O3562" t="s">
        <v>19</v>
      </c>
      <c r="P3562">
        <v>2568</v>
      </c>
      <c r="Q3562" s="1" t="s">
        <v>1492</v>
      </c>
      <c r="R3562" s="1" t="s">
        <v>1446</v>
      </c>
      <c r="S3562" t="s">
        <v>1447</v>
      </c>
      <c r="T3562">
        <f>VLOOKUP(Admissions[[#This Row],[Department]],Departments!A:E,5,FALSE)</f>
        <v>5500</v>
      </c>
      <c r="U3562" s="1" t="str">
        <f t="shared" si="110"/>
        <v>Within Benchmark</v>
      </c>
      <c r="V3562" s="1">
        <f t="shared" ca="1" si="111"/>
        <v>26</v>
      </c>
      <c r="W3562" s="1" t="str">
        <f ca="1">_xlfn.IFS(Admissions[[#This Row],[Patients Age]]&lt;18,"Paediatric",V3562&lt;40,"Young Adult",V3562&lt;65,"Adult",TRUE,"Senior")</f>
        <v>Young Adult</v>
      </c>
    </row>
    <row r="3563" spans="1:23" x14ac:dyDescent="0.25">
      <c r="A3563">
        <v>13315</v>
      </c>
      <c r="B3563">
        <v>3571</v>
      </c>
      <c r="C3563" s="1" t="s">
        <v>995</v>
      </c>
      <c r="D3563" s="1" t="s">
        <v>56</v>
      </c>
      <c r="E3563" s="2">
        <v>23557</v>
      </c>
      <c r="F3563" s="1" t="s">
        <v>51</v>
      </c>
      <c r="G3563" s="1" t="s">
        <v>87</v>
      </c>
      <c r="H3563" s="2">
        <v>45073</v>
      </c>
      <c r="I3563" s="2">
        <v>45075</v>
      </c>
      <c r="J3563">
        <v>2</v>
      </c>
      <c r="K3563">
        <v>4768</v>
      </c>
      <c r="L3563" s="1" t="s">
        <v>1494</v>
      </c>
      <c r="M3563" s="1" t="s">
        <v>114</v>
      </c>
      <c r="N3563" s="1" t="s">
        <v>33</v>
      </c>
      <c r="O3563" t="s">
        <v>19</v>
      </c>
      <c r="P3563">
        <v>2384</v>
      </c>
      <c r="Q3563" s="1" t="s">
        <v>1492</v>
      </c>
      <c r="R3563" s="1" t="s">
        <v>1446</v>
      </c>
      <c r="S3563" t="s">
        <v>1447</v>
      </c>
      <c r="T3563">
        <f>VLOOKUP(Admissions[[#This Row],[Department]],Departments!A:E,5,FALSE)</f>
        <v>6800</v>
      </c>
      <c r="U3563" s="1" t="str">
        <f t="shared" si="110"/>
        <v>Within Benchmark</v>
      </c>
      <c r="V3563" s="1">
        <f t="shared" ca="1" si="111"/>
        <v>62</v>
      </c>
      <c r="W3563" s="1" t="str">
        <f ca="1">_xlfn.IFS(Admissions[[#This Row],[Patients Age]]&lt;18,"Paediatric",V3563&lt;40,"Young Adult",V3563&lt;65,"Adult",TRUE,"Senior")</f>
        <v>Adult</v>
      </c>
    </row>
    <row r="3564" spans="1:23" x14ac:dyDescent="0.25">
      <c r="A3564">
        <v>12007</v>
      </c>
      <c r="B3564">
        <v>4236</v>
      </c>
      <c r="C3564" s="1" t="s">
        <v>551</v>
      </c>
      <c r="D3564" s="1" t="s">
        <v>56</v>
      </c>
      <c r="E3564" s="2">
        <v>16763</v>
      </c>
      <c r="F3564" s="1" t="s">
        <v>35</v>
      </c>
      <c r="G3564" s="1" t="s">
        <v>85</v>
      </c>
      <c r="H3564" s="2">
        <v>45575</v>
      </c>
      <c r="I3564" s="2">
        <v>45582</v>
      </c>
      <c r="J3564">
        <v>7</v>
      </c>
      <c r="K3564">
        <v>19098</v>
      </c>
      <c r="L3564" s="1" t="s">
        <v>1494</v>
      </c>
      <c r="M3564" s="1" t="s">
        <v>119</v>
      </c>
      <c r="N3564" s="1" t="s">
        <v>33</v>
      </c>
      <c r="O3564" t="s">
        <v>19</v>
      </c>
      <c r="P3564">
        <v>2728.2856999999999</v>
      </c>
      <c r="Q3564" s="1" t="s">
        <v>1492</v>
      </c>
      <c r="R3564" s="1" t="s">
        <v>1450</v>
      </c>
      <c r="S3564" t="s">
        <v>1449</v>
      </c>
      <c r="T3564">
        <f>VLOOKUP(Admissions[[#This Row],[Department]],Departments!A:E,5,FALSE)</f>
        <v>8500</v>
      </c>
      <c r="U3564" s="1" t="str">
        <f t="shared" si="110"/>
        <v>Above Benchmark</v>
      </c>
      <c r="V3564" s="1">
        <f t="shared" ca="1" si="111"/>
        <v>80</v>
      </c>
      <c r="W3564" s="1" t="str">
        <f ca="1">_xlfn.IFS(Admissions[[#This Row],[Patients Age]]&lt;18,"Paediatric",V3564&lt;40,"Young Adult",V3564&lt;65,"Adult",TRUE,"Senior")</f>
        <v>Senior</v>
      </c>
    </row>
    <row r="3565" spans="1:23" x14ac:dyDescent="0.25">
      <c r="A3565">
        <v>12971</v>
      </c>
      <c r="B3565">
        <v>3169</v>
      </c>
      <c r="C3565" s="1" t="s">
        <v>168</v>
      </c>
      <c r="D3565" s="1" t="s">
        <v>56</v>
      </c>
      <c r="E3565" s="2">
        <v>25244</v>
      </c>
      <c r="F3565" s="1" t="s">
        <v>15</v>
      </c>
      <c r="G3565" s="1" t="s">
        <v>48</v>
      </c>
      <c r="H3565" s="2">
        <v>45495</v>
      </c>
      <c r="I3565" s="2">
        <v>45497</v>
      </c>
      <c r="J3565">
        <v>2</v>
      </c>
      <c r="K3565">
        <v>6608</v>
      </c>
      <c r="L3565" s="1" t="s">
        <v>1494</v>
      </c>
      <c r="M3565" s="1" t="s">
        <v>81</v>
      </c>
      <c r="N3565" s="1" t="s">
        <v>18</v>
      </c>
      <c r="O3565" t="s">
        <v>19</v>
      </c>
      <c r="P3565">
        <v>3304</v>
      </c>
      <c r="Q3565" s="1" t="s">
        <v>1492</v>
      </c>
      <c r="R3565" s="1" t="s">
        <v>1448</v>
      </c>
      <c r="S3565" t="s">
        <v>1449</v>
      </c>
      <c r="T3565">
        <f>VLOOKUP(Admissions[[#This Row],[Department]],Departments!A:E,5,FALSE)</f>
        <v>5500</v>
      </c>
      <c r="U3565" s="1" t="str">
        <f t="shared" si="110"/>
        <v>Above Benchmark</v>
      </c>
      <c r="V3565" s="1">
        <f t="shared" ca="1" si="111"/>
        <v>57</v>
      </c>
      <c r="W3565" s="1" t="str">
        <f ca="1">_xlfn.IFS(Admissions[[#This Row],[Patients Age]]&lt;18,"Paediatric",V3565&lt;40,"Young Adult",V3565&lt;65,"Adult",TRUE,"Senior")</f>
        <v>Adult</v>
      </c>
    </row>
    <row r="3566" spans="1:23" x14ac:dyDescent="0.25">
      <c r="A3566">
        <v>14255</v>
      </c>
      <c r="B3566">
        <v>6882</v>
      </c>
      <c r="C3566" s="1" t="s">
        <v>876</v>
      </c>
      <c r="D3566" s="1" t="s">
        <v>56</v>
      </c>
      <c r="E3566" s="2">
        <v>26455</v>
      </c>
      <c r="F3566" s="1" t="s">
        <v>26</v>
      </c>
      <c r="G3566" s="1" t="s">
        <v>27</v>
      </c>
      <c r="H3566" s="2">
        <v>45631</v>
      </c>
      <c r="I3566" s="2">
        <v>45638</v>
      </c>
      <c r="J3566">
        <v>7</v>
      </c>
      <c r="K3566">
        <v>17141</v>
      </c>
      <c r="L3566" s="1" t="s">
        <v>1491</v>
      </c>
      <c r="M3566" s="1" t="s">
        <v>79</v>
      </c>
      <c r="N3566" s="1" t="s">
        <v>18</v>
      </c>
      <c r="O3566" t="s">
        <v>19</v>
      </c>
      <c r="P3566">
        <v>2448.7143000000001</v>
      </c>
      <c r="Q3566" s="1" t="s">
        <v>1492</v>
      </c>
      <c r="R3566" s="1" t="s">
        <v>1450</v>
      </c>
      <c r="S3566" t="s">
        <v>1449</v>
      </c>
      <c r="T3566">
        <f>VLOOKUP(Admissions[[#This Row],[Department]],Departments!A:E,5,FALSE)</f>
        <v>9000</v>
      </c>
      <c r="U3566" s="1" t="str">
        <f t="shared" si="110"/>
        <v>Above Benchmark</v>
      </c>
      <c r="V3566" s="1">
        <f t="shared" ca="1" si="111"/>
        <v>54</v>
      </c>
      <c r="W3566" s="1" t="str">
        <f ca="1">_xlfn.IFS(Admissions[[#This Row],[Patients Age]]&lt;18,"Paediatric",V3566&lt;40,"Young Adult",V3566&lt;65,"Adult",TRUE,"Senior")</f>
        <v>Adult</v>
      </c>
    </row>
    <row r="3567" spans="1:23" x14ac:dyDescent="0.25">
      <c r="A3567">
        <v>12936</v>
      </c>
      <c r="B3567">
        <v>4442</v>
      </c>
      <c r="C3567" s="1" t="s">
        <v>871</v>
      </c>
      <c r="D3567" s="1" t="s">
        <v>56</v>
      </c>
      <c r="E3567" s="2">
        <v>22540</v>
      </c>
      <c r="F3567" s="1" t="s">
        <v>35</v>
      </c>
      <c r="G3567" s="1" t="s">
        <v>36</v>
      </c>
      <c r="H3567" s="2">
        <v>45389</v>
      </c>
      <c r="I3567" s="2">
        <v>45396</v>
      </c>
      <c r="J3567">
        <v>7</v>
      </c>
      <c r="K3567">
        <v>10007</v>
      </c>
      <c r="L3567" s="1" t="s">
        <v>1494</v>
      </c>
      <c r="M3567" s="1" t="s">
        <v>75</v>
      </c>
      <c r="N3567" s="1" t="s">
        <v>33</v>
      </c>
      <c r="O3567" t="s">
        <v>19</v>
      </c>
      <c r="P3567">
        <v>1429.5714</v>
      </c>
      <c r="Q3567" s="1" t="s">
        <v>1492</v>
      </c>
      <c r="R3567" s="1" t="s">
        <v>1451</v>
      </c>
      <c r="S3567" t="s">
        <v>1447</v>
      </c>
      <c r="T3567">
        <f>VLOOKUP(Admissions[[#This Row],[Department]],Departments!A:E,5,FALSE)</f>
        <v>8500</v>
      </c>
      <c r="U3567" s="1" t="str">
        <f t="shared" si="110"/>
        <v>Above Benchmark</v>
      </c>
      <c r="V3567" s="1">
        <f t="shared" ca="1" si="111"/>
        <v>64</v>
      </c>
      <c r="W3567" s="1" t="str">
        <f ca="1">_xlfn.IFS(Admissions[[#This Row],[Patients Age]]&lt;18,"Paediatric",V3567&lt;40,"Young Adult",V3567&lt;65,"Adult",TRUE,"Senior")</f>
        <v>Adult</v>
      </c>
    </row>
    <row r="3568" spans="1:23" x14ac:dyDescent="0.25">
      <c r="A3568">
        <v>11239</v>
      </c>
      <c r="B3568">
        <v>5423</v>
      </c>
      <c r="C3568" s="1" t="s">
        <v>1189</v>
      </c>
      <c r="D3568" s="1" t="s">
        <v>56</v>
      </c>
      <c r="E3568" s="2">
        <v>22462</v>
      </c>
      <c r="F3568" s="1" t="s">
        <v>15</v>
      </c>
      <c r="G3568" s="1" t="s">
        <v>217</v>
      </c>
      <c r="H3568" s="2">
        <v>45458</v>
      </c>
      <c r="I3568" s="2">
        <v>45459</v>
      </c>
      <c r="J3568">
        <v>1</v>
      </c>
      <c r="K3568">
        <v>4073</v>
      </c>
      <c r="L3568" s="1" t="s">
        <v>1491</v>
      </c>
      <c r="M3568" s="1" t="s">
        <v>81</v>
      </c>
      <c r="N3568" s="1" t="s">
        <v>33</v>
      </c>
      <c r="O3568" t="s">
        <v>19</v>
      </c>
      <c r="P3568">
        <v>4073</v>
      </c>
      <c r="Q3568" s="1" t="s">
        <v>1492</v>
      </c>
      <c r="R3568" s="1" t="s">
        <v>1446</v>
      </c>
      <c r="S3568" t="s">
        <v>1447</v>
      </c>
      <c r="T3568">
        <f>VLOOKUP(Admissions[[#This Row],[Department]],Departments!A:E,5,FALSE)</f>
        <v>5500</v>
      </c>
      <c r="U3568" s="1" t="str">
        <f t="shared" si="110"/>
        <v>Within Benchmark</v>
      </c>
      <c r="V3568" s="1">
        <f t="shared" ca="1" si="111"/>
        <v>65</v>
      </c>
      <c r="W3568" s="1" t="str">
        <f ca="1">_xlfn.IFS(Admissions[[#This Row],[Patients Age]]&lt;18,"Paediatric",V3568&lt;40,"Young Adult",V3568&lt;65,"Adult",TRUE,"Senior")</f>
        <v>Senior</v>
      </c>
    </row>
    <row r="3569" spans="1:23" x14ac:dyDescent="0.25">
      <c r="A3569">
        <v>13652</v>
      </c>
      <c r="B3569">
        <v>4156</v>
      </c>
      <c r="C3569" s="1" t="s">
        <v>169</v>
      </c>
      <c r="D3569" s="1" t="s">
        <v>14</v>
      </c>
      <c r="E3569" s="2">
        <v>12771</v>
      </c>
      <c r="F3569" s="1" t="s">
        <v>15</v>
      </c>
      <c r="G3569" s="1" t="s">
        <v>16</v>
      </c>
      <c r="H3569" s="2">
        <v>44943</v>
      </c>
      <c r="I3569" s="2">
        <v>44946</v>
      </c>
      <c r="J3569">
        <v>3</v>
      </c>
      <c r="K3569">
        <v>8709</v>
      </c>
      <c r="L3569" s="1" t="s">
        <v>1491</v>
      </c>
      <c r="M3569" s="1" t="s">
        <v>81</v>
      </c>
      <c r="N3569" s="1" t="s">
        <v>33</v>
      </c>
      <c r="O3569" t="s">
        <v>19</v>
      </c>
      <c r="P3569">
        <v>2903</v>
      </c>
      <c r="Q3569" s="1" t="s">
        <v>1492</v>
      </c>
      <c r="R3569" s="1" t="s">
        <v>1452</v>
      </c>
      <c r="S3569" t="s">
        <v>1449</v>
      </c>
      <c r="T3569">
        <f>VLOOKUP(Admissions[[#This Row],[Department]],Departments!A:E,5,FALSE)</f>
        <v>5500</v>
      </c>
      <c r="U3569" s="1" t="str">
        <f t="shared" si="110"/>
        <v>Above Benchmark</v>
      </c>
      <c r="V3569" s="1">
        <f t="shared" ca="1" si="111"/>
        <v>91</v>
      </c>
      <c r="W3569" s="1" t="str">
        <f ca="1">_xlfn.IFS(Admissions[[#This Row],[Patients Age]]&lt;18,"Paediatric",V3569&lt;40,"Young Adult",V3569&lt;65,"Adult",TRUE,"Senior")</f>
        <v>Senior</v>
      </c>
    </row>
    <row r="3570" spans="1:23" x14ac:dyDescent="0.25">
      <c r="A3570">
        <v>15546</v>
      </c>
      <c r="B3570">
        <v>6038</v>
      </c>
      <c r="C3570" s="1" t="s">
        <v>1282</v>
      </c>
      <c r="D3570" s="1" t="s">
        <v>14</v>
      </c>
      <c r="E3570" s="2">
        <v>17036</v>
      </c>
      <c r="F3570" s="1" t="s">
        <v>15</v>
      </c>
      <c r="G3570" s="1" t="s">
        <v>16</v>
      </c>
      <c r="H3570" s="2">
        <v>45336</v>
      </c>
      <c r="I3570" s="2">
        <v>45340</v>
      </c>
      <c r="J3570">
        <v>4</v>
      </c>
      <c r="K3570">
        <v>10590</v>
      </c>
      <c r="L3570" s="1" t="s">
        <v>1491</v>
      </c>
      <c r="M3570" s="1" t="s">
        <v>81</v>
      </c>
      <c r="N3570" s="1" t="s">
        <v>33</v>
      </c>
      <c r="O3570" t="s">
        <v>19</v>
      </c>
      <c r="P3570">
        <v>2647.5</v>
      </c>
      <c r="Q3570" s="1" t="s">
        <v>1492</v>
      </c>
      <c r="R3570" s="1" t="s">
        <v>1453</v>
      </c>
      <c r="S3570" t="s">
        <v>1449</v>
      </c>
      <c r="T3570">
        <f>VLOOKUP(Admissions[[#This Row],[Department]],Departments!A:E,5,FALSE)</f>
        <v>5500</v>
      </c>
      <c r="U3570" s="1" t="str">
        <f t="shared" si="110"/>
        <v>Above Benchmark</v>
      </c>
      <c r="V3570" s="1">
        <f t="shared" ca="1" si="111"/>
        <v>79</v>
      </c>
      <c r="W3570" s="1" t="str">
        <f ca="1">_xlfn.IFS(Admissions[[#This Row],[Patients Age]]&lt;18,"Paediatric",V3570&lt;40,"Young Adult",V3570&lt;65,"Adult",TRUE,"Senior")</f>
        <v>Senior</v>
      </c>
    </row>
    <row r="3571" spans="1:23" x14ac:dyDescent="0.25">
      <c r="A3571">
        <v>15006</v>
      </c>
      <c r="B3571">
        <v>6398</v>
      </c>
      <c r="C3571" s="1" t="s">
        <v>804</v>
      </c>
      <c r="D3571" s="1" t="s">
        <v>14</v>
      </c>
      <c r="E3571" s="2">
        <v>14223</v>
      </c>
      <c r="F3571" s="1" t="s">
        <v>35</v>
      </c>
      <c r="G3571" s="1" t="s">
        <v>83</v>
      </c>
      <c r="H3571" s="2">
        <v>45229</v>
      </c>
      <c r="I3571" s="2">
        <v>45236</v>
      </c>
      <c r="J3571">
        <v>7</v>
      </c>
      <c r="K3571">
        <v>10910</v>
      </c>
      <c r="L3571" s="1" t="s">
        <v>1491</v>
      </c>
      <c r="M3571" s="1" t="s">
        <v>60</v>
      </c>
      <c r="N3571" s="1" t="s">
        <v>33</v>
      </c>
      <c r="O3571" t="s">
        <v>19</v>
      </c>
      <c r="P3571">
        <v>1558.5714</v>
      </c>
      <c r="Q3571" s="1" t="s">
        <v>1492</v>
      </c>
      <c r="R3571" s="1" t="s">
        <v>1448</v>
      </c>
      <c r="S3571" t="s">
        <v>1449</v>
      </c>
      <c r="T3571">
        <f>VLOOKUP(Admissions[[#This Row],[Department]],Departments!A:E,5,FALSE)</f>
        <v>8500</v>
      </c>
      <c r="U3571" s="1" t="str">
        <f t="shared" si="110"/>
        <v>Above Benchmark</v>
      </c>
      <c r="V3571" s="1">
        <f t="shared" ca="1" si="111"/>
        <v>87</v>
      </c>
      <c r="W3571" s="1" t="str">
        <f ca="1">_xlfn.IFS(Admissions[[#This Row],[Patients Age]]&lt;18,"Paediatric",V3571&lt;40,"Young Adult",V3571&lt;65,"Adult",TRUE,"Senior")</f>
        <v>Senior</v>
      </c>
    </row>
    <row r="3572" spans="1:23" x14ac:dyDescent="0.25">
      <c r="A3572">
        <v>11507</v>
      </c>
      <c r="B3572">
        <v>4326</v>
      </c>
      <c r="C3572" s="1" t="s">
        <v>844</v>
      </c>
      <c r="D3572" s="1" t="s">
        <v>56</v>
      </c>
      <c r="E3572" s="2">
        <v>27646</v>
      </c>
      <c r="F3572" s="1" t="s">
        <v>21</v>
      </c>
      <c r="G3572" s="1" t="s">
        <v>160</v>
      </c>
      <c r="H3572" s="2">
        <v>45098</v>
      </c>
      <c r="I3572" s="2">
        <v>45103</v>
      </c>
      <c r="J3572">
        <v>5</v>
      </c>
      <c r="K3572">
        <v>12722</v>
      </c>
      <c r="L3572" s="1" t="s">
        <v>1491</v>
      </c>
      <c r="M3572" s="1" t="s">
        <v>23</v>
      </c>
      <c r="N3572" s="1" t="s">
        <v>33</v>
      </c>
      <c r="O3572" t="s">
        <v>19</v>
      </c>
      <c r="P3572">
        <v>2544.4</v>
      </c>
      <c r="Q3572" s="1" t="s">
        <v>1492</v>
      </c>
      <c r="R3572" s="1" t="s">
        <v>1453</v>
      </c>
      <c r="S3572" t="s">
        <v>1449</v>
      </c>
      <c r="T3572">
        <f>VLOOKUP(Admissions[[#This Row],[Department]],Departments!A:E,5,FALSE)</f>
        <v>12000</v>
      </c>
      <c r="U3572" s="1" t="str">
        <f t="shared" si="110"/>
        <v>Above Benchmark</v>
      </c>
      <c r="V3572" s="1">
        <f t="shared" ca="1" si="111"/>
        <v>50</v>
      </c>
      <c r="W3572" s="1" t="str">
        <f ca="1">_xlfn.IFS(Admissions[[#This Row],[Patients Age]]&lt;18,"Paediatric",V3572&lt;40,"Young Adult",V3572&lt;65,"Adult",TRUE,"Senior")</f>
        <v>Adult</v>
      </c>
    </row>
    <row r="3573" spans="1:23" x14ac:dyDescent="0.25">
      <c r="A3573">
        <v>15214</v>
      </c>
      <c r="B3573">
        <v>3356</v>
      </c>
      <c r="C3573" s="1" t="s">
        <v>446</v>
      </c>
      <c r="D3573" s="1" t="s">
        <v>14</v>
      </c>
      <c r="E3573" s="2">
        <v>29081</v>
      </c>
      <c r="F3573" s="1" t="s">
        <v>35</v>
      </c>
      <c r="G3573" s="1" t="s">
        <v>83</v>
      </c>
      <c r="H3573" s="2">
        <v>45650</v>
      </c>
      <c r="I3573" s="2">
        <v>45656</v>
      </c>
      <c r="J3573">
        <v>6</v>
      </c>
      <c r="K3573">
        <v>13716</v>
      </c>
      <c r="L3573" s="1" t="s">
        <v>1491</v>
      </c>
      <c r="M3573" s="1" t="s">
        <v>119</v>
      </c>
      <c r="N3573" s="1" t="s">
        <v>33</v>
      </c>
      <c r="O3573" t="s">
        <v>19</v>
      </c>
      <c r="P3573">
        <v>2286</v>
      </c>
      <c r="Q3573" s="1" t="s">
        <v>1492</v>
      </c>
      <c r="R3573" s="1" t="s">
        <v>1452</v>
      </c>
      <c r="S3573" t="s">
        <v>1449</v>
      </c>
      <c r="T3573">
        <f>VLOOKUP(Admissions[[#This Row],[Department]],Departments!A:E,5,FALSE)</f>
        <v>8500</v>
      </c>
      <c r="U3573" s="1" t="str">
        <f t="shared" si="110"/>
        <v>Above Benchmark</v>
      </c>
      <c r="V3573" s="1">
        <f t="shared" ca="1" si="111"/>
        <v>46</v>
      </c>
      <c r="W3573" s="1" t="str">
        <f ca="1">_xlfn.IFS(Admissions[[#This Row],[Patients Age]]&lt;18,"Paediatric",V3573&lt;40,"Young Adult",V3573&lt;65,"Adult",TRUE,"Senior")</f>
        <v>Adult</v>
      </c>
    </row>
    <row r="3574" spans="1:23" x14ac:dyDescent="0.25">
      <c r="A3574">
        <v>15410</v>
      </c>
      <c r="B3574">
        <v>6843</v>
      </c>
      <c r="C3574" s="1" t="s">
        <v>229</v>
      </c>
      <c r="D3574" s="1" t="s">
        <v>14</v>
      </c>
      <c r="E3574" s="2">
        <v>37916</v>
      </c>
      <c r="F3574" s="1" t="s">
        <v>66</v>
      </c>
      <c r="G3574" s="1" t="s">
        <v>70</v>
      </c>
      <c r="H3574" s="2">
        <v>44946</v>
      </c>
      <c r="I3574" s="2">
        <v>44948</v>
      </c>
      <c r="J3574">
        <v>2</v>
      </c>
      <c r="K3574">
        <v>3944</v>
      </c>
      <c r="L3574" s="1" t="s">
        <v>1491</v>
      </c>
      <c r="M3574" s="1" t="s">
        <v>116</v>
      </c>
      <c r="N3574" s="1" t="s">
        <v>18</v>
      </c>
      <c r="O3574" t="s">
        <v>19</v>
      </c>
      <c r="P3574">
        <v>1972</v>
      </c>
      <c r="Q3574" s="1" t="s">
        <v>1492</v>
      </c>
      <c r="R3574" s="1" t="s">
        <v>1454</v>
      </c>
      <c r="S3574" t="s">
        <v>1449</v>
      </c>
      <c r="T3574">
        <f>VLOOKUP(Admissions[[#This Row],[Department]],Departments!A:E,5,FALSE)</f>
        <v>6000</v>
      </c>
      <c r="U3574" s="1" t="str">
        <f t="shared" si="110"/>
        <v>Within Benchmark</v>
      </c>
      <c r="V3574" s="1">
        <f t="shared" ca="1" si="111"/>
        <v>22</v>
      </c>
      <c r="W3574" s="1" t="str">
        <f ca="1">_xlfn.IFS(Admissions[[#This Row],[Patients Age]]&lt;18,"Paediatric",V3574&lt;40,"Young Adult",V3574&lt;65,"Adult",TRUE,"Senior")</f>
        <v>Young Adult</v>
      </c>
    </row>
    <row r="3575" spans="1:23" x14ac:dyDescent="0.25">
      <c r="A3575">
        <v>10912</v>
      </c>
      <c r="B3575">
        <v>5474</v>
      </c>
      <c r="C3575" s="1" t="s">
        <v>924</v>
      </c>
      <c r="D3575" s="1" t="s">
        <v>14</v>
      </c>
      <c r="E3575" s="2">
        <v>29766</v>
      </c>
      <c r="F3575" s="1" t="s">
        <v>41</v>
      </c>
      <c r="G3575" s="1" t="s">
        <v>72</v>
      </c>
      <c r="H3575" s="2">
        <v>45487</v>
      </c>
      <c r="I3575" s="2">
        <v>45492</v>
      </c>
      <c r="J3575">
        <v>5</v>
      </c>
      <c r="K3575">
        <v>7476</v>
      </c>
      <c r="L3575" s="1" t="s">
        <v>1491</v>
      </c>
      <c r="M3575" s="1" t="s">
        <v>43</v>
      </c>
      <c r="N3575" s="1" t="s">
        <v>18</v>
      </c>
      <c r="O3575" t="s">
        <v>19</v>
      </c>
      <c r="P3575">
        <v>1495.2</v>
      </c>
      <c r="Q3575" s="1" t="s">
        <v>1492</v>
      </c>
      <c r="R3575" s="1" t="s">
        <v>1451</v>
      </c>
      <c r="S3575" t="s">
        <v>1447</v>
      </c>
      <c r="T3575">
        <f>VLOOKUP(Admissions[[#This Row],[Department]],Departments!A:E,5,FALSE)</f>
        <v>7200</v>
      </c>
      <c r="U3575" s="1" t="str">
        <f t="shared" si="110"/>
        <v>Above Benchmark</v>
      </c>
      <c r="V3575" s="1">
        <f t="shared" ca="1" si="111"/>
        <v>45</v>
      </c>
      <c r="W3575" s="1" t="str">
        <f ca="1">_xlfn.IFS(Admissions[[#This Row],[Patients Age]]&lt;18,"Paediatric",V3575&lt;40,"Young Adult",V3575&lt;65,"Adult",TRUE,"Senior")</f>
        <v>Adult</v>
      </c>
    </row>
    <row r="3576" spans="1:23" x14ac:dyDescent="0.25">
      <c r="A3576">
        <v>13413</v>
      </c>
      <c r="B3576">
        <v>4202</v>
      </c>
      <c r="C3576" s="1" t="s">
        <v>1028</v>
      </c>
      <c r="D3576" s="1" t="s">
        <v>56</v>
      </c>
      <c r="E3576" s="2">
        <v>38550</v>
      </c>
      <c r="F3576" s="1" t="s">
        <v>35</v>
      </c>
      <c r="G3576" s="1" t="s">
        <v>36</v>
      </c>
      <c r="H3576" s="2">
        <v>45536</v>
      </c>
      <c r="I3576" s="2">
        <v>45539</v>
      </c>
      <c r="J3576">
        <v>3</v>
      </c>
      <c r="K3576">
        <v>5802</v>
      </c>
      <c r="L3576" s="1" t="s">
        <v>1494</v>
      </c>
      <c r="M3576" s="1" t="s">
        <v>37</v>
      </c>
      <c r="N3576" s="1" t="s">
        <v>33</v>
      </c>
      <c r="O3576" t="s">
        <v>19</v>
      </c>
      <c r="P3576">
        <v>1934</v>
      </c>
      <c r="Q3576" s="1" t="s">
        <v>1492</v>
      </c>
      <c r="R3576" s="1" t="s">
        <v>1451</v>
      </c>
      <c r="S3576" t="s">
        <v>1447</v>
      </c>
      <c r="T3576">
        <f>VLOOKUP(Admissions[[#This Row],[Department]],Departments!A:E,5,FALSE)</f>
        <v>8500</v>
      </c>
      <c r="U3576" s="1" t="str">
        <f t="shared" si="110"/>
        <v>Within Benchmark</v>
      </c>
      <c r="V3576" s="1">
        <f t="shared" ca="1" si="111"/>
        <v>20</v>
      </c>
      <c r="W3576" s="1" t="str">
        <f ca="1">_xlfn.IFS(Admissions[[#This Row],[Patients Age]]&lt;18,"Paediatric",V3576&lt;40,"Young Adult",V3576&lt;65,"Adult",TRUE,"Senior")</f>
        <v>Young Adult</v>
      </c>
    </row>
    <row r="3577" spans="1:23" x14ac:dyDescent="0.25">
      <c r="A3577">
        <v>13785</v>
      </c>
      <c r="B3577">
        <v>4802</v>
      </c>
      <c r="C3577" s="1" t="s">
        <v>554</v>
      </c>
      <c r="D3577" s="1" t="s">
        <v>14</v>
      </c>
      <c r="E3577" s="2">
        <v>32717</v>
      </c>
      <c r="F3577" s="1" t="s">
        <v>15</v>
      </c>
      <c r="G3577" s="1" t="s">
        <v>217</v>
      </c>
      <c r="H3577" s="2">
        <v>45200</v>
      </c>
      <c r="I3577" s="2">
        <v>45203</v>
      </c>
      <c r="J3577">
        <v>3</v>
      </c>
      <c r="K3577">
        <v>4527</v>
      </c>
      <c r="L3577" s="1" t="s">
        <v>1491</v>
      </c>
      <c r="M3577" s="1" t="s">
        <v>49</v>
      </c>
      <c r="N3577" s="1" t="s">
        <v>18</v>
      </c>
      <c r="O3577" t="s">
        <v>19</v>
      </c>
      <c r="P3577">
        <v>1509</v>
      </c>
      <c r="Q3577" s="1" t="s">
        <v>1492</v>
      </c>
      <c r="R3577" s="1" t="s">
        <v>1451</v>
      </c>
      <c r="S3577" t="s">
        <v>1447</v>
      </c>
      <c r="T3577">
        <f>VLOOKUP(Admissions[[#This Row],[Department]],Departments!A:E,5,FALSE)</f>
        <v>5500</v>
      </c>
      <c r="U3577" s="1" t="str">
        <f t="shared" si="110"/>
        <v>Within Benchmark</v>
      </c>
      <c r="V3577" s="1">
        <f t="shared" ca="1" si="111"/>
        <v>36</v>
      </c>
      <c r="W3577" s="1" t="str">
        <f ca="1">_xlfn.IFS(Admissions[[#This Row],[Patients Age]]&lt;18,"Paediatric",V3577&lt;40,"Young Adult",V3577&lt;65,"Adult",TRUE,"Senior")</f>
        <v>Young Adult</v>
      </c>
    </row>
    <row r="3578" spans="1:23" x14ac:dyDescent="0.25">
      <c r="A3578">
        <v>12092</v>
      </c>
      <c r="B3578">
        <v>6704</v>
      </c>
      <c r="C3578" s="1" t="s">
        <v>339</v>
      </c>
      <c r="D3578" s="1" t="s">
        <v>14</v>
      </c>
      <c r="E3578" s="2">
        <v>35655</v>
      </c>
      <c r="F3578" s="1" t="s">
        <v>41</v>
      </c>
      <c r="G3578" s="1" t="s">
        <v>42</v>
      </c>
      <c r="H3578" s="2">
        <v>45116</v>
      </c>
      <c r="I3578" s="2">
        <v>45122</v>
      </c>
      <c r="J3578">
        <v>6</v>
      </c>
      <c r="K3578">
        <v>7913</v>
      </c>
      <c r="L3578" s="1" t="s">
        <v>1491</v>
      </c>
      <c r="M3578" s="1" t="s">
        <v>43</v>
      </c>
      <c r="N3578" s="1" t="s">
        <v>18</v>
      </c>
      <c r="O3578" t="s">
        <v>19</v>
      </c>
      <c r="P3578">
        <v>1318.8333</v>
      </c>
      <c r="Q3578" s="1" t="s">
        <v>1492</v>
      </c>
      <c r="R3578" s="1" t="s">
        <v>1451</v>
      </c>
      <c r="S3578" t="s">
        <v>1447</v>
      </c>
      <c r="T3578">
        <f>VLOOKUP(Admissions[[#This Row],[Department]],Departments!A:E,5,FALSE)</f>
        <v>7200</v>
      </c>
      <c r="U3578" s="1" t="str">
        <f t="shared" si="110"/>
        <v>Above Benchmark</v>
      </c>
      <c r="V3578" s="1">
        <f t="shared" ca="1" si="111"/>
        <v>28</v>
      </c>
      <c r="W3578" s="1" t="str">
        <f ca="1">_xlfn.IFS(Admissions[[#This Row],[Patients Age]]&lt;18,"Paediatric",V3578&lt;40,"Young Adult",V3578&lt;65,"Adult",TRUE,"Senior")</f>
        <v>Young Adult</v>
      </c>
    </row>
    <row r="3579" spans="1:23" x14ac:dyDescent="0.25">
      <c r="A3579">
        <v>10705</v>
      </c>
      <c r="B3579">
        <v>7169</v>
      </c>
      <c r="C3579" s="1" t="s">
        <v>374</v>
      </c>
      <c r="D3579" s="1" t="s">
        <v>56</v>
      </c>
      <c r="E3579" s="2">
        <v>20640</v>
      </c>
      <c r="F3579" s="1" t="s">
        <v>41</v>
      </c>
      <c r="G3579" s="1" t="s">
        <v>42</v>
      </c>
      <c r="H3579" s="2">
        <v>45047</v>
      </c>
      <c r="I3579" s="2">
        <v>45054</v>
      </c>
      <c r="J3579">
        <v>7</v>
      </c>
      <c r="K3579">
        <v>9612</v>
      </c>
      <c r="L3579" s="1" t="s">
        <v>1491</v>
      </c>
      <c r="M3579" s="1" t="s">
        <v>49</v>
      </c>
      <c r="N3579" s="1" t="s">
        <v>33</v>
      </c>
      <c r="O3579" t="s">
        <v>19</v>
      </c>
      <c r="P3579">
        <v>1373.1429000000001</v>
      </c>
      <c r="Q3579" s="1" t="s">
        <v>1492</v>
      </c>
      <c r="R3579" s="1" t="s">
        <v>1448</v>
      </c>
      <c r="S3579" t="s">
        <v>1449</v>
      </c>
      <c r="T3579">
        <f>VLOOKUP(Admissions[[#This Row],[Department]],Departments!A:E,5,FALSE)</f>
        <v>7200</v>
      </c>
      <c r="U3579" s="1" t="str">
        <f t="shared" si="110"/>
        <v>Above Benchmark</v>
      </c>
      <c r="V3579" s="1">
        <f t="shared" ca="1" si="111"/>
        <v>70</v>
      </c>
      <c r="W3579" s="1" t="str">
        <f ca="1">_xlfn.IFS(Admissions[[#This Row],[Patients Age]]&lt;18,"Paediatric",V3579&lt;40,"Young Adult",V3579&lt;65,"Adult",TRUE,"Senior")</f>
        <v>Senior</v>
      </c>
    </row>
    <row r="3580" spans="1:23" x14ac:dyDescent="0.25">
      <c r="A3580">
        <v>15543</v>
      </c>
      <c r="B3580">
        <v>5877</v>
      </c>
      <c r="C3580" s="1" t="s">
        <v>500</v>
      </c>
      <c r="D3580" s="1" t="s">
        <v>56</v>
      </c>
      <c r="E3580" s="2">
        <v>22326</v>
      </c>
      <c r="F3580" s="1" t="s">
        <v>35</v>
      </c>
      <c r="G3580" s="1" t="s">
        <v>36</v>
      </c>
      <c r="H3580" s="2">
        <v>45131</v>
      </c>
      <c r="I3580" s="2">
        <v>45136</v>
      </c>
      <c r="J3580">
        <v>5</v>
      </c>
      <c r="K3580">
        <v>15840</v>
      </c>
      <c r="L3580" s="1" t="s">
        <v>1491</v>
      </c>
      <c r="M3580" s="1" t="s">
        <v>60</v>
      </c>
      <c r="N3580" s="1" t="s">
        <v>33</v>
      </c>
      <c r="O3580" t="s">
        <v>19</v>
      </c>
      <c r="P3580">
        <v>3168</v>
      </c>
      <c r="Q3580" s="1" t="s">
        <v>1492</v>
      </c>
      <c r="R3580" s="1" t="s">
        <v>1448</v>
      </c>
      <c r="S3580" t="s">
        <v>1449</v>
      </c>
      <c r="T3580">
        <f>VLOOKUP(Admissions[[#This Row],[Department]],Departments!A:E,5,FALSE)</f>
        <v>8500</v>
      </c>
      <c r="U3580" s="1" t="str">
        <f t="shared" si="110"/>
        <v>Above Benchmark</v>
      </c>
      <c r="V3580" s="1">
        <f t="shared" ca="1" si="111"/>
        <v>65</v>
      </c>
      <c r="W3580" s="1" t="str">
        <f ca="1">_xlfn.IFS(Admissions[[#This Row],[Patients Age]]&lt;18,"Paediatric",V3580&lt;40,"Young Adult",V3580&lt;65,"Adult",TRUE,"Senior")</f>
        <v>Senior</v>
      </c>
    </row>
    <row r="3581" spans="1:23" x14ac:dyDescent="0.25">
      <c r="A3581">
        <v>14436</v>
      </c>
      <c r="B3581">
        <v>3777</v>
      </c>
      <c r="C3581" s="1" t="s">
        <v>1175</v>
      </c>
      <c r="D3581" s="1" t="s">
        <v>14</v>
      </c>
      <c r="E3581" s="2">
        <v>13092</v>
      </c>
      <c r="F3581" s="1" t="s">
        <v>41</v>
      </c>
      <c r="G3581" s="1" t="s">
        <v>72</v>
      </c>
      <c r="H3581" s="2">
        <v>45406</v>
      </c>
      <c r="I3581" s="2">
        <v>45412</v>
      </c>
      <c r="J3581">
        <v>6</v>
      </c>
      <c r="K3581">
        <v>9785</v>
      </c>
      <c r="L3581" s="1" t="s">
        <v>1491</v>
      </c>
      <c r="M3581" s="1" t="s">
        <v>73</v>
      </c>
      <c r="N3581" s="1" t="s">
        <v>18</v>
      </c>
      <c r="O3581" t="s">
        <v>19</v>
      </c>
      <c r="P3581">
        <v>1630.8333</v>
      </c>
      <c r="Q3581" s="1" t="s">
        <v>1492</v>
      </c>
      <c r="R3581" s="1" t="s">
        <v>1453</v>
      </c>
      <c r="S3581" t="s">
        <v>1449</v>
      </c>
      <c r="T3581">
        <f>VLOOKUP(Admissions[[#This Row],[Department]],Departments!A:E,5,FALSE)</f>
        <v>7200</v>
      </c>
      <c r="U3581" s="1" t="str">
        <f t="shared" si="110"/>
        <v>Above Benchmark</v>
      </c>
      <c r="V3581" s="1">
        <f t="shared" ca="1" si="111"/>
        <v>90</v>
      </c>
      <c r="W3581" s="1" t="str">
        <f ca="1">_xlfn.IFS(Admissions[[#This Row],[Patients Age]]&lt;18,"Paediatric",V3581&lt;40,"Young Adult",V3581&lt;65,"Adult",TRUE,"Senior")</f>
        <v>Senior</v>
      </c>
    </row>
    <row r="3582" spans="1:23" x14ac:dyDescent="0.25">
      <c r="A3582">
        <v>12985</v>
      </c>
      <c r="B3582">
        <v>6901</v>
      </c>
      <c r="C3582" s="1" t="s">
        <v>879</v>
      </c>
      <c r="D3582" s="1" t="s">
        <v>14</v>
      </c>
      <c r="E3582" s="2">
        <v>12851</v>
      </c>
      <c r="F3582" s="1" t="s">
        <v>66</v>
      </c>
      <c r="G3582" s="1" t="s">
        <v>77</v>
      </c>
      <c r="H3582" s="2">
        <v>45614</v>
      </c>
      <c r="I3582" s="2">
        <v>45619</v>
      </c>
      <c r="J3582">
        <v>5</v>
      </c>
      <c r="K3582">
        <v>7772</v>
      </c>
      <c r="L3582" s="1" t="s">
        <v>1491</v>
      </c>
      <c r="M3582" s="1" t="s">
        <v>91</v>
      </c>
      <c r="N3582" s="1" t="s">
        <v>18</v>
      </c>
      <c r="O3582" t="s">
        <v>19</v>
      </c>
      <c r="P3582">
        <v>1554.4</v>
      </c>
      <c r="Q3582" s="1" t="s">
        <v>1492</v>
      </c>
      <c r="R3582" s="1" t="s">
        <v>1448</v>
      </c>
      <c r="S3582" t="s">
        <v>1449</v>
      </c>
      <c r="T3582">
        <f>VLOOKUP(Admissions[[#This Row],[Department]],Departments!A:E,5,FALSE)</f>
        <v>6000</v>
      </c>
      <c r="U3582" s="1" t="str">
        <f t="shared" si="110"/>
        <v>Above Benchmark</v>
      </c>
      <c r="V3582" s="1">
        <f t="shared" ca="1" si="111"/>
        <v>91</v>
      </c>
      <c r="W3582" s="1" t="str">
        <f ca="1">_xlfn.IFS(Admissions[[#This Row],[Patients Age]]&lt;18,"Paediatric",V3582&lt;40,"Young Adult",V3582&lt;65,"Adult",TRUE,"Senior")</f>
        <v>Senior</v>
      </c>
    </row>
    <row r="3583" spans="1:23" x14ac:dyDescent="0.25">
      <c r="A3583">
        <v>14563</v>
      </c>
      <c r="B3583">
        <v>4469</v>
      </c>
      <c r="C3583" s="1" t="s">
        <v>1089</v>
      </c>
      <c r="D3583" s="1" t="s">
        <v>14</v>
      </c>
      <c r="E3583" s="2">
        <v>41567</v>
      </c>
      <c r="F3583" s="1" t="s">
        <v>30</v>
      </c>
      <c r="G3583" s="1" t="s">
        <v>31</v>
      </c>
      <c r="H3583" s="2">
        <v>45466</v>
      </c>
      <c r="I3583" s="2">
        <v>45469</v>
      </c>
      <c r="J3583">
        <v>3</v>
      </c>
      <c r="K3583">
        <v>2715</v>
      </c>
      <c r="L3583" s="1" t="s">
        <v>1491</v>
      </c>
      <c r="M3583" s="1" t="s">
        <v>32</v>
      </c>
      <c r="N3583" s="1" t="s">
        <v>18</v>
      </c>
      <c r="O3583" t="s">
        <v>19</v>
      </c>
      <c r="P3583">
        <v>905</v>
      </c>
      <c r="Q3583" s="1" t="s">
        <v>1492</v>
      </c>
      <c r="R3583" s="1" t="s">
        <v>1451</v>
      </c>
      <c r="S3583" t="s">
        <v>1447</v>
      </c>
      <c r="T3583">
        <f>VLOOKUP(Admissions[[#This Row],[Department]],Departments!A:E,5,FALSE)</f>
        <v>4500</v>
      </c>
      <c r="U3583" s="1" t="str">
        <f t="shared" si="110"/>
        <v>Within Benchmark</v>
      </c>
      <c r="V3583" s="1">
        <f t="shared" ca="1" si="111"/>
        <v>12</v>
      </c>
      <c r="W3583" s="1" t="str">
        <f ca="1">_xlfn.IFS(Admissions[[#This Row],[Patients Age]]&lt;18,"Paediatric",V3583&lt;40,"Young Adult",V3583&lt;65,"Adult",TRUE,"Senior")</f>
        <v>Paediatric</v>
      </c>
    </row>
    <row r="3584" spans="1:23" x14ac:dyDescent="0.25">
      <c r="A3584">
        <v>11069</v>
      </c>
      <c r="B3584">
        <v>7197</v>
      </c>
      <c r="C3584" s="1" t="s">
        <v>205</v>
      </c>
      <c r="D3584" s="1" t="s">
        <v>56</v>
      </c>
      <c r="E3584" s="2">
        <v>36808</v>
      </c>
      <c r="F3584" s="1" t="s">
        <v>15</v>
      </c>
      <c r="G3584" s="1" t="s">
        <v>16</v>
      </c>
      <c r="H3584" s="2">
        <v>45300</v>
      </c>
      <c r="I3584" s="2">
        <v>45302</v>
      </c>
      <c r="J3584">
        <v>2</v>
      </c>
      <c r="K3584">
        <v>2882</v>
      </c>
      <c r="L3584" s="1" t="s">
        <v>1491</v>
      </c>
      <c r="M3584" s="1" t="s">
        <v>46</v>
      </c>
      <c r="N3584" s="1" t="s">
        <v>24</v>
      </c>
      <c r="O3584" t="s">
        <v>19</v>
      </c>
      <c r="P3584">
        <v>1441</v>
      </c>
      <c r="Q3584" s="1" t="s">
        <v>1492</v>
      </c>
      <c r="R3584" s="1" t="s">
        <v>1452</v>
      </c>
      <c r="S3584" t="s">
        <v>1449</v>
      </c>
      <c r="T3584">
        <f>VLOOKUP(Admissions[[#This Row],[Department]],Departments!A:E,5,FALSE)</f>
        <v>5500</v>
      </c>
      <c r="U3584" s="1" t="str">
        <f t="shared" si="110"/>
        <v>Within Benchmark</v>
      </c>
      <c r="V3584" s="1">
        <f t="shared" ca="1" si="111"/>
        <v>25</v>
      </c>
      <c r="W3584" s="1" t="str">
        <f ca="1">_xlfn.IFS(Admissions[[#This Row],[Patients Age]]&lt;18,"Paediatric",V3584&lt;40,"Young Adult",V3584&lt;65,"Adult",TRUE,"Senior")</f>
        <v>Young Adult</v>
      </c>
    </row>
    <row r="3585" spans="1:23" x14ac:dyDescent="0.25">
      <c r="A3585">
        <v>12773</v>
      </c>
      <c r="B3585">
        <v>6862</v>
      </c>
      <c r="C3585" s="1" t="s">
        <v>941</v>
      </c>
      <c r="D3585" s="1" t="s">
        <v>56</v>
      </c>
      <c r="E3585" s="2">
        <v>14041</v>
      </c>
      <c r="F3585" s="1" t="s">
        <v>51</v>
      </c>
      <c r="G3585" s="1" t="s">
        <v>113</v>
      </c>
      <c r="H3585" s="2">
        <v>45297</v>
      </c>
      <c r="I3585" s="2">
        <v>45306</v>
      </c>
      <c r="J3585">
        <v>9</v>
      </c>
      <c r="K3585">
        <v>14215</v>
      </c>
      <c r="L3585" s="1" t="s">
        <v>1491</v>
      </c>
      <c r="M3585" s="1" t="s">
        <v>17</v>
      </c>
      <c r="N3585" s="1" t="s">
        <v>33</v>
      </c>
      <c r="O3585" t="s">
        <v>19</v>
      </c>
      <c r="P3585">
        <v>1579.4444000000001</v>
      </c>
      <c r="Q3585" s="1" t="s">
        <v>1492</v>
      </c>
      <c r="R3585" s="1" t="s">
        <v>1446</v>
      </c>
      <c r="S3585" t="s">
        <v>1447</v>
      </c>
      <c r="T3585">
        <f>VLOOKUP(Admissions[[#This Row],[Department]],Departments!A:E,5,FALSE)</f>
        <v>6800</v>
      </c>
      <c r="U3585" s="1" t="str">
        <f t="shared" si="110"/>
        <v>Above Benchmark</v>
      </c>
      <c r="V3585" s="1">
        <f t="shared" ca="1" si="111"/>
        <v>88</v>
      </c>
      <c r="W3585" s="1" t="str">
        <f ca="1">_xlfn.IFS(Admissions[[#This Row],[Patients Age]]&lt;18,"Paediatric",V3585&lt;40,"Young Adult",V3585&lt;65,"Adult",TRUE,"Senior")</f>
        <v>Senior</v>
      </c>
    </row>
    <row r="3586" spans="1:23" x14ac:dyDescent="0.25">
      <c r="A3586">
        <v>15274</v>
      </c>
      <c r="B3586">
        <v>6714</v>
      </c>
      <c r="C3586" s="1" t="s">
        <v>363</v>
      </c>
      <c r="D3586" s="1" t="s">
        <v>14</v>
      </c>
      <c r="E3586" s="2">
        <v>21954</v>
      </c>
      <c r="F3586" s="1" t="s">
        <v>21</v>
      </c>
      <c r="G3586" s="1" t="s">
        <v>22</v>
      </c>
      <c r="H3586" s="2">
        <v>45515</v>
      </c>
      <c r="I3586" s="2">
        <v>45522</v>
      </c>
      <c r="J3586">
        <v>7</v>
      </c>
      <c r="K3586">
        <v>22161</v>
      </c>
      <c r="L3586" s="1" t="s">
        <v>1491</v>
      </c>
      <c r="M3586" s="1" t="s">
        <v>23</v>
      </c>
      <c r="N3586" s="1" t="s">
        <v>33</v>
      </c>
      <c r="O3586" t="s">
        <v>19</v>
      </c>
      <c r="P3586">
        <v>3165.8571000000002</v>
      </c>
      <c r="Q3586" s="1" t="s">
        <v>1492</v>
      </c>
      <c r="R3586" s="1" t="s">
        <v>1451</v>
      </c>
      <c r="S3586" t="s">
        <v>1447</v>
      </c>
      <c r="T3586">
        <f>VLOOKUP(Admissions[[#This Row],[Department]],Departments!A:E,5,FALSE)</f>
        <v>12000</v>
      </c>
      <c r="U3586" s="1" t="str">
        <f t="shared" ref="U3586:U3649" si="112">IF(K3586&gt;T3586,"Above Benchmark","Within Benchmark")</f>
        <v>Above Benchmark</v>
      </c>
      <c r="V3586" s="1">
        <f t="shared" ref="V3586:V3649" ca="1" si="113">INT(YEARFRAC(E3586,TODAY()))</f>
        <v>66</v>
      </c>
      <c r="W3586" s="1" t="str">
        <f ca="1">_xlfn.IFS(Admissions[[#This Row],[Patients Age]]&lt;18,"Paediatric",V3586&lt;40,"Young Adult",V3586&lt;65,"Adult",TRUE,"Senior")</f>
        <v>Senior</v>
      </c>
    </row>
    <row r="3587" spans="1:23" x14ac:dyDescent="0.25">
      <c r="A3587">
        <v>14713</v>
      </c>
      <c r="B3587">
        <v>6438</v>
      </c>
      <c r="C3587" s="1" t="s">
        <v>254</v>
      </c>
      <c r="D3587" s="1" t="s">
        <v>14</v>
      </c>
      <c r="E3587" s="2">
        <v>16278</v>
      </c>
      <c r="F3587" s="1" t="s">
        <v>66</v>
      </c>
      <c r="G3587" s="1" t="s">
        <v>77</v>
      </c>
      <c r="H3587" s="2">
        <v>45381</v>
      </c>
      <c r="I3587" s="2">
        <v>45388</v>
      </c>
      <c r="J3587">
        <v>7</v>
      </c>
      <c r="K3587">
        <v>12657</v>
      </c>
      <c r="L3587" s="1" t="s">
        <v>1491</v>
      </c>
      <c r="M3587" s="1" t="s">
        <v>116</v>
      </c>
      <c r="N3587" s="1" t="s">
        <v>18</v>
      </c>
      <c r="O3587" t="s">
        <v>19</v>
      </c>
      <c r="P3587">
        <v>1808.1429000000001</v>
      </c>
      <c r="Q3587" s="1" t="s">
        <v>1492</v>
      </c>
      <c r="R3587" s="1" t="s">
        <v>1446</v>
      </c>
      <c r="S3587" t="s">
        <v>1447</v>
      </c>
      <c r="T3587">
        <f>VLOOKUP(Admissions[[#This Row],[Department]],Departments!A:E,5,FALSE)</f>
        <v>6000</v>
      </c>
      <c r="U3587" s="1" t="str">
        <f t="shared" si="112"/>
        <v>Above Benchmark</v>
      </c>
      <c r="V3587" s="1">
        <f t="shared" ca="1" si="113"/>
        <v>81</v>
      </c>
      <c r="W3587" s="1" t="str">
        <f ca="1">_xlfn.IFS(Admissions[[#This Row],[Patients Age]]&lt;18,"Paediatric",V3587&lt;40,"Young Adult",V3587&lt;65,"Adult",TRUE,"Senior")</f>
        <v>Senior</v>
      </c>
    </row>
    <row r="3588" spans="1:23" x14ac:dyDescent="0.25">
      <c r="A3588">
        <v>13419</v>
      </c>
      <c r="B3588">
        <v>3876</v>
      </c>
      <c r="C3588" s="1" t="s">
        <v>221</v>
      </c>
      <c r="D3588" s="1" t="s">
        <v>14</v>
      </c>
      <c r="E3588" s="2">
        <v>26570</v>
      </c>
      <c r="F3588" s="1" t="s">
        <v>26</v>
      </c>
      <c r="G3588" s="1" t="s">
        <v>27</v>
      </c>
      <c r="H3588" s="2">
        <v>45317</v>
      </c>
      <c r="I3588" s="2">
        <v>45321</v>
      </c>
      <c r="J3588">
        <v>4</v>
      </c>
      <c r="K3588">
        <v>10922</v>
      </c>
      <c r="L3588" s="1" t="s">
        <v>1491</v>
      </c>
      <c r="M3588" s="1" t="s">
        <v>79</v>
      </c>
      <c r="N3588" s="1" t="s">
        <v>33</v>
      </c>
      <c r="O3588" t="s">
        <v>19</v>
      </c>
      <c r="P3588">
        <v>2730.5</v>
      </c>
      <c r="Q3588" s="1" t="s">
        <v>1492</v>
      </c>
      <c r="R3588" s="1" t="s">
        <v>1454</v>
      </c>
      <c r="S3588" t="s">
        <v>1449</v>
      </c>
      <c r="T3588">
        <f>VLOOKUP(Admissions[[#This Row],[Department]],Departments!A:E,5,FALSE)</f>
        <v>9000</v>
      </c>
      <c r="U3588" s="1" t="str">
        <f t="shared" si="112"/>
        <v>Above Benchmark</v>
      </c>
      <c r="V3588" s="1">
        <f t="shared" ca="1" si="113"/>
        <v>53</v>
      </c>
      <c r="W3588" s="1" t="str">
        <f ca="1">_xlfn.IFS(Admissions[[#This Row],[Patients Age]]&lt;18,"Paediatric",V3588&lt;40,"Young Adult",V3588&lt;65,"Adult",TRUE,"Senior")</f>
        <v>Adult</v>
      </c>
    </row>
    <row r="3589" spans="1:23" x14ac:dyDescent="0.25">
      <c r="A3589">
        <v>11996</v>
      </c>
      <c r="B3589">
        <v>3740</v>
      </c>
      <c r="C3589" s="1" t="s">
        <v>1111</v>
      </c>
      <c r="D3589" s="1" t="s">
        <v>14</v>
      </c>
      <c r="E3589" s="2">
        <v>21185</v>
      </c>
      <c r="F3589" s="1" t="s">
        <v>35</v>
      </c>
      <c r="G3589" s="1" t="s">
        <v>36</v>
      </c>
      <c r="H3589" s="2">
        <v>45112</v>
      </c>
      <c r="I3589" s="2">
        <v>45122</v>
      </c>
      <c r="J3589">
        <v>10</v>
      </c>
      <c r="K3589">
        <v>19299</v>
      </c>
      <c r="L3589" s="1" t="s">
        <v>1491</v>
      </c>
      <c r="M3589" s="1" t="s">
        <v>37</v>
      </c>
      <c r="N3589" s="1" t="s">
        <v>33</v>
      </c>
      <c r="O3589" t="s">
        <v>19</v>
      </c>
      <c r="P3589">
        <v>1929.9</v>
      </c>
      <c r="Q3589" s="1" t="s">
        <v>1492</v>
      </c>
      <c r="R3589" s="1" t="s">
        <v>1453</v>
      </c>
      <c r="S3589" t="s">
        <v>1449</v>
      </c>
      <c r="T3589">
        <f>VLOOKUP(Admissions[[#This Row],[Department]],Departments!A:E,5,FALSE)</f>
        <v>8500</v>
      </c>
      <c r="U3589" s="1" t="str">
        <f t="shared" si="112"/>
        <v>Above Benchmark</v>
      </c>
      <c r="V3589" s="1">
        <f t="shared" ca="1" si="113"/>
        <v>68</v>
      </c>
      <c r="W3589" s="1" t="str">
        <f ca="1">_xlfn.IFS(Admissions[[#This Row],[Patients Age]]&lt;18,"Paediatric",V3589&lt;40,"Young Adult",V3589&lt;65,"Adult",TRUE,"Senior")</f>
        <v>Senior</v>
      </c>
    </row>
    <row r="3590" spans="1:23" x14ac:dyDescent="0.25">
      <c r="A3590">
        <v>12973</v>
      </c>
      <c r="B3590">
        <v>6996</v>
      </c>
      <c r="C3590" s="1" t="s">
        <v>288</v>
      </c>
      <c r="D3590" s="1" t="s">
        <v>56</v>
      </c>
      <c r="E3590" s="2">
        <v>30854</v>
      </c>
      <c r="F3590" s="1" t="s">
        <v>35</v>
      </c>
      <c r="G3590" s="1" t="s">
        <v>36</v>
      </c>
      <c r="H3590" s="2">
        <v>45043</v>
      </c>
      <c r="I3590" s="2">
        <v>45048</v>
      </c>
      <c r="J3590">
        <v>5</v>
      </c>
      <c r="K3590">
        <v>11529</v>
      </c>
      <c r="L3590" s="1" t="s">
        <v>1491</v>
      </c>
      <c r="M3590" s="1" t="s">
        <v>119</v>
      </c>
      <c r="N3590" s="1" t="s">
        <v>33</v>
      </c>
      <c r="O3590" t="s">
        <v>19</v>
      </c>
      <c r="P3590">
        <v>2305.8000000000002</v>
      </c>
      <c r="Q3590" s="1" t="s">
        <v>1492</v>
      </c>
      <c r="R3590" s="1" t="s">
        <v>1450</v>
      </c>
      <c r="S3590" t="s">
        <v>1449</v>
      </c>
      <c r="T3590">
        <f>VLOOKUP(Admissions[[#This Row],[Department]],Departments!A:E,5,FALSE)</f>
        <v>8500</v>
      </c>
      <c r="U3590" s="1" t="str">
        <f t="shared" si="112"/>
        <v>Above Benchmark</v>
      </c>
      <c r="V3590" s="1">
        <f t="shared" ca="1" si="113"/>
        <v>42</v>
      </c>
      <c r="W3590" s="1" t="str">
        <f ca="1">_xlfn.IFS(Admissions[[#This Row],[Patients Age]]&lt;18,"Paediatric",V3590&lt;40,"Young Adult",V3590&lt;65,"Adult",TRUE,"Senior")</f>
        <v>Adult</v>
      </c>
    </row>
    <row r="3591" spans="1:23" x14ac:dyDescent="0.25">
      <c r="A3591">
        <v>14103</v>
      </c>
      <c r="B3591">
        <v>4765</v>
      </c>
      <c r="C3591" s="1" t="s">
        <v>1024</v>
      </c>
      <c r="D3591" s="1" t="s">
        <v>14</v>
      </c>
      <c r="E3591" s="2">
        <v>28510</v>
      </c>
      <c r="F3591" s="1" t="s">
        <v>51</v>
      </c>
      <c r="G3591" s="1" t="s">
        <v>87</v>
      </c>
      <c r="H3591" s="2">
        <v>45578</v>
      </c>
      <c r="I3591" s="2">
        <v>45583</v>
      </c>
      <c r="J3591">
        <v>5</v>
      </c>
      <c r="K3591">
        <v>9215</v>
      </c>
      <c r="L3591" s="1" t="s">
        <v>1491</v>
      </c>
      <c r="M3591" s="1" t="s">
        <v>17</v>
      </c>
      <c r="N3591" s="1" t="s">
        <v>18</v>
      </c>
      <c r="O3591" t="s">
        <v>19</v>
      </c>
      <c r="P3591">
        <v>1843</v>
      </c>
      <c r="Q3591" s="1" t="s">
        <v>1492</v>
      </c>
      <c r="R3591" s="1" t="s">
        <v>1451</v>
      </c>
      <c r="S3591" t="s">
        <v>1447</v>
      </c>
      <c r="T3591">
        <f>VLOOKUP(Admissions[[#This Row],[Department]],Departments!A:E,5,FALSE)</f>
        <v>6800</v>
      </c>
      <c r="U3591" s="1" t="str">
        <f t="shared" si="112"/>
        <v>Above Benchmark</v>
      </c>
      <c r="V3591" s="1">
        <f t="shared" ca="1" si="113"/>
        <v>48</v>
      </c>
      <c r="W3591" s="1" t="str">
        <f ca="1">_xlfn.IFS(Admissions[[#This Row],[Patients Age]]&lt;18,"Paediatric",V3591&lt;40,"Young Adult",V3591&lt;65,"Adult",TRUE,"Senior")</f>
        <v>Adult</v>
      </c>
    </row>
    <row r="3592" spans="1:23" x14ac:dyDescent="0.25">
      <c r="A3592">
        <v>10570</v>
      </c>
      <c r="B3592">
        <v>5578</v>
      </c>
      <c r="C3592" s="1" t="s">
        <v>139</v>
      </c>
      <c r="D3592" s="1" t="s">
        <v>56</v>
      </c>
      <c r="E3592" s="2">
        <v>28662</v>
      </c>
      <c r="F3592" s="1" t="s">
        <v>35</v>
      </c>
      <c r="G3592" s="1" t="s">
        <v>36</v>
      </c>
      <c r="H3592" s="2">
        <v>45597</v>
      </c>
      <c r="I3592" s="2">
        <v>45602</v>
      </c>
      <c r="J3592">
        <v>5</v>
      </c>
      <c r="K3592">
        <v>12062</v>
      </c>
      <c r="L3592" s="1" t="s">
        <v>1494</v>
      </c>
      <c r="M3592" s="1" t="s">
        <v>60</v>
      </c>
      <c r="N3592" s="1" t="s">
        <v>18</v>
      </c>
      <c r="O3592" t="s">
        <v>19</v>
      </c>
      <c r="P3592">
        <v>2412.4</v>
      </c>
      <c r="Q3592" s="1" t="s">
        <v>1492</v>
      </c>
      <c r="R3592" s="1" t="s">
        <v>1454</v>
      </c>
      <c r="S3592" t="s">
        <v>1449</v>
      </c>
      <c r="T3592">
        <f>VLOOKUP(Admissions[[#This Row],[Department]],Departments!A:E,5,FALSE)</f>
        <v>8500</v>
      </c>
      <c r="U3592" s="1" t="str">
        <f t="shared" si="112"/>
        <v>Above Benchmark</v>
      </c>
      <c r="V3592" s="1">
        <f t="shared" ca="1" si="113"/>
        <v>48</v>
      </c>
      <c r="W3592" s="1" t="str">
        <f ca="1">_xlfn.IFS(Admissions[[#This Row],[Patients Age]]&lt;18,"Paediatric",V3592&lt;40,"Young Adult",V3592&lt;65,"Adult",TRUE,"Senior")</f>
        <v>Adult</v>
      </c>
    </row>
    <row r="3593" spans="1:23" x14ac:dyDescent="0.25">
      <c r="A3593">
        <v>11108</v>
      </c>
      <c r="B3593">
        <v>5034</v>
      </c>
      <c r="C3593" s="1" t="s">
        <v>641</v>
      </c>
      <c r="D3593" s="1" t="s">
        <v>56</v>
      </c>
      <c r="E3593" s="2">
        <v>35243</v>
      </c>
      <c r="F3593" s="1" t="s">
        <v>15</v>
      </c>
      <c r="G3593" s="1" t="s">
        <v>16</v>
      </c>
      <c r="H3593" s="2">
        <v>45134</v>
      </c>
      <c r="I3593" s="2">
        <v>45135</v>
      </c>
      <c r="J3593">
        <v>1</v>
      </c>
      <c r="K3593">
        <v>3143</v>
      </c>
      <c r="L3593" s="1" t="s">
        <v>1491</v>
      </c>
      <c r="M3593" s="1" t="s">
        <v>46</v>
      </c>
      <c r="N3593" s="1" t="s">
        <v>18</v>
      </c>
      <c r="O3593" t="s">
        <v>19</v>
      </c>
      <c r="P3593">
        <v>3143</v>
      </c>
      <c r="Q3593" s="1" t="s">
        <v>1492</v>
      </c>
      <c r="R3593" s="1" t="s">
        <v>1450</v>
      </c>
      <c r="S3593" t="s">
        <v>1449</v>
      </c>
      <c r="T3593">
        <f>VLOOKUP(Admissions[[#This Row],[Department]],Departments!A:E,5,FALSE)</f>
        <v>5500</v>
      </c>
      <c r="U3593" s="1" t="str">
        <f t="shared" si="112"/>
        <v>Within Benchmark</v>
      </c>
      <c r="V3593" s="1">
        <f t="shared" ca="1" si="113"/>
        <v>30</v>
      </c>
      <c r="W3593" s="1" t="str">
        <f ca="1">_xlfn.IFS(Admissions[[#This Row],[Patients Age]]&lt;18,"Paediatric",V3593&lt;40,"Young Adult",V3593&lt;65,"Adult",TRUE,"Senior")</f>
        <v>Young Adult</v>
      </c>
    </row>
    <row r="3594" spans="1:23" x14ac:dyDescent="0.25">
      <c r="A3594">
        <v>14659</v>
      </c>
      <c r="B3594">
        <v>6148</v>
      </c>
      <c r="C3594" s="1" t="s">
        <v>998</v>
      </c>
      <c r="D3594" s="1" t="s">
        <v>56</v>
      </c>
      <c r="E3594" s="2">
        <v>33869</v>
      </c>
      <c r="F3594" s="1" t="s">
        <v>35</v>
      </c>
      <c r="G3594" s="1" t="s">
        <v>36</v>
      </c>
      <c r="H3594" s="2">
        <v>45627</v>
      </c>
      <c r="I3594" s="2">
        <v>45631</v>
      </c>
      <c r="J3594">
        <v>4</v>
      </c>
      <c r="K3594">
        <v>7909</v>
      </c>
      <c r="L3594" s="1" t="s">
        <v>1491</v>
      </c>
      <c r="M3594" s="1" t="s">
        <v>60</v>
      </c>
      <c r="N3594" s="1" t="s">
        <v>18</v>
      </c>
      <c r="O3594" t="s">
        <v>19</v>
      </c>
      <c r="P3594">
        <v>1977.25</v>
      </c>
      <c r="Q3594" s="1" t="s">
        <v>1492</v>
      </c>
      <c r="R3594" s="1" t="s">
        <v>1451</v>
      </c>
      <c r="S3594" t="s">
        <v>1447</v>
      </c>
      <c r="T3594">
        <f>VLOOKUP(Admissions[[#This Row],[Department]],Departments!A:E,5,FALSE)</f>
        <v>8500</v>
      </c>
      <c r="U3594" s="1" t="str">
        <f t="shared" si="112"/>
        <v>Within Benchmark</v>
      </c>
      <c r="V3594" s="1">
        <f t="shared" ca="1" si="113"/>
        <v>33</v>
      </c>
      <c r="W3594" s="1" t="str">
        <f ca="1">_xlfn.IFS(Admissions[[#This Row],[Patients Age]]&lt;18,"Paediatric",V3594&lt;40,"Young Adult",V3594&lt;65,"Adult",TRUE,"Senior")</f>
        <v>Young Adult</v>
      </c>
    </row>
    <row r="3595" spans="1:23" x14ac:dyDescent="0.25">
      <c r="A3595">
        <v>10585</v>
      </c>
      <c r="B3595">
        <v>5463</v>
      </c>
      <c r="C3595" s="1" t="s">
        <v>103</v>
      </c>
      <c r="D3595" s="1" t="s">
        <v>56</v>
      </c>
      <c r="E3595" s="2">
        <v>13471</v>
      </c>
      <c r="F3595" s="1" t="s">
        <v>15</v>
      </c>
      <c r="G3595" s="1" t="s">
        <v>48</v>
      </c>
      <c r="H3595" s="2">
        <v>45205</v>
      </c>
      <c r="I3595" s="2">
        <v>45208</v>
      </c>
      <c r="J3595">
        <v>3</v>
      </c>
      <c r="K3595">
        <v>6704</v>
      </c>
      <c r="L3595" s="1" t="s">
        <v>1494</v>
      </c>
      <c r="M3595" s="1" t="s">
        <v>81</v>
      </c>
      <c r="N3595" s="1" t="s">
        <v>33</v>
      </c>
      <c r="O3595" t="s">
        <v>19</v>
      </c>
      <c r="P3595">
        <v>2234.6667000000002</v>
      </c>
      <c r="Q3595" s="1" t="s">
        <v>1492</v>
      </c>
      <c r="R3595" s="1" t="s">
        <v>1454</v>
      </c>
      <c r="S3595" t="s">
        <v>1449</v>
      </c>
      <c r="T3595">
        <f>VLOOKUP(Admissions[[#This Row],[Department]],Departments!A:E,5,FALSE)</f>
        <v>5500</v>
      </c>
      <c r="U3595" s="1" t="str">
        <f t="shared" si="112"/>
        <v>Above Benchmark</v>
      </c>
      <c r="V3595" s="1">
        <f t="shared" ca="1" si="113"/>
        <v>89</v>
      </c>
      <c r="W3595" s="1" t="str">
        <f ca="1">_xlfn.IFS(Admissions[[#This Row],[Patients Age]]&lt;18,"Paediatric",V3595&lt;40,"Young Adult",V3595&lt;65,"Adult",TRUE,"Senior")</f>
        <v>Senior</v>
      </c>
    </row>
    <row r="3596" spans="1:23" x14ac:dyDescent="0.25">
      <c r="A3596">
        <v>11607</v>
      </c>
      <c r="B3596">
        <v>4128</v>
      </c>
      <c r="C3596" s="1" t="s">
        <v>906</v>
      </c>
      <c r="D3596" s="1" t="s">
        <v>14</v>
      </c>
      <c r="E3596" s="2">
        <v>13379</v>
      </c>
      <c r="F3596" s="1" t="s">
        <v>26</v>
      </c>
      <c r="G3596" s="1" t="s">
        <v>39</v>
      </c>
      <c r="H3596" s="2">
        <v>45312</v>
      </c>
      <c r="I3596" s="2">
        <v>45322</v>
      </c>
      <c r="J3596">
        <v>10</v>
      </c>
      <c r="K3596">
        <v>28130</v>
      </c>
      <c r="L3596" s="1" t="s">
        <v>1494</v>
      </c>
      <c r="M3596" s="1" t="s">
        <v>64</v>
      </c>
      <c r="N3596" s="1" t="s">
        <v>33</v>
      </c>
      <c r="O3596" t="s">
        <v>19</v>
      </c>
      <c r="P3596">
        <v>2813</v>
      </c>
      <c r="Q3596" s="1" t="s">
        <v>1492</v>
      </c>
      <c r="R3596" s="1" t="s">
        <v>1451</v>
      </c>
      <c r="S3596" t="s">
        <v>1447</v>
      </c>
      <c r="T3596">
        <f>VLOOKUP(Admissions[[#This Row],[Department]],Departments!A:E,5,FALSE)</f>
        <v>9000</v>
      </c>
      <c r="U3596" s="1" t="str">
        <f t="shared" si="112"/>
        <v>Above Benchmark</v>
      </c>
      <c r="V3596" s="1">
        <f t="shared" ca="1" si="113"/>
        <v>89</v>
      </c>
      <c r="W3596" s="1" t="str">
        <f ca="1">_xlfn.IFS(Admissions[[#This Row],[Patients Age]]&lt;18,"Paediatric",V3596&lt;40,"Young Adult",V3596&lt;65,"Adult",TRUE,"Senior")</f>
        <v>Senior</v>
      </c>
    </row>
    <row r="3597" spans="1:23" x14ac:dyDescent="0.25">
      <c r="A3597">
        <v>12226</v>
      </c>
      <c r="B3597">
        <v>6247</v>
      </c>
      <c r="C3597" s="1" t="s">
        <v>521</v>
      </c>
      <c r="D3597" s="1" t="s">
        <v>56</v>
      </c>
      <c r="E3597" s="2">
        <v>22976</v>
      </c>
      <c r="F3597" s="1" t="s">
        <v>35</v>
      </c>
      <c r="G3597" s="1" t="s">
        <v>85</v>
      </c>
      <c r="H3597" s="2">
        <v>45577</v>
      </c>
      <c r="I3597" s="2">
        <v>45584</v>
      </c>
      <c r="J3597">
        <v>7</v>
      </c>
      <c r="K3597">
        <v>13749</v>
      </c>
      <c r="L3597" s="1" t="s">
        <v>1491</v>
      </c>
      <c r="M3597" s="1" t="s">
        <v>37</v>
      </c>
      <c r="N3597" s="1" t="s">
        <v>33</v>
      </c>
      <c r="O3597" t="s">
        <v>19</v>
      </c>
      <c r="P3597">
        <v>1964.1429000000001</v>
      </c>
      <c r="Q3597" s="1" t="s">
        <v>1492</v>
      </c>
      <c r="R3597" s="1" t="s">
        <v>1446</v>
      </c>
      <c r="S3597" t="s">
        <v>1447</v>
      </c>
      <c r="T3597">
        <f>VLOOKUP(Admissions[[#This Row],[Department]],Departments!A:E,5,FALSE)</f>
        <v>8500</v>
      </c>
      <c r="U3597" s="1" t="str">
        <f t="shared" si="112"/>
        <v>Above Benchmark</v>
      </c>
      <c r="V3597" s="1">
        <f t="shared" ca="1" si="113"/>
        <v>63</v>
      </c>
      <c r="W3597" s="1" t="str">
        <f ca="1">_xlfn.IFS(Admissions[[#This Row],[Patients Age]]&lt;18,"Paediatric",V3597&lt;40,"Young Adult",V3597&lt;65,"Adult",TRUE,"Senior")</f>
        <v>Adult</v>
      </c>
    </row>
    <row r="3598" spans="1:23" x14ac:dyDescent="0.25">
      <c r="A3598">
        <v>11941</v>
      </c>
      <c r="B3598">
        <v>4455</v>
      </c>
      <c r="C3598" s="1" t="s">
        <v>664</v>
      </c>
      <c r="D3598" s="1" t="s">
        <v>14</v>
      </c>
      <c r="E3598" s="2">
        <v>23207</v>
      </c>
      <c r="F3598" s="1" t="s">
        <v>35</v>
      </c>
      <c r="G3598" s="1" t="s">
        <v>83</v>
      </c>
      <c r="H3598" s="2">
        <v>45111</v>
      </c>
      <c r="I3598" s="2">
        <v>45118</v>
      </c>
      <c r="J3598">
        <v>7</v>
      </c>
      <c r="K3598">
        <v>13439</v>
      </c>
      <c r="L3598" s="1" t="s">
        <v>1491</v>
      </c>
      <c r="M3598" s="1" t="s">
        <v>37</v>
      </c>
      <c r="N3598" s="1" t="s">
        <v>18</v>
      </c>
      <c r="O3598" t="s">
        <v>19</v>
      </c>
      <c r="P3598">
        <v>1919.8570999999999</v>
      </c>
      <c r="Q3598" s="1" t="s">
        <v>1492</v>
      </c>
      <c r="R3598" s="1" t="s">
        <v>1452</v>
      </c>
      <c r="S3598" t="s">
        <v>1449</v>
      </c>
      <c r="T3598">
        <f>VLOOKUP(Admissions[[#This Row],[Department]],Departments!A:E,5,FALSE)</f>
        <v>8500</v>
      </c>
      <c r="U3598" s="1" t="str">
        <f t="shared" si="112"/>
        <v>Above Benchmark</v>
      </c>
      <c r="V3598" s="1">
        <f t="shared" ca="1" si="113"/>
        <v>62</v>
      </c>
      <c r="W3598" s="1" t="str">
        <f ca="1">_xlfn.IFS(Admissions[[#This Row],[Patients Age]]&lt;18,"Paediatric",V3598&lt;40,"Young Adult",V3598&lt;65,"Adult",TRUE,"Senior")</f>
        <v>Adult</v>
      </c>
    </row>
    <row r="3599" spans="1:23" x14ac:dyDescent="0.25">
      <c r="A3599">
        <v>10315</v>
      </c>
      <c r="B3599">
        <v>3936</v>
      </c>
      <c r="C3599" s="1" t="s">
        <v>760</v>
      </c>
      <c r="D3599" s="1" t="s">
        <v>14</v>
      </c>
      <c r="E3599" s="2">
        <v>38835</v>
      </c>
      <c r="F3599" s="1" t="s">
        <v>15</v>
      </c>
      <c r="G3599" s="1" t="s">
        <v>16</v>
      </c>
      <c r="H3599" s="2">
        <v>45390</v>
      </c>
      <c r="I3599" s="2">
        <v>45392</v>
      </c>
      <c r="J3599">
        <v>2</v>
      </c>
      <c r="K3599">
        <v>3670</v>
      </c>
      <c r="L3599" s="1" t="s">
        <v>1491</v>
      </c>
      <c r="M3599" s="1" t="s">
        <v>46</v>
      </c>
      <c r="N3599" s="1" t="s">
        <v>18</v>
      </c>
      <c r="O3599" t="s">
        <v>19</v>
      </c>
      <c r="P3599">
        <v>1835</v>
      </c>
      <c r="Q3599" s="1" t="s">
        <v>1492</v>
      </c>
      <c r="R3599" s="1" t="s">
        <v>1448</v>
      </c>
      <c r="S3599" t="s">
        <v>1449</v>
      </c>
      <c r="T3599">
        <f>VLOOKUP(Admissions[[#This Row],[Department]],Departments!A:E,5,FALSE)</f>
        <v>5500</v>
      </c>
      <c r="U3599" s="1" t="str">
        <f t="shared" si="112"/>
        <v>Within Benchmark</v>
      </c>
      <c r="V3599" s="1">
        <f t="shared" ca="1" si="113"/>
        <v>20</v>
      </c>
      <c r="W3599" s="1" t="str">
        <f ca="1">_xlfn.IFS(Admissions[[#This Row],[Patients Age]]&lt;18,"Paediatric",V3599&lt;40,"Young Adult",V3599&lt;65,"Adult",TRUE,"Senior")</f>
        <v>Young Adult</v>
      </c>
    </row>
    <row r="3600" spans="1:23" x14ac:dyDescent="0.25">
      <c r="A3600">
        <v>12522</v>
      </c>
      <c r="B3600">
        <v>4465</v>
      </c>
      <c r="C3600" s="1" t="s">
        <v>827</v>
      </c>
      <c r="D3600" s="1" t="s">
        <v>56</v>
      </c>
      <c r="E3600" s="2">
        <v>22161</v>
      </c>
      <c r="F3600" s="1" t="s">
        <v>66</v>
      </c>
      <c r="G3600" s="1" t="s">
        <v>77</v>
      </c>
      <c r="H3600" s="2">
        <v>45141</v>
      </c>
      <c r="I3600" s="2">
        <v>45144</v>
      </c>
      <c r="J3600">
        <v>3</v>
      </c>
      <c r="K3600">
        <v>5783</v>
      </c>
      <c r="L3600" s="1" t="s">
        <v>1491</v>
      </c>
      <c r="M3600" s="1" t="s">
        <v>68</v>
      </c>
      <c r="N3600" s="1" t="s">
        <v>18</v>
      </c>
      <c r="O3600" t="s">
        <v>19</v>
      </c>
      <c r="P3600">
        <v>1927.6667</v>
      </c>
      <c r="Q3600" s="1" t="s">
        <v>1492</v>
      </c>
      <c r="R3600" s="1" t="s">
        <v>1450</v>
      </c>
      <c r="S3600" t="s">
        <v>1449</v>
      </c>
      <c r="T3600">
        <f>VLOOKUP(Admissions[[#This Row],[Department]],Departments!A:E,5,FALSE)</f>
        <v>6000</v>
      </c>
      <c r="U3600" s="1" t="str">
        <f t="shared" si="112"/>
        <v>Within Benchmark</v>
      </c>
      <c r="V3600" s="1">
        <f t="shared" ca="1" si="113"/>
        <v>65</v>
      </c>
      <c r="W3600" s="1" t="str">
        <f ca="1">_xlfn.IFS(Admissions[[#This Row],[Patients Age]]&lt;18,"Paediatric",V3600&lt;40,"Young Adult",V3600&lt;65,"Adult",TRUE,"Senior")</f>
        <v>Senior</v>
      </c>
    </row>
    <row r="3601" spans="1:23" x14ac:dyDescent="0.25">
      <c r="A3601">
        <v>10735</v>
      </c>
      <c r="B3601">
        <v>3099</v>
      </c>
      <c r="C3601" s="1" t="s">
        <v>989</v>
      </c>
      <c r="D3601" s="1" t="s">
        <v>14</v>
      </c>
      <c r="E3601" s="2">
        <v>29254</v>
      </c>
      <c r="F3601" s="1" t="s">
        <v>66</v>
      </c>
      <c r="G3601" s="1" t="s">
        <v>77</v>
      </c>
      <c r="H3601" s="2">
        <v>45132</v>
      </c>
      <c r="I3601" s="2">
        <v>45137</v>
      </c>
      <c r="J3601">
        <v>5</v>
      </c>
      <c r="K3601">
        <v>6453</v>
      </c>
      <c r="L3601" s="1" t="s">
        <v>1491</v>
      </c>
      <c r="M3601" s="1" t="s">
        <v>37</v>
      </c>
      <c r="N3601" s="1" t="s">
        <v>33</v>
      </c>
      <c r="O3601" t="s">
        <v>19</v>
      </c>
      <c r="P3601">
        <v>1290.5999999999999</v>
      </c>
      <c r="Q3601" s="1" t="s">
        <v>1492</v>
      </c>
      <c r="R3601" s="1" t="s">
        <v>1452</v>
      </c>
      <c r="S3601" t="s">
        <v>1449</v>
      </c>
      <c r="T3601">
        <f>VLOOKUP(Admissions[[#This Row],[Department]],Departments!A:E,5,FALSE)</f>
        <v>6000</v>
      </c>
      <c r="U3601" s="1" t="str">
        <f t="shared" si="112"/>
        <v>Above Benchmark</v>
      </c>
      <c r="V3601" s="1">
        <f t="shared" ca="1" si="113"/>
        <v>46</v>
      </c>
      <c r="W3601" s="1" t="str">
        <f ca="1">_xlfn.IFS(Admissions[[#This Row],[Patients Age]]&lt;18,"Paediatric",V3601&lt;40,"Young Adult",V3601&lt;65,"Adult",TRUE,"Senior")</f>
        <v>Adult</v>
      </c>
    </row>
    <row r="3602" spans="1:23" x14ac:dyDescent="0.25">
      <c r="A3602">
        <v>14675</v>
      </c>
      <c r="B3602">
        <v>3582</v>
      </c>
      <c r="C3602" s="1" t="s">
        <v>1252</v>
      </c>
      <c r="D3602" s="1" t="s">
        <v>56</v>
      </c>
      <c r="E3602" s="2">
        <v>36717</v>
      </c>
      <c r="F3602" s="1" t="s">
        <v>35</v>
      </c>
      <c r="G3602" s="1" t="s">
        <v>36</v>
      </c>
      <c r="H3602" s="2">
        <v>45522</v>
      </c>
      <c r="I3602" s="2">
        <v>45527</v>
      </c>
      <c r="J3602">
        <v>5</v>
      </c>
      <c r="K3602">
        <v>10341</v>
      </c>
      <c r="L3602" s="1" t="s">
        <v>1491</v>
      </c>
      <c r="M3602" s="1" t="s">
        <v>60</v>
      </c>
      <c r="N3602" s="1" t="s">
        <v>18</v>
      </c>
      <c r="O3602" t="s">
        <v>19</v>
      </c>
      <c r="P3602">
        <v>2068.1999999999998</v>
      </c>
      <c r="Q3602" s="1" t="s">
        <v>1492</v>
      </c>
      <c r="R3602" s="1" t="s">
        <v>1451</v>
      </c>
      <c r="S3602" t="s">
        <v>1447</v>
      </c>
      <c r="T3602">
        <f>VLOOKUP(Admissions[[#This Row],[Department]],Departments!A:E,5,FALSE)</f>
        <v>8500</v>
      </c>
      <c r="U3602" s="1" t="str">
        <f t="shared" si="112"/>
        <v>Above Benchmark</v>
      </c>
      <c r="V3602" s="1">
        <f t="shared" ca="1" si="113"/>
        <v>25</v>
      </c>
      <c r="W3602" s="1" t="str">
        <f ca="1">_xlfn.IFS(Admissions[[#This Row],[Patients Age]]&lt;18,"Paediatric",V3602&lt;40,"Young Adult",V3602&lt;65,"Adult",TRUE,"Senior")</f>
        <v>Young Adult</v>
      </c>
    </row>
    <row r="3603" spans="1:23" x14ac:dyDescent="0.25">
      <c r="A3603">
        <v>14167</v>
      </c>
      <c r="B3603">
        <v>4069</v>
      </c>
      <c r="C3603" s="1" t="s">
        <v>1283</v>
      </c>
      <c r="D3603" s="1" t="s">
        <v>56</v>
      </c>
      <c r="E3603" s="2">
        <v>24348</v>
      </c>
      <c r="F3603" s="1" t="s">
        <v>26</v>
      </c>
      <c r="G3603" s="1" t="s">
        <v>27</v>
      </c>
      <c r="H3603" s="2">
        <v>45559</v>
      </c>
      <c r="I3603" s="2">
        <v>45568</v>
      </c>
      <c r="J3603">
        <v>9</v>
      </c>
      <c r="K3603">
        <v>25430</v>
      </c>
      <c r="L3603" s="1" t="s">
        <v>1491</v>
      </c>
      <c r="M3603" s="1" t="s">
        <v>28</v>
      </c>
      <c r="N3603" s="1" t="s">
        <v>33</v>
      </c>
      <c r="O3603" t="s">
        <v>19</v>
      </c>
      <c r="P3603">
        <v>2825.5556000000001</v>
      </c>
      <c r="Q3603" s="1" t="s">
        <v>1492</v>
      </c>
      <c r="R3603" s="1" t="s">
        <v>1452</v>
      </c>
      <c r="S3603" t="s">
        <v>1449</v>
      </c>
      <c r="T3603">
        <f>VLOOKUP(Admissions[[#This Row],[Department]],Departments!A:E,5,FALSE)</f>
        <v>9000</v>
      </c>
      <c r="U3603" s="1" t="str">
        <f t="shared" si="112"/>
        <v>Above Benchmark</v>
      </c>
      <c r="V3603" s="1">
        <f t="shared" ca="1" si="113"/>
        <v>59</v>
      </c>
      <c r="W3603" s="1" t="str">
        <f ca="1">_xlfn.IFS(Admissions[[#This Row],[Patients Age]]&lt;18,"Paediatric",V3603&lt;40,"Young Adult",V3603&lt;65,"Adult",TRUE,"Senior")</f>
        <v>Adult</v>
      </c>
    </row>
    <row r="3604" spans="1:23" x14ac:dyDescent="0.25">
      <c r="A3604">
        <v>12041</v>
      </c>
      <c r="B3604">
        <v>5718</v>
      </c>
      <c r="C3604" s="1" t="s">
        <v>754</v>
      </c>
      <c r="D3604" s="1" t="s">
        <v>56</v>
      </c>
      <c r="E3604" s="2">
        <v>29702</v>
      </c>
      <c r="F3604" s="1" t="s">
        <v>35</v>
      </c>
      <c r="G3604" s="1" t="s">
        <v>83</v>
      </c>
      <c r="H3604" s="2">
        <v>45253</v>
      </c>
      <c r="I3604" s="2">
        <v>45261</v>
      </c>
      <c r="J3604">
        <v>8</v>
      </c>
      <c r="K3604">
        <v>11119</v>
      </c>
      <c r="L3604" s="1" t="s">
        <v>1491</v>
      </c>
      <c r="M3604" s="1" t="s">
        <v>75</v>
      </c>
      <c r="N3604" s="1" t="s">
        <v>33</v>
      </c>
      <c r="O3604" t="s">
        <v>19</v>
      </c>
      <c r="P3604">
        <v>1389.875</v>
      </c>
      <c r="Q3604" s="1" t="s">
        <v>1492</v>
      </c>
      <c r="R3604" s="1" t="s">
        <v>1450</v>
      </c>
      <c r="S3604" t="s">
        <v>1449</v>
      </c>
      <c r="T3604">
        <f>VLOOKUP(Admissions[[#This Row],[Department]],Departments!A:E,5,FALSE)</f>
        <v>8500</v>
      </c>
      <c r="U3604" s="1" t="str">
        <f t="shared" si="112"/>
        <v>Above Benchmark</v>
      </c>
      <c r="V3604" s="1">
        <f t="shared" ca="1" si="113"/>
        <v>45</v>
      </c>
      <c r="W3604" s="1" t="str">
        <f ca="1">_xlfn.IFS(Admissions[[#This Row],[Patients Age]]&lt;18,"Paediatric",V3604&lt;40,"Young Adult",V3604&lt;65,"Adult",TRUE,"Senior")</f>
        <v>Adult</v>
      </c>
    </row>
    <row r="3605" spans="1:23" x14ac:dyDescent="0.25">
      <c r="A3605">
        <v>11469</v>
      </c>
      <c r="B3605">
        <v>4279</v>
      </c>
      <c r="C3605" s="1" t="s">
        <v>139</v>
      </c>
      <c r="D3605" s="1" t="s">
        <v>56</v>
      </c>
      <c r="E3605" s="2">
        <v>18788</v>
      </c>
      <c r="F3605" s="1" t="s">
        <v>51</v>
      </c>
      <c r="G3605" s="1" t="s">
        <v>87</v>
      </c>
      <c r="H3605" s="2">
        <v>45006</v>
      </c>
      <c r="I3605" s="2">
        <v>45014</v>
      </c>
      <c r="J3605">
        <v>8</v>
      </c>
      <c r="K3605">
        <v>8553</v>
      </c>
      <c r="L3605" s="1" t="s">
        <v>1491</v>
      </c>
      <c r="M3605" s="1" t="s">
        <v>114</v>
      </c>
      <c r="N3605" s="1" t="s">
        <v>33</v>
      </c>
      <c r="O3605" t="s">
        <v>19</v>
      </c>
      <c r="P3605">
        <v>1069.125</v>
      </c>
      <c r="Q3605" s="1" t="s">
        <v>1492</v>
      </c>
      <c r="R3605" s="1" t="s">
        <v>1452</v>
      </c>
      <c r="S3605" t="s">
        <v>1449</v>
      </c>
      <c r="T3605">
        <f>VLOOKUP(Admissions[[#This Row],[Department]],Departments!A:E,5,FALSE)</f>
        <v>6800</v>
      </c>
      <c r="U3605" s="1" t="str">
        <f t="shared" si="112"/>
        <v>Above Benchmark</v>
      </c>
      <c r="V3605" s="1">
        <f t="shared" ca="1" si="113"/>
        <v>75</v>
      </c>
      <c r="W3605" s="1" t="str">
        <f ca="1">_xlfn.IFS(Admissions[[#This Row],[Patients Age]]&lt;18,"Paediatric",V3605&lt;40,"Young Adult",V3605&lt;65,"Adult",TRUE,"Senior")</f>
        <v>Senior</v>
      </c>
    </row>
    <row r="3606" spans="1:23" x14ac:dyDescent="0.25">
      <c r="A3606">
        <v>15686</v>
      </c>
      <c r="B3606">
        <v>3821</v>
      </c>
      <c r="C3606" s="1" t="s">
        <v>791</v>
      </c>
      <c r="D3606" s="1" t="s">
        <v>14</v>
      </c>
      <c r="E3606" s="2">
        <v>30939</v>
      </c>
      <c r="F3606" s="1" t="s">
        <v>15</v>
      </c>
      <c r="G3606" s="1" t="s">
        <v>16</v>
      </c>
      <c r="H3606" s="2">
        <v>45458</v>
      </c>
      <c r="I3606" s="2">
        <v>45461</v>
      </c>
      <c r="J3606">
        <v>3</v>
      </c>
      <c r="K3606">
        <v>4616</v>
      </c>
      <c r="L3606" s="1" t="s">
        <v>1491</v>
      </c>
      <c r="M3606" s="1" t="s">
        <v>46</v>
      </c>
      <c r="N3606" s="1" t="s">
        <v>18</v>
      </c>
      <c r="O3606" t="s">
        <v>19</v>
      </c>
      <c r="P3606">
        <v>1538.6667</v>
      </c>
      <c r="Q3606" s="1" t="s">
        <v>1492</v>
      </c>
      <c r="R3606" s="1" t="s">
        <v>1446</v>
      </c>
      <c r="S3606" t="s">
        <v>1447</v>
      </c>
      <c r="T3606">
        <f>VLOOKUP(Admissions[[#This Row],[Department]],Departments!A:E,5,FALSE)</f>
        <v>5500</v>
      </c>
      <c r="U3606" s="1" t="str">
        <f t="shared" si="112"/>
        <v>Within Benchmark</v>
      </c>
      <c r="V3606" s="1">
        <f t="shared" ca="1" si="113"/>
        <v>41</v>
      </c>
      <c r="W3606" s="1" t="str">
        <f ca="1">_xlfn.IFS(Admissions[[#This Row],[Patients Age]]&lt;18,"Paediatric",V3606&lt;40,"Young Adult",V3606&lt;65,"Adult",TRUE,"Senior")</f>
        <v>Adult</v>
      </c>
    </row>
    <row r="3607" spans="1:23" x14ac:dyDescent="0.25">
      <c r="A3607">
        <v>14724</v>
      </c>
      <c r="B3607">
        <v>6480</v>
      </c>
      <c r="C3607" s="1" t="s">
        <v>1284</v>
      </c>
      <c r="D3607" s="1" t="s">
        <v>56</v>
      </c>
      <c r="E3607" s="2">
        <v>24764</v>
      </c>
      <c r="F3607" s="1" t="s">
        <v>41</v>
      </c>
      <c r="G3607" s="1" t="s">
        <v>42</v>
      </c>
      <c r="H3607" s="2">
        <v>45039</v>
      </c>
      <c r="I3607" s="2">
        <v>45044</v>
      </c>
      <c r="J3607">
        <v>5</v>
      </c>
      <c r="K3607">
        <v>6833</v>
      </c>
      <c r="L3607" s="1" t="s">
        <v>1491</v>
      </c>
      <c r="M3607" s="1" t="s">
        <v>49</v>
      </c>
      <c r="N3607" s="1" t="s">
        <v>33</v>
      </c>
      <c r="O3607" t="s">
        <v>19</v>
      </c>
      <c r="P3607">
        <v>1366.6</v>
      </c>
      <c r="Q3607" s="1" t="s">
        <v>1492</v>
      </c>
      <c r="R3607" s="1" t="s">
        <v>1451</v>
      </c>
      <c r="S3607" t="s">
        <v>1447</v>
      </c>
      <c r="T3607">
        <f>VLOOKUP(Admissions[[#This Row],[Department]],Departments!A:E,5,FALSE)</f>
        <v>7200</v>
      </c>
      <c r="U3607" s="1" t="str">
        <f t="shared" si="112"/>
        <v>Within Benchmark</v>
      </c>
      <c r="V3607" s="1">
        <f t="shared" ca="1" si="113"/>
        <v>58</v>
      </c>
      <c r="W3607" s="1" t="str">
        <f ca="1">_xlfn.IFS(Admissions[[#This Row],[Patients Age]]&lt;18,"Paediatric",V3607&lt;40,"Young Adult",V3607&lt;65,"Adult",TRUE,"Senior")</f>
        <v>Adult</v>
      </c>
    </row>
    <row r="3608" spans="1:23" x14ac:dyDescent="0.25">
      <c r="A3608">
        <v>11170</v>
      </c>
      <c r="B3608">
        <v>4733</v>
      </c>
      <c r="C3608" s="1" t="s">
        <v>654</v>
      </c>
      <c r="D3608" s="1" t="s">
        <v>56</v>
      </c>
      <c r="E3608" s="2">
        <v>30377</v>
      </c>
      <c r="F3608" s="1" t="s">
        <v>35</v>
      </c>
      <c r="G3608" s="1" t="s">
        <v>83</v>
      </c>
      <c r="H3608" s="2">
        <v>45214</v>
      </c>
      <c r="I3608" s="2">
        <v>45221</v>
      </c>
      <c r="J3608">
        <v>7</v>
      </c>
      <c r="K3608">
        <v>6781</v>
      </c>
      <c r="L3608" s="1" t="s">
        <v>1491</v>
      </c>
      <c r="M3608" s="1" t="s">
        <v>75</v>
      </c>
      <c r="N3608" s="1" t="s">
        <v>18</v>
      </c>
      <c r="O3608" t="s">
        <v>19</v>
      </c>
      <c r="P3608">
        <v>968.71429999999998</v>
      </c>
      <c r="Q3608" s="1" t="s">
        <v>1492</v>
      </c>
      <c r="R3608" s="1" t="s">
        <v>1451</v>
      </c>
      <c r="S3608" t="s">
        <v>1447</v>
      </c>
      <c r="T3608">
        <f>VLOOKUP(Admissions[[#This Row],[Department]],Departments!A:E,5,FALSE)</f>
        <v>8500</v>
      </c>
      <c r="U3608" s="1" t="str">
        <f t="shared" si="112"/>
        <v>Within Benchmark</v>
      </c>
      <c r="V3608" s="1">
        <f t="shared" ca="1" si="113"/>
        <v>43</v>
      </c>
      <c r="W3608" s="1" t="str">
        <f ca="1">_xlfn.IFS(Admissions[[#This Row],[Patients Age]]&lt;18,"Paediatric",V3608&lt;40,"Young Adult",V3608&lt;65,"Adult",TRUE,"Senior")</f>
        <v>Adult</v>
      </c>
    </row>
    <row r="3609" spans="1:23" x14ac:dyDescent="0.25">
      <c r="A3609">
        <v>10042</v>
      </c>
      <c r="B3609">
        <v>5449</v>
      </c>
      <c r="C3609" s="1" t="s">
        <v>231</v>
      </c>
      <c r="D3609" s="1" t="s">
        <v>56</v>
      </c>
      <c r="E3609" s="2">
        <v>41367</v>
      </c>
      <c r="F3609" s="1" t="s">
        <v>30</v>
      </c>
      <c r="G3609" s="1" t="s">
        <v>31</v>
      </c>
      <c r="H3609" s="2">
        <v>45472</v>
      </c>
      <c r="I3609" s="2">
        <v>45476</v>
      </c>
      <c r="J3609">
        <v>4</v>
      </c>
      <c r="K3609">
        <v>4419</v>
      </c>
      <c r="L3609" s="1" t="s">
        <v>1491</v>
      </c>
      <c r="M3609" s="1" t="s">
        <v>81</v>
      </c>
      <c r="N3609" s="1" t="s">
        <v>18</v>
      </c>
      <c r="O3609" t="s">
        <v>19</v>
      </c>
      <c r="P3609">
        <v>1104.75</v>
      </c>
      <c r="Q3609" s="1" t="s">
        <v>1492</v>
      </c>
      <c r="R3609" s="1" t="s">
        <v>1446</v>
      </c>
      <c r="S3609" t="s">
        <v>1447</v>
      </c>
      <c r="T3609">
        <f>VLOOKUP(Admissions[[#This Row],[Department]],Departments!A:E,5,FALSE)</f>
        <v>4500</v>
      </c>
      <c r="U3609" s="1" t="str">
        <f t="shared" si="112"/>
        <v>Within Benchmark</v>
      </c>
      <c r="V3609" s="1">
        <f t="shared" ca="1" si="113"/>
        <v>13</v>
      </c>
      <c r="W3609" s="1" t="str">
        <f ca="1">_xlfn.IFS(Admissions[[#This Row],[Patients Age]]&lt;18,"Paediatric",V3609&lt;40,"Young Adult",V3609&lt;65,"Adult",TRUE,"Senior")</f>
        <v>Paediatric</v>
      </c>
    </row>
    <row r="3610" spans="1:23" x14ac:dyDescent="0.25">
      <c r="A3610">
        <v>14028</v>
      </c>
      <c r="B3610">
        <v>5791</v>
      </c>
      <c r="C3610" s="1" t="s">
        <v>599</v>
      </c>
      <c r="D3610" s="1" t="s">
        <v>14</v>
      </c>
      <c r="E3610" s="2">
        <v>14028</v>
      </c>
      <c r="F3610" s="1" t="s">
        <v>15</v>
      </c>
      <c r="G3610" s="1" t="s">
        <v>16</v>
      </c>
      <c r="H3610" s="2">
        <v>45420</v>
      </c>
      <c r="I3610" s="2">
        <v>45424</v>
      </c>
      <c r="J3610">
        <v>4</v>
      </c>
      <c r="K3610">
        <v>9892</v>
      </c>
      <c r="L3610" s="1" t="s">
        <v>1491</v>
      </c>
      <c r="M3610" s="1" t="s">
        <v>49</v>
      </c>
      <c r="N3610" s="1" t="s">
        <v>33</v>
      </c>
      <c r="O3610" t="s">
        <v>19</v>
      </c>
      <c r="P3610">
        <v>2473</v>
      </c>
      <c r="Q3610" s="1" t="s">
        <v>1492</v>
      </c>
      <c r="R3610" s="1" t="s">
        <v>1453</v>
      </c>
      <c r="S3610" t="s">
        <v>1449</v>
      </c>
      <c r="T3610">
        <f>VLOOKUP(Admissions[[#This Row],[Department]],Departments!A:E,5,FALSE)</f>
        <v>5500</v>
      </c>
      <c r="U3610" s="1" t="str">
        <f t="shared" si="112"/>
        <v>Above Benchmark</v>
      </c>
      <c r="V3610" s="1">
        <f t="shared" ca="1" si="113"/>
        <v>88</v>
      </c>
      <c r="W3610" s="1" t="str">
        <f ca="1">_xlfn.IFS(Admissions[[#This Row],[Patients Age]]&lt;18,"Paediatric",V3610&lt;40,"Young Adult",V3610&lt;65,"Adult",TRUE,"Senior")</f>
        <v>Senior</v>
      </c>
    </row>
    <row r="3611" spans="1:23" x14ac:dyDescent="0.25">
      <c r="A3611">
        <v>11384</v>
      </c>
      <c r="B3611">
        <v>6078</v>
      </c>
      <c r="C3611" s="1" t="s">
        <v>134</v>
      </c>
      <c r="D3611" s="1" t="s">
        <v>56</v>
      </c>
      <c r="E3611" s="2">
        <v>28159</v>
      </c>
      <c r="F3611" s="1" t="s">
        <v>51</v>
      </c>
      <c r="G3611" s="1" t="s">
        <v>87</v>
      </c>
      <c r="H3611" s="2">
        <v>45637</v>
      </c>
      <c r="I3611" s="2">
        <v>45642</v>
      </c>
      <c r="J3611">
        <v>5</v>
      </c>
      <c r="K3611">
        <v>6479</v>
      </c>
      <c r="L3611" s="1" t="s">
        <v>1491</v>
      </c>
      <c r="M3611" s="1" t="s">
        <v>53</v>
      </c>
      <c r="N3611" s="1" t="s">
        <v>18</v>
      </c>
      <c r="O3611" t="s">
        <v>19</v>
      </c>
      <c r="P3611">
        <v>1295.8</v>
      </c>
      <c r="Q3611" s="1" t="s">
        <v>1492</v>
      </c>
      <c r="R3611" s="1" t="s">
        <v>1453</v>
      </c>
      <c r="S3611" t="s">
        <v>1449</v>
      </c>
      <c r="T3611">
        <f>VLOOKUP(Admissions[[#This Row],[Department]],Departments!A:E,5,FALSE)</f>
        <v>6800</v>
      </c>
      <c r="U3611" s="1" t="str">
        <f t="shared" si="112"/>
        <v>Within Benchmark</v>
      </c>
      <c r="V3611" s="1">
        <f t="shared" ca="1" si="113"/>
        <v>49</v>
      </c>
      <c r="W3611" s="1" t="str">
        <f ca="1">_xlfn.IFS(Admissions[[#This Row],[Patients Age]]&lt;18,"Paediatric",V3611&lt;40,"Young Adult",V3611&lt;65,"Adult",TRUE,"Senior")</f>
        <v>Adult</v>
      </c>
    </row>
    <row r="3612" spans="1:23" x14ac:dyDescent="0.25">
      <c r="A3612">
        <v>13614</v>
      </c>
      <c r="B3612">
        <v>5304</v>
      </c>
      <c r="C3612" s="1" t="s">
        <v>1285</v>
      </c>
      <c r="D3612" s="1" t="s">
        <v>14</v>
      </c>
      <c r="E3612" s="2">
        <v>39765</v>
      </c>
      <c r="F3612" s="1" t="s">
        <v>30</v>
      </c>
      <c r="G3612" s="1" t="s">
        <v>31</v>
      </c>
      <c r="H3612" s="2">
        <v>45586</v>
      </c>
      <c r="I3612" s="2">
        <v>45589</v>
      </c>
      <c r="J3612">
        <v>3</v>
      </c>
      <c r="K3612">
        <v>2683</v>
      </c>
      <c r="L3612" s="1" t="s">
        <v>1491</v>
      </c>
      <c r="M3612" s="1" t="s">
        <v>81</v>
      </c>
      <c r="N3612" s="1" t="s">
        <v>24</v>
      </c>
      <c r="O3612" t="s">
        <v>19</v>
      </c>
      <c r="P3612">
        <v>894.33330000000001</v>
      </c>
      <c r="Q3612" s="1" t="s">
        <v>1492</v>
      </c>
      <c r="R3612" s="1" t="s">
        <v>1448</v>
      </c>
      <c r="S3612" t="s">
        <v>1449</v>
      </c>
      <c r="T3612">
        <f>VLOOKUP(Admissions[[#This Row],[Department]],Departments!A:E,5,FALSE)</f>
        <v>4500</v>
      </c>
      <c r="U3612" s="1" t="str">
        <f t="shared" si="112"/>
        <v>Within Benchmark</v>
      </c>
      <c r="V3612" s="1">
        <f t="shared" ca="1" si="113"/>
        <v>17</v>
      </c>
      <c r="W3612" s="1" t="str">
        <f ca="1">_xlfn.IFS(Admissions[[#This Row],[Patients Age]]&lt;18,"Paediatric",V3612&lt;40,"Young Adult",V3612&lt;65,"Adult",TRUE,"Senior")</f>
        <v>Paediatric</v>
      </c>
    </row>
    <row r="3613" spans="1:23" x14ac:dyDescent="0.25">
      <c r="A3613">
        <v>10016</v>
      </c>
      <c r="B3613">
        <v>5407</v>
      </c>
      <c r="C3613" s="1" t="s">
        <v>1286</v>
      </c>
      <c r="D3613" s="1" t="s">
        <v>56</v>
      </c>
      <c r="E3613" s="2">
        <v>26709</v>
      </c>
      <c r="F3613" s="1" t="s">
        <v>66</v>
      </c>
      <c r="G3613" s="1" t="s">
        <v>77</v>
      </c>
      <c r="H3613" s="2">
        <v>45138</v>
      </c>
      <c r="I3613" s="2">
        <v>45144</v>
      </c>
      <c r="J3613">
        <v>6</v>
      </c>
      <c r="K3613">
        <v>11988</v>
      </c>
      <c r="L3613" s="1" t="s">
        <v>1494</v>
      </c>
      <c r="M3613" s="1" t="s">
        <v>91</v>
      </c>
      <c r="N3613" s="1" t="s">
        <v>33</v>
      </c>
      <c r="O3613" t="s">
        <v>19</v>
      </c>
      <c r="P3613">
        <v>1998</v>
      </c>
      <c r="Q3613" s="1" t="s">
        <v>1492</v>
      </c>
      <c r="R3613" s="1" t="s">
        <v>1448</v>
      </c>
      <c r="S3613" t="s">
        <v>1449</v>
      </c>
      <c r="T3613">
        <f>VLOOKUP(Admissions[[#This Row],[Department]],Departments!A:E,5,FALSE)</f>
        <v>6000</v>
      </c>
      <c r="U3613" s="1" t="str">
        <f t="shared" si="112"/>
        <v>Above Benchmark</v>
      </c>
      <c r="V3613" s="1">
        <f t="shared" ca="1" si="113"/>
        <v>53</v>
      </c>
      <c r="W3613" s="1" t="str">
        <f ca="1">_xlfn.IFS(Admissions[[#This Row],[Patients Age]]&lt;18,"Paediatric",V3613&lt;40,"Young Adult",V3613&lt;65,"Adult",TRUE,"Senior")</f>
        <v>Adult</v>
      </c>
    </row>
    <row r="3614" spans="1:23" x14ac:dyDescent="0.25">
      <c r="A3614">
        <v>13265</v>
      </c>
      <c r="B3614">
        <v>3346</v>
      </c>
      <c r="C3614" s="1" t="s">
        <v>707</v>
      </c>
      <c r="D3614" s="1" t="s">
        <v>14</v>
      </c>
      <c r="E3614" s="2">
        <v>36544</v>
      </c>
      <c r="F3614" s="1" t="s">
        <v>51</v>
      </c>
      <c r="G3614" s="1" t="s">
        <v>52</v>
      </c>
      <c r="H3614" s="2">
        <v>45103</v>
      </c>
      <c r="I3614" s="2">
        <v>45111</v>
      </c>
      <c r="J3614">
        <v>8</v>
      </c>
      <c r="K3614">
        <v>11416</v>
      </c>
      <c r="L3614" s="1" t="s">
        <v>1491</v>
      </c>
      <c r="M3614" s="1" t="s">
        <v>114</v>
      </c>
      <c r="N3614" s="1" t="s">
        <v>33</v>
      </c>
      <c r="O3614" t="s">
        <v>19</v>
      </c>
      <c r="P3614">
        <v>1427</v>
      </c>
      <c r="Q3614" s="1" t="s">
        <v>1492</v>
      </c>
      <c r="R3614" s="1" t="s">
        <v>1448</v>
      </c>
      <c r="S3614" t="s">
        <v>1449</v>
      </c>
      <c r="T3614">
        <f>VLOOKUP(Admissions[[#This Row],[Department]],Departments!A:E,5,FALSE)</f>
        <v>6800</v>
      </c>
      <c r="U3614" s="1" t="str">
        <f t="shared" si="112"/>
        <v>Above Benchmark</v>
      </c>
      <c r="V3614" s="1">
        <f t="shared" ca="1" si="113"/>
        <v>26</v>
      </c>
      <c r="W3614" s="1" t="str">
        <f ca="1">_xlfn.IFS(Admissions[[#This Row],[Patients Age]]&lt;18,"Paediatric",V3614&lt;40,"Young Adult",V3614&lt;65,"Adult",TRUE,"Senior")</f>
        <v>Young Adult</v>
      </c>
    </row>
    <row r="3615" spans="1:23" x14ac:dyDescent="0.25">
      <c r="A3615">
        <v>12268</v>
      </c>
      <c r="B3615">
        <v>4163</v>
      </c>
      <c r="C3615" s="1" t="s">
        <v>946</v>
      </c>
      <c r="D3615" s="1" t="s">
        <v>14</v>
      </c>
      <c r="E3615" s="2">
        <v>31341</v>
      </c>
      <c r="F3615" s="1" t="s">
        <v>41</v>
      </c>
      <c r="G3615" s="1" t="s">
        <v>72</v>
      </c>
      <c r="H3615" s="2">
        <v>45000</v>
      </c>
      <c r="I3615" s="2">
        <v>45001</v>
      </c>
      <c r="J3615">
        <v>1</v>
      </c>
      <c r="K3615">
        <v>4471</v>
      </c>
      <c r="L3615" s="1" t="s">
        <v>1491</v>
      </c>
      <c r="M3615" s="1" t="s">
        <v>43</v>
      </c>
      <c r="N3615" s="1" t="s">
        <v>18</v>
      </c>
      <c r="O3615" t="s">
        <v>19</v>
      </c>
      <c r="P3615">
        <v>4471</v>
      </c>
      <c r="Q3615" s="1" t="s">
        <v>1492</v>
      </c>
      <c r="R3615" s="1" t="s">
        <v>1453</v>
      </c>
      <c r="S3615" t="s">
        <v>1449</v>
      </c>
      <c r="T3615">
        <f>VLOOKUP(Admissions[[#This Row],[Department]],Departments!A:E,5,FALSE)</f>
        <v>7200</v>
      </c>
      <c r="U3615" s="1" t="str">
        <f t="shared" si="112"/>
        <v>Within Benchmark</v>
      </c>
      <c r="V3615" s="1">
        <f t="shared" ca="1" si="113"/>
        <v>40</v>
      </c>
      <c r="W3615" s="1" t="str">
        <f ca="1">_xlfn.IFS(Admissions[[#This Row],[Patients Age]]&lt;18,"Paediatric",V3615&lt;40,"Young Adult",V3615&lt;65,"Adult",TRUE,"Senior")</f>
        <v>Adult</v>
      </c>
    </row>
    <row r="3616" spans="1:23" x14ac:dyDescent="0.25">
      <c r="A3616">
        <v>15128</v>
      </c>
      <c r="B3616">
        <v>3887</v>
      </c>
      <c r="C3616" s="1" t="s">
        <v>379</v>
      </c>
      <c r="D3616" s="1" t="s">
        <v>56</v>
      </c>
      <c r="E3616" s="2">
        <v>40059</v>
      </c>
      <c r="F3616" s="1" t="s">
        <v>30</v>
      </c>
      <c r="G3616" s="1" t="s">
        <v>58</v>
      </c>
      <c r="H3616" s="2">
        <v>45468</v>
      </c>
      <c r="I3616" s="2">
        <v>45470</v>
      </c>
      <c r="J3616">
        <v>2</v>
      </c>
      <c r="K3616">
        <v>3476</v>
      </c>
      <c r="L3616" s="1" t="s">
        <v>1491</v>
      </c>
      <c r="M3616" s="1" t="s">
        <v>81</v>
      </c>
      <c r="N3616" s="1" t="s">
        <v>33</v>
      </c>
      <c r="O3616" t="s">
        <v>19</v>
      </c>
      <c r="P3616">
        <v>1738</v>
      </c>
      <c r="Q3616" s="1" t="s">
        <v>1492</v>
      </c>
      <c r="R3616" s="1" t="s">
        <v>1452</v>
      </c>
      <c r="S3616" t="s">
        <v>1449</v>
      </c>
      <c r="T3616">
        <f>VLOOKUP(Admissions[[#This Row],[Department]],Departments!A:E,5,FALSE)</f>
        <v>4500</v>
      </c>
      <c r="U3616" s="1" t="str">
        <f t="shared" si="112"/>
        <v>Within Benchmark</v>
      </c>
      <c r="V3616" s="1">
        <f t="shared" ca="1" si="113"/>
        <v>16</v>
      </c>
      <c r="W3616" s="1" t="str">
        <f ca="1">_xlfn.IFS(Admissions[[#This Row],[Patients Age]]&lt;18,"Paediatric",V3616&lt;40,"Young Adult",V3616&lt;65,"Adult",TRUE,"Senior")</f>
        <v>Paediatric</v>
      </c>
    </row>
    <row r="3617" spans="1:23" x14ac:dyDescent="0.25">
      <c r="A3617">
        <v>14875</v>
      </c>
      <c r="B3617">
        <v>3485</v>
      </c>
      <c r="C3617" s="1" t="s">
        <v>406</v>
      </c>
      <c r="D3617" s="1" t="s">
        <v>56</v>
      </c>
      <c r="E3617" s="2">
        <v>27576</v>
      </c>
      <c r="F3617" s="1" t="s">
        <v>15</v>
      </c>
      <c r="G3617" s="1" t="s">
        <v>48</v>
      </c>
      <c r="H3617" s="2">
        <v>45469</v>
      </c>
      <c r="I3617" s="2">
        <v>45470</v>
      </c>
      <c r="J3617">
        <v>1</v>
      </c>
      <c r="K3617">
        <v>4724</v>
      </c>
      <c r="L3617" s="1" t="s">
        <v>1491</v>
      </c>
      <c r="M3617" s="1" t="s">
        <v>17</v>
      </c>
      <c r="N3617" s="1" t="s">
        <v>18</v>
      </c>
      <c r="O3617" t="s">
        <v>19</v>
      </c>
      <c r="P3617">
        <v>4724</v>
      </c>
      <c r="Q3617" s="1" t="s">
        <v>1492</v>
      </c>
      <c r="R3617" s="1" t="s">
        <v>1453</v>
      </c>
      <c r="S3617" t="s">
        <v>1449</v>
      </c>
      <c r="T3617">
        <f>VLOOKUP(Admissions[[#This Row],[Department]],Departments!A:E,5,FALSE)</f>
        <v>5500</v>
      </c>
      <c r="U3617" s="1" t="str">
        <f t="shared" si="112"/>
        <v>Within Benchmark</v>
      </c>
      <c r="V3617" s="1">
        <f t="shared" ca="1" si="113"/>
        <v>51</v>
      </c>
      <c r="W3617" s="1" t="str">
        <f ca="1">_xlfn.IFS(Admissions[[#This Row],[Patients Age]]&lt;18,"Paediatric",V3617&lt;40,"Young Adult",V3617&lt;65,"Adult",TRUE,"Senior")</f>
        <v>Adult</v>
      </c>
    </row>
    <row r="3618" spans="1:23" x14ac:dyDescent="0.25">
      <c r="A3618">
        <v>14685</v>
      </c>
      <c r="B3618">
        <v>3564</v>
      </c>
      <c r="C3618" s="1" t="s">
        <v>655</v>
      </c>
      <c r="D3618" s="1" t="s">
        <v>14</v>
      </c>
      <c r="E3618" s="2">
        <v>30939</v>
      </c>
      <c r="F3618" s="1" t="s">
        <v>15</v>
      </c>
      <c r="G3618" s="1" t="s">
        <v>48</v>
      </c>
      <c r="H3618" s="2">
        <v>45123</v>
      </c>
      <c r="I3618" s="2">
        <v>45124</v>
      </c>
      <c r="J3618">
        <v>1</v>
      </c>
      <c r="K3618">
        <v>3768</v>
      </c>
      <c r="L3618" s="1" t="s">
        <v>1491</v>
      </c>
      <c r="M3618" s="1" t="s">
        <v>81</v>
      </c>
      <c r="N3618" s="1" t="s">
        <v>18</v>
      </c>
      <c r="O3618" t="s">
        <v>19</v>
      </c>
      <c r="P3618">
        <v>3768</v>
      </c>
      <c r="Q3618" s="1" t="s">
        <v>1492</v>
      </c>
      <c r="R3618" s="1" t="s">
        <v>1451</v>
      </c>
      <c r="S3618" t="s">
        <v>1447</v>
      </c>
      <c r="T3618">
        <f>VLOOKUP(Admissions[[#This Row],[Department]],Departments!A:E,5,FALSE)</f>
        <v>5500</v>
      </c>
      <c r="U3618" s="1" t="str">
        <f t="shared" si="112"/>
        <v>Within Benchmark</v>
      </c>
      <c r="V3618" s="1">
        <f t="shared" ca="1" si="113"/>
        <v>41</v>
      </c>
      <c r="W3618" s="1" t="str">
        <f ca="1">_xlfn.IFS(Admissions[[#This Row],[Patients Age]]&lt;18,"Paediatric",V3618&lt;40,"Young Adult",V3618&lt;65,"Adult",TRUE,"Senior")</f>
        <v>Adult</v>
      </c>
    </row>
    <row r="3619" spans="1:23" x14ac:dyDescent="0.25">
      <c r="A3619">
        <v>10716</v>
      </c>
      <c r="B3619">
        <v>3809</v>
      </c>
      <c r="C3619" s="1" t="s">
        <v>556</v>
      </c>
      <c r="D3619" s="1" t="s">
        <v>56</v>
      </c>
      <c r="E3619" s="2">
        <v>25465</v>
      </c>
      <c r="F3619" s="1" t="s">
        <v>26</v>
      </c>
      <c r="G3619" s="1" t="s">
        <v>27</v>
      </c>
      <c r="H3619" s="2">
        <v>45153</v>
      </c>
      <c r="I3619" s="2">
        <v>45159</v>
      </c>
      <c r="J3619">
        <v>6</v>
      </c>
      <c r="K3619">
        <v>13042</v>
      </c>
      <c r="L3619" s="1" t="s">
        <v>1491</v>
      </c>
      <c r="M3619" s="1" t="s">
        <v>17</v>
      </c>
      <c r="N3619" s="1" t="s">
        <v>33</v>
      </c>
      <c r="O3619" t="s">
        <v>19</v>
      </c>
      <c r="P3619">
        <v>2173.6667000000002</v>
      </c>
      <c r="Q3619" s="1" t="s">
        <v>1492</v>
      </c>
      <c r="R3619" s="1" t="s">
        <v>1452</v>
      </c>
      <c r="S3619" t="s">
        <v>1449</v>
      </c>
      <c r="T3619">
        <f>VLOOKUP(Admissions[[#This Row],[Department]],Departments!A:E,5,FALSE)</f>
        <v>9000</v>
      </c>
      <c r="U3619" s="1" t="str">
        <f t="shared" si="112"/>
        <v>Above Benchmark</v>
      </c>
      <c r="V3619" s="1">
        <f t="shared" ca="1" si="113"/>
        <v>56</v>
      </c>
      <c r="W3619" s="1" t="str">
        <f ca="1">_xlfn.IFS(Admissions[[#This Row],[Patients Age]]&lt;18,"Paediatric",V3619&lt;40,"Young Adult",V3619&lt;65,"Adult",TRUE,"Senior")</f>
        <v>Adult</v>
      </c>
    </row>
    <row r="3620" spans="1:23" x14ac:dyDescent="0.25">
      <c r="A3620">
        <v>14934</v>
      </c>
      <c r="B3620">
        <v>7131</v>
      </c>
      <c r="C3620" s="1" t="s">
        <v>1170</v>
      </c>
      <c r="D3620" s="1" t="s">
        <v>56</v>
      </c>
      <c r="E3620" s="2">
        <v>14769</v>
      </c>
      <c r="F3620" s="1" t="s">
        <v>21</v>
      </c>
      <c r="G3620" s="1" t="s">
        <v>160</v>
      </c>
      <c r="H3620" s="2">
        <v>45533</v>
      </c>
      <c r="I3620" s="2">
        <v>45544</v>
      </c>
      <c r="J3620">
        <v>11</v>
      </c>
      <c r="K3620">
        <v>42864</v>
      </c>
      <c r="L3620" s="1" t="s">
        <v>1491</v>
      </c>
      <c r="M3620" s="1" t="s">
        <v>28</v>
      </c>
      <c r="N3620" s="1" t="s">
        <v>33</v>
      </c>
      <c r="O3620" t="s">
        <v>19</v>
      </c>
      <c r="P3620">
        <v>3896.7273</v>
      </c>
      <c r="Q3620" s="1" t="s">
        <v>1492</v>
      </c>
      <c r="R3620" s="1" t="s">
        <v>1450</v>
      </c>
      <c r="S3620" t="s">
        <v>1449</v>
      </c>
      <c r="T3620">
        <f>VLOOKUP(Admissions[[#This Row],[Department]],Departments!A:E,5,FALSE)</f>
        <v>12000</v>
      </c>
      <c r="U3620" s="1" t="str">
        <f t="shared" si="112"/>
        <v>Above Benchmark</v>
      </c>
      <c r="V3620" s="1">
        <f t="shared" ca="1" si="113"/>
        <v>86</v>
      </c>
      <c r="W3620" s="1" t="str">
        <f ca="1">_xlfn.IFS(Admissions[[#This Row],[Patients Age]]&lt;18,"Paediatric",V3620&lt;40,"Young Adult",V3620&lt;65,"Adult",TRUE,"Senior")</f>
        <v>Senior</v>
      </c>
    </row>
    <row r="3621" spans="1:23" x14ac:dyDescent="0.25">
      <c r="A3621">
        <v>12257</v>
      </c>
      <c r="B3621">
        <v>6368</v>
      </c>
      <c r="C3621" s="1" t="s">
        <v>1039</v>
      </c>
      <c r="D3621" s="1" t="s">
        <v>56</v>
      </c>
      <c r="E3621" s="2">
        <v>31896</v>
      </c>
      <c r="F3621" s="1" t="s">
        <v>35</v>
      </c>
      <c r="G3621" s="1" t="s">
        <v>83</v>
      </c>
      <c r="H3621" s="2">
        <v>45533</v>
      </c>
      <c r="I3621" s="2">
        <v>45534</v>
      </c>
      <c r="J3621">
        <v>1</v>
      </c>
      <c r="K3621">
        <v>7269</v>
      </c>
      <c r="L3621" s="1" t="s">
        <v>1491</v>
      </c>
      <c r="M3621" s="1" t="s">
        <v>60</v>
      </c>
      <c r="N3621" s="1" t="s">
        <v>18</v>
      </c>
      <c r="O3621" t="s">
        <v>19</v>
      </c>
      <c r="P3621">
        <v>7269</v>
      </c>
      <c r="Q3621" s="1" t="s">
        <v>1492</v>
      </c>
      <c r="R3621" s="1" t="s">
        <v>1450</v>
      </c>
      <c r="S3621" t="s">
        <v>1449</v>
      </c>
      <c r="T3621">
        <f>VLOOKUP(Admissions[[#This Row],[Department]],Departments!A:E,5,FALSE)</f>
        <v>8500</v>
      </c>
      <c r="U3621" s="1" t="str">
        <f t="shared" si="112"/>
        <v>Within Benchmark</v>
      </c>
      <c r="V3621" s="1">
        <f t="shared" ca="1" si="113"/>
        <v>39</v>
      </c>
      <c r="W3621" s="1" t="str">
        <f ca="1">_xlfn.IFS(Admissions[[#This Row],[Patients Age]]&lt;18,"Paediatric",V3621&lt;40,"Young Adult",V3621&lt;65,"Adult",TRUE,"Senior")</f>
        <v>Young Adult</v>
      </c>
    </row>
    <row r="3622" spans="1:23" x14ac:dyDescent="0.25">
      <c r="A3622">
        <v>14298</v>
      </c>
      <c r="B3622">
        <v>4279</v>
      </c>
      <c r="C3622" s="1" t="s">
        <v>139</v>
      </c>
      <c r="D3622" s="1" t="s">
        <v>14</v>
      </c>
      <c r="E3622" s="2">
        <v>18788</v>
      </c>
      <c r="F3622" s="1" t="s">
        <v>41</v>
      </c>
      <c r="G3622" s="1" t="s">
        <v>219</v>
      </c>
      <c r="H3622" s="2">
        <v>44982</v>
      </c>
      <c r="I3622" s="2">
        <v>44986</v>
      </c>
      <c r="J3622">
        <v>4</v>
      </c>
      <c r="K3622">
        <v>11032</v>
      </c>
      <c r="L3622" s="1" t="s">
        <v>1494</v>
      </c>
      <c r="M3622" s="1" t="s">
        <v>73</v>
      </c>
      <c r="N3622" s="1" t="s">
        <v>18</v>
      </c>
      <c r="O3622" t="s">
        <v>19</v>
      </c>
      <c r="P3622">
        <v>2758</v>
      </c>
      <c r="Q3622" s="1" t="s">
        <v>1492</v>
      </c>
      <c r="R3622" s="1" t="s">
        <v>1446</v>
      </c>
      <c r="S3622" t="s">
        <v>1447</v>
      </c>
      <c r="T3622">
        <f>VLOOKUP(Admissions[[#This Row],[Department]],Departments!A:E,5,FALSE)</f>
        <v>7200</v>
      </c>
      <c r="U3622" s="1" t="str">
        <f t="shared" si="112"/>
        <v>Above Benchmark</v>
      </c>
      <c r="V3622" s="1">
        <f t="shared" ca="1" si="113"/>
        <v>75</v>
      </c>
      <c r="W3622" s="1" t="str">
        <f ca="1">_xlfn.IFS(Admissions[[#This Row],[Patients Age]]&lt;18,"Paediatric",V3622&lt;40,"Young Adult",V3622&lt;65,"Adult",TRUE,"Senior")</f>
        <v>Senior</v>
      </c>
    </row>
    <row r="3623" spans="1:23" x14ac:dyDescent="0.25">
      <c r="A3623">
        <v>10085</v>
      </c>
      <c r="B3623">
        <v>5231</v>
      </c>
      <c r="C3623" s="1" t="s">
        <v>457</v>
      </c>
      <c r="D3623" s="1" t="s">
        <v>56</v>
      </c>
      <c r="E3623" s="2">
        <v>27556</v>
      </c>
      <c r="F3623" s="1" t="s">
        <v>35</v>
      </c>
      <c r="G3623" s="1" t="s">
        <v>36</v>
      </c>
      <c r="H3623" s="2">
        <v>45049</v>
      </c>
      <c r="I3623" s="2">
        <v>45057</v>
      </c>
      <c r="J3623">
        <v>8</v>
      </c>
      <c r="K3623">
        <v>8532</v>
      </c>
      <c r="L3623" s="1" t="s">
        <v>1491</v>
      </c>
      <c r="M3623" s="1" t="s">
        <v>75</v>
      </c>
      <c r="N3623" s="1" t="s">
        <v>33</v>
      </c>
      <c r="O3623" t="s">
        <v>19</v>
      </c>
      <c r="P3623">
        <v>1066.5</v>
      </c>
      <c r="Q3623" s="1" t="s">
        <v>1492</v>
      </c>
      <c r="R3623" s="1" t="s">
        <v>1453</v>
      </c>
      <c r="S3623" t="s">
        <v>1449</v>
      </c>
      <c r="T3623">
        <f>VLOOKUP(Admissions[[#This Row],[Department]],Departments!A:E,5,FALSE)</f>
        <v>8500</v>
      </c>
      <c r="U3623" s="1" t="str">
        <f t="shared" si="112"/>
        <v>Above Benchmark</v>
      </c>
      <c r="V3623" s="1">
        <f t="shared" ca="1" si="113"/>
        <v>51</v>
      </c>
      <c r="W3623" s="1" t="str">
        <f ca="1">_xlfn.IFS(Admissions[[#This Row],[Patients Age]]&lt;18,"Paediatric",V3623&lt;40,"Young Adult",V3623&lt;65,"Adult",TRUE,"Senior")</f>
        <v>Adult</v>
      </c>
    </row>
    <row r="3624" spans="1:23" x14ac:dyDescent="0.25">
      <c r="A3624">
        <v>15883</v>
      </c>
      <c r="B3624">
        <v>4342</v>
      </c>
      <c r="C3624" s="1" t="s">
        <v>584</v>
      </c>
      <c r="D3624" s="1" t="s">
        <v>14</v>
      </c>
      <c r="E3624" s="2">
        <v>20096</v>
      </c>
      <c r="F3624" s="1" t="s">
        <v>41</v>
      </c>
      <c r="G3624" s="1" t="s">
        <v>42</v>
      </c>
      <c r="H3624" s="2">
        <v>45655</v>
      </c>
      <c r="I3624" s="2">
        <v>45657</v>
      </c>
      <c r="J3624">
        <v>2</v>
      </c>
      <c r="K3624">
        <v>4826</v>
      </c>
      <c r="L3624" s="1" t="s">
        <v>1491</v>
      </c>
      <c r="M3624" s="1" t="s">
        <v>121</v>
      </c>
      <c r="N3624" s="1" t="s">
        <v>33</v>
      </c>
      <c r="O3624" t="s">
        <v>19</v>
      </c>
      <c r="P3624">
        <v>2413</v>
      </c>
      <c r="Q3624" s="1" t="s">
        <v>1492</v>
      </c>
      <c r="R3624" s="1" t="s">
        <v>1451</v>
      </c>
      <c r="S3624" t="s">
        <v>1447</v>
      </c>
      <c r="T3624">
        <f>VLOOKUP(Admissions[[#This Row],[Department]],Departments!A:E,5,FALSE)</f>
        <v>7200</v>
      </c>
      <c r="U3624" s="1" t="str">
        <f t="shared" si="112"/>
        <v>Within Benchmark</v>
      </c>
      <c r="V3624" s="1">
        <f t="shared" ca="1" si="113"/>
        <v>71</v>
      </c>
      <c r="W3624" s="1" t="str">
        <f ca="1">_xlfn.IFS(Admissions[[#This Row],[Patients Age]]&lt;18,"Paediatric",V3624&lt;40,"Young Adult",V3624&lt;65,"Adult",TRUE,"Senior")</f>
        <v>Senior</v>
      </c>
    </row>
    <row r="3625" spans="1:23" x14ac:dyDescent="0.25">
      <c r="A3625">
        <v>11284</v>
      </c>
      <c r="B3625">
        <v>6093</v>
      </c>
      <c r="C3625" s="1" t="s">
        <v>218</v>
      </c>
      <c r="D3625" s="1" t="s">
        <v>56</v>
      </c>
      <c r="E3625" s="2">
        <v>44569</v>
      </c>
      <c r="F3625" s="1" t="s">
        <v>30</v>
      </c>
      <c r="G3625" s="1" t="s">
        <v>31</v>
      </c>
      <c r="H3625" s="2">
        <v>45274</v>
      </c>
      <c r="I3625" s="2">
        <v>45276</v>
      </c>
      <c r="J3625">
        <v>2</v>
      </c>
      <c r="K3625">
        <v>1896</v>
      </c>
      <c r="L3625" s="1" t="s">
        <v>1491</v>
      </c>
      <c r="M3625" s="1" t="s">
        <v>81</v>
      </c>
      <c r="N3625" s="1" t="s">
        <v>33</v>
      </c>
      <c r="O3625" t="s">
        <v>19</v>
      </c>
      <c r="P3625">
        <v>948</v>
      </c>
      <c r="Q3625" s="1" t="s">
        <v>1492</v>
      </c>
      <c r="R3625" s="1" t="s">
        <v>1450</v>
      </c>
      <c r="S3625" t="s">
        <v>1449</v>
      </c>
      <c r="T3625">
        <f>VLOOKUP(Admissions[[#This Row],[Department]],Departments!A:E,5,FALSE)</f>
        <v>4500</v>
      </c>
      <c r="U3625" s="1" t="str">
        <f t="shared" si="112"/>
        <v>Within Benchmark</v>
      </c>
      <c r="V3625" s="1">
        <f t="shared" ca="1" si="113"/>
        <v>4</v>
      </c>
      <c r="W3625" s="1" t="str">
        <f ca="1">_xlfn.IFS(Admissions[[#This Row],[Patients Age]]&lt;18,"Paediatric",V3625&lt;40,"Young Adult",V3625&lt;65,"Adult",TRUE,"Senior")</f>
        <v>Paediatric</v>
      </c>
    </row>
    <row r="3626" spans="1:23" x14ac:dyDescent="0.25">
      <c r="A3626">
        <v>10921</v>
      </c>
      <c r="B3626">
        <v>6630</v>
      </c>
      <c r="C3626" s="1" t="s">
        <v>1287</v>
      </c>
      <c r="D3626" s="1" t="s">
        <v>14</v>
      </c>
      <c r="E3626" s="2">
        <v>22057</v>
      </c>
      <c r="F3626" s="1" t="s">
        <v>21</v>
      </c>
      <c r="G3626" s="1" t="s">
        <v>22</v>
      </c>
      <c r="H3626" s="2">
        <v>45255</v>
      </c>
      <c r="I3626" s="2">
        <v>45261</v>
      </c>
      <c r="J3626">
        <v>6</v>
      </c>
      <c r="K3626">
        <v>20747</v>
      </c>
      <c r="L3626" s="1" t="s">
        <v>1491</v>
      </c>
      <c r="M3626" s="1" t="s">
        <v>124</v>
      </c>
      <c r="N3626" s="1" t="s">
        <v>24</v>
      </c>
      <c r="O3626" t="s">
        <v>19</v>
      </c>
      <c r="P3626">
        <v>3457.8332999999998</v>
      </c>
      <c r="Q3626" s="1" t="s">
        <v>1492</v>
      </c>
      <c r="R3626" s="1" t="s">
        <v>1446</v>
      </c>
      <c r="S3626" t="s">
        <v>1447</v>
      </c>
      <c r="T3626">
        <f>VLOOKUP(Admissions[[#This Row],[Department]],Departments!A:E,5,FALSE)</f>
        <v>12000</v>
      </c>
      <c r="U3626" s="1" t="str">
        <f t="shared" si="112"/>
        <v>Above Benchmark</v>
      </c>
      <c r="V3626" s="1">
        <f t="shared" ca="1" si="113"/>
        <v>66</v>
      </c>
      <c r="W3626" s="1" t="str">
        <f ca="1">_xlfn.IFS(Admissions[[#This Row],[Patients Age]]&lt;18,"Paediatric",V3626&lt;40,"Young Adult",V3626&lt;65,"Adult",TRUE,"Senior")</f>
        <v>Senior</v>
      </c>
    </row>
    <row r="3627" spans="1:23" x14ac:dyDescent="0.25">
      <c r="A3627">
        <v>10165</v>
      </c>
      <c r="B3627">
        <v>7041</v>
      </c>
      <c r="C3627" s="1" t="s">
        <v>226</v>
      </c>
      <c r="D3627" s="1" t="s">
        <v>14</v>
      </c>
      <c r="E3627" s="2">
        <v>36192</v>
      </c>
      <c r="F3627" s="1" t="s">
        <v>35</v>
      </c>
      <c r="G3627" s="1" t="s">
        <v>36</v>
      </c>
      <c r="H3627" s="2">
        <v>45464</v>
      </c>
      <c r="I3627" s="2">
        <v>45469</v>
      </c>
      <c r="J3627">
        <v>5</v>
      </c>
      <c r="K3627">
        <v>12362</v>
      </c>
      <c r="L3627" s="1" t="s">
        <v>1491</v>
      </c>
      <c r="M3627" s="1" t="s">
        <v>60</v>
      </c>
      <c r="N3627" s="1" t="s">
        <v>24</v>
      </c>
      <c r="O3627" t="s">
        <v>19</v>
      </c>
      <c r="P3627">
        <v>2472.4</v>
      </c>
      <c r="Q3627" s="1" t="s">
        <v>1492</v>
      </c>
      <c r="R3627" s="1" t="s">
        <v>1454</v>
      </c>
      <c r="S3627" t="s">
        <v>1449</v>
      </c>
      <c r="T3627">
        <f>VLOOKUP(Admissions[[#This Row],[Department]],Departments!A:E,5,FALSE)</f>
        <v>8500</v>
      </c>
      <c r="U3627" s="1" t="str">
        <f t="shared" si="112"/>
        <v>Above Benchmark</v>
      </c>
      <c r="V3627" s="1">
        <f t="shared" ca="1" si="113"/>
        <v>27</v>
      </c>
      <c r="W3627" s="1" t="str">
        <f ca="1">_xlfn.IFS(Admissions[[#This Row],[Patients Age]]&lt;18,"Paediatric",V3627&lt;40,"Young Adult",V3627&lt;65,"Adult",TRUE,"Senior")</f>
        <v>Young Adult</v>
      </c>
    </row>
    <row r="3628" spans="1:23" x14ac:dyDescent="0.25">
      <c r="A3628">
        <v>14017</v>
      </c>
      <c r="B3628">
        <v>5631</v>
      </c>
      <c r="C3628" s="1" t="s">
        <v>476</v>
      </c>
      <c r="D3628" s="1" t="s">
        <v>56</v>
      </c>
      <c r="E3628" s="2">
        <v>28582</v>
      </c>
      <c r="F3628" s="1" t="s">
        <v>51</v>
      </c>
      <c r="G3628" s="1" t="s">
        <v>87</v>
      </c>
      <c r="H3628" s="2">
        <v>45335</v>
      </c>
      <c r="I3628" s="2">
        <v>45342</v>
      </c>
      <c r="J3628">
        <v>7</v>
      </c>
      <c r="K3628">
        <v>12098</v>
      </c>
      <c r="L3628" s="1" t="s">
        <v>1491</v>
      </c>
      <c r="M3628" s="1" t="s">
        <v>17</v>
      </c>
      <c r="N3628" s="1" t="s">
        <v>18</v>
      </c>
      <c r="O3628" t="s">
        <v>19</v>
      </c>
      <c r="P3628">
        <v>1728.2856999999999</v>
      </c>
      <c r="Q3628" s="1" t="s">
        <v>1492</v>
      </c>
      <c r="R3628" s="1" t="s">
        <v>1452</v>
      </c>
      <c r="S3628" t="s">
        <v>1449</v>
      </c>
      <c r="T3628">
        <f>VLOOKUP(Admissions[[#This Row],[Department]],Departments!A:E,5,FALSE)</f>
        <v>6800</v>
      </c>
      <c r="U3628" s="1" t="str">
        <f t="shared" si="112"/>
        <v>Above Benchmark</v>
      </c>
      <c r="V3628" s="1">
        <f t="shared" ca="1" si="113"/>
        <v>48</v>
      </c>
      <c r="W3628" s="1" t="str">
        <f ca="1">_xlfn.IFS(Admissions[[#This Row],[Patients Age]]&lt;18,"Paediatric",V3628&lt;40,"Young Adult",V3628&lt;65,"Adult",TRUE,"Senior")</f>
        <v>Adult</v>
      </c>
    </row>
    <row r="3629" spans="1:23" x14ac:dyDescent="0.25">
      <c r="A3629">
        <v>14024</v>
      </c>
      <c r="B3629" t="s">
        <v>1495</v>
      </c>
      <c r="C3629" s="1" t="s">
        <v>750</v>
      </c>
      <c r="D3629" s="1" t="s">
        <v>56</v>
      </c>
      <c r="E3629" s="2">
        <v>25179</v>
      </c>
      <c r="F3629" s="1" t="s">
        <v>51</v>
      </c>
      <c r="G3629" s="1" t="s">
        <v>113</v>
      </c>
      <c r="H3629" s="2">
        <v>45001</v>
      </c>
      <c r="I3629" s="2">
        <v>45009</v>
      </c>
      <c r="J3629">
        <v>8</v>
      </c>
      <c r="K3629">
        <v>11751</v>
      </c>
      <c r="L3629" s="1" t="s">
        <v>1491</v>
      </c>
      <c r="M3629" s="1" t="s">
        <v>17</v>
      </c>
      <c r="N3629" s="1" t="s">
        <v>33</v>
      </c>
      <c r="O3629" t="s">
        <v>19</v>
      </c>
      <c r="P3629">
        <v>1468.875</v>
      </c>
      <c r="Q3629" s="1" t="s">
        <v>1492</v>
      </c>
      <c r="R3629" s="1" t="s">
        <v>1450</v>
      </c>
      <c r="S3629" t="s">
        <v>1449</v>
      </c>
      <c r="T3629">
        <f>VLOOKUP(Admissions[[#This Row],[Department]],Departments!A:E,5,FALSE)</f>
        <v>6800</v>
      </c>
      <c r="U3629" s="1" t="str">
        <f t="shared" si="112"/>
        <v>Above Benchmark</v>
      </c>
      <c r="V3629" s="1">
        <f t="shared" ca="1" si="113"/>
        <v>57</v>
      </c>
      <c r="W3629" s="1" t="str">
        <f ca="1">_xlfn.IFS(Admissions[[#This Row],[Patients Age]]&lt;18,"Paediatric",V3629&lt;40,"Young Adult",V3629&lt;65,"Adult",TRUE,"Senior")</f>
        <v>Adult</v>
      </c>
    </row>
    <row r="3630" spans="1:23" x14ac:dyDescent="0.25">
      <c r="A3630">
        <v>10484</v>
      </c>
      <c r="B3630">
        <v>3684</v>
      </c>
      <c r="C3630" s="1" t="s">
        <v>985</v>
      </c>
      <c r="D3630" s="1" t="s">
        <v>14</v>
      </c>
      <c r="E3630" s="2">
        <v>26071</v>
      </c>
      <c r="F3630" s="1" t="s">
        <v>35</v>
      </c>
      <c r="G3630" s="1" t="s">
        <v>85</v>
      </c>
      <c r="H3630" s="2">
        <v>45430</v>
      </c>
      <c r="I3630" s="2">
        <v>45436</v>
      </c>
      <c r="J3630">
        <v>6</v>
      </c>
      <c r="K3630">
        <v>15549</v>
      </c>
      <c r="L3630" s="1" t="s">
        <v>1491</v>
      </c>
      <c r="M3630" s="1" t="s">
        <v>60</v>
      </c>
      <c r="N3630" s="1" t="s">
        <v>33</v>
      </c>
      <c r="O3630" t="s">
        <v>19</v>
      </c>
      <c r="P3630">
        <v>2591.5</v>
      </c>
      <c r="Q3630" s="1" t="s">
        <v>1492</v>
      </c>
      <c r="R3630" s="1" t="s">
        <v>1446</v>
      </c>
      <c r="S3630" t="s">
        <v>1447</v>
      </c>
      <c r="T3630">
        <f>VLOOKUP(Admissions[[#This Row],[Department]],Departments!A:E,5,FALSE)</f>
        <v>8500</v>
      </c>
      <c r="U3630" s="1" t="str">
        <f t="shared" si="112"/>
        <v>Above Benchmark</v>
      </c>
      <c r="V3630" s="1">
        <f t="shared" ca="1" si="113"/>
        <v>55</v>
      </c>
      <c r="W3630" s="1" t="str">
        <f ca="1">_xlfn.IFS(Admissions[[#This Row],[Patients Age]]&lt;18,"Paediatric",V3630&lt;40,"Young Adult",V3630&lt;65,"Adult",TRUE,"Senior")</f>
        <v>Adult</v>
      </c>
    </row>
    <row r="3631" spans="1:23" x14ac:dyDescent="0.25">
      <c r="A3631">
        <v>13247</v>
      </c>
      <c r="B3631">
        <v>5234</v>
      </c>
      <c r="C3631" s="1" t="s">
        <v>1179</v>
      </c>
      <c r="D3631" s="1" t="s">
        <v>56</v>
      </c>
      <c r="E3631" s="2">
        <v>42111</v>
      </c>
      <c r="F3631" s="1" t="s">
        <v>30</v>
      </c>
      <c r="G3631" s="1" t="s">
        <v>31</v>
      </c>
      <c r="H3631" s="2">
        <v>45079</v>
      </c>
      <c r="I3631" s="2">
        <v>45084</v>
      </c>
      <c r="J3631">
        <v>5</v>
      </c>
      <c r="K3631">
        <v>3707</v>
      </c>
      <c r="L3631" s="1" t="s">
        <v>1491</v>
      </c>
      <c r="M3631" s="1" t="s">
        <v>46</v>
      </c>
      <c r="N3631" s="1" t="s">
        <v>18</v>
      </c>
      <c r="O3631" t="s">
        <v>19</v>
      </c>
      <c r="P3631">
        <v>741.4</v>
      </c>
      <c r="Q3631" s="1" t="s">
        <v>1492</v>
      </c>
      <c r="R3631" s="1" t="s">
        <v>1454</v>
      </c>
      <c r="S3631" t="s">
        <v>1449</v>
      </c>
      <c r="T3631">
        <f>VLOOKUP(Admissions[[#This Row],[Department]],Departments!A:E,5,FALSE)</f>
        <v>4500</v>
      </c>
      <c r="U3631" s="1" t="str">
        <f t="shared" si="112"/>
        <v>Within Benchmark</v>
      </c>
      <c r="V3631" s="1">
        <f t="shared" ca="1" si="113"/>
        <v>11</v>
      </c>
      <c r="W3631" s="1" t="str">
        <f ca="1">_xlfn.IFS(Admissions[[#This Row],[Patients Age]]&lt;18,"Paediatric",V3631&lt;40,"Young Adult",V3631&lt;65,"Adult",TRUE,"Senior")</f>
        <v>Paediatric</v>
      </c>
    </row>
    <row r="3632" spans="1:23" x14ac:dyDescent="0.25">
      <c r="A3632">
        <v>15162</v>
      </c>
      <c r="B3632">
        <v>5291</v>
      </c>
      <c r="C3632" s="1" t="s">
        <v>547</v>
      </c>
      <c r="D3632" s="1" t="s">
        <v>56</v>
      </c>
      <c r="E3632" s="2">
        <v>22981</v>
      </c>
      <c r="F3632" s="1" t="s">
        <v>66</v>
      </c>
      <c r="G3632" s="1" t="s">
        <v>77</v>
      </c>
      <c r="H3632" s="2">
        <v>44977</v>
      </c>
      <c r="I3632" s="2">
        <v>44982</v>
      </c>
      <c r="J3632">
        <v>5</v>
      </c>
      <c r="K3632">
        <v>5517</v>
      </c>
      <c r="L3632" s="1" t="s">
        <v>1491</v>
      </c>
      <c r="M3632" s="1" t="s">
        <v>37</v>
      </c>
      <c r="N3632" s="1" t="s">
        <v>24</v>
      </c>
      <c r="O3632" t="s">
        <v>19</v>
      </c>
      <c r="P3632">
        <v>1103.4000000000001</v>
      </c>
      <c r="Q3632" s="1" t="s">
        <v>1492</v>
      </c>
      <c r="R3632" s="1" t="s">
        <v>1448</v>
      </c>
      <c r="S3632" t="s">
        <v>1449</v>
      </c>
      <c r="T3632">
        <f>VLOOKUP(Admissions[[#This Row],[Department]],Departments!A:E,5,FALSE)</f>
        <v>6000</v>
      </c>
      <c r="U3632" s="1" t="str">
        <f t="shared" si="112"/>
        <v>Within Benchmark</v>
      </c>
      <c r="V3632" s="1">
        <f t="shared" ca="1" si="113"/>
        <v>63</v>
      </c>
      <c r="W3632" s="1" t="str">
        <f ca="1">_xlfn.IFS(Admissions[[#This Row],[Patients Age]]&lt;18,"Paediatric",V3632&lt;40,"Young Adult",V3632&lt;65,"Adult",TRUE,"Senior")</f>
        <v>Adult</v>
      </c>
    </row>
    <row r="3633" spans="1:23" x14ac:dyDescent="0.25">
      <c r="A3633">
        <v>13813</v>
      </c>
      <c r="B3633">
        <v>6932</v>
      </c>
      <c r="C3633" s="1" t="s">
        <v>170</v>
      </c>
      <c r="D3633" s="1" t="s">
        <v>14</v>
      </c>
      <c r="E3633" s="2">
        <v>23066</v>
      </c>
      <c r="F3633" s="1" t="s">
        <v>15</v>
      </c>
      <c r="G3633" s="1" t="s">
        <v>48</v>
      </c>
      <c r="H3633" s="2">
        <v>45555</v>
      </c>
      <c r="I3633" s="2">
        <v>45557</v>
      </c>
      <c r="J3633">
        <v>2</v>
      </c>
      <c r="K3633">
        <v>5215</v>
      </c>
      <c r="L3633" s="1" t="s">
        <v>1491</v>
      </c>
      <c r="M3633" s="1" t="s">
        <v>81</v>
      </c>
      <c r="N3633" s="1" t="s">
        <v>18</v>
      </c>
      <c r="O3633" t="s">
        <v>19</v>
      </c>
      <c r="P3633">
        <v>2607.5</v>
      </c>
      <c r="Q3633" s="1" t="s">
        <v>1492</v>
      </c>
      <c r="R3633" s="1" t="s">
        <v>1454</v>
      </c>
      <c r="S3633" t="s">
        <v>1449</v>
      </c>
      <c r="T3633">
        <f>VLOOKUP(Admissions[[#This Row],[Department]],Departments!A:E,5,FALSE)</f>
        <v>5500</v>
      </c>
      <c r="U3633" s="1" t="str">
        <f t="shared" si="112"/>
        <v>Within Benchmark</v>
      </c>
      <c r="V3633" s="1">
        <f t="shared" ca="1" si="113"/>
        <v>63</v>
      </c>
      <c r="W3633" s="1" t="str">
        <f ca="1">_xlfn.IFS(Admissions[[#This Row],[Patients Age]]&lt;18,"Paediatric",V3633&lt;40,"Young Adult",V3633&lt;65,"Adult",TRUE,"Senior")</f>
        <v>Adult</v>
      </c>
    </row>
    <row r="3634" spans="1:23" x14ac:dyDescent="0.25">
      <c r="A3634">
        <v>14187</v>
      </c>
      <c r="B3634">
        <v>3947</v>
      </c>
      <c r="C3634" s="1" t="s">
        <v>1288</v>
      </c>
      <c r="D3634" s="1" t="s">
        <v>14</v>
      </c>
      <c r="E3634" s="2">
        <v>12953</v>
      </c>
      <c r="F3634" s="1" t="s">
        <v>15</v>
      </c>
      <c r="G3634" s="1" t="s">
        <v>16</v>
      </c>
      <c r="H3634" s="2">
        <v>45412</v>
      </c>
      <c r="I3634" s="2">
        <v>45414</v>
      </c>
      <c r="J3634">
        <v>2</v>
      </c>
      <c r="K3634">
        <v>5557</v>
      </c>
      <c r="L3634" s="1" t="s">
        <v>1491</v>
      </c>
      <c r="M3634" s="1" t="s">
        <v>81</v>
      </c>
      <c r="N3634" s="1" t="s">
        <v>18</v>
      </c>
      <c r="O3634" t="s">
        <v>19</v>
      </c>
      <c r="P3634">
        <v>2778.5</v>
      </c>
      <c r="Q3634" s="1" t="s">
        <v>1492</v>
      </c>
      <c r="R3634" s="1" t="s">
        <v>1452</v>
      </c>
      <c r="S3634" t="s">
        <v>1449</v>
      </c>
      <c r="T3634">
        <f>VLOOKUP(Admissions[[#This Row],[Department]],Departments!A:E,5,FALSE)</f>
        <v>5500</v>
      </c>
      <c r="U3634" s="1" t="str">
        <f t="shared" si="112"/>
        <v>Above Benchmark</v>
      </c>
      <c r="V3634" s="1">
        <f t="shared" ca="1" si="113"/>
        <v>91</v>
      </c>
      <c r="W3634" s="1" t="str">
        <f ca="1">_xlfn.IFS(Admissions[[#This Row],[Patients Age]]&lt;18,"Paediatric",V3634&lt;40,"Young Adult",V3634&lt;65,"Adult",TRUE,"Senior")</f>
        <v>Senior</v>
      </c>
    </row>
    <row r="3635" spans="1:23" x14ac:dyDescent="0.25">
      <c r="A3635">
        <v>12107</v>
      </c>
      <c r="B3635">
        <v>5179</v>
      </c>
      <c r="C3635" s="1" t="s">
        <v>1289</v>
      </c>
      <c r="D3635" s="1" t="s">
        <v>14</v>
      </c>
      <c r="E3635" s="2">
        <v>17998</v>
      </c>
      <c r="F3635" s="1" t="s">
        <v>21</v>
      </c>
      <c r="G3635" s="1" t="s">
        <v>149</v>
      </c>
      <c r="H3635" s="2">
        <v>45516</v>
      </c>
      <c r="I3635" s="2">
        <v>45525</v>
      </c>
      <c r="J3635">
        <v>9</v>
      </c>
      <c r="K3635">
        <v>27910</v>
      </c>
      <c r="L3635" s="1" t="s">
        <v>1491</v>
      </c>
      <c r="M3635" s="1" t="s">
        <v>23</v>
      </c>
      <c r="N3635" s="1" t="s">
        <v>18</v>
      </c>
      <c r="O3635" t="s">
        <v>19</v>
      </c>
      <c r="P3635">
        <v>3101.1111000000001</v>
      </c>
      <c r="Q3635" s="1" t="s">
        <v>1492</v>
      </c>
      <c r="R3635" s="1" t="s">
        <v>1448</v>
      </c>
      <c r="S3635" t="s">
        <v>1449</v>
      </c>
      <c r="T3635">
        <f>VLOOKUP(Admissions[[#This Row],[Department]],Departments!A:E,5,FALSE)</f>
        <v>12000</v>
      </c>
      <c r="U3635" s="1" t="str">
        <f t="shared" si="112"/>
        <v>Above Benchmark</v>
      </c>
      <c r="V3635" s="1">
        <f t="shared" ca="1" si="113"/>
        <v>77</v>
      </c>
      <c r="W3635" s="1" t="str">
        <f ca="1">_xlfn.IFS(Admissions[[#This Row],[Patients Age]]&lt;18,"Paediatric",V3635&lt;40,"Young Adult",V3635&lt;65,"Adult",TRUE,"Senior")</f>
        <v>Senior</v>
      </c>
    </row>
    <row r="3636" spans="1:23" x14ac:dyDescent="0.25">
      <c r="A3636">
        <v>12240</v>
      </c>
      <c r="B3636">
        <v>3495</v>
      </c>
      <c r="C3636" s="1" t="s">
        <v>678</v>
      </c>
      <c r="D3636" s="1" t="s">
        <v>14</v>
      </c>
      <c r="E3636" s="2">
        <v>17909</v>
      </c>
      <c r="F3636" s="1" t="s">
        <v>66</v>
      </c>
      <c r="G3636" s="1" t="s">
        <v>67</v>
      </c>
      <c r="H3636" s="2">
        <v>45174</v>
      </c>
      <c r="I3636" s="2">
        <v>45179</v>
      </c>
      <c r="J3636">
        <v>5</v>
      </c>
      <c r="K3636">
        <v>6934</v>
      </c>
      <c r="L3636" s="1" t="s">
        <v>1491</v>
      </c>
      <c r="M3636" s="1" t="s">
        <v>91</v>
      </c>
      <c r="N3636" s="1" t="s">
        <v>18</v>
      </c>
      <c r="O3636" t="s">
        <v>19</v>
      </c>
      <c r="P3636">
        <v>1386.8</v>
      </c>
      <c r="Q3636" s="1" t="s">
        <v>1492</v>
      </c>
      <c r="R3636" s="1" t="s">
        <v>1452</v>
      </c>
      <c r="S3636" t="s">
        <v>1449</v>
      </c>
      <c r="T3636">
        <f>VLOOKUP(Admissions[[#This Row],[Department]],Departments!A:E,5,FALSE)</f>
        <v>6000</v>
      </c>
      <c r="U3636" s="1" t="str">
        <f t="shared" si="112"/>
        <v>Above Benchmark</v>
      </c>
      <c r="V3636" s="1">
        <f t="shared" ca="1" si="113"/>
        <v>77</v>
      </c>
      <c r="W3636" s="1" t="str">
        <f ca="1">_xlfn.IFS(Admissions[[#This Row],[Patients Age]]&lt;18,"Paediatric",V3636&lt;40,"Young Adult",V3636&lt;65,"Adult",TRUE,"Senior")</f>
        <v>Senior</v>
      </c>
    </row>
    <row r="3637" spans="1:23" x14ac:dyDescent="0.25">
      <c r="A3637">
        <v>15112</v>
      </c>
      <c r="B3637">
        <v>4458</v>
      </c>
      <c r="C3637" s="1" t="s">
        <v>618</v>
      </c>
      <c r="D3637" s="1" t="s">
        <v>14</v>
      </c>
      <c r="E3637" s="2">
        <v>14606</v>
      </c>
      <c r="F3637" s="1" t="s">
        <v>51</v>
      </c>
      <c r="G3637" s="1" t="s">
        <v>87</v>
      </c>
      <c r="H3637" s="2">
        <v>45084</v>
      </c>
      <c r="I3637" s="2">
        <v>45091</v>
      </c>
      <c r="J3637">
        <v>7</v>
      </c>
      <c r="K3637">
        <v>7020</v>
      </c>
      <c r="L3637" s="1" t="s">
        <v>1491</v>
      </c>
      <c r="M3637" s="1" t="s">
        <v>88</v>
      </c>
      <c r="N3637" s="1" t="s">
        <v>33</v>
      </c>
      <c r="O3637" t="s">
        <v>19</v>
      </c>
      <c r="P3637">
        <v>1002.8570999999999</v>
      </c>
      <c r="Q3637" s="1" t="s">
        <v>1492</v>
      </c>
      <c r="R3637" s="1" t="s">
        <v>1453</v>
      </c>
      <c r="S3637" t="s">
        <v>1449</v>
      </c>
      <c r="T3637">
        <f>VLOOKUP(Admissions[[#This Row],[Department]],Departments!A:E,5,FALSE)</f>
        <v>6800</v>
      </c>
      <c r="U3637" s="1" t="str">
        <f t="shared" si="112"/>
        <v>Above Benchmark</v>
      </c>
      <c r="V3637" s="1">
        <f t="shared" ca="1" si="113"/>
        <v>86</v>
      </c>
      <c r="W3637" s="1" t="str">
        <f ca="1">_xlfn.IFS(Admissions[[#This Row],[Patients Age]]&lt;18,"Paediatric",V3637&lt;40,"Young Adult",V3637&lt;65,"Adult",TRUE,"Senior")</f>
        <v>Senior</v>
      </c>
    </row>
    <row r="3638" spans="1:23" x14ac:dyDescent="0.25">
      <c r="A3638">
        <v>11506</v>
      </c>
      <c r="B3638">
        <v>7100</v>
      </c>
      <c r="C3638" s="1" t="s">
        <v>157</v>
      </c>
      <c r="D3638" s="1" t="s">
        <v>56</v>
      </c>
      <c r="E3638" s="2">
        <v>37176</v>
      </c>
      <c r="F3638" s="1" t="s">
        <v>35</v>
      </c>
      <c r="G3638" s="1" t="s">
        <v>83</v>
      </c>
      <c r="H3638" s="2">
        <v>45489</v>
      </c>
      <c r="I3638" s="2">
        <v>45491</v>
      </c>
      <c r="J3638">
        <v>2</v>
      </c>
      <c r="K3638">
        <v>5727</v>
      </c>
      <c r="L3638" s="1" t="s">
        <v>1491</v>
      </c>
      <c r="M3638" s="1" t="s">
        <v>1475</v>
      </c>
      <c r="N3638" s="1" t="s">
        <v>33</v>
      </c>
      <c r="O3638" t="s">
        <v>19</v>
      </c>
      <c r="P3638">
        <v>2863.5</v>
      </c>
      <c r="Q3638" s="1" t="s">
        <v>1492</v>
      </c>
      <c r="R3638" s="1" t="s">
        <v>1452</v>
      </c>
      <c r="S3638" t="s">
        <v>1449</v>
      </c>
      <c r="T3638">
        <f>VLOOKUP(Admissions[[#This Row],[Department]],Departments!A:E,5,FALSE)</f>
        <v>8500</v>
      </c>
      <c r="U3638" s="1" t="str">
        <f t="shared" si="112"/>
        <v>Within Benchmark</v>
      </c>
      <c r="V3638" s="1">
        <f t="shared" ca="1" si="113"/>
        <v>24</v>
      </c>
      <c r="W3638" s="1" t="str">
        <f ca="1">_xlfn.IFS(Admissions[[#This Row],[Patients Age]]&lt;18,"Paediatric",V3638&lt;40,"Young Adult",V3638&lt;65,"Adult",TRUE,"Senior")</f>
        <v>Young Adult</v>
      </c>
    </row>
    <row r="3639" spans="1:23" x14ac:dyDescent="0.25">
      <c r="A3639">
        <v>11186</v>
      </c>
      <c r="B3639">
        <v>5844</v>
      </c>
      <c r="C3639" s="1" t="s">
        <v>568</v>
      </c>
      <c r="D3639" s="1" t="s">
        <v>14</v>
      </c>
      <c r="E3639" s="2">
        <v>36045</v>
      </c>
      <c r="F3639" s="1" t="s">
        <v>26</v>
      </c>
      <c r="G3639" s="1" t="s">
        <v>27</v>
      </c>
      <c r="H3639" s="2">
        <v>45076</v>
      </c>
      <c r="I3639" s="2">
        <v>45082</v>
      </c>
      <c r="J3639">
        <v>6</v>
      </c>
      <c r="K3639">
        <v>13187</v>
      </c>
      <c r="L3639" s="1" t="s">
        <v>1491</v>
      </c>
      <c r="M3639" s="1" t="s">
        <v>79</v>
      </c>
      <c r="N3639" s="1" t="s">
        <v>18</v>
      </c>
      <c r="O3639" t="s">
        <v>19</v>
      </c>
      <c r="P3639">
        <v>2197.8332999999998</v>
      </c>
      <c r="Q3639" s="1" t="s">
        <v>1492</v>
      </c>
      <c r="R3639" s="1" t="s">
        <v>1452</v>
      </c>
      <c r="S3639" t="s">
        <v>1449</v>
      </c>
      <c r="T3639">
        <f>VLOOKUP(Admissions[[#This Row],[Department]],Departments!A:E,5,FALSE)</f>
        <v>9000</v>
      </c>
      <c r="U3639" s="1" t="str">
        <f t="shared" si="112"/>
        <v>Above Benchmark</v>
      </c>
      <c r="V3639" s="1">
        <f t="shared" ca="1" si="113"/>
        <v>27</v>
      </c>
      <c r="W3639" s="1" t="str">
        <f ca="1">_xlfn.IFS(Admissions[[#This Row],[Patients Age]]&lt;18,"Paediatric",V3639&lt;40,"Young Adult",V3639&lt;65,"Adult",TRUE,"Senior")</f>
        <v>Young Adult</v>
      </c>
    </row>
    <row r="3640" spans="1:23" x14ac:dyDescent="0.25">
      <c r="A3640">
        <v>11943</v>
      </c>
      <c r="B3640">
        <v>5264</v>
      </c>
      <c r="C3640" s="1" t="s">
        <v>1290</v>
      </c>
      <c r="D3640" s="1" t="s">
        <v>14</v>
      </c>
      <c r="E3640" s="2">
        <v>12905</v>
      </c>
      <c r="F3640" s="1" t="s">
        <v>26</v>
      </c>
      <c r="G3640" s="1" t="s">
        <v>27</v>
      </c>
      <c r="H3640" s="2">
        <v>45498</v>
      </c>
      <c r="I3640" s="2">
        <v>45506</v>
      </c>
      <c r="J3640">
        <v>8</v>
      </c>
      <c r="K3640">
        <v>30244</v>
      </c>
      <c r="L3640" s="1" t="s">
        <v>1491</v>
      </c>
      <c r="M3640" s="1" t="s">
        <v>17</v>
      </c>
      <c r="N3640" s="1" t="s">
        <v>33</v>
      </c>
      <c r="O3640" t="s">
        <v>19</v>
      </c>
      <c r="P3640">
        <v>3780.5</v>
      </c>
      <c r="Q3640" s="1" t="s">
        <v>1492</v>
      </c>
      <c r="R3640" s="1" t="s">
        <v>1450</v>
      </c>
      <c r="S3640" t="s">
        <v>1449</v>
      </c>
      <c r="T3640">
        <f>VLOOKUP(Admissions[[#This Row],[Department]],Departments!A:E,5,FALSE)</f>
        <v>9000</v>
      </c>
      <c r="U3640" s="1" t="str">
        <f t="shared" si="112"/>
        <v>Above Benchmark</v>
      </c>
      <c r="V3640" s="1">
        <f t="shared" ca="1" si="113"/>
        <v>91</v>
      </c>
      <c r="W3640" s="1" t="str">
        <f ca="1">_xlfn.IFS(Admissions[[#This Row],[Patients Age]]&lt;18,"Paediatric",V3640&lt;40,"Young Adult",V3640&lt;65,"Adult",TRUE,"Senior")</f>
        <v>Senior</v>
      </c>
    </row>
    <row r="3641" spans="1:23" x14ac:dyDescent="0.25">
      <c r="A3641">
        <v>11593</v>
      </c>
      <c r="B3641">
        <v>6684</v>
      </c>
      <c r="C3641" s="1" t="s">
        <v>276</v>
      </c>
      <c r="D3641" s="1" t="s">
        <v>56</v>
      </c>
      <c r="E3641" s="2">
        <v>29523</v>
      </c>
      <c r="F3641" s="1" t="s">
        <v>21</v>
      </c>
      <c r="G3641" s="1" t="s">
        <v>160</v>
      </c>
      <c r="H3641" s="2">
        <v>45218</v>
      </c>
      <c r="I3641" s="2">
        <v>45228</v>
      </c>
      <c r="J3641">
        <v>10</v>
      </c>
      <c r="K3641">
        <v>36664</v>
      </c>
      <c r="L3641" s="1" t="s">
        <v>1491</v>
      </c>
      <c r="M3641" s="1" t="s">
        <v>28</v>
      </c>
      <c r="N3641" s="1" t="s">
        <v>33</v>
      </c>
      <c r="O3641" t="s">
        <v>19</v>
      </c>
      <c r="P3641">
        <v>3666.4</v>
      </c>
      <c r="Q3641" s="1" t="s">
        <v>1492</v>
      </c>
      <c r="R3641" s="1" t="s">
        <v>1450</v>
      </c>
      <c r="S3641" t="s">
        <v>1449</v>
      </c>
      <c r="T3641">
        <f>VLOOKUP(Admissions[[#This Row],[Department]],Departments!A:E,5,FALSE)</f>
        <v>12000</v>
      </c>
      <c r="U3641" s="1" t="str">
        <f t="shared" si="112"/>
        <v>Above Benchmark</v>
      </c>
      <c r="V3641" s="1">
        <f t="shared" ca="1" si="113"/>
        <v>45</v>
      </c>
      <c r="W3641" s="1" t="str">
        <f ca="1">_xlfn.IFS(Admissions[[#This Row],[Patients Age]]&lt;18,"Paediatric",V3641&lt;40,"Young Adult",V3641&lt;65,"Adult",TRUE,"Senior")</f>
        <v>Adult</v>
      </c>
    </row>
    <row r="3642" spans="1:23" x14ac:dyDescent="0.25">
      <c r="A3642">
        <v>11447</v>
      </c>
      <c r="B3642">
        <v>3228</v>
      </c>
      <c r="C3642" s="1" t="s">
        <v>1291</v>
      </c>
      <c r="D3642" s="1" t="s">
        <v>56</v>
      </c>
      <c r="E3642" s="2">
        <v>13839</v>
      </c>
      <c r="F3642" s="1" t="s">
        <v>35</v>
      </c>
      <c r="G3642" s="1" t="s">
        <v>36</v>
      </c>
      <c r="H3642" s="2">
        <v>45612</v>
      </c>
      <c r="I3642" s="2">
        <v>45619</v>
      </c>
      <c r="J3642">
        <v>7</v>
      </c>
      <c r="K3642">
        <v>14407</v>
      </c>
      <c r="L3642" s="1" t="s">
        <v>1494</v>
      </c>
      <c r="M3642" s="1" t="s">
        <v>119</v>
      </c>
      <c r="N3642" s="1" t="s">
        <v>18</v>
      </c>
      <c r="O3642" t="s">
        <v>19</v>
      </c>
      <c r="P3642">
        <v>2058.1428999999998</v>
      </c>
      <c r="Q3642" s="1" t="s">
        <v>1492</v>
      </c>
      <c r="R3642" s="1" t="s">
        <v>1446</v>
      </c>
      <c r="S3642" t="s">
        <v>1447</v>
      </c>
      <c r="T3642">
        <f>VLOOKUP(Admissions[[#This Row],[Department]],Departments!A:E,5,FALSE)</f>
        <v>8500</v>
      </c>
      <c r="U3642" s="1" t="str">
        <f t="shared" si="112"/>
        <v>Above Benchmark</v>
      </c>
      <c r="V3642" s="1">
        <f t="shared" ca="1" si="113"/>
        <v>88</v>
      </c>
      <c r="W3642" s="1" t="str">
        <f ca="1">_xlfn.IFS(Admissions[[#This Row],[Patients Age]]&lt;18,"Paediatric",V3642&lt;40,"Young Adult",V3642&lt;65,"Adult",TRUE,"Senior")</f>
        <v>Senior</v>
      </c>
    </row>
    <row r="3643" spans="1:23" x14ac:dyDescent="0.25">
      <c r="A3643">
        <v>13519</v>
      </c>
      <c r="B3643">
        <v>6317</v>
      </c>
      <c r="C3643" s="1" t="s">
        <v>934</v>
      </c>
      <c r="D3643" s="1" t="s">
        <v>56</v>
      </c>
      <c r="E3643" s="2">
        <v>31744</v>
      </c>
      <c r="F3643" s="1" t="s">
        <v>35</v>
      </c>
      <c r="G3643" s="1" t="s">
        <v>85</v>
      </c>
      <c r="H3643" s="2">
        <v>45304</v>
      </c>
      <c r="I3643" s="2">
        <v>45309</v>
      </c>
      <c r="J3643">
        <v>5</v>
      </c>
      <c r="K3643">
        <v>9000</v>
      </c>
      <c r="L3643" s="1" t="s">
        <v>1491</v>
      </c>
      <c r="M3643" s="1" t="s">
        <v>119</v>
      </c>
      <c r="N3643" s="1" t="s">
        <v>33</v>
      </c>
      <c r="O3643" t="s">
        <v>19</v>
      </c>
      <c r="P3643">
        <v>1800</v>
      </c>
      <c r="Q3643" s="1" t="s">
        <v>1492</v>
      </c>
      <c r="R3643" s="1" t="s">
        <v>1446</v>
      </c>
      <c r="S3643" t="s">
        <v>1447</v>
      </c>
      <c r="T3643">
        <f>VLOOKUP(Admissions[[#This Row],[Department]],Departments!A:E,5,FALSE)</f>
        <v>8500</v>
      </c>
      <c r="U3643" s="1" t="str">
        <f t="shared" si="112"/>
        <v>Above Benchmark</v>
      </c>
      <c r="V3643" s="1">
        <f t="shared" ca="1" si="113"/>
        <v>39</v>
      </c>
      <c r="W3643" s="1" t="str">
        <f ca="1">_xlfn.IFS(Admissions[[#This Row],[Patients Age]]&lt;18,"Paediatric",V3643&lt;40,"Young Adult",V3643&lt;65,"Adult",TRUE,"Senior")</f>
        <v>Young Adult</v>
      </c>
    </row>
    <row r="3644" spans="1:23" x14ac:dyDescent="0.25">
      <c r="A3644">
        <v>11493</v>
      </c>
      <c r="B3644">
        <v>3979</v>
      </c>
      <c r="C3644" s="1" t="s">
        <v>913</v>
      </c>
      <c r="D3644" s="1" t="s">
        <v>14</v>
      </c>
      <c r="E3644" s="2">
        <v>22487</v>
      </c>
      <c r="F3644" s="1" t="s">
        <v>26</v>
      </c>
      <c r="G3644" s="1" t="s">
        <v>39</v>
      </c>
      <c r="H3644" s="2">
        <v>45433</v>
      </c>
      <c r="I3644" s="2">
        <v>45439</v>
      </c>
      <c r="J3644">
        <v>6</v>
      </c>
      <c r="K3644">
        <v>22541</v>
      </c>
      <c r="L3644" s="1" t="s">
        <v>1491</v>
      </c>
      <c r="M3644" s="1" t="s">
        <v>28</v>
      </c>
      <c r="N3644" s="1" t="s">
        <v>33</v>
      </c>
      <c r="O3644" t="s">
        <v>19</v>
      </c>
      <c r="P3644">
        <v>3756.8332999999998</v>
      </c>
      <c r="Q3644" s="1" t="s">
        <v>1492</v>
      </c>
      <c r="R3644" s="1" t="s">
        <v>1452</v>
      </c>
      <c r="S3644" t="s">
        <v>1449</v>
      </c>
      <c r="T3644">
        <f>VLOOKUP(Admissions[[#This Row],[Department]],Departments!A:E,5,FALSE)</f>
        <v>9000</v>
      </c>
      <c r="U3644" s="1" t="str">
        <f t="shared" si="112"/>
        <v>Above Benchmark</v>
      </c>
      <c r="V3644" s="1">
        <f t="shared" ca="1" si="113"/>
        <v>64</v>
      </c>
      <c r="W3644" s="1" t="str">
        <f ca="1">_xlfn.IFS(Admissions[[#This Row],[Patients Age]]&lt;18,"Paediatric",V3644&lt;40,"Young Adult",V3644&lt;65,"Adult",TRUE,"Senior")</f>
        <v>Adult</v>
      </c>
    </row>
    <row r="3645" spans="1:23" x14ac:dyDescent="0.25">
      <c r="A3645">
        <v>12413</v>
      </c>
      <c r="B3645">
        <v>5301</v>
      </c>
      <c r="C3645" s="1" t="s">
        <v>829</v>
      </c>
      <c r="D3645" s="1" t="s">
        <v>56</v>
      </c>
      <c r="E3645" s="2">
        <v>38298</v>
      </c>
      <c r="F3645" s="1" t="s">
        <v>15</v>
      </c>
      <c r="G3645" s="1" t="s">
        <v>16</v>
      </c>
      <c r="H3645" s="2">
        <v>45424</v>
      </c>
      <c r="I3645" s="2">
        <v>45426</v>
      </c>
      <c r="J3645">
        <v>2</v>
      </c>
      <c r="K3645">
        <v>4503</v>
      </c>
      <c r="L3645" s="1" t="s">
        <v>1491</v>
      </c>
      <c r="M3645" s="1" t="s">
        <v>46</v>
      </c>
      <c r="N3645" s="1" t="s">
        <v>18</v>
      </c>
      <c r="O3645" t="s">
        <v>19</v>
      </c>
      <c r="P3645">
        <v>2251.5</v>
      </c>
      <c r="Q3645" s="1" t="s">
        <v>1492</v>
      </c>
      <c r="R3645" s="1" t="s">
        <v>1451</v>
      </c>
      <c r="S3645" t="s">
        <v>1447</v>
      </c>
      <c r="T3645">
        <f>VLOOKUP(Admissions[[#This Row],[Department]],Departments!A:E,5,FALSE)</f>
        <v>5500</v>
      </c>
      <c r="U3645" s="1" t="str">
        <f t="shared" si="112"/>
        <v>Within Benchmark</v>
      </c>
      <c r="V3645" s="1">
        <f t="shared" ca="1" si="113"/>
        <v>21</v>
      </c>
      <c r="W3645" s="1" t="str">
        <f ca="1">_xlfn.IFS(Admissions[[#This Row],[Patients Age]]&lt;18,"Paediatric",V3645&lt;40,"Young Adult",V3645&lt;65,"Adult",TRUE,"Senior")</f>
        <v>Young Adult</v>
      </c>
    </row>
    <row r="3646" spans="1:23" x14ac:dyDescent="0.25">
      <c r="A3646">
        <v>11021</v>
      </c>
      <c r="B3646">
        <v>4408</v>
      </c>
      <c r="C3646" s="1" t="s">
        <v>522</v>
      </c>
      <c r="D3646" s="1" t="s">
        <v>56</v>
      </c>
      <c r="E3646" s="2">
        <v>26219</v>
      </c>
      <c r="F3646" s="1" t="s">
        <v>35</v>
      </c>
      <c r="G3646" s="1" t="s">
        <v>83</v>
      </c>
      <c r="H3646" s="2">
        <v>45309</v>
      </c>
      <c r="I3646" s="2">
        <v>45310</v>
      </c>
      <c r="J3646">
        <v>1</v>
      </c>
      <c r="K3646">
        <v>5692</v>
      </c>
      <c r="L3646" s="1" t="s">
        <v>1491</v>
      </c>
      <c r="M3646" s="1" t="s">
        <v>75</v>
      </c>
      <c r="N3646" s="1" t="s">
        <v>33</v>
      </c>
      <c r="O3646" t="s">
        <v>19</v>
      </c>
      <c r="P3646">
        <v>5692</v>
      </c>
      <c r="Q3646" s="1" t="s">
        <v>1492</v>
      </c>
      <c r="R3646" s="1" t="s">
        <v>1450</v>
      </c>
      <c r="S3646" t="s">
        <v>1449</v>
      </c>
      <c r="T3646">
        <f>VLOOKUP(Admissions[[#This Row],[Department]],Departments!A:E,5,FALSE)</f>
        <v>8500</v>
      </c>
      <c r="U3646" s="1" t="str">
        <f t="shared" si="112"/>
        <v>Within Benchmark</v>
      </c>
      <c r="V3646" s="1">
        <f t="shared" ca="1" si="113"/>
        <v>54</v>
      </c>
      <c r="W3646" s="1" t="str">
        <f ca="1">_xlfn.IFS(Admissions[[#This Row],[Patients Age]]&lt;18,"Paediatric",V3646&lt;40,"Young Adult",V3646&lt;65,"Adult",TRUE,"Senior")</f>
        <v>Adult</v>
      </c>
    </row>
    <row r="3647" spans="1:23" x14ac:dyDescent="0.25">
      <c r="A3647">
        <v>10508</v>
      </c>
      <c r="B3647">
        <v>5537</v>
      </c>
      <c r="C3647" s="1" t="s">
        <v>970</v>
      </c>
      <c r="D3647" s="1" t="s">
        <v>14</v>
      </c>
      <c r="E3647" s="2">
        <v>25579</v>
      </c>
      <c r="F3647" s="1" t="s">
        <v>21</v>
      </c>
      <c r="G3647" s="1" t="s">
        <v>160</v>
      </c>
      <c r="H3647" s="2">
        <v>45023</v>
      </c>
      <c r="I3647" s="2">
        <v>45027</v>
      </c>
      <c r="J3647">
        <v>4</v>
      </c>
      <c r="K3647">
        <v>17289</v>
      </c>
      <c r="L3647" s="1" t="s">
        <v>1494</v>
      </c>
      <c r="M3647" s="1" t="s">
        <v>124</v>
      </c>
      <c r="N3647" s="1" t="s">
        <v>33</v>
      </c>
      <c r="O3647" t="s">
        <v>19</v>
      </c>
      <c r="P3647">
        <v>4322.25</v>
      </c>
      <c r="Q3647" s="1" t="s">
        <v>1492</v>
      </c>
      <c r="R3647" s="1" t="s">
        <v>1454</v>
      </c>
      <c r="S3647" t="s">
        <v>1449</v>
      </c>
      <c r="T3647">
        <f>VLOOKUP(Admissions[[#This Row],[Department]],Departments!A:E,5,FALSE)</f>
        <v>12000</v>
      </c>
      <c r="U3647" s="1" t="str">
        <f t="shared" si="112"/>
        <v>Above Benchmark</v>
      </c>
      <c r="V3647" s="1">
        <f t="shared" ca="1" si="113"/>
        <v>56</v>
      </c>
      <c r="W3647" s="1" t="str">
        <f ca="1">_xlfn.IFS(Admissions[[#This Row],[Patients Age]]&lt;18,"Paediatric",V3647&lt;40,"Young Adult",V3647&lt;65,"Adult",TRUE,"Senior")</f>
        <v>Adult</v>
      </c>
    </row>
    <row r="3648" spans="1:23" x14ac:dyDescent="0.25">
      <c r="A3648">
        <v>10196</v>
      </c>
      <c r="B3648">
        <v>3321</v>
      </c>
      <c r="C3648" s="1" t="s">
        <v>663</v>
      </c>
      <c r="D3648" s="1" t="s">
        <v>56</v>
      </c>
      <c r="E3648" s="2">
        <v>11581</v>
      </c>
      <c r="F3648" s="1" t="s">
        <v>35</v>
      </c>
      <c r="G3648" s="1" t="s">
        <v>36</v>
      </c>
      <c r="H3648" s="2">
        <v>45369</v>
      </c>
      <c r="I3648" s="2">
        <v>45379</v>
      </c>
      <c r="J3648">
        <v>10</v>
      </c>
      <c r="K3648">
        <v>24107</v>
      </c>
      <c r="L3648" s="1" t="s">
        <v>1491</v>
      </c>
      <c r="M3648" s="1" t="s">
        <v>37</v>
      </c>
      <c r="N3648" s="1" t="s">
        <v>33</v>
      </c>
      <c r="O3648" t="s">
        <v>19</v>
      </c>
      <c r="P3648">
        <v>2410.6999999999998</v>
      </c>
      <c r="Q3648" s="1" t="s">
        <v>1492</v>
      </c>
      <c r="R3648" s="1" t="s">
        <v>1448</v>
      </c>
      <c r="S3648" t="s">
        <v>1449</v>
      </c>
      <c r="T3648">
        <f>VLOOKUP(Admissions[[#This Row],[Department]],Departments!A:E,5,FALSE)</f>
        <v>8500</v>
      </c>
      <c r="U3648" s="1" t="str">
        <f t="shared" si="112"/>
        <v>Above Benchmark</v>
      </c>
      <c r="V3648" s="1">
        <f t="shared" ca="1" si="113"/>
        <v>94</v>
      </c>
      <c r="W3648" s="1" t="str">
        <f ca="1">_xlfn.IFS(Admissions[[#This Row],[Patients Age]]&lt;18,"Paediatric",V3648&lt;40,"Young Adult",V3648&lt;65,"Adult",TRUE,"Senior")</f>
        <v>Senior</v>
      </c>
    </row>
    <row r="3649" spans="1:23" x14ac:dyDescent="0.25">
      <c r="A3649">
        <v>13611</v>
      </c>
      <c r="B3649">
        <v>3425</v>
      </c>
      <c r="C3649" s="1" t="s">
        <v>949</v>
      </c>
      <c r="D3649" s="1" t="s">
        <v>56</v>
      </c>
      <c r="E3649" s="2">
        <v>24402</v>
      </c>
      <c r="F3649" s="1" t="s">
        <v>15</v>
      </c>
      <c r="G3649" s="1" t="s">
        <v>16</v>
      </c>
      <c r="H3649" s="2">
        <v>45614</v>
      </c>
      <c r="I3649" s="2">
        <v>45616</v>
      </c>
      <c r="J3649">
        <v>2</v>
      </c>
      <c r="K3649">
        <v>4018</v>
      </c>
      <c r="L3649" s="1" t="s">
        <v>1491</v>
      </c>
      <c r="M3649" s="1" t="s">
        <v>49</v>
      </c>
      <c r="N3649" s="1" t="s">
        <v>24</v>
      </c>
      <c r="O3649" t="s">
        <v>19</v>
      </c>
      <c r="P3649">
        <v>2009</v>
      </c>
      <c r="Q3649" s="1" t="s">
        <v>1492</v>
      </c>
      <c r="R3649" s="1" t="s">
        <v>1448</v>
      </c>
      <c r="S3649" t="s">
        <v>1449</v>
      </c>
      <c r="T3649">
        <f>VLOOKUP(Admissions[[#This Row],[Department]],Departments!A:E,5,FALSE)</f>
        <v>5500</v>
      </c>
      <c r="U3649" s="1" t="str">
        <f t="shared" si="112"/>
        <v>Within Benchmark</v>
      </c>
      <c r="V3649" s="1">
        <f t="shared" ca="1" si="113"/>
        <v>59</v>
      </c>
      <c r="W3649" s="1" t="str">
        <f ca="1">_xlfn.IFS(Admissions[[#This Row],[Patients Age]]&lt;18,"Paediatric",V3649&lt;40,"Young Adult",V3649&lt;65,"Adult",TRUE,"Senior")</f>
        <v>Adult</v>
      </c>
    </row>
    <row r="3650" spans="1:23" x14ac:dyDescent="0.25">
      <c r="A3650">
        <v>12902</v>
      </c>
      <c r="B3650">
        <v>3209</v>
      </c>
      <c r="C3650" s="1" t="s">
        <v>455</v>
      </c>
      <c r="D3650" s="1" t="s">
        <v>56</v>
      </c>
      <c r="E3650" s="2">
        <v>44285</v>
      </c>
      <c r="F3650" s="1" t="s">
        <v>30</v>
      </c>
      <c r="G3650" s="1" t="s">
        <v>58</v>
      </c>
      <c r="H3650" s="2">
        <v>45482</v>
      </c>
      <c r="I3650" s="2">
        <v>45486</v>
      </c>
      <c r="J3650">
        <v>4</v>
      </c>
      <c r="K3650">
        <v>2418</v>
      </c>
      <c r="L3650" s="1" t="s">
        <v>1491</v>
      </c>
      <c r="M3650" s="1" t="s">
        <v>81</v>
      </c>
      <c r="N3650" s="1" t="s">
        <v>33</v>
      </c>
      <c r="O3650" t="s">
        <v>19</v>
      </c>
      <c r="P3650">
        <v>604.5</v>
      </c>
      <c r="Q3650" s="1" t="s">
        <v>1492</v>
      </c>
      <c r="R3650" s="1" t="s">
        <v>1452</v>
      </c>
      <c r="S3650" t="s">
        <v>1449</v>
      </c>
      <c r="T3650">
        <f>VLOOKUP(Admissions[[#This Row],[Department]],Departments!A:E,5,FALSE)</f>
        <v>4500</v>
      </c>
      <c r="U3650" s="1" t="str">
        <f t="shared" ref="U3650:U3713" si="114">IF(K3650&gt;T3650,"Above Benchmark","Within Benchmark")</f>
        <v>Within Benchmark</v>
      </c>
      <c r="V3650" s="1">
        <f t="shared" ref="V3650:V3713" ca="1" si="115">INT(YEARFRAC(E3650,TODAY()))</f>
        <v>5</v>
      </c>
      <c r="W3650" s="1" t="str">
        <f ca="1">_xlfn.IFS(Admissions[[#This Row],[Patients Age]]&lt;18,"Paediatric",V3650&lt;40,"Young Adult",V3650&lt;65,"Adult",TRUE,"Senior")</f>
        <v>Paediatric</v>
      </c>
    </row>
    <row r="3651" spans="1:23" x14ac:dyDescent="0.25">
      <c r="A3651">
        <v>14246</v>
      </c>
      <c r="B3651">
        <v>3827</v>
      </c>
      <c r="C3651" s="1" t="s">
        <v>1059</v>
      </c>
      <c r="D3651" s="1" t="s">
        <v>14</v>
      </c>
      <c r="E3651" s="2">
        <v>41000</v>
      </c>
      <c r="F3651" s="1" t="s">
        <v>30</v>
      </c>
      <c r="G3651" s="1" t="s">
        <v>58</v>
      </c>
      <c r="H3651" s="2">
        <v>45171</v>
      </c>
      <c r="I3651" s="2">
        <v>45175</v>
      </c>
      <c r="J3651">
        <v>4</v>
      </c>
      <c r="K3651">
        <v>4886</v>
      </c>
      <c r="L3651" s="1" t="s">
        <v>1491</v>
      </c>
      <c r="M3651" s="1" t="s">
        <v>81</v>
      </c>
      <c r="N3651" s="1" t="s">
        <v>33</v>
      </c>
      <c r="O3651" t="s">
        <v>19</v>
      </c>
      <c r="P3651">
        <v>1221.5</v>
      </c>
      <c r="Q3651" s="1" t="s">
        <v>1492</v>
      </c>
      <c r="R3651" s="1" t="s">
        <v>1446</v>
      </c>
      <c r="S3651" t="s">
        <v>1447</v>
      </c>
      <c r="T3651">
        <f>VLOOKUP(Admissions[[#This Row],[Department]],Departments!A:E,5,FALSE)</f>
        <v>4500</v>
      </c>
      <c r="U3651" s="1" t="str">
        <f t="shared" si="114"/>
        <v>Above Benchmark</v>
      </c>
      <c r="V3651" s="1">
        <f t="shared" ca="1" si="115"/>
        <v>14</v>
      </c>
      <c r="W3651" s="1" t="str">
        <f ca="1">_xlfn.IFS(Admissions[[#This Row],[Patients Age]]&lt;18,"Paediatric",V3651&lt;40,"Young Adult",V3651&lt;65,"Adult",TRUE,"Senior")</f>
        <v>Paediatric</v>
      </c>
    </row>
    <row r="3652" spans="1:23" x14ac:dyDescent="0.25">
      <c r="A3652">
        <v>15891</v>
      </c>
      <c r="B3652">
        <v>5756</v>
      </c>
      <c r="C3652" s="1" t="s">
        <v>1036</v>
      </c>
      <c r="D3652" s="1" t="s">
        <v>56</v>
      </c>
      <c r="E3652" s="2">
        <v>37992</v>
      </c>
      <c r="F3652" s="1" t="s">
        <v>21</v>
      </c>
      <c r="G3652" s="1" t="s">
        <v>22</v>
      </c>
      <c r="H3652" s="2">
        <v>45388</v>
      </c>
      <c r="I3652" s="2">
        <v>45394</v>
      </c>
      <c r="J3652">
        <v>6</v>
      </c>
      <c r="K3652">
        <v>16686</v>
      </c>
      <c r="L3652" s="1" t="s">
        <v>1491</v>
      </c>
      <c r="M3652" s="1" t="s">
        <v>28</v>
      </c>
      <c r="N3652" s="1" t="s">
        <v>33</v>
      </c>
      <c r="O3652" t="s">
        <v>19</v>
      </c>
      <c r="P3652">
        <v>2781</v>
      </c>
      <c r="Q3652" s="1" t="s">
        <v>1492</v>
      </c>
      <c r="R3652" s="1" t="s">
        <v>1446</v>
      </c>
      <c r="S3652" t="s">
        <v>1447</v>
      </c>
      <c r="T3652">
        <f>VLOOKUP(Admissions[[#This Row],[Department]],Departments!A:E,5,FALSE)</f>
        <v>12000</v>
      </c>
      <c r="U3652" s="1" t="str">
        <f t="shared" si="114"/>
        <v>Above Benchmark</v>
      </c>
      <c r="V3652" s="1">
        <f t="shared" ca="1" si="115"/>
        <v>22</v>
      </c>
      <c r="W3652" s="1" t="str">
        <f ca="1">_xlfn.IFS(Admissions[[#This Row],[Patients Age]]&lt;18,"Paediatric",V3652&lt;40,"Young Adult",V3652&lt;65,"Adult",TRUE,"Senior")</f>
        <v>Young Adult</v>
      </c>
    </row>
    <row r="3653" spans="1:23" x14ac:dyDescent="0.25">
      <c r="A3653">
        <v>11622</v>
      </c>
      <c r="B3653" t="s">
        <v>1495</v>
      </c>
      <c r="C3653" s="1" t="s">
        <v>99</v>
      </c>
      <c r="D3653" s="1" t="s">
        <v>14</v>
      </c>
      <c r="E3653" s="2">
        <v>41000</v>
      </c>
      <c r="F3653" s="1" t="s">
        <v>30</v>
      </c>
      <c r="G3653" s="1" t="s">
        <v>110</v>
      </c>
      <c r="H3653" s="2">
        <v>45351</v>
      </c>
      <c r="I3653" s="2">
        <v>45353</v>
      </c>
      <c r="J3653">
        <v>2</v>
      </c>
      <c r="K3653">
        <v>2488</v>
      </c>
      <c r="L3653" s="1" t="s">
        <v>1491</v>
      </c>
      <c r="M3653" s="1" t="s">
        <v>32</v>
      </c>
      <c r="N3653" s="1" t="s">
        <v>18</v>
      </c>
      <c r="O3653" t="s">
        <v>19</v>
      </c>
      <c r="P3653">
        <v>1244</v>
      </c>
      <c r="Q3653" s="1" t="s">
        <v>1492</v>
      </c>
      <c r="R3653" s="1" t="s">
        <v>1450</v>
      </c>
      <c r="S3653" t="s">
        <v>1449</v>
      </c>
      <c r="T3653">
        <f>VLOOKUP(Admissions[[#This Row],[Department]],Departments!A:E,5,FALSE)</f>
        <v>4500</v>
      </c>
      <c r="U3653" s="1" t="str">
        <f t="shared" si="114"/>
        <v>Within Benchmark</v>
      </c>
      <c r="V3653" s="1">
        <f t="shared" ca="1" si="115"/>
        <v>14</v>
      </c>
      <c r="W3653" s="1" t="str">
        <f ca="1">_xlfn.IFS(Admissions[[#This Row],[Patients Age]]&lt;18,"Paediatric",V3653&lt;40,"Young Adult",V3653&lt;65,"Adult",TRUE,"Senior")</f>
        <v>Paediatric</v>
      </c>
    </row>
    <row r="3654" spans="1:23" x14ac:dyDescent="0.25">
      <c r="A3654">
        <v>10686</v>
      </c>
      <c r="B3654">
        <v>3475</v>
      </c>
      <c r="C3654" s="1" t="s">
        <v>1292</v>
      </c>
      <c r="D3654" s="1" t="s">
        <v>56</v>
      </c>
      <c r="E3654" s="2">
        <v>16294</v>
      </c>
      <c r="F3654" s="1" t="s">
        <v>21</v>
      </c>
      <c r="G3654" s="1" t="s">
        <v>160</v>
      </c>
      <c r="H3654" s="2">
        <v>45638</v>
      </c>
      <c r="I3654" s="2">
        <v>45649</v>
      </c>
      <c r="J3654">
        <v>11</v>
      </c>
      <c r="K3654">
        <v>29066</v>
      </c>
      <c r="L3654" s="1" t="s">
        <v>1491</v>
      </c>
      <c r="M3654" s="1" t="s">
        <v>23</v>
      </c>
      <c r="N3654" s="1" t="s">
        <v>33</v>
      </c>
      <c r="O3654" t="s">
        <v>19</v>
      </c>
      <c r="P3654">
        <v>2642.3636000000001</v>
      </c>
      <c r="Q3654" s="1" t="s">
        <v>1492</v>
      </c>
      <c r="R3654" s="1" t="s">
        <v>1450</v>
      </c>
      <c r="S3654" t="s">
        <v>1449</v>
      </c>
      <c r="T3654">
        <f>VLOOKUP(Admissions[[#This Row],[Department]],Departments!A:E,5,FALSE)</f>
        <v>12000</v>
      </c>
      <c r="U3654" s="1" t="str">
        <f t="shared" si="114"/>
        <v>Above Benchmark</v>
      </c>
      <c r="V3654" s="1">
        <f t="shared" ca="1" si="115"/>
        <v>81</v>
      </c>
      <c r="W3654" s="1" t="str">
        <f ca="1">_xlfn.IFS(Admissions[[#This Row],[Patients Age]]&lt;18,"Paediatric",V3654&lt;40,"Young Adult",V3654&lt;65,"Adult",TRUE,"Senior")</f>
        <v>Senior</v>
      </c>
    </row>
    <row r="3655" spans="1:23" x14ac:dyDescent="0.25">
      <c r="A3655">
        <v>10952</v>
      </c>
      <c r="B3655">
        <v>4789</v>
      </c>
      <c r="C3655" s="1" t="s">
        <v>13</v>
      </c>
      <c r="D3655" s="1" t="s">
        <v>14</v>
      </c>
      <c r="E3655" s="2">
        <v>43712</v>
      </c>
      <c r="F3655" s="1" t="s">
        <v>30</v>
      </c>
      <c r="G3655" s="1" t="s">
        <v>31</v>
      </c>
      <c r="H3655" s="2">
        <v>45412</v>
      </c>
      <c r="I3655" s="2">
        <v>45415</v>
      </c>
      <c r="J3655">
        <v>3</v>
      </c>
      <c r="K3655">
        <v>2878</v>
      </c>
      <c r="L3655" s="1" t="s">
        <v>1491</v>
      </c>
      <c r="M3655" s="1" t="s">
        <v>81</v>
      </c>
      <c r="N3655" s="1" t="s">
        <v>24</v>
      </c>
      <c r="O3655" t="s">
        <v>19</v>
      </c>
      <c r="P3655">
        <v>959.33330000000001</v>
      </c>
      <c r="Q3655" s="1" t="s">
        <v>1492</v>
      </c>
      <c r="R3655" s="1" t="s">
        <v>1452</v>
      </c>
      <c r="S3655" t="s">
        <v>1449</v>
      </c>
      <c r="T3655">
        <f>VLOOKUP(Admissions[[#This Row],[Department]],Departments!A:E,5,FALSE)</f>
        <v>4500</v>
      </c>
      <c r="U3655" s="1" t="str">
        <f t="shared" si="114"/>
        <v>Within Benchmark</v>
      </c>
      <c r="V3655" s="1">
        <f t="shared" ca="1" si="115"/>
        <v>6</v>
      </c>
      <c r="W3655" s="1" t="str">
        <f ca="1">_xlfn.IFS(Admissions[[#This Row],[Patients Age]]&lt;18,"Paediatric",V3655&lt;40,"Young Adult",V3655&lt;65,"Adult",TRUE,"Senior")</f>
        <v>Paediatric</v>
      </c>
    </row>
    <row r="3656" spans="1:23" x14ac:dyDescent="0.25">
      <c r="A3656">
        <v>12689</v>
      </c>
      <c r="B3656">
        <v>3684</v>
      </c>
      <c r="C3656" s="1" t="s">
        <v>985</v>
      </c>
      <c r="D3656" s="1" t="s">
        <v>14</v>
      </c>
      <c r="E3656" s="2">
        <v>26071</v>
      </c>
      <c r="F3656" s="1" t="s">
        <v>51</v>
      </c>
      <c r="G3656" s="1" t="s">
        <v>113</v>
      </c>
      <c r="H3656" s="2">
        <v>45595</v>
      </c>
      <c r="I3656" s="2">
        <v>45602</v>
      </c>
      <c r="J3656">
        <v>7</v>
      </c>
      <c r="K3656">
        <v>11104</v>
      </c>
      <c r="L3656" s="1" t="s">
        <v>1491</v>
      </c>
      <c r="M3656" s="1" t="s">
        <v>17</v>
      </c>
      <c r="N3656" s="1" t="s">
        <v>33</v>
      </c>
      <c r="O3656" t="s">
        <v>19</v>
      </c>
      <c r="P3656">
        <v>1586.2856999999999</v>
      </c>
      <c r="Q3656" s="1" t="s">
        <v>1492</v>
      </c>
      <c r="R3656" s="1" t="s">
        <v>1453</v>
      </c>
      <c r="S3656" t="s">
        <v>1449</v>
      </c>
      <c r="T3656">
        <f>VLOOKUP(Admissions[[#This Row],[Department]],Departments!A:E,5,FALSE)</f>
        <v>6800</v>
      </c>
      <c r="U3656" s="1" t="str">
        <f t="shared" si="114"/>
        <v>Above Benchmark</v>
      </c>
      <c r="V3656" s="1">
        <f t="shared" ca="1" si="115"/>
        <v>55</v>
      </c>
      <c r="W3656" s="1" t="str">
        <f ca="1">_xlfn.IFS(Admissions[[#This Row],[Patients Age]]&lt;18,"Paediatric",V3656&lt;40,"Young Adult",V3656&lt;65,"Adult",TRUE,"Senior")</f>
        <v>Adult</v>
      </c>
    </row>
    <row r="3657" spans="1:23" x14ac:dyDescent="0.25">
      <c r="A3657">
        <v>12716</v>
      </c>
      <c r="B3657">
        <v>5000</v>
      </c>
      <c r="C3657" s="1" t="s">
        <v>947</v>
      </c>
      <c r="D3657" s="1" t="s">
        <v>56</v>
      </c>
      <c r="E3657" s="2">
        <v>34188</v>
      </c>
      <c r="F3657" s="1" t="s">
        <v>66</v>
      </c>
      <c r="G3657" s="1" t="s">
        <v>67</v>
      </c>
      <c r="H3657" s="2">
        <v>44955</v>
      </c>
      <c r="I3657" s="2">
        <v>44958</v>
      </c>
      <c r="J3657">
        <v>3</v>
      </c>
      <c r="K3657">
        <v>3923</v>
      </c>
      <c r="L3657" s="1" t="s">
        <v>1491</v>
      </c>
      <c r="M3657" s="1" t="s">
        <v>116</v>
      </c>
      <c r="N3657" s="1" t="s">
        <v>33</v>
      </c>
      <c r="O3657" t="s">
        <v>19</v>
      </c>
      <c r="P3657">
        <v>1307.6667</v>
      </c>
      <c r="Q3657" s="1" t="s">
        <v>1492</v>
      </c>
      <c r="R3657" s="1" t="s">
        <v>1451</v>
      </c>
      <c r="S3657" t="s">
        <v>1447</v>
      </c>
      <c r="T3657">
        <f>VLOOKUP(Admissions[[#This Row],[Department]],Departments!A:E,5,FALSE)</f>
        <v>6000</v>
      </c>
      <c r="U3657" s="1" t="str">
        <f t="shared" si="114"/>
        <v>Within Benchmark</v>
      </c>
      <c r="V3657" s="1">
        <f t="shared" ca="1" si="115"/>
        <v>32</v>
      </c>
      <c r="W3657" s="1" t="str">
        <f ca="1">_xlfn.IFS(Admissions[[#This Row],[Patients Age]]&lt;18,"Paediatric",V3657&lt;40,"Young Adult",V3657&lt;65,"Adult",TRUE,"Senior")</f>
        <v>Young Adult</v>
      </c>
    </row>
    <row r="3658" spans="1:23" x14ac:dyDescent="0.25">
      <c r="A3658">
        <v>14127</v>
      </c>
      <c r="B3658">
        <v>4670</v>
      </c>
      <c r="C3658" s="1" t="s">
        <v>391</v>
      </c>
      <c r="D3658" s="1" t="s">
        <v>14</v>
      </c>
      <c r="E3658" s="2">
        <v>20342</v>
      </c>
      <c r="F3658" s="1" t="s">
        <v>51</v>
      </c>
      <c r="G3658" s="1" t="s">
        <v>113</v>
      </c>
      <c r="H3658" s="2">
        <v>45481</v>
      </c>
      <c r="I3658" s="2">
        <v>45487</v>
      </c>
      <c r="J3658">
        <v>6</v>
      </c>
      <c r="K3658">
        <v>6622</v>
      </c>
      <c r="L3658" s="1" t="s">
        <v>1491</v>
      </c>
      <c r="M3658" s="1" t="s">
        <v>53</v>
      </c>
      <c r="N3658" s="1" t="s">
        <v>18</v>
      </c>
      <c r="O3658" t="s">
        <v>19</v>
      </c>
      <c r="P3658">
        <v>1103.6667</v>
      </c>
      <c r="Q3658" s="1" t="s">
        <v>1492</v>
      </c>
      <c r="R3658" s="1" t="s">
        <v>1448</v>
      </c>
      <c r="S3658" t="s">
        <v>1449</v>
      </c>
      <c r="T3658">
        <f>VLOOKUP(Admissions[[#This Row],[Department]],Departments!A:E,5,FALSE)</f>
        <v>6800</v>
      </c>
      <c r="U3658" s="1" t="str">
        <f t="shared" si="114"/>
        <v>Within Benchmark</v>
      </c>
      <c r="V3658" s="1">
        <f t="shared" ca="1" si="115"/>
        <v>70</v>
      </c>
      <c r="W3658" s="1" t="str">
        <f ca="1">_xlfn.IFS(Admissions[[#This Row],[Patients Age]]&lt;18,"Paediatric",V3658&lt;40,"Young Adult",V3658&lt;65,"Adult",TRUE,"Senior")</f>
        <v>Senior</v>
      </c>
    </row>
    <row r="3659" spans="1:23" x14ac:dyDescent="0.25">
      <c r="A3659">
        <v>14868</v>
      </c>
      <c r="B3659" t="s">
        <v>1495</v>
      </c>
      <c r="C3659" s="1" t="s">
        <v>193</v>
      </c>
      <c r="D3659" s="1" t="s">
        <v>56</v>
      </c>
      <c r="E3659" s="2">
        <v>37787</v>
      </c>
      <c r="F3659" s="1" t="s">
        <v>21</v>
      </c>
      <c r="G3659" s="1" t="s">
        <v>22</v>
      </c>
      <c r="H3659" s="2">
        <v>45342</v>
      </c>
      <c r="I3659" s="2">
        <v>45350</v>
      </c>
      <c r="J3659">
        <v>8</v>
      </c>
      <c r="K3659">
        <v>25269</v>
      </c>
      <c r="L3659" s="1" t="s">
        <v>1494</v>
      </c>
      <c r="M3659" s="1" t="s">
        <v>23</v>
      </c>
      <c r="N3659" s="1" t="s">
        <v>33</v>
      </c>
      <c r="O3659" t="s">
        <v>19</v>
      </c>
      <c r="P3659">
        <v>3158.625</v>
      </c>
      <c r="Q3659" s="1" t="s">
        <v>1492</v>
      </c>
      <c r="R3659" s="1" t="s">
        <v>1452</v>
      </c>
      <c r="S3659" t="s">
        <v>1449</v>
      </c>
      <c r="T3659">
        <f>VLOOKUP(Admissions[[#This Row],[Department]],Departments!A:E,5,FALSE)</f>
        <v>12000</v>
      </c>
      <c r="U3659" s="1" t="str">
        <f t="shared" si="114"/>
        <v>Above Benchmark</v>
      </c>
      <c r="V3659" s="1">
        <f t="shared" ca="1" si="115"/>
        <v>23</v>
      </c>
      <c r="W3659" s="1" t="str">
        <f ca="1">_xlfn.IFS(Admissions[[#This Row],[Patients Age]]&lt;18,"Paediatric",V3659&lt;40,"Young Adult",V3659&lt;65,"Adult",TRUE,"Senior")</f>
        <v>Young Adult</v>
      </c>
    </row>
    <row r="3660" spans="1:23" x14ac:dyDescent="0.25">
      <c r="A3660">
        <v>15074</v>
      </c>
      <c r="B3660">
        <v>5824</v>
      </c>
      <c r="C3660" s="1" t="s">
        <v>330</v>
      </c>
      <c r="D3660" s="1" t="s">
        <v>14</v>
      </c>
      <c r="E3660" s="2">
        <v>44165</v>
      </c>
      <c r="F3660" s="1" t="s">
        <v>30</v>
      </c>
      <c r="G3660" s="1" t="s">
        <v>110</v>
      </c>
      <c r="H3660" s="2">
        <v>45602</v>
      </c>
      <c r="I3660" s="2">
        <v>45606</v>
      </c>
      <c r="J3660">
        <v>4</v>
      </c>
      <c r="K3660">
        <v>3222</v>
      </c>
      <c r="L3660" s="1" t="s">
        <v>1491</v>
      </c>
      <c r="M3660" s="1" t="s">
        <v>32</v>
      </c>
      <c r="N3660" s="1" t="s">
        <v>18</v>
      </c>
      <c r="O3660" t="s">
        <v>19</v>
      </c>
      <c r="P3660">
        <v>805.5</v>
      </c>
      <c r="Q3660" s="1" t="s">
        <v>1492</v>
      </c>
      <c r="R3660" s="1" t="s">
        <v>1453</v>
      </c>
      <c r="S3660" t="s">
        <v>1449</v>
      </c>
      <c r="T3660">
        <f>VLOOKUP(Admissions[[#This Row],[Department]],Departments!A:E,5,FALSE)</f>
        <v>4500</v>
      </c>
      <c r="U3660" s="1" t="str">
        <f t="shared" si="114"/>
        <v>Within Benchmark</v>
      </c>
      <c r="V3660" s="1">
        <f t="shared" ca="1" si="115"/>
        <v>5</v>
      </c>
      <c r="W3660" s="1" t="str">
        <f ca="1">_xlfn.IFS(Admissions[[#This Row],[Patients Age]]&lt;18,"Paediatric",V3660&lt;40,"Young Adult",V3660&lt;65,"Adult",TRUE,"Senior")</f>
        <v>Paediatric</v>
      </c>
    </row>
    <row r="3661" spans="1:23" x14ac:dyDescent="0.25">
      <c r="A3661">
        <v>12814</v>
      </c>
      <c r="B3661">
        <v>3404</v>
      </c>
      <c r="C3661" s="1" t="s">
        <v>693</v>
      </c>
      <c r="D3661" s="1" t="s">
        <v>56</v>
      </c>
      <c r="E3661" s="2">
        <v>13346</v>
      </c>
      <c r="F3661" s="1" t="s">
        <v>26</v>
      </c>
      <c r="G3661" s="1" t="s">
        <v>39</v>
      </c>
      <c r="H3661" s="2">
        <v>44970</v>
      </c>
      <c r="I3661" s="2">
        <v>44980</v>
      </c>
      <c r="J3661">
        <v>10</v>
      </c>
      <c r="K3661">
        <v>25156</v>
      </c>
      <c r="L3661" s="1" t="s">
        <v>1491</v>
      </c>
      <c r="M3661" s="1" t="s">
        <v>64</v>
      </c>
      <c r="N3661" s="1" t="s">
        <v>33</v>
      </c>
      <c r="O3661" t="s">
        <v>19</v>
      </c>
      <c r="P3661">
        <v>2515.6</v>
      </c>
      <c r="Q3661" s="1" t="s">
        <v>1492</v>
      </c>
      <c r="R3661" s="1" t="s">
        <v>1448</v>
      </c>
      <c r="S3661" t="s">
        <v>1449</v>
      </c>
      <c r="T3661">
        <f>VLOOKUP(Admissions[[#This Row],[Department]],Departments!A:E,5,FALSE)</f>
        <v>9000</v>
      </c>
      <c r="U3661" s="1" t="str">
        <f t="shared" si="114"/>
        <v>Above Benchmark</v>
      </c>
      <c r="V3661" s="1">
        <f t="shared" ca="1" si="115"/>
        <v>89</v>
      </c>
      <c r="W3661" s="1" t="str">
        <f ca="1">_xlfn.IFS(Admissions[[#This Row],[Patients Age]]&lt;18,"Paediatric",V3661&lt;40,"Young Adult",V3661&lt;65,"Adult",TRUE,"Senior")</f>
        <v>Senior</v>
      </c>
    </row>
    <row r="3662" spans="1:23" x14ac:dyDescent="0.25">
      <c r="A3662">
        <v>15664</v>
      </c>
      <c r="B3662">
        <v>4766</v>
      </c>
      <c r="C3662" s="1" t="s">
        <v>627</v>
      </c>
      <c r="D3662" s="1" t="s">
        <v>56</v>
      </c>
      <c r="E3662" s="2">
        <v>33609</v>
      </c>
      <c r="F3662" s="1" t="s">
        <v>35</v>
      </c>
      <c r="G3662" s="1" t="s">
        <v>36</v>
      </c>
      <c r="H3662" s="2">
        <v>45473</v>
      </c>
      <c r="I3662" s="2">
        <v>45478</v>
      </c>
      <c r="J3662">
        <v>5</v>
      </c>
      <c r="K3662">
        <v>11327</v>
      </c>
      <c r="L3662" s="1" t="s">
        <v>1494</v>
      </c>
      <c r="M3662" s="1" t="s">
        <v>37</v>
      </c>
      <c r="N3662" s="1" t="s">
        <v>33</v>
      </c>
      <c r="O3662" t="s">
        <v>19</v>
      </c>
      <c r="P3662">
        <v>2265.4</v>
      </c>
      <c r="Q3662" s="1" t="s">
        <v>1492</v>
      </c>
      <c r="R3662" s="1" t="s">
        <v>1451</v>
      </c>
      <c r="S3662" t="s">
        <v>1447</v>
      </c>
      <c r="T3662">
        <f>VLOOKUP(Admissions[[#This Row],[Department]],Departments!A:E,5,FALSE)</f>
        <v>8500</v>
      </c>
      <c r="U3662" s="1" t="str">
        <f t="shared" si="114"/>
        <v>Above Benchmark</v>
      </c>
      <c r="V3662" s="1">
        <f t="shared" ca="1" si="115"/>
        <v>34</v>
      </c>
      <c r="W3662" s="1" t="str">
        <f ca="1">_xlfn.IFS(Admissions[[#This Row],[Patients Age]]&lt;18,"Paediatric",V3662&lt;40,"Young Adult",V3662&lt;65,"Adult",TRUE,"Senior")</f>
        <v>Young Adult</v>
      </c>
    </row>
    <row r="3663" spans="1:23" x14ac:dyDescent="0.25">
      <c r="A3663">
        <v>12109</v>
      </c>
      <c r="B3663">
        <v>6319</v>
      </c>
      <c r="C3663" s="1" t="s">
        <v>194</v>
      </c>
      <c r="D3663" s="1" t="s">
        <v>56</v>
      </c>
      <c r="E3663" s="2">
        <v>27295</v>
      </c>
      <c r="F3663" s="1" t="s">
        <v>51</v>
      </c>
      <c r="G3663" s="1" t="s">
        <v>113</v>
      </c>
      <c r="H3663" s="2">
        <v>45423</v>
      </c>
      <c r="I3663" s="2">
        <v>45432</v>
      </c>
      <c r="J3663">
        <v>9</v>
      </c>
      <c r="K3663">
        <v>15432</v>
      </c>
      <c r="L3663" s="1" t="s">
        <v>1494</v>
      </c>
      <c r="M3663" s="1" t="s">
        <v>17</v>
      </c>
      <c r="N3663" s="1" t="s">
        <v>18</v>
      </c>
      <c r="O3663" t="s">
        <v>19</v>
      </c>
      <c r="P3663">
        <v>1714.6667</v>
      </c>
      <c r="Q3663" s="1" t="s">
        <v>1492</v>
      </c>
      <c r="R3663" s="1" t="s">
        <v>1446</v>
      </c>
      <c r="S3663" t="s">
        <v>1447</v>
      </c>
      <c r="T3663">
        <f>VLOOKUP(Admissions[[#This Row],[Department]],Departments!A:E,5,FALSE)</f>
        <v>6800</v>
      </c>
      <c r="U3663" s="1" t="str">
        <f t="shared" si="114"/>
        <v>Above Benchmark</v>
      </c>
      <c r="V3663" s="1">
        <f t="shared" ca="1" si="115"/>
        <v>51</v>
      </c>
      <c r="W3663" s="1" t="str">
        <f ca="1">_xlfn.IFS(Admissions[[#This Row],[Patients Age]]&lt;18,"Paediatric",V3663&lt;40,"Young Adult",V3663&lt;65,"Adult",TRUE,"Senior")</f>
        <v>Adult</v>
      </c>
    </row>
    <row r="3664" spans="1:23" x14ac:dyDescent="0.25">
      <c r="A3664">
        <v>11992</v>
      </c>
      <c r="B3664">
        <v>7042</v>
      </c>
      <c r="C3664" s="1" t="s">
        <v>662</v>
      </c>
      <c r="D3664" s="1" t="s">
        <v>56</v>
      </c>
      <c r="E3664" s="2">
        <v>21955</v>
      </c>
      <c r="F3664" s="1" t="s">
        <v>66</v>
      </c>
      <c r="G3664" s="1" t="s">
        <v>77</v>
      </c>
      <c r="H3664" s="2">
        <v>45115</v>
      </c>
      <c r="I3664" s="2">
        <v>45119</v>
      </c>
      <c r="J3664">
        <v>4</v>
      </c>
      <c r="K3664">
        <v>6407</v>
      </c>
      <c r="L3664" s="1" t="s">
        <v>1491</v>
      </c>
      <c r="M3664" s="1" t="s">
        <v>91</v>
      </c>
      <c r="N3664" s="1" t="s">
        <v>18</v>
      </c>
      <c r="O3664" t="s">
        <v>19</v>
      </c>
      <c r="P3664">
        <v>1601.75</v>
      </c>
      <c r="Q3664" s="1" t="s">
        <v>1492</v>
      </c>
      <c r="R3664" s="1" t="s">
        <v>1446</v>
      </c>
      <c r="S3664" t="s">
        <v>1447</v>
      </c>
      <c r="T3664">
        <f>VLOOKUP(Admissions[[#This Row],[Department]],Departments!A:E,5,FALSE)</f>
        <v>6000</v>
      </c>
      <c r="U3664" s="1" t="str">
        <f t="shared" si="114"/>
        <v>Above Benchmark</v>
      </c>
      <c r="V3664" s="1">
        <f t="shared" ca="1" si="115"/>
        <v>66</v>
      </c>
      <c r="W3664" s="1" t="str">
        <f ca="1">_xlfn.IFS(Admissions[[#This Row],[Patients Age]]&lt;18,"Paediatric",V3664&lt;40,"Young Adult",V3664&lt;65,"Adult",TRUE,"Senior")</f>
        <v>Senior</v>
      </c>
    </row>
    <row r="3665" spans="1:23" x14ac:dyDescent="0.25">
      <c r="A3665">
        <v>14869</v>
      </c>
      <c r="B3665">
        <v>5853</v>
      </c>
      <c r="C3665" s="1" t="s">
        <v>871</v>
      </c>
      <c r="D3665" s="1" t="s">
        <v>56</v>
      </c>
      <c r="E3665" s="2">
        <v>29442</v>
      </c>
      <c r="F3665" s="1" t="s">
        <v>15</v>
      </c>
      <c r="G3665" s="1" t="s">
        <v>48</v>
      </c>
      <c r="H3665" s="2">
        <v>45329</v>
      </c>
      <c r="I3665" s="2">
        <v>45331</v>
      </c>
      <c r="J3665">
        <v>2</v>
      </c>
      <c r="K3665">
        <v>3037</v>
      </c>
      <c r="L3665" s="1" t="s">
        <v>1491</v>
      </c>
      <c r="M3665" s="1" t="s">
        <v>46</v>
      </c>
      <c r="N3665" s="1" t="s">
        <v>18</v>
      </c>
      <c r="O3665" t="s">
        <v>19</v>
      </c>
      <c r="P3665">
        <v>1518.5</v>
      </c>
      <c r="Q3665" s="1" t="s">
        <v>1492</v>
      </c>
      <c r="R3665" s="1" t="s">
        <v>1453</v>
      </c>
      <c r="S3665" t="s">
        <v>1449</v>
      </c>
      <c r="T3665">
        <f>VLOOKUP(Admissions[[#This Row],[Department]],Departments!A:E,5,FALSE)</f>
        <v>5500</v>
      </c>
      <c r="U3665" s="1" t="str">
        <f t="shared" si="114"/>
        <v>Within Benchmark</v>
      </c>
      <c r="V3665" s="1">
        <f t="shared" ca="1" si="115"/>
        <v>45</v>
      </c>
      <c r="W3665" s="1" t="str">
        <f ca="1">_xlfn.IFS(Admissions[[#This Row],[Patients Age]]&lt;18,"Paediatric",V3665&lt;40,"Young Adult",V3665&lt;65,"Adult",TRUE,"Senior")</f>
        <v>Adult</v>
      </c>
    </row>
    <row r="3666" spans="1:23" x14ac:dyDescent="0.25">
      <c r="A3666">
        <v>12198</v>
      </c>
      <c r="B3666">
        <v>3176</v>
      </c>
      <c r="C3666" s="1" t="s">
        <v>894</v>
      </c>
      <c r="D3666" s="1" t="s">
        <v>56</v>
      </c>
      <c r="E3666" s="2">
        <v>42348</v>
      </c>
      <c r="F3666" s="1" t="s">
        <v>30</v>
      </c>
      <c r="G3666" s="1" t="s">
        <v>31</v>
      </c>
      <c r="H3666" s="2">
        <v>45559</v>
      </c>
      <c r="I3666" s="2">
        <v>45562</v>
      </c>
      <c r="J3666">
        <v>3</v>
      </c>
      <c r="K3666">
        <v>1526</v>
      </c>
      <c r="L3666" s="1" t="s">
        <v>1491</v>
      </c>
      <c r="M3666" s="1" t="s">
        <v>32</v>
      </c>
      <c r="N3666" s="1" t="s">
        <v>24</v>
      </c>
      <c r="O3666" t="s">
        <v>19</v>
      </c>
      <c r="P3666">
        <v>508.66669999999999</v>
      </c>
      <c r="Q3666" s="1" t="s">
        <v>1492</v>
      </c>
      <c r="R3666" s="1" t="s">
        <v>1452</v>
      </c>
      <c r="S3666" t="s">
        <v>1449</v>
      </c>
      <c r="T3666">
        <f>VLOOKUP(Admissions[[#This Row],[Department]],Departments!A:E,5,FALSE)</f>
        <v>4500</v>
      </c>
      <c r="U3666" s="1" t="str">
        <f t="shared" si="114"/>
        <v>Within Benchmark</v>
      </c>
      <c r="V3666" s="1">
        <f t="shared" ca="1" si="115"/>
        <v>10</v>
      </c>
      <c r="W3666" s="1" t="str">
        <f ca="1">_xlfn.IFS(Admissions[[#This Row],[Patients Age]]&lt;18,"Paediatric",V3666&lt;40,"Young Adult",V3666&lt;65,"Adult",TRUE,"Senior")</f>
        <v>Paediatric</v>
      </c>
    </row>
    <row r="3667" spans="1:23" x14ac:dyDescent="0.25">
      <c r="A3667">
        <v>11527</v>
      </c>
      <c r="B3667">
        <v>4729</v>
      </c>
      <c r="C3667" s="1" t="s">
        <v>1016</v>
      </c>
      <c r="D3667" s="1" t="s">
        <v>56</v>
      </c>
      <c r="E3667" s="2">
        <v>20704</v>
      </c>
      <c r="F3667" s="1" t="s">
        <v>41</v>
      </c>
      <c r="G3667" s="1" t="s">
        <v>42</v>
      </c>
      <c r="H3667" s="2">
        <v>44996</v>
      </c>
      <c r="I3667" s="2">
        <v>45005</v>
      </c>
      <c r="J3667">
        <v>9</v>
      </c>
      <c r="K3667">
        <v>13463</v>
      </c>
      <c r="L3667" s="1" t="s">
        <v>1491</v>
      </c>
      <c r="M3667" s="1" t="s">
        <v>121</v>
      </c>
      <c r="N3667" s="1" t="s">
        <v>18</v>
      </c>
      <c r="O3667" t="s">
        <v>19</v>
      </c>
      <c r="P3667">
        <v>1495.8888999999999</v>
      </c>
      <c r="Q3667" s="1" t="s">
        <v>1492</v>
      </c>
      <c r="R3667" s="1" t="s">
        <v>1446</v>
      </c>
      <c r="S3667" t="s">
        <v>1447</v>
      </c>
      <c r="T3667">
        <f>VLOOKUP(Admissions[[#This Row],[Department]],Departments!A:E,5,FALSE)</f>
        <v>7200</v>
      </c>
      <c r="U3667" s="1" t="str">
        <f t="shared" si="114"/>
        <v>Above Benchmark</v>
      </c>
      <c r="V3667" s="1">
        <f t="shared" ca="1" si="115"/>
        <v>69</v>
      </c>
      <c r="W3667" s="1" t="str">
        <f ca="1">_xlfn.IFS(Admissions[[#This Row],[Patients Age]]&lt;18,"Paediatric",V3667&lt;40,"Young Adult",V3667&lt;65,"Adult",TRUE,"Senior")</f>
        <v>Senior</v>
      </c>
    </row>
    <row r="3668" spans="1:23" x14ac:dyDescent="0.25">
      <c r="A3668">
        <v>14613</v>
      </c>
      <c r="B3668">
        <v>3569</v>
      </c>
      <c r="C3668" s="1" t="s">
        <v>462</v>
      </c>
      <c r="D3668" s="1" t="s">
        <v>56</v>
      </c>
      <c r="E3668" s="2">
        <v>37963</v>
      </c>
      <c r="F3668" s="1" t="s">
        <v>66</v>
      </c>
      <c r="G3668" s="1" t="s">
        <v>67</v>
      </c>
      <c r="H3668" s="2">
        <v>45413</v>
      </c>
      <c r="I3668" s="2">
        <v>45417</v>
      </c>
      <c r="J3668">
        <v>4</v>
      </c>
      <c r="K3668">
        <v>4115</v>
      </c>
      <c r="L3668" s="1" t="s">
        <v>1491</v>
      </c>
      <c r="M3668" s="1" t="s">
        <v>116</v>
      </c>
      <c r="N3668" s="1" t="s">
        <v>24</v>
      </c>
      <c r="O3668" t="s">
        <v>19</v>
      </c>
      <c r="P3668">
        <v>1028.75</v>
      </c>
      <c r="Q3668" s="1" t="s">
        <v>1492</v>
      </c>
      <c r="R3668" s="1" t="s">
        <v>1453</v>
      </c>
      <c r="S3668" t="s">
        <v>1449</v>
      </c>
      <c r="T3668">
        <f>VLOOKUP(Admissions[[#This Row],[Department]],Departments!A:E,5,FALSE)</f>
        <v>6000</v>
      </c>
      <c r="U3668" s="1" t="str">
        <f t="shared" si="114"/>
        <v>Within Benchmark</v>
      </c>
      <c r="V3668" s="1">
        <f t="shared" ca="1" si="115"/>
        <v>22</v>
      </c>
      <c r="W3668" s="1" t="str">
        <f ca="1">_xlfn.IFS(Admissions[[#This Row],[Patients Age]]&lt;18,"Paediatric",V3668&lt;40,"Young Adult",V3668&lt;65,"Adult",TRUE,"Senior")</f>
        <v>Young Adult</v>
      </c>
    </row>
    <row r="3669" spans="1:23" x14ac:dyDescent="0.25">
      <c r="A3669">
        <v>10898</v>
      </c>
      <c r="B3669">
        <v>3330</v>
      </c>
      <c r="C3669" s="1" t="s">
        <v>260</v>
      </c>
      <c r="D3669" s="1" t="s">
        <v>14</v>
      </c>
      <c r="E3669" s="2">
        <v>26843</v>
      </c>
      <c r="F3669" s="1" t="s">
        <v>26</v>
      </c>
      <c r="G3669" s="1" t="s">
        <v>141</v>
      </c>
      <c r="H3669" s="2">
        <v>44972</v>
      </c>
      <c r="I3669" s="2">
        <v>44979</v>
      </c>
      <c r="J3669">
        <v>7</v>
      </c>
      <c r="K3669">
        <v>16367</v>
      </c>
      <c r="L3669" s="1" t="s">
        <v>1491</v>
      </c>
      <c r="M3669" s="1" t="s">
        <v>64</v>
      </c>
      <c r="N3669" s="1" t="s">
        <v>18</v>
      </c>
      <c r="O3669" t="s">
        <v>19</v>
      </c>
      <c r="P3669">
        <v>2338.1428999999998</v>
      </c>
      <c r="Q3669" s="1" t="s">
        <v>1492</v>
      </c>
      <c r="R3669" s="1" t="s">
        <v>1453</v>
      </c>
      <c r="S3669" t="s">
        <v>1449</v>
      </c>
      <c r="T3669">
        <f>VLOOKUP(Admissions[[#This Row],[Department]],Departments!A:E,5,FALSE)</f>
        <v>9000</v>
      </c>
      <c r="U3669" s="1" t="str">
        <f t="shared" si="114"/>
        <v>Above Benchmark</v>
      </c>
      <c r="V3669" s="1">
        <f t="shared" ca="1" si="115"/>
        <v>53</v>
      </c>
      <c r="W3669" s="1" t="str">
        <f ca="1">_xlfn.IFS(Admissions[[#This Row],[Patients Age]]&lt;18,"Paediatric",V3669&lt;40,"Young Adult",V3669&lt;65,"Adult",TRUE,"Senior")</f>
        <v>Adult</v>
      </c>
    </row>
    <row r="3670" spans="1:23" x14ac:dyDescent="0.25">
      <c r="A3670">
        <v>15938</v>
      </c>
      <c r="B3670">
        <v>4738</v>
      </c>
      <c r="C3670" s="1" t="s">
        <v>812</v>
      </c>
      <c r="D3670" s="1" t="s">
        <v>14</v>
      </c>
      <c r="E3670" s="2">
        <v>32630</v>
      </c>
      <c r="F3670" s="1" t="s">
        <v>35</v>
      </c>
      <c r="G3670" s="1" t="s">
        <v>85</v>
      </c>
      <c r="H3670" s="2">
        <v>45164</v>
      </c>
      <c r="I3670" s="2">
        <v>45171</v>
      </c>
      <c r="J3670">
        <v>7</v>
      </c>
      <c r="K3670">
        <v>8212</v>
      </c>
      <c r="L3670" s="1" t="s">
        <v>1491</v>
      </c>
      <c r="M3670" s="1" t="s">
        <v>119</v>
      </c>
      <c r="N3670" s="1" t="s">
        <v>18</v>
      </c>
      <c r="O3670" t="s">
        <v>19</v>
      </c>
      <c r="P3670">
        <v>1173.1429000000001</v>
      </c>
      <c r="Q3670" s="1" t="s">
        <v>1492</v>
      </c>
      <c r="R3670" s="1" t="s">
        <v>1446</v>
      </c>
      <c r="S3670" t="s">
        <v>1447</v>
      </c>
      <c r="T3670">
        <f>VLOOKUP(Admissions[[#This Row],[Department]],Departments!A:E,5,FALSE)</f>
        <v>8500</v>
      </c>
      <c r="U3670" s="1" t="str">
        <f t="shared" si="114"/>
        <v>Within Benchmark</v>
      </c>
      <c r="V3670" s="1">
        <f t="shared" ca="1" si="115"/>
        <v>37</v>
      </c>
      <c r="W3670" s="1" t="str">
        <f ca="1">_xlfn.IFS(Admissions[[#This Row],[Patients Age]]&lt;18,"Paediatric",V3670&lt;40,"Young Adult",V3670&lt;65,"Adult",TRUE,"Senior")</f>
        <v>Young Adult</v>
      </c>
    </row>
    <row r="3671" spans="1:23" x14ac:dyDescent="0.25">
      <c r="A3671">
        <v>15492</v>
      </c>
      <c r="B3671">
        <v>6284</v>
      </c>
      <c r="C3671" s="1" t="s">
        <v>441</v>
      </c>
      <c r="D3671" s="1" t="s">
        <v>14</v>
      </c>
      <c r="E3671" s="2">
        <v>25044</v>
      </c>
      <c r="F3671" s="1" t="s">
        <v>66</v>
      </c>
      <c r="G3671" s="1" t="s">
        <v>70</v>
      </c>
      <c r="H3671" s="2">
        <v>45560</v>
      </c>
      <c r="I3671" s="2">
        <v>45564</v>
      </c>
      <c r="J3671">
        <v>4</v>
      </c>
      <c r="K3671">
        <v>6992</v>
      </c>
      <c r="L3671" s="1" t="s">
        <v>1491</v>
      </c>
      <c r="M3671" s="1" t="s">
        <v>37</v>
      </c>
      <c r="N3671" s="1" t="s">
        <v>18</v>
      </c>
      <c r="O3671" t="s">
        <v>19</v>
      </c>
      <c r="P3671">
        <v>1748</v>
      </c>
      <c r="Q3671" s="1" t="s">
        <v>1492</v>
      </c>
      <c r="R3671" s="1" t="s">
        <v>1453</v>
      </c>
      <c r="S3671" t="s">
        <v>1449</v>
      </c>
      <c r="T3671">
        <f>VLOOKUP(Admissions[[#This Row],[Department]],Departments!A:E,5,FALSE)</f>
        <v>6000</v>
      </c>
      <c r="U3671" s="1" t="str">
        <f t="shared" si="114"/>
        <v>Above Benchmark</v>
      </c>
      <c r="V3671" s="1">
        <f t="shared" ca="1" si="115"/>
        <v>57</v>
      </c>
      <c r="W3671" s="1" t="str">
        <f ca="1">_xlfn.IFS(Admissions[[#This Row],[Patients Age]]&lt;18,"Paediatric",V3671&lt;40,"Young Adult",V3671&lt;65,"Adult",TRUE,"Senior")</f>
        <v>Adult</v>
      </c>
    </row>
    <row r="3672" spans="1:23" x14ac:dyDescent="0.25">
      <c r="A3672">
        <v>14719</v>
      </c>
      <c r="B3672">
        <v>5206</v>
      </c>
      <c r="C3672" s="1" t="s">
        <v>45</v>
      </c>
      <c r="D3672" s="1" t="s">
        <v>14</v>
      </c>
      <c r="E3672" s="2">
        <v>26619</v>
      </c>
      <c r="F3672" s="1" t="s">
        <v>41</v>
      </c>
      <c r="G3672" s="1" t="s">
        <v>72</v>
      </c>
      <c r="H3672" s="2">
        <v>45130</v>
      </c>
      <c r="I3672" s="2">
        <v>45139</v>
      </c>
      <c r="J3672">
        <v>9</v>
      </c>
      <c r="K3672">
        <v>10560</v>
      </c>
      <c r="L3672" s="1" t="s">
        <v>1491</v>
      </c>
      <c r="M3672" s="1" t="s">
        <v>49</v>
      </c>
      <c r="N3672" s="1" t="s">
        <v>18</v>
      </c>
      <c r="O3672" t="s">
        <v>19</v>
      </c>
      <c r="P3672">
        <v>1173.3333</v>
      </c>
      <c r="Q3672" s="1" t="s">
        <v>1492</v>
      </c>
      <c r="R3672" s="1" t="s">
        <v>1451</v>
      </c>
      <c r="S3672" t="s">
        <v>1447</v>
      </c>
      <c r="T3672">
        <f>VLOOKUP(Admissions[[#This Row],[Department]],Departments!A:E,5,FALSE)</f>
        <v>7200</v>
      </c>
      <c r="U3672" s="1" t="str">
        <f t="shared" si="114"/>
        <v>Above Benchmark</v>
      </c>
      <c r="V3672" s="1">
        <f t="shared" ca="1" si="115"/>
        <v>53</v>
      </c>
      <c r="W3672" s="1" t="str">
        <f ca="1">_xlfn.IFS(Admissions[[#This Row],[Patients Age]]&lt;18,"Paediatric",V3672&lt;40,"Young Adult",V3672&lt;65,"Adult",TRUE,"Senior")</f>
        <v>Adult</v>
      </c>
    </row>
    <row r="3673" spans="1:23" x14ac:dyDescent="0.25">
      <c r="A3673">
        <v>14562</v>
      </c>
      <c r="B3673">
        <v>3105</v>
      </c>
      <c r="C3673" s="1" t="s">
        <v>689</v>
      </c>
      <c r="D3673" s="1" t="s">
        <v>56</v>
      </c>
      <c r="E3673" s="2">
        <v>31991</v>
      </c>
      <c r="F3673" s="1" t="s">
        <v>35</v>
      </c>
      <c r="G3673" s="1" t="s">
        <v>83</v>
      </c>
      <c r="H3673" s="2">
        <v>45431</v>
      </c>
      <c r="I3673" s="2">
        <v>45432</v>
      </c>
      <c r="J3673">
        <v>1</v>
      </c>
      <c r="K3673">
        <v>7886</v>
      </c>
      <c r="L3673" s="1" t="s">
        <v>1491</v>
      </c>
      <c r="M3673" s="1" t="s">
        <v>37</v>
      </c>
      <c r="N3673" s="1" t="s">
        <v>33</v>
      </c>
      <c r="O3673" t="s">
        <v>19</v>
      </c>
      <c r="P3673">
        <v>7886</v>
      </c>
      <c r="Q3673" s="1" t="s">
        <v>1492</v>
      </c>
      <c r="R3673" s="1" t="s">
        <v>1451</v>
      </c>
      <c r="S3673" t="s">
        <v>1447</v>
      </c>
      <c r="T3673">
        <f>VLOOKUP(Admissions[[#This Row],[Department]],Departments!A:E,5,FALSE)</f>
        <v>8500</v>
      </c>
      <c r="U3673" s="1" t="str">
        <f t="shared" si="114"/>
        <v>Within Benchmark</v>
      </c>
      <c r="V3673" s="1">
        <f t="shared" ca="1" si="115"/>
        <v>38</v>
      </c>
      <c r="W3673" s="1" t="str">
        <f ca="1">_xlfn.IFS(Admissions[[#This Row],[Patients Age]]&lt;18,"Paediatric",V3673&lt;40,"Young Adult",V3673&lt;65,"Adult",TRUE,"Senior")</f>
        <v>Young Adult</v>
      </c>
    </row>
    <row r="3674" spans="1:23" x14ac:dyDescent="0.25">
      <c r="A3674">
        <v>12609</v>
      </c>
      <c r="B3674">
        <v>5319</v>
      </c>
      <c r="C3674" s="1" t="s">
        <v>653</v>
      </c>
      <c r="D3674" s="1" t="s">
        <v>14</v>
      </c>
      <c r="E3674" s="2">
        <v>37084</v>
      </c>
      <c r="F3674" s="1" t="s">
        <v>35</v>
      </c>
      <c r="G3674" s="1" t="s">
        <v>83</v>
      </c>
      <c r="H3674" s="2">
        <v>45302</v>
      </c>
      <c r="I3674" s="2">
        <v>45305</v>
      </c>
      <c r="J3674">
        <v>3</v>
      </c>
      <c r="K3674">
        <v>7397</v>
      </c>
      <c r="L3674" s="1" t="s">
        <v>1491</v>
      </c>
      <c r="M3674" s="1" t="s">
        <v>37</v>
      </c>
      <c r="N3674" s="1" t="s">
        <v>33</v>
      </c>
      <c r="O3674" t="s">
        <v>19</v>
      </c>
      <c r="P3674">
        <v>2465.6667000000002</v>
      </c>
      <c r="Q3674" s="1" t="s">
        <v>1492</v>
      </c>
      <c r="R3674" s="1" t="s">
        <v>1450</v>
      </c>
      <c r="S3674" t="s">
        <v>1449</v>
      </c>
      <c r="T3674">
        <f>VLOOKUP(Admissions[[#This Row],[Department]],Departments!A:E,5,FALSE)</f>
        <v>8500</v>
      </c>
      <c r="U3674" s="1" t="str">
        <f t="shared" si="114"/>
        <v>Within Benchmark</v>
      </c>
      <c r="V3674" s="1">
        <f t="shared" ca="1" si="115"/>
        <v>24</v>
      </c>
      <c r="W3674" s="1" t="str">
        <f ca="1">_xlfn.IFS(Admissions[[#This Row],[Patients Age]]&lt;18,"Paediatric",V3674&lt;40,"Young Adult",V3674&lt;65,"Adult",TRUE,"Senior")</f>
        <v>Young Adult</v>
      </c>
    </row>
    <row r="3675" spans="1:23" x14ac:dyDescent="0.25">
      <c r="A3675">
        <v>12813</v>
      </c>
      <c r="B3675">
        <v>7148</v>
      </c>
      <c r="C3675" s="1" t="s">
        <v>468</v>
      </c>
      <c r="D3675" s="1" t="s">
        <v>56</v>
      </c>
      <c r="E3675" s="2">
        <v>40105</v>
      </c>
      <c r="F3675" s="1" t="s">
        <v>30</v>
      </c>
      <c r="G3675" s="1" t="s">
        <v>58</v>
      </c>
      <c r="H3675" s="2">
        <v>44971</v>
      </c>
      <c r="I3675" s="2">
        <v>44973</v>
      </c>
      <c r="J3675">
        <v>2</v>
      </c>
      <c r="K3675">
        <v>2483</v>
      </c>
      <c r="L3675" s="1" t="s">
        <v>1491</v>
      </c>
      <c r="M3675" s="1" t="s">
        <v>46</v>
      </c>
      <c r="N3675" s="1" t="s">
        <v>33</v>
      </c>
      <c r="O3675" t="s">
        <v>19</v>
      </c>
      <c r="P3675">
        <v>1241.5</v>
      </c>
      <c r="Q3675" s="1" t="s">
        <v>1492</v>
      </c>
      <c r="R3675" s="1" t="s">
        <v>1452</v>
      </c>
      <c r="S3675" t="s">
        <v>1449</v>
      </c>
      <c r="T3675">
        <f>VLOOKUP(Admissions[[#This Row],[Department]],Departments!A:E,5,FALSE)</f>
        <v>4500</v>
      </c>
      <c r="U3675" s="1" t="str">
        <f t="shared" si="114"/>
        <v>Within Benchmark</v>
      </c>
      <c r="V3675" s="1">
        <f t="shared" ca="1" si="115"/>
        <v>16</v>
      </c>
      <c r="W3675" s="1" t="str">
        <f ca="1">_xlfn.IFS(Admissions[[#This Row],[Patients Age]]&lt;18,"Paediatric",V3675&lt;40,"Young Adult",V3675&lt;65,"Adult",TRUE,"Senior")</f>
        <v>Paediatric</v>
      </c>
    </row>
    <row r="3676" spans="1:23" x14ac:dyDescent="0.25">
      <c r="A3676">
        <v>14362</v>
      </c>
      <c r="B3676">
        <v>5700</v>
      </c>
      <c r="C3676" s="1" t="s">
        <v>1293</v>
      </c>
      <c r="D3676" s="1" t="s">
        <v>14</v>
      </c>
      <c r="E3676" s="2">
        <v>27458</v>
      </c>
      <c r="F3676" s="1" t="s">
        <v>66</v>
      </c>
      <c r="G3676" s="1" t="s">
        <v>70</v>
      </c>
      <c r="H3676" s="2">
        <v>45006</v>
      </c>
      <c r="I3676" s="2">
        <v>45011</v>
      </c>
      <c r="J3676">
        <v>5</v>
      </c>
      <c r="K3676">
        <v>8071</v>
      </c>
      <c r="L3676" s="1" t="s">
        <v>1491</v>
      </c>
      <c r="M3676" s="1" t="s">
        <v>116</v>
      </c>
      <c r="N3676" s="1" t="s">
        <v>33</v>
      </c>
      <c r="O3676" t="s">
        <v>19</v>
      </c>
      <c r="P3676">
        <v>1614.2</v>
      </c>
      <c r="Q3676" s="1" t="s">
        <v>1492</v>
      </c>
      <c r="R3676" s="1" t="s">
        <v>1452</v>
      </c>
      <c r="S3676" t="s">
        <v>1449</v>
      </c>
      <c r="T3676">
        <f>VLOOKUP(Admissions[[#This Row],[Department]],Departments!A:E,5,FALSE)</f>
        <v>6000</v>
      </c>
      <c r="U3676" s="1" t="str">
        <f t="shared" si="114"/>
        <v>Above Benchmark</v>
      </c>
      <c r="V3676" s="1">
        <f t="shared" ca="1" si="115"/>
        <v>51</v>
      </c>
      <c r="W3676" s="1" t="str">
        <f ca="1">_xlfn.IFS(Admissions[[#This Row],[Patients Age]]&lt;18,"Paediatric",V3676&lt;40,"Young Adult",V3676&lt;65,"Adult",TRUE,"Senior")</f>
        <v>Adult</v>
      </c>
    </row>
    <row r="3677" spans="1:23" x14ac:dyDescent="0.25">
      <c r="A3677">
        <v>10816</v>
      </c>
      <c r="B3677">
        <v>4396</v>
      </c>
      <c r="C3677" s="1" t="s">
        <v>1294</v>
      </c>
      <c r="D3677" s="1" t="s">
        <v>14</v>
      </c>
      <c r="E3677" s="2">
        <v>37180</v>
      </c>
      <c r="F3677" s="1" t="s">
        <v>26</v>
      </c>
      <c r="G3677" s="1" t="s">
        <v>141</v>
      </c>
      <c r="H3677" s="2">
        <v>45384</v>
      </c>
      <c r="I3677" s="2">
        <v>45392</v>
      </c>
      <c r="J3677">
        <v>8</v>
      </c>
      <c r="K3677">
        <v>19334</v>
      </c>
      <c r="L3677" s="1" t="s">
        <v>1491</v>
      </c>
      <c r="M3677" s="1" t="s">
        <v>28</v>
      </c>
      <c r="N3677" s="1" t="s">
        <v>18</v>
      </c>
      <c r="O3677" t="s">
        <v>19</v>
      </c>
      <c r="P3677">
        <v>2416.75</v>
      </c>
      <c r="Q3677" s="1" t="s">
        <v>1492</v>
      </c>
      <c r="R3677" s="1" t="s">
        <v>1452</v>
      </c>
      <c r="S3677" t="s">
        <v>1449</v>
      </c>
      <c r="T3677">
        <f>VLOOKUP(Admissions[[#This Row],[Department]],Departments!A:E,5,FALSE)</f>
        <v>9000</v>
      </c>
      <c r="U3677" s="1" t="str">
        <f t="shared" si="114"/>
        <v>Above Benchmark</v>
      </c>
      <c r="V3677" s="1">
        <f t="shared" ca="1" si="115"/>
        <v>24</v>
      </c>
      <c r="W3677" s="1" t="str">
        <f ca="1">_xlfn.IFS(Admissions[[#This Row],[Patients Age]]&lt;18,"Paediatric",V3677&lt;40,"Young Adult",V3677&lt;65,"Adult",TRUE,"Senior")</f>
        <v>Young Adult</v>
      </c>
    </row>
    <row r="3678" spans="1:23" x14ac:dyDescent="0.25">
      <c r="A3678">
        <v>13655</v>
      </c>
      <c r="B3678">
        <v>4277</v>
      </c>
      <c r="C3678" s="1" t="s">
        <v>146</v>
      </c>
      <c r="D3678" s="1" t="s">
        <v>56</v>
      </c>
      <c r="E3678" s="2">
        <v>37282</v>
      </c>
      <c r="F3678" s="1" t="s">
        <v>26</v>
      </c>
      <c r="G3678" s="1" t="s">
        <v>39</v>
      </c>
      <c r="H3678" s="2">
        <v>45239</v>
      </c>
      <c r="I3678" s="2">
        <v>45245</v>
      </c>
      <c r="J3678">
        <v>6</v>
      </c>
      <c r="K3678">
        <v>9461</v>
      </c>
      <c r="L3678" s="1" t="s">
        <v>1491</v>
      </c>
      <c r="M3678" s="1" t="s">
        <v>1295</v>
      </c>
      <c r="N3678" s="1" t="s">
        <v>18</v>
      </c>
      <c r="O3678" t="s">
        <v>19</v>
      </c>
      <c r="P3678">
        <v>1576.8333</v>
      </c>
      <c r="Q3678" s="1" t="s">
        <v>1492</v>
      </c>
      <c r="R3678" s="1" t="s">
        <v>1450</v>
      </c>
      <c r="S3678" t="s">
        <v>1449</v>
      </c>
      <c r="T3678">
        <f>VLOOKUP(Admissions[[#This Row],[Department]],Departments!A:E,5,FALSE)</f>
        <v>9000</v>
      </c>
      <c r="U3678" s="1" t="str">
        <f t="shared" si="114"/>
        <v>Above Benchmark</v>
      </c>
      <c r="V3678" s="1">
        <f t="shared" ca="1" si="115"/>
        <v>24</v>
      </c>
      <c r="W3678" s="1" t="str">
        <f ca="1">_xlfn.IFS(Admissions[[#This Row],[Patients Age]]&lt;18,"Paediatric",V3678&lt;40,"Young Adult",V3678&lt;65,"Adult",TRUE,"Senior")</f>
        <v>Young Adult</v>
      </c>
    </row>
    <row r="3679" spans="1:23" x14ac:dyDescent="0.25">
      <c r="A3679">
        <v>11863</v>
      </c>
      <c r="B3679">
        <v>4447</v>
      </c>
      <c r="C3679" s="1" t="s">
        <v>1254</v>
      </c>
      <c r="D3679" s="1" t="s">
        <v>14</v>
      </c>
      <c r="E3679" s="2">
        <v>37613</v>
      </c>
      <c r="F3679" s="1" t="s">
        <v>35</v>
      </c>
      <c r="G3679" s="1" t="s">
        <v>36</v>
      </c>
      <c r="H3679" s="2">
        <v>45237</v>
      </c>
      <c r="I3679" s="2">
        <v>45242</v>
      </c>
      <c r="J3679">
        <v>5</v>
      </c>
      <c r="K3679">
        <v>13281</v>
      </c>
      <c r="L3679" s="1" t="s">
        <v>1491</v>
      </c>
      <c r="M3679" s="1" t="s">
        <v>60</v>
      </c>
      <c r="N3679" s="1" t="s">
        <v>33</v>
      </c>
      <c r="O3679" t="s">
        <v>19</v>
      </c>
      <c r="P3679">
        <v>2656.2</v>
      </c>
      <c r="Q3679" s="1" t="s">
        <v>1492</v>
      </c>
      <c r="R3679" s="1" t="s">
        <v>1452</v>
      </c>
      <c r="S3679" t="s">
        <v>1449</v>
      </c>
      <c r="T3679">
        <f>VLOOKUP(Admissions[[#This Row],[Department]],Departments!A:E,5,FALSE)</f>
        <v>8500</v>
      </c>
      <c r="U3679" s="1" t="str">
        <f t="shared" si="114"/>
        <v>Above Benchmark</v>
      </c>
      <c r="V3679" s="1">
        <f t="shared" ca="1" si="115"/>
        <v>23</v>
      </c>
      <c r="W3679" s="1" t="str">
        <f ca="1">_xlfn.IFS(Admissions[[#This Row],[Patients Age]]&lt;18,"Paediatric",V3679&lt;40,"Young Adult",V3679&lt;65,"Adult",TRUE,"Senior")</f>
        <v>Young Adult</v>
      </c>
    </row>
    <row r="3680" spans="1:23" x14ac:dyDescent="0.25">
      <c r="A3680">
        <v>11116</v>
      </c>
      <c r="B3680">
        <v>6213</v>
      </c>
      <c r="C3680" s="1" t="s">
        <v>370</v>
      </c>
      <c r="D3680" s="1" t="s">
        <v>56</v>
      </c>
      <c r="E3680" s="2">
        <v>12305</v>
      </c>
      <c r="F3680" s="1" t="s">
        <v>21</v>
      </c>
      <c r="G3680" s="1" t="s">
        <v>22</v>
      </c>
      <c r="H3680" s="2">
        <v>45534</v>
      </c>
      <c r="I3680" s="2">
        <v>45546</v>
      </c>
      <c r="J3680">
        <v>12</v>
      </c>
      <c r="K3680">
        <v>45458</v>
      </c>
      <c r="L3680" s="1" t="s">
        <v>1491</v>
      </c>
      <c r="M3680" s="1" t="s">
        <v>23</v>
      </c>
      <c r="N3680" s="1" t="s">
        <v>33</v>
      </c>
      <c r="O3680" t="s">
        <v>19</v>
      </c>
      <c r="P3680">
        <v>3788.1667000000002</v>
      </c>
      <c r="Q3680" s="1" t="s">
        <v>1492</v>
      </c>
      <c r="R3680" s="1" t="s">
        <v>1454</v>
      </c>
      <c r="S3680" t="s">
        <v>1449</v>
      </c>
      <c r="T3680">
        <f>VLOOKUP(Admissions[[#This Row],[Department]],Departments!A:E,5,FALSE)</f>
        <v>12000</v>
      </c>
      <c r="U3680" s="1" t="str">
        <f t="shared" si="114"/>
        <v>Above Benchmark</v>
      </c>
      <c r="V3680" s="1">
        <f t="shared" ca="1" si="115"/>
        <v>92</v>
      </c>
      <c r="W3680" s="1" t="str">
        <f ca="1">_xlfn.IFS(Admissions[[#This Row],[Patients Age]]&lt;18,"Paediatric",V3680&lt;40,"Young Adult",V3680&lt;65,"Adult",TRUE,"Senior")</f>
        <v>Senior</v>
      </c>
    </row>
    <row r="3681" spans="1:23" x14ac:dyDescent="0.25">
      <c r="A3681">
        <v>15784</v>
      </c>
      <c r="B3681">
        <v>5517</v>
      </c>
      <c r="C3681" s="1" t="s">
        <v>1244</v>
      </c>
      <c r="D3681" s="1" t="s">
        <v>56</v>
      </c>
      <c r="E3681" s="2">
        <v>17469</v>
      </c>
      <c r="F3681" s="1" t="s">
        <v>41</v>
      </c>
      <c r="G3681" s="1" t="s">
        <v>42</v>
      </c>
      <c r="H3681" s="2">
        <v>45426</v>
      </c>
      <c r="I3681" s="2">
        <v>45430</v>
      </c>
      <c r="J3681">
        <v>4</v>
      </c>
      <c r="K3681">
        <v>7930</v>
      </c>
      <c r="L3681" s="1" t="s">
        <v>1491</v>
      </c>
      <c r="M3681" s="1" t="s">
        <v>121</v>
      </c>
      <c r="N3681" s="1" t="s">
        <v>18</v>
      </c>
      <c r="O3681" t="s">
        <v>19</v>
      </c>
      <c r="P3681">
        <v>1982.5</v>
      </c>
      <c r="Q3681" s="1" t="s">
        <v>1492</v>
      </c>
      <c r="R3681" s="1" t="s">
        <v>1452</v>
      </c>
      <c r="S3681" t="s">
        <v>1449</v>
      </c>
      <c r="T3681">
        <f>VLOOKUP(Admissions[[#This Row],[Department]],Departments!A:E,5,FALSE)</f>
        <v>7200</v>
      </c>
      <c r="U3681" s="1" t="str">
        <f t="shared" si="114"/>
        <v>Above Benchmark</v>
      </c>
      <c r="V3681" s="1">
        <f t="shared" ca="1" si="115"/>
        <v>78</v>
      </c>
      <c r="W3681" s="1" t="str">
        <f ca="1">_xlfn.IFS(Admissions[[#This Row],[Patients Age]]&lt;18,"Paediatric",V3681&lt;40,"Young Adult",V3681&lt;65,"Adult",TRUE,"Senior")</f>
        <v>Senior</v>
      </c>
    </row>
    <row r="3682" spans="1:23" x14ac:dyDescent="0.25">
      <c r="A3682">
        <v>12445</v>
      </c>
      <c r="B3682">
        <v>4638</v>
      </c>
      <c r="C3682" s="1" t="s">
        <v>444</v>
      </c>
      <c r="D3682" s="1" t="s">
        <v>56</v>
      </c>
      <c r="E3682" s="2">
        <v>14237</v>
      </c>
      <c r="F3682" s="1" t="s">
        <v>51</v>
      </c>
      <c r="G3682" s="1" t="s">
        <v>87</v>
      </c>
      <c r="H3682" s="2">
        <v>45382</v>
      </c>
      <c r="I3682" s="2">
        <v>45390</v>
      </c>
      <c r="J3682">
        <v>8</v>
      </c>
      <c r="K3682">
        <v>8879</v>
      </c>
      <c r="L3682" s="1" t="s">
        <v>1491</v>
      </c>
      <c r="M3682" s="1" t="s">
        <v>88</v>
      </c>
      <c r="N3682" s="1" t="s">
        <v>33</v>
      </c>
      <c r="O3682" t="s">
        <v>19</v>
      </c>
      <c r="P3682">
        <v>1109.875</v>
      </c>
      <c r="Q3682" s="1" t="s">
        <v>1492</v>
      </c>
      <c r="R3682" s="1" t="s">
        <v>1451</v>
      </c>
      <c r="S3682" t="s">
        <v>1447</v>
      </c>
      <c r="T3682">
        <f>VLOOKUP(Admissions[[#This Row],[Department]],Departments!A:E,5,FALSE)</f>
        <v>6800</v>
      </c>
      <c r="U3682" s="1" t="str">
        <f t="shared" si="114"/>
        <v>Above Benchmark</v>
      </c>
      <c r="V3682" s="1">
        <f t="shared" ca="1" si="115"/>
        <v>87</v>
      </c>
      <c r="W3682" s="1" t="str">
        <f ca="1">_xlfn.IFS(Admissions[[#This Row],[Patients Age]]&lt;18,"Paediatric",V3682&lt;40,"Young Adult",V3682&lt;65,"Adult",TRUE,"Senior")</f>
        <v>Senior</v>
      </c>
    </row>
    <row r="3683" spans="1:23" x14ac:dyDescent="0.25">
      <c r="A3683">
        <v>12372</v>
      </c>
      <c r="B3683">
        <v>4506</v>
      </c>
      <c r="C3683" s="1" t="s">
        <v>186</v>
      </c>
      <c r="D3683" s="1" t="s">
        <v>56</v>
      </c>
      <c r="E3683" s="2">
        <v>20025</v>
      </c>
      <c r="F3683" s="1" t="s">
        <v>35</v>
      </c>
      <c r="G3683" s="1" t="s">
        <v>36</v>
      </c>
      <c r="H3683" s="2">
        <v>45274</v>
      </c>
      <c r="I3683" s="2">
        <v>45277</v>
      </c>
      <c r="J3683">
        <v>3</v>
      </c>
      <c r="K3683">
        <v>8067</v>
      </c>
      <c r="L3683" s="1" t="s">
        <v>1491</v>
      </c>
      <c r="M3683" s="1" t="s">
        <v>119</v>
      </c>
      <c r="N3683" s="1" t="s">
        <v>18</v>
      </c>
      <c r="O3683" t="s">
        <v>19</v>
      </c>
      <c r="P3683">
        <v>2689</v>
      </c>
      <c r="Q3683" s="1" t="s">
        <v>1492</v>
      </c>
      <c r="R3683" s="1" t="s">
        <v>1450</v>
      </c>
      <c r="S3683" t="s">
        <v>1449</v>
      </c>
      <c r="T3683">
        <f>VLOOKUP(Admissions[[#This Row],[Department]],Departments!A:E,5,FALSE)</f>
        <v>8500</v>
      </c>
      <c r="U3683" s="1" t="str">
        <f t="shared" si="114"/>
        <v>Within Benchmark</v>
      </c>
      <c r="V3683" s="1">
        <f t="shared" ca="1" si="115"/>
        <v>71</v>
      </c>
      <c r="W3683" s="1" t="str">
        <f ca="1">_xlfn.IFS(Admissions[[#This Row],[Patients Age]]&lt;18,"Paediatric",V3683&lt;40,"Young Adult",V3683&lt;65,"Adult",TRUE,"Senior")</f>
        <v>Senior</v>
      </c>
    </row>
    <row r="3684" spans="1:23" x14ac:dyDescent="0.25">
      <c r="A3684">
        <v>11297</v>
      </c>
      <c r="B3684">
        <v>6549</v>
      </c>
      <c r="C3684" s="1" t="s">
        <v>430</v>
      </c>
      <c r="D3684" s="1" t="s">
        <v>14</v>
      </c>
      <c r="E3684" s="2">
        <v>30175</v>
      </c>
      <c r="F3684" s="1" t="s">
        <v>15</v>
      </c>
      <c r="G3684" s="1" t="s">
        <v>16</v>
      </c>
      <c r="H3684" s="2">
        <v>45307</v>
      </c>
      <c r="I3684" s="2">
        <v>45310</v>
      </c>
      <c r="J3684">
        <v>3</v>
      </c>
      <c r="K3684">
        <v>5651</v>
      </c>
      <c r="L3684" s="1" t="s">
        <v>1494</v>
      </c>
      <c r="M3684" s="1" t="s">
        <v>46</v>
      </c>
      <c r="N3684" s="1" t="s">
        <v>18</v>
      </c>
      <c r="O3684" t="s">
        <v>19</v>
      </c>
      <c r="P3684">
        <v>1883.6667</v>
      </c>
      <c r="Q3684" s="1" t="s">
        <v>1492</v>
      </c>
      <c r="R3684" s="1" t="s">
        <v>1452</v>
      </c>
      <c r="S3684" t="s">
        <v>1449</v>
      </c>
      <c r="T3684">
        <f>VLOOKUP(Admissions[[#This Row],[Department]],Departments!A:E,5,FALSE)</f>
        <v>5500</v>
      </c>
      <c r="U3684" s="1" t="str">
        <f t="shared" si="114"/>
        <v>Above Benchmark</v>
      </c>
      <c r="V3684" s="1">
        <f t="shared" ca="1" si="115"/>
        <v>43</v>
      </c>
      <c r="W3684" s="1" t="str">
        <f ca="1">_xlfn.IFS(Admissions[[#This Row],[Patients Age]]&lt;18,"Paediatric",V3684&lt;40,"Young Adult",V3684&lt;65,"Adult",TRUE,"Senior")</f>
        <v>Adult</v>
      </c>
    </row>
    <row r="3685" spans="1:23" x14ac:dyDescent="0.25">
      <c r="A3685">
        <v>13601</v>
      </c>
      <c r="B3685">
        <v>3790</v>
      </c>
      <c r="C3685" s="1" t="s">
        <v>1280</v>
      </c>
      <c r="D3685" s="1" t="s">
        <v>56</v>
      </c>
      <c r="E3685" s="2">
        <v>30401</v>
      </c>
      <c r="F3685" s="1" t="s">
        <v>35</v>
      </c>
      <c r="G3685" s="1" t="s">
        <v>83</v>
      </c>
      <c r="H3685" s="2">
        <v>45038</v>
      </c>
      <c r="I3685" s="2">
        <v>45047</v>
      </c>
      <c r="J3685">
        <v>9</v>
      </c>
      <c r="K3685">
        <v>16667</v>
      </c>
      <c r="L3685" s="1" t="s">
        <v>1491</v>
      </c>
      <c r="M3685" s="1" t="s">
        <v>37</v>
      </c>
      <c r="N3685" s="1" t="s">
        <v>18</v>
      </c>
      <c r="O3685" t="s">
        <v>19</v>
      </c>
      <c r="P3685">
        <v>1851.8888999999999</v>
      </c>
      <c r="Q3685" s="1" t="s">
        <v>1492</v>
      </c>
      <c r="R3685" s="1" t="s">
        <v>1446</v>
      </c>
      <c r="S3685" t="s">
        <v>1447</v>
      </c>
      <c r="T3685">
        <f>VLOOKUP(Admissions[[#This Row],[Department]],Departments!A:E,5,FALSE)</f>
        <v>8500</v>
      </c>
      <c r="U3685" s="1" t="str">
        <f t="shared" si="114"/>
        <v>Above Benchmark</v>
      </c>
      <c r="V3685" s="1">
        <f t="shared" ca="1" si="115"/>
        <v>43</v>
      </c>
      <c r="W3685" s="1" t="str">
        <f ca="1">_xlfn.IFS(Admissions[[#This Row],[Patients Age]]&lt;18,"Paediatric",V3685&lt;40,"Young Adult",V3685&lt;65,"Adult",TRUE,"Senior")</f>
        <v>Adult</v>
      </c>
    </row>
    <row r="3686" spans="1:23" x14ac:dyDescent="0.25">
      <c r="A3686">
        <v>15017</v>
      </c>
      <c r="B3686">
        <v>4282</v>
      </c>
      <c r="C3686" s="1" t="s">
        <v>71</v>
      </c>
      <c r="D3686" s="1" t="s">
        <v>56</v>
      </c>
      <c r="E3686" s="2">
        <v>26368</v>
      </c>
      <c r="F3686" s="1" t="s">
        <v>41</v>
      </c>
      <c r="G3686" s="1" t="s">
        <v>42</v>
      </c>
      <c r="H3686" s="2">
        <v>45174</v>
      </c>
      <c r="I3686" s="2">
        <v>45179</v>
      </c>
      <c r="J3686">
        <v>5</v>
      </c>
      <c r="K3686">
        <v>8854</v>
      </c>
      <c r="L3686" s="1" t="s">
        <v>1491</v>
      </c>
      <c r="M3686" s="1" t="s">
        <v>73</v>
      </c>
      <c r="N3686" s="1" t="s">
        <v>18</v>
      </c>
      <c r="O3686" t="s">
        <v>19</v>
      </c>
      <c r="P3686">
        <v>1770.8</v>
      </c>
      <c r="Q3686" s="1" t="s">
        <v>1492</v>
      </c>
      <c r="R3686" s="1" t="s">
        <v>1452</v>
      </c>
      <c r="S3686" t="s">
        <v>1449</v>
      </c>
      <c r="T3686">
        <f>VLOOKUP(Admissions[[#This Row],[Department]],Departments!A:E,5,FALSE)</f>
        <v>7200</v>
      </c>
      <c r="U3686" s="1" t="str">
        <f t="shared" si="114"/>
        <v>Above Benchmark</v>
      </c>
      <c r="V3686" s="1">
        <f t="shared" ca="1" si="115"/>
        <v>54</v>
      </c>
      <c r="W3686" s="1" t="str">
        <f ca="1">_xlfn.IFS(Admissions[[#This Row],[Patients Age]]&lt;18,"Paediatric",V3686&lt;40,"Young Adult",V3686&lt;65,"Adult",TRUE,"Senior")</f>
        <v>Adult</v>
      </c>
    </row>
    <row r="3687" spans="1:23" x14ac:dyDescent="0.25">
      <c r="A3687">
        <v>12730</v>
      </c>
      <c r="B3687">
        <v>5469</v>
      </c>
      <c r="C3687" s="1" t="s">
        <v>203</v>
      </c>
      <c r="D3687" s="1" t="s">
        <v>56</v>
      </c>
      <c r="E3687" s="2">
        <v>26806</v>
      </c>
      <c r="F3687" s="1" t="s">
        <v>26</v>
      </c>
      <c r="G3687" s="1" t="s">
        <v>141</v>
      </c>
      <c r="H3687" s="2">
        <v>45126</v>
      </c>
      <c r="I3687" s="2">
        <v>45132</v>
      </c>
      <c r="J3687">
        <v>6</v>
      </c>
      <c r="K3687">
        <v>23610</v>
      </c>
      <c r="L3687" s="1" t="s">
        <v>1491</v>
      </c>
      <c r="M3687" s="1" t="s">
        <v>28</v>
      </c>
      <c r="N3687" s="1" t="s">
        <v>33</v>
      </c>
      <c r="O3687" t="s">
        <v>19</v>
      </c>
      <c r="P3687">
        <v>3935</v>
      </c>
      <c r="Q3687" s="1" t="s">
        <v>1492</v>
      </c>
      <c r="R3687" s="1" t="s">
        <v>1453</v>
      </c>
      <c r="S3687" t="s">
        <v>1449</v>
      </c>
      <c r="T3687">
        <f>VLOOKUP(Admissions[[#This Row],[Department]],Departments!A:E,5,FALSE)</f>
        <v>9000</v>
      </c>
      <c r="U3687" s="1" t="str">
        <f t="shared" si="114"/>
        <v>Above Benchmark</v>
      </c>
      <c r="V3687" s="1">
        <f t="shared" ca="1" si="115"/>
        <v>53</v>
      </c>
      <c r="W3687" s="1" t="str">
        <f ca="1">_xlfn.IFS(Admissions[[#This Row],[Patients Age]]&lt;18,"Paediatric",V3687&lt;40,"Young Adult",V3687&lt;65,"Adult",TRUE,"Senior")</f>
        <v>Adult</v>
      </c>
    </row>
    <row r="3688" spans="1:23" x14ac:dyDescent="0.25">
      <c r="A3688">
        <v>13142</v>
      </c>
      <c r="B3688">
        <v>4375</v>
      </c>
      <c r="C3688" s="1" t="s">
        <v>885</v>
      </c>
      <c r="D3688" s="1" t="s">
        <v>14</v>
      </c>
      <c r="E3688" s="2">
        <v>26622</v>
      </c>
      <c r="F3688" s="1" t="s">
        <v>15</v>
      </c>
      <c r="G3688" s="1" t="s">
        <v>16</v>
      </c>
      <c r="H3688" s="2">
        <v>45083</v>
      </c>
      <c r="I3688" s="2">
        <v>45086</v>
      </c>
      <c r="J3688">
        <v>3</v>
      </c>
      <c r="K3688">
        <v>8724</v>
      </c>
      <c r="L3688" s="1" t="s">
        <v>1494</v>
      </c>
      <c r="M3688" s="1" t="s">
        <v>17</v>
      </c>
      <c r="N3688" s="1" t="s">
        <v>18</v>
      </c>
      <c r="O3688" t="s">
        <v>19</v>
      </c>
      <c r="P3688">
        <v>2908</v>
      </c>
      <c r="Q3688" s="1" t="s">
        <v>1492</v>
      </c>
      <c r="R3688" s="1" t="s">
        <v>1452</v>
      </c>
      <c r="S3688" t="s">
        <v>1449</v>
      </c>
      <c r="T3688">
        <f>VLOOKUP(Admissions[[#This Row],[Department]],Departments!A:E,5,FALSE)</f>
        <v>5500</v>
      </c>
      <c r="U3688" s="1" t="str">
        <f t="shared" si="114"/>
        <v>Above Benchmark</v>
      </c>
      <c r="V3688" s="1">
        <f t="shared" ca="1" si="115"/>
        <v>53</v>
      </c>
      <c r="W3688" s="1" t="str">
        <f ca="1">_xlfn.IFS(Admissions[[#This Row],[Patients Age]]&lt;18,"Paediatric",V3688&lt;40,"Young Adult",V3688&lt;65,"Adult",TRUE,"Senior")</f>
        <v>Adult</v>
      </c>
    </row>
    <row r="3689" spans="1:23" x14ac:dyDescent="0.25">
      <c r="A3689">
        <v>12446</v>
      </c>
      <c r="B3689">
        <v>3033</v>
      </c>
      <c r="C3689" s="1" t="s">
        <v>638</v>
      </c>
      <c r="D3689" s="1" t="s">
        <v>14</v>
      </c>
      <c r="E3689" s="2">
        <v>13805</v>
      </c>
      <c r="F3689" s="1" t="s">
        <v>15</v>
      </c>
      <c r="G3689" s="1" t="s">
        <v>217</v>
      </c>
      <c r="H3689" s="2">
        <v>45442</v>
      </c>
      <c r="I3689" s="2">
        <v>45444</v>
      </c>
      <c r="J3689">
        <v>2</v>
      </c>
      <c r="K3689">
        <v>6027</v>
      </c>
      <c r="L3689" s="1" t="s">
        <v>1494</v>
      </c>
      <c r="M3689" s="1" t="s">
        <v>49</v>
      </c>
      <c r="N3689" s="1" t="s">
        <v>24</v>
      </c>
      <c r="O3689" t="s">
        <v>19</v>
      </c>
      <c r="P3689">
        <v>3013.5</v>
      </c>
      <c r="Q3689" s="1" t="s">
        <v>1492</v>
      </c>
      <c r="R3689" s="1" t="s">
        <v>1450</v>
      </c>
      <c r="S3689" t="s">
        <v>1449</v>
      </c>
      <c r="T3689">
        <f>VLOOKUP(Admissions[[#This Row],[Department]],Departments!A:E,5,FALSE)</f>
        <v>5500</v>
      </c>
      <c r="U3689" s="1" t="str">
        <f t="shared" si="114"/>
        <v>Above Benchmark</v>
      </c>
      <c r="V3689" s="1">
        <f t="shared" ca="1" si="115"/>
        <v>88</v>
      </c>
      <c r="W3689" s="1" t="str">
        <f ca="1">_xlfn.IFS(Admissions[[#This Row],[Patients Age]]&lt;18,"Paediatric",V3689&lt;40,"Young Adult",V3689&lt;65,"Adult",TRUE,"Senior")</f>
        <v>Senior</v>
      </c>
    </row>
    <row r="3690" spans="1:23" x14ac:dyDescent="0.25">
      <c r="A3690">
        <v>12995</v>
      </c>
      <c r="B3690">
        <v>5085</v>
      </c>
      <c r="C3690" s="1" t="s">
        <v>707</v>
      </c>
      <c r="D3690" s="1" t="s">
        <v>14</v>
      </c>
      <c r="E3690" s="2">
        <v>13979</v>
      </c>
      <c r="F3690" s="1" t="s">
        <v>15</v>
      </c>
      <c r="G3690" s="1" t="s">
        <v>16</v>
      </c>
      <c r="H3690" s="2">
        <v>45187</v>
      </c>
      <c r="I3690" s="2">
        <v>45190</v>
      </c>
      <c r="J3690">
        <v>3</v>
      </c>
      <c r="K3690">
        <v>3995</v>
      </c>
      <c r="L3690" s="1" t="s">
        <v>1494</v>
      </c>
      <c r="M3690" s="1" t="s">
        <v>49</v>
      </c>
      <c r="N3690" s="1" t="s">
        <v>18</v>
      </c>
      <c r="O3690" t="s">
        <v>19</v>
      </c>
      <c r="P3690">
        <v>1331.6667</v>
      </c>
      <c r="Q3690" s="1" t="s">
        <v>1492</v>
      </c>
      <c r="R3690" s="1" t="s">
        <v>1448</v>
      </c>
      <c r="S3690" t="s">
        <v>1449</v>
      </c>
      <c r="T3690">
        <f>VLOOKUP(Admissions[[#This Row],[Department]],Departments!A:E,5,FALSE)</f>
        <v>5500</v>
      </c>
      <c r="U3690" s="1" t="str">
        <f t="shared" si="114"/>
        <v>Within Benchmark</v>
      </c>
      <c r="V3690" s="1">
        <f t="shared" ca="1" si="115"/>
        <v>88</v>
      </c>
      <c r="W3690" s="1" t="str">
        <f ca="1">_xlfn.IFS(Admissions[[#This Row],[Patients Age]]&lt;18,"Paediatric",V3690&lt;40,"Young Adult",V3690&lt;65,"Adult",TRUE,"Senior")</f>
        <v>Senior</v>
      </c>
    </row>
    <row r="3691" spans="1:23" x14ac:dyDescent="0.25">
      <c r="A3691">
        <v>13458</v>
      </c>
      <c r="B3691">
        <v>4516</v>
      </c>
      <c r="C3691" s="1" t="s">
        <v>826</v>
      </c>
      <c r="D3691" s="1" t="s">
        <v>56</v>
      </c>
      <c r="E3691" s="2">
        <v>15776</v>
      </c>
      <c r="F3691" s="1" t="s">
        <v>15</v>
      </c>
      <c r="G3691" s="1" t="s">
        <v>217</v>
      </c>
      <c r="H3691" s="2">
        <v>45004</v>
      </c>
      <c r="I3691" s="2">
        <v>45007</v>
      </c>
      <c r="J3691">
        <v>3</v>
      </c>
      <c r="K3691">
        <v>7083</v>
      </c>
      <c r="L3691" s="1" t="s">
        <v>1491</v>
      </c>
      <c r="M3691" s="1" t="s">
        <v>81</v>
      </c>
      <c r="N3691" s="1" t="s">
        <v>18</v>
      </c>
      <c r="O3691" t="s">
        <v>19</v>
      </c>
      <c r="P3691">
        <v>2361</v>
      </c>
      <c r="Q3691" s="1" t="s">
        <v>1492</v>
      </c>
      <c r="R3691" s="1" t="s">
        <v>1451</v>
      </c>
      <c r="S3691" t="s">
        <v>1447</v>
      </c>
      <c r="T3691">
        <f>VLOOKUP(Admissions[[#This Row],[Department]],Departments!A:E,5,FALSE)</f>
        <v>5500</v>
      </c>
      <c r="U3691" s="1" t="str">
        <f t="shared" si="114"/>
        <v>Above Benchmark</v>
      </c>
      <c r="V3691" s="1">
        <f t="shared" ca="1" si="115"/>
        <v>83</v>
      </c>
      <c r="W3691" s="1" t="str">
        <f ca="1">_xlfn.IFS(Admissions[[#This Row],[Patients Age]]&lt;18,"Paediatric",V3691&lt;40,"Young Adult",V3691&lt;65,"Adult",TRUE,"Senior")</f>
        <v>Senior</v>
      </c>
    </row>
    <row r="3692" spans="1:23" x14ac:dyDescent="0.25">
      <c r="A3692">
        <v>11126</v>
      </c>
      <c r="B3692">
        <v>5198</v>
      </c>
      <c r="C3692" s="1" t="s">
        <v>1235</v>
      </c>
      <c r="D3692" s="1" t="s">
        <v>56</v>
      </c>
      <c r="E3692" s="2">
        <v>35177</v>
      </c>
      <c r="F3692" s="1" t="s">
        <v>66</v>
      </c>
      <c r="G3692" s="1" t="s">
        <v>67</v>
      </c>
      <c r="H3692" s="2">
        <v>45185</v>
      </c>
      <c r="I3692" s="2">
        <v>45188</v>
      </c>
      <c r="J3692">
        <v>3</v>
      </c>
      <c r="K3692">
        <v>2882</v>
      </c>
      <c r="L3692" s="1" t="s">
        <v>1491</v>
      </c>
      <c r="M3692" s="1" t="s">
        <v>91</v>
      </c>
      <c r="N3692" s="1" t="s">
        <v>18</v>
      </c>
      <c r="O3692" t="s">
        <v>19</v>
      </c>
      <c r="P3692">
        <v>960.66669999999999</v>
      </c>
      <c r="Q3692" s="1" t="s">
        <v>1492</v>
      </c>
      <c r="R3692" s="1" t="s">
        <v>1446</v>
      </c>
      <c r="S3692" t="s">
        <v>1447</v>
      </c>
      <c r="T3692">
        <f>VLOOKUP(Admissions[[#This Row],[Department]],Departments!A:E,5,FALSE)</f>
        <v>6000</v>
      </c>
      <c r="U3692" s="1" t="str">
        <f t="shared" si="114"/>
        <v>Within Benchmark</v>
      </c>
      <c r="V3692" s="1">
        <f t="shared" ca="1" si="115"/>
        <v>30</v>
      </c>
      <c r="W3692" s="1" t="str">
        <f ca="1">_xlfn.IFS(Admissions[[#This Row],[Patients Age]]&lt;18,"Paediatric",V3692&lt;40,"Young Adult",V3692&lt;65,"Adult",TRUE,"Senior")</f>
        <v>Young Adult</v>
      </c>
    </row>
    <row r="3693" spans="1:23" x14ac:dyDescent="0.25">
      <c r="A3693">
        <v>12042</v>
      </c>
      <c r="B3693">
        <v>4053</v>
      </c>
      <c r="C3693" s="1" t="s">
        <v>687</v>
      </c>
      <c r="D3693" s="1" t="s">
        <v>14</v>
      </c>
      <c r="E3693" s="2">
        <v>22340</v>
      </c>
      <c r="F3693" s="1" t="s">
        <v>51</v>
      </c>
      <c r="G3693" s="1" t="s">
        <v>87</v>
      </c>
      <c r="H3693" s="2">
        <v>45314</v>
      </c>
      <c r="I3693" s="2">
        <v>45321</v>
      </c>
      <c r="J3693">
        <v>7</v>
      </c>
      <c r="K3693">
        <v>7784</v>
      </c>
      <c r="L3693" s="1" t="s">
        <v>1491</v>
      </c>
      <c r="M3693" s="1" t="s">
        <v>88</v>
      </c>
      <c r="N3693" s="1" t="s">
        <v>18</v>
      </c>
      <c r="O3693" t="s">
        <v>19</v>
      </c>
      <c r="P3693">
        <v>1112</v>
      </c>
      <c r="Q3693" s="1" t="s">
        <v>1492</v>
      </c>
      <c r="R3693" s="1" t="s">
        <v>1452</v>
      </c>
      <c r="S3693" t="s">
        <v>1449</v>
      </c>
      <c r="T3693">
        <f>VLOOKUP(Admissions[[#This Row],[Department]],Departments!A:E,5,FALSE)</f>
        <v>6800</v>
      </c>
      <c r="U3693" s="1" t="str">
        <f t="shared" si="114"/>
        <v>Above Benchmark</v>
      </c>
      <c r="V3693" s="1">
        <f t="shared" ca="1" si="115"/>
        <v>65</v>
      </c>
      <c r="W3693" s="1" t="str">
        <f ca="1">_xlfn.IFS(Admissions[[#This Row],[Patients Age]]&lt;18,"Paediatric",V3693&lt;40,"Young Adult",V3693&lt;65,"Adult",TRUE,"Senior")</f>
        <v>Senior</v>
      </c>
    </row>
    <row r="3694" spans="1:23" x14ac:dyDescent="0.25">
      <c r="A3694">
        <v>14330</v>
      </c>
      <c r="B3694">
        <v>6889</v>
      </c>
      <c r="C3694" s="1" t="s">
        <v>660</v>
      </c>
      <c r="D3694" s="1" t="s">
        <v>14</v>
      </c>
      <c r="E3694" s="2">
        <v>34401</v>
      </c>
      <c r="F3694" s="1" t="s">
        <v>66</v>
      </c>
      <c r="G3694" s="1" t="s">
        <v>67</v>
      </c>
      <c r="H3694" s="2">
        <v>45085</v>
      </c>
      <c r="I3694" s="2">
        <v>45091</v>
      </c>
      <c r="J3694">
        <v>6</v>
      </c>
      <c r="K3694">
        <v>7819</v>
      </c>
      <c r="L3694" s="1" t="s">
        <v>1491</v>
      </c>
      <c r="M3694" s="1" t="s">
        <v>37</v>
      </c>
      <c r="N3694" s="1" t="s">
        <v>24</v>
      </c>
      <c r="O3694" t="s">
        <v>19</v>
      </c>
      <c r="P3694">
        <v>1303.1667</v>
      </c>
      <c r="Q3694" s="1" t="s">
        <v>1492</v>
      </c>
      <c r="R3694" s="1" t="s">
        <v>1450</v>
      </c>
      <c r="S3694" t="s">
        <v>1449</v>
      </c>
      <c r="T3694">
        <f>VLOOKUP(Admissions[[#This Row],[Department]],Departments!A:E,5,FALSE)</f>
        <v>6000</v>
      </c>
      <c r="U3694" s="1" t="str">
        <f t="shared" si="114"/>
        <v>Above Benchmark</v>
      </c>
      <c r="V3694" s="1">
        <f t="shared" ca="1" si="115"/>
        <v>32</v>
      </c>
      <c r="W3694" s="1" t="str">
        <f ca="1">_xlfn.IFS(Admissions[[#This Row],[Patients Age]]&lt;18,"Paediatric",V3694&lt;40,"Young Adult",V3694&lt;65,"Adult",TRUE,"Senior")</f>
        <v>Young Adult</v>
      </c>
    </row>
    <row r="3695" spans="1:23" x14ac:dyDescent="0.25">
      <c r="A3695">
        <v>12477</v>
      </c>
      <c r="B3695">
        <v>7065</v>
      </c>
      <c r="C3695" s="1" t="s">
        <v>1296</v>
      </c>
      <c r="D3695" s="1" t="s">
        <v>56</v>
      </c>
      <c r="E3695" s="2">
        <v>12172</v>
      </c>
      <c r="F3695" s="1" t="s">
        <v>35</v>
      </c>
      <c r="G3695" s="1" t="s">
        <v>36</v>
      </c>
      <c r="H3695" s="2">
        <v>45454</v>
      </c>
      <c r="I3695" s="2">
        <v>45462</v>
      </c>
      <c r="J3695">
        <v>8</v>
      </c>
      <c r="K3695">
        <v>13145</v>
      </c>
      <c r="L3695" s="1" t="s">
        <v>1491</v>
      </c>
      <c r="M3695" s="1" t="s">
        <v>119</v>
      </c>
      <c r="N3695" s="1" t="s">
        <v>33</v>
      </c>
      <c r="O3695" t="s">
        <v>19</v>
      </c>
      <c r="P3695">
        <v>1643.125</v>
      </c>
      <c r="Q3695" s="1" t="s">
        <v>1492</v>
      </c>
      <c r="R3695" s="1" t="s">
        <v>1452</v>
      </c>
      <c r="S3695" t="s">
        <v>1449</v>
      </c>
      <c r="T3695">
        <f>VLOOKUP(Admissions[[#This Row],[Department]],Departments!A:E,5,FALSE)</f>
        <v>8500</v>
      </c>
      <c r="U3695" s="1" t="str">
        <f t="shared" si="114"/>
        <v>Above Benchmark</v>
      </c>
      <c r="V3695" s="1">
        <f t="shared" ca="1" si="115"/>
        <v>93</v>
      </c>
      <c r="W3695" s="1" t="str">
        <f ca="1">_xlfn.IFS(Admissions[[#This Row],[Patients Age]]&lt;18,"Paediatric",V3695&lt;40,"Young Adult",V3695&lt;65,"Adult",TRUE,"Senior")</f>
        <v>Senior</v>
      </c>
    </row>
    <row r="3696" spans="1:23" x14ac:dyDescent="0.25">
      <c r="A3696">
        <v>11150</v>
      </c>
      <c r="B3696">
        <v>3534</v>
      </c>
      <c r="C3696" s="1" t="s">
        <v>311</v>
      </c>
      <c r="D3696" s="1" t="s">
        <v>56</v>
      </c>
      <c r="E3696" s="2">
        <v>40651</v>
      </c>
      <c r="F3696" s="1" t="s">
        <v>30</v>
      </c>
      <c r="G3696" s="1" t="s">
        <v>58</v>
      </c>
      <c r="H3696" s="2">
        <v>45449</v>
      </c>
      <c r="I3696" s="2">
        <v>45451</v>
      </c>
      <c r="J3696">
        <v>2</v>
      </c>
      <c r="K3696">
        <v>2207</v>
      </c>
      <c r="L3696" s="1" t="s">
        <v>1491</v>
      </c>
      <c r="M3696" s="1" t="s">
        <v>46</v>
      </c>
      <c r="N3696" s="1" t="s">
        <v>18</v>
      </c>
      <c r="O3696" t="s">
        <v>19</v>
      </c>
      <c r="P3696">
        <v>1103.5</v>
      </c>
      <c r="Q3696" s="1" t="s">
        <v>1492</v>
      </c>
      <c r="R3696" s="1" t="s">
        <v>1450</v>
      </c>
      <c r="S3696" t="s">
        <v>1449</v>
      </c>
      <c r="T3696">
        <f>VLOOKUP(Admissions[[#This Row],[Department]],Departments!A:E,5,FALSE)</f>
        <v>4500</v>
      </c>
      <c r="U3696" s="1" t="str">
        <f t="shared" si="114"/>
        <v>Within Benchmark</v>
      </c>
      <c r="V3696" s="1">
        <f t="shared" ca="1" si="115"/>
        <v>15</v>
      </c>
      <c r="W3696" s="1" t="str">
        <f ca="1">_xlfn.IFS(Admissions[[#This Row],[Patients Age]]&lt;18,"Paediatric",V3696&lt;40,"Young Adult",V3696&lt;65,"Adult",TRUE,"Senior")</f>
        <v>Paediatric</v>
      </c>
    </row>
    <row r="3697" spans="1:23" x14ac:dyDescent="0.25">
      <c r="A3697">
        <v>15250</v>
      </c>
      <c r="B3697">
        <v>4188</v>
      </c>
      <c r="C3697" s="1" t="s">
        <v>1245</v>
      </c>
      <c r="D3697" s="1" t="s">
        <v>56</v>
      </c>
      <c r="E3697" s="2">
        <v>32060</v>
      </c>
      <c r="F3697" s="1" t="s">
        <v>66</v>
      </c>
      <c r="G3697" s="1" t="s">
        <v>67</v>
      </c>
      <c r="H3697" s="2">
        <v>45004</v>
      </c>
      <c r="I3697" s="2">
        <v>45007</v>
      </c>
      <c r="J3697">
        <v>3</v>
      </c>
      <c r="K3697">
        <v>4536</v>
      </c>
      <c r="L3697" s="1" t="s">
        <v>1491</v>
      </c>
      <c r="M3697" s="1" t="s">
        <v>116</v>
      </c>
      <c r="N3697" s="1" t="s">
        <v>18</v>
      </c>
      <c r="O3697" t="s">
        <v>19</v>
      </c>
      <c r="P3697">
        <v>1512</v>
      </c>
      <c r="Q3697" s="1" t="s">
        <v>1492</v>
      </c>
      <c r="R3697" s="1" t="s">
        <v>1451</v>
      </c>
      <c r="S3697" t="s">
        <v>1447</v>
      </c>
      <c r="T3697">
        <f>VLOOKUP(Admissions[[#This Row],[Department]],Departments!A:E,5,FALSE)</f>
        <v>6000</v>
      </c>
      <c r="U3697" s="1" t="str">
        <f t="shared" si="114"/>
        <v>Within Benchmark</v>
      </c>
      <c r="V3697" s="1">
        <f t="shared" ca="1" si="115"/>
        <v>38</v>
      </c>
      <c r="W3697" s="1" t="str">
        <f ca="1">_xlfn.IFS(Admissions[[#This Row],[Patients Age]]&lt;18,"Paediatric",V3697&lt;40,"Young Adult",V3697&lt;65,"Adult",TRUE,"Senior")</f>
        <v>Young Adult</v>
      </c>
    </row>
    <row r="3698" spans="1:23" x14ac:dyDescent="0.25">
      <c r="A3698">
        <v>13486</v>
      </c>
      <c r="B3698">
        <v>6520</v>
      </c>
      <c r="C3698" s="1" t="s">
        <v>448</v>
      </c>
      <c r="D3698" s="1" t="s">
        <v>56</v>
      </c>
      <c r="E3698" s="2">
        <v>13439</v>
      </c>
      <c r="F3698" s="1" t="s">
        <v>15</v>
      </c>
      <c r="G3698" s="1" t="s">
        <v>16</v>
      </c>
      <c r="H3698" s="2">
        <v>45552</v>
      </c>
      <c r="I3698" s="2">
        <v>45555</v>
      </c>
      <c r="J3698">
        <v>3</v>
      </c>
      <c r="K3698">
        <v>9740</v>
      </c>
      <c r="L3698" s="1" t="s">
        <v>1491</v>
      </c>
      <c r="M3698" s="1" t="s">
        <v>81</v>
      </c>
      <c r="N3698" s="1" t="s">
        <v>33</v>
      </c>
      <c r="O3698" t="s">
        <v>19</v>
      </c>
      <c r="P3698">
        <v>3246.6667000000002</v>
      </c>
      <c r="Q3698" s="1" t="s">
        <v>1492</v>
      </c>
      <c r="R3698" s="1" t="s">
        <v>1452</v>
      </c>
      <c r="S3698" t="s">
        <v>1449</v>
      </c>
      <c r="T3698">
        <f>VLOOKUP(Admissions[[#This Row],[Department]],Departments!A:E,5,FALSE)</f>
        <v>5500</v>
      </c>
      <c r="U3698" s="1" t="str">
        <f t="shared" si="114"/>
        <v>Above Benchmark</v>
      </c>
      <c r="V3698" s="1">
        <f t="shared" ca="1" si="115"/>
        <v>89</v>
      </c>
      <c r="W3698" s="1" t="str">
        <f ca="1">_xlfn.IFS(Admissions[[#This Row],[Patients Age]]&lt;18,"Paediatric",V3698&lt;40,"Young Adult",V3698&lt;65,"Adult",TRUE,"Senior")</f>
        <v>Senior</v>
      </c>
    </row>
    <row r="3699" spans="1:23" x14ac:dyDescent="0.25">
      <c r="A3699">
        <v>11163</v>
      </c>
      <c r="B3699">
        <v>3503</v>
      </c>
      <c r="C3699" s="1" t="s">
        <v>1244</v>
      </c>
      <c r="D3699" s="1" t="s">
        <v>56</v>
      </c>
      <c r="E3699" s="2">
        <v>32283</v>
      </c>
      <c r="F3699" s="1" t="s">
        <v>41</v>
      </c>
      <c r="G3699" s="1" t="s">
        <v>42</v>
      </c>
      <c r="H3699" s="2">
        <v>45071</v>
      </c>
      <c r="I3699" s="2">
        <v>45075</v>
      </c>
      <c r="J3699">
        <v>4</v>
      </c>
      <c r="K3699">
        <v>6053</v>
      </c>
      <c r="L3699" s="1" t="s">
        <v>1491</v>
      </c>
      <c r="M3699" s="1" t="s">
        <v>121</v>
      </c>
      <c r="N3699" s="1" t="s">
        <v>24</v>
      </c>
      <c r="O3699" t="s">
        <v>19</v>
      </c>
      <c r="P3699">
        <v>1513.25</v>
      </c>
      <c r="Q3699" s="1" t="s">
        <v>1492</v>
      </c>
      <c r="R3699" s="1" t="s">
        <v>1450</v>
      </c>
      <c r="S3699" t="s">
        <v>1449</v>
      </c>
      <c r="T3699">
        <f>VLOOKUP(Admissions[[#This Row],[Department]],Departments!A:E,5,FALSE)</f>
        <v>7200</v>
      </c>
      <c r="U3699" s="1" t="str">
        <f t="shared" si="114"/>
        <v>Within Benchmark</v>
      </c>
      <c r="V3699" s="1">
        <f t="shared" ca="1" si="115"/>
        <v>38</v>
      </c>
      <c r="W3699" s="1" t="str">
        <f ca="1">_xlfn.IFS(Admissions[[#This Row],[Patients Age]]&lt;18,"Paediatric",V3699&lt;40,"Young Adult",V3699&lt;65,"Adult",TRUE,"Senior")</f>
        <v>Young Adult</v>
      </c>
    </row>
    <row r="3700" spans="1:23" x14ac:dyDescent="0.25">
      <c r="A3700">
        <v>13507</v>
      </c>
      <c r="B3700">
        <v>4755</v>
      </c>
      <c r="C3700" s="1" t="s">
        <v>1290</v>
      </c>
      <c r="D3700" s="1" t="s">
        <v>56</v>
      </c>
      <c r="E3700" s="2">
        <v>18838</v>
      </c>
      <c r="F3700" s="1" t="s">
        <v>51</v>
      </c>
      <c r="G3700" s="1" t="s">
        <v>87</v>
      </c>
      <c r="H3700" s="2">
        <v>45444</v>
      </c>
      <c r="I3700" s="2">
        <v>45451</v>
      </c>
      <c r="J3700">
        <v>7</v>
      </c>
      <c r="K3700">
        <v>7913</v>
      </c>
      <c r="L3700" s="1" t="s">
        <v>1491</v>
      </c>
      <c r="M3700" s="1" t="s">
        <v>17</v>
      </c>
      <c r="N3700" s="1" t="s">
        <v>33</v>
      </c>
      <c r="O3700" t="s">
        <v>19</v>
      </c>
      <c r="P3700">
        <v>1130.4286</v>
      </c>
      <c r="Q3700" s="1" t="s">
        <v>1492</v>
      </c>
      <c r="R3700" s="1" t="s">
        <v>1446</v>
      </c>
      <c r="S3700" t="s">
        <v>1447</v>
      </c>
      <c r="T3700">
        <f>VLOOKUP(Admissions[[#This Row],[Department]],Departments!A:E,5,FALSE)</f>
        <v>6800</v>
      </c>
      <c r="U3700" s="1" t="str">
        <f t="shared" si="114"/>
        <v>Above Benchmark</v>
      </c>
      <c r="V3700" s="1">
        <f t="shared" ca="1" si="115"/>
        <v>74</v>
      </c>
      <c r="W3700" s="1" t="str">
        <f ca="1">_xlfn.IFS(Admissions[[#This Row],[Patients Age]]&lt;18,"Paediatric",V3700&lt;40,"Young Adult",V3700&lt;65,"Adult",TRUE,"Senior")</f>
        <v>Senior</v>
      </c>
    </row>
    <row r="3701" spans="1:23" x14ac:dyDescent="0.25">
      <c r="A3701">
        <v>10991</v>
      </c>
      <c r="B3701">
        <v>4459</v>
      </c>
      <c r="C3701" s="1" t="s">
        <v>1023</v>
      </c>
      <c r="D3701" s="1" t="s">
        <v>14</v>
      </c>
      <c r="E3701" s="2">
        <v>15033</v>
      </c>
      <c r="F3701" s="1" t="s">
        <v>15</v>
      </c>
      <c r="G3701" s="1" t="s">
        <v>16</v>
      </c>
      <c r="H3701" s="2">
        <v>45110</v>
      </c>
      <c r="I3701" s="2">
        <v>45112</v>
      </c>
      <c r="J3701">
        <v>2</v>
      </c>
      <c r="K3701">
        <v>4618</v>
      </c>
      <c r="L3701" s="1" t="s">
        <v>1491</v>
      </c>
      <c r="M3701" s="1" t="s">
        <v>49</v>
      </c>
      <c r="N3701" s="1" t="s">
        <v>33</v>
      </c>
      <c r="O3701" t="s">
        <v>19</v>
      </c>
      <c r="P3701">
        <v>2309</v>
      </c>
      <c r="Q3701" s="1" t="s">
        <v>1492</v>
      </c>
      <c r="R3701" s="1" t="s">
        <v>1448</v>
      </c>
      <c r="S3701" t="s">
        <v>1449</v>
      </c>
      <c r="T3701">
        <f>VLOOKUP(Admissions[[#This Row],[Department]],Departments!A:E,5,FALSE)</f>
        <v>5500</v>
      </c>
      <c r="U3701" s="1" t="str">
        <f t="shared" si="114"/>
        <v>Within Benchmark</v>
      </c>
      <c r="V3701" s="1">
        <f t="shared" ca="1" si="115"/>
        <v>85</v>
      </c>
      <c r="W3701" s="1" t="str">
        <f ca="1">_xlfn.IFS(Admissions[[#This Row],[Patients Age]]&lt;18,"Paediatric",V3701&lt;40,"Young Adult",V3701&lt;65,"Adult",TRUE,"Senior")</f>
        <v>Senior</v>
      </c>
    </row>
    <row r="3702" spans="1:23" x14ac:dyDescent="0.25">
      <c r="A3702">
        <v>11722</v>
      </c>
      <c r="B3702">
        <v>3906</v>
      </c>
      <c r="C3702" s="1" t="s">
        <v>103</v>
      </c>
      <c r="D3702" s="1" t="s">
        <v>14</v>
      </c>
      <c r="E3702" s="2">
        <v>39637</v>
      </c>
      <c r="F3702" s="1" t="s">
        <v>30</v>
      </c>
      <c r="G3702" s="1" t="s">
        <v>31</v>
      </c>
      <c r="H3702" s="2">
        <v>45383</v>
      </c>
      <c r="I3702" s="2">
        <v>45387</v>
      </c>
      <c r="J3702">
        <v>4</v>
      </c>
      <c r="K3702">
        <v>2252</v>
      </c>
      <c r="L3702" s="1" t="s">
        <v>1491</v>
      </c>
      <c r="M3702" s="1" t="s">
        <v>81</v>
      </c>
      <c r="N3702" s="1" t="s">
        <v>18</v>
      </c>
      <c r="O3702" t="s">
        <v>19</v>
      </c>
      <c r="P3702">
        <v>563</v>
      </c>
      <c r="Q3702" s="1" t="s">
        <v>1492</v>
      </c>
      <c r="R3702" s="1" t="s">
        <v>1448</v>
      </c>
      <c r="S3702" t="s">
        <v>1449</v>
      </c>
      <c r="T3702">
        <f>VLOOKUP(Admissions[[#This Row],[Department]],Departments!A:E,5,FALSE)</f>
        <v>4500</v>
      </c>
      <c r="U3702" s="1" t="str">
        <f t="shared" si="114"/>
        <v>Within Benchmark</v>
      </c>
      <c r="V3702" s="1">
        <f t="shared" ca="1" si="115"/>
        <v>18</v>
      </c>
      <c r="W3702" s="1" t="str">
        <f ca="1">_xlfn.IFS(Admissions[[#This Row],[Patients Age]]&lt;18,"Paediatric",V3702&lt;40,"Young Adult",V3702&lt;65,"Adult",TRUE,"Senior")</f>
        <v>Young Adult</v>
      </c>
    </row>
    <row r="3703" spans="1:23" x14ac:dyDescent="0.25">
      <c r="A3703">
        <v>13966</v>
      </c>
      <c r="B3703" t="s">
        <v>1495</v>
      </c>
      <c r="C3703" s="1" t="s">
        <v>397</v>
      </c>
      <c r="D3703" s="1" t="s">
        <v>14</v>
      </c>
      <c r="E3703" s="2">
        <v>11129</v>
      </c>
      <c r="F3703" s="1" t="s">
        <v>15</v>
      </c>
      <c r="G3703" s="1" t="s">
        <v>48</v>
      </c>
      <c r="H3703" s="2">
        <v>45432</v>
      </c>
      <c r="I3703" s="2">
        <v>45435</v>
      </c>
      <c r="J3703">
        <v>3</v>
      </c>
      <c r="K3703">
        <v>10753</v>
      </c>
      <c r="L3703" s="1" t="s">
        <v>1494</v>
      </c>
      <c r="M3703" s="1" t="s">
        <v>81</v>
      </c>
      <c r="N3703" s="1" t="s">
        <v>33</v>
      </c>
      <c r="O3703" t="s">
        <v>19</v>
      </c>
      <c r="P3703">
        <v>3584.3332999999998</v>
      </c>
      <c r="Q3703" s="1" t="s">
        <v>1492</v>
      </c>
      <c r="R3703" s="1" t="s">
        <v>1448</v>
      </c>
      <c r="S3703" t="s">
        <v>1449</v>
      </c>
      <c r="T3703">
        <f>VLOOKUP(Admissions[[#This Row],[Department]],Departments!A:E,5,FALSE)</f>
        <v>5500</v>
      </c>
      <c r="U3703" s="1" t="str">
        <f t="shared" si="114"/>
        <v>Above Benchmark</v>
      </c>
      <c r="V3703" s="1">
        <f t="shared" ca="1" si="115"/>
        <v>96</v>
      </c>
      <c r="W3703" s="1" t="str">
        <f ca="1">_xlfn.IFS(Admissions[[#This Row],[Patients Age]]&lt;18,"Paediatric",V3703&lt;40,"Young Adult",V3703&lt;65,"Adult",TRUE,"Senior")</f>
        <v>Senior</v>
      </c>
    </row>
    <row r="3704" spans="1:23" x14ac:dyDescent="0.25">
      <c r="A3704">
        <v>11950</v>
      </c>
      <c r="B3704">
        <v>3641</v>
      </c>
      <c r="C3704" s="1" t="s">
        <v>216</v>
      </c>
      <c r="D3704" s="1" t="s">
        <v>56</v>
      </c>
      <c r="E3704" s="2">
        <v>15102</v>
      </c>
      <c r="F3704" s="1" t="s">
        <v>26</v>
      </c>
      <c r="G3704" s="1" t="s">
        <v>39</v>
      </c>
      <c r="H3704" s="2">
        <v>45528</v>
      </c>
      <c r="I3704" s="2">
        <v>45535</v>
      </c>
      <c r="J3704">
        <v>7</v>
      </c>
      <c r="K3704">
        <v>18500</v>
      </c>
      <c r="L3704" s="1" t="s">
        <v>1491</v>
      </c>
      <c r="M3704" s="1" t="s">
        <v>17</v>
      </c>
      <c r="N3704" s="1" t="s">
        <v>18</v>
      </c>
      <c r="O3704" t="s">
        <v>19</v>
      </c>
      <c r="P3704">
        <v>2642.8571000000002</v>
      </c>
      <c r="Q3704" s="1" t="s">
        <v>1492</v>
      </c>
      <c r="R3704" s="1" t="s">
        <v>1446</v>
      </c>
      <c r="S3704" t="s">
        <v>1447</v>
      </c>
      <c r="T3704">
        <f>VLOOKUP(Admissions[[#This Row],[Department]],Departments!A:E,5,FALSE)</f>
        <v>9000</v>
      </c>
      <c r="U3704" s="1" t="str">
        <f t="shared" si="114"/>
        <v>Above Benchmark</v>
      </c>
      <c r="V3704" s="1">
        <f t="shared" ca="1" si="115"/>
        <v>85</v>
      </c>
      <c r="W3704" s="1" t="str">
        <f ca="1">_xlfn.IFS(Admissions[[#This Row],[Patients Age]]&lt;18,"Paediatric",V3704&lt;40,"Young Adult",V3704&lt;65,"Adult",TRUE,"Senior")</f>
        <v>Senior</v>
      </c>
    </row>
    <row r="3705" spans="1:23" x14ac:dyDescent="0.25">
      <c r="A3705">
        <v>10400</v>
      </c>
      <c r="B3705">
        <v>4792</v>
      </c>
      <c r="C3705" s="1" t="s">
        <v>1297</v>
      </c>
      <c r="D3705" s="1" t="s">
        <v>56</v>
      </c>
      <c r="E3705" s="2">
        <v>35958</v>
      </c>
      <c r="F3705" s="1" t="s">
        <v>26</v>
      </c>
      <c r="G3705" s="1" t="s">
        <v>39</v>
      </c>
      <c r="H3705" s="2">
        <v>45498</v>
      </c>
      <c r="I3705" s="2">
        <v>45505</v>
      </c>
      <c r="J3705">
        <v>7</v>
      </c>
      <c r="K3705">
        <v>12916</v>
      </c>
      <c r="L3705" s="1" t="s">
        <v>1491</v>
      </c>
      <c r="M3705" s="1" t="s">
        <v>17</v>
      </c>
      <c r="N3705" s="1" t="s">
        <v>24</v>
      </c>
      <c r="O3705" t="s">
        <v>19</v>
      </c>
      <c r="P3705">
        <v>1845.1429000000001</v>
      </c>
      <c r="Q3705" s="1" t="s">
        <v>1492</v>
      </c>
      <c r="R3705" s="1" t="s">
        <v>1450</v>
      </c>
      <c r="S3705" t="s">
        <v>1449</v>
      </c>
      <c r="T3705">
        <f>VLOOKUP(Admissions[[#This Row],[Department]],Departments!A:E,5,FALSE)</f>
        <v>9000</v>
      </c>
      <c r="U3705" s="1" t="str">
        <f t="shared" si="114"/>
        <v>Above Benchmark</v>
      </c>
      <c r="V3705" s="1">
        <f t="shared" ca="1" si="115"/>
        <v>28</v>
      </c>
      <c r="W3705" s="1" t="str">
        <f ca="1">_xlfn.IFS(Admissions[[#This Row],[Patients Age]]&lt;18,"Paediatric",V3705&lt;40,"Young Adult",V3705&lt;65,"Adult",TRUE,"Senior")</f>
        <v>Young Adult</v>
      </c>
    </row>
    <row r="3706" spans="1:23" x14ac:dyDescent="0.25">
      <c r="A3706">
        <v>13289</v>
      </c>
      <c r="B3706">
        <v>6630</v>
      </c>
      <c r="C3706" s="1" t="s">
        <v>1287</v>
      </c>
      <c r="D3706" s="1" t="s">
        <v>14</v>
      </c>
      <c r="E3706" s="2">
        <v>22057</v>
      </c>
      <c r="F3706" s="1" t="s">
        <v>66</v>
      </c>
      <c r="G3706" s="1" t="s">
        <v>70</v>
      </c>
      <c r="H3706" s="2">
        <v>45417</v>
      </c>
      <c r="I3706" s="2">
        <v>45423</v>
      </c>
      <c r="J3706">
        <v>6</v>
      </c>
      <c r="K3706">
        <v>7022</v>
      </c>
      <c r="L3706" s="1" t="s">
        <v>1491</v>
      </c>
      <c r="M3706" s="1" t="s">
        <v>116</v>
      </c>
      <c r="N3706" s="1" t="s">
        <v>18</v>
      </c>
      <c r="O3706" t="s">
        <v>19</v>
      </c>
      <c r="P3706">
        <v>1170.3333</v>
      </c>
      <c r="Q3706" s="1" t="s">
        <v>1492</v>
      </c>
      <c r="R3706" s="1" t="s">
        <v>1451</v>
      </c>
      <c r="S3706" t="s">
        <v>1447</v>
      </c>
      <c r="T3706">
        <f>VLOOKUP(Admissions[[#This Row],[Department]],Departments!A:E,5,FALSE)</f>
        <v>6000</v>
      </c>
      <c r="U3706" s="1" t="str">
        <f t="shared" si="114"/>
        <v>Above Benchmark</v>
      </c>
      <c r="V3706" s="1">
        <f t="shared" ca="1" si="115"/>
        <v>66</v>
      </c>
      <c r="W3706" s="1" t="str">
        <f ca="1">_xlfn.IFS(Admissions[[#This Row],[Patients Age]]&lt;18,"Paediatric",V3706&lt;40,"Young Adult",V3706&lt;65,"Adult",TRUE,"Senior")</f>
        <v>Senior</v>
      </c>
    </row>
    <row r="3707" spans="1:23" x14ac:dyDescent="0.25">
      <c r="A3707">
        <v>12834</v>
      </c>
      <c r="B3707">
        <v>6707</v>
      </c>
      <c r="C3707" s="1" t="s">
        <v>1201</v>
      </c>
      <c r="D3707" s="1" t="s">
        <v>14</v>
      </c>
      <c r="E3707" s="2">
        <v>38924</v>
      </c>
      <c r="F3707" s="1" t="s">
        <v>35</v>
      </c>
      <c r="G3707" s="1" t="s">
        <v>36</v>
      </c>
      <c r="H3707" s="2">
        <v>45212</v>
      </c>
      <c r="I3707" s="2">
        <v>45218</v>
      </c>
      <c r="J3707">
        <v>6</v>
      </c>
      <c r="K3707">
        <v>10521</v>
      </c>
      <c r="L3707" s="1" t="s">
        <v>1491</v>
      </c>
      <c r="M3707" s="1" t="s">
        <v>60</v>
      </c>
      <c r="N3707" s="1" t="s">
        <v>18</v>
      </c>
      <c r="O3707" t="s">
        <v>19</v>
      </c>
      <c r="P3707">
        <v>1753.5</v>
      </c>
      <c r="Q3707" s="1" t="s">
        <v>1492</v>
      </c>
      <c r="R3707" s="1" t="s">
        <v>1454</v>
      </c>
      <c r="S3707" t="s">
        <v>1449</v>
      </c>
      <c r="T3707">
        <f>VLOOKUP(Admissions[[#This Row],[Department]],Departments!A:E,5,FALSE)</f>
        <v>8500</v>
      </c>
      <c r="U3707" s="1" t="str">
        <f t="shared" si="114"/>
        <v>Above Benchmark</v>
      </c>
      <c r="V3707" s="1">
        <f t="shared" ca="1" si="115"/>
        <v>19</v>
      </c>
      <c r="W3707" s="1" t="str">
        <f ca="1">_xlfn.IFS(Admissions[[#This Row],[Patients Age]]&lt;18,"Paediatric",V3707&lt;40,"Young Adult",V3707&lt;65,"Adult",TRUE,"Senior")</f>
        <v>Young Adult</v>
      </c>
    </row>
    <row r="3708" spans="1:23" x14ac:dyDescent="0.25">
      <c r="A3708">
        <v>13680</v>
      </c>
      <c r="B3708">
        <v>5138</v>
      </c>
      <c r="C3708" s="1" t="s">
        <v>183</v>
      </c>
      <c r="D3708" s="1" t="s">
        <v>56</v>
      </c>
      <c r="E3708" s="2">
        <v>32966</v>
      </c>
      <c r="F3708" s="1" t="s">
        <v>41</v>
      </c>
      <c r="G3708" s="1" t="s">
        <v>72</v>
      </c>
      <c r="H3708" s="2">
        <v>45654</v>
      </c>
      <c r="I3708" s="2">
        <v>45657</v>
      </c>
      <c r="J3708">
        <v>3</v>
      </c>
      <c r="K3708">
        <v>5004</v>
      </c>
      <c r="L3708" s="1" t="s">
        <v>1491</v>
      </c>
      <c r="M3708" s="1" t="s">
        <v>49</v>
      </c>
      <c r="N3708" s="1" t="s">
        <v>33</v>
      </c>
      <c r="O3708" t="s">
        <v>19</v>
      </c>
      <c r="P3708">
        <v>1668</v>
      </c>
      <c r="Q3708" s="1" t="s">
        <v>1492</v>
      </c>
      <c r="R3708" s="1" t="s">
        <v>1446</v>
      </c>
      <c r="S3708" t="s">
        <v>1447</v>
      </c>
      <c r="T3708">
        <f>VLOOKUP(Admissions[[#This Row],[Department]],Departments!A:E,5,FALSE)</f>
        <v>7200</v>
      </c>
      <c r="U3708" s="1" t="str">
        <f t="shared" si="114"/>
        <v>Within Benchmark</v>
      </c>
      <c r="V3708" s="1">
        <f t="shared" ca="1" si="115"/>
        <v>36</v>
      </c>
      <c r="W3708" s="1" t="str">
        <f ca="1">_xlfn.IFS(Admissions[[#This Row],[Patients Age]]&lt;18,"Paediatric",V3708&lt;40,"Young Adult",V3708&lt;65,"Adult",TRUE,"Senior")</f>
        <v>Young Adult</v>
      </c>
    </row>
    <row r="3709" spans="1:23" x14ac:dyDescent="0.25">
      <c r="A3709">
        <v>12461</v>
      </c>
      <c r="B3709">
        <v>5319</v>
      </c>
      <c r="C3709" s="1" t="s">
        <v>653</v>
      </c>
      <c r="D3709" s="1" t="s">
        <v>56</v>
      </c>
      <c r="E3709" s="2">
        <v>37084</v>
      </c>
      <c r="F3709" s="1" t="s">
        <v>15</v>
      </c>
      <c r="G3709" s="1" t="s">
        <v>16</v>
      </c>
      <c r="H3709" s="2">
        <v>45282</v>
      </c>
      <c r="I3709" s="2">
        <v>45283</v>
      </c>
      <c r="J3709">
        <v>1</v>
      </c>
      <c r="K3709">
        <v>2650</v>
      </c>
      <c r="L3709" s="1" t="s">
        <v>1491</v>
      </c>
      <c r="M3709" s="1" t="s">
        <v>46</v>
      </c>
      <c r="N3709" s="1" t="s">
        <v>18</v>
      </c>
      <c r="O3709" t="s">
        <v>19</v>
      </c>
      <c r="P3709">
        <v>2650</v>
      </c>
      <c r="Q3709" s="1" t="s">
        <v>1492</v>
      </c>
      <c r="R3709" s="1" t="s">
        <v>1454</v>
      </c>
      <c r="S3709" t="s">
        <v>1449</v>
      </c>
      <c r="T3709">
        <f>VLOOKUP(Admissions[[#This Row],[Department]],Departments!A:E,5,FALSE)</f>
        <v>5500</v>
      </c>
      <c r="U3709" s="1" t="str">
        <f t="shared" si="114"/>
        <v>Within Benchmark</v>
      </c>
      <c r="V3709" s="1">
        <f t="shared" ca="1" si="115"/>
        <v>24</v>
      </c>
      <c r="W3709" s="1" t="str">
        <f ca="1">_xlfn.IFS(Admissions[[#This Row],[Patients Age]]&lt;18,"Paediatric",V3709&lt;40,"Young Adult",V3709&lt;65,"Adult",TRUE,"Senior")</f>
        <v>Young Adult</v>
      </c>
    </row>
    <row r="3710" spans="1:23" x14ac:dyDescent="0.25">
      <c r="A3710">
        <v>13696</v>
      </c>
      <c r="B3710">
        <v>5861</v>
      </c>
      <c r="C3710" s="1" t="s">
        <v>196</v>
      </c>
      <c r="D3710" s="1" t="s">
        <v>56</v>
      </c>
      <c r="E3710" s="2">
        <v>24773</v>
      </c>
      <c r="F3710" s="1" t="s">
        <v>15</v>
      </c>
      <c r="G3710" s="1" t="s">
        <v>48</v>
      </c>
      <c r="H3710" s="2">
        <v>45007</v>
      </c>
      <c r="I3710" s="2">
        <v>45010</v>
      </c>
      <c r="J3710">
        <v>3</v>
      </c>
      <c r="K3710">
        <v>7163</v>
      </c>
      <c r="L3710" s="1" t="s">
        <v>1491</v>
      </c>
      <c r="M3710" s="1" t="s">
        <v>46</v>
      </c>
      <c r="N3710" s="1" t="s">
        <v>33</v>
      </c>
      <c r="O3710" t="s">
        <v>19</v>
      </c>
      <c r="P3710">
        <v>2387.6667000000002</v>
      </c>
      <c r="Q3710" s="1" t="s">
        <v>1492</v>
      </c>
      <c r="R3710" s="1" t="s">
        <v>1453</v>
      </c>
      <c r="S3710" t="s">
        <v>1449</v>
      </c>
      <c r="T3710">
        <f>VLOOKUP(Admissions[[#This Row],[Department]],Departments!A:E,5,FALSE)</f>
        <v>5500</v>
      </c>
      <c r="U3710" s="1" t="str">
        <f t="shared" si="114"/>
        <v>Above Benchmark</v>
      </c>
      <c r="V3710" s="1">
        <f t="shared" ca="1" si="115"/>
        <v>58</v>
      </c>
      <c r="W3710" s="1" t="str">
        <f ca="1">_xlfn.IFS(Admissions[[#This Row],[Patients Age]]&lt;18,"Paediatric",V3710&lt;40,"Young Adult",V3710&lt;65,"Adult",TRUE,"Senior")</f>
        <v>Adult</v>
      </c>
    </row>
    <row r="3711" spans="1:23" x14ac:dyDescent="0.25">
      <c r="A3711">
        <v>11571</v>
      </c>
      <c r="B3711">
        <v>6072</v>
      </c>
      <c r="C3711" s="1" t="s">
        <v>1233</v>
      </c>
      <c r="D3711" s="1" t="s">
        <v>56</v>
      </c>
      <c r="E3711" s="2">
        <v>34958</v>
      </c>
      <c r="F3711" s="1" t="s">
        <v>35</v>
      </c>
      <c r="G3711" s="1" t="s">
        <v>36</v>
      </c>
      <c r="H3711" s="2">
        <v>45294</v>
      </c>
      <c r="I3711" s="2">
        <v>45299</v>
      </c>
      <c r="J3711">
        <v>5</v>
      </c>
      <c r="K3711">
        <v>7217</v>
      </c>
      <c r="L3711" s="1" t="s">
        <v>1491</v>
      </c>
      <c r="M3711" s="1" t="s">
        <v>119</v>
      </c>
      <c r="N3711" s="1" t="s">
        <v>18</v>
      </c>
      <c r="O3711" t="s">
        <v>19</v>
      </c>
      <c r="P3711">
        <v>1443.4</v>
      </c>
      <c r="Q3711" s="1" t="s">
        <v>1492</v>
      </c>
      <c r="R3711" s="1" t="s">
        <v>1453</v>
      </c>
      <c r="S3711" t="s">
        <v>1449</v>
      </c>
      <c r="T3711">
        <f>VLOOKUP(Admissions[[#This Row],[Department]],Departments!A:E,5,FALSE)</f>
        <v>8500</v>
      </c>
      <c r="U3711" s="1" t="str">
        <f t="shared" si="114"/>
        <v>Within Benchmark</v>
      </c>
      <c r="V3711" s="1">
        <f t="shared" ca="1" si="115"/>
        <v>30</v>
      </c>
      <c r="W3711" s="1" t="str">
        <f ca="1">_xlfn.IFS(Admissions[[#This Row],[Patients Age]]&lt;18,"Paediatric",V3711&lt;40,"Young Adult",V3711&lt;65,"Adult",TRUE,"Senior")</f>
        <v>Young Adult</v>
      </c>
    </row>
    <row r="3712" spans="1:23" x14ac:dyDescent="0.25">
      <c r="A3712">
        <v>15920</v>
      </c>
      <c r="B3712">
        <v>6891</v>
      </c>
      <c r="C3712" s="1" t="s">
        <v>447</v>
      </c>
      <c r="D3712" s="1" t="s">
        <v>56</v>
      </c>
      <c r="E3712" s="2">
        <v>36606</v>
      </c>
      <c r="F3712" s="1" t="s">
        <v>35</v>
      </c>
      <c r="G3712" s="1" t="s">
        <v>83</v>
      </c>
      <c r="H3712" s="2">
        <v>45607</v>
      </c>
      <c r="I3712" s="2">
        <v>45611</v>
      </c>
      <c r="J3712">
        <v>4</v>
      </c>
      <c r="K3712">
        <v>10548</v>
      </c>
      <c r="L3712" s="1" t="s">
        <v>1491</v>
      </c>
      <c r="M3712" s="1" t="s">
        <v>60</v>
      </c>
      <c r="N3712" s="1" t="s">
        <v>18</v>
      </c>
      <c r="O3712" t="s">
        <v>19</v>
      </c>
      <c r="P3712">
        <v>2637</v>
      </c>
      <c r="Q3712" s="1" t="s">
        <v>1492</v>
      </c>
      <c r="R3712" s="1" t="s">
        <v>1448</v>
      </c>
      <c r="S3712" t="s">
        <v>1449</v>
      </c>
      <c r="T3712">
        <f>VLOOKUP(Admissions[[#This Row],[Department]],Departments!A:E,5,FALSE)</f>
        <v>8500</v>
      </c>
      <c r="U3712" s="1" t="str">
        <f t="shared" si="114"/>
        <v>Above Benchmark</v>
      </c>
      <c r="V3712" s="1">
        <f t="shared" ca="1" si="115"/>
        <v>26</v>
      </c>
      <c r="W3712" s="1" t="str">
        <f ca="1">_xlfn.IFS(Admissions[[#This Row],[Patients Age]]&lt;18,"Paediatric",V3712&lt;40,"Young Adult",V3712&lt;65,"Adult",TRUE,"Senior")</f>
        <v>Young Adult</v>
      </c>
    </row>
    <row r="3713" spans="1:23" x14ac:dyDescent="0.25">
      <c r="A3713">
        <v>13138</v>
      </c>
      <c r="B3713">
        <v>5632</v>
      </c>
      <c r="C3713" s="1" t="s">
        <v>256</v>
      </c>
      <c r="D3713" s="1" t="s">
        <v>14</v>
      </c>
      <c r="E3713" s="2">
        <v>14510</v>
      </c>
      <c r="F3713" s="1" t="s">
        <v>15</v>
      </c>
      <c r="G3713" s="1" t="s">
        <v>48</v>
      </c>
      <c r="H3713" s="2">
        <v>45217</v>
      </c>
      <c r="I3713" s="2">
        <v>45221</v>
      </c>
      <c r="J3713">
        <v>4</v>
      </c>
      <c r="K3713">
        <v>7253</v>
      </c>
      <c r="L3713" s="1" t="s">
        <v>1491</v>
      </c>
      <c r="M3713" s="1" t="s">
        <v>49</v>
      </c>
      <c r="N3713" s="1" t="s">
        <v>33</v>
      </c>
      <c r="O3713" t="s">
        <v>19</v>
      </c>
      <c r="P3713">
        <v>1813.25</v>
      </c>
      <c r="Q3713" s="1" t="s">
        <v>1492</v>
      </c>
      <c r="R3713" s="1" t="s">
        <v>1453</v>
      </c>
      <c r="S3713" t="s">
        <v>1449</v>
      </c>
      <c r="T3713">
        <f>VLOOKUP(Admissions[[#This Row],[Department]],Departments!A:E,5,FALSE)</f>
        <v>5500</v>
      </c>
      <c r="U3713" s="1" t="str">
        <f t="shared" si="114"/>
        <v>Above Benchmark</v>
      </c>
      <c r="V3713" s="1">
        <f t="shared" ca="1" si="115"/>
        <v>86</v>
      </c>
      <c r="W3713" s="1" t="str">
        <f ca="1">_xlfn.IFS(Admissions[[#This Row],[Patients Age]]&lt;18,"Paediatric",V3713&lt;40,"Young Adult",V3713&lt;65,"Adult",TRUE,"Senior")</f>
        <v>Senior</v>
      </c>
    </row>
    <row r="3714" spans="1:23" x14ac:dyDescent="0.25">
      <c r="A3714">
        <v>15708</v>
      </c>
      <c r="B3714">
        <v>6755</v>
      </c>
      <c r="C3714" s="1" t="s">
        <v>1252</v>
      </c>
      <c r="D3714" s="1" t="s">
        <v>14</v>
      </c>
      <c r="E3714" s="2">
        <v>28322</v>
      </c>
      <c r="F3714" s="1" t="s">
        <v>21</v>
      </c>
      <c r="G3714" s="1" t="s">
        <v>22</v>
      </c>
      <c r="H3714" s="2">
        <v>44982</v>
      </c>
      <c r="I3714" s="2">
        <v>44993</v>
      </c>
      <c r="J3714">
        <v>11</v>
      </c>
      <c r="K3714">
        <v>30685</v>
      </c>
      <c r="L3714" s="1" t="s">
        <v>1491</v>
      </c>
      <c r="M3714" s="1" t="s">
        <v>209</v>
      </c>
      <c r="N3714" s="1" t="s">
        <v>24</v>
      </c>
      <c r="O3714" t="s">
        <v>19</v>
      </c>
      <c r="P3714">
        <v>2789.5455000000002</v>
      </c>
      <c r="Q3714" s="1" t="s">
        <v>1492</v>
      </c>
      <c r="R3714" s="1" t="s">
        <v>1446</v>
      </c>
      <c r="S3714" t="s">
        <v>1447</v>
      </c>
      <c r="T3714">
        <f>VLOOKUP(Admissions[[#This Row],[Department]],Departments!A:E,5,FALSE)</f>
        <v>12000</v>
      </c>
      <c r="U3714" s="1" t="str">
        <f t="shared" ref="U3714:U3777" si="116">IF(K3714&gt;T3714,"Above Benchmark","Within Benchmark")</f>
        <v>Above Benchmark</v>
      </c>
      <c r="V3714" s="1">
        <f t="shared" ref="V3714:V3777" ca="1" si="117">INT(YEARFRAC(E3714,TODAY()))</f>
        <v>48</v>
      </c>
      <c r="W3714" s="1" t="str">
        <f ca="1">_xlfn.IFS(Admissions[[#This Row],[Patients Age]]&lt;18,"Paediatric",V3714&lt;40,"Young Adult",V3714&lt;65,"Adult",TRUE,"Senior")</f>
        <v>Adult</v>
      </c>
    </row>
    <row r="3715" spans="1:23" x14ac:dyDescent="0.25">
      <c r="A3715">
        <v>15643</v>
      </c>
      <c r="B3715" t="s">
        <v>1495</v>
      </c>
      <c r="C3715" s="1" t="s">
        <v>1298</v>
      </c>
      <c r="D3715" s="1" t="s">
        <v>56</v>
      </c>
      <c r="E3715" s="2">
        <v>43993</v>
      </c>
      <c r="F3715" s="1" t="s">
        <v>30</v>
      </c>
      <c r="G3715" s="1" t="s">
        <v>31</v>
      </c>
      <c r="H3715" s="2">
        <v>45147</v>
      </c>
      <c r="I3715" s="2">
        <v>45150</v>
      </c>
      <c r="J3715">
        <v>3</v>
      </c>
      <c r="K3715">
        <v>2737</v>
      </c>
      <c r="L3715" s="1" t="s">
        <v>1491</v>
      </c>
      <c r="M3715" s="1" t="s">
        <v>49</v>
      </c>
      <c r="N3715" s="1" t="s">
        <v>33</v>
      </c>
      <c r="O3715" t="s">
        <v>19</v>
      </c>
      <c r="P3715">
        <v>912.33330000000001</v>
      </c>
      <c r="Q3715" s="1" t="s">
        <v>1492</v>
      </c>
      <c r="R3715" s="1" t="s">
        <v>1453</v>
      </c>
      <c r="S3715" t="s">
        <v>1449</v>
      </c>
      <c r="T3715">
        <f>VLOOKUP(Admissions[[#This Row],[Department]],Departments!A:E,5,FALSE)</f>
        <v>4500</v>
      </c>
      <c r="U3715" s="1" t="str">
        <f t="shared" si="116"/>
        <v>Within Benchmark</v>
      </c>
      <c r="V3715" s="1">
        <f t="shared" ca="1" si="117"/>
        <v>6</v>
      </c>
      <c r="W3715" s="1" t="str">
        <f ca="1">_xlfn.IFS(Admissions[[#This Row],[Patients Age]]&lt;18,"Paediatric",V3715&lt;40,"Young Adult",V3715&lt;65,"Adult",TRUE,"Senior")</f>
        <v>Paediatric</v>
      </c>
    </row>
    <row r="3716" spans="1:23" x14ac:dyDescent="0.25">
      <c r="A3716">
        <v>12261</v>
      </c>
      <c r="B3716">
        <v>6406</v>
      </c>
      <c r="C3716" s="1" t="s">
        <v>401</v>
      </c>
      <c r="D3716" s="1" t="s">
        <v>56</v>
      </c>
      <c r="E3716" s="2">
        <v>36618</v>
      </c>
      <c r="F3716" s="1" t="s">
        <v>26</v>
      </c>
      <c r="G3716" s="1" t="s">
        <v>27</v>
      </c>
      <c r="H3716" s="2">
        <v>45553</v>
      </c>
      <c r="I3716" s="2">
        <v>45556</v>
      </c>
      <c r="J3716">
        <v>3</v>
      </c>
      <c r="K3716">
        <v>6115</v>
      </c>
      <c r="L3716" s="1" t="s">
        <v>1491</v>
      </c>
      <c r="M3716" s="1" t="s">
        <v>17</v>
      </c>
      <c r="N3716" s="1" t="s">
        <v>33</v>
      </c>
      <c r="O3716" t="s">
        <v>19</v>
      </c>
      <c r="P3716">
        <v>2038.3333</v>
      </c>
      <c r="Q3716" s="1" t="s">
        <v>1492</v>
      </c>
      <c r="R3716" s="1" t="s">
        <v>1453</v>
      </c>
      <c r="S3716" t="s">
        <v>1449</v>
      </c>
      <c r="T3716">
        <f>VLOOKUP(Admissions[[#This Row],[Department]],Departments!A:E,5,FALSE)</f>
        <v>9000</v>
      </c>
      <c r="U3716" s="1" t="str">
        <f t="shared" si="116"/>
        <v>Within Benchmark</v>
      </c>
      <c r="V3716" s="1">
        <f t="shared" ca="1" si="117"/>
        <v>26</v>
      </c>
      <c r="W3716" s="1" t="str">
        <f ca="1">_xlfn.IFS(Admissions[[#This Row],[Patients Age]]&lt;18,"Paediatric",V3716&lt;40,"Young Adult",V3716&lt;65,"Adult",TRUE,"Senior")</f>
        <v>Young Adult</v>
      </c>
    </row>
    <row r="3717" spans="1:23" x14ac:dyDescent="0.25">
      <c r="A3717">
        <v>15357</v>
      </c>
      <c r="B3717">
        <v>4653</v>
      </c>
      <c r="C3717" s="1" t="s">
        <v>492</v>
      </c>
      <c r="D3717" s="1" t="s">
        <v>14</v>
      </c>
      <c r="E3717" s="2">
        <v>15108</v>
      </c>
      <c r="F3717" s="1" t="s">
        <v>35</v>
      </c>
      <c r="G3717" s="1" t="s">
        <v>83</v>
      </c>
      <c r="H3717" s="2">
        <v>45444</v>
      </c>
      <c r="I3717" s="2">
        <v>45448</v>
      </c>
      <c r="J3717">
        <v>4</v>
      </c>
      <c r="K3717">
        <v>12608</v>
      </c>
      <c r="L3717" s="1" t="s">
        <v>1491</v>
      </c>
      <c r="M3717" s="1" t="s">
        <v>119</v>
      </c>
      <c r="N3717" s="1" t="s">
        <v>24</v>
      </c>
      <c r="O3717" t="s">
        <v>19</v>
      </c>
      <c r="P3717">
        <v>3152</v>
      </c>
      <c r="Q3717" s="1" t="s">
        <v>1492</v>
      </c>
      <c r="R3717" s="1" t="s">
        <v>1446</v>
      </c>
      <c r="S3717" t="s">
        <v>1447</v>
      </c>
      <c r="T3717">
        <f>VLOOKUP(Admissions[[#This Row],[Department]],Departments!A:E,5,FALSE)</f>
        <v>8500</v>
      </c>
      <c r="U3717" s="1" t="str">
        <f t="shared" si="116"/>
        <v>Above Benchmark</v>
      </c>
      <c r="V3717" s="1">
        <f t="shared" ca="1" si="117"/>
        <v>85</v>
      </c>
      <c r="W3717" s="1" t="str">
        <f ca="1">_xlfn.IFS(Admissions[[#This Row],[Patients Age]]&lt;18,"Paediatric",V3717&lt;40,"Young Adult",V3717&lt;65,"Adult",TRUE,"Senior")</f>
        <v>Senior</v>
      </c>
    </row>
    <row r="3718" spans="1:23" x14ac:dyDescent="0.25">
      <c r="A3718">
        <v>13244</v>
      </c>
      <c r="B3718">
        <v>6546</v>
      </c>
      <c r="C3718" s="1" t="s">
        <v>317</v>
      </c>
      <c r="D3718" s="1" t="s">
        <v>56</v>
      </c>
      <c r="E3718" s="2">
        <v>25594</v>
      </c>
      <c r="F3718" s="1" t="s">
        <v>35</v>
      </c>
      <c r="G3718" s="1" t="s">
        <v>85</v>
      </c>
      <c r="H3718" s="2">
        <v>45489</v>
      </c>
      <c r="I3718" s="2">
        <v>45498</v>
      </c>
      <c r="J3718">
        <v>9</v>
      </c>
      <c r="K3718">
        <v>17072</v>
      </c>
      <c r="L3718" s="1" t="s">
        <v>1491</v>
      </c>
      <c r="M3718" s="1" t="s">
        <v>37</v>
      </c>
      <c r="N3718" s="1" t="s">
        <v>33</v>
      </c>
      <c r="O3718" t="s">
        <v>19</v>
      </c>
      <c r="P3718">
        <v>1896.8888999999999</v>
      </c>
      <c r="Q3718" s="1" t="s">
        <v>1492</v>
      </c>
      <c r="R3718" s="1" t="s">
        <v>1452</v>
      </c>
      <c r="S3718" t="s">
        <v>1449</v>
      </c>
      <c r="T3718">
        <f>VLOOKUP(Admissions[[#This Row],[Department]],Departments!A:E,5,FALSE)</f>
        <v>8500</v>
      </c>
      <c r="U3718" s="1" t="str">
        <f t="shared" si="116"/>
        <v>Above Benchmark</v>
      </c>
      <c r="V3718" s="1">
        <f t="shared" ca="1" si="117"/>
        <v>56</v>
      </c>
      <c r="W3718" s="1" t="str">
        <f ca="1">_xlfn.IFS(Admissions[[#This Row],[Patients Age]]&lt;18,"Paediatric",V3718&lt;40,"Young Adult",V3718&lt;65,"Adult",TRUE,"Senior")</f>
        <v>Adult</v>
      </c>
    </row>
    <row r="3719" spans="1:23" x14ac:dyDescent="0.25">
      <c r="A3719">
        <v>11645</v>
      </c>
      <c r="B3719">
        <v>3421</v>
      </c>
      <c r="C3719" s="1" t="s">
        <v>627</v>
      </c>
      <c r="D3719" s="1" t="s">
        <v>56</v>
      </c>
      <c r="E3719" s="2">
        <v>11460</v>
      </c>
      <c r="F3719" s="1" t="s">
        <v>35</v>
      </c>
      <c r="G3719" s="1" t="s">
        <v>36</v>
      </c>
      <c r="H3719" s="2">
        <v>45135</v>
      </c>
      <c r="I3719" s="2">
        <v>45141</v>
      </c>
      <c r="J3719">
        <v>6</v>
      </c>
      <c r="K3719">
        <v>11117</v>
      </c>
      <c r="L3719" s="1" t="s">
        <v>1491</v>
      </c>
      <c r="M3719" s="1" t="s">
        <v>75</v>
      </c>
      <c r="N3719" s="1" t="s">
        <v>33</v>
      </c>
      <c r="O3719" t="s">
        <v>19</v>
      </c>
      <c r="P3719">
        <v>1852.8333</v>
      </c>
      <c r="Q3719" s="1" t="s">
        <v>1492</v>
      </c>
      <c r="R3719" s="1" t="s">
        <v>1454</v>
      </c>
      <c r="S3719" t="s">
        <v>1449</v>
      </c>
      <c r="T3719">
        <f>VLOOKUP(Admissions[[#This Row],[Department]],Departments!A:E,5,FALSE)</f>
        <v>8500</v>
      </c>
      <c r="U3719" s="1" t="str">
        <f t="shared" si="116"/>
        <v>Above Benchmark</v>
      </c>
      <c r="V3719" s="1">
        <f t="shared" ca="1" si="117"/>
        <v>95</v>
      </c>
      <c r="W3719" s="1" t="str">
        <f ca="1">_xlfn.IFS(Admissions[[#This Row],[Patients Age]]&lt;18,"Paediatric",V3719&lt;40,"Young Adult",V3719&lt;65,"Adult",TRUE,"Senior")</f>
        <v>Senior</v>
      </c>
    </row>
    <row r="3720" spans="1:23" x14ac:dyDescent="0.25">
      <c r="A3720">
        <v>11840</v>
      </c>
      <c r="B3720">
        <v>3816</v>
      </c>
      <c r="C3720" s="1" t="s">
        <v>1263</v>
      </c>
      <c r="D3720" s="1" t="s">
        <v>14</v>
      </c>
      <c r="E3720" s="2">
        <v>23293</v>
      </c>
      <c r="F3720" s="1" t="s">
        <v>41</v>
      </c>
      <c r="G3720" s="1" t="s">
        <v>42</v>
      </c>
      <c r="H3720" s="2">
        <v>45456</v>
      </c>
      <c r="I3720" s="2">
        <v>45463</v>
      </c>
      <c r="J3720">
        <v>7</v>
      </c>
      <c r="K3720">
        <v>8008</v>
      </c>
      <c r="L3720" s="1" t="s">
        <v>1491</v>
      </c>
      <c r="M3720" s="1" t="s">
        <v>49</v>
      </c>
      <c r="N3720" s="1" t="s">
        <v>18</v>
      </c>
      <c r="O3720" t="s">
        <v>19</v>
      </c>
      <c r="P3720">
        <v>1144</v>
      </c>
      <c r="Q3720" s="1" t="s">
        <v>1492</v>
      </c>
      <c r="R3720" s="1" t="s">
        <v>1450</v>
      </c>
      <c r="S3720" t="s">
        <v>1449</v>
      </c>
      <c r="T3720">
        <f>VLOOKUP(Admissions[[#This Row],[Department]],Departments!A:E,5,FALSE)</f>
        <v>7200</v>
      </c>
      <c r="U3720" s="1" t="str">
        <f t="shared" si="116"/>
        <v>Above Benchmark</v>
      </c>
      <c r="V3720" s="1">
        <f t="shared" ca="1" si="117"/>
        <v>62</v>
      </c>
      <c r="W3720" s="1" t="str">
        <f ca="1">_xlfn.IFS(Admissions[[#This Row],[Patients Age]]&lt;18,"Paediatric",V3720&lt;40,"Young Adult",V3720&lt;65,"Adult",TRUE,"Senior")</f>
        <v>Adult</v>
      </c>
    </row>
    <row r="3721" spans="1:23" x14ac:dyDescent="0.25">
      <c r="A3721">
        <v>13223</v>
      </c>
      <c r="B3721">
        <v>6752</v>
      </c>
      <c r="C3721" s="1" t="s">
        <v>562</v>
      </c>
      <c r="D3721" s="1" t="s">
        <v>56</v>
      </c>
      <c r="E3721" s="2">
        <v>21926</v>
      </c>
      <c r="F3721" s="1" t="s">
        <v>41</v>
      </c>
      <c r="G3721" s="1" t="s">
        <v>72</v>
      </c>
      <c r="H3721" s="2">
        <v>45204</v>
      </c>
      <c r="I3721" s="2">
        <v>45207</v>
      </c>
      <c r="J3721">
        <v>3</v>
      </c>
      <c r="K3721">
        <v>4606</v>
      </c>
      <c r="L3721" s="1" t="s">
        <v>1491</v>
      </c>
      <c r="M3721" s="1" t="s">
        <v>49</v>
      </c>
      <c r="N3721" s="1" t="s">
        <v>33</v>
      </c>
      <c r="O3721" t="s">
        <v>19</v>
      </c>
      <c r="P3721">
        <v>1535.3333</v>
      </c>
      <c r="Q3721" s="1" t="s">
        <v>1492</v>
      </c>
      <c r="R3721" s="1" t="s">
        <v>1450</v>
      </c>
      <c r="S3721" t="s">
        <v>1449</v>
      </c>
      <c r="T3721">
        <f>VLOOKUP(Admissions[[#This Row],[Department]],Departments!A:E,5,FALSE)</f>
        <v>7200</v>
      </c>
      <c r="U3721" s="1" t="str">
        <f t="shared" si="116"/>
        <v>Within Benchmark</v>
      </c>
      <c r="V3721" s="1">
        <f t="shared" ca="1" si="117"/>
        <v>66</v>
      </c>
      <c r="W3721" s="1" t="str">
        <f ca="1">_xlfn.IFS(Admissions[[#This Row],[Patients Age]]&lt;18,"Paediatric",V3721&lt;40,"Young Adult",V3721&lt;65,"Adult",TRUE,"Senior")</f>
        <v>Senior</v>
      </c>
    </row>
    <row r="3722" spans="1:23" x14ac:dyDescent="0.25">
      <c r="A3722">
        <v>11217</v>
      </c>
      <c r="B3722">
        <v>6501</v>
      </c>
      <c r="C3722" s="1" t="s">
        <v>204</v>
      </c>
      <c r="D3722" s="1" t="s">
        <v>14</v>
      </c>
      <c r="E3722" s="2">
        <v>22968</v>
      </c>
      <c r="F3722" s="1" t="s">
        <v>41</v>
      </c>
      <c r="G3722" s="1" t="s">
        <v>72</v>
      </c>
      <c r="H3722" s="2">
        <v>45139</v>
      </c>
      <c r="I3722" s="2">
        <v>45144</v>
      </c>
      <c r="J3722">
        <v>5</v>
      </c>
      <c r="K3722">
        <v>9104</v>
      </c>
      <c r="L3722" s="1" t="s">
        <v>1491</v>
      </c>
      <c r="M3722" s="1" t="s">
        <v>73</v>
      </c>
      <c r="N3722" s="1" t="s">
        <v>18</v>
      </c>
      <c r="O3722" t="s">
        <v>19</v>
      </c>
      <c r="P3722">
        <v>1820.8</v>
      </c>
      <c r="Q3722" s="1" t="s">
        <v>1492</v>
      </c>
      <c r="R3722" s="1" t="s">
        <v>1452</v>
      </c>
      <c r="S3722" t="s">
        <v>1449</v>
      </c>
      <c r="T3722">
        <f>VLOOKUP(Admissions[[#This Row],[Department]],Departments!A:E,5,FALSE)</f>
        <v>7200</v>
      </c>
      <c r="U3722" s="1" t="str">
        <f t="shared" si="116"/>
        <v>Above Benchmark</v>
      </c>
      <c r="V3722" s="1">
        <f t="shared" ca="1" si="117"/>
        <v>63</v>
      </c>
      <c r="W3722" s="1" t="str">
        <f ca="1">_xlfn.IFS(Admissions[[#This Row],[Patients Age]]&lt;18,"Paediatric",V3722&lt;40,"Young Adult",V3722&lt;65,"Adult",TRUE,"Senior")</f>
        <v>Adult</v>
      </c>
    </row>
    <row r="3723" spans="1:23" x14ac:dyDescent="0.25">
      <c r="A3723">
        <v>13769</v>
      </c>
      <c r="B3723">
        <v>6978</v>
      </c>
      <c r="C3723" s="1" t="s">
        <v>1299</v>
      </c>
      <c r="D3723" s="1" t="s">
        <v>14</v>
      </c>
      <c r="E3723" s="2">
        <v>26707</v>
      </c>
      <c r="F3723" s="1" t="s">
        <v>15</v>
      </c>
      <c r="G3723" s="1" t="s">
        <v>16</v>
      </c>
      <c r="H3723" s="2">
        <v>45155</v>
      </c>
      <c r="I3723" s="2">
        <v>45158</v>
      </c>
      <c r="J3723">
        <v>3</v>
      </c>
      <c r="K3723">
        <v>6698</v>
      </c>
      <c r="L3723" s="1" t="s">
        <v>1494</v>
      </c>
      <c r="M3723" s="1" t="s">
        <v>81</v>
      </c>
      <c r="N3723" s="1" t="s">
        <v>33</v>
      </c>
      <c r="O3723" t="s">
        <v>19</v>
      </c>
      <c r="P3723">
        <v>2232.6667000000002</v>
      </c>
      <c r="Q3723" s="1" t="s">
        <v>1492</v>
      </c>
      <c r="R3723" s="1" t="s">
        <v>1450</v>
      </c>
      <c r="S3723" t="s">
        <v>1449</v>
      </c>
      <c r="T3723">
        <f>VLOOKUP(Admissions[[#This Row],[Department]],Departments!A:E,5,FALSE)</f>
        <v>5500</v>
      </c>
      <c r="U3723" s="1" t="str">
        <f t="shared" si="116"/>
        <v>Above Benchmark</v>
      </c>
      <c r="V3723" s="1">
        <f t="shared" ca="1" si="117"/>
        <v>53</v>
      </c>
      <c r="W3723" s="1" t="str">
        <f ca="1">_xlfn.IFS(Admissions[[#This Row],[Patients Age]]&lt;18,"Paediatric",V3723&lt;40,"Young Adult",V3723&lt;65,"Adult",TRUE,"Senior")</f>
        <v>Adult</v>
      </c>
    </row>
    <row r="3724" spans="1:23" x14ac:dyDescent="0.25">
      <c r="A3724">
        <v>11330</v>
      </c>
      <c r="B3724">
        <v>6131</v>
      </c>
      <c r="C3724" s="1" t="s">
        <v>309</v>
      </c>
      <c r="D3724" s="1" t="s">
        <v>56</v>
      </c>
      <c r="E3724" s="2">
        <v>36429</v>
      </c>
      <c r="F3724" s="1" t="s">
        <v>26</v>
      </c>
      <c r="G3724" s="1" t="s">
        <v>39</v>
      </c>
      <c r="H3724" s="2">
        <v>45629</v>
      </c>
      <c r="I3724" s="2">
        <v>45637</v>
      </c>
      <c r="J3724">
        <v>8</v>
      </c>
      <c r="K3724">
        <v>15511</v>
      </c>
      <c r="L3724" s="1" t="s">
        <v>1491</v>
      </c>
      <c r="M3724" s="1" t="s">
        <v>64</v>
      </c>
      <c r="N3724" s="1" t="s">
        <v>18</v>
      </c>
      <c r="O3724" t="s">
        <v>19</v>
      </c>
      <c r="P3724">
        <v>1938.875</v>
      </c>
      <c r="Q3724" s="1" t="s">
        <v>1492</v>
      </c>
      <c r="R3724" s="1" t="s">
        <v>1452</v>
      </c>
      <c r="S3724" t="s">
        <v>1449</v>
      </c>
      <c r="T3724">
        <f>VLOOKUP(Admissions[[#This Row],[Department]],Departments!A:E,5,FALSE)</f>
        <v>9000</v>
      </c>
      <c r="U3724" s="1" t="str">
        <f t="shared" si="116"/>
        <v>Above Benchmark</v>
      </c>
      <c r="V3724" s="1">
        <f t="shared" ca="1" si="117"/>
        <v>26</v>
      </c>
      <c r="W3724" s="1" t="str">
        <f ca="1">_xlfn.IFS(Admissions[[#This Row],[Patients Age]]&lt;18,"Paediatric",V3724&lt;40,"Young Adult",V3724&lt;65,"Adult",TRUE,"Senior")</f>
        <v>Young Adult</v>
      </c>
    </row>
    <row r="3725" spans="1:23" x14ac:dyDescent="0.25">
      <c r="A3725">
        <v>11140</v>
      </c>
      <c r="B3725">
        <v>6365</v>
      </c>
      <c r="C3725" s="1" t="s">
        <v>747</v>
      </c>
      <c r="D3725" s="1" t="s">
        <v>14</v>
      </c>
      <c r="E3725" s="2">
        <v>43097</v>
      </c>
      <c r="F3725" s="1" t="s">
        <v>30</v>
      </c>
      <c r="G3725" s="1" t="s">
        <v>31</v>
      </c>
      <c r="H3725" s="2">
        <v>45576</v>
      </c>
      <c r="I3725" s="2">
        <v>45579</v>
      </c>
      <c r="J3725">
        <v>3</v>
      </c>
      <c r="K3725">
        <v>3508</v>
      </c>
      <c r="L3725" s="1" t="s">
        <v>1491</v>
      </c>
      <c r="M3725" s="1" t="s">
        <v>81</v>
      </c>
      <c r="N3725" s="1" t="s">
        <v>33</v>
      </c>
      <c r="O3725" t="s">
        <v>19</v>
      </c>
      <c r="P3725">
        <v>1169.3333</v>
      </c>
      <c r="Q3725" s="1" t="s">
        <v>1492</v>
      </c>
      <c r="R3725" s="1" t="s">
        <v>1454</v>
      </c>
      <c r="S3725" t="s">
        <v>1449</v>
      </c>
      <c r="T3725">
        <f>VLOOKUP(Admissions[[#This Row],[Department]],Departments!A:E,5,FALSE)</f>
        <v>4500</v>
      </c>
      <c r="U3725" s="1" t="str">
        <f t="shared" si="116"/>
        <v>Within Benchmark</v>
      </c>
      <c r="V3725" s="1">
        <f t="shared" ca="1" si="117"/>
        <v>8</v>
      </c>
      <c r="W3725" s="1" t="str">
        <f ca="1">_xlfn.IFS(Admissions[[#This Row],[Patients Age]]&lt;18,"Paediatric",V3725&lt;40,"Young Adult",V3725&lt;65,"Adult",TRUE,"Senior")</f>
        <v>Paediatric</v>
      </c>
    </row>
    <row r="3726" spans="1:23" x14ac:dyDescent="0.25">
      <c r="A3726">
        <v>10815</v>
      </c>
      <c r="B3726">
        <v>5212</v>
      </c>
      <c r="C3726" s="1" t="s">
        <v>117</v>
      </c>
      <c r="D3726" s="1" t="s">
        <v>14</v>
      </c>
      <c r="E3726" s="2">
        <v>29923</v>
      </c>
      <c r="F3726" s="1" t="s">
        <v>41</v>
      </c>
      <c r="G3726" s="1" t="s">
        <v>42</v>
      </c>
      <c r="H3726" s="2">
        <v>45263</v>
      </c>
      <c r="I3726" s="2">
        <v>45268</v>
      </c>
      <c r="J3726">
        <v>5</v>
      </c>
      <c r="K3726">
        <v>5992</v>
      </c>
      <c r="L3726" s="1" t="s">
        <v>1494</v>
      </c>
      <c r="M3726" s="1" t="s">
        <v>43</v>
      </c>
      <c r="N3726" s="1" t="s">
        <v>33</v>
      </c>
      <c r="O3726" t="s">
        <v>19</v>
      </c>
      <c r="P3726">
        <v>1198.4000000000001</v>
      </c>
      <c r="Q3726" s="1" t="s">
        <v>1492</v>
      </c>
      <c r="R3726" s="1" t="s">
        <v>1451</v>
      </c>
      <c r="S3726" t="s">
        <v>1447</v>
      </c>
      <c r="T3726">
        <f>VLOOKUP(Admissions[[#This Row],[Department]],Departments!A:E,5,FALSE)</f>
        <v>7200</v>
      </c>
      <c r="U3726" s="1" t="str">
        <f t="shared" si="116"/>
        <v>Within Benchmark</v>
      </c>
      <c r="V3726" s="1">
        <f t="shared" ca="1" si="117"/>
        <v>44</v>
      </c>
      <c r="W3726" s="1" t="str">
        <f ca="1">_xlfn.IFS(Admissions[[#This Row],[Patients Age]]&lt;18,"Paediatric",V3726&lt;40,"Young Adult",V3726&lt;65,"Adult",TRUE,"Senior")</f>
        <v>Adult</v>
      </c>
    </row>
    <row r="3727" spans="1:23" x14ac:dyDescent="0.25">
      <c r="A3727">
        <v>13261</v>
      </c>
      <c r="B3727">
        <v>3946</v>
      </c>
      <c r="C3727" s="1" t="s">
        <v>637</v>
      </c>
      <c r="D3727" s="1" t="s">
        <v>56</v>
      </c>
      <c r="E3727" s="2">
        <v>11197</v>
      </c>
      <c r="F3727" s="1" t="s">
        <v>15</v>
      </c>
      <c r="G3727" s="1" t="s">
        <v>48</v>
      </c>
      <c r="H3727" s="2">
        <v>45105</v>
      </c>
      <c r="I3727" s="2">
        <v>45108</v>
      </c>
      <c r="J3727">
        <v>3</v>
      </c>
      <c r="K3727">
        <v>8495</v>
      </c>
      <c r="L3727" s="1" t="s">
        <v>1491</v>
      </c>
      <c r="M3727" s="1" t="s">
        <v>46</v>
      </c>
      <c r="N3727" s="1" t="s">
        <v>18</v>
      </c>
      <c r="O3727" t="s">
        <v>19</v>
      </c>
      <c r="P3727">
        <v>2831.6667000000002</v>
      </c>
      <c r="Q3727" s="1" t="s">
        <v>1492</v>
      </c>
      <c r="R3727" s="1" t="s">
        <v>1453</v>
      </c>
      <c r="S3727" t="s">
        <v>1449</v>
      </c>
      <c r="T3727">
        <f>VLOOKUP(Admissions[[#This Row],[Department]],Departments!A:E,5,FALSE)</f>
        <v>5500</v>
      </c>
      <c r="U3727" s="1" t="str">
        <f t="shared" si="116"/>
        <v>Above Benchmark</v>
      </c>
      <c r="V3727" s="1">
        <f t="shared" ca="1" si="117"/>
        <v>95</v>
      </c>
      <c r="W3727" s="1" t="str">
        <f ca="1">_xlfn.IFS(Admissions[[#This Row],[Patients Age]]&lt;18,"Paediatric",V3727&lt;40,"Young Adult",V3727&lt;65,"Adult",TRUE,"Senior")</f>
        <v>Senior</v>
      </c>
    </row>
    <row r="3728" spans="1:23" x14ac:dyDescent="0.25">
      <c r="A3728">
        <v>10812</v>
      </c>
      <c r="B3728">
        <v>5655</v>
      </c>
      <c r="C3728" s="1" t="s">
        <v>654</v>
      </c>
      <c r="D3728" s="1" t="s">
        <v>56</v>
      </c>
      <c r="E3728" s="2">
        <v>37681</v>
      </c>
      <c r="F3728" s="1" t="s">
        <v>15</v>
      </c>
      <c r="G3728" s="1" t="s">
        <v>16</v>
      </c>
      <c r="H3728" s="2">
        <v>45395</v>
      </c>
      <c r="I3728" s="2">
        <v>45398</v>
      </c>
      <c r="J3728">
        <v>3</v>
      </c>
      <c r="K3728">
        <v>4451</v>
      </c>
      <c r="L3728" s="1" t="s">
        <v>1494</v>
      </c>
      <c r="M3728" s="1" t="s">
        <v>46</v>
      </c>
      <c r="N3728" s="1" t="s">
        <v>33</v>
      </c>
      <c r="O3728" t="s">
        <v>19</v>
      </c>
      <c r="P3728">
        <v>1483.6667</v>
      </c>
      <c r="Q3728" s="1" t="s">
        <v>1492</v>
      </c>
      <c r="R3728" s="1" t="s">
        <v>1446</v>
      </c>
      <c r="S3728" t="s">
        <v>1447</v>
      </c>
      <c r="T3728">
        <f>VLOOKUP(Admissions[[#This Row],[Department]],Departments!A:E,5,FALSE)</f>
        <v>5500</v>
      </c>
      <c r="U3728" s="1" t="str">
        <f t="shared" si="116"/>
        <v>Within Benchmark</v>
      </c>
      <c r="V3728" s="1">
        <f t="shared" ca="1" si="117"/>
        <v>23</v>
      </c>
      <c r="W3728" s="1" t="str">
        <f ca="1">_xlfn.IFS(Admissions[[#This Row],[Patients Age]]&lt;18,"Paediatric",V3728&lt;40,"Young Adult",V3728&lt;65,"Adult",TRUE,"Senior")</f>
        <v>Young Adult</v>
      </c>
    </row>
    <row r="3729" spans="1:23" x14ac:dyDescent="0.25">
      <c r="A3729">
        <v>13621</v>
      </c>
      <c r="B3729">
        <v>7086</v>
      </c>
      <c r="C3729" s="1" t="s">
        <v>477</v>
      </c>
      <c r="D3729" s="1" t="s">
        <v>56</v>
      </c>
      <c r="E3729" s="2">
        <v>38310</v>
      </c>
      <c r="F3729" s="1" t="s">
        <v>51</v>
      </c>
      <c r="G3729" s="1" t="s">
        <v>87</v>
      </c>
      <c r="H3729" s="2">
        <v>45612</v>
      </c>
      <c r="I3729" s="2">
        <v>45616</v>
      </c>
      <c r="J3729">
        <v>4</v>
      </c>
      <c r="K3729">
        <v>5133</v>
      </c>
      <c r="L3729" s="1" t="s">
        <v>1494</v>
      </c>
      <c r="M3729" s="1" t="s">
        <v>114</v>
      </c>
      <c r="N3729" s="1" t="s">
        <v>18</v>
      </c>
      <c r="O3729" t="s">
        <v>19</v>
      </c>
      <c r="P3729">
        <v>1283.25</v>
      </c>
      <c r="Q3729" s="1" t="s">
        <v>1492</v>
      </c>
      <c r="R3729" s="1" t="s">
        <v>1446</v>
      </c>
      <c r="S3729" t="s">
        <v>1447</v>
      </c>
      <c r="T3729">
        <f>VLOOKUP(Admissions[[#This Row],[Department]],Departments!A:E,5,FALSE)</f>
        <v>6800</v>
      </c>
      <c r="U3729" s="1" t="str">
        <f t="shared" si="116"/>
        <v>Within Benchmark</v>
      </c>
      <c r="V3729" s="1">
        <f t="shared" ca="1" si="117"/>
        <v>21</v>
      </c>
      <c r="W3729" s="1" t="str">
        <f ca="1">_xlfn.IFS(Admissions[[#This Row],[Patients Age]]&lt;18,"Paediatric",V3729&lt;40,"Young Adult",V3729&lt;65,"Adult",TRUE,"Senior")</f>
        <v>Young Adult</v>
      </c>
    </row>
    <row r="3730" spans="1:23" x14ac:dyDescent="0.25">
      <c r="A3730">
        <v>14830</v>
      </c>
      <c r="B3730">
        <v>4687</v>
      </c>
      <c r="C3730" s="1" t="s">
        <v>288</v>
      </c>
      <c r="D3730" s="1" t="s">
        <v>56</v>
      </c>
      <c r="E3730" s="2">
        <v>41895</v>
      </c>
      <c r="F3730" s="1" t="s">
        <v>30</v>
      </c>
      <c r="G3730" s="1" t="s">
        <v>110</v>
      </c>
      <c r="H3730" s="2">
        <v>45600</v>
      </c>
      <c r="I3730" s="2">
        <v>45603</v>
      </c>
      <c r="J3730">
        <v>3</v>
      </c>
      <c r="K3730">
        <v>3181</v>
      </c>
      <c r="L3730" s="1" t="s">
        <v>1491</v>
      </c>
      <c r="M3730" s="1" t="s">
        <v>46</v>
      </c>
      <c r="N3730" s="1" t="s">
        <v>18</v>
      </c>
      <c r="O3730" t="s">
        <v>19</v>
      </c>
      <c r="P3730">
        <v>1060.3333</v>
      </c>
      <c r="Q3730" s="1" t="s">
        <v>1492</v>
      </c>
      <c r="R3730" s="1" t="s">
        <v>1448</v>
      </c>
      <c r="S3730" t="s">
        <v>1449</v>
      </c>
      <c r="T3730">
        <f>VLOOKUP(Admissions[[#This Row],[Department]],Departments!A:E,5,FALSE)</f>
        <v>4500</v>
      </c>
      <c r="U3730" s="1" t="str">
        <f t="shared" si="116"/>
        <v>Within Benchmark</v>
      </c>
      <c r="V3730" s="1">
        <f t="shared" ca="1" si="117"/>
        <v>11</v>
      </c>
      <c r="W3730" s="1" t="str">
        <f ca="1">_xlfn.IFS(Admissions[[#This Row],[Patients Age]]&lt;18,"Paediatric",V3730&lt;40,"Young Adult",V3730&lt;65,"Adult",TRUE,"Senior")</f>
        <v>Paediatric</v>
      </c>
    </row>
    <row r="3731" spans="1:23" x14ac:dyDescent="0.25">
      <c r="A3731">
        <v>11010</v>
      </c>
      <c r="B3731">
        <v>3772</v>
      </c>
      <c r="C3731" s="1" t="s">
        <v>711</v>
      </c>
      <c r="D3731" s="1" t="s">
        <v>14</v>
      </c>
      <c r="E3731" s="2">
        <v>25419</v>
      </c>
      <c r="F3731" s="1" t="s">
        <v>15</v>
      </c>
      <c r="G3731" s="1" t="s">
        <v>217</v>
      </c>
      <c r="H3731" s="2">
        <v>45009</v>
      </c>
      <c r="I3731" s="2">
        <v>45012</v>
      </c>
      <c r="J3731">
        <v>3</v>
      </c>
      <c r="K3731">
        <v>8080</v>
      </c>
      <c r="L3731" s="1" t="s">
        <v>1491</v>
      </c>
      <c r="M3731" s="1" t="s">
        <v>81</v>
      </c>
      <c r="N3731" s="1" t="s">
        <v>18</v>
      </c>
      <c r="O3731" t="s">
        <v>19</v>
      </c>
      <c r="P3731">
        <v>2693.3332999999998</v>
      </c>
      <c r="Q3731" s="1" t="s">
        <v>1492</v>
      </c>
      <c r="R3731" s="1" t="s">
        <v>1454</v>
      </c>
      <c r="S3731" t="s">
        <v>1449</v>
      </c>
      <c r="T3731">
        <f>VLOOKUP(Admissions[[#This Row],[Department]],Departments!A:E,5,FALSE)</f>
        <v>5500</v>
      </c>
      <c r="U3731" s="1" t="str">
        <f t="shared" si="116"/>
        <v>Above Benchmark</v>
      </c>
      <c r="V3731" s="1">
        <f t="shared" ca="1" si="117"/>
        <v>56</v>
      </c>
      <c r="W3731" s="1" t="str">
        <f ca="1">_xlfn.IFS(Admissions[[#This Row],[Patients Age]]&lt;18,"Paediatric",V3731&lt;40,"Young Adult",V3731&lt;65,"Adult",TRUE,"Senior")</f>
        <v>Adult</v>
      </c>
    </row>
    <row r="3732" spans="1:23" x14ac:dyDescent="0.25">
      <c r="A3732">
        <v>13399</v>
      </c>
      <c r="B3732">
        <v>4716</v>
      </c>
      <c r="C3732" s="1" t="s">
        <v>1015</v>
      </c>
      <c r="D3732" s="1" t="s">
        <v>14</v>
      </c>
      <c r="E3732" s="2">
        <v>14839</v>
      </c>
      <c r="F3732" s="1" t="s">
        <v>21</v>
      </c>
      <c r="G3732" s="1" t="s">
        <v>22</v>
      </c>
      <c r="H3732" s="2">
        <v>45259</v>
      </c>
      <c r="I3732" s="2">
        <v>45266</v>
      </c>
      <c r="J3732">
        <v>7</v>
      </c>
      <c r="K3732">
        <v>17797</v>
      </c>
      <c r="L3732" s="1" t="s">
        <v>1491</v>
      </c>
      <c r="M3732" s="1" t="s">
        <v>28</v>
      </c>
      <c r="N3732" s="1" t="s">
        <v>33</v>
      </c>
      <c r="O3732" t="s">
        <v>19</v>
      </c>
      <c r="P3732">
        <v>2542.4286000000002</v>
      </c>
      <c r="Q3732" s="1" t="s">
        <v>1492</v>
      </c>
      <c r="R3732" s="1" t="s">
        <v>1453</v>
      </c>
      <c r="S3732" t="s">
        <v>1449</v>
      </c>
      <c r="T3732">
        <f>VLOOKUP(Admissions[[#This Row],[Department]],Departments!A:E,5,FALSE)</f>
        <v>12000</v>
      </c>
      <c r="U3732" s="1" t="str">
        <f t="shared" si="116"/>
        <v>Above Benchmark</v>
      </c>
      <c r="V3732" s="1">
        <f t="shared" ca="1" si="117"/>
        <v>85</v>
      </c>
      <c r="W3732" s="1" t="str">
        <f ca="1">_xlfn.IFS(Admissions[[#This Row],[Patients Age]]&lt;18,"Paediatric",V3732&lt;40,"Young Adult",V3732&lt;65,"Adult",TRUE,"Senior")</f>
        <v>Senior</v>
      </c>
    </row>
    <row r="3733" spans="1:23" x14ac:dyDescent="0.25">
      <c r="A3733">
        <v>11639</v>
      </c>
      <c r="B3733">
        <v>4511</v>
      </c>
      <c r="C3733" s="1" t="s">
        <v>106</v>
      </c>
      <c r="D3733" s="1" t="s">
        <v>56</v>
      </c>
      <c r="E3733" s="2">
        <v>27944</v>
      </c>
      <c r="F3733" s="1" t="s">
        <v>26</v>
      </c>
      <c r="G3733" s="1" t="s">
        <v>39</v>
      </c>
      <c r="H3733" s="2">
        <v>45521</v>
      </c>
      <c r="I3733" s="2">
        <v>45530</v>
      </c>
      <c r="J3733">
        <v>9</v>
      </c>
      <c r="K3733">
        <v>10850</v>
      </c>
      <c r="L3733" s="1" t="s">
        <v>1491</v>
      </c>
      <c r="M3733" s="1" t="s">
        <v>64</v>
      </c>
      <c r="N3733" s="1" t="s">
        <v>33</v>
      </c>
      <c r="O3733" t="s">
        <v>19</v>
      </c>
      <c r="P3733">
        <v>1205.5555999999999</v>
      </c>
      <c r="Q3733" s="1" t="s">
        <v>1492</v>
      </c>
      <c r="R3733" s="1" t="s">
        <v>1446</v>
      </c>
      <c r="S3733" t="s">
        <v>1447</v>
      </c>
      <c r="T3733">
        <f>VLOOKUP(Admissions[[#This Row],[Department]],Departments!A:E,5,FALSE)</f>
        <v>9000</v>
      </c>
      <c r="U3733" s="1" t="str">
        <f t="shared" si="116"/>
        <v>Above Benchmark</v>
      </c>
      <c r="V3733" s="1">
        <f t="shared" ca="1" si="117"/>
        <v>50</v>
      </c>
      <c r="W3733" s="1" t="str">
        <f ca="1">_xlfn.IFS(Admissions[[#This Row],[Patients Age]]&lt;18,"Paediatric",V3733&lt;40,"Young Adult",V3733&lt;65,"Adult",TRUE,"Senior")</f>
        <v>Adult</v>
      </c>
    </row>
    <row r="3734" spans="1:23" x14ac:dyDescent="0.25">
      <c r="A3734">
        <v>13171</v>
      </c>
      <c r="B3734">
        <v>6394</v>
      </c>
      <c r="C3734" s="1" t="s">
        <v>1182</v>
      </c>
      <c r="D3734" s="1" t="s">
        <v>56</v>
      </c>
      <c r="E3734" s="2">
        <v>23069</v>
      </c>
      <c r="F3734" s="1" t="s">
        <v>66</v>
      </c>
      <c r="G3734" s="1" t="s">
        <v>70</v>
      </c>
      <c r="H3734" s="2">
        <v>45463</v>
      </c>
      <c r="I3734" s="2">
        <v>45469</v>
      </c>
      <c r="J3734">
        <v>6</v>
      </c>
      <c r="K3734">
        <v>10779</v>
      </c>
      <c r="L3734" s="1" t="s">
        <v>1491</v>
      </c>
      <c r="M3734" s="1" t="s">
        <v>68</v>
      </c>
      <c r="N3734" s="1" t="s">
        <v>33</v>
      </c>
      <c r="O3734" t="s">
        <v>19</v>
      </c>
      <c r="P3734">
        <v>1796.5</v>
      </c>
      <c r="Q3734" s="1" t="s">
        <v>1492</v>
      </c>
      <c r="R3734" s="1" t="s">
        <v>1450</v>
      </c>
      <c r="S3734" t="s">
        <v>1449</v>
      </c>
      <c r="T3734">
        <f>VLOOKUP(Admissions[[#This Row],[Department]],Departments!A:E,5,FALSE)</f>
        <v>6000</v>
      </c>
      <c r="U3734" s="1" t="str">
        <f t="shared" si="116"/>
        <v>Above Benchmark</v>
      </c>
      <c r="V3734" s="1">
        <f t="shared" ca="1" si="117"/>
        <v>63</v>
      </c>
      <c r="W3734" s="1" t="str">
        <f ca="1">_xlfn.IFS(Admissions[[#This Row],[Patients Age]]&lt;18,"Paediatric",V3734&lt;40,"Young Adult",V3734&lt;65,"Adult",TRUE,"Senior")</f>
        <v>Adult</v>
      </c>
    </row>
    <row r="3735" spans="1:23" x14ac:dyDescent="0.25">
      <c r="A3735">
        <v>15294</v>
      </c>
      <c r="B3735">
        <v>5266</v>
      </c>
      <c r="C3735" s="1" t="s">
        <v>1077</v>
      </c>
      <c r="D3735" s="1" t="s">
        <v>14</v>
      </c>
      <c r="E3735" s="2">
        <v>42336</v>
      </c>
      <c r="F3735" s="1" t="s">
        <v>30</v>
      </c>
      <c r="G3735" s="1" t="s">
        <v>31</v>
      </c>
      <c r="H3735" s="2">
        <v>45614</v>
      </c>
      <c r="I3735" s="2">
        <v>45619</v>
      </c>
      <c r="J3735">
        <v>5</v>
      </c>
      <c r="K3735">
        <v>2194</v>
      </c>
      <c r="L3735" s="1" t="s">
        <v>1491</v>
      </c>
      <c r="M3735" s="1" t="s">
        <v>46</v>
      </c>
      <c r="N3735" s="1" t="s">
        <v>33</v>
      </c>
      <c r="O3735" t="s">
        <v>19</v>
      </c>
      <c r="P3735">
        <v>438.8</v>
      </c>
      <c r="Q3735" s="1" t="s">
        <v>1492</v>
      </c>
      <c r="R3735" s="1" t="s">
        <v>1448</v>
      </c>
      <c r="S3735" t="s">
        <v>1449</v>
      </c>
      <c r="T3735">
        <f>VLOOKUP(Admissions[[#This Row],[Department]],Departments!A:E,5,FALSE)</f>
        <v>4500</v>
      </c>
      <c r="U3735" s="1" t="str">
        <f t="shared" si="116"/>
        <v>Within Benchmark</v>
      </c>
      <c r="V3735" s="1">
        <f t="shared" ca="1" si="117"/>
        <v>10</v>
      </c>
      <c r="W3735" s="1" t="str">
        <f ca="1">_xlfn.IFS(Admissions[[#This Row],[Patients Age]]&lt;18,"Paediatric",V3735&lt;40,"Young Adult",V3735&lt;65,"Adult",TRUE,"Senior")</f>
        <v>Paediatric</v>
      </c>
    </row>
    <row r="3736" spans="1:23" x14ac:dyDescent="0.25">
      <c r="A3736">
        <v>10520</v>
      </c>
      <c r="B3736">
        <v>4814</v>
      </c>
      <c r="C3736" s="1" t="s">
        <v>686</v>
      </c>
      <c r="D3736" s="1" t="s">
        <v>14</v>
      </c>
      <c r="E3736" s="2">
        <v>40665</v>
      </c>
      <c r="F3736" s="1" t="s">
        <v>30</v>
      </c>
      <c r="G3736" s="1" t="s">
        <v>58</v>
      </c>
      <c r="H3736" s="2">
        <v>45437</v>
      </c>
      <c r="I3736" s="2">
        <v>45441</v>
      </c>
      <c r="J3736">
        <v>4</v>
      </c>
      <c r="K3736">
        <v>3522</v>
      </c>
      <c r="L3736" s="1" t="s">
        <v>1494</v>
      </c>
      <c r="M3736" s="1" t="s">
        <v>32</v>
      </c>
      <c r="N3736" s="1" t="s">
        <v>33</v>
      </c>
      <c r="O3736" t="s">
        <v>19</v>
      </c>
      <c r="P3736">
        <v>880.5</v>
      </c>
      <c r="Q3736" s="1" t="s">
        <v>1492</v>
      </c>
      <c r="R3736" s="1" t="s">
        <v>1446</v>
      </c>
      <c r="S3736" t="s">
        <v>1447</v>
      </c>
      <c r="T3736">
        <f>VLOOKUP(Admissions[[#This Row],[Department]],Departments!A:E,5,FALSE)</f>
        <v>4500</v>
      </c>
      <c r="U3736" s="1" t="str">
        <f t="shared" si="116"/>
        <v>Within Benchmark</v>
      </c>
      <c r="V3736" s="1">
        <f t="shared" ca="1" si="117"/>
        <v>15</v>
      </c>
      <c r="W3736" s="1" t="str">
        <f ca="1">_xlfn.IFS(Admissions[[#This Row],[Patients Age]]&lt;18,"Paediatric",V3736&lt;40,"Young Adult",V3736&lt;65,"Adult",TRUE,"Senior")</f>
        <v>Paediatric</v>
      </c>
    </row>
    <row r="3737" spans="1:23" x14ac:dyDescent="0.25">
      <c r="A3737">
        <v>11175</v>
      </c>
      <c r="B3737">
        <v>6512</v>
      </c>
      <c r="C3737" s="1" t="s">
        <v>623</v>
      </c>
      <c r="D3737" s="1" t="s">
        <v>14</v>
      </c>
      <c r="E3737" s="2">
        <v>31444</v>
      </c>
      <c r="F3737" s="1" t="s">
        <v>26</v>
      </c>
      <c r="G3737" s="1" t="s">
        <v>141</v>
      </c>
      <c r="H3737" s="2">
        <v>45514</v>
      </c>
      <c r="I3737" s="2">
        <v>45520</v>
      </c>
      <c r="J3737">
        <v>6</v>
      </c>
      <c r="K3737">
        <v>18317</v>
      </c>
      <c r="L3737" s="1" t="s">
        <v>1491</v>
      </c>
      <c r="M3737" s="1" t="s">
        <v>79</v>
      </c>
      <c r="N3737" s="1" t="s">
        <v>33</v>
      </c>
      <c r="O3737" t="s">
        <v>19</v>
      </c>
      <c r="P3737">
        <v>3052.8332999999998</v>
      </c>
      <c r="Q3737" s="1" t="s">
        <v>1492</v>
      </c>
      <c r="R3737" s="1" t="s">
        <v>1446</v>
      </c>
      <c r="S3737" t="s">
        <v>1447</v>
      </c>
      <c r="T3737">
        <f>VLOOKUP(Admissions[[#This Row],[Department]],Departments!A:E,5,FALSE)</f>
        <v>9000</v>
      </c>
      <c r="U3737" s="1" t="str">
        <f t="shared" si="116"/>
        <v>Above Benchmark</v>
      </c>
      <c r="V3737" s="1">
        <f t="shared" ca="1" si="117"/>
        <v>40</v>
      </c>
      <c r="W3737" s="1" t="str">
        <f ca="1">_xlfn.IFS(Admissions[[#This Row],[Patients Age]]&lt;18,"Paediatric",V3737&lt;40,"Young Adult",V3737&lt;65,"Adult",TRUE,"Senior")</f>
        <v>Adult</v>
      </c>
    </row>
    <row r="3738" spans="1:23" x14ac:dyDescent="0.25">
      <c r="A3738">
        <v>10782</v>
      </c>
      <c r="B3738">
        <v>4643</v>
      </c>
      <c r="C3738" s="1" t="s">
        <v>280</v>
      </c>
      <c r="D3738" s="1" t="s">
        <v>56</v>
      </c>
      <c r="E3738" s="2">
        <v>24953</v>
      </c>
      <c r="F3738" s="1" t="s">
        <v>41</v>
      </c>
      <c r="G3738" s="1" t="s">
        <v>72</v>
      </c>
      <c r="H3738" s="2">
        <v>45138</v>
      </c>
      <c r="I3738" s="2">
        <v>45145</v>
      </c>
      <c r="J3738">
        <v>7</v>
      </c>
      <c r="K3738">
        <v>10038</v>
      </c>
      <c r="L3738" s="1" t="s">
        <v>1491</v>
      </c>
      <c r="M3738" s="1" t="s">
        <v>73</v>
      </c>
      <c r="N3738" s="1" t="s">
        <v>18</v>
      </c>
      <c r="O3738" t="s">
        <v>19</v>
      </c>
      <c r="P3738">
        <v>1434</v>
      </c>
      <c r="Q3738" s="1" t="s">
        <v>1492</v>
      </c>
      <c r="R3738" s="1" t="s">
        <v>1448</v>
      </c>
      <c r="S3738" t="s">
        <v>1449</v>
      </c>
      <c r="T3738">
        <f>VLOOKUP(Admissions[[#This Row],[Department]],Departments!A:E,5,FALSE)</f>
        <v>7200</v>
      </c>
      <c r="U3738" s="1" t="str">
        <f t="shared" si="116"/>
        <v>Above Benchmark</v>
      </c>
      <c r="V3738" s="1">
        <f t="shared" ca="1" si="117"/>
        <v>58</v>
      </c>
      <c r="W3738" s="1" t="str">
        <f ca="1">_xlfn.IFS(Admissions[[#This Row],[Patients Age]]&lt;18,"Paediatric",V3738&lt;40,"Young Adult",V3738&lt;65,"Adult",TRUE,"Senior")</f>
        <v>Adult</v>
      </c>
    </row>
    <row r="3739" spans="1:23" x14ac:dyDescent="0.25">
      <c r="A3739">
        <v>12194</v>
      </c>
      <c r="B3739">
        <v>6896</v>
      </c>
      <c r="C3739" s="1" t="s">
        <v>423</v>
      </c>
      <c r="D3739" s="1" t="s">
        <v>56</v>
      </c>
      <c r="E3739" s="2">
        <v>13674</v>
      </c>
      <c r="F3739" s="1" t="s">
        <v>15</v>
      </c>
      <c r="G3739" s="1" t="s">
        <v>48</v>
      </c>
      <c r="H3739" s="2">
        <v>45355</v>
      </c>
      <c r="I3739" s="2">
        <v>45358</v>
      </c>
      <c r="J3739">
        <v>3</v>
      </c>
      <c r="K3739">
        <v>5435</v>
      </c>
      <c r="L3739" s="1" t="s">
        <v>1494</v>
      </c>
      <c r="M3739" s="1" t="s">
        <v>49</v>
      </c>
      <c r="N3739" s="1" t="s">
        <v>33</v>
      </c>
      <c r="O3739" t="s">
        <v>19</v>
      </c>
      <c r="P3739">
        <v>1811.6667</v>
      </c>
      <c r="Q3739" s="1" t="s">
        <v>1492</v>
      </c>
      <c r="R3739" s="1" t="s">
        <v>1448</v>
      </c>
      <c r="S3739" t="s">
        <v>1449</v>
      </c>
      <c r="T3739">
        <f>VLOOKUP(Admissions[[#This Row],[Department]],Departments!A:E,5,FALSE)</f>
        <v>5500</v>
      </c>
      <c r="U3739" s="1" t="str">
        <f t="shared" si="116"/>
        <v>Within Benchmark</v>
      </c>
      <c r="V3739" s="1">
        <f t="shared" ca="1" si="117"/>
        <v>89</v>
      </c>
      <c r="W3739" s="1" t="str">
        <f ca="1">_xlfn.IFS(Admissions[[#This Row],[Patients Age]]&lt;18,"Paediatric",V3739&lt;40,"Young Adult",V3739&lt;65,"Adult",TRUE,"Senior")</f>
        <v>Senior</v>
      </c>
    </row>
    <row r="3740" spans="1:23" x14ac:dyDescent="0.25">
      <c r="A3740">
        <v>12803</v>
      </c>
      <c r="B3740">
        <v>4980</v>
      </c>
      <c r="C3740" s="1" t="s">
        <v>1242</v>
      </c>
      <c r="D3740" s="1" t="s">
        <v>56</v>
      </c>
      <c r="E3740" s="2">
        <v>24412</v>
      </c>
      <c r="F3740" s="1" t="s">
        <v>21</v>
      </c>
      <c r="G3740" s="1" t="s">
        <v>149</v>
      </c>
      <c r="H3740" s="2">
        <v>45191</v>
      </c>
      <c r="I3740" s="2">
        <v>45196</v>
      </c>
      <c r="J3740">
        <v>5</v>
      </c>
      <c r="K3740">
        <v>20206</v>
      </c>
      <c r="L3740" s="1" t="s">
        <v>1491</v>
      </c>
      <c r="M3740" s="1" t="s">
        <v>124</v>
      </c>
      <c r="N3740" s="1" t="s">
        <v>33</v>
      </c>
      <c r="O3740" t="s">
        <v>19</v>
      </c>
      <c r="P3740">
        <v>4041.2</v>
      </c>
      <c r="Q3740" s="1" t="s">
        <v>1492</v>
      </c>
      <c r="R3740" s="1" t="s">
        <v>1454</v>
      </c>
      <c r="S3740" t="s">
        <v>1449</v>
      </c>
      <c r="T3740">
        <f>VLOOKUP(Admissions[[#This Row],[Department]],Departments!A:E,5,FALSE)</f>
        <v>12000</v>
      </c>
      <c r="U3740" s="1" t="str">
        <f t="shared" si="116"/>
        <v>Above Benchmark</v>
      </c>
      <c r="V3740" s="1">
        <f t="shared" ca="1" si="117"/>
        <v>59</v>
      </c>
      <c r="W3740" s="1" t="str">
        <f ca="1">_xlfn.IFS(Admissions[[#This Row],[Patients Age]]&lt;18,"Paediatric",V3740&lt;40,"Young Adult",V3740&lt;65,"Adult",TRUE,"Senior")</f>
        <v>Adult</v>
      </c>
    </row>
    <row r="3741" spans="1:23" x14ac:dyDescent="0.25">
      <c r="A3741">
        <v>10946</v>
      </c>
      <c r="B3741">
        <v>7198</v>
      </c>
      <c r="C3741" s="1" t="s">
        <v>71</v>
      </c>
      <c r="D3741" s="1" t="s">
        <v>14</v>
      </c>
      <c r="E3741" s="2">
        <v>24332</v>
      </c>
      <c r="F3741" s="1" t="s">
        <v>51</v>
      </c>
      <c r="G3741" s="1" t="s">
        <v>113</v>
      </c>
      <c r="H3741" s="2">
        <v>45284</v>
      </c>
      <c r="I3741" s="2">
        <v>45291</v>
      </c>
      <c r="J3741">
        <v>7</v>
      </c>
      <c r="K3741">
        <v>5393</v>
      </c>
      <c r="L3741" s="1" t="s">
        <v>1491</v>
      </c>
      <c r="M3741" s="1" t="s">
        <v>88</v>
      </c>
      <c r="N3741" s="1" t="s">
        <v>24</v>
      </c>
      <c r="O3741" t="s">
        <v>19</v>
      </c>
      <c r="P3741">
        <v>770.42859999999996</v>
      </c>
      <c r="Q3741" s="1" t="s">
        <v>1492</v>
      </c>
      <c r="R3741" s="1" t="s">
        <v>1451</v>
      </c>
      <c r="S3741" t="s">
        <v>1447</v>
      </c>
      <c r="T3741">
        <f>VLOOKUP(Admissions[[#This Row],[Department]],Departments!A:E,5,FALSE)</f>
        <v>6800</v>
      </c>
      <c r="U3741" s="1" t="str">
        <f t="shared" si="116"/>
        <v>Within Benchmark</v>
      </c>
      <c r="V3741" s="1">
        <f t="shared" ca="1" si="117"/>
        <v>59</v>
      </c>
      <c r="W3741" s="1" t="str">
        <f ca="1">_xlfn.IFS(Admissions[[#This Row],[Patients Age]]&lt;18,"Paediatric",V3741&lt;40,"Young Adult",V3741&lt;65,"Adult",TRUE,"Senior")</f>
        <v>Adult</v>
      </c>
    </row>
    <row r="3742" spans="1:23" x14ac:dyDescent="0.25">
      <c r="A3742">
        <v>12013</v>
      </c>
      <c r="B3742">
        <v>5153</v>
      </c>
      <c r="C3742" s="1" t="s">
        <v>699</v>
      </c>
      <c r="D3742" s="1" t="s">
        <v>56</v>
      </c>
      <c r="E3742" s="2">
        <v>33803</v>
      </c>
      <c r="F3742" s="1" t="s">
        <v>51</v>
      </c>
      <c r="G3742" s="1" t="s">
        <v>113</v>
      </c>
      <c r="H3742" s="2">
        <v>45485</v>
      </c>
      <c r="I3742" s="2">
        <v>45489</v>
      </c>
      <c r="J3742">
        <v>4</v>
      </c>
      <c r="K3742">
        <v>6684</v>
      </c>
      <c r="L3742" s="1" t="s">
        <v>1491</v>
      </c>
      <c r="M3742" s="1" t="s">
        <v>114</v>
      </c>
      <c r="N3742" s="1" t="s">
        <v>33</v>
      </c>
      <c r="O3742" t="s">
        <v>19</v>
      </c>
      <c r="P3742">
        <v>1671</v>
      </c>
      <c r="Q3742" s="1" t="s">
        <v>1492</v>
      </c>
      <c r="R3742" s="1" t="s">
        <v>1454</v>
      </c>
      <c r="S3742" t="s">
        <v>1449</v>
      </c>
      <c r="T3742">
        <f>VLOOKUP(Admissions[[#This Row],[Department]],Departments!A:E,5,FALSE)</f>
        <v>6800</v>
      </c>
      <c r="U3742" s="1" t="str">
        <f t="shared" si="116"/>
        <v>Within Benchmark</v>
      </c>
      <c r="V3742" s="1">
        <f t="shared" ca="1" si="117"/>
        <v>33</v>
      </c>
      <c r="W3742" s="1" t="str">
        <f ca="1">_xlfn.IFS(Admissions[[#This Row],[Patients Age]]&lt;18,"Paediatric",V3742&lt;40,"Young Adult",V3742&lt;65,"Adult",TRUE,"Senior")</f>
        <v>Young Adult</v>
      </c>
    </row>
    <row r="3743" spans="1:23" x14ac:dyDescent="0.25">
      <c r="A3743">
        <v>10131</v>
      </c>
      <c r="B3743">
        <v>3466</v>
      </c>
      <c r="C3743" s="1" t="s">
        <v>327</v>
      </c>
      <c r="D3743" s="1" t="s">
        <v>56</v>
      </c>
      <c r="E3743" s="2">
        <v>31682</v>
      </c>
      <c r="F3743" s="1" t="s">
        <v>41</v>
      </c>
      <c r="G3743" s="1" t="s">
        <v>72</v>
      </c>
      <c r="H3743" s="2">
        <v>45283</v>
      </c>
      <c r="I3743" s="2">
        <v>45286</v>
      </c>
      <c r="J3743">
        <v>3</v>
      </c>
      <c r="K3743">
        <v>6115</v>
      </c>
      <c r="L3743" s="1" t="s">
        <v>1494</v>
      </c>
      <c r="M3743" s="1" t="s">
        <v>73</v>
      </c>
      <c r="N3743" s="1" t="s">
        <v>18</v>
      </c>
      <c r="O3743" t="s">
        <v>19</v>
      </c>
      <c r="P3743">
        <v>2038.3333</v>
      </c>
      <c r="Q3743" s="1" t="s">
        <v>1492</v>
      </c>
      <c r="R3743" s="1" t="s">
        <v>1446</v>
      </c>
      <c r="S3743" t="s">
        <v>1447</v>
      </c>
      <c r="T3743">
        <f>VLOOKUP(Admissions[[#This Row],[Department]],Departments!A:E,5,FALSE)</f>
        <v>7200</v>
      </c>
      <c r="U3743" s="1" t="str">
        <f t="shared" si="116"/>
        <v>Within Benchmark</v>
      </c>
      <c r="V3743" s="1">
        <f t="shared" ca="1" si="117"/>
        <v>39</v>
      </c>
      <c r="W3743" s="1" t="str">
        <f ca="1">_xlfn.IFS(Admissions[[#This Row],[Patients Age]]&lt;18,"Paediatric",V3743&lt;40,"Young Adult",V3743&lt;65,"Adult",TRUE,"Senior")</f>
        <v>Young Adult</v>
      </c>
    </row>
    <row r="3744" spans="1:23" x14ac:dyDescent="0.25">
      <c r="A3744">
        <v>10377</v>
      </c>
      <c r="B3744">
        <v>7170</v>
      </c>
      <c r="C3744" s="1" t="s">
        <v>1057</v>
      </c>
      <c r="D3744" s="1" t="s">
        <v>14</v>
      </c>
      <c r="E3744" s="2">
        <v>43092</v>
      </c>
      <c r="F3744" s="1" t="s">
        <v>30</v>
      </c>
      <c r="G3744" s="1" t="s">
        <v>31</v>
      </c>
      <c r="H3744" s="2">
        <v>45237</v>
      </c>
      <c r="I3744" s="2">
        <v>45239</v>
      </c>
      <c r="J3744">
        <v>2</v>
      </c>
      <c r="K3744">
        <v>1486</v>
      </c>
      <c r="L3744" s="1" t="s">
        <v>1491</v>
      </c>
      <c r="M3744" s="1" t="s">
        <v>46</v>
      </c>
      <c r="N3744" s="1" t="s">
        <v>18</v>
      </c>
      <c r="O3744" t="s">
        <v>19</v>
      </c>
      <c r="P3744">
        <v>743</v>
      </c>
      <c r="Q3744" s="1" t="s">
        <v>1492</v>
      </c>
      <c r="R3744" s="1" t="s">
        <v>1452</v>
      </c>
      <c r="S3744" t="s">
        <v>1449</v>
      </c>
      <c r="T3744">
        <f>VLOOKUP(Admissions[[#This Row],[Department]],Departments!A:E,5,FALSE)</f>
        <v>4500</v>
      </c>
      <c r="U3744" s="1" t="str">
        <f t="shared" si="116"/>
        <v>Within Benchmark</v>
      </c>
      <c r="V3744" s="1">
        <f t="shared" ca="1" si="117"/>
        <v>8</v>
      </c>
      <c r="W3744" s="1" t="str">
        <f ca="1">_xlfn.IFS(Admissions[[#This Row],[Patients Age]]&lt;18,"Paediatric",V3744&lt;40,"Young Adult",V3744&lt;65,"Adult",TRUE,"Senior")</f>
        <v>Paediatric</v>
      </c>
    </row>
    <row r="3745" spans="1:23" x14ac:dyDescent="0.25">
      <c r="A3745">
        <v>14244</v>
      </c>
      <c r="B3745">
        <v>3969</v>
      </c>
      <c r="C3745" s="1" t="s">
        <v>164</v>
      </c>
      <c r="D3745" s="1" t="s">
        <v>14</v>
      </c>
      <c r="E3745" s="2">
        <v>29864</v>
      </c>
      <c r="F3745" s="1" t="s">
        <v>66</v>
      </c>
      <c r="G3745" s="1" t="s">
        <v>70</v>
      </c>
      <c r="H3745" s="2">
        <v>45230</v>
      </c>
      <c r="I3745" s="2">
        <v>45233</v>
      </c>
      <c r="J3745">
        <v>3</v>
      </c>
      <c r="K3745">
        <v>6049</v>
      </c>
      <c r="L3745" s="1" t="s">
        <v>1491</v>
      </c>
      <c r="M3745" s="1" t="s">
        <v>68</v>
      </c>
      <c r="N3745" s="1" t="s">
        <v>18</v>
      </c>
      <c r="O3745" t="s">
        <v>19</v>
      </c>
      <c r="P3745">
        <v>2016.3333</v>
      </c>
      <c r="Q3745" s="1" t="s">
        <v>1492</v>
      </c>
      <c r="R3745" s="1" t="s">
        <v>1452</v>
      </c>
      <c r="S3745" t="s">
        <v>1449</v>
      </c>
      <c r="T3745">
        <f>VLOOKUP(Admissions[[#This Row],[Department]],Departments!A:E,5,FALSE)</f>
        <v>6000</v>
      </c>
      <c r="U3745" s="1" t="str">
        <f t="shared" si="116"/>
        <v>Above Benchmark</v>
      </c>
      <c r="V3745" s="1">
        <f t="shared" ca="1" si="117"/>
        <v>44</v>
      </c>
      <c r="W3745" s="1" t="str">
        <f ca="1">_xlfn.IFS(Admissions[[#This Row],[Patients Age]]&lt;18,"Paediatric",V3745&lt;40,"Young Adult",V3745&lt;65,"Adult",TRUE,"Senior")</f>
        <v>Adult</v>
      </c>
    </row>
    <row r="3746" spans="1:23" x14ac:dyDescent="0.25">
      <c r="A3746">
        <v>14810</v>
      </c>
      <c r="B3746">
        <v>6162</v>
      </c>
      <c r="C3746" s="1" t="s">
        <v>418</v>
      </c>
      <c r="D3746" s="1" t="s">
        <v>56</v>
      </c>
      <c r="E3746" s="2">
        <v>24417</v>
      </c>
      <c r="F3746" s="1" t="s">
        <v>15</v>
      </c>
      <c r="G3746" s="1" t="s">
        <v>48</v>
      </c>
      <c r="H3746" s="2">
        <v>45613</v>
      </c>
      <c r="I3746" s="2">
        <v>45616</v>
      </c>
      <c r="J3746">
        <v>3</v>
      </c>
      <c r="K3746">
        <v>12623</v>
      </c>
      <c r="L3746" s="1" t="s">
        <v>1491</v>
      </c>
      <c r="M3746" s="1" t="s">
        <v>17</v>
      </c>
      <c r="N3746" s="1" t="s">
        <v>33</v>
      </c>
      <c r="O3746" t="s">
        <v>19</v>
      </c>
      <c r="P3746">
        <v>4207.6666999999998</v>
      </c>
      <c r="Q3746" s="1" t="s">
        <v>1492</v>
      </c>
      <c r="R3746" s="1" t="s">
        <v>1451</v>
      </c>
      <c r="S3746" t="s">
        <v>1447</v>
      </c>
      <c r="T3746">
        <f>VLOOKUP(Admissions[[#This Row],[Department]],Departments!A:E,5,FALSE)</f>
        <v>5500</v>
      </c>
      <c r="U3746" s="1" t="str">
        <f t="shared" si="116"/>
        <v>Above Benchmark</v>
      </c>
      <c r="V3746" s="1">
        <f t="shared" ca="1" si="117"/>
        <v>59</v>
      </c>
      <c r="W3746" s="1" t="str">
        <f ca="1">_xlfn.IFS(Admissions[[#This Row],[Patients Age]]&lt;18,"Paediatric",V3746&lt;40,"Young Adult",V3746&lt;65,"Adult",TRUE,"Senior")</f>
        <v>Adult</v>
      </c>
    </row>
    <row r="3747" spans="1:23" x14ac:dyDescent="0.25">
      <c r="A3747">
        <v>14558</v>
      </c>
      <c r="B3747">
        <v>3625</v>
      </c>
      <c r="C3747" s="1" t="s">
        <v>982</v>
      </c>
      <c r="D3747" s="1" t="s">
        <v>56</v>
      </c>
      <c r="E3747" s="2">
        <v>37978</v>
      </c>
      <c r="F3747" s="1" t="s">
        <v>26</v>
      </c>
      <c r="G3747" s="1" t="s">
        <v>39</v>
      </c>
      <c r="H3747" s="2">
        <v>45485</v>
      </c>
      <c r="I3747" s="2">
        <v>45493</v>
      </c>
      <c r="J3747">
        <v>8</v>
      </c>
      <c r="K3747">
        <v>12023</v>
      </c>
      <c r="L3747" s="1" t="s">
        <v>1491</v>
      </c>
      <c r="M3747" s="1" t="s">
        <v>79</v>
      </c>
      <c r="N3747" s="1" t="s">
        <v>18</v>
      </c>
      <c r="O3747" t="s">
        <v>19</v>
      </c>
      <c r="P3747">
        <v>1502.875</v>
      </c>
      <c r="Q3747" s="1" t="s">
        <v>1492</v>
      </c>
      <c r="R3747" s="1" t="s">
        <v>1454</v>
      </c>
      <c r="S3747" t="s">
        <v>1449</v>
      </c>
      <c r="T3747">
        <f>VLOOKUP(Admissions[[#This Row],[Department]],Departments!A:E,5,FALSE)</f>
        <v>9000</v>
      </c>
      <c r="U3747" s="1" t="str">
        <f t="shared" si="116"/>
        <v>Above Benchmark</v>
      </c>
      <c r="V3747" s="1">
        <f t="shared" ca="1" si="117"/>
        <v>22</v>
      </c>
      <c r="W3747" s="1" t="str">
        <f ca="1">_xlfn.IFS(Admissions[[#This Row],[Patients Age]]&lt;18,"Paediatric",V3747&lt;40,"Young Adult",V3747&lt;65,"Adult",TRUE,"Senior")</f>
        <v>Young Adult</v>
      </c>
    </row>
    <row r="3748" spans="1:23" x14ac:dyDescent="0.25">
      <c r="A3748">
        <v>13666</v>
      </c>
      <c r="B3748">
        <v>4378</v>
      </c>
      <c r="C3748" s="1" t="s">
        <v>655</v>
      </c>
      <c r="D3748" s="1" t="s">
        <v>14</v>
      </c>
      <c r="E3748" s="2">
        <v>38890</v>
      </c>
      <c r="F3748" s="1" t="s">
        <v>26</v>
      </c>
      <c r="G3748" s="1" t="s">
        <v>141</v>
      </c>
      <c r="H3748" s="2">
        <v>45464</v>
      </c>
      <c r="I3748" s="2">
        <v>45473</v>
      </c>
      <c r="J3748">
        <v>9</v>
      </c>
      <c r="K3748">
        <v>23349</v>
      </c>
      <c r="L3748" s="1" t="s">
        <v>1491</v>
      </c>
      <c r="M3748" s="1" t="s">
        <v>79</v>
      </c>
      <c r="N3748" s="1" t="s">
        <v>18</v>
      </c>
      <c r="O3748" t="s">
        <v>19</v>
      </c>
      <c r="P3748">
        <v>2594.3332999999998</v>
      </c>
      <c r="Q3748" s="1" t="s">
        <v>1492</v>
      </c>
      <c r="R3748" s="1" t="s">
        <v>1454</v>
      </c>
      <c r="S3748" t="s">
        <v>1449</v>
      </c>
      <c r="T3748">
        <f>VLOOKUP(Admissions[[#This Row],[Department]],Departments!A:E,5,FALSE)</f>
        <v>9000</v>
      </c>
      <c r="U3748" s="1" t="str">
        <f t="shared" si="116"/>
        <v>Above Benchmark</v>
      </c>
      <c r="V3748" s="1">
        <f t="shared" ca="1" si="117"/>
        <v>20</v>
      </c>
      <c r="W3748" s="1" t="str">
        <f ca="1">_xlfn.IFS(Admissions[[#This Row],[Patients Age]]&lt;18,"Paediatric",V3748&lt;40,"Young Adult",V3748&lt;65,"Adult",TRUE,"Senior")</f>
        <v>Young Adult</v>
      </c>
    </row>
    <row r="3749" spans="1:23" x14ac:dyDescent="0.25">
      <c r="A3749">
        <v>12259</v>
      </c>
      <c r="B3749">
        <v>4465</v>
      </c>
      <c r="C3749" s="1" t="s">
        <v>827</v>
      </c>
      <c r="D3749" s="1" t="s">
        <v>14</v>
      </c>
      <c r="E3749" s="2">
        <v>22161</v>
      </c>
      <c r="F3749" s="1" t="s">
        <v>15</v>
      </c>
      <c r="G3749" s="1" t="s">
        <v>48</v>
      </c>
      <c r="H3749" s="2">
        <v>45391</v>
      </c>
      <c r="I3749" s="2">
        <v>45393</v>
      </c>
      <c r="J3749">
        <v>2</v>
      </c>
      <c r="K3749">
        <v>5115</v>
      </c>
      <c r="L3749" s="1" t="s">
        <v>1491</v>
      </c>
      <c r="M3749" s="1" t="s">
        <v>46</v>
      </c>
      <c r="N3749" s="1" t="s">
        <v>33</v>
      </c>
      <c r="O3749" t="s">
        <v>19</v>
      </c>
      <c r="P3749">
        <v>2557.5</v>
      </c>
      <c r="Q3749" s="1" t="s">
        <v>1492</v>
      </c>
      <c r="R3749" s="1" t="s">
        <v>1452</v>
      </c>
      <c r="S3749" t="s">
        <v>1449</v>
      </c>
      <c r="T3749">
        <f>VLOOKUP(Admissions[[#This Row],[Department]],Departments!A:E,5,FALSE)</f>
        <v>5500</v>
      </c>
      <c r="U3749" s="1" t="str">
        <f t="shared" si="116"/>
        <v>Within Benchmark</v>
      </c>
      <c r="V3749" s="1">
        <f t="shared" ca="1" si="117"/>
        <v>65</v>
      </c>
      <c r="W3749" s="1" t="str">
        <f ca="1">_xlfn.IFS(Admissions[[#This Row],[Patients Age]]&lt;18,"Paediatric",V3749&lt;40,"Young Adult",V3749&lt;65,"Adult",TRUE,"Senior")</f>
        <v>Senior</v>
      </c>
    </row>
    <row r="3750" spans="1:23" x14ac:dyDescent="0.25">
      <c r="A3750">
        <v>14544</v>
      </c>
      <c r="B3750">
        <v>3254</v>
      </c>
      <c r="C3750" s="1" t="s">
        <v>578</v>
      </c>
      <c r="D3750" s="1" t="s">
        <v>14</v>
      </c>
      <c r="E3750" s="2">
        <v>39756</v>
      </c>
      <c r="F3750" s="1" t="s">
        <v>30</v>
      </c>
      <c r="G3750" s="1" t="s">
        <v>58</v>
      </c>
      <c r="H3750" s="2">
        <v>45467</v>
      </c>
      <c r="I3750" s="2">
        <v>45469</v>
      </c>
      <c r="J3750">
        <v>2</v>
      </c>
      <c r="K3750">
        <v>2566</v>
      </c>
      <c r="L3750" s="1" t="s">
        <v>1491</v>
      </c>
      <c r="M3750" s="1" t="s">
        <v>49</v>
      </c>
      <c r="N3750" s="1" t="s">
        <v>18</v>
      </c>
      <c r="O3750" t="s">
        <v>19</v>
      </c>
      <c r="P3750">
        <v>1283</v>
      </c>
      <c r="Q3750" s="1" t="s">
        <v>1492</v>
      </c>
      <c r="R3750" s="1" t="s">
        <v>1448</v>
      </c>
      <c r="S3750" t="s">
        <v>1449</v>
      </c>
      <c r="T3750">
        <f>VLOOKUP(Admissions[[#This Row],[Department]],Departments!A:E,5,FALSE)</f>
        <v>4500</v>
      </c>
      <c r="U3750" s="1" t="str">
        <f t="shared" si="116"/>
        <v>Within Benchmark</v>
      </c>
      <c r="V3750" s="1">
        <f t="shared" ca="1" si="117"/>
        <v>17</v>
      </c>
      <c r="W3750" s="1" t="str">
        <f ca="1">_xlfn.IFS(Admissions[[#This Row],[Patients Age]]&lt;18,"Paediatric",V3750&lt;40,"Young Adult",V3750&lt;65,"Adult",TRUE,"Senior")</f>
        <v>Paediatric</v>
      </c>
    </row>
    <row r="3751" spans="1:23" x14ac:dyDescent="0.25">
      <c r="A3751">
        <v>13457</v>
      </c>
      <c r="B3751">
        <v>6541</v>
      </c>
      <c r="C3751" s="1" t="s">
        <v>174</v>
      </c>
      <c r="D3751" s="1" t="s">
        <v>56</v>
      </c>
      <c r="E3751" s="2">
        <v>41062</v>
      </c>
      <c r="F3751" s="1" t="s">
        <v>30</v>
      </c>
      <c r="G3751" s="1" t="s">
        <v>110</v>
      </c>
      <c r="H3751" s="2">
        <v>45352</v>
      </c>
      <c r="I3751" s="2">
        <v>45356</v>
      </c>
      <c r="J3751">
        <v>4</v>
      </c>
      <c r="K3751">
        <v>2558</v>
      </c>
      <c r="L3751" s="1" t="s">
        <v>1491</v>
      </c>
      <c r="M3751" s="1" t="s">
        <v>46</v>
      </c>
      <c r="N3751" s="1" t="s">
        <v>18</v>
      </c>
      <c r="O3751" t="s">
        <v>19</v>
      </c>
      <c r="P3751">
        <v>639.5</v>
      </c>
      <c r="Q3751" s="1" t="s">
        <v>1492</v>
      </c>
      <c r="R3751" s="1" t="s">
        <v>1454</v>
      </c>
      <c r="S3751" t="s">
        <v>1449</v>
      </c>
      <c r="T3751">
        <f>VLOOKUP(Admissions[[#This Row],[Department]],Departments!A:E,5,FALSE)</f>
        <v>4500</v>
      </c>
      <c r="U3751" s="1" t="str">
        <f t="shared" si="116"/>
        <v>Within Benchmark</v>
      </c>
      <c r="V3751" s="1">
        <f t="shared" ca="1" si="117"/>
        <v>14</v>
      </c>
      <c r="W3751" s="1" t="str">
        <f ca="1">_xlfn.IFS(Admissions[[#This Row],[Patients Age]]&lt;18,"Paediatric",V3751&lt;40,"Young Adult",V3751&lt;65,"Adult",TRUE,"Senior")</f>
        <v>Paediatric</v>
      </c>
    </row>
    <row r="3752" spans="1:23" x14ac:dyDescent="0.25">
      <c r="A3752">
        <v>10859</v>
      </c>
      <c r="B3752">
        <v>6108</v>
      </c>
      <c r="C3752" s="1" t="s">
        <v>1258</v>
      </c>
      <c r="D3752" s="1" t="s">
        <v>14</v>
      </c>
      <c r="E3752" s="2">
        <v>34377</v>
      </c>
      <c r="F3752" s="1" t="s">
        <v>41</v>
      </c>
      <c r="G3752" s="1" t="s">
        <v>42</v>
      </c>
      <c r="H3752" s="2">
        <v>44939</v>
      </c>
      <c r="I3752" s="2">
        <v>44941</v>
      </c>
      <c r="J3752">
        <v>2</v>
      </c>
      <c r="K3752">
        <v>5827</v>
      </c>
      <c r="L3752" s="1" t="s">
        <v>1491</v>
      </c>
      <c r="M3752" s="1" t="s">
        <v>73</v>
      </c>
      <c r="N3752" s="1" t="s">
        <v>33</v>
      </c>
      <c r="O3752" t="s">
        <v>19</v>
      </c>
      <c r="P3752">
        <v>2913.5</v>
      </c>
      <c r="Q3752" s="1" t="s">
        <v>1492</v>
      </c>
      <c r="R3752" s="1" t="s">
        <v>1454</v>
      </c>
      <c r="S3752" t="s">
        <v>1449</v>
      </c>
      <c r="T3752">
        <f>VLOOKUP(Admissions[[#This Row],[Department]],Departments!A:E,5,FALSE)</f>
        <v>7200</v>
      </c>
      <c r="U3752" s="1" t="str">
        <f t="shared" si="116"/>
        <v>Within Benchmark</v>
      </c>
      <c r="V3752" s="1">
        <f t="shared" ca="1" si="117"/>
        <v>32</v>
      </c>
      <c r="W3752" s="1" t="str">
        <f ca="1">_xlfn.IFS(Admissions[[#This Row],[Patients Age]]&lt;18,"Paediatric",V3752&lt;40,"Young Adult",V3752&lt;65,"Adult",TRUE,"Senior")</f>
        <v>Young Adult</v>
      </c>
    </row>
    <row r="3753" spans="1:23" x14ac:dyDescent="0.25">
      <c r="A3753">
        <v>11103</v>
      </c>
      <c r="B3753">
        <v>6218</v>
      </c>
      <c r="C3753" s="1" t="s">
        <v>493</v>
      </c>
      <c r="D3753" s="1" t="s">
        <v>14</v>
      </c>
      <c r="E3753" s="2">
        <v>38087</v>
      </c>
      <c r="F3753" s="1" t="s">
        <v>15</v>
      </c>
      <c r="G3753" s="1" t="s">
        <v>48</v>
      </c>
      <c r="H3753" s="2">
        <v>45616</v>
      </c>
      <c r="I3753" s="2">
        <v>45617</v>
      </c>
      <c r="J3753">
        <v>1</v>
      </c>
      <c r="K3753">
        <v>2465</v>
      </c>
      <c r="L3753" s="1" t="s">
        <v>1491</v>
      </c>
      <c r="M3753" s="1" t="s">
        <v>49</v>
      </c>
      <c r="N3753" s="1" t="s">
        <v>24</v>
      </c>
      <c r="O3753" t="s">
        <v>19</v>
      </c>
      <c r="P3753">
        <v>2465</v>
      </c>
      <c r="Q3753" s="1" t="s">
        <v>1492</v>
      </c>
      <c r="R3753" s="1" t="s">
        <v>1453</v>
      </c>
      <c r="S3753" t="s">
        <v>1449</v>
      </c>
      <c r="T3753">
        <f>VLOOKUP(Admissions[[#This Row],[Department]],Departments!A:E,5,FALSE)</f>
        <v>5500</v>
      </c>
      <c r="U3753" s="1" t="str">
        <f t="shared" si="116"/>
        <v>Within Benchmark</v>
      </c>
      <c r="V3753" s="1">
        <f t="shared" ca="1" si="117"/>
        <v>22</v>
      </c>
      <c r="W3753" s="1" t="str">
        <f ca="1">_xlfn.IFS(Admissions[[#This Row],[Patients Age]]&lt;18,"Paediatric",V3753&lt;40,"Young Adult",V3753&lt;65,"Adult",TRUE,"Senior")</f>
        <v>Young Adult</v>
      </c>
    </row>
    <row r="3754" spans="1:23" x14ac:dyDescent="0.25">
      <c r="A3754">
        <v>11187</v>
      </c>
      <c r="B3754">
        <v>4360</v>
      </c>
      <c r="C3754" s="1" t="s">
        <v>512</v>
      </c>
      <c r="D3754" s="1" t="s">
        <v>56</v>
      </c>
      <c r="E3754" s="2">
        <v>24125</v>
      </c>
      <c r="F3754" s="1" t="s">
        <v>51</v>
      </c>
      <c r="G3754" s="1" t="s">
        <v>113</v>
      </c>
      <c r="H3754" s="2">
        <v>45574</v>
      </c>
      <c r="I3754" s="2">
        <v>45579</v>
      </c>
      <c r="J3754">
        <v>5</v>
      </c>
      <c r="K3754">
        <v>7313</v>
      </c>
      <c r="L3754" s="1" t="s">
        <v>1491</v>
      </c>
      <c r="M3754" s="1" t="s">
        <v>17</v>
      </c>
      <c r="N3754" s="1" t="s">
        <v>18</v>
      </c>
      <c r="O3754" t="s">
        <v>19</v>
      </c>
      <c r="P3754">
        <v>1462.6</v>
      </c>
      <c r="Q3754" s="1" t="s">
        <v>1492</v>
      </c>
      <c r="R3754" s="1" t="s">
        <v>1453</v>
      </c>
      <c r="S3754" t="s">
        <v>1449</v>
      </c>
      <c r="T3754">
        <f>VLOOKUP(Admissions[[#This Row],[Department]],Departments!A:E,5,FALSE)</f>
        <v>6800</v>
      </c>
      <c r="U3754" s="1" t="str">
        <f t="shared" si="116"/>
        <v>Above Benchmark</v>
      </c>
      <c r="V3754" s="1">
        <f t="shared" ca="1" si="117"/>
        <v>60</v>
      </c>
      <c r="W3754" s="1" t="str">
        <f ca="1">_xlfn.IFS(Admissions[[#This Row],[Patients Age]]&lt;18,"Paediatric",V3754&lt;40,"Young Adult",V3754&lt;65,"Adult",TRUE,"Senior")</f>
        <v>Adult</v>
      </c>
    </row>
    <row r="3755" spans="1:23" x14ac:dyDescent="0.25">
      <c r="A3755">
        <v>10627</v>
      </c>
      <c r="B3755">
        <v>3503</v>
      </c>
      <c r="C3755" s="1" t="s">
        <v>1244</v>
      </c>
      <c r="D3755" s="1" t="s">
        <v>56</v>
      </c>
      <c r="E3755" s="2">
        <v>32283</v>
      </c>
      <c r="F3755" s="1" t="s">
        <v>51</v>
      </c>
      <c r="G3755" s="1" t="s">
        <v>113</v>
      </c>
      <c r="H3755" s="2">
        <v>45446</v>
      </c>
      <c r="I3755" s="2">
        <v>45448</v>
      </c>
      <c r="J3755">
        <v>2</v>
      </c>
      <c r="K3755">
        <v>4543</v>
      </c>
      <c r="L3755" s="1" t="s">
        <v>1491</v>
      </c>
      <c r="M3755" s="1" t="s">
        <v>53</v>
      </c>
      <c r="N3755" s="1" t="s">
        <v>33</v>
      </c>
      <c r="O3755" t="s">
        <v>19</v>
      </c>
      <c r="P3755">
        <v>2271.5</v>
      </c>
      <c r="Q3755" s="1" t="s">
        <v>1492</v>
      </c>
      <c r="R3755" s="1" t="s">
        <v>1448</v>
      </c>
      <c r="S3755" t="s">
        <v>1449</v>
      </c>
      <c r="T3755">
        <f>VLOOKUP(Admissions[[#This Row],[Department]],Departments!A:E,5,FALSE)</f>
        <v>6800</v>
      </c>
      <c r="U3755" s="1" t="str">
        <f t="shared" si="116"/>
        <v>Within Benchmark</v>
      </c>
      <c r="V3755" s="1">
        <f t="shared" ca="1" si="117"/>
        <v>38</v>
      </c>
      <c r="W3755" s="1" t="str">
        <f ca="1">_xlfn.IFS(Admissions[[#This Row],[Patients Age]]&lt;18,"Paediatric",V3755&lt;40,"Young Adult",V3755&lt;65,"Adult",TRUE,"Senior")</f>
        <v>Young Adult</v>
      </c>
    </row>
    <row r="3756" spans="1:23" x14ac:dyDescent="0.25">
      <c r="A3756">
        <v>14774</v>
      </c>
      <c r="B3756">
        <v>5892</v>
      </c>
      <c r="C3756" s="1" t="s">
        <v>1057</v>
      </c>
      <c r="D3756" s="1" t="s">
        <v>14</v>
      </c>
      <c r="E3756" s="2">
        <v>18608</v>
      </c>
      <c r="F3756" s="1" t="s">
        <v>26</v>
      </c>
      <c r="G3756" s="1" t="s">
        <v>27</v>
      </c>
      <c r="H3756" s="2">
        <v>45344</v>
      </c>
      <c r="I3756" s="2">
        <v>45358</v>
      </c>
      <c r="J3756">
        <v>14</v>
      </c>
      <c r="K3756">
        <v>36489</v>
      </c>
      <c r="L3756" s="1" t="s">
        <v>1491</v>
      </c>
      <c r="M3756" s="1" t="s">
        <v>79</v>
      </c>
      <c r="N3756" s="1" t="s">
        <v>33</v>
      </c>
      <c r="O3756" t="s">
        <v>19</v>
      </c>
      <c r="P3756">
        <v>2606.3571000000002</v>
      </c>
      <c r="Q3756" s="1" t="s">
        <v>1492</v>
      </c>
      <c r="R3756" s="1" t="s">
        <v>1450</v>
      </c>
      <c r="S3756" t="s">
        <v>1449</v>
      </c>
      <c r="T3756">
        <f>VLOOKUP(Admissions[[#This Row],[Department]],Departments!A:E,5,FALSE)</f>
        <v>9000</v>
      </c>
      <c r="U3756" s="1" t="str">
        <f t="shared" si="116"/>
        <v>Above Benchmark</v>
      </c>
      <c r="V3756" s="1">
        <f t="shared" ca="1" si="117"/>
        <v>75</v>
      </c>
      <c r="W3756" s="1" t="str">
        <f ca="1">_xlfn.IFS(Admissions[[#This Row],[Patients Age]]&lt;18,"Paediatric",V3756&lt;40,"Young Adult",V3756&lt;65,"Adult",TRUE,"Senior")</f>
        <v>Senior</v>
      </c>
    </row>
    <row r="3757" spans="1:23" x14ac:dyDescent="0.25">
      <c r="A3757">
        <v>12751</v>
      </c>
      <c r="B3757">
        <v>3746</v>
      </c>
      <c r="C3757" s="1" t="s">
        <v>206</v>
      </c>
      <c r="D3757" s="1" t="s">
        <v>14</v>
      </c>
      <c r="E3757" s="2">
        <v>19409</v>
      </c>
      <c r="F3757" s="1" t="s">
        <v>35</v>
      </c>
      <c r="G3757" s="1" t="s">
        <v>36</v>
      </c>
      <c r="H3757" s="2">
        <v>45520</v>
      </c>
      <c r="I3757" s="2">
        <v>45527</v>
      </c>
      <c r="J3757">
        <v>7</v>
      </c>
      <c r="K3757">
        <v>13813</v>
      </c>
      <c r="L3757" s="1" t="s">
        <v>1491</v>
      </c>
      <c r="M3757" s="1" t="s">
        <v>75</v>
      </c>
      <c r="N3757" s="1" t="s">
        <v>18</v>
      </c>
      <c r="O3757" t="s">
        <v>19</v>
      </c>
      <c r="P3757">
        <v>1973.2856999999999</v>
      </c>
      <c r="Q3757" s="1" t="s">
        <v>1492</v>
      </c>
      <c r="R3757" s="1" t="s">
        <v>1454</v>
      </c>
      <c r="S3757" t="s">
        <v>1449</v>
      </c>
      <c r="T3757">
        <f>VLOOKUP(Admissions[[#This Row],[Department]],Departments!A:E,5,FALSE)</f>
        <v>8500</v>
      </c>
      <c r="U3757" s="1" t="str">
        <f t="shared" si="116"/>
        <v>Above Benchmark</v>
      </c>
      <c r="V3757" s="1">
        <f t="shared" ca="1" si="117"/>
        <v>73</v>
      </c>
      <c r="W3757" s="1" t="str">
        <f ca="1">_xlfn.IFS(Admissions[[#This Row],[Patients Age]]&lt;18,"Paediatric",V3757&lt;40,"Young Adult",V3757&lt;65,"Adult",TRUE,"Senior")</f>
        <v>Senior</v>
      </c>
    </row>
    <row r="3758" spans="1:23" x14ac:dyDescent="0.25">
      <c r="A3758">
        <v>14318</v>
      </c>
      <c r="B3758">
        <v>6143</v>
      </c>
      <c r="C3758" s="1" t="s">
        <v>919</v>
      </c>
      <c r="D3758" s="1" t="s">
        <v>14</v>
      </c>
      <c r="E3758" s="2">
        <v>22271</v>
      </c>
      <c r="F3758" s="1" t="s">
        <v>66</v>
      </c>
      <c r="G3758" s="1" t="s">
        <v>70</v>
      </c>
      <c r="H3758" s="2">
        <v>45538</v>
      </c>
      <c r="I3758" s="2">
        <v>45541</v>
      </c>
      <c r="J3758">
        <v>3</v>
      </c>
      <c r="K3758">
        <v>5153</v>
      </c>
      <c r="L3758" s="1" t="s">
        <v>1491</v>
      </c>
      <c r="M3758" s="1" t="s">
        <v>116</v>
      </c>
      <c r="N3758" s="1" t="s">
        <v>18</v>
      </c>
      <c r="O3758" t="s">
        <v>19</v>
      </c>
      <c r="P3758">
        <v>1717.6667</v>
      </c>
      <c r="Q3758" s="1" t="s">
        <v>1492</v>
      </c>
      <c r="R3758" s="1" t="s">
        <v>1452</v>
      </c>
      <c r="S3758" t="s">
        <v>1449</v>
      </c>
      <c r="T3758">
        <f>VLOOKUP(Admissions[[#This Row],[Department]],Departments!A:E,5,FALSE)</f>
        <v>6000</v>
      </c>
      <c r="U3758" s="1" t="str">
        <f t="shared" si="116"/>
        <v>Within Benchmark</v>
      </c>
      <c r="V3758" s="1">
        <f t="shared" ca="1" si="117"/>
        <v>65</v>
      </c>
      <c r="W3758" s="1" t="str">
        <f ca="1">_xlfn.IFS(Admissions[[#This Row],[Patients Age]]&lt;18,"Paediatric",V3758&lt;40,"Young Adult",V3758&lt;65,"Adult",TRUE,"Senior")</f>
        <v>Senior</v>
      </c>
    </row>
    <row r="3759" spans="1:23" x14ac:dyDescent="0.25">
      <c r="A3759">
        <v>10174</v>
      </c>
      <c r="B3759">
        <v>4835</v>
      </c>
      <c r="C3759" s="1" t="s">
        <v>1300</v>
      </c>
      <c r="D3759" s="1" t="s">
        <v>14</v>
      </c>
      <c r="E3759" s="2">
        <v>26880</v>
      </c>
      <c r="F3759" s="1" t="s">
        <v>35</v>
      </c>
      <c r="G3759" s="1" t="s">
        <v>83</v>
      </c>
      <c r="H3759" s="2">
        <v>45253</v>
      </c>
      <c r="I3759" s="2">
        <v>45260</v>
      </c>
      <c r="J3759">
        <v>7</v>
      </c>
      <c r="K3759">
        <v>15424</v>
      </c>
      <c r="L3759" s="1" t="s">
        <v>1491</v>
      </c>
      <c r="M3759" s="1" t="s">
        <v>119</v>
      </c>
      <c r="N3759" s="1" t="s">
        <v>33</v>
      </c>
      <c r="O3759" t="s">
        <v>19</v>
      </c>
      <c r="P3759">
        <v>2203.4286000000002</v>
      </c>
      <c r="Q3759" s="1" t="s">
        <v>1492</v>
      </c>
      <c r="R3759" s="1" t="s">
        <v>1450</v>
      </c>
      <c r="S3759" t="s">
        <v>1449</v>
      </c>
      <c r="T3759">
        <f>VLOOKUP(Admissions[[#This Row],[Department]],Departments!A:E,5,FALSE)</f>
        <v>8500</v>
      </c>
      <c r="U3759" s="1" t="str">
        <f t="shared" si="116"/>
        <v>Above Benchmark</v>
      </c>
      <c r="V3759" s="1">
        <f t="shared" ca="1" si="117"/>
        <v>52</v>
      </c>
      <c r="W3759" s="1" t="str">
        <f ca="1">_xlfn.IFS(Admissions[[#This Row],[Patients Age]]&lt;18,"Paediatric",V3759&lt;40,"Young Adult",V3759&lt;65,"Adult",TRUE,"Senior")</f>
        <v>Adult</v>
      </c>
    </row>
    <row r="3760" spans="1:23" x14ac:dyDescent="0.25">
      <c r="A3760">
        <v>11769</v>
      </c>
      <c r="B3760">
        <v>3786</v>
      </c>
      <c r="C3760" s="1" t="s">
        <v>1219</v>
      </c>
      <c r="D3760" s="1" t="s">
        <v>14</v>
      </c>
      <c r="E3760" s="2">
        <v>38296</v>
      </c>
      <c r="F3760" s="1" t="s">
        <v>26</v>
      </c>
      <c r="G3760" s="1" t="s">
        <v>27</v>
      </c>
      <c r="H3760" s="2">
        <v>45534</v>
      </c>
      <c r="I3760" s="2">
        <v>45539</v>
      </c>
      <c r="J3760">
        <v>5</v>
      </c>
      <c r="K3760">
        <v>8981</v>
      </c>
      <c r="L3760" s="1" t="s">
        <v>1491</v>
      </c>
      <c r="M3760" s="1" t="s">
        <v>64</v>
      </c>
      <c r="N3760" s="1" t="s">
        <v>33</v>
      </c>
      <c r="O3760" t="s">
        <v>19</v>
      </c>
      <c r="P3760">
        <v>1796.2</v>
      </c>
      <c r="Q3760" s="1" t="s">
        <v>1492</v>
      </c>
      <c r="R3760" s="1" t="s">
        <v>1454</v>
      </c>
      <c r="S3760" t="s">
        <v>1449</v>
      </c>
      <c r="T3760">
        <f>VLOOKUP(Admissions[[#This Row],[Department]],Departments!A:E,5,FALSE)</f>
        <v>9000</v>
      </c>
      <c r="U3760" s="1" t="str">
        <f t="shared" si="116"/>
        <v>Within Benchmark</v>
      </c>
      <c r="V3760" s="1">
        <f t="shared" ca="1" si="117"/>
        <v>21</v>
      </c>
      <c r="W3760" s="1" t="str">
        <f ca="1">_xlfn.IFS(Admissions[[#This Row],[Patients Age]]&lt;18,"Paediatric",V3760&lt;40,"Young Adult",V3760&lt;65,"Adult",TRUE,"Senior")</f>
        <v>Young Adult</v>
      </c>
    </row>
    <row r="3761" spans="1:23" x14ac:dyDescent="0.25">
      <c r="A3761">
        <v>13578</v>
      </c>
      <c r="B3761">
        <v>3520</v>
      </c>
      <c r="C3761" s="1" t="s">
        <v>629</v>
      </c>
      <c r="D3761" s="1" t="s">
        <v>14</v>
      </c>
      <c r="E3761" s="2">
        <v>31330</v>
      </c>
      <c r="F3761" s="1" t="s">
        <v>51</v>
      </c>
      <c r="G3761" s="1" t="s">
        <v>87</v>
      </c>
      <c r="H3761" s="2">
        <v>45163</v>
      </c>
      <c r="I3761" s="2">
        <v>45166</v>
      </c>
      <c r="J3761">
        <v>3</v>
      </c>
      <c r="K3761">
        <v>5093</v>
      </c>
      <c r="L3761" s="1" t="s">
        <v>1491</v>
      </c>
      <c r="M3761" s="1" t="s">
        <v>88</v>
      </c>
      <c r="N3761" s="1" t="s">
        <v>33</v>
      </c>
      <c r="O3761" t="s">
        <v>19</v>
      </c>
      <c r="P3761">
        <v>1697.6667</v>
      </c>
      <c r="Q3761" s="1" t="s">
        <v>1492</v>
      </c>
      <c r="R3761" s="1" t="s">
        <v>1454</v>
      </c>
      <c r="S3761" t="s">
        <v>1449</v>
      </c>
      <c r="T3761">
        <f>VLOOKUP(Admissions[[#This Row],[Department]],Departments!A:E,5,FALSE)</f>
        <v>6800</v>
      </c>
      <c r="U3761" s="1" t="str">
        <f t="shared" si="116"/>
        <v>Within Benchmark</v>
      </c>
      <c r="V3761" s="1">
        <f t="shared" ca="1" si="117"/>
        <v>40</v>
      </c>
      <c r="W3761" s="1" t="str">
        <f ca="1">_xlfn.IFS(Admissions[[#This Row],[Patients Age]]&lt;18,"Paediatric",V3761&lt;40,"Young Adult",V3761&lt;65,"Adult",TRUE,"Senior")</f>
        <v>Adult</v>
      </c>
    </row>
    <row r="3762" spans="1:23" x14ac:dyDescent="0.25">
      <c r="A3762">
        <v>13245</v>
      </c>
      <c r="B3762">
        <v>6599</v>
      </c>
      <c r="C3762" s="1" t="s">
        <v>705</v>
      </c>
      <c r="D3762" s="1" t="s">
        <v>56</v>
      </c>
      <c r="E3762" s="2">
        <v>24845</v>
      </c>
      <c r="F3762" s="1" t="s">
        <v>35</v>
      </c>
      <c r="G3762" s="1" t="s">
        <v>85</v>
      </c>
      <c r="H3762" s="2">
        <v>45139</v>
      </c>
      <c r="I3762" s="2">
        <v>45145</v>
      </c>
      <c r="J3762">
        <v>6</v>
      </c>
      <c r="K3762">
        <v>10271</v>
      </c>
      <c r="L3762" s="1" t="s">
        <v>1491</v>
      </c>
      <c r="M3762" s="1" t="s">
        <v>75</v>
      </c>
      <c r="N3762" s="1" t="s">
        <v>18</v>
      </c>
      <c r="O3762" t="s">
        <v>19</v>
      </c>
      <c r="P3762">
        <v>1711.8333</v>
      </c>
      <c r="Q3762" s="1" t="s">
        <v>1492</v>
      </c>
      <c r="R3762" s="1" t="s">
        <v>1452</v>
      </c>
      <c r="S3762" t="s">
        <v>1449</v>
      </c>
      <c r="T3762">
        <f>VLOOKUP(Admissions[[#This Row],[Department]],Departments!A:E,5,FALSE)</f>
        <v>8500</v>
      </c>
      <c r="U3762" s="1" t="str">
        <f t="shared" si="116"/>
        <v>Above Benchmark</v>
      </c>
      <c r="V3762" s="1">
        <f t="shared" ca="1" si="117"/>
        <v>58</v>
      </c>
      <c r="W3762" s="1" t="str">
        <f ca="1">_xlfn.IFS(Admissions[[#This Row],[Patients Age]]&lt;18,"Paediatric",V3762&lt;40,"Young Adult",V3762&lt;65,"Adult",TRUE,"Senior")</f>
        <v>Adult</v>
      </c>
    </row>
    <row r="3763" spans="1:23" x14ac:dyDescent="0.25">
      <c r="A3763">
        <v>14156</v>
      </c>
      <c r="B3763">
        <v>5247</v>
      </c>
      <c r="C3763" s="1" t="s">
        <v>929</v>
      </c>
      <c r="D3763" s="1" t="s">
        <v>56</v>
      </c>
      <c r="E3763" s="2">
        <v>25434</v>
      </c>
      <c r="F3763" s="1" t="s">
        <v>26</v>
      </c>
      <c r="G3763" s="1" t="s">
        <v>27</v>
      </c>
      <c r="H3763" s="2">
        <v>45560</v>
      </c>
      <c r="I3763" s="2">
        <v>45570</v>
      </c>
      <c r="J3763">
        <v>10</v>
      </c>
      <c r="K3763">
        <v>18033</v>
      </c>
      <c r="L3763" s="1" t="s">
        <v>1491</v>
      </c>
      <c r="M3763" s="1" t="s">
        <v>28</v>
      </c>
      <c r="N3763" s="1" t="s">
        <v>33</v>
      </c>
      <c r="O3763" t="s">
        <v>19</v>
      </c>
      <c r="P3763">
        <v>1803.3</v>
      </c>
      <c r="Q3763" s="1" t="s">
        <v>1492</v>
      </c>
      <c r="R3763" s="1" t="s">
        <v>1453</v>
      </c>
      <c r="S3763" t="s">
        <v>1449</v>
      </c>
      <c r="T3763">
        <f>VLOOKUP(Admissions[[#This Row],[Department]],Departments!A:E,5,FALSE)</f>
        <v>9000</v>
      </c>
      <c r="U3763" s="1" t="str">
        <f t="shared" si="116"/>
        <v>Above Benchmark</v>
      </c>
      <c r="V3763" s="1">
        <f t="shared" ca="1" si="117"/>
        <v>56</v>
      </c>
      <c r="W3763" s="1" t="str">
        <f ca="1">_xlfn.IFS(Admissions[[#This Row],[Patients Age]]&lt;18,"Paediatric",V3763&lt;40,"Young Adult",V3763&lt;65,"Adult",TRUE,"Senior")</f>
        <v>Adult</v>
      </c>
    </row>
    <row r="3764" spans="1:23" x14ac:dyDescent="0.25">
      <c r="A3764">
        <v>12247</v>
      </c>
      <c r="B3764">
        <v>4936</v>
      </c>
      <c r="C3764" s="1" t="s">
        <v>562</v>
      </c>
      <c r="D3764" s="1" t="s">
        <v>56</v>
      </c>
      <c r="E3764" s="2">
        <v>41871</v>
      </c>
      <c r="F3764" s="1" t="s">
        <v>30</v>
      </c>
      <c r="G3764" s="1" t="s">
        <v>110</v>
      </c>
      <c r="H3764" s="2">
        <v>44934</v>
      </c>
      <c r="I3764" s="2">
        <v>44936</v>
      </c>
      <c r="J3764">
        <v>2</v>
      </c>
      <c r="K3764">
        <v>2106</v>
      </c>
      <c r="L3764" s="1" t="s">
        <v>1491</v>
      </c>
      <c r="M3764" s="1" t="s">
        <v>46</v>
      </c>
      <c r="N3764" s="1" t="s">
        <v>18</v>
      </c>
      <c r="O3764" t="s">
        <v>19</v>
      </c>
      <c r="P3764">
        <v>1053</v>
      </c>
      <c r="Q3764" s="1" t="s">
        <v>1492</v>
      </c>
      <c r="R3764" s="1" t="s">
        <v>1451</v>
      </c>
      <c r="S3764" t="s">
        <v>1447</v>
      </c>
      <c r="T3764">
        <f>VLOOKUP(Admissions[[#This Row],[Department]],Departments!A:E,5,FALSE)</f>
        <v>4500</v>
      </c>
      <c r="U3764" s="1" t="str">
        <f t="shared" si="116"/>
        <v>Within Benchmark</v>
      </c>
      <c r="V3764" s="1">
        <f t="shared" ca="1" si="117"/>
        <v>11</v>
      </c>
      <c r="W3764" s="1" t="str">
        <f ca="1">_xlfn.IFS(Admissions[[#This Row],[Patients Age]]&lt;18,"Paediatric",V3764&lt;40,"Young Adult",V3764&lt;65,"Adult",TRUE,"Senior")</f>
        <v>Paediatric</v>
      </c>
    </row>
    <row r="3765" spans="1:23" x14ac:dyDescent="0.25">
      <c r="A3765">
        <v>12130</v>
      </c>
      <c r="B3765">
        <v>6049</v>
      </c>
      <c r="C3765" s="1" t="s">
        <v>395</v>
      </c>
      <c r="D3765" s="1" t="s">
        <v>14</v>
      </c>
      <c r="E3765" s="2">
        <v>29433</v>
      </c>
      <c r="F3765" s="1" t="s">
        <v>21</v>
      </c>
      <c r="G3765" s="1" t="s">
        <v>160</v>
      </c>
      <c r="H3765" s="2">
        <v>45517</v>
      </c>
      <c r="I3765" s="2">
        <v>45522</v>
      </c>
      <c r="J3765">
        <v>5</v>
      </c>
      <c r="K3765">
        <v>25546</v>
      </c>
      <c r="L3765" s="1" t="s">
        <v>1494</v>
      </c>
      <c r="M3765" s="1" t="s">
        <v>28</v>
      </c>
      <c r="N3765" s="1" t="s">
        <v>18</v>
      </c>
      <c r="O3765" t="s">
        <v>19</v>
      </c>
      <c r="P3765">
        <v>5109.2</v>
      </c>
      <c r="Q3765" s="1" t="s">
        <v>1492</v>
      </c>
      <c r="R3765" s="1" t="s">
        <v>1452</v>
      </c>
      <c r="S3765" t="s">
        <v>1449</v>
      </c>
      <c r="T3765">
        <f>VLOOKUP(Admissions[[#This Row],[Department]],Departments!A:E,5,FALSE)</f>
        <v>12000</v>
      </c>
      <c r="U3765" s="1" t="str">
        <f t="shared" si="116"/>
        <v>Above Benchmark</v>
      </c>
      <c r="V3765" s="1">
        <f t="shared" ca="1" si="117"/>
        <v>45</v>
      </c>
      <c r="W3765" s="1" t="str">
        <f ca="1">_xlfn.IFS(Admissions[[#This Row],[Patients Age]]&lt;18,"Paediatric",V3765&lt;40,"Young Adult",V3765&lt;65,"Adult",TRUE,"Senior")</f>
        <v>Adult</v>
      </c>
    </row>
    <row r="3766" spans="1:23" x14ac:dyDescent="0.25">
      <c r="A3766">
        <v>10069</v>
      </c>
      <c r="B3766">
        <v>7104</v>
      </c>
      <c r="C3766" s="1" t="s">
        <v>710</v>
      </c>
      <c r="D3766" s="1" t="s">
        <v>14</v>
      </c>
      <c r="E3766" s="2">
        <v>32634</v>
      </c>
      <c r="F3766" s="1" t="s">
        <v>26</v>
      </c>
      <c r="G3766" s="1" t="s">
        <v>27</v>
      </c>
      <c r="H3766" s="2">
        <v>45342</v>
      </c>
      <c r="I3766" s="2">
        <v>45352</v>
      </c>
      <c r="J3766">
        <v>10</v>
      </c>
      <c r="K3766">
        <v>20985</v>
      </c>
      <c r="L3766" s="1" t="s">
        <v>1491</v>
      </c>
      <c r="M3766" s="1" t="s">
        <v>79</v>
      </c>
      <c r="N3766" s="1" t="s">
        <v>33</v>
      </c>
      <c r="O3766" t="s">
        <v>19</v>
      </c>
      <c r="P3766">
        <v>2098.5</v>
      </c>
      <c r="Q3766" s="1" t="s">
        <v>1492</v>
      </c>
      <c r="R3766" s="1" t="s">
        <v>1452</v>
      </c>
      <c r="S3766" t="s">
        <v>1449</v>
      </c>
      <c r="T3766">
        <f>VLOOKUP(Admissions[[#This Row],[Department]],Departments!A:E,5,FALSE)</f>
        <v>9000</v>
      </c>
      <c r="U3766" s="1" t="str">
        <f t="shared" si="116"/>
        <v>Above Benchmark</v>
      </c>
      <c r="V3766" s="1">
        <f t="shared" ca="1" si="117"/>
        <v>37</v>
      </c>
      <c r="W3766" s="1" t="str">
        <f ca="1">_xlfn.IFS(Admissions[[#This Row],[Patients Age]]&lt;18,"Paediatric",V3766&lt;40,"Young Adult",V3766&lt;65,"Adult",TRUE,"Senior")</f>
        <v>Young Adult</v>
      </c>
    </row>
    <row r="3767" spans="1:23" x14ac:dyDescent="0.25">
      <c r="A3767">
        <v>13275</v>
      </c>
      <c r="B3767">
        <v>6889</v>
      </c>
      <c r="C3767" s="1" t="s">
        <v>660</v>
      </c>
      <c r="D3767" s="1" t="s">
        <v>14</v>
      </c>
      <c r="E3767" s="2">
        <v>34401</v>
      </c>
      <c r="F3767" s="1" t="s">
        <v>26</v>
      </c>
      <c r="G3767" s="1" t="s">
        <v>141</v>
      </c>
      <c r="H3767" s="2">
        <v>45540</v>
      </c>
      <c r="I3767" s="2">
        <v>45544</v>
      </c>
      <c r="J3767">
        <v>4</v>
      </c>
      <c r="K3767">
        <v>13833</v>
      </c>
      <c r="L3767" s="1" t="s">
        <v>1491</v>
      </c>
      <c r="M3767" s="1" t="s">
        <v>79</v>
      </c>
      <c r="N3767" s="1" t="s">
        <v>33</v>
      </c>
      <c r="O3767" t="s">
        <v>19</v>
      </c>
      <c r="P3767">
        <v>3458.25</v>
      </c>
      <c r="Q3767" s="1" t="s">
        <v>1492</v>
      </c>
      <c r="R3767" s="1" t="s">
        <v>1450</v>
      </c>
      <c r="S3767" t="s">
        <v>1449</v>
      </c>
      <c r="T3767">
        <f>VLOOKUP(Admissions[[#This Row],[Department]],Departments!A:E,5,FALSE)</f>
        <v>9000</v>
      </c>
      <c r="U3767" s="1" t="str">
        <f t="shared" si="116"/>
        <v>Above Benchmark</v>
      </c>
      <c r="V3767" s="1">
        <f t="shared" ca="1" si="117"/>
        <v>32</v>
      </c>
      <c r="W3767" s="1" t="str">
        <f ca="1">_xlfn.IFS(Admissions[[#This Row],[Patients Age]]&lt;18,"Paediatric",V3767&lt;40,"Young Adult",V3767&lt;65,"Adult",TRUE,"Senior")</f>
        <v>Young Adult</v>
      </c>
    </row>
    <row r="3768" spans="1:23" x14ac:dyDescent="0.25">
      <c r="A3768">
        <v>11807</v>
      </c>
      <c r="B3768">
        <v>6961</v>
      </c>
      <c r="C3768" s="1" t="s">
        <v>107</v>
      </c>
      <c r="D3768" s="1" t="s">
        <v>56</v>
      </c>
      <c r="E3768" s="2">
        <v>27969</v>
      </c>
      <c r="F3768" s="1" t="s">
        <v>15</v>
      </c>
      <c r="G3768" s="1" t="s">
        <v>16</v>
      </c>
      <c r="H3768" s="2">
        <v>45460</v>
      </c>
      <c r="I3768" s="2">
        <v>45462</v>
      </c>
      <c r="J3768">
        <v>2</v>
      </c>
      <c r="K3768">
        <v>6133</v>
      </c>
      <c r="L3768" s="1" t="s">
        <v>1491</v>
      </c>
      <c r="M3768" s="1" t="s">
        <v>49</v>
      </c>
      <c r="N3768" s="1" t="s">
        <v>33</v>
      </c>
      <c r="O3768" t="s">
        <v>19</v>
      </c>
      <c r="P3768">
        <v>3066.5</v>
      </c>
      <c r="Q3768" s="1" t="s">
        <v>1492</v>
      </c>
      <c r="R3768" s="1" t="s">
        <v>1448</v>
      </c>
      <c r="S3768" t="s">
        <v>1449</v>
      </c>
      <c r="T3768">
        <f>VLOOKUP(Admissions[[#This Row],[Department]],Departments!A:E,5,FALSE)</f>
        <v>5500</v>
      </c>
      <c r="U3768" s="1" t="str">
        <f t="shared" si="116"/>
        <v>Above Benchmark</v>
      </c>
      <c r="V3768" s="1">
        <f t="shared" ca="1" si="117"/>
        <v>49</v>
      </c>
      <c r="W3768" s="1" t="str">
        <f ca="1">_xlfn.IFS(Admissions[[#This Row],[Patients Age]]&lt;18,"Paediatric",V3768&lt;40,"Young Adult",V3768&lt;65,"Adult",TRUE,"Senior")</f>
        <v>Adult</v>
      </c>
    </row>
    <row r="3769" spans="1:23" x14ac:dyDescent="0.25">
      <c r="A3769">
        <v>13134</v>
      </c>
      <c r="B3769">
        <v>6091</v>
      </c>
      <c r="C3769" s="1" t="s">
        <v>1128</v>
      </c>
      <c r="D3769" s="1" t="s">
        <v>14</v>
      </c>
      <c r="E3769" s="2">
        <v>15853</v>
      </c>
      <c r="F3769" s="1" t="s">
        <v>35</v>
      </c>
      <c r="G3769" s="1" t="s">
        <v>36</v>
      </c>
      <c r="H3769" s="2">
        <v>45314</v>
      </c>
      <c r="I3769" s="2">
        <v>45321</v>
      </c>
      <c r="J3769">
        <v>7</v>
      </c>
      <c r="K3769">
        <v>16650</v>
      </c>
      <c r="L3769" s="1" t="s">
        <v>1491</v>
      </c>
      <c r="M3769" s="1" t="s">
        <v>60</v>
      </c>
      <c r="N3769" s="1" t="s">
        <v>18</v>
      </c>
      <c r="O3769" t="s">
        <v>19</v>
      </c>
      <c r="P3769">
        <v>2378.5713999999998</v>
      </c>
      <c r="Q3769" s="1" t="s">
        <v>1492</v>
      </c>
      <c r="R3769" s="1" t="s">
        <v>1452</v>
      </c>
      <c r="S3769" t="s">
        <v>1449</v>
      </c>
      <c r="T3769">
        <f>VLOOKUP(Admissions[[#This Row],[Department]],Departments!A:E,5,FALSE)</f>
        <v>8500</v>
      </c>
      <c r="U3769" s="1" t="str">
        <f t="shared" si="116"/>
        <v>Above Benchmark</v>
      </c>
      <c r="V3769" s="1">
        <f t="shared" ca="1" si="117"/>
        <v>83</v>
      </c>
      <c r="W3769" s="1" t="str">
        <f ca="1">_xlfn.IFS(Admissions[[#This Row],[Patients Age]]&lt;18,"Paediatric",V3769&lt;40,"Young Adult",V3769&lt;65,"Adult",TRUE,"Senior")</f>
        <v>Senior</v>
      </c>
    </row>
    <row r="3770" spans="1:23" x14ac:dyDescent="0.25">
      <c r="A3770">
        <v>14733</v>
      </c>
      <c r="B3770">
        <v>5218</v>
      </c>
      <c r="C3770" s="1" t="s">
        <v>664</v>
      </c>
      <c r="D3770" s="1" t="s">
        <v>14</v>
      </c>
      <c r="E3770" s="2">
        <v>34764</v>
      </c>
      <c r="F3770" s="1" t="s">
        <v>26</v>
      </c>
      <c r="G3770" s="1" t="s">
        <v>39</v>
      </c>
      <c r="H3770" s="2">
        <v>45265</v>
      </c>
      <c r="I3770" s="2">
        <v>45271</v>
      </c>
      <c r="J3770">
        <v>6</v>
      </c>
      <c r="K3770">
        <v>8195</v>
      </c>
      <c r="L3770" s="1" t="s">
        <v>1491</v>
      </c>
      <c r="M3770" s="1" t="s">
        <v>17</v>
      </c>
      <c r="N3770" s="1" t="s">
        <v>18</v>
      </c>
      <c r="O3770" t="s">
        <v>19</v>
      </c>
      <c r="P3770">
        <v>1365.8333</v>
      </c>
      <c r="Q3770" s="1" t="s">
        <v>1492</v>
      </c>
      <c r="R3770" s="1" t="s">
        <v>1452</v>
      </c>
      <c r="S3770" t="s">
        <v>1449</v>
      </c>
      <c r="T3770">
        <f>VLOOKUP(Admissions[[#This Row],[Department]],Departments!A:E,5,FALSE)</f>
        <v>9000</v>
      </c>
      <c r="U3770" s="1" t="str">
        <f t="shared" si="116"/>
        <v>Within Benchmark</v>
      </c>
      <c r="V3770" s="1">
        <f t="shared" ca="1" si="117"/>
        <v>31</v>
      </c>
      <c r="W3770" s="1" t="str">
        <f ca="1">_xlfn.IFS(Admissions[[#This Row],[Patients Age]]&lt;18,"Paediatric",V3770&lt;40,"Young Adult",V3770&lt;65,"Adult",TRUE,"Senior")</f>
        <v>Young Adult</v>
      </c>
    </row>
    <row r="3771" spans="1:23" x14ac:dyDescent="0.25">
      <c r="A3771">
        <v>15432</v>
      </c>
      <c r="B3771">
        <v>4537</v>
      </c>
      <c r="C3771" s="1" t="s">
        <v>734</v>
      </c>
      <c r="D3771" s="1" t="s">
        <v>14</v>
      </c>
      <c r="E3771" s="2">
        <v>40100</v>
      </c>
      <c r="F3771" s="1" t="s">
        <v>30</v>
      </c>
      <c r="G3771" s="1" t="s">
        <v>110</v>
      </c>
      <c r="H3771" s="2">
        <v>45431</v>
      </c>
      <c r="I3771" s="2">
        <v>45435</v>
      </c>
      <c r="J3771">
        <v>4</v>
      </c>
      <c r="K3771">
        <v>2983</v>
      </c>
      <c r="L3771" s="1" t="s">
        <v>1491</v>
      </c>
      <c r="M3771" s="1" t="s">
        <v>49</v>
      </c>
      <c r="N3771" s="1" t="s">
        <v>24</v>
      </c>
      <c r="O3771" t="s">
        <v>19</v>
      </c>
      <c r="P3771">
        <v>745.75</v>
      </c>
      <c r="Q3771" s="1" t="s">
        <v>1492</v>
      </c>
      <c r="R3771" s="1" t="s">
        <v>1451</v>
      </c>
      <c r="S3771" t="s">
        <v>1447</v>
      </c>
      <c r="T3771">
        <f>VLOOKUP(Admissions[[#This Row],[Department]],Departments!A:E,5,FALSE)</f>
        <v>4500</v>
      </c>
      <c r="U3771" s="1" t="str">
        <f t="shared" si="116"/>
        <v>Within Benchmark</v>
      </c>
      <c r="V3771" s="1">
        <f t="shared" ca="1" si="117"/>
        <v>16</v>
      </c>
      <c r="W3771" s="1" t="str">
        <f ca="1">_xlfn.IFS(Admissions[[#This Row],[Patients Age]]&lt;18,"Paediatric",V3771&lt;40,"Young Adult",V3771&lt;65,"Adult",TRUE,"Senior")</f>
        <v>Paediatric</v>
      </c>
    </row>
    <row r="3772" spans="1:23" x14ac:dyDescent="0.25">
      <c r="A3772">
        <v>12836</v>
      </c>
      <c r="B3772">
        <v>5201</v>
      </c>
      <c r="C3772" s="1" t="s">
        <v>1268</v>
      </c>
      <c r="D3772" s="1" t="s">
        <v>14</v>
      </c>
      <c r="E3772" s="2">
        <v>22809</v>
      </c>
      <c r="F3772" s="1" t="s">
        <v>26</v>
      </c>
      <c r="G3772" s="1" t="s">
        <v>39</v>
      </c>
      <c r="H3772" s="2">
        <v>45519</v>
      </c>
      <c r="I3772" s="2">
        <v>45522</v>
      </c>
      <c r="J3772">
        <v>3</v>
      </c>
      <c r="K3772">
        <v>9609</v>
      </c>
      <c r="L3772" s="1" t="s">
        <v>1491</v>
      </c>
      <c r="M3772" s="1" t="s">
        <v>64</v>
      </c>
      <c r="N3772" s="1" t="s">
        <v>33</v>
      </c>
      <c r="O3772" t="s">
        <v>19</v>
      </c>
      <c r="P3772">
        <v>3203</v>
      </c>
      <c r="Q3772" s="1" t="s">
        <v>1492</v>
      </c>
      <c r="R3772" s="1" t="s">
        <v>1450</v>
      </c>
      <c r="S3772" t="s">
        <v>1449</v>
      </c>
      <c r="T3772">
        <f>VLOOKUP(Admissions[[#This Row],[Department]],Departments!A:E,5,FALSE)</f>
        <v>9000</v>
      </c>
      <c r="U3772" s="1" t="str">
        <f t="shared" si="116"/>
        <v>Above Benchmark</v>
      </c>
      <c r="V3772" s="1">
        <f t="shared" ca="1" si="117"/>
        <v>64</v>
      </c>
      <c r="W3772" s="1" t="str">
        <f ca="1">_xlfn.IFS(Admissions[[#This Row],[Patients Age]]&lt;18,"Paediatric",V3772&lt;40,"Young Adult",V3772&lt;65,"Adult",TRUE,"Senior")</f>
        <v>Adult</v>
      </c>
    </row>
    <row r="3773" spans="1:23" x14ac:dyDescent="0.25">
      <c r="A3773">
        <v>12508</v>
      </c>
      <c r="B3773">
        <v>6489</v>
      </c>
      <c r="C3773" s="1" t="s">
        <v>1023</v>
      </c>
      <c r="D3773" s="1" t="s">
        <v>14</v>
      </c>
      <c r="E3773" s="2">
        <v>22387</v>
      </c>
      <c r="F3773" s="1" t="s">
        <v>66</v>
      </c>
      <c r="G3773" s="1" t="s">
        <v>70</v>
      </c>
      <c r="H3773" s="2">
        <v>45484</v>
      </c>
      <c r="I3773" s="2">
        <v>45487</v>
      </c>
      <c r="J3773">
        <v>3</v>
      </c>
      <c r="K3773">
        <v>7811</v>
      </c>
      <c r="L3773" s="1" t="s">
        <v>1491</v>
      </c>
      <c r="M3773" s="1" t="s">
        <v>37</v>
      </c>
      <c r="N3773" s="1" t="s">
        <v>33</v>
      </c>
      <c r="O3773" t="s">
        <v>19</v>
      </c>
      <c r="P3773">
        <v>2603.6667000000002</v>
      </c>
      <c r="Q3773" s="1" t="s">
        <v>1492</v>
      </c>
      <c r="R3773" s="1" t="s">
        <v>1450</v>
      </c>
      <c r="S3773" t="s">
        <v>1449</v>
      </c>
      <c r="T3773">
        <f>VLOOKUP(Admissions[[#This Row],[Department]],Departments!A:E,5,FALSE)</f>
        <v>6000</v>
      </c>
      <c r="U3773" s="1" t="str">
        <f t="shared" si="116"/>
        <v>Above Benchmark</v>
      </c>
      <c r="V3773" s="1">
        <f t="shared" ca="1" si="117"/>
        <v>65</v>
      </c>
      <c r="W3773" s="1" t="str">
        <f ca="1">_xlfn.IFS(Admissions[[#This Row],[Patients Age]]&lt;18,"Paediatric",V3773&lt;40,"Young Adult",V3773&lt;65,"Adult",TRUE,"Senior")</f>
        <v>Senior</v>
      </c>
    </row>
    <row r="3774" spans="1:23" x14ac:dyDescent="0.25">
      <c r="A3774">
        <v>13452</v>
      </c>
      <c r="B3774">
        <v>3273</v>
      </c>
      <c r="C3774" s="1" t="s">
        <v>204</v>
      </c>
      <c r="D3774" s="1" t="s">
        <v>56</v>
      </c>
      <c r="E3774" s="2">
        <v>30376</v>
      </c>
      <c r="F3774" s="1" t="s">
        <v>26</v>
      </c>
      <c r="G3774" s="1" t="s">
        <v>141</v>
      </c>
      <c r="H3774" s="2">
        <v>45009</v>
      </c>
      <c r="I3774" s="2">
        <v>45017</v>
      </c>
      <c r="J3774">
        <v>8</v>
      </c>
      <c r="K3774">
        <v>15904</v>
      </c>
      <c r="L3774" s="1" t="s">
        <v>1491</v>
      </c>
      <c r="M3774" s="1" t="s">
        <v>28</v>
      </c>
      <c r="N3774" s="1" t="s">
        <v>33</v>
      </c>
      <c r="O3774" t="s">
        <v>19</v>
      </c>
      <c r="P3774">
        <v>1988</v>
      </c>
      <c r="Q3774" s="1" t="s">
        <v>1492</v>
      </c>
      <c r="R3774" s="1" t="s">
        <v>1454</v>
      </c>
      <c r="S3774" t="s">
        <v>1449</v>
      </c>
      <c r="T3774">
        <f>VLOOKUP(Admissions[[#This Row],[Department]],Departments!A:E,5,FALSE)</f>
        <v>9000</v>
      </c>
      <c r="U3774" s="1" t="str">
        <f t="shared" si="116"/>
        <v>Above Benchmark</v>
      </c>
      <c r="V3774" s="1">
        <f t="shared" ca="1" si="117"/>
        <v>43</v>
      </c>
      <c r="W3774" s="1" t="str">
        <f ca="1">_xlfn.IFS(Admissions[[#This Row],[Patients Age]]&lt;18,"Paediatric",V3774&lt;40,"Young Adult",V3774&lt;65,"Adult",TRUE,"Senior")</f>
        <v>Adult</v>
      </c>
    </row>
    <row r="3775" spans="1:23" x14ac:dyDescent="0.25">
      <c r="A3775">
        <v>12877</v>
      </c>
      <c r="B3775">
        <v>4624</v>
      </c>
      <c r="C3775" s="1" t="s">
        <v>765</v>
      </c>
      <c r="D3775" s="1" t="s">
        <v>56</v>
      </c>
      <c r="E3775" s="2">
        <v>29366</v>
      </c>
      <c r="F3775" s="1" t="s">
        <v>35</v>
      </c>
      <c r="G3775" s="1" t="s">
        <v>83</v>
      </c>
      <c r="H3775" s="2">
        <v>45644</v>
      </c>
      <c r="I3775" s="2">
        <v>45650</v>
      </c>
      <c r="J3775">
        <v>6</v>
      </c>
      <c r="K3775">
        <v>10677</v>
      </c>
      <c r="L3775" s="1" t="s">
        <v>1491</v>
      </c>
      <c r="M3775" s="1" t="s">
        <v>37</v>
      </c>
      <c r="N3775" s="1" t="s">
        <v>18</v>
      </c>
      <c r="O3775" t="s">
        <v>19</v>
      </c>
      <c r="P3775">
        <v>1779.5</v>
      </c>
      <c r="Q3775" s="1" t="s">
        <v>1492</v>
      </c>
      <c r="R3775" s="1" t="s">
        <v>1453</v>
      </c>
      <c r="S3775" t="s">
        <v>1449</v>
      </c>
      <c r="T3775">
        <f>VLOOKUP(Admissions[[#This Row],[Department]],Departments!A:E,5,FALSE)</f>
        <v>8500</v>
      </c>
      <c r="U3775" s="1" t="str">
        <f t="shared" si="116"/>
        <v>Above Benchmark</v>
      </c>
      <c r="V3775" s="1">
        <f t="shared" ca="1" si="117"/>
        <v>46</v>
      </c>
      <c r="W3775" s="1" t="str">
        <f ca="1">_xlfn.IFS(Admissions[[#This Row],[Patients Age]]&lt;18,"Paediatric",V3775&lt;40,"Young Adult",V3775&lt;65,"Adult",TRUE,"Senior")</f>
        <v>Adult</v>
      </c>
    </row>
    <row r="3776" spans="1:23" x14ac:dyDescent="0.25">
      <c r="A3776">
        <v>11913</v>
      </c>
      <c r="B3776">
        <v>3793</v>
      </c>
      <c r="C3776" s="1" t="s">
        <v>1012</v>
      </c>
      <c r="D3776" s="1" t="s">
        <v>56</v>
      </c>
      <c r="E3776" s="2">
        <v>23484</v>
      </c>
      <c r="F3776" s="1" t="s">
        <v>21</v>
      </c>
      <c r="G3776" s="1" t="s">
        <v>22</v>
      </c>
      <c r="H3776" s="2">
        <v>44950</v>
      </c>
      <c r="I3776" s="2">
        <v>44960</v>
      </c>
      <c r="J3776">
        <v>10</v>
      </c>
      <c r="K3776">
        <v>32132</v>
      </c>
      <c r="L3776" s="1" t="s">
        <v>1494</v>
      </c>
      <c r="M3776" s="1" t="s">
        <v>23</v>
      </c>
      <c r="N3776" s="1" t="s">
        <v>18</v>
      </c>
      <c r="O3776" t="s">
        <v>19</v>
      </c>
      <c r="P3776">
        <v>3213.2</v>
      </c>
      <c r="Q3776" s="1" t="s">
        <v>1492</v>
      </c>
      <c r="R3776" s="1" t="s">
        <v>1452</v>
      </c>
      <c r="S3776" t="s">
        <v>1449</v>
      </c>
      <c r="T3776">
        <f>VLOOKUP(Admissions[[#This Row],[Department]],Departments!A:E,5,FALSE)</f>
        <v>12000</v>
      </c>
      <c r="U3776" s="1" t="str">
        <f t="shared" si="116"/>
        <v>Above Benchmark</v>
      </c>
      <c r="V3776" s="1">
        <f t="shared" ca="1" si="117"/>
        <v>62</v>
      </c>
      <c r="W3776" s="1" t="str">
        <f ca="1">_xlfn.IFS(Admissions[[#This Row],[Patients Age]]&lt;18,"Paediatric",V3776&lt;40,"Young Adult",V3776&lt;65,"Adult",TRUE,"Senior")</f>
        <v>Adult</v>
      </c>
    </row>
    <row r="3777" spans="1:23" x14ac:dyDescent="0.25">
      <c r="A3777">
        <v>13930</v>
      </c>
      <c r="B3777">
        <v>5736</v>
      </c>
      <c r="C3777" s="1" t="s">
        <v>86</v>
      </c>
      <c r="D3777" s="1" t="s">
        <v>56</v>
      </c>
      <c r="E3777" s="2">
        <v>24700</v>
      </c>
      <c r="F3777" s="1" t="s">
        <v>66</v>
      </c>
      <c r="G3777" s="1" t="s">
        <v>70</v>
      </c>
      <c r="H3777" s="2">
        <v>45588</v>
      </c>
      <c r="I3777" s="2">
        <v>45590</v>
      </c>
      <c r="J3777">
        <v>2</v>
      </c>
      <c r="K3777">
        <v>3521</v>
      </c>
      <c r="L3777" s="1" t="s">
        <v>1491</v>
      </c>
      <c r="M3777" s="1" t="s">
        <v>116</v>
      </c>
      <c r="N3777" s="1" t="s">
        <v>24</v>
      </c>
      <c r="O3777" t="s">
        <v>19</v>
      </c>
      <c r="P3777">
        <v>1760.5</v>
      </c>
      <c r="Q3777" s="1" t="s">
        <v>1492</v>
      </c>
      <c r="R3777" s="1" t="s">
        <v>1453</v>
      </c>
      <c r="S3777" t="s">
        <v>1449</v>
      </c>
      <c r="T3777">
        <f>VLOOKUP(Admissions[[#This Row],[Department]],Departments!A:E,5,FALSE)</f>
        <v>6000</v>
      </c>
      <c r="U3777" s="1" t="str">
        <f t="shared" si="116"/>
        <v>Within Benchmark</v>
      </c>
      <c r="V3777" s="1">
        <f t="shared" ca="1" si="117"/>
        <v>58</v>
      </c>
      <c r="W3777" s="1" t="str">
        <f ca="1">_xlfn.IFS(Admissions[[#This Row],[Patients Age]]&lt;18,"Paediatric",V3777&lt;40,"Young Adult",V3777&lt;65,"Adult",TRUE,"Senior")</f>
        <v>Adult</v>
      </c>
    </row>
    <row r="3778" spans="1:23" x14ac:dyDescent="0.25">
      <c r="A3778">
        <v>11067</v>
      </c>
      <c r="B3778">
        <v>6022</v>
      </c>
      <c r="C3778" s="1" t="s">
        <v>811</v>
      </c>
      <c r="D3778" s="1" t="s">
        <v>14</v>
      </c>
      <c r="E3778" s="2">
        <v>23403</v>
      </c>
      <c r="F3778" s="1" t="s">
        <v>21</v>
      </c>
      <c r="G3778" s="1" t="s">
        <v>160</v>
      </c>
      <c r="H3778" s="2">
        <v>45370</v>
      </c>
      <c r="I3778" s="2">
        <v>45376</v>
      </c>
      <c r="J3778">
        <v>6</v>
      </c>
      <c r="K3778">
        <v>18710</v>
      </c>
      <c r="L3778" s="1" t="s">
        <v>1491</v>
      </c>
      <c r="M3778" s="1" t="s">
        <v>28</v>
      </c>
      <c r="N3778" s="1" t="s">
        <v>18</v>
      </c>
      <c r="O3778" t="s">
        <v>19</v>
      </c>
      <c r="P3778">
        <v>3118.3332999999998</v>
      </c>
      <c r="Q3778" s="1" t="s">
        <v>1492</v>
      </c>
      <c r="R3778" s="1" t="s">
        <v>1452</v>
      </c>
      <c r="S3778" t="s">
        <v>1449</v>
      </c>
      <c r="T3778">
        <f>VLOOKUP(Admissions[[#This Row],[Department]],Departments!A:E,5,FALSE)</f>
        <v>12000</v>
      </c>
      <c r="U3778" s="1" t="str">
        <f t="shared" ref="U3778:U3841" si="118">IF(K3778&gt;T3778,"Above Benchmark","Within Benchmark")</f>
        <v>Above Benchmark</v>
      </c>
      <c r="V3778" s="1">
        <f t="shared" ref="V3778:V3841" ca="1" si="119">INT(YEARFRAC(E3778,TODAY()))</f>
        <v>62</v>
      </c>
      <c r="W3778" s="1" t="str">
        <f ca="1">_xlfn.IFS(Admissions[[#This Row],[Patients Age]]&lt;18,"Paediatric",V3778&lt;40,"Young Adult",V3778&lt;65,"Adult",TRUE,"Senior")</f>
        <v>Adult</v>
      </c>
    </row>
    <row r="3779" spans="1:23" x14ac:dyDescent="0.25">
      <c r="A3779">
        <v>14070</v>
      </c>
      <c r="B3779">
        <v>6684</v>
      </c>
      <c r="C3779" s="1" t="s">
        <v>276</v>
      </c>
      <c r="D3779" s="1" t="s">
        <v>14</v>
      </c>
      <c r="E3779" s="2">
        <v>29523</v>
      </c>
      <c r="F3779" s="1" t="s">
        <v>35</v>
      </c>
      <c r="G3779" s="1" t="s">
        <v>83</v>
      </c>
      <c r="H3779" s="2">
        <v>45025</v>
      </c>
      <c r="I3779" s="2">
        <v>45027</v>
      </c>
      <c r="J3779">
        <v>2</v>
      </c>
      <c r="K3779">
        <v>7278</v>
      </c>
      <c r="L3779" s="1" t="s">
        <v>1491</v>
      </c>
      <c r="M3779" s="1" t="s">
        <v>37</v>
      </c>
      <c r="N3779" s="1" t="s">
        <v>18</v>
      </c>
      <c r="O3779" t="s">
        <v>19</v>
      </c>
      <c r="P3779">
        <v>3639</v>
      </c>
      <c r="Q3779" s="1" t="s">
        <v>1492</v>
      </c>
      <c r="R3779" s="1" t="s">
        <v>1451</v>
      </c>
      <c r="S3779" t="s">
        <v>1447</v>
      </c>
      <c r="T3779">
        <f>VLOOKUP(Admissions[[#This Row],[Department]],Departments!A:E,5,FALSE)</f>
        <v>8500</v>
      </c>
      <c r="U3779" s="1" t="str">
        <f t="shared" si="118"/>
        <v>Within Benchmark</v>
      </c>
      <c r="V3779" s="1">
        <f t="shared" ca="1" si="119"/>
        <v>45</v>
      </c>
      <c r="W3779" s="1" t="str">
        <f ca="1">_xlfn.IFS(Admissions[[#This Row],[Patients Age]]&lt;18,"Paediatric",V3779&lt;40,"Young Adult",V3779&lt;65,"Adult",TRUE,"Senior")</f>
        <v>Adult</v>
      </c>
    </row>
    <row r="3780" spans="1:23" x14ac:dyDescent="0.25">
      <c r="A3780">
        <v>12313</v>
      </c>
      <c r="B3780">
        <v>6584</v>
      </c>
      <c r="C3780" s="1" t="s">
        <v>301</v>
      </c>
      <c r="D3780" s="1" t="s">
        <v>14</v>
      </c>
      <c r="E3780" s="2">
        <v>25596</v>
      </c>
      <c r="F3780" s="1" t="s">
        <v>15</v>
      </c>
      <c r="G3780" s="1" t="s">
        <v>16</v>
      </c>
      <c r="H3780" s="2">
        <v>45432</v>
      </c>
      <c r="I3780" s="2">
        <v>45435</v>
      </c>
      <c r="J3780">
        <v>3</v>
      </c>
      <c r="K3780">
        <v>6409</v>
      </c>
      <c r="L3780" s="1" t="s">
        <v>1491</v>
      </c>
      <c r="M3780" s="1" t="s">
        <v>81</v>
      </c>
      <c r="N3780" s="1" t="s">
        <v>18</v>
      </c>
      <c r="O3780" t="s">
        <v>19</v>
      </c>
      <c r="P3780">
        <v>2136.3332999999998</v>
      </c>
      <c r="Q3780" s="1" t="s">
        <v>1492</v>
      </c>
      <c r="R3780" s="1" t="s">
        <v>1448</v>
      </c>
      <c r="S3780" t="s">
        <v>1449</v>
      </c>
      <c r="T3780">
        <f>VLOOKUP(Admissions[[#This Row],[Department]],Departments!A:E,5,FALSE)</f>
        <v>5500</v>
      </c>
      <c r="U3780" s="1" t="str">
        <f t="shared" si="118"/>
        <v>Above Benchmark</v>
      </c>
      <c r="V3780" s="1">
        <f t="shared" ca="1" si="119"/>
        <v>56</v>
      </c>
      <c r="W3780" s="1" t="str">
        <f ca="1">_xlfn.IFS(Admissions[[#This Row],[Patients Age]]&lt;18,"Paediatric",V3780&lt;40,"Young Adult",V3780&lt;65,"Adult",TRUE,"Senior")</f>
        <v>Adult</v>
      </c>
    </row>
    <row r="3781" spans="1:23" x14ac:dyDescent="0.25">
      <c r="A3781">
        <v>15170</v>
      </c>
      <c r="B3781">
        <v>6675</v>
      </c>
      <c r="C3781" s="1" t="s">
        <v>920</v>
      </c>
      <c r="D3781" s="1" t="s">
        <v>56</v>
      </c>
      <c r="E3781" s="2">
        <v>32905</v>
      </c>
      <c r="F3781" s="1" t="s">
        <v>26</v>
      </c>
      <c r="G3781" s="1" t="s">
        <v>39</v>
      </c>
      <c r="H3781" s="2">
        <v>45000</v>
      </c>
      <c r="I3781" s="2">
        <v>45006</v>
      </c>
      <c r="J3781">
        <v>6</v>
      </c>
      <c r="K3781">
        <v>10802</v>
      </c>
      <c r="L3781" s="1" t="s">
        <v>1491</v>
      </c>
      <c r="M3781" s="1" t="s">
        <v>17</v>
      </c>
      <c r="N3781" s="1" t="s">
        <v>33</v>
      </c>
      <c r="O3781" t="s">
        <v>19</v>
      </c>
      <c r="P3781">
        <v>1800.3333</v>
      </c>
      <c r="Q3781" s="1" t="s">
        <v>1492</v>
      </c>
      <c r="R3781" s="1" t="s">
        <v>1453</v>
      </c>
      <c r="S3781" t="s">
        <v>1449</v>
      </c>
      <c r="T3781">
        <f>VLOOKUP(Admissions[[#This Row],[Department]],Departments!A:E,5,FALSE)</f>
        <v>9000</v>
      </c>
      <c r="U3781" s="1" t="str">
        <f t="shared" si="118"/>
        <v>Above Benchmark</v>
      </c>
      <c r="V3781" s="1">
        <f t="shared" ca="1" si="119"/>
        <v>36</v>
      </c>
      <c r="W3781" s="1" t="str">
        <f ca="1">_xlfn.IFS(Admissions[[#This Row],[Patients Age]]&lt;18,"Paediatric",V3781&lt;40,"Young Adult",V3781&lt;65,"Adult",TRUE,"Senior")</f>
        <v>Young Adult</v>
      </c>
    </row>
    <row r="3782" spans="1:23" x14ac:dyDescent="0.25">
      <c r="A3782">
        <v>12786</v>
      </c>
      <c r="B3782">
        <v>5858</v>
      </c>
      <c r="C3782" s="1" t="s">
        <v>185</v>
      </c>
      <c r="D3782" s="1" t="s">
        <v>56</v>
      </c>
      <c r="E3782" s="2">
        <v>16953</v>
      </c>
      <c r="F3782" s="1" t="s">
        <v>51</v>
      </c>
      <c r="G3782" s="1" t="s">
        <v>52</v>
      </c>
      <c r="H3782" s="2">
        <v>45056</v>
      </c>
      <c r="I3782" s="2">
        <v>45065</v>
      </c>
      <c r="J3782">
        <v>9</v>
      </c>
      <c r="K3782">
        <v>16813</v>
      </c>
      <c r="L3782" s="1" t="s">
        <v>1491</v>
      </c>
      <c r="M3782" s="1" t="s">
        <v>114</v>
      </c>
      <c r="N3782" s="1" t="s">
        <v>18</v>
      </c>
      <c r="O3782" t="s">
        <v>19</v>
      </c>
      <c r="P3782">
        <v>1868.1111000000001</v>
      </c>
      <c r="Q3782" s="1" t="s">
        <v>1492</v>
      </c>
      <c r="R3782" s="1" t="s">
        <v>1453</v>
      </c>
      <c r="S3782" t="s">
        <v>1449</v>
      </c>
      <c r="T3782">
        <f>VLOOKUP(Admissions[[#This Row],[Department]],Departments!A:E,5,FALSE)</f>
        <v>6800</v>
      </c>
      <c r="U3782" s="1" t="str">
        <f t="shared" si="118"/>
        <v>Above Benchmark</v>
      </c>
      <c r="V3782" s="1">
        <f t="shared" ca="1" si="119"/>
        <v>80</v>
      </c>
      <c r="W3782" s="1" t="str">
        <f ca="1">_xlfn.IFS(Admissions[[#This Row],[Patients Age]]&lt;18,"Paediatric",V3782&lt;40,"Young Adult",V3782&lt;65,"Adult",TRUE,"Senior")</f>
        <v>Senior</v>
      </c>
    </row>
    <row r="3783" spans="1:23" x14ac:dyDescent="0.25">
      <c r="A3783">
        <v>13980</v>
      </c>
      <c r="B3783">
        <v>5795</v>
      </c>
      <c r="C3783" s="1" t="s">
        <v>1068</v>
      </c>
      <c r="D3783" s="1" t="s">
        <v>14</v>
      </c>
      <c r="E3783" s="2">
        <v>27218</v>
      </c>
      <c r="F3783" s="1" t="s">
        <v>15</v>
      </c>
      <c r="G3783" s="1" t="s">
        <v>16</v>
      </c>
      <c r="H3783" s="2">
        <v>45306</v>
      </c>
      <c r="I3783" s="2">
        <v>45309</v>
      </c>
      <c r="J3783">
        <v>3</v>
      </c>
      <c r="K3783">
        <v>5507</v>
      </c>
      <c r="L3783" s="1" t="s">
        <v>1491</v>
      </c>
      <c r="M3783" s="1" t="s">
        <v>46</v>
      </c>
      <c r="N3783" s="1" t="s">
        <v>18</v>
      </c>
      <c r="O3783" t="s">
        <v>19</v>
      </c>
      <c r="P3783">
        <v>1835.6667</v>
      </c>
      <c r="Q3783" s="1" t="s">
        <v>1492</v>
      </c>
      <c r="R3783" s="1" t="s">
        <v>1448</v>
      </c>
      <c r="S3783" t="s">
        <v>1449</v>
      </c>
      <c r="T3783">
        <f>VLOOKUP(Admissions[[#This Row],[Department]],Departments!A:E,5,FALSE)</f>
        <v>5500</v>
      </c>
      <c r="U3783" s="1" t="str">
        <f t="shared" si="118"/>
        <v>Above Benchmark</v>
      </c>
      <c r="V3783" s="1">
        <f t="shared" ca="1" si="119"/>
        <v>52</v>
      </c>
      <c r="W3783" s="1" t="str">
        <f ca="1">_xlfn.IFS(Admissions[[#This Row],[Patients Age]]&lt;18,"Paediatric",V3783&lt;40,"Young Adult",V3783&lt;65,"Adult",TRUE,"Senior")</f>
        <v>Adult</v>
      </c>
    </row>
    <row r="3784" spans="1:23" x14ac:dyDescent="0.25">
      <c r="A3784">
        <v>13732</v>
      </c>
      <c r="B3784">
        <v>3025</v>
      </c>
      <c r="C3784" s="1" t="s">
        <v>806</v>
      </c>
      <c r="D3784" s="1" t="s">
        <v>56</v>
      </c>
      <c r="E3784" s="2">
        <v>28713</v>
      </c>
      <c r="F3784" s="1" t="s">
        <v>66</v>
      </c>
      <c r="G3784" s="1" t="s">
        <v>67</v>
      </c>
      <c r="H3784" s="2">
        <v>45573</v>
      </c>
      <c r="I3784" s="2">
        <v>45578</v>
      </c>
      <c r="J3784">
        <v>5</v>
      </c>
      <c r="K3784">
        <v>10235</v>
      </c>
      <c r="L3784" s="1" t="s">
        <v>1491</v>
      </c>
      <c r="M3784" s="1" t="s">
        <v>37</v>
      </c>
      <c r="N3784" s="1" t="s">
        <v>33</v>
      </c>
      <c r="O3784" t="s">
        <v>19</v>
      </c>
      <c r="P3784">
        <v>2047</v>
      </c>
      <c r="Q3784" s="1" t="s">
        <v>1492</v>
      </c>
      <c r="R3784" s="1" t="s">
        <v>1452</v>
      </c>
      <c r="S3784" t="s">
        <v>1449</v>
      </c>
      <c r="T3784">
        <f>VLOOKUP(Admissions[[#This Row],[Department]],Departments!A:E,5,FALSE)</f>
        <v>6000</v>
      </c>
      <c r="U3784" s="1" t="str">
        <f t="shared" si="118"/>
        <v>Above Benchmark</v>
      </c>
      <c r="V3784" s="1">
        <f t="shared" ca="1" si="119"/>
        <v>47</v>
      </c>
      <c r="W3784" s="1" t="str">
        <f ca="1">_xlfn.IFS(Admissions[[#This Row],[Patients Age]]&lt;18,"Paediatric",V3784&lt;40,"Young Adult",V3784&lt;65,"Adult",TRUE,"Senior")</f>
        <v>Adult</v>
      </c>
    </row>
    <row r="3785" spans="1:23" x14ac:dyDescent="0.25">
      <c r="A3785">
        <v>12794</v>
      </c>
      <c r="B3785" t="s">
        <v>1495</v>
      </c>
      <c r="C3785" s="1" t="s">
        <v>665</v>
      </c>
      <c r="D3785" s="1" t="s">
        <v>14</v>
      </c>
      <c r="E3785" s="2">
        <v>34323</v>
      </c>
      <c r="F3785" s="1" t="s">
        <v>41</v>
      </c>
      <c r="G3785" s="1" t="s">
        <v>219</v>
      </c>
      <c r="H3785" s="2">
        <v>45245</v>
      </c>
      <c r="I3785" s="2">
        <v>45246</v>
      </c>
      <c r="J3785">
        <v>1</v>
      </c>
      <c r="K3785">
        <v>3478</v>
      </c>
      <c r="L3785" s="1" t="s">
        <v>1491</v>
      </c>
      <c r="M3785" s="1" t="s">
        <v>121</v>
      </c>
      <c r="N3785" s="1" t="s">
        <v>18</v>
      </c>
      <c r="O3785" t="s">
        <v>19</v>
      </c>
      <c r="P3785">
        <v>3478</v>
      </c>
      <c r="Q3785" s="1" t="s">
        <v>1492</v>
      </c>
      <c r="R3785" s="1" t="s">
        <v>1453</v>
      </c>
      <c r="S3785" t="s">
        <v>1449</v>
      </c>
      <c r="T3785">
        <f>VLOOKUP(Admissions[[#This Row],[Department]],Departments!A:E,5,FALSE)</f>
        <v>7200</v>
      </c>
      <c r="U3785" s="1" t="str">
        <f t="shared" si="118"/>
        <v>Within Benchmark</v>
      </c>
      <c r="V3785" s="1">
        <f t="shared" ca="1" si="119"/>
        <v>32</v>
      </c>
      <c r="W3785" s="1" t="str">
        <f ca="1">_xlfn.IFS(Admissions[[#This Row],[Patients Age]]&lt;18,"Paediatric",V3785&lt;40,"Young Adult",V3785&lt;65,"Adult",TRUE,"Senior")</f>
        <v>Young Adult</v>
      </c>
    </row>
    <row r="3786" spans="1:23" x14ac:dyDescent="0.25">
      <c r="A3786">
        <v>10179</v>
      </c>
      <c r="B3786">
        <v>4895</v>
      </c>
      <c r="C3786" s="1" t="s">
        <v>199</v>
      </c>
      <c r="D3786" s="1" t="s">
        <v>14</v>
      </c>
      <c r="E3786" s="2">
        <v>14261</v>
      </c>
      <c r="F3786" s="1" t="s">
        <v>26</v>
      </c>
      <c r="G3786" s="1" t="s">
        <v>27</v>
      </c>
      <c r="H3786" s="2">
        <v>45277</v>
      </c>
      <c r="I3786" s="2">
        <v>45288</v>
      </c>
      <c r="J3786">
        <v>11</v>
      </c>
      <c r="K3786">
        <v>30923</v>
      </c>
      <c r="L3786" s="1" t="s">
        <v>1491</v>
      </c>
      <c r="M3786" s="1" t="s">
        <v>79</v>
      </c>
      <c r="N3786" s="1" t="s">
        <v>33</v>
      </c>
      <c r="O3786" t="s">
        <v>19</v>
      </c>
      <c r="P3786">
        <v>2811.1817999999998</v>
      </c>
      <c r="Q3786" s="1" t="s">
        <v>1492</v>
      </c>
      <c r="R3786" s="1" t="s">
        <v>1451</v>
      </c>
      <c r="S3786" t="s">
        <v>1447</v>
      </c>
      <c r="T3786">
        <f>VLOOKUP(Admissions[[#This Row],[Department]],Departments!A:E,5,FALSE)</f>
        <v>9000</v>
      </c>
      <c r="U3786" s="1" t="str">
        <f t="shared" si="118"/>
        <v>Above Benchmark</v>
      </c>
      <c r="V3786" s="1">
        <f t="shared" ca="1" si="119"/>
        <v>87</v>
      </c>
      <c r="W3786" s="1" t="str">
        <f ca="1">_xlfn.IFS(Admissions[[#This Row],[Patients Age]]&lt;18,"Paediatric",V3786&lt;40,"Young Adult",V3786&lt;65,"Adult",TRUE,"Senior")</f>
        <v>Senior</v>
      </c>
    </row>
    <row r="3787" spans="1:23" x14ac:dyDescent="0.25">
      <c r="A3787">
        <v>12868</v>
      </c>
      <c r="B3787">
        <v>4033</v>
      </c>
      <c r="C3787" s="1" t="s">
        <v>1015</v>
      </c>
      <c r="D3787" s="1" t="s">
        <v>14</v>
      </c>
      <c r="E3787" s="2">
        <v>11681</v>
      </c>
      <c r="F3787" s="1" t="s">
        <v>21</v>
      </c>
      <c r="G3787" s="1" t="s">
        <v>160</v>
      </c>
      <c r="H3787" s="2">
        <v>45083</v>
      </c>
      <c r="I3787" s="2">
        <v>45096</v>
      </c>
      <c r="J3787">
        <v>13</v>
      </c>
      <c r="K3787">
        <v>57453</v>
      </c>
      <c r="L3787" s="1" t="s">
        <v>1491</v>
      </c>
      <c r="M3787" s="1" t="s">
        <v>28</v>
      </c>
      <c r="N3787" s="1" t="s">
        <v>18</v>
      </c>
      <c r="O3787" t="s">
        <v>19</v>
      </c>
      <c r="P3787">
        <v>4419.4615000000003</v>
      </c>
      <c r="Q3787" s="1" t="s">
        <v>1492</v>
      </c>
      <c r="R3787" s="1" t="s">
        <v>1452</v>
      </c>
      <c r="S3787" t="s">
        <v>1449</v>
      </c>
      <c r="T3787">
        <f>VLOOKUP(Admissions[[#This Row],[Department]],Departments!A:E,5,FALSE)</f>
        <v>12000</v>
      </c>
      <c r="U3787" s="1" t="str">
        <f t="shared" si="118"/>
        <v>Above Benchmark</v>
      </c>
      <c r="V3787" s="1">
        <f t="shared" ca="1" si="119"/>
        <v>94</v>
      </c>
      <c r="W3787" s="1" t="str">
        <f ca="1">_xlfn.IFS(Admissions[[#This Row],[Patients Age]]&lt;18,"Paediatric",V3787&lt;40,"Young Adult",V3787&lt;65,"Adult",TRUE,"Senior")</f>
        <v>Senior</v>
      </c>
    </row>
    <row r="3788" spans="1:23" x14ac:dyDescent="0.25">
      <c r="A3788">
        <v>10865</v>
      </c>
      <c r="B3788" t="s">
        <v>1495</v>
      </c>
      <c r="C3788" s="1" t="s">
        <v>1301</v>
      </c>
      <c r="D3788" s="1" t="s">
        <v>56</v>
      </c>
      <c r="E3788" s="2">
        <v>38921</v>
      </c>
      <c r="F3788" s="1" t="s">
        <v>35</v>
      </c>
      <c r="G3788" s="1" t="s">
        <v>85</v>
      </c>
      <c r="H3788" s="2">
        <v>45527</v>
      </c>
      <c r="I3788" s="2">
        <v>45530</v>
      </c>
      <c r="J3788">
        <v>3</v>
      </c>
      <c r="K3788">
        <v>7536</v>
      </c>
      <c r="L3788" s="1" t="s">
        <v>1491</v>
      </c>
      <c r="M3788" s="1" t="s">
        <v>37</v>
      </c>
      <c r="N3788" s="1" t="s">
        <v>33</v>
      </c>
      <c r="O3788" t="s">
        <v>19</v>
      </c>
      <c r="P3788">
        <v>2512</v>
      </c>
      <c r="Q3788" s="1" t="s">
        <v>1492</v>
      </c>
      <c r="R3788" s="1" t="s">
        <v>1454</v>
      </c>
      <c r="S3788" t="s">
        <v>1449</v>
      </c>
      <c r="T3788">
        <f>VLOOKUP(Admissions[[#This Row],[Department]],Departments!A:E,5,FALSE)</f>
        <v>8500</v>
      </c>
      <c r="U3788" s="1" t="str">
        <f t="shared" si="118"/>
        <v>Within Benchmark</v>
      </c>
      <c r="V3788" s="1">
        <f t="shared" ca="1" si="119"/>
        <v>19</v>
      </c>
      <c r="W3788" s="1" t="str">
        <f ca="1">_xlfn.IFS(Admissions[[#This Row],[Patients Age]]&lt;18,"Paediatric",V3788&lt;40,"Young Adult",V3788&lt;65,"Adult",TRUE,"Senior")</f>
        <v>Young Adult</v>
      </c>
    </row>
    <row r="3789" spans="1:23" x14ac:dyDescent="0.25">
      <c r="A3789">
        <v>15711</v>
      </c>
      <c r="B3789">
        <v>5814</v>
      </c>
      <c r="C3789" s="1" t="s">
        <v>191</v>
      </c>
      <c r="D3789" s="1" t="s">
        <v>14</v>
      </c>
      <c r="E3789" s="2">
        <v>41618</v>
      </c>
      <c r="F3789" s="1" t="s">
        <v>30</v>
      </c>
      <c r="G3789" s="1" t="s">
        <v>110</v>
      </c>
      <c r="H3789" s="2">
        <v>45133</v>
      </c>
      <c r="I3789" s="2">
        <v>45135</v>
      </c>
      <c r="J3789">
        <v>2</v>
      </c>
      <c r="K3789">
        <v>1701</v>
      </c>
      <c r="L3789" s="1" t="s">
        <v>1491</v>
      </c>
      <c r="M3789" s="1" t="s">
        <v>32</v>
      </c>
      <c r="N3789" s="1" t="s">
        <v>18</v>
      </c>
      <c r="O3789" t="s">
        <v>19</v>
      </c>
      <c r="P3789">
        <v>850.5</v>
      </c>
      <c r="Q3789" s="1" t="s">
        <v>1492</v>
      </c>
      <c r="R3789" s="1" t="s">
        <v>1453</v>
      </c>
      <c r="S3789" t="s">
        <v>1449</v>
      </c>
      <c r="T3789">
        <f>VLOOKUP(Admissions[[#This Row],[Department]],Departments!A:E,5,FALSE)</f>
        <v>4500</v>
      </c>
      <c r="U3789" s="1" t="str">
        <f t="shared" si="118"/>
        <v>Within Benchmark</v>
      </c>
      <c r="V3789" s="1">
        <f t="shared" ca="1" si="119"/>
        <v>12</v>
      </c>
      <c r="W3789" s="1" t="str">
        <f ca="1">_xlfn.IFS(Admissions[[#This Row],[Patients Age]]&lt;18,"Paediatric",V3789&lt;40,"Young Adult",V3789&lt;65,"Adult",TRUE,"Senior")</f>
        <v>Paediatric</v>
      </c>
    </row>
    <row r="3790" spans="1:23" x14ac:dyDescent="0.25">
      <c r="A3790">
        <v>11893</v>
      </c>
      <c r="B3790">
        <v>6912</v>
      </c>
      <c r="C3790" s="1" t="s">
        <v>1142</v>
      </c>
      <c r="D3790" s="1" t="s">
        <v>14</v>
      </c>
      <c r="E3790" s="2">
        <v>22903</v>
      </c>
      <c r="F3790" s="1" t="s">
        <v>51</v>
      </c>
      <c r="G3790" s="1" t="s">
        <v>87</v>
      </c>
      <c r="H3790" s="2">
        <v>45292</v>
      </c>
      <c r="I3790" s="2">
        <v>45297</v>
      </c>
      <c r="J3790">
        <v>5</v>
      </c>
      <c r="K3790">
        <v>8224</v>
      </c>
      <c r="L3790" s="1" t="s">
        <v>1491</v>
      </c>
      <c r="M3790" s="1" t="s">
        <v>17</v>
      </c>
      <c r="N3790" s="1" t="s">
        <v>18</v>
      </c>
      <c r="O3790" t="s">
        <v>19</v>
      </c>
      <c r="P3790">
        <v>1644.8</v>
      </c>
      <c r="Q3790" s="1" t="s">
        <v>1492</v>
      </c>
      <c r="R3790" s="1" t="s">
        <v>1448</v>
      </c>
      <c r="S3790" t="s">
        <v>1449</v>
      </c>
      <c r="T3790">
        <f>VLOOKUP(Admissions[[#This Row],[Department]],Departments!A:E,5,FALSE)</f>
        <v>6800</v>
      </c>
      <c r="U3790" s="1" t="str">
        <f t="shared" si="118"/>
        <v>Above Benchmark</v>
      </c>
      <c r="V3790" s="1">
        <f t="shared" ca="1" si="119"/>
        <v>63</v>
      </c>
      <c r="W3790" s="1" t="str">
        <f ca="1">_xlfn.IFS(Admissions[[#This Row],[Patients Age]]&lt;18,"Paediatric",V3790&lt;40,"Young Adult",V3790&lt;65,"Adult",TRUE,"Senior")</f>
        <v>Adult</v>
      </c>
    </row>
    <row r="3791" spans="1:23" x14ac:dyDescent="0.25">
      <c r="A3791">
        <v>11966</v>
      </c>
      <c r="B3791">
        <v>3100</v>
      </c>
      <c r="C3791" s="1" t="s">
        <v>1302</v>
      </c>
      <c r="D3791" s="1" t="s">
        <v>14</v>
      </c>
      <c r="E3791" s="2">
        <v>26563</v>
      </c>
      <c r="F3791" s="1" t="s">
        <v>21</v>
      </c>
      <c r="G3791" s="1" t="s">
        <v>149</v>
      </c>
      <c r="H3791" s="2">
        <v>45113</v>
      </c>
      <c r="I3791" s="2">
        <v>45120</v>
      </c>
      <c r="J3791">
        <v>7</v>
      </c>
      <c r="K3791">
        <v>25415</v>
      </c>
      <c r="L3791" s="1" t="s">
        <v>1491</v>
      </c>
      <c r="M3791" s="1" t="s">
        <v>209</v>
      </c>
      <c r="N3791" s="1" t="s">
        <v>33</v>
      </c>
      <c r="O3791" t="s">
        <v>19</v>
      </c>
      <c r="P3791">
        <v>3630.7143000000001</v>
      </c>
      <c r="Q3791" s="1" t="s">
        <v>1492</v>
      </c>
      <c r="R3791" s="1" t="s">
        <v>1450</v>
      </c>
      <c r="S3791" t="s">
        <v>1449</v>
      </c>
      <c r="T3791">
        <f>VLOOKUP(Admissions[[#This Row],[Department]],Departments!A:E,5,FALSE)</f>
        <v>12000</v>
      </c>
      <c r="U3791" s="1" t="str">
        <f t="shared" si="118"/>
        <v>Above Benchmark</v>
      </c>
      <c r="V3791" s="1">
        <f t="shared" ca="1" si="119"/>
        <v>53</v>
      </c>
      <c r="W3791" s="1" t="str">
        <f ca="1">_xlfn.IFS(Admissions[[#This Row],[Patients Age]]&lt;18,"Paediatric",V3791&lt;40,"Young Adult",V3791&lt;65,"Adult",TRUE,"Senior")</f>
        <v>Adult</v>
      </c>
    </row>
    <row r="3792" spans="1:23" x14ac:dyDescent="0.25">
      <c r="A3792">
        <v>15392</v>
      </c>
      <c r="B3792">
        <v>3474</v>
      </c>
      <c r="C3792" s="1" t="s">
        <v>1303</v>
      </c>
      <c r="D3792" s="1" t="s">
        <v>56</v>
      </c>
      <c r="E3792" s="2">
        <v>30279</v>
      </c>
      <c r="F3792" s="1" t="s">
        <v>26</v>
      </c>
      <c r="G3792" s="1" t="s">
        <v>141</v>
      </c>
      <c r="H3792" s="2">
        <v>45624</v>
      </c>
      <c r="I3792" s="2">
        <v>45630</v>
      </c>
      <c r="J3792">
        <v>6</v>
      </c>
      <c r="K3792">
        <v>14957</v>
      </c>
      <c r="L3792" s="1" t="s">
        <v>1491</v>
      </c>
      <c r="M3792" s="1" t="s">
        <v>79</v>
      </c>
      <c r="N3792" s="1" t="s">
        <v>18</v>
      </c>
      <c r="O3792" t="s">
        <v>19</v>
      </c>
      <c r="P3792">
        <v>2492.8332999999998</v>
      </c>
      <c r="Q3792" s="1" t="s">
        <v>1492</v>
      </c>
      <c r="R3792" s="1" t="s">
        <v>1450</v>
      </c>
      <c r="S3792" t="s">
        <v>1449</v>
      </c>
      <c r="T3792">
        <f>VLOOKUP(Admissions[[#This Row],[Department]],Departments!A:E,5,FALSE)</f>
        <v>9000</v>
      </c>
      <c r="U3792" s="1" t="str">
        <f t="shared" si="118"/>
        <v>Above Benchmark</v>
      </c>
      <c r="V3792" s="1">
        <f t="shared" ca="1" si="119"/>
        <v>43</v>
      </c>
      <c r="W3792" s="1" t="str">
        <f ca="1">_xlfn.IFS(Admissions[[#This Row],[Patients Age]]&lt;18,"Paediatric",V3792&lt;40,"Young Adult",V3792&lt;65,"Adult",TRUE,"Senior")</f>
        <v>Adult</v>
      </c>
    </row>
    <row r="3793" spans="1:23" x14ac:dyDescent="0.25">
      <c r="A3793">
        <v>11806</v>
      </c>
      <c r="B3793">
        <v>3345</v>
      </c>
      <c r="C3793" s="1" t="s">
        <v>297</v>
      </c>
      <c r="D3793" s="1" t="s">
        <v>14</v>
      </c>
      <c r="E3793" s="2">
        <v>39051</v>
      </c>
      <c r="F3793" s="1" t="s">
        <v>41</v>
      </c>
      <c r="G3793" s="1" t="s">
        <v>42</v>
      </c>
      <c r="H3793" s="2">
        <v>45449</v>
      </c>
      <c r="I3793" s="2">
        <v>45453</v>
      </c>
      <c r="J3793">
        <v>4</v>
      </c>
      <c r="K3793">
        <v>6848</v>
      </c>
      <c r="L3793" s="1" t="s">
        <v>1491</v>
      </c>
      <c r="M3793" s="1" t="s">
        <v>121</v>
      </c>
      <c r="N3793" s="1" t="s">
        <v>33</v>
      </c>
      <c r="O3793" t="s">
        <v>19</v>
      </c>
      <c r="P3793">
        <v>1712</v>
      </c>
      <c r="Q3793" s="1" t="s">
        <v>1492</v>
      </c>
      <c r="R3793" s="1" t="s">
        <v>1450</v>
      </c>
      <c r="S3793" t="s">
        <v>1449</v>
      </c>
      <c r="T3793">
        <f>VLOOKUP(Admissions[[#This Row],[Department]],Departments!A:E,5,FALSE)</f>
        <v>7200</v>
      </c>
      <c r="U3793" s="1" t="str">
        <f t="shared" si="118"/>
        <v>Within Benchmark</v>
      </c>
      <c r="V3793" s="1">
        <f t="shared" ca="1" si="119"/>
        <v>19</v>
      </c>
      <c r="W3793" s="1" t="str">
        <f ca="1">_xlfn.IFS(Admissions[[#This Row],[Patients Age]]&lt;18,"Paediatric",V3793&lt;40,"Young Adult",V3793&lt;65,"Adult",TRUE,"Senior")</f>
        <v>Young Adult</v>
      </c>
    </row>
    <row r="3794" spans="1:23" x14ac:dyDescent="0.25">
      <c r="A3794">
        <v>14607</v>
      </c>
      <c r="B3794">
        <v>5455</v>
      </c>
      <c r="C3794" s="1" t="s">
        <v>764</v>
      </c>
      <c r="D3794" s="1" t="s">
        <v>14</v>
      </c>
      <c r="E3794" s="2">
        <v>30497</v>
      </c>
      <c r="F3794" s="1" t="s">
        <v>26</v>
      </c>
      <c r="G3794" s="1" t="s">
        <v>141</v>
      </c>
      <c r="H3794" s="2">
        <v>45364</v>
      </c>
      <c r="I3794" s="2">
        <v>45370</v>
      </c>
      <c r="J3794">
        <v>6</v>
      </c>
      <c r="K3794">
        <v>10339</v>
      </c>
      <c r="L3794" s="1" t="s">
        <v>1494</v>
      </c>
      <c r="M3794" s="1" t="s">
        <v>64</v>
      </c>
      <c r="N3794" s="1" t="s">
        <v>18</v>
      </c>
      <c r="O3794" t="s">
        <v>19</v>
      </c>
      <c r="P3794">
        <v>1723.1667</v>
      </c>
      <c r="Q3794" s="1" t="s">
        <v>1492</v>
      </c>
      <c r="R3794" s="1" t="s">
        <v>1453</v>
      </c>
      <c r="S3794" t="s">
        <v>1449</v>
      </c>
      <c r="T3794">
        <f>VLOOKUP(Admissions[[#This Row],[Department]],Departments!A:E,5,FALSE)</f>
        <v>9000</v>
      </c>
      <c r="U3794" s="1" t="str">
        <f t="shared" si="118"/>
        <v>Above Benchmark</v>
      </c>
      <c r="V3794" s="1">
        <f t="shared" ca="1" si="119"/>
        <v>43</v>
      </c>
      <c r="W3794" s="1" t="str">
        <f ca="1">_xlfn.IFS(Admissions[[#This Row],[Patients Age]]&lt;18,"Paediatric",V3794&lt;40,"Young Adult",V3794&lt;65,"Adult",TRUE,"Senior")</f>
        <v>Adult</v>
      </c>
    </row>
    <row r="3795" spans="1:23" x14ac:dyDescent="0.25">
      <c r="A3795">
        <v>10648</v>
      </c>
      <c r="B3795">
        <v>3777</v>
      </c>
      <c r="C3795" s="1" t="s">
        <v>1175</v>
      </c>
      <c r="D3795" s="1" t="s">
        <v>14</v>
      </c>
      <c r="E3795" s="2">
        <v>13092</v>
      </c>
      <c r="F3795" s="1" t="s">
        <v>41</v>
      </c>
      <c r="G3795" s="1" t="s">
        <v>42</v>
      </c>
      <c r="H3795" s="2">
        <v>45064</v>
      </c>
      <c r="I3795" s="2">
        <v>45068</v>
      </c>
      <c r="J3795">
        <v>4</v>
      </c>
      <c r="K3795">
        <v>7013</v>
      </c>
      <c r="L3795" s="1" t="s">
        <v>1491</v>
      </c>
      <c r="M3795" s="1" t="s">
        <v>49</v>
      </c>
      <c r="N3795" s="1" t="s">
        <v>18</v>
      </c>
      <c r="O3795" t="s">
        <v>19</v>
      </c>
      <c r="P3795">
        <v>1753.25</v>
      </c>
      <c r="Q3795" s="1" t="s">
        <v>1492</v>
      </c>
      <c r="R3795" s="1" t="s">
        <v>1450</v>
      </c>
      <c r="S3795" t="s">
        <v>1449</v>
      </c>
      <c r="T3795">
        <f>VLOOKUP(Admissions[[#This Row],[Department]],Departments!A:E,5,FALSE)</f>
        <v>7200</v>
      </c>
      <c r="U3795" s="1" t="str">
        <f t="shared" si="118"/>
        <v>Within Benchmark</v>
      </c>
      <c r="V3795" s="1">
        <f t="shared" ca="1" si="119"/>
        <v>90</v>
      </c>
      <c r="W3795" s="1" t="str">
        <f ca="1">_xlfn.IFS(Admissions[[#This Row],[Patients Age]]&lt;18,"Paediatric",V3795&lt;40,"Young Adult",V3795&lt;65,"Adult",TRUE,"Senior")</f>
        <v>Senior</v>
      </c>
    </row>
    <row r="3796" spans="1:23" x14ac:dyDescent="0.25">
      <c r="A3796">
        <v>15384</v>
      </c>
      <c r="B3796">
        <v>3221</v>
      </c>
      <c r="C3796" s="1" t="s">
        <v>472</v>
      </c>
      <c r="D3796" s="1" t="s">
        <v>14</v>
      </c>
      <c r="E3796" s="2">
        <v>19193</v>
      </c>
      <c r="F3796" s="1" t="s">
        <v>15</v>
      </c>
      <c r="G3796" s="1" t="s">
        <v>16</v>
      </c>
      <c r="H3796" s="2">
        <v>45157</v>
      </c>
      <c r="I3796" s="2">
        <v>45160</v>
      </c>
      <c r="J3796">
        <v>3</v>
      </c>
      <c r="K3796">
        <v>9222</v>
      </c>
      <c r="L3796" s="1" t="s">
        <v>1491</v>
      </c>
      <c r="M3796" s="1" t="s">
        <v>81</v>
      </c>
      <c r="N3796" s="1" t="s">
        <v>18</v>
      </c>
      <c r="O3796" t="s">
        <v>19</v>
      </c>
      <c r="P3796">
        <v>3074</v>
      </c>
      <c r="Q3796" s="1" t="s">
        <v>1492</v>
      </c>
      <c r="R3796" s="1" t="s">
        <v>1446</v>
      </c>
      <c r="S3796" t="s">
        <v>1447</v>
      </c>
      <c r="T3796">
        <f>VLOOKUP(Admissions[[#This Row],[Department]],Departments!A:E,5,FALSE)</f>
        <v>5500</v>
      </c>
      <c r="U3796" s="1" t="str">
        <f t="shared" si="118"/>
        <v>Above Benchmark</v>
      </c>
      <c r="V3796" s="1">
        <f t="shared" ca="1" si="119"/>
        <v>73</v>
      </c>
      <c r="W3796" s="1" t="str">
        <f ca="1">_xlfn.IFS(Admissions[[#This Row],[Patients Age]]&lt;18,"Paediatric",V3796&lt;40,"Young Adult",V3796&lt;65,"Adult",TRUE,"Senior")</f>
        <v>Senior</v>
      </c>
    </row>
    <row r="3797" spans="1:23" x14ac:dyDescent="0.25">
      <c r="A3797">
        <v>14258</v>
      </c>
      <c r="B3797">
        <v>3845</v>
      </c>
      <c r="C3797" s="1" t="s">
        <v>580</v>
      </c>
      <c r="D3797" s="1" t="s">
        <v>14</v>
      </c>
      <c r="E3797" s="2">
        <v>28888</v>
      </c>
      <c r="F3797" s="1" t="s">
        <v>15</v>
      </c>
      <c r="G3797" s="1" t="s">
        <v>16</v>
      </c>
      <c r="H3797" s="2">
        <v>45502</v>
      </c>
      <c r="I3797" s="2">
        <v>45505</v>
      </c>
      <c r="J3797">
        <v>3</v>
      </c>
      <c r="K3797">
        <v>8962</v>
      </c>
      <c r="L3797" s="1" t="s">
        <v>1494</v>
      </c>
      <c r="M3797" s="1" t="s">
        <v>49</v>
      </c>
      <c r="N3797" s="1" t="s">
        <v>33</v>
      </c>
      <c r="O3797" t="s">
        <v>19</v>
      </c>
      <c r="P3797">
        <v>2987.3332999999998</v>
      </c>
      <c r="Q3797" s="1" t="s">
        <v>1492</v>
      </c>
      <c r="R3797" s="1" t="s">
        <v>1448</v>
      </c>
      <c r="S3797" t="s">
        <v>1449</v>
      </c>
      <c r="T3797">
        <f>VLOOKUP(Admissions[[#This Row],[Department]],Departments!A:E,5,FALSE)</f>
        <v>5500</v>
      </c>
      <c r="U3797" s="1" t="str">
        <f t="shared" si="118"/>
        <v>Above Benchmark</v>
      </c>
      <c r="V3797" s="1">
        <f t="shared" ca="1" si="119"/>
        <v>47</v>
      </c>
      <c r="W3797" s="1" t="str">
        <f ca="1">_xlfn.IFS(Admissions[[#This Row],[Patients Age]]&lt;18,"Paediatric",V3797&lt;40,"Young Adult",V3797&lt;65,"Adult",TRUE,"Senior")</f>
        <v>Adult</v>
      </c>
    </row>
    <row r="3798" spans="1:23" x14ac:dyDescent="0.25">
      <c r="A3798">
        <v>10906</v>
      </c>
      <c r="B3798">
        <v>6208</v>
      </c>
      <c r="C3798" s="1" t="s">
        <v>476</v>
      </c>
      <c r="D3798" s="1" t="s">
        <v>56</v>
      </c>
      <c r="E3798" s="2">
        <v>33836</v>
      </c>
      <c r="F3798" s="1" t="s">
        <v>15</v>
      </c>
      <c r="G3798" s="1" t="s">
        <v>217</v>
      </c>
      <c r="H3798" s="2">
        <v>45288</v>
      </c>
      <c r="I3798" s="2">
        <v>45290</v>
      </c>
      <c r="J3798">
        <v>2</v>
      </c>
      <c r="K3798">
        <v>3861</v>
      </c>
      <c r="L3798" s="1" t="s">
        <v>1491</v>
      </c>
      <c r="M3798" s="1" t="s">
        <v>81</v>
      </c>
      <c r="N3798" s="1" t="s">
        <v>18</v>
      </c>
      <c r="O3798" t="s">
        <v>19</v>
      </c>
      <c r="P3798">
        <v>1930.5</v>
      </c>
      <c r="Q3798" s="1" t="s">
        <v>1492</v>
      </c>
      <c r="R3798" s="1" t="s">
        <v>1450</v>
      </c>
      <c r="S3798" t="s">
        <v>1449</v>
      </c>
      <c r="T3798">
        <f>VLOOKUP(Admissions[[#This Row],[Department]],Departments!A:E,5,FALSE)</f>
        <v>5500</v>
      </c>
      <c r="U3798" s="1" t="str">
        <f t="shared" si="118"/>
        <v>Within Benchmark</v>
      </c>
      <c r="V3798" s="1">
        <f t="shared" ca="1" si="119"/>
        <v>33</v>
      </c>
      <c r="W3798" s="1" t="str">
        <f ca="1">_xlfn.IFS(Admissions[[#This Row],[Patients Age]]&lt;18,"Paediatric",V3798&lt;40,"Young Adult",V3798&lt;65,"Adult",TRUE,"Senior")</f>
        <v>Young Adult</v>
      </c>
    </row>
    <row r="3799" spans="1:23" x14ac:dyDescent="0.25">
      <c r="A3799">
        <v>15830</v>
      </c>
      <c r="B3799">
        <v>4019</v>
      </c>
      <c r="C3799" s="1" t="s">
        <v>1304</v>
      </c>
      <c r="D3799" s="1" t="s">
        <v>56</v>
      </c>
      <c r="E3799" s="2">
        <v>33654</v>
      </c>
      <c r="F3799" s="1" t="s">
        <v>35</v>
      </c>
      <c r="G3799" s="1" t="s">
        <v>36</v>
      </c>
      <c r="H3799" s="2">
        <v>45282</v>
      </c>
      <c r="I3799" s="2">
        <v>45288</v>
      </c>
      <c r="J3799">
        <v>6</v>
      </c>
      <c r="K3799">
        <v>6639</v>
      </c>
      <c r="L3799" s="1" t="s">
        <v>1491</v>
      </c>
      <c r="M3799" s="1" t="s">
        <v>75</v>
      </c>
      <c r="N3799" s="1" t="s">
        <v>33</v>
      </c>
      <c r="O3799" t="s">
        <v>19</v>
      </c>
      <c r="P3799">
        <v>1106.5</v>
      </c>
      <c r="Q3799" s="1" t="s">
        <v>1492</v>
      </c>
      <c r="R3799" s="1" t="s">
        <v>1454</v>
      </c>
      <c r="S3799" t="s">
        <v>1449</v>
      </c>
      <c r="T3799">
        <f>VLOOKUP(Admissions[[#This Row],[Department]],Departments!A:E,5,FALSE)</f>
        <v>8500</v>
      </c>
      <c r="U3799" s="1" t="str">
        <f t="shared" si="118"/>
        <v>Within Benchmark</v>
      </c>
      <c r="V3799" s="1">
        <f t="shared" ca="1" si="119"/>
        <v>34</v>
      </c>
      <c r="W3799" s="1" t="str">
        <f ca="1">_xlfn.IFS(Admissions[[#This Row],[Patients Age]]&lt;18,"Paediatric",V3799&lt;40,"Young Adult",V3799&lt;65,"Adult",TRUE,"Senior")</f>
        <v>Young Adult</v>
      </c>
    </row>
    <row r="3800" spans="1:23" x14ac:dyDescent="0.25">
      <c r="A3800">
        <v>12180</v>
      </c>
      <c r="B3800">
        <v>3660</v>
      </c>
      <c r="C3800" s="1" t="s">
        <v>494</v>
      </c>
      <c r="D3800" s="1" t="s">
        <v>14</v>
      </c>
      <c r="E3800" s="2">
        <v>12411</v>
      </c>
      <c r="F3800" s="1" t="s">
        <v>607</v>
      </c>
      <c r="G3800" s="1" t="s">
        <v>39</v>
      </c>
      <c r="H3800" s="2">
        <v>45555</v>
      </c>
      <c r="I3800" s="2">
        <v>45565</v>
      </c>
      <c r="J3800">
        <v>10</v>
      </c>
      <c r="K3800">
        <v>32724</v>
      </c>
      <c r="L3800" s="1" t="s">
        <v>1491</v>
      </c>
      <c r="M3800" s="1" t="s">
        <v>28</v>
      </c>
      <c r="N3800" s="1" t="s">
        <v>33</v>
      </c>
      <c r="O3800" t="s">
        <v>19</v>
      </c>
      <c r="P3800">
        <v>3272.4</v>
      </c>
      <c r="Q3800" s="1" t="s">
        <v>1492</v>
      </c>
      <c r="R3800" s="1" t="s">
        <v>1454</v>
      </c>
      <c r="S3800" t="s">
        <v>1449</v>
      </c>
      <c r="T3800" t="e">
        <f>VLOOKUP(Admissions[[#This Row],[Department]],Departments!A:E,5,FALSE)</f>
        <v>#N/A</v>
      </c>
      <c r="U3800" s="1" t="e">
        <f t="shared" si="118"/>
        <v>#N/A</v>
      </c>
      <c r="V3800" s="1">
        <f t="shared" ca="1" si="119"/>
        <v>92</v>
      </c>
      <c r="W3800" s="1" t="str">
        <f ca="1">_xlfn.IFS(Admissions[[#This Row],[Patients Age]]&lt;18,"Paediatric",V3800&lt;40,"Young Adult",V3800&lt;65,"Adult",TRUE,"Senior")</f>
        <v>Senior</v>
      </c>
    </row>
    <row r="3801" spans="1:23" x14ac:dyDescent="0.25">
      <c r="A3801">
        <v>13656</v>
      </c>
      <c r="B3801">
        <v>3608</v>
      </c>
      <c r="C3801" s="1" t="s">
        <v>1305</v>
      </c>
      <c r="D3801" s="1" t="s">
        <v>56</v>
      </c>
      <c r="E3801" s="2">
        <v>27407</v>
      </c>
      <c r="F3801" s="1" t="s">
        <v>35</v>
      </c>
      <c r="G3801" s="1" t="s">
        <v>36</v>
      </c>
      <c r="H3801" s="2">
        <v>45331</v>
      </c>
      <c r="I3801" s="2">
        <v>45337</v>
      </c>
      <c r="J3801">
        <v>6</v>
      </c>
      <c r="K3801">
        <v>7996</v>
      </c>
      <c r="L3801" s="1" t="s">
        <v>1491</v>
      </c>
      <c r="M3801" s="1" t="s">
        <v>37</v>
      </c>
      <c r="N3801" s="1" t="s">
        <v>18</v>
      </c>
      <c r="O3801" t="s">
        <v>19</v>
      </c>
      <c r="P3801">
        <v>1332.6667</v>
      </c>
      <c r="Q3801" s="1" t="s">
        <v>1492</v>
      </c>
      <c r="R3801" s="1" t="s">
        <v>1454</v>
      </c>
      <c r="S3801" t="s">
        <v>1449</v>
      </c>
      <c r="T3801">
        <f>VLOOKUP(Admissions[[#This Row],[Department]],Departments!A:E,5,FALSE)</f>
        <v>8500</v>
      </c>
      <c r="U3801" s="1" t="str">
        <f t="shared" si="118"/>
        <v>Within Benchmark</v>
      </c>
      <c r="V3801" s="1">
        <f t="shared" ca="1" si="119"/>
        <v>51</v>
      </c>
      <c r="W3801" s="1" t="str">
        <f ca="1">_xlfn.IFS(Admissions[[#This Row],[Patients Age]]&lt;18,"Paediatric",V3801&lt;40,"Young Adult",V3801&lt;65,"Adult",TRUE,"Senior")</f>
        <v>Adult</v>
      </c>
    </row>
    <row r="3802" spans="1:23" x14ac:dyDescent="0.25">
      <c r="A3802">
        <v>10617</v>
      </c>
      <c r="B3802">
        <v>4797</v>
      </c>
      <c r="C3802" s="1" t="s">
        <v>352</v>
      </c>
      <c r="D3802" s="1" t="s">
        <v>14</v>
      </c>
      <c r="E3802" s="2">
        <v>24454</v>
      </c>
      <c r="F3802" s="1" t="s">
        <v>21</v>
      </c>
      <c r="G3802" s="1" t="s">
        <v>149</v>
      </c>
      <c r="H3802" s="2">
        <v>45204</v>
      </c>
      <c r="I3802" s="2">
        <v>45206</v>
      </c>
      <c r="J3802">
        <v>2</v>
      </c>
      <c r="K3802">
        <v>17956</v>
      </c>
      <c r="L3802" s="1" t="s">
        <v>1491</v>
      </c>
      <c r="M3802" s="1" t="s">
        <v>23</v>
      </c>
      <c r="N3802" s="1" t="s">
        <v>33</v>
      </c>
      <c r="O3802" t="s">
        <v>19</v>
      </c>
      <c r="P3802">
        <v>8978</v>
      </c>
      <c r="Q3802" s="1" t="s">
        <v>1492</v>
      </c>
      <c r="R3802" s="1" t="s">
        <v>1450</v>
      </c>
      <c r="S3802" t="s">
        <v>1449</v>
      </c>
      <c r="T3802">
        <f>VLOOKUP(Admissions[[#This Row],[Department]],Departments!A:E,5,FALSE)</f>
        <v>12000</v>
      </c>
      <c r="U3802" s="1" t="str">
        <f t="shared" si="118"/>
        <v>Above Benchmark</v>
      </c>
      <c r="V3802" s="1">
        <f t="shared" ca="1" si="119"/>
        <v>59</v>
      </c>
      <c r="W3802" s="1" t="str">
        <f ca="1">_xlfn.IFS(Admissions[[#This Row],[Patients Age]]&lt;18,"Paediatric",V3802&lt;40,"Young Adult",V3802&lt;65,"Adult",TRUE,"Senior")</f>
        <v>Adult</v>
      </c>
    </row>
    <row r="3803" spans="1:23" x14ac:dyDescent="0.25">
      <c r="A3803">
        <v>14727</v>
      </c>
      <c r="B3803">
        <v>6042</v>
      </c>
      <c r="C3803" s="1" t="s">
        <v>1126</v>
      </c>
      <c r="D3803" s="1" t="s">
        <v>14</v>
      </c>
      <c r="E3803" s="2">
        <v>37542</v>
      </c>
      <c r="F3803" s="1" t="s">
        <v>35</v>
      </c>
      <c r="G3803" s="1" t="s">
        <v>36</v>
      </c>
      <c r="H3803" s="2">
        <v>45313</v>
      </c>
      <c r="I3803" s="2">
        <v>45320</v>
      </c>
      <c r="J3803">
        <v>7</v>
      </c>
      <c r="K3803">
        <v>6505</v>
      </c>
      <c r="L3803" s="1" t="s">
        <v>1491</v>
      </c>
      <c r="M3803" s="1" t="s">
        <v>75</v>
      </c>
      <c r="N3803" s="1" t="s">
        <v>33</v>
      </c>
      <c r="O3803" t="s">
        <v>19</v>
      </c>
      <c r="P3803">
        <v>929.28570000000002</v>
      </c>
      <c r="Q3803" s="1" t="s">
        <v>1492</v>
      </c>
      <c r="R3803" s="1" t="s">
        <v>1448</v>
      </c>
      <c r="S3803" t="s">
        <v>1449</v>
      </c>
      <c r="T3803">
        <f>VLOOKUP(Admissions[[#This Row],[Department]],Departments!A:E,5,FALSE)</f>
        <v>8500</v>
      </c>
      <c r="U3803" s="1" t="str">
        <f t="shared" si="118"/>
        <v>Within Benchmark</v>
      </c>
      <c r="V3803" s="1">
        <f t="shared" ca="1" si="119"/>
        <v>23</v>
      </c>
      <c r="W3803" s="1" t="str">
        <f ca="1">_xlfn.IFS(Admissions[[#This Row],[Patients Age]]&lt;18,"Paediatric",V3803&lt;40,"Young Adult",V3803&lt;65,"Adult",TRUE,"Senior")</f>
        <v>Young Adult</v>
      </c>
    </row>
    <row r="3804" spans="1:23" x14ac:dyDescent="0.25">
      <c r="A3804">
        <v>12136</v>
      </c>
      <c r="B3804">
        <v>4055</v>
      </c>
      <c r="C3804" s="1" t="s">
        <v>93</v>
      </c>
      <c r="D3804" s="1" t="s">
        <v>56</v>
      </c>
      <c r="E3804" s="2">
        <v>33458</v>
      </c>
      <c r="F3804" s="1" t="s">
        <v>66</v>
      </c>
      <c r="G3804" s="1" t="s">
        <v>67</v>
      </c>
      <c r="H3804" s="2">
        <v>45317</v>
      </c>
      <c r="I3804" s="2">
        <v>45319</v>
      </c>
      <c r="J3804">
        <v>2</v>
      </c>
      <c r="K3804">
        <v>4496</v>
      </c>
      <c r="L3804" s="1" t="s">
        <v>1491</v>
      </c>
      <c r="M3804" s="1" t="s">
        <v>37</v>
      </c>
      <c r="N3804" s="1" t="s">
        <v>18</v>
      </c>
      <c r="O3804" t="s">
        <v>19</v>
      </c>
      <c r="P3804">
        <v>2248</v>
      </c>
      <c r="Q3804" s="1" t="s">
        <v>1492</v>
      </c>
      <c r="R3804" s="1" t="s">
        <v>1454</v>
      </c>
      <c r="S3804" t="s">
        <v>1449</v>
      </c>
      <c r="T3804">
        <f>VLOOKUP(Admissions[[#This Row],[Department]],Departments!A:E,5,FALSE)</f>
        <v>6000</v>
      </c>
      <c r="U3804" s="1" t="str">
        <f t="shared" si="118"/>
        <v>Within Benchmark</v>
      </c>
      <c r="V3804" s="1">
        <f t="shared" ca="1" si="119"/>
        <v>34</v>
      </c>
      <c r="W3804" s="1" t="str">
        <f ca="1">_xlfn.IFS(Admissions[[#This Row],[Patients Age]]&lt;18,"Paediatric",V3804&lt;40,"Young Adult",V3804&lt;65,"Adult",TRUE,"Senior")</f>
        <v>Young Adult</v>
      </c>
    </row>
    <row r="3805" spans="1:23" x14ac:dyDescent="0.25">
      <c r="A3805">
        <v>10102</v>
      </c>
      <c r="B3805">
        <v>4963</v>
      </c>
      <c r="C3805" s="1" t="s">
        <v>120</v>
      </c>
      <c r="D3805" s="1" t="s">
        <v>56</v>
      </c>
      <c r="E3805" s="2">
        <v>11624</v>
      </c>
      <c r="F3805" s="1" t="s">
        <v>35</v>
      </c>
      <c r="G3805" s="1" t="s">
        <v>83</v>
      </c>
      <c r="H3805" s="2">
        <v>45067</v>
      </c>
      <c r="I3805" s="2">
        <v>45072</v>
      </c>
      <c r="J3805">
        <v>5</v>
      </c>
      <c r="K3805">
        <v>10886</v>
      </c>
      <c r="L3805" s="1" t="s">
        <v>1491</v>
      </c>
      <c r="M3805" s="1" t="s">
        <v>37</v>
      </c>
      <c r="N3805" s="1" t="s">
        <v>18</v>
      </c>
      <c r="O3805" t="s">
        <v>19</v>
      </c>
      <c r="P3805">
        <v>2177.1999999999998</v>
      </c>
      <c r="Q3805" s="1" t="s">
        <v>1492</v>
      </c>
      <c r="R3805" s="1" t="s">
        <v>1451</v>
      </c>
      <c r="S3805" t="s">
        <v>1447</v>
      </c>
      <c r="T3805">
        <f>VLOOKUP(Admissions[[#This Row],[Department]],Departments!A:E,5,FALSE)</f>
        <v>8500</v>
      </c>
      <c r="U3805" s="1" t="str">
        <f t="shared" si="118"/>
        <v>Above Benchmark</v>
      </c>
      <c r="V3805" s="1">
        <f t="shared" ca="1" si="119"/>
        <v>94</v>
      </c>
      <c r="W3805" s="1" t="str">
        <f ca="1">_xlfn.IFS(Admissions[[#This Row],[Patients Age]]&lt;18,"Paediatric",V3805&lt;40,"Young Adult",V3805&lt;65,"Adult",TRUE,"Senior")</f>
        <v>Senior</v>
      </c>
    </row>
    <row r="3806" spans="1:23" x14ac:dyDescent="0.25">
      <c r="A3806">
        <v>15809</v>
      </c>
      <c r="B3806">
        <v>4352</v>
      </c>
      <c r="C3806" s="1" t="s">
        <v>198</v>
      </c>
      <c r="D3806" s="1" t="s">
        <v>14</v>
      </c>
      <c r="E3806" s="2">
        <v>15913</v>
      </c>
      <c r="F3806" s="1" t="s">
        <v>26</v>
      </c>
      <c r="G3806" s="1" t="s">
        <v>39</v>
      </c>
      <c r="H3806" s="2">
        <v>45464</v>
      </c>
      <c r="I3806" s="2">
        <v>45472</v>
      </c>
      <c r="J3806">
        <v>8</v>
      </c>
      <c r="K3806">
        <v>15849</v>
      </c>
      <c r="L3806" s="1" t="s">
        <v>1491</v>
      </c>
      <c r="M3806" s="1" t="s">
        <v>64</v>
      </c>
      <c r="N3806" s="1" t="s">
        <v>18</v>
      </c>
      <c r="O3806" t="s">
        <v>19</v>
      </c>
      <c r="P3806">
        <v>1981.125</v>
      </c>
      <c r="Q3806" s="1" t="s">
        <v>1492</v>
      </c>
      <c r="R3806" s="1" t="s">
        <v>1454</v>
      </c>
      <c r="S3806" t="s">
        <v>1449</v>
      </c>
      <c r="T3806">
        <f>VLOOKUP(Admissions[[#This Row],[Department]],Departments!A:E,5,FALSE)</f>
        <v>9000</v>
      </c>
      <c r="U3806" s="1" t="str">
        <f t="shared" si="118"/>
        <v>Above Benchmark</v>
      </c>
      <c r="V3806" s="1">
        <f t="shared" ca="1" si="119"/>
        <v>82</v>
      </c>
      <c r="W3806" s="1" t="str">
        <f ca="1">_xlfn.IFS(Admissions[[#This Row],[Patients Age]]&lt;18,"Paediatric",V3806&lt;40,"Young Adult",V3806&lt;65,"Adult",TRUE,"Senior")</f>
        <v>Senior</v>
      </c>
    </row>
    <row r="3807" spans="1:23" x14ac:dyDescent="0.25">
      <c r="A3807">
        <v>13271</v>
      </c>
      <c r="B3807">
        <v>5889</v>
      </c>
      <c r="C3807" s="1" t="s">
        <v>1139</v>
      </c>
      <c r="D3807" s="1" t="s">
        <v>14</v>
      </c>
      <c r="E3807" s="2">
        <v>22048</v>
      </c>
      <c r="F3807" s="1" t="s">
        <v>21</v>
      </c>
      <c r="G3807" s="1" t="s">
        <v>22</v>
      </c>
      <c r="H3807" s="2">
        <v>45068</v>
      </c>
      <c r="I3807" s="2">
        <v>45079</v>
      </c>
      <c r="J3807">
        <v>11</v>
      </c>
      <c r="K3807">
        <v>30475</v>
      </c>
      <c r="L3807" s="1" t="s">
        <v>1491</v>
      </c>
      <c r="M3807" s="1" t="s">
        <v>209</v>
      </c>
      <c r="N3807" s="1" t="s">
        <v>18</v>
      </c>
      <c r="O3807" t="s">
        <v>19</v>
      </c>
      <c r="P3807">
        <v>2770.4544999999998</v>
      </c>
      <c r="Q3807" s="1" t="s">
        <v>1492</v>
      </c>
      <c r="R3807" s="1" t="s">
        <v>1448</v>
      </c>
      <c r="S3807" t="s">
        <v>1449</v>
      </c>
      <c r="T3807">
        <f>VLOOKUP(Admissions[[#This Row],[Department]],Departments!A:E,5,FALSE)</f>
        <v>12000</v>
      </c>
      <c r="U3807" s="1" t="str">
        <f t="shared" si="118"/>
        <v>Above Benchmark</v>
      </c>
      <c r="V3807" s="1">
        <f t="shared" ca="1" si="119"/>
        <v>66</v>
      </c>
      <c r="W3807" s="1" t="str">
        <f ca="1">_xlfn.IFS(Admissions[[#This Row],[Patients Age]]&lt;18,"Paediatric",V3807&lt;40,"Young Adult",V3807&lt;65,"Adult",TRUE,"Senior")</f>
        <v>Senior</v>
      </c>
    </row>
    <row r="3808" spans="1:23" x14ac:dyDescent="0.25">
      <c r="A3808">
        <v>11306</v>
      </c>
      <c r="B3808">
        <v>3444</v>
      </c>
      <c r="C3808" s="1" t="s">
        <v>576</v>
      </c>
      <c r="D3808" s="1" t="s">
        <v>14</v>
      </c>
      <c r="E3808" s="2">
        <v>23903</v>
      </c>
      <c r="F3808" s="1" t="s">
        <v>35</v>
      </c>
      <c r="G3808" s="1" t="s">
        <v>83</v>
      </c>
      <c r="H3808" s="2">
        <v>45245</v>
      </c>
      <c r="I3808" s="2">
        <v>45255</v>
      </c>
      <c r="J3808">
        <v>10</v>
      </c>
      <c r="K3808">
        <v>15556</v>
      </c>
      <c r="L3808" s="1" t="s">
        <v>1491</v>
      </c>
      <c r="M3808" s="1" t="s">
        <v>119</v>
      </c>
      <c r="N3808" s="1" t="s">
        <v>33</v>
      </c>
      <c r="O3808" t="s">
        <v>19</v>
      </c>
      <c r="P3808">
        <v>1555.6</v>
      </c>
      <c r="Q3808" s="1" t="s">
        <v>1492</v>
      </c>
      <c r="R3808" s="1" t="s">
        <v>1453</v>
      </c>
      <c r="S3808" t="s">
        <v>1449</v>
      </c>
      <c r="T3808">
        <f>VLOOKUP(Admissions[[#This Row],[Department]],Departments!A:E,5,FALSE)</f>
        <v>8500</v>
      </c>
      <c r="U3808" s="1" t="str">
        <f t="shared" si="118"/>
        <v>Above Benchmark</v>
      </c>
      <c r="V3808" s="1">
        <f t="shared" ca="1" si="119"/>
        <v>61</v>
      </c>
      <c r="W3808" s="1" t="str">
        <f ca="1">_xlfn.IFS(Admissions[[#This Row],[Patients Age]]&lt;18,"Paediatric",V3808&lt;40,"Young Adult",V3808&lt;65,"Adult",TRUE,"Senior")</f>
        <v>Adult</v>
      </c>
    </row>
    <row r="3809" spans="1:23" x14ac:dyDescent="0.25">
      <c r="A3809">
        <v>13801</v>
      </c>
      <c r="B3809">
        <v>4781</v>
      </c>
      <c r="C3809" s="1" t="s">
        <v>821</v>
      </c>
      <c r="D3809" s="1" t="s">
        <v>56</v>
      </c>
      <c r="E3809" s="2">
        <v>27005</v>
      </c>
      <c r="F3809" s="1" t="s">
        <v>15</v>
      </c>
      <c r="G3809" s="1" t="s">
        <v>48</v>
      </c>
      <c r="H3809" s="2">
        <v>45121</v>
      </c>
      <c r="I3809" s="2">
        <v>45123</v>
      </c>
      <c r="J3809">
        <v>2</v>
      </c>
      <c r="K3809">
        <v>5091</v>
      </c>
      <c r="L3809" s="1" t="s">
        <v>1491</v>
      </c>
      <c r="M3809" s="1" t="s">
        <v>81</v>
      </c>
      <c r="N3809" s="1" t="s">
        <v>18</v>
      </c>
      <c r="O3809" t="s">
        <v>19</v>
      </c>
      <c r="P3809">
        <v>2545.5</v>
      </c>
      <c r="Q3809" s="1" t="s">
        <v>1492</v>
      </c>
      <c r="R3809" s="1" t="s">
        <v>1454</v>
      </c>
      <c r="S3809" t="s">
        <v>1449</v>
      </c>
      <c r="T3809">
        <f>VLOOKUP(Admissions[[#This Row],[Department]],Departments!A:E,5,FALSE)</f>
        <v>5500</v>
      </c>
      <c r="U3809" s="1" t="str">
        <f t="shared" si="118"/>
        <v>Within Benchmark</v>
      </c>
      <c r="V3809" s="1">
        <f t="shared" ca="1" si="119"/>
        <v>52</v>
      </c>
      <c r="W3809" s="1" t="str">
        <f ca="1">_xlfn.IFS(Admissions[[#This Row],[Patients Age]]&lt;18,"Paediatric",V3809&lt;40,"Young Adult",V3809&lt;65,"Adult",TRUE,"Senior")</f>
        <v>Adult</v>
      </c>
    </row>
    <row r="3810" spans="1:23" x14ac:dyDescent="0.25">
      <c r="A3810">
        <v>12167</v>
      </c>
      <c r="B3810">
        <v>4006</v>
      </c>
      <c r="C3810" s="1" t="s">
        <v>947</v>
      </c>
      <c r="D3810" s="1" t="s">
        <v>56</v>
      </c>
      <c r="E3810" s="2">
        <v>30118</v>
      </c>
      <c r="F3810" s="1" t="s">
        <v>15</v>
      </c>
      <c r="G3810" s="1" t="s">
        <v>48</v>
      </c>
      <c r="H3810" s="2">
        <v>45020</v>
      </c>
      <c r="I3810" s="2">
        <v>45023</v>
      </c>
      <c r="J3810">
        <v>3</v>
      </c>
      <c r="K3810">
        <v>4683</v>
      </c>
      <c r="L3810" s="1" t="s">
        <v>1491</v>
      </c>
      <c r="M3810" s="1" t="s">
        <v>46</v>
      </c>
      <c r="N3810" s="1" t="s">
        <v>18</v>
      </c>
      <c r="O3810" t="s">
        <v>19</v>
      </c>
      <c r="P3810">
        <v>1561</v>
      </c>
      <c r="Q3810" s="1" t="s">
        <v>1492</v>
      </c>
      <c r="R3810" s="1" t="s">
        <v>1452</v>
      </c>
      <c r="S3810" t="s">
        <v>1449</v>
      </c>
      <c r="T3810">
        <f>VLOOKUP(Admissions[[#This Row],[Department]],Departments!A:E,5,FALSE)</f>
        <v>5500</v>
      </c>
      <c r="U3810" s="1" t="str">
        <f t="shared" si="118"/>
        <v>Within Benchmark</v>
      </c>
      <c r="V3810" s="1">
        <f t="shared" ca="1" si="119"/>
        <v>44</v>
      </c>
      <c r="W3810" s="1" t="str">
        <f ca="1">_xlfn.IFS(Admissions[[#This Row],[Patients Age]]&lt;18,"Paediatric",V3810&lt;40,"Young Adult",V3810&lt;65,"Adult",TRUE,"Senior")</f>
        <v>Adult</v>
      </c>
    </row>
    <row r="3811" spans="1:23" x14ac:dyDescent="0.25">
      <c r="A3811">
        <v>11801</v>
      </c>
      <c r="B3811">
        <v>4764</v>
      </c>
      <c r="C3811" s="1" t="s">
        <v>373</v>
      </c>
      <c r="D3811" s="1" t="s">
        <v>14</v>
      </c>
      <c r="E3811" s="2">
        <v>22478</v>
      </c>
      <c r="F3811" s="1" t="s">
        <v>51</v>
      </c>
      <c r="G3811" s="1" t="s">
        <v>52</v>
      </c>
      <c r="H3811" s="2">
        <v>45631</v>
      </c>
      <c r="I3811" s="2">
        <v>45637</v>
      </c>
      <c r="J3811">
        <v>6</v>
      </c>
      <c r="K3811">
        <v>11126</v>
      </c>
      <c r="L3811" s="1" t="s">
        <v>1491</v>
      </c>
      <c r="M3811" s="1" t="s">
        <v>114</v>
      </c>
      <c r="N3811" s="1" t="s">
        <v>33</v>
      </c>
      <c r="O3811" t="s">
        <v>19</v>
      </c>
      <c r="P3811">
        <v>1854.3333</v>
      </c>
      <c r="Q3811" s="1" t="s">
        <v>1492</v>
      </c>
      <c r="R3811" s="1" t="s">
        <v>1450</v>
      </c>
      <c r="S3811" t="s">
        <v>1449</v>
      </c>
      <c r="T3811">
        <f>VLOOKUP(Admissions[[#This Row],[Department]],Departments!A:E,5,FALSE)</f>
        <v>6800</v>
      </c>
      <c r="U3811" s="1" t="str">
        <f t="shared" si="118"/>
        <v>Above Benchmark</v>
      </c>
      <c r="V3811" s="1">
        <f t="shared" ca="1" si="119"/>
        <v>64</v>
      </c>
      <c r="W3811" s="1" t="str">
        <f ca="1">_xlfn.IFS(Admissions[[#This Row],[Patients Age]]&lt;18,"Paediatric",V3811&lt;40,"Young Adult",V3811&lt;65,"Adult",TRUE,"Senior")</f>
        <v>Adult</v>
      </c>
    </row>
    <row r="3812" spans="1:23" x14ac:dyDescent="0.25">
      <c r="A3812">
        <v>11952</v>
      </c>
      <c r="B3812">
        <v>4513</v>
      </c>
      <c r="C3812" s="1" t="s">
        <v>1092</v>
      </c>
      <c r="D3812" s="1" t="s">
        <v>14</v>
      </c>
      <c r="E3812" s="2">
        <v>24671</v>
      </c>
      <c r="F3812" s="1" t="s">
        <v>21</v>
      </c>
      <c r="G3812" s="1" t="s">
        <v>160</v>
      </c>
      <c r="H3812" s="2">
        <v>45366</v>
      </c>
      <c r="I3812" s="2">
        <v>45378</v>
      </c>
      <c r="J3812">
        <v>12</v>
      </c>
      <c r="K3812">
        <v>35571</v>
      </c>
      <c r="L3812" s="1" t="s">
        <v>1491</v>
      </c>
      <c r="M3812" s="1" t="s">
        <v>28</v>
      </c>
      <c r="N3812" s="1" t="s">
        <v>18</v>
      </c>
      <c r="O3812" t="s">
        <v>19</v>
      </c>
      <c r="P3812">
        <v>2964.25</v>
      </c>
      <c r="Q3812" s="1" t="s">
        <v>1492</v>
      </c>
      <c r="R3812" s="1" t="s">
        <v>1454</v>
      </c>
      <c r="S3812" t="s">
        <v>1449</v>
      </c>
      <c r="T3812">
        <f>VLOOKUP(Admissions[[#This Row],[Department]],Departments!A:E,5,FALSE)</f>
        <v>12000</v>
      </c>
      <c r="U3812" s="1" t="str">
        <f t="shared" si="118"/>
        <v>Above Benchmark</v>
      </c>
      <c r="V3812" s="1">
        <f t="shared" ca="1" si="119"/>
        <v>58</v>
      </c>
      <c r="W3812" s="1" t="str">
        <f ca="1">_xlfn.IFS(Admissions[[#This Row],[Patients Age]]&lt;18,"Paediatric",V3812&lt;40,"Young Adult",V3812&lt;65,"Adult",TRUE,"Senior")</f>
        <v>Adult</v>
      </c>
    </row>
    <row r="3813" spans="1:23" x14ac:dyDescent="0.25">
      <c r="A3813">
        <v>14633</v>
      </c>
      <c r="B3813">
        <v>4568</v>
      </c>
      <c r="C3813" s="1" t="s">
        <v>1306</v>
      </c>
      <c r="D3813" s="1" t="s">
        <v>56</v>
      </c>
      <c r="E3813" s="2">
        <v>23033</v>
      </c>
      <c r="F3813" s="1" t="s">
        <v>21</v>
      </c>
      <c r="G3813" s="1" t="s">
        <v>22</v>
      </c>
      <c r="H3813" s="2">
        <v>45617</v>
      </c>
      <c r="I3813" s="2">
        <v>45625</v>
      </c>
      <c r="J3813">
        <v>8</v>
      </c>
      <c r="K3813">
        <v>18986</v>
      </c>
      <c r="L3813" s="1" t="s">
        <v>1491</v>
      </c>
      <c r="M3813" s="1" t="s">
        <v>28</v>
      </c>
      <c r="N3813" s="1" t="s">
        <v>24</v>
      </c>
      <c r="O3813" t="s">
        <v>19</v>
      </c>
      <c r="P3813">
        <v>2373.25</v>
      </c>
      <c r="Q3813" s="1" t="s">
        <v>1492</v>
      </c>
      <c r="R3813" s="1" t="s">
        <v>1450</v>
      </c>
      <c r="S3813" t="s">
        <v>1449</v>
      </c>
      <c r="T3813">
        <f>VLOOKUP(Admissions[[#This Row],[Department]],Departments!A:E,5,FALSE)</f>
        <v>12000</v>
      </c>
      <c r="U3813" s="1" t="str">
        <f t="shared" si="118"/>
        <v>Above Benchmark</v>
      </c>
      <c r="V3813" s="1">
        <f t="shared" ca="1" si="119"/>
        <v>63</v>
      </c>
      <c r="W3813" s="1" t="str">
        <f ca="1">_xlfn.IFS(Admissions[[#This Row],[Patients Age]]&lt;18,"Paediatric",V3813&lt;40,"Young Adult",V3813&lt;65,"Adult",TRUE,"Senior")</f>
        <v>Adult</v>
      </c>
    </row>
    <row r="3814" spans="1:23" x14ac:dyDescent="0.25">
      <c r="A3814">
        <v>11346</v>
      </c>
      <c r="B3814">
        <v>7045</v>
      </c>
      <c r="C3814" s="1" t="s">
        <v>335</v>
      </c>
      <c r="D3814" s="1" t="s">
        <v>14</v>
      </c>
      <c r="E3814" s="2">
        <v>30267</v>
      </c>
      <c r="F3814" s="1" t="s">
        <v>15</v>
      </c>
      <c r="G3814" s="1" t="s">
        <v>48</v>
      </c>
      <c r="H3814" s="2">
        <v>45536</v>
      </c>
      <c r="I3814" s="2">
        <v>45538</v>
      </c>
      <c r="J3814">
        <v>2</v>
      </c>
      <c r="K3814">
        <v>6996</v>
      </c>
      <c r="L3814" s="1" t="s">
        <v>1491</v>
      </c>
      <c r="M3814" s="1" t="s">
        <v>17</v>
      </c>
      <c r="N3814" s="1" t="s">
        <v>18</v>
      </c>
      <c r="O3814" t="s">
        <v>19</v>
      </c>
      <c r="P3814">
        <v>3498</v>
      </c>
      <c r="Q3814" s="1" t="s">
        <v>1492</v>
      </c>
      <c r="R3814" s="1" t="s">
        <v>1451</v>
      </c>
      <c r="S3814" t="s">
        <v>1447</v>
      </c>
      <c r="T3814">
        <f>VLOOKUP(Admissions[[#This Row],[Department]],Departments!A:E,5,FALSE)</f>
        <v>5500</v>
      </c>
      <c r="U3814" s="1" t="str">
        <f t="shared" si="118"/>
        <v>Above Benchmark</v>
      </c>
      <c r="V3814" s="1">
        <f t="shared" ca="1" si="119"/>
        <v>43</v>
      </c>
      <c r="W3814" s="1" t="str">
        <f ca="1">_xlfn.IFS(Admissions[[#This Row],[Patients Age]]&lt;18,"Paediatric",V3814&lt;40,"Young Adult",V3814&lt;65,"Adult",TRUE,"Senior")</f>
        <v>Adult</v>
      </c>
    </row>
    <row r="3815" spans="1:23" x14ac:dyDescent="0.25">
      <c r="A3815">
        <v>10500</v>
      </c>
      <c r="B3815">
        <v>6682</v>
      </c>
      <c r="C3815" s="1" t="s">
        <v>303</v>
      </c>
      <c r="D3815" s="1" t="s">
        <v>14</v>
      </c>
      <c r="E3815" s="2">
        <v>40860</v>
      </c>
      <c r="F3815" s="1" t="s">
        <v>30</v>
      </c>
      <c r="G3815" s="1" t="s">
        <v>110</v>
      </c>
      <c r="H3815" s="2">
        <v>45234</v>
      </c>
      <c r="I3815" s="2">
        <v>45236</v>
      </c>
      <c r="J3815">
        <v>2</v>
      </c>
      <c r="K3815">
        <v>1974</v>
      </c>
      <c r="L3815" s="1" t="s">
        <v>1491</v>
      </c>
      <c r="M3815" s="1" t="s">
        <v>46</v>
      </c>
      <c r="N3815" s="1" t="s">
        <v>33</v>
      </c>
      <c r="O3815" t="s">
        <v>19</v>
      </c>
      <c r="P3815">
        <v>987</v>
      </c>
      <c r="Q3815" s="1" t="s">
        <v>1492</v>
      </c>
      <c r="R3815" s="1" t="s">
        <v>1446</v>
      </c>
      <c r="S3815" t="s">
        <v>1447</v>
      </c>
      <c r="T3815">
        <f>VLOOKUP(Admissions[[#This Row],[Department]],Departments!A:E,5,FALSE)</f>
        <v>4500</v>
      </c>
      <c r="U3815" s="1" t="str">
        <f t="shared" si="118"/>
        <v>Within Benchmark</v>
      </c>
      <c r="V3815" s="1">
        <f t="shared" ca="1" si="119"/>
        <v>14</v>
      </c>
      <c r="W3815" s="1" t="str">
        <f ca="1">_xlfn.IFS(Admissions[[#This Row],[Patients Age]]&lt;18,"Paediatric",V3815&lt;40,"Young Adult",V3815&lt;65,"Adult",TRUE,"Senior")</f>
        <v>Paediatric</v>
      </c>
    </row>
    <row r="3816" spans="1:23" x14ac:dyDescent="0.25">
      <c r="A3816">
        <v>12577</v>
      </c>
      <c r="B3816">
        <v>3144</v>
      </c>
      <c r="C3816" s="1" t="s">
        <v>336</v>
      </c>
      <c r="D3816" s="1" t="s">
        <v>56</v>
      </c>
      <c r="E3816" s="2">
        <v>40084</v>
      </c>
      <c r="F3816" s="1" t="s">
        <v>30</v>
      </c>
      <c r="G3816" s="1" t="s">
        <v>31</v>
      </c>
      <c r="H3816" s="2">
        <v>45107</v>
      </c>
      <c r="I3816" s="2">
        <v>45111</v>
      </c>
      <c r="J3816">
        <v>4</v>
      </c>
      <c r="K3816">
        <v>3506</v>
      </c>
      <c r="L3816" s="1" t="s">
        <v>1491</v>
      </c>
      <c r="M3816" s="1" t="s">
        <v>49</v>
      </c>
      <c r="N3816" s="1" t="s">
        <v>33</v>
      </c>
      <c r="O3816" t="s">
        <v>19</v>
      </c>
      <c r="P3816">
        <v>876.5</v>
      </c>
      <c r="Q3816" s="1" t="s">
        <v>1492</v>
      </c>
      <c r="R3816" s="1" t="s">
        <v>1454</v>
      </c>
      <c r="S3816" t="s">
        <v>1449</v>
      </c>
      <c r="T3816">
        <f>VLOOKUP(Admissions[[#This Row],[Department]],Departments!A:E,5,FALSE)</f>
        <v>4500</v>
      </c>
      <c r="U3816" s="1" t="str">
        <f t="shared" si="118"/>
        <v>Within Benchmark</v>
      </c>
      <c r="V3816" s="1">
        <f t="shared" ca="1" si="119"/>
        <v>16</v>
      </c>
      <c r="W3816" s="1" t="str">
        <f ca="1">_xlfn.IFS(Admissions[[#This Row],[Patients Age]]&lt;18,"Paediatric",V3816&lt;40,"Young Adult",V3816&lt;65,"Adult",TRUE,"Senior")</f>
        <v>Paediatric</v>
      </c>
    </row>
    <row r="3817" spans="1:23" x14ac:dyDescent="0.25">
      <c r="A3817">
        <v>15932</v>
      </c>
      <c r="B3817">
        <v>3649</v>
      </c>
      <c r="C3817" s="1" t="s">
        <v>251</v>
      </c>
      <c r="D3817" s="1" t="s">
        <v>56</v>
      </c>
      <c r="E3817" s="2">
        <v>33829</v>
      </c>
      <c r="F3817" s="1" t="s">
        <v>41</v>
      </c>
      <c r="G3817" s="1" t="s">
        <v>72</v>
      </c>
      <c r="H3817" s="2">
        <v>45328</v>
      </c>
      <c r="I3817" s="2">
        <v>45334</v>
      </c>
      <c r="J3817">
        <v>6</v>
      </c>
      <c r="K3817">
        <v>7407</v>
      </c>
      <c r="L3817" s="1" t="s">
        <v>1491</v>
      </c>
      <c r="M3817" s="1" t="s">
        <v>121</v>
      </c>
      <c r="N3817" s="1" t="s">
        <v>33</v>
      </c>
      <c r="O3817" t="s">
        <v>19</v>
      </c>
      <c r="P3817">
        <v>1234.5</v>
      </c>
      <c r="Q3817" s="1" t="s">
        <v>1492</v>
      </c>
      <c r="R3817" s="1" t="s">
        <v>1452</v>
      </c>
      <c r="S3817" t="s">
        <v>1449</v>
      </c>
      <c r="T3817">
        <f>VLOOKUP(Admissions[[#This Row],[Department]],Departments!A:E,5,FALSE)</f>
        <v>7200</v>
      </c>
      <c r="U3817" s="1" t="str">
        <f t="shared" si="118"/>
        <v>Above Benchmark</v>
      </c>
      <c r="V3817" s="1">
        <f t="shared" ca="1" si="119"/>
        <v>33</v>
      </c>
      <c r="W3817" s="1" t="str">
        <f ca="1">_xlfn.IFS(Admissions[[#This Row],[Patients Age]]&lt;18,"Paediatric",V3817&lt;40,"Young Adult",V3817&lt;65,"Adult",TRUE,"Senior")</f>
        <v>Young Adult</v>
      </c>
    </row>
    <row r="3818" spans="1:23" x14ac:dyDescent="0.25">
      <c r="A3818">
        <v>10020</v>
      </c>
      <c r="B3818">
        <v>3136</v>
      </c>
      <c r="C3818" s="1" t="s">
        <v>254</v>
      </c>
      <c r="D3818" s="1" t="s">
        <v>14</v>
      </c>
      <c r="E3818" s="2">
        <v>37872</v>
      </c>
      <c r="F3818" s="1" t="s">
        <v>15</v>
      </c>
      <c r="G3818" s="1" t="s">
        <v>48</v>
      </c>
      <c r="H3818" s="2">
        <v>45642</v>
      </c>
      <c r="I3818" s="2">
        <v>45645</v>
      </c>
      <c r="J3818">
        <v>3</v>
      </c>
      <c r="K3818">
        <v>6987</v>
      </c>
      <c r="L3818" s="1" t="s">
        <v>1491</v>
      </c>
      <c r="M3818" s="1" t="s">
        <v>81</v>
      </c>
      <c r="N3818" s="1" t="s">
        <v>24</v>
      </c>
      <c r="O3818" t="s">
        <v>19</v>
      </c>
      <c r="P3818">
        <v>2329</v>
      </c>
      <c r="Q3818" s="1" t="s">
        <v>1492</v>
      </c>
      <c r="R3818" s="1" t="s">
        <v>1448</v>
      </c>
      <c r="S3818" t="s">
        <v>1449</v>
      </c>
      <c r="T3818">
        <f>VLOOKUP(Admissions[[#This Row],[Department]],Departments!A:E,5,FALSE)</f>
        <v>5500</v>
      </c>
      <c r="U3818" s="1" t="str">
        <f t="shared" si="118"/>
        <v>Above Benchmark</v>
      </c>
      <c r="V3818" s="1">
        <f t="shared" ca="1" si="119"/>
        <v>22</v>
      </c>
      <c r="W3818" s="1" t="str">
        <f ca="1">_xlfn.IFS(Admissions[[#This Row],[Patients Age]]&lt;18,"Paediatric",V3818&lt;40,"Young Adult",V3818&lt;65,"Adult",TRUE,"Senior")</f>
        <v>Young Adult</v>
      </c>
    </row>
    <row r="3819" spans="1:23" x14ac:dyDescent="0.25">
      <c r="A3819">
        <v>14035</v>
      </c>
      <c r="B3819">
        <v>4013</v>
      </c>
      <c r="C3819" s="1" t="s">
        <v>176</v>
      </c>
      <c r="D3819" s="1" t="s">
        <v>56</v>
      </c>
      <c r="E3819" s="2">
        <v>23382</v>
      </c>
      <c r="F3819" s="1" t="s">
        <v>35</v>
      </c>
      <c r="G3819" s="1" t="s">
        <v>36</v>
      </c>
      <c r="H3819" s="2">
        <v>45552</v>
      </c>
      <c r="I3819" s="2">
        <v>45560</v>
      </c>
      <c r="J3819">
        <v>8</v>
      </c>
      <c r="K3819">
        <v>13607</v>
      </c>
      <c r="L3819" s="1" t="s">
        <v>1491</v>
      </c>
      <c r="M3819" s="1" t="s">
        <v>75</v>
      </c>
      <c r="N3819" s="1" t="s">
        <v>33</v>
      </c>
      <c r="O3819" t="s">
        <v>19</v>
      </c>
      <c r="P3819">
        <v>1700.875</v>
      </c>
      <c r="Q3819" s="1" t="s">
        <v>1492</v>
      </c>
      <c r="R3819" s="1" t="s">
        <v>1452</v>
      </c>
      <c r="S3819" t="s">
        <v>1449</v>
      </c>
      <c r="T3819">
        <f>VLOOKUP(Admissions[[#This Row],[Department]],Departments!A:E,5,FALSE)</f>
        <v>8500</v>
      </c>
      <c r="U3819" s="1" t="str">
        <f t="shared" si="118"/>
        <v>Above Benchmark</v>
      </c>
      <c r="V3819" s="1">
        <f t="shared" ca="1" si="119"/>
        <v>62</v>
      </c>
      <c r="W3819" s="1" t="str">
        <f ca="1">_xlfn.IFS(Admissions[[#This Row],[Patients Age]]&lt;18,"Paediatric",V3819&lt;40,"Young Adult",V3819&lt;65,"Adult",TRUE,"Senior")</f>
        <v>Adult</v>
      </c>
    </row>
    <row r="3820" spans="1:23" x14ac:dyDescent="0.25">
      <c r="A3820">
        <v>15300</v>
      </c>
      <c r="B3820">
        <v>4766</v>
      </c>
      <c r="C3820" s="1" t="s">
        <v>627</v>
      </c>
      <c r="D3820" s="1" t="s">
        <v>56</v>
      </c>
      <c r="E3820" s="2">
        <v>33609</v>
      </c>
      <c r="F3820" s="1" t="s">
        <v>35</v>
      </c>
      <c r="G3820" s="1" t="s">
        <v>83</v>
      </c>
      <c r="H3820" s="2">
        <v>45228</v>
      </c>
      <c r="I3820" s="2">
        <v>45232</v>
      </c>
      <c r="J3820">
        <v>4</v>
      </c>
      <c r="K3820">
        <v>11362</v>
      </c>
      <c r="L3820" s="1" t="s">
        <v>1494</v>
      </c>
      <c r="M3820" s="1" t="s">
        <v>119</v>
      </c>
      <c r="N3820" s="1" t="s">
        <v>33</v>
      </c>
      <c r="O3820" t="s">
        <v>19</v>
      </c>
      <c r="P3820">
        <v>2840.5</v>
      </c>
      <c r="Q3820" s="1" t="s">
        <v>1492</v>
      </c>
      <c r="R3820" s="1" t="s">
        <v>1451</v>
      </c>
      <c r="S3820" t="s">
        <v>1447</v>
      </c>
      <c r="T3820">
        <f>VLOOKUP(Admissions[[#This Row],[Department]],Departments!A:E,5,FALSE)</f>
        <v>8500</v>
      </c>
      <c r="U3820" s="1" t="str">
        <f t="shared" si="118"/>
        <v>Above Benchmark</v>
      </c>
      <c r="V3820" s="1">
        <f t="shared" ca="1" si="119"/>
        <v>34</v>
      </c>
      <c r="W3820" s="1" t="str">
        <f ca="1">_xlfn.IFS(Admissions[[#This Row],[Patients Age]]&lt;18,"Paediatric",V3820&lt;40,"Young Adult",V3820&lt;65,"Adult",TRUE,"Senior")</f>
        <v>Young Adult</v>
      </c>
    </row>
    <row r="3821" spans="1:23" x14ac:dyDescent="0.25">
      <c r="A3821">
        <v>10873</v>
      </c>
      <c r="B3821">
        <v>6686</v>
      </c>
      <c r="C3821" s="1" t="s">
        <v>914</v>
      </c>
      <c r="D3821" s="1" t="s">
        <v>14</v>
      </c>
      <c r="E3821" s="2">
        <v>39608</v>
      </c>
      <c r="F3821" s="1" t="s">
        <v>30</v>
      </c>
      <c r="G3821" s="1" t="s">
        <v>110</v>
      </c>
      <c r="H3821" s="2">
        <v>45364</v>
      </c>
      <c r="I3821" s="2">
        <v>45367</v>
      </c>
      <c r="J3821">
        <v>3</v>
      </c>
      <c r="K3821">
        <v>2778</v>
      </c>
      <c r="L3821" s="1" t="s">
        <v>1491</v>
      </c>
      <c r="M3821" s="1" t="s">
        <v>49</v>
      </c>
      <c r="N3821" s="1" t="s">
        <v>33</v>
      </c>
      <c r="O3821" t="s">
        <v>19</v>
      </c>
      <c r="P3821">
        <v>926</v>
      </c>
      <c r="Q3821" s="1" t="s">
        <v>1492</v>
      </c>
      <c r="R3821" s="1" t="s">
        <v>1453</v>
      </c>
      <c r="S3821" t="s">
        <v>1449</v>
      </c>
      <c r="T3821">
        <f>VLOOKUP(Admissions[[#This Row],[Department]],Departments!A:E,5,FALSE)</f>
        <v>4500</v>
      </c>
      <c r="U3821" s="1" t="str">
        <f t="shared" si="118"/>
        <v>Within Benchmark</v>
      </c>
      <c r="V3821" s="1">
        <f t="shared" ca="1" si="119"/>
        <v>18</v>
      </c>
      <c r="W3821" s="1" t="str">
        <f ca="1">_xlfn.IFS(Admissions[[#This Row],[Patients Age]]&lt;18,"Paediatric",V3821&lt;40,"Young Adult",V3821&lt;65,"Adult",TRUE,"Senior")</f>
        <v>Young Adult</v>
      </c>
    </row>
    <row r="3822" spans="1:23" x14ac:dyDescent="0.25">
      <c r="A3822">
        <v>15498</v>
      </c>
      <c r="B3822">
        <v>5914</v>
      </c>
      <c r="C3822" s="1" t="s">
        <v>829</v>
      </c>
      <c r="D3822" s="1" t="s">
        <v>56</v>
      </c>
      <c r="E3822" s="2">
        <v>38928</v>
      </c>
      <c r="F3822" s="1" t="s">
        <v>41</v>
      </c>
      <c r="G3822" s="1" t="s">
        <v>219</v>
      </c>
      <c r="H3822" s="2">
        <v>45566</v>
      </c>
      <c r="I3822" s="2">
        <v>45570</v>
      </c>
      <c r="J3822">
        <v>4</v>
      </c>
      <c r="K3822">
        <v>6289</v>
      </c>
      <c r="L3822" s="1" t="s">
        <v>1491</v>
      </c>
      <c r="M3822" s="1" t="s">
        <v>43</v>
      </c>
      <c r="N3822" s="1" t="s">
        <v>24</v>
      </c>
      <c r="O3822" t="s">
        <v>19</v>
      </c>
      <c r="P3822">
        <v>1572.25</v>
      </c>
      <c r="Q3822" s="1" t="s">
        <v>1492</v>
      </c>
      <c r="R3822" s="1" t="s">
        <v>1452</v>
      </c>
      <c r="S3822" t="s">
        <v>1449</v>
      </c>
      <c r="T3822">
        <f>VLOOKUP(Admissions[[#This Row],[Department]],Departments!A:E,5,FALSE)</f>
        <v>7200</v>
      </c>
      <c r="U3822" s="1" t="str">
        <f t="shared" si="118"/>
        <v>Within Benchmark</v>
      </c>
      <c r="V3822" s="1">
        <f t="shared" ca="1" si="119"/>
        <v>19</v>
      </c>
      <c r="W3822" s="1" t="str">
        <f ca="1">_xlfn.IFS(Admissions[[#This Row],[Patients Age]]&lt;18,"Paediatric",V3822&lt;40,"Young Adult",V3822&lt;65,"Adult",TRUE,"Senior")</f>
        <v>Young Adult</v>
      </c>
    </row>
    <row r="3823" spans="1:23" x14ac:dyDescent="0.25">
      <c r="A3823">
        <v>10665</v>
      </c>
      <c r="B3823">
        <v>3116</v>
      </c>
      <c r="C3823" s="1" t="s">
        <v>618</v>
      </c>
      <c r="D3823" s="1" t="s">
        <v>14</v>
      </c>
      <c r="E3823" s="2">
        <v>19655</v>
      </c>
      <c r="F3823" s="1" t="s">
        <v>15</v>
      </c>
      <c r="G3823" s="1" t="s">
        <v>217</v>
      </c>
      <c r="H3823" s="2">
        <v>45495</v>
      </c>
      <c r="I3823" s="2">
        <v>45498</v>
      </c>
      <c r="J3823">
        <v>3</v>
      </c>
      <c r="K3823">
        <v>7574</v>
      </c>
      <c r="L3823" s="1" t="s">
        <v>1491</v>
      </c>
      <c r="M3823" s="1" t="s">
        <v>46</v>
      </c>
      <c r="N3823" s="1" t="s">
        <v>33</v>
      </c>
      <c r="O3823" t="s">
        <v>19</v>
      </c>
      <c r="P3823">
        <v>2524.6667000000002</v>
      </c>
      <c r="Q3823" s="1" t="s">
        <v>1492</v>
      </c>
      <c r="R3823" s="1" t="s">
        <v>1448</v>
      </c>
      <c r="S3823" t="s">
        <v>1449</v>
      </c>
      <c r="T3823">
        <f>VLOOKUP(Admissions[[#This Row],[Department]],Departments!A:E,5,FALSE)</f>
        <v>5500</v>
      </c>
      <c r="U3823" s="1" t="str">
        <f t="shared" si="118"/>
        <v>Above Benchmark</v>
      </c>
      <c r="V3823" s="1">
        <f t="shared" ca="1" si="119"/>
        <v>72</v>
      </c>
      <c r="W3823" s="1" t="str">
        <f ca="1">_xlfn.IFS(Admissions[[#This Row],[Patients Age]]&lt;18,"Paediatric",V3823&lt;40,"Young Adult",V3823&lt;65,"Adult",TRUE,"Senior")</f>
        <v>Senior</v>
      </c>
    </row>
    <row r="3824" spans="1:23" x14ac:dyDescent="0.25">
      <c r="A3824">
        <v>14448</v>
      </c>
      <c r="B3824">
        <v>5716</v>
      </c>
      <c r="C3824" s="1" t="s">
        <v>1307</v>
      </c>
      <c r="D3824" s="1" t="s">
        <v>14</v>
      </c>
      <c r="E3824" s="2">
        <v>21588</v>
      </c>
      <c r="F3824" s="1" t="s">
        <v>51</v>
      </c>
      <c r="G3824" s="1" t="s">
        <v>113</v>
      </c>
      <c r="H3824" s="2">
        <v>45597</v>
      </c>
      <c r="I3824" s="2">
        <v>45605</v>
      </c>
      <c r="J3824">
        <v>8</v>
      </c>
      <c r="K3824">
        <v>11926</v>
      </c>
      <c r="L3824" s="1" t="s">
        <v>1491</v>
      </c>
      <c r="M3824" s="1" t="s">
        <v>88</v>
      </c>
      <c r="N3824" s="1" t="s">
        <v>18</v>
      </c>
      <c r="O3824" t="s">
        <v>19</v>
      </c>
      <c r="P3824">
        <v>1490.75</v>
      </c>
      <c r="Q3824" s="1" t="s">
        <v>1492</v>
      </c>
      <c r="R3824" s="1" t="s">
        <v>1454</v>
      </c>
      <c r="S3824" t="s">
        <v>1449</v>
      </c>
      <c r="T3824">
        <f>VLOOKUP(Admissions[[#This Row],[Department]],Departments!A:E,5,FALSE)</f>
        <v>6800</v>
      </c>
      <c r="U3824" s="1" t="str">
        <f t="shared" si="118"/>
        <v>Above Benchmark</v>
      </c>
      <c r="V3824" s="1">
        <f t="shared" ca="1" si="119"/>
        <v>67</v>
      </c>
      <c r="W3824" s="1" t="str">
        <f ca="1">_xlfn.IFS(Admissions[[#This Row],[Patients Age]]&lt;18,"Paediatric",V3824&lt;40,"Young Adult",V3824&lt;65,"Adult",TRUE,"Senior")</f>
        <v>Senior</v>
      </c>
    </row>
    <row r="3825" spans="1:23" x14ac:dyDescent="0.25">
      <c r="A3825">
        <v>14373</v>
      </c>
      <c r="B3825">
        <v>5375</v>
      </c>
      <c r="C3825" s="1" t="s">
        <v>292</v>
      </c>
      <c r="D3825" s="1" t="s">
        <v>56</v>
      </c>
      <c r="E3825" s="2">
        <v>14898</v>
      </c>
      <c r="F3825" s="1" t="s">
        <v>41</v>
      </c>
      <c r="G3825" s="1" t="s">
        <v>72</v>
      </c>
      <c r="H3825" s="2">
        <v>45290</v>
      </c>
      <c r="I3825" s="2">
        <v>45297</v>
      </c>
      <c r="J3825">
        <v>7</v>
      </c>
      <c r="K3825">
        <v>8534</v>
      </c>
      <c r="L3825" s="1" t="s">
        <v>1491</v>
      </c>
      <c r="M3825" s="1" t="s">
        <v>121</v>
      </c>
      <c r="N3825" s="1" t="s">
        <v>18</v>
      </c>
      <c r="O3825" t="s">
        <v>19</v>
      </c>
      <c r="P3825">
        <v>1219.1429000000001</v>
      </c>
      <c r="Q3825" s="1" t="s">
        <v>1492</v>
      </c>
      <c r="R3825" s="1" t="s">
        <v>1446</v>
      </c>
      <c r="S3825" t="s">
        <v>1447</v>
      </c>
      <c r="T3825">
        <f>VLOOKUP(Admissions[[#This Row],[Department]],Departments!A:E,5,FALSE)</f>
        <v>7200</v>
      </c>
      <c r="U3825" s="1" t="str">
        <f t="shared" si="118"/>
        <v>Above Benchmark</v>
      </c>
      <c r="V3825" s="1">
        <f t="shared" ca="1" si="119"/>
        <v>85</v>
      </c>
      <c r="W3825" s="1" t="str">
        <f ca="1">_xlfn.IFS(Admissions[[#This Row],[Patients Age]]&lt;18,"Paediatric",V3825&lt;40,"Young Adult",V3825&lt;65,"Adult",TRUE,"Senior")</f>
        <v>Senior</v>
      </c>
    </row>
    <row r="3826" spans="1:23" x14ac:dyDescent="0.25">
      <c r="A3826">
        <v>15095</v>
      </c>
      <c r="B3826">
        <v>6105</v>
      </c>
      <c r="C3826" s="1" t="s">
        <v>362</v>
      </c>
      <c r="D3826" s="1" t="s">
        <v>56</v>
      </c>
      <c r="E3826" s="2">
        <v>27323</v>
      </c>
      <c r="F3826" s="1" t="s">
        <v>41</v>
      </c>
      <c r="G3826" s="1" t="s">
        <v>219</v>
      </c>
      <c r="H3826" s="2">
        <v>45363</v>
      </c>
      <c r="I3826" s="2">
        <v>45369</v>
      </c>
      <c r="J3826">
        <v>6</v>
      </c>
      <c r="K3826">
        <v>11224</v>
      </c>
      <c r="L3826" s="1" t="s">
        <v>1491</v>
      </c>
      <c r="M3826" s="1" t="s">
        <v>73</v>
      </c>
      <c r="N3826" s="1" t="s">
        <v>33</v>
      </c>
      <c r="O3826" t="s">
        <v>19</v>
      </c>
      <c r="P3826">
        <v>1870.6667</v>
      </c>
      <c r="Q3826" s="1" t="s">
        <v>1492</v>
      </c>
      <c r="R3826" s="1" t="s">
        <v>1452</v>
      </c>
      <c r="S3826" t="s">
        <v>1449</v>
      </c>
      <c r="T3826">
        <f>VLOOKUP(Admissions[[#This Row],[Department]],Departments!A:E,5,FALSE)</f>
        <v>7200</v>
      </c>
      <c r="U3826" s="1" t="str">
        <f t="shared" si="118"/>
        <v>Above Benchmark</v>
      </c>
      <c r="V3826" s="1">
        <f t="shared" ca="1" si="119"/>
        <v>51</v>
      </c>
      <c r="W3826" s="1" t="str">
        <f ca="1">_xlfn.IFS(Admissions[[#This Row],[Patients Age]]&lt;18,"Paediatric",V3826&lt;40,"Young Adult",V3826&lt;65,"Adult",TRUE,"Senior")</f>
        <v>Adult</v>
      </c>
    </row>
    <row r="3827" spans="1:23" x14ac:dyDescent="0.25">
      <c r="A3827">
        <v>13698</v>
      </c>
      <c r="B3827">
        <v>4205</v>
      </c>
      <c r="C3827" s="1" t="s">
        <v>1308</v>
      </c>
      <c r="D3827" s="1" t="s">
        <v>56</v>
      </c>
      <c r="E3827" s="2">
        <v>29267</v>
      </c>
      <c r="F3827" s="1" t="s">
        <v>41</v>
      </c>
      <c r="G3827" s="1" t="s">
        <v>72</v>
      </c>
      <c r="H3827" s="2">
        <v>45631</v>
      </c>
      <c r="I3827" s="2">
        <v>45637</v>
      </c>
      <c r="J3827">
        <v>6</v>
      </c>
      <c r="K3827">
        <v>7396</v>
      </c>
      <c r="L3827" s="1" t="s">
        <v>1491</v>
      </c>
      <c r="M3827" s="1" t="s">
        <v>73</v>
      </c>
      <c r="N3827" s="1" t="s">
        <v>33</v>
      </c>
      <c r="O3827" t="s">
        <v>19</v>
      </c>
      <c r="P3827">
        <v>1232.6667</v>
      </c>
      <c r="Q3827" s="1" t="s">
        <v>1492</v>
      </c>
      <c r="R3827" s="1" t="s">
        <v>1450</v>
      </c>
      <c r="S3827" t="s">
        <v>1449</v>
      </c>
      <c r="T3827">
        <f>VLOOKUP(Admissions[[#This Row],[Department]],Departments!A:E,5,FALSE)</f>
        <v>7200</v>
      </c>
      <c r="U3827" s="1" t="str">
        <f t="shared" si="118"/>
        <v>Above Benchmark</v>
      </c>
      <c r="V3827" s="1">
        <f t="shared" ca="1" si="119"/>
        <v>46</v>
      </c>
      <c r="W3827" s="1" t="str">
        <f ca="1">_xlfn.IFS(Admissions[[#This Row],[Patients Age]]&lt;18,"Paediatric",V3827&lt;40,"Young Adult",V3827&lt;65,"Adult",TRUE,"Senior")</f>
        <v>Adult</v>
      </c>
    </row>
    <row r="3828" spans="1:23" x14ac:dyDescent="0.25">
      <c r="A3828">
        <v>15209</v>
      </c>
      <c r="B3828">
        <v>5440</v>
      </c>
      <c r="C3828" s="1" t="s">
        <v>479</v>
      </c>
      <c r="D3828" s="1" t="s">
        <v>14</v>
      </c>
      <c r="E3828" s="2">
        <v>11243</v>
      </c>
      <c r="F3828" s="1" t="s">
        <v>15</v>
      </c>
      <c r="G3828" s="1" t="s">
        <v>48</v>
      </c>
      <c r="H3828" s="2">
        <v>44953</v>
      </c>
      <c r="I3828" s="2">
        <v>44955</v>
      </c>
      <c r="J3828">
        <v>2</v>
      </c>
      <c r="K3828">
        <v>8086</v>
      </c>
      <c r="L3828" s="1" t="s">
        <v>1491</v>
      </c>
      <c r="M3828" s="1" t="s">
        <v>49</v>
      </c>
      <c r="N3828" s="1" t="s">
        <v>33</v>
      </c>
      <c r="O3828" t="s">
        <v>19</v>
      </c>
      <c r="P3828">
        <v>4043</v>
      </c>
      <c r="Q3828" s="1" t="s">
        <v>1492</v>
      </c>
      <c r="R3828" s="1" t="s">
        <v>1454</v>
      </c>
      <c r="S3828" t="s">
        <v>1449</v>
      </c>
      <c r="T3828">
        <f>VLOOKUP(Admissions[[#This Row],[Department]],Departments!A:E,5,FALSE)</f>
        <v>5500</v>
      </c>
      <c r="U3828" s="1" t="str">
        <f t="shared" si="118"/>
        <v>Above Benchmark</v>
      </c>
      <c r="V3828" s="1">
        <f t="shared" ca="1" si="119"/>
        <v>95</v>
      </c>
      <c r="W3828" s="1" t="str">
        <f ca="1">_xlfn.IFS(Admissions[[#This Row],[Patients Age]]&lt;18,"Paediatric",V3828&lt;40,"Young Adult",V3828&lt;65,"Adult",TRUE,"Senior")</f>
        <v>Senior</v>
      </c>
    </row>
    <row r="3829" spans="1:23" x14ac:dyDescent="0.25">
      <c r="A3829">
        <v>11736</v>
      </c>
      <c r="B3829">
        <v>5019</v>
      </c>
      <c r="C3829" s="1" t="s">
        <v>197</v>
      </c>
      <c r="D3829" s="1" t="s">
        <v>14</v>
      </c>
      <c r="E3829" s="2">
        <v>36013</v>
      </c>
      <c r="F3829" s="1" t="s">
        <v>26</v>
      </c>
      <c r="G3829" s="1" t="s">
        <v>39</v>
      </c>
      <c r="H3829" s="2">
        <v>45250</v>
      </c>
      <c r="I3829" s="2">
        <v>45255</v>
      </c>
      <c r="J3829">
        <v>5</v>
      </c>
      <c r="K3829">
        <v>11559</v>
      </c>
      <c r="L3829" s="1" t="s">
        <v>1491</v>
      </c>
      <c r="M3829" s="1" t="s">
        <v>28</v>
      </c>
      <c r="N3829" s="1" t="s">
        <v>33</v>
      </c>
      <c r="O3829" t="s">
        <v>19</v>
      </c>
      <c r="P3829">
        <v>2311.8000000000002</v>
      </c>
      <c r="Q3829" s="1" t="s">
        <v>1492</v>
      </c>
      <c r="R3829" s="1" t="s">
        <v>1448</v>
      </c>
      <c r="S3829" t="s">
        <v>1449</v>
      </c>
      <c r="T3829">
        <f>VLOOKUP(Admissions[[#This Row],[Department]],Departments!A:E,5,FALSE)</f>
        <v>9000</v>
      </c>
      <c r="U3829" s="1" t="str">
        <f t="shared" si="118"/>
        <v>Above Benchmark</v>
      </c>
      <c r="V3829" s="1">
        <f t="shared" ca="1" si="119"/>
        <v>27</v>
      </c>
      <c r="W3829" s="1" t="str">
        <f ca="1">_xlfn.IFS(Admissions[[#This Row],[Patients Age]]&lt;18,"Paediatric",V3829&lt;40,"Young Adult",V3829&lt;65,"Adult",TRUE,"Senior")</f>
        <v>Young Adult</v>
      </c>
    </row>
    <row r="3830" spans="1:23" x14ac:dyDescent="0.25">
      <c r="A3830">
        <v>14854</v>
      </c>
      <c r="B3830">
        <v>4605</v>
      </c>
      <c r="C3830" s="1" t="s">
        <v>1309</v>
      </c>
      <c r="D3830" s="1" t="s">
        <v>14</v>
      </c>
      <c r="E3830" s="2">
        <v>31603</v>
      </c>
      <c r="F3830" s="1" t="s">
        <v>21</v>
      </c>
      <c r="G3830" s="1" t="s">
        <v>22</v>
      </c>
      <c r="H3830" s="2">
        <v>45316</v>
      </c>
      <c r="I3830" s="2">
        <v>45322</v>
      </c>
      <c r="J3830">
        <v>6</v>
      </c>
      <c r="K3830">
        <v>10392</v>
      </c>
      <c r="L3830" s="1" t="s">
        <v>1491</v>
      </c>
      <c r="M3830" s="1" t="s">
        <v>209</v>
      </c>
      <c r="N3830" s="1" t="s">
        <v>24</v>
      </c>
      <c r="O3830" t="s">
        <v>19</v>
      </c>
      <c r="P3830">
        <v>1732</v>
      </c>
      <c r="Q3830" s="1" t="s">
        <v>1492</v>
      </c>
      <c r="R3830" s="1" t="s">
        <v>1450</v>
      </c>
      <c r="S3830" t="s">
        <v>1449</v>
      </c>
      <c r="T3830">
        <f>VLOOKUP(Admissions[[#This Row],[Department]],Departments!A:E,5,FALSE)</f>
        <v>12000</v>
      </c>
      <c r="U3830" s="1" t="str">
        <f t="shared" si="118"/>
        <v>Within Benchmark</v>
      </c>
      <c r="V3830" s="1">
        <f t="shared" ca="1" si="119"/>
        <v>39</v>
      </c>
      <c r="W3830" s="1" t="str">
        <f ca="1">_xlfn.IFS(Admissions[[#This Row],[Patients Age]]&lt;18,"Paediatric",V3830&lt;40,"Young Adult",V3830&lt;65,"Adult",TRUE,"Senior")</f>
        <v>Young Adult</v>
      </c>
    </row>
    <row r="3831" spans="1:23" x14ac:dyDescent="0.25">
      <c r="A3831">
        <v>12459</v>
      </c>
      <c r="B3831">
        <v>5179</v>
      </c>
      <c r="C3831" s="1" t="s">
        <v>1289</v>
      </c>
      <c r="D3831" s="1" t="s">
        <v>14</v>
      </c>
      <c r="E3831" s="2">
        <v>17998</v>
      </c>
      <c r="F3831" s="1" t="s">
        <v>35</v>
      </c>
      <c r="G3831" s="1" t="s">
        <v>83</v>
      </c>
      <c r="H3831" s="2">
        <v>45652</v>
      </c>
      <c r="I3831" s="2">
        <v>45657</v>
      </c>
      <c r="J3831">
        <v>5</v>
      </c>
      <c r="K3831">
        <v>5827</v>
      </c>
      <c r="L3831" s="1" t="s">
        <v>1494</v>
      </c>
      <c r="M3831" s="1" t="s">
        <v>119</v>
      </c>
      <c r="N3831" s="1" t="s">
        <v>18</v>
      </c>
      <c r="O3831" t="s">
        <v>19</v>
      </c>
      <c r="P3831">
        <v>1165.4000000000001</v>
      </c>
      <c r="Q3831" s="1" t="s">
        <v>1492</v>
      </c>
      <c r="R3831" s="1" t="s">
        <v>1450</v>
      </c>
      <c r="S3831" t="s">
        <v>1449</v>
      </c>
      <c r="T3831">
        <f>VLOOKUP(Admissions[[#This Row],[Department]],Departments!A:E,5,FALSE)</f>
        <v>8500</v>
      </c>
      <c r="U3831" s="1" t="str">
        <f t="shared" si="118"/>
        <v>Within Benchmark</v>
      </c>
      <c r="V3831" s="1">
        <f t="shared" ca="1" si="119"/>
        <v>77</v>
      </c>
      <c r="W3831" s="1" t="str">
        <f ca="1">_xlfn.IFS(Admissions[[#This Row],[Patients Age]]&lt;18,"Paediatric",V3831&lt;40,"Young Adult",V3831&lt;65,"Adult",TRUE,"Senior")</f>
        <v>Senior</v>
      </c>
    </row>
    <row r="3832" spans="1:23" x14ac:dyDescent="0.25">
      <c r="A3832">
        <v>15485</v>
      </c>
      <c r="B3832">
        <v>5952</v>
      </c>
      <c r="C3832" s="1" t="s">
        <v>1236</v>
      </c>
      <c r="D3832" s="1" t="s">
        <v>14</v>
      </c>
      <c r="E3832" s="2">
        <v>27837</v>
      </c>
      <c r="F3832" s="1" t="s">
        <v>35</v>
      </c>
      <c r="G3832" s="1" t="s">
        <v>36</v>
      </c>
      <c r="H3832" s="2">
        <v>45505</v>
      </c>
      <c r="I3832" s="2">
        <v>45514</v>
      </c>
      <c r="J3832">
        <v>9</v>
      </c>
      <c r="K3832">
        <v>27925</v>
      </c>
      <c r="L3832" s="1" t="s">
        <v>1491</v>
      </c>
      <c r="M3832" s="1" t="s">
        <v>60</v>
      </c>
      <c r="N3832" s="1" t="s">
        <v>33</v>
      </c>
      <c r="O3832" t="s">
        <v>19</v>
      </c>
      <c r="P3832">
        <v>3102.7777999999998</v>
      </c>
      <c r="Q3832" s="1" t="s">
        <v>1492</v>
      </c>
      <c r="R3832" s="1" t="s">
        <v>1450</v>
      </c>
      <c r="S3832" t="s">
        <v>1449</v>
      </c>
      <c r="T3832">
        <f>VLOOKUP(Admissions[[#This Row],[Department]],Departments!A:E,5,FALSE)</f>
        <v>8500</v>
      </c>
      <c r="U3832" s="1" t="str">
        <f t="shared" si="118"/>
        <v>Above Benchmark</v>
      </c>
      <c r="V3832" s="1">
        <f t="shared" ca="1" si="119"/>
        <v>50</v>
      </c>
      <c r="W3832" s="1" t="str">
        <f ca="1">_xlfn.IFS(Admissions[[#This Row],[Patients Age]]&lt;18,"Paediatric",V3832&lt;40,"Young Adult",V3832&lt;65,"Adult",TRUE,"Senior")</f>
        <v>Adult</v>
      </c>
    </row>
    <row r="3833" spans="1:23" x14ac:dyDescent="0.25">
      <c r="A3833">
        <v>14989</v>
      </c>
      <c r="B3833">
        <v>4646</v>
      </c>
      <c r="C3833" s="1" t="s">
        <v>29</v>
      </c>
      <c r="D3833" s="1" t="s">
        <v>56</v>
      </c>
      <c r="E3833" s="2">
        <v>22711</v>
      </c>
      <c r="F3833" s="1" t="s">
        <v>26</v>
      </c>
      <c r="G3833" s="1" t="s">
        <v>27</v>
      </c>
      <c r="H3833" s="2">
        <v>44959</v>
      </c>
      <c r="I3833" s="2">
        <v>44962</v>
      </c>
      <c r="J3833">
        <v>3</v>
      </c>
      <c r="K3833">
        <v>13233</v>
      </c>
      <c r="L3833" s="1" t="s">
        <v>1491</v>
      </c>
      <c r="M3833" s="1" t="s">
        <v>28</v>
      </c>
      <c r="N3833" s="1" t="s">
        <v>18</v>
      </c>
      <c r="O3833" t="s">
        <v>19</v>
      </c>
      <c r="P3833">
        <v>4411</v>
      </c>
      <c r="Q3833" s="1" t="s">
        <v>1492</v>
      </c>
      <c r="R3833" s="1" t="s">
        <v>1450</v>
      </c>
      <c r="S3833" t="s">
        <v>1449</v>
      </c>
      <c r="T3833">
        <f>VLOOKUP(Admissions[[#This Row],[Department]],Departments!A:E,5,FALSE)</f>
        <v>9000</v>
      </c>
      <c r="U3833" s="1" t="str">
        <f t="shared" si="118"/>
        <v>Above Benchmark</v>
      </c>
      <c r="V3833" s="1">
        <f t="shared" ca="1" si="119"/>
        <v>64</v>
      </c>
      <c r="W3833" s="1" t="str">
        <f ca="1">_xlfn.IFS(Admissions[[#This Row],[Patients Age]]&lt;18,"Paediatric",V3833&lt;40,"Young Adult",V3833&lt;65,"Adult",TRUE,"Senior")</f>
        <v>Adult</v>
      </c>
    </row>
    <row r="3834" spans="1:23" x14ac:dyDescent="0.25">
      <c r="A3834">
        <v>10580</v>
      </c>
      <c r="B3834">
        <v>7067</v>
      </c>
      <c r="C3834" s="1" t="s">
        <v>1179</v>
      </c>
      <c r="D3834" s="1" t="s">
        <v>14</v>
      </c>
      <c r="E3834" s="2">
        <v>31824</v>
      </c>
      <c r="F3834" s="1" t="s">
        <v>21</v>
      </c>
      <c r="G3834" s="1" t="s">
        <v>22</v>
      </c>
      <c r="H3834" s="2">
        <v>45633</v>
      </c>
      <c r="I3834" s="2">
        <v>45639</v>
      </c>
      <c r="J3834">
        <v>6</v>
      </c>
      <c r="K3834">
        <v>19239</v>
      </c>
      <c r="L3834" s="1" t="s">
        <v>1491</v>
      </c>
      <c r="M3834" s="1" t="s">
        <v>209</v>
      </c>
      <c r="N3834" s="1" t="s">
        <v>33</v>
      </c>
      <c r="O3834" t="s">
        <v>19</v>
      </c>
      <c r="P3834">
        <v>3206.5</v>
      </c>
      <c r="Q3834" s="1" t="s">
        <v>1492</v>
      </c>
      <c r="R3834" s="1" t="s">
        <v>1446</v>
      </c>
      <c r="S3834" t="s">
        <v>1447</v>
      </c>
      <c r="T3834">
        <f>VLOOKUP(Admissions[[#This Row],[Department]],Departments!A:E,5,FALSE)</f>
        <v>12000</v>
      </c>
      <c r="U3834" s="1" t="str">
        <f t="shared" si="118"/>
        <v>Above Benchmark</v>
      </c>
      <c r="V3834" s="1">
        <f t="shared" ca="1" si="119"/>
        <v>39</v>
      </c>
      <c r="W3834" s="1" t="str">
        <f ca="1">_xlfn.IFS(Admissions[[#This Row],[Patients Age]]&lt;18,"Paediatric",V3834&lt;40,"Young Adult",V3834&lt;65,"Adult",TRUE,"Senior")</f>
        <v>Young Adult</v>
      </c>
    </row>
    <row r="3835" spans="1:23" x14ac:dyDescent="0.25">
      <c r="A3835">
        <v>10486</v>
      </c>
      <c r="B3835">
        <v>4327</v>
      </c>
      <c r="C3835" s="1" t="s">
        <v>243</v>
      </c>
      <c r="D3835" s="1" t="s">
        <v>14</v>
      </c>
      <c r="E3835" s="2">
        <v>42760</v>
      </c>
      <c r="F3835" s="1" t="s">
        <v>30</v>
      </c>
      <c r="G3835" s="1" t="s">
        <v>31</v>
      </c>
      <c r="H3835" s="2">
        <v>45134</v>
      </c>
      <c r="I3835" s="2">
        <v>45137</v>
      </c>
      <c r="J3835">
        <v>3</v>
      </c>
      <c r="K3835">
        <v>2541</v>
      </c>
      <c r="L3835" s="1" t="s">
        <v>1491</v>
      </c>
      <c r="M3835" s="1" t="s">
        <v>81</v>
      </c>
      <c r="N3835" s="1" t="s">
        <v>24</v>
      </c>
      <c r="O3835" t="s">
        <v>19</v>
      </c>
      <c r="P3835">
        <v>847</v>
      </c>
      <c r="Q3835" s="1" t="s">
        <v>1492</v>
      </c>
      <c r="R3835" s="1" t="s">
        <v>1450</v>
      </c>
      <c r="S3835" t="s">
        <v>1449</v>
      </c>
      <c r="T3835">
        <f>VLOOKUP(Admissions[[#This Row],[Department]],Departments!A:E,5,FALSE)</f>
        <v>4500</v>
      </c>
      <c r="U3835" s="1" t="str">
        <f t="shared" si="118"/>
        <v>Within Benchmark</v>
      </c>
      <c r="V3835" s="1">
        <f t="shared" ca="1" si="119"/>
        <v>9</v>
      </c>
      <c r="W3835" s="1" t="str">
        <f ca="1">_xlfn.IFS(Admissions[[#This Row],[Patients Age]]&lt;18,"Paediatric",V3835&lt;40,"Young Adult",V3835&lt;65,"Adult",TRUE,"Senior")</f>
        <v>Paediatric</v>
      </c>
    </row>
    <row r="3836" spans="1:23" x14ac:dyDescent="0.25">
      <c r="A3836">
        <v>12790</v>
      </c>
      <c r="B3836">
        <v>4199</v>
      </c>
      <c r="C3836" s="1" t="s">
        <v>1061</v>
      </c>
      <c r="D3836" s="1" t="s">
        <v>56</v>
      </c>
      <c r="E3836" s="2">
        <v>21296</v>
      </c>
      <c r="F3836" s="1" t="s">
        <v>35</v>
      </c>
      <c r="G3836" s="1" t="s">
        <v>85</v>
      </c>
      <c r="H3836" s="2">
        <v>45296</v>
      </c>
      <c r="I3836" s="2">
        <v>45302</v>
      </c>
      <c r="J3836">
        <v>6</v>
      </c>
      <c r="K3836">
        <v>13701</v>
      </c>
      <c r="L3836" s="1" t="s">
        <v>1491</v>
      </c>
      <c r="M3836" s="1" t="s">
        <v>119</v>
      </c>
      <c r="N3836" s="1" t="s">
        <v>18</v>
      </c>
      <c r="O3836" t="s">
        <v>19</v>
      </c>
      <c r="P3836">
        <v>2283.5</v>
      </c>
      <c r="Q3836" s="1" t="s">
        <v>1492</v>
      </c>
      <c r="R3836" s="1" t="s">
        <v>1454</v>
      </c>
      <c r="S3836" t="s">
        <v>1449</v>
      </c>
      <c r="T3836">
        <f>VLOOKUP(Admissions[[#This Row],[Department]],Departments!A:E,5,FALSE)</f>
        <v>8500</v>
      </c>
      <c r="U3836" s="1" t="str">
        <f t="shared" si="118"/>
        <v>Above Benchmark</v>
      </c>
      <c r="V3836" s="1">
        <f t="shared" ca="1" si="119"/>
        <v>68</v>
      </c>
      <c r="W3836" s="1" t="str">
        <f ca="1">_xlfn.IFS(Admissions[[#This Row],[Patients Age]]&lt;18,"Paediatric",V3836&lt;40,"Young Adult",V3836&lt;65,"Adult",TRUE,"Senior")</f>
        <v>Senior</v>
      </c>
    </row>
    <row r="3837" spans="1:23" x14ac:dyDescent="0.25">
      <c r="A3837">
        <v>11045</v>
      </c>
      <c r="B3837">
        <v>3326</v>
      </c>
      <c r="C3837" s="1" t="s">
        <v>409</v>
      </c>
      <c r="D3837" s="1" t="s">
        <v>56</v>
      </c>
      <c r="E3837" s="2">
        <v>31990</v>
      </c>
      <c r="F3837" s="1" t="s">
        <v>66</v>
      </c>
      <c r="G3837" s="1" t="s">
        <v>67</v>
      </c>
      <c r="H3837" s="2">
        <v>45421</v>
      </c>
      <c r="I3837" s="2">
        <v>45424</v>
      </c>
      <c r="J3837">
        <v>3</v>
      </c>
      <c r="K3837">
        <v>5686</v>
      </c>
      <c r="L3837" s="1" t="s">
        <v>1491</v>
      </c>
      <c r="M3837" s="1" t="s">
        <v>68</v>
      </c>
      <c r="N3837" s="1" t="s">
        <v>33</v>
      </c>
      <c r="O3837" t="s">
        <v>19</v>
      </c>
      <c r="P3837">
        <v>1895.3333</v>
      </c>
      <c r="Q3837" s="1" t="s">
        <v>1492</v>
      </c>
      <c r="R3837" s="1" t="s">
        <v>1450</v>
      </c>
      <c r="S3837" t="s">
        <v>1449</v>
      </c>
      <c r="T3837">
        <f>VLOOKUP(Admissions[[#This Row],[Department]],Departments!A:E,5,FALSE)</f>
        <v>6000</v>
      </c>
      <c r="U3837" s="1" t="str">
        <f t="shared" si="118"/>
        <v>Within Benchmark</v>
      </c>
      <c r="V3837" s="1">
        <f t="shared" ca="1" si="119"/>
        <v>38</v>
      </c>
      <c r="W3837" s="1" t="str">
        <f ca="1">_xlfn.IFS(Admissions[[#This Row],[Patients Age]]&lt;18,"Paediatric",V3837&lt;40,"Young Adult",V3837&lt;65,"Adult",TRUE,"Senior")</f>
        <v>Young Adult</v>
      </c>
    </row>
    <row r="3838" spans="1:23" x14ac:dyDescent="0.25">
      <c r="A3838">
        <v>10422</v>
      </c>
      <c r="B3838">
        <v>6501</v>
      </c>
      <c r="C3838" s="1" t="s">
        <v>204</v>
      </c>
      <c r="D3838" s="1" t="s">
        <v>14</v>
      </c>
      <c r="E3838" s="2">
        <v>22968</v>
      </c>
      <c r="F3838" s="1" t="s">
        <v>26</v>
      </c>
      <c r="G3838" s="1" t="s">
        <v>141</v>
      </c>
      <c r="H3838" s="2">
        <v>45043</v>
      </c>
      <c r="I3838" s="2">
        <v>45041</v>
      </c>
      <c r="J3838">
        <v>-2</v>
      </c>
      <c r="K3838">
        <v>20243</v>
      </c>
      <c r="L3838" s="1" t="s">
        <v>1491</v>
      </c>
      <c r="M3838" s="1" t="s">
        <v>17</v>
      </c>
      <c r="N3838" s="1" t="s">
        <v>18</v>
      </c>
      <c r="O3838" t="s">
        <v>62</v>
      </c>
      <c r="P3838">
        <v>-10121.5</v>
      </c>
      <c r="Q3838" s="1" t="s">
        <v>1492</v>
      </c>
      <c r="R3838" s="1" t="s">
        <v>1450</v>
      </c>
      <c r="S3838" t="s">
        <v>1449</v>
      </c>
      <c r="T3838">
        <f>VLOOKUP(Admissions[[#This Row],[Department]],Departments!A:E,5,FALSE)</f>
        <v>9000</v>
      </c>
      <c r="U3838" s="1" t="str">
        <f t="shared" si="118"/>
        <v>Above Benchmark</v>
      </c>
      <c r="V3838" s="1">
        <f t="shared" ca="1" si="119"/>
        <v>63</v>
      </c>
      <c r="W3838" s="1" t="str">
        <f ca="1">_xlfn.IFS(Admissions[[#This Row],[Patients Age]]&lt;18,"Paediatric",V3838&lt;40,"Young Adult",V3838&lt;65,"Adult",TRUE,"Senior")</f>
        <v>Adult</v>
      </c>
    </row>
    <row r="3839" spans="1:23" x14ac:dyDescent="0.25">
      <c r="A3839">
        <v>11441</v>
      </c>
      <c r="B3839">
        <v>6215</v>
      </c>
      <c r="C3839" s="1" t="s">
        <v>1143</v>
      </c>
      <c r="D3839" s="1" t="s">
        <v>56</v>
      </c>
      <c r="E3839" s="2">
        <v>28082</v>
      </c>
      <c r="F3839" s="1" t="s">
        <v>66</v>
      </c>
      <c r="G3839" s="1" t="s">
        <v>67</v>
      </c>
      <c r="H3839" s="2">
        <v>45448</v>
      </c>
      <c r="I3839" s="2">
        <v>45452</v>
      </c>
      <c r="J3839">
        <v>4</v>
      </c>
      <c r="K3839">
        <v>6076</v>
      </c>
      <c r="L3839" s="1" t="s">
        <v>1491</v>
      </c>
      <c r="M3839" s="1" t="s">
        <v>116</v>
      </c>
      <c r="N3839" s="1" t="s">
        <v>24</v>
      </c>
      <c r="O3839" t="s">
        <v>19</v>
      </c>
      <c r="P3839">
        <v>1519</v>
      </c>
      <c r="Q3839" s="1" t="s">
        <v>1492</v>
      </c>
      <c r="R3839" s="1" t="s">
        <v>1453</v>
      </c>
      <c r="S3839" t="s">
        <v>1449</v>
      </c>
      <c r="T3839">
        <f>VLOOKUP(Admissions[[#This Row],[Department]],Departments!A:E,5,FALSE)</f>
        <v>6000</v>
      </c>
      <c r="U3839" s="1" t="str">
        <f t="shared" si="118"/>
        <v>Above Benchmark</v>
      </c>
      <c r="V3839" s="1">
        <f t="shared" ca="1" si="119"/>
        <v>49</v>
      </c>
      <c r="W3839" s="1" t="str">
        <f ca="1">_xlfn.IFS(Admissions[[#This Row],[Patients Age]]&lt;18,"Paediatric",V3839&lt;40,"Young Adult",V3839&lt;65,"Adult",TRUE,"Senior")</f>
        <v>Adult</v>
      </c>
    </row>
    <row r="3840" spans="1:23" x14ac:dyDescent="0.25">
      <c r="A3840">
        <v>13983</v>
      </c>
      <c r="B3840">
        <v>5733</v>
      </c>
      <c r="C3840" s="1" t="s">
        <v>329</v>
      </c>
      <c r="D3840" s="1" t="s">
        <v>14</v>
      </c>
      <c r="E3840" s="2">
        <v>44395</v>
      </c>
      <c r="F3840" s="1" t="s">
        <v>30</v>
      </c>
      <c r="G3840" s="1" t="s">
        <v>110</v>
      </c>
      <c r="H3840" s="2">
        <v>45388</v>
      </c>
      <c r="I3840" s="2">
        <v>45389</v>
      </c>
      <c r="J3840">
        <v>1</v>
      </c>
      <c r="K3840">
        <v>1286</v>
      </c>
      <c r="L3840" s="1" t="s">
        <v>1491</v>
      </c>
      <c r="M3840" s="1" t="s">
        <v>49</v>
      </c>
      <c r="N3840" s="1" t="s">
        <v>18</v>
      </c>
      <c r="O3840" t="s">
        <v>19</v>
      </c>
      <c r="P3840">
        <v>1286</v>
      </c>
      <c r="Q3840" s="1" t="s">
        <v>1492</v>
      </c>
      <c r="R3840" s="1" t="s">
        <v>1446</v>
      </c>
      <c r="S3840" t="s">
        <v>1447</v>
      </c>
      <c r="T3840">
        <f>VLOOKUP(Admissions[[#This Row],[Department]],Departments!A:E,5,FALSE)</f>
        <v>4500</v>
      </c>
      <c r="U3840" s="1" t="str">
        <f t="shared" si="118"/>
        <v>Within Benchmark</v>
      </c>
      <c r="V3840" s="1">
        <f t="shared" ca="1" si="119"/>
        <v>4</v>
      </c>
      <c r="W3840" s="1" t="str">
        <f ca="1">_xlfn.IFS(Admissions[[#This Row],[Patients Age]]&lt;18,"Paediatric",V3840&lt;40,"Young Adult",V3840&lt;65,"Adult",TRUE,"Senior")</f>
        <v>Paediatric</v>
      </c>
    </row>
    <row r="3841" spans="1:23" x14ac:dyDescent="0.25">
      <c r="A3841">
        <v>11709</v>
      </c>
      <c r="B3841">
        <v>4380</v>
      </c>
      <c r="C3841" s="1" t="s">
        <v>1218</v>
      </c>
      <c r="D3841" s="1" t="s">
        <v>56</v>
      </c>
      <c r="E3841" s="2">
        <v>32096</v>
      </c>
      <c r="F3841" s="1" t="s">
        <v>35</v>
      </c>
      <c r="G3841" s="1" t="s">
        <v>85</v>
      </c>
      <c r="H3841" s="2">
        <v>45516</v>
      </c>
      <c r="I3841" s="2">
        <v>45522</v>
      </c>
      <c r="J3841">
        <v>6</v>
      </c>
      <c r="K3841">
        <v>12344</v>
      </c>
      <c r="L3841" s="1" t="s">
        <v>1491</v>
      </c>
      <c r="M3841" s="1" t="s">
        <v>60</v>
      </c>
      <c r="N3841" s="1" t="s">
        <v>33</v>
      </c>
      <c r="O3841" t="s">
        <v>19</v>
      </c>
      <c r="P3841">
        <v>2057.3332999999998</v>
      </c>
      <c r="Q3841" s="1" t="s">
        <v>1492</v>
      </c>
      <c r="R3841" s="1" t="s">
        <v>1448</v>
      </c>
      <c r="S3841" t="s">
        <v>1449</v>
      </c>
      <c r="T3841">
        <f>VLOOKUP(Admissions[[#This Row],[Department]],Departments!A:E,5,FALSE)</f>
        <v>8500</v>
      </c>
      <c r="U3841" s="1" t="str">
        <f t="shared" si="118"/>
        <v>Above Benchmark</v>
      </c>
      <c r="V3841" s="1">
        <f t="shared" ca="1" si="119"/>
        <v>38</v>
      </c>
      <c r="W3841" s="1" t="str">
        <f ca="1">_xlfn.IFS(Admissions[[#This Row],[Patients Age]]&lt;18,"Paediatric",V3841&lt;40,"Young Adult",V3841&lt;65,"Adult",TRUE,"Senior")</f>
        <v>Young Adult</v>
      </c>
    </row>
    <row r="3842" spans="1:23" x14ac:dyDescent="0.25">
      <c r="A3842">
        <v>10164</v>
      </c>
      <c r="B3842">
        <v>3496</v>
      </c>
      <c r="C3842" s="1" t="s">
        <v>905</v>
      </c>
      <c r="D3842" s="1" t="s">
        <v>14</v>
      </c>
      <c r="E3842" s="2">
        <v>17035</v>
      </c>
      <c r="F3842" s="1" t="s">
        <v>35</v>
      </c>
      <c r="G3842" s="1" t="s">
        <v>36</v>
      </c>
      <c r="H3842" s="2">
        <v>45232</v>
      </c>
      <c r="I3842" s="2">
        <v>45241</v>
      </c>
      <c r="J3842">
        <v>9</v>
      </c>
      <c r="K3842">
        <v>16572</v>
      </c>
      <c r="L3842" s="1" t="s">
        <v>1491</v>
      </c>
      <c r="M3842" s="1" t="s">
        <v>75</v>
      </c>
      <c r="N3842" s="1" t="s">
        <v>24</v>
      </c>
      <c r="O3842" t="s">
        <v>19</v>
      </c>
      <c r="P3842">
        <v>1841.3333</v>
      </c>
      <c r="Q3842" s="1" t="s">
        <v>1492</v>
      </c>
      <c r="R3842" s="1" t="s">
        <v>1450</v>
      </c>
      <c r="S3842" t="s">
        <v>1449</v>
      </c>
      <c r="T3842">
        <f>VLOOKUP(Admissions[[#This Row],[Department]],Departments!A:E,5,FALSE)</f>
        <v>8500</v>
      </c>
      <c r="U3842" s="1" t="str">
        <f t="shared" ref="U3842:U3905" si="120">IF(K3842&gt;T3842,"Above Benchmark","Within Benchmark")</f>
        <v>Above Benchmark</v>
      </c>
      <c r="V3842" s="1">
        <f t="shared" ref="V3842:V3905" ca="1" si="121">INT(YEARFRAC(E3842,TODAY()))</f>
        <v>79</v>
      </c>
      <c r="W3842" s="1" t="str">
        <f ca="1">_xlfn.IFS(Admissions[[#This Row],[Patients Age]]&lt;18,"Paediatric",V3842&lt;40,"Young Adult",V3842&lt;65,"Adult",TRUE,"Senior")</f>
        <v>Senior</v>
      </c>
    </row>
    <row r="3843" spans="1:23" x14ac:dyDescent="0.25">
      <c r="A3843">
        <v>12121</v>
      </c>
      <c r="B3843">
        <v>4469</v>
      </c>
      <c r="C3843" s="1" t="s">
        <v>1089</v>
      </c>
      <c r="D3843" s="1" t="s">
        <v>14</v>
      </c>
      <c r="E3843" s="2">
        <v>41567</v>
      </c>
      <c r="F3843" s="1" t="s">
        <v>30</v>
      </c>
      <c r="G3843" s="1" t="s">
        <v>58</v>
      </c>
      <c r="H3843" s="2">
        <v>45152</v>
      </c>
      <c r="I3843" s="2">
        <v>45154</v>
      </c>
      <c r="J3843">
        <v>2</v>
      </c>
      <c r="K3843">
        <v>3412</v>
      </c>
      <c r="L3843" s="1" t="s">
        <v>1494</v>
      </c>
      <c r="M3843" s="1" t="s">
        <v>32</v>
      </c>
      <c r="N3843" s="1" t="s">
        <v>33</v>
      </c>
      <c r="O3843" t="s">
        <v>19</v>
      </c>
      <c r="P3843">
        <v>1706</v>
      </c>
      <c r="Q3843" s="1" t="s">
        <v>1492</v>
      </c>
      <c r="R3843" s="1" t="s">
        <v>1448</v>
      </c>
      <c r="S3843" t="s">
        <v>1449</v>
      </c>
      <c r="T3843">
        <f>VLOOKUP(Admissions[[#This Row],[Department]],Departments!A:E,5,FALSE)</f>
        <v>4500</v>
      </c>
      <c r="U3843" s="1" t="str">
        <f t="shared" si="120"/>
        <v>Within Benchmark</v>
      </c>
      <c r="V3843" s="1">
        <f t="shared" ca="1" si="121"/>
        <v>12</v>
      </c>
      <c r="W3843" s="1" t="str">
        <f ca="1">_xlfn.IFS(Admissions[[#This Row],[Patients Age]]&lt;18,"Paediatric",V3843&lt;40,"Young Adult",V3843&lt;65,"Adult",TRUE,"Senior")</f>
        <v>Paediatric</v>
      </c>
    </row>
    <row r="3844" spans="1:23" x14ac:dyDescent="0.25">
      <c r="A3844">
        <v>12872</v>
      </c>
      <c r="B3844">
        <v>5220</v>
      </c>
      <c r="C3844" s="1" t="s">
        <v>649</v>
      </c>
      <c r="D3844" s="1" t="s">
        <v>56</v>
      </c>
      <c r="E3844" s="2">
        <v>18311</v>
      </c>
      <c r="F3844" s="1" t="s">
        <v>41</v>
      </c>
      <c r="G3844" s="1" t="s">
        <v>42</v>
      </c>
      <c r="H3844" s="2">
        <v>45172</v>
      </c>
      <c r="I3844" s="2">
        <v>45179</v>
      </c>
      <c r="J3844">
        <v>7</v>
      </c>
      <c r="K3844">
        <v>11056</v>
      </c>
      <c r="L3844" s="1" t="s">
        <v>1491</v>
      </c>
      <c r="M3844" s="1" t="s">
        <v>43</v>
      </c>
      <c r="N3844" s="1" t="s">
        <v>18</v>
      </c>
      <c r="O3844" t="s">
        <v>19</v>
      </c>
      <c r="P3844">
        <v>1579.4286</v>
      </c>
      <c r="Q3844" s="1" t="s">
        <v>1492</v>
      </c>
      <c r="R3844" s="1" t="s">
        <v>1451</v>
      </c>
      <c r="S3844" t="s">
        <v>1447</v>
      </c>
      <c r="T3844">
        <f>VLOOKUP(Admissions[[#This Row],[Department]],Departments!A:E,5,FALSE)</f>
        <v>7200</v>
      </c>
      <c r="U3844" s="1" t="str">
        <f t="shared" si="120"/>
        <v>Above Benchmark</v>
      </c>
      <c r="V3844" s="1">
        <f t="shared" ca="1" si="121"/>
        <v>76</v>
      </c>
      <c r="W3844" s="1" t="str">
        <f ca="1">_xlfn.IFS(Admissions[[#This Row],[Patients Age]]&lt;18,"Paediatric",V3844&lt;40,"Young Adult",V3844&lt;65,"Adult",TRUE,"Senior")</f>
        <v>Senior</v>
      </c>
    </row>
    <row r="3845" spans="1:23" x14ac:dyDescent="0.25">
      <c r="A3845">
        <v>10779</v>
      </c>
      <c r="B3845">
        <v>3736</v>
      </c>
      <c r="C3845" s="1" t="s">
        <v>254</v>
      </c>
      <c r="D3845" s="1" t="s">
        <v>14</v>
      </c>
      <c r="E3845" s="2">
        <v>26986</v>
      </c>
      <c r="F3845" s="1" t="s">
        <v>66</v>
      </c>
      <c r="G3845" s="1" t="s">
        <v>70</v>
      </c>
      <c r="H3845" s="2">
        <v>45278</v>
      </c>
      <c r="I3845" s="2">
        <v>45281</v>
      </c>
      <c r="J3845">
        <v>3</v>
      </c>
      <c r="K3845">
        <v>9542</v>
      </c>
      <c r="L3845" s="1" t="s">
        <v>1491</v>
      </c>
      <c r="M3845" s="1" t="s">
        <v>68</v>
      </c>
      <c r="N3845" s="1" t="s">
        <v>33</v>
      </c>
      <c r="O3845" t="s">
        <v>19</v>
      </c>
      <c r="P3845">
        <v>3180.6667000000002</v>
      </c>
      <c r="Q3845" s="1" t="s">
        <v>1492</v>
      </c>
      <c r="R3845" s="1" t="s">
        <v>1448</v>
      </c>
      <c r="S3845" t="s">
        <v>1449</v>
      </c>
      <c r="T3845">
        <f>VLOOKUP(Admissions[[#This Row],[Department]],Departments!A:E,5,FALSE)</f>
        <v>6000</v>
      </c>
      <c r="U3845" s="1" t="str">
        <f t="shared" si="120"/>
        <v>Above Benchmark</v>
      </c>
      <c r="V3845" s="1">
        <f t="shared" ca="1" si="121"/>
        <v>52</v>
      </c>
      <c r="W3845" s="1" t="str">
        <f ca="1">_xlfn.IFS(Admissions[[#This Row],[Patients Age]]&lt;18,"Paediatric",V3845&lt;40,"Young Adult",V3845&lt;65,"Adult",TRUE,"Senior")</f>
        <v>Adult</v>
      </c>
    </row>
    <row r="3846" spans="1:23" x14ac:dyDescent="0.25">
      <c r="A3846">
        <v>12088</v>
      </c>
      <c r="B3846">
        <v>5619</v>
      </c>
      <c r="C3846" s="1" t="s">
        <v>840</v>
      </c>
      <c r="D3846" s="1" t="s">
        <v>56</v>
      </c>
      <c r="E3846" s="2">
        <v>17506</v>
      </c>
      <c r="F3846" s="1" t="s">
        <v>35</v>
      </c>
      <c r="G3846" s="1" t="s">
        <v>36</v>
      </c>
      <c r="H3846" s="2">
        <v>45582</v>
      </c>
      <c r="I3846" s="2">
        <v>45592</v>
      </c>
      <c r="J3846">
        <v>10</v>
      </c>
      <c r="K3846">
        <v>21131</v>
      </c>
      <c r="L3846" s="1" t="s">
        <v>1491</v>
      </c>
      <c r="M3846" s="1" t="s">
        <v>37</v>
      </c>
      <c r="N3846" s="1" t="s">
        <v>33</v>
      </c>
      <c r="O3846" t="s">
        <v>19</v>
      </c>
      <c r="P3846">
        <v>2113.1</v>
      </c>
      <c r="Q3846" s="1" t="s">
        <v>1492</v>
      </c>
      <c r="R3846" s="1" t="s">
        <v>1450</v>
      </c>
      <c r="S3846" t="s">
        <v>1449</v>
      </c>
      <c r="T3846">
        <f>VLOOKUP(Admissions[[#This Row],[Department]],Departments!A:E,5,FALSE)</f>
        <v>8500</v>
      </c>
      <c r="U3846" s="1" t="str">
        <f t="shared" si="120"/>
        <v>Above Benchmark</v>
      </c>
      <c r="V3846" s="1">
        <f t="shared" ca="1" si="121"/>
        <v>78</v>
      </c>
      <c r="W3846" s="1" t="str">
        <f ca="1">_xlfn.IFS(Admissions[[#This Row],[Patients Age]]&lt;18,"Paediatric",V3846&lt;40,"Young Adult",V3846&lt;65,"Adult",TRUE,"Senior")</f>
        <v>Senior</v>
      </c>
    </row>
    <row r="3847" spans="1:23" x14ac:dyDescent="0.25">
      <c r="A3847">
        <v>13175</v>
      </c>
      <c r="B3847">
        <v>6688</v>
      </c>
      <c r="C3847" s="1" t="s">
        <v>204</v>
      </c>
      <c r="D3847" s="1" t="s">
        <v>56</v>
      </c>
      <c r="E3847" s="2">
        <v>17042</v>
      </c>
      <c r="F3847" s="1" t="s">
        <v>35</v>
      </c>
      <c r="G3847" s="1" t="s">
        <v>85</v>
      </c>
      <c r="H3847" s="2">
        <v>45597</v>
      </c>
      <c r="I3847" s="2">
        <v>45605</v>
      </c>
      <c r="J3847">
        <v>8</v>
      </c>
      <c r="K3847">
        <v>18384</v>
      </c>
      <c r="L3847" s="1" t="s">
        <v>1491</v>
      </c>
      <c r="M3847" s="1" t="s">
        <v>60</v>
      </c>
      <c r="N3847" s="1" t="s">
        <v>18</v>
      </c>
      <c r="O3847" t="s">
        <v>19</v>
      </c>
      <c r="P3847">
        <v>2298</v>
      </c>
      <c r="Q3847" s="1" t="s">
        <v>1492</v>
      </c>
      <c r="R3847" s="1" t="s">
        <v>1454</v>
      </c>
      <c r="S3847" t="s">
        <v>1449</v>
      </c>
      <c r="T3847">
        <f>VLOOKUP(Admissions[[#This Row],[Department]],Departments!A:E,5,FALSE)</f>
        <v>8500</v>
      </c>
      <c r="U3847" s="1" t="str">
        <f t="shared" si="120"/>
        <v>Above Benchmark</v>
      </c>
      <c r="V3847" s="1">
        <f t="shared" ca="1" si="121"/>
        <v>79</v>
      </c>
      <c r="W3847" s="1" t="str">
        <f ca="1">_xlfn.IFS(Admissions[[#This Row],[Patients Age]]&lt;18,"Paediatric",V3847&lt;40,"Young Adult",V3847&lt;65,"Adult",TRUE,"Senior")</f>
        <v>Senior</v>
      </c>
    </row>
    <row r="3848" spans="1:23" x14ac:dyDescent="0.25">
      <c r="A3848">
        <v>10010</v>
      </c>
      <c r="B3848">
        <v>6612</v>
      </c>
      <c r="C3848" s="1" t="s">
        <v>645</v>
      </c>
      <c r="D3848" s="1" t="s">
        <v>14</v>
      </c>
      <c r="E3848" s="2">
        <v>28741</v>
      </c>
      <c r="F3848" s="1" t="s">
        <v>15</v>
      </c>
      <c r="G3848" s="1" t="s">
        <v>16</v>
      </c>
      <c r="H3848" s="2">
        <v>45249</v>
      </c>
      <c r="I3848" s="2">
        <v>45250</v>
      </c>
      <c r="J3848">
        <v>1</v>
      </c>
      <c r="K3848">
        <v>5608</v>
      </c>
      <c r="L3848" s="1" t="s">
        <v>1491</v>
      </c>
      <c r="M3848" s="1" t="s">
        <v>17</v>
      </c>
      <c r="N3848" s="1" t="s">
        <v>33</v>
      </c>
      <c r="O3848" t="s">
        <v>19</v>
      </c>
      <c r="P3848">
        <v>5608</v>
      </c>
      <c r="Q3848" s="1" t="s">
        <v>1492</v>
      </c>
      <c r="R3848" s="1" t="s">
        <v>1451</v>
      </c>
      <c r="S3848" t="s">
        <v>1447</v>
      </c>
      <c r="T3848">
        <f>VLOOKUP(Admissions[[#This Row],[Department]],Departments!A:E,5,FALSE)</f>
        <v>5500</v>
      </c>
      <c r="U3848" s="1" t="str">
        <f t="shared" si="120"/>
        <v>Above Benchmark</v>
      </c>
      <c r="V3848" s="1">
        <f t="shared" ca="1" si="121"/>
        <v>47</v>
      </c>
      <c r="W3848" s="1" t="str">
        <f ca="1">_xlfn.IFS(Admissions[[#This Row],[Patients Age]]&lt;18,"Paediatric",V3848&lt;40,"Young Adult",V3848&lt;65,"Adult",TRUE,"Senior")</f>
        <v>Adult</v>
      </c>
    </row>
    <row r="3849" spans="1:23" x14ac:dyDescent="0.25">
      <c r="A3849">
        <v>10140</v>
      </c>
      <c r="B3849">
        <v>5811</v>
      </c>
      <c r="C3849" s="1" t="s">
        <v>692</v>
      </c>
      <c r="D3849" s="1" t="s">
        <v>14</v>
      </c>
      <c r="E3849" s="2">
        <v>23966</v>
      </c>
      <c r="F3849" s="1" t="s">
        <v>66</v>
      </c>
      <c r="G3849" s="1" t="s">
        <v>67</v>
      </c>
      <c r="H3849" s="2">
        <v>45593</v>
      </c>
      <c r="I3849" s="2">
        <v>45596</v>
      </c>
      <c r="J3849">
        <v>3</v>
      </c>
      <c r="K3849">
        <v>6588</v>
      </c>
      <c r="L3849" s="1" t="s">
        <v>1491</v>
      </c>
      <c r="M3849" s="1" t="s">
        <v>37</v>
      </c>
      <c r="N3849" s="1" t="s">
        <v>33</v>
      </c>
      <c r="O3849" t="s">
        <v>19</v>
      </c>
      <c r="P3849">
        <v>2196</v>
      </c>
      <c r="Q3849" s="1" t="s">
        <v>1492</v>
      </c>
      <c r="R3849" s="1" t="s">
        <v>1448</v>
      </c>
      <c r="S3849" t="s">
        <v>1449</v>
      </c>
      <c r="T3849">
        <f>VLOOKUP(Admissions[[#This Row],[Department]],Departments!A:E,5,FALSE)</f>
        <v>6000</v>
      </c>
      <c r="U3849" s="1" t="str">
        <f t="shared" si="120"/>
        <v>Above Benchmark</v>
      </c>
      <c r="V3849" s="1">
        <f t="shared" ca="1" si="121"/>
        <v>60</v>
      </c>
      <c r="W3849" s="1" t="str">
        <f ca="1">_xlfn.IFS(Admissions[[#This Row],[Patients Age]]&lt;18,"Paediatric",V3849&lt;40,"Young Adult",V3849&lt;65,"Adult",TRUE,"Senior")</f>
        <v>Adult</v>
      </c>
    </row>
    <row r="3850" spans="1:23" x14ac:dyDescent="0.25">
      <c r="A3850">
        <v>14846</v>
      </c>
      <c r="B3850">
        <v>3139</v>
      </c>
      <c r="C3850" s="1" t="s">
        <v>1268</v>
      </c>
      <c r="D3850" s="1" t="s">
        <v>14</v>
      </c>
      <c r="E3850" s="2">
        <v>31153</v>
      </c>
      <c r="F3850" s="1" t="s">
        <v>26</v>
      </c>
      <c r="G3850" s="1" t="s">
        <v>39</v>
      </c>
      <c r="H3850" s="2">
        <v>45308</v>
      </c>
      <c r="I3850" s="2">
        <v>45310</v>
      </c>
      <c r="J3850">
        <v>2</v>
      </c>
      <c r="K3850">
        <v>10491</v>
      </c>
      <c r="L3850" s="1" t="s">
        <v>1491</v>
      </c>
      <c r="M3850" s="1" t="s">
        <v>79</v>
      </c>
      <c r="N3850" s="1" t="s">
        <v>18</v>
      </c>
      <c r="O3850" t="s">
        <v>19</v>
      </c>
      <c r="P3850">
        <v>5245.5</v>
      </c>
      <c r="Q3850" s="1" t="s">
        <v>1492</v>
      </c>
      <c r="R3850" s="1" t="s">
        <v>1453</v>
      </c>
      <c r="S3850" t="s">
        <v>1449</v>
      </c>
      <c r="T3850">
        <f>VLOOKUP(Admissions[[#This Row],[Department]],Departments!A:E,5,FALSE)</f>
        <v>9000</v>
      </c>
      <c r="U3850" s="1" t="str">
        <f t="shared" si="120"/>
        <v>Above Benchmark</v>
      </c>
      <c r="V3850" s="1">
        <f t="shared" ca="1" si="121"/>
        <v>41</v>
      </c>
      <c r="W3850" s="1" t="str">
        <f ca="1">_xlfn.IFS(Admissions[[#This Row],[Patients Age]]&lt;18,"Paediatric",V3850&lt;40,"Young Adult",V3850&lt;65,"Adult",TRUE,"Senior")</f>
        <v>Adult</v>
      </c>
    </row>
    <row r="3851" spans="1:23" x14ac:dyDescent="0.25">
      <c r="A3851">
        <v>12059</v>
      </c>
      <c r="B3851">
        <v>6312</v>
      </c>
      <c r="C3851" s="1" t="s">
        <v>297</v>
      </c>
      <c r="D3851" s="1" t="s">
        <v>56</v>
      </c>
      <c r="E3851" s="2">
        <v>28384</v>
      </c>
      <c r="F3851" s="1" t="s">
        <v>15</v>
      </c>
      <c r="G3851" s="1" t="s">
        <v>16</v>
      </c>
      <c r="H3851" s="2">
        <v>45281</v>
      </c>
      <c r="I3851" s="2">
        <v>45284</v>
      </c>
      <c r="J3851">
        <v>3</v>
      </c>
      <c r="K3851">
        <v>4937</v>
      </c>
      <c r="L3851" s="1" t="s">
        <v>1491</v>
      </c>
      <c r="M3851" s="1" t="s">
        <v>49</v>
      </c>
      <c r="N3851" s="1" t="s">
        <v>33</v>
      </c>
      <c r="O3851" t="s">
        <v>19</v>
      </c>
      <c r="P3851">
        <v>1645.6667</v>
      </c>
      <c r="Q3851" s="1" t="s">
        <v>1492</v>
      </c>
      <c r="R3851" s="1" t="s">
        <v>1450</v>
      </c>
      <c r="S3851" t="s">
        <v>1449</v>
      </c>
      <c r="T3851">
        <f>VLOOKUP(Admissions[[#This Row],[Department]],Departments!A:E,5,FALSE)</f>
        <v>5500</v>
      </c>
      <c r="U3851" s="1" t="str">
        <f t="shared" si="120"/>
        <v>Within Benchmark</v>
      </c>
      <c r="V3851" s="1">
        <f t="shared" ca="1" si="121"/>
        <v>48</v>
      </c>
      <c r="W3851" s="1" t="str">
        <f ca="1">_xlfn.IFS(Admissions[[#This Row],[Patients Age]]&lt;18,"Paediatric",V3851&lt;40,"Young Adult",V3851&lt;65,"Adult",TRUE,"Senior")</f>
        <v>Adult</v>
      </c>
    </row>
    <row r="3852" spans="1:23" x14ac:dyDescent="0.25">
      <c r="A3852">
        <v>12242</v>
      </c>
      <c r="B3852">
        <v>6736</v>
      </c>
      <c r="C3852" s="1" t="s">
        <v>1310</v>
      </c>
      <c r="D3852" s="1" t="s">
        <v>14</v>
      </c>
      <c r="E3852" s="2">
        <v>38786</v>
      </c>
      <c r="F3852" s="1" t="s">
        <v>35</v>
      </c>
      <c r="G3852" s="1" t="s">
        <v>36</v>
      </c>
      <c r="H3852" s="2">
        <v>45152</v>
      </c>
      <c r="I3852" s="2">
        <v>45157</v>
      </c>
      <c r="J3852">
        <v>5</v>
      </c>
      <c r="K3852">
        <v>12166</v>
      </c>
      <c r="L3852" s="1" t="s">
        <v>1491</v>
      </c>
      <c r="M3852" s="1" t="s">
        <v>119</v>
      </c>
      <c r="N3852" s="1" t="s">
        <v>33</v>
      </c>
      <c r="O3852" t="s">
        <v>19</v>
      </c>
      <c r="P3852">
        <v>2433.1999999999998</v>
      </c>
      <c r="Q3852" s="1" t="s">
        <v>1492</v>
      </c>
      <c r="R3852" s="1" t="s">
        <v>1448</v>
      </c>
      <c r="S3852" t="s">
        <v>1449</v>
      </c>
      <c r="T3852">
        <f>VLOOKUP(Admissions[[#This Row],[Department]],Departments!A:E,5,FALSE)</f>
        <v>8500</v>
      </c>
      <c r="U3852" s="1" t="str">
        <f t="shared" si="120"/>
        <v>Above Benchmark</v>
      </c>
      <c r="V3852" s="1">
        <f t="shared" ca="1" si="121"/>
        <v>20</v>
      </c>
      <c r="W3852" s="1" t="str">
        <f ca="1">_xlfn.IFS(Admissions[[#This Row],[Patients Age]]&lt;18,"Paediatric",V3852&lt;40,"Young Adult",V3852&lt;65,"Adult",TRUE,"Senior")</f>
        <v>Young Adult</v>
      </c>
    </row>
    <row r="3853" spans="1:23" x14ac:dyDescent="0.25">
      <c r="A3853">
        <v>14680</v>
      </c>
      <c r="B3853">
        <v>3296</v>
      </c>
      <c r="C3853" s="1" t="s">
        <v>1047</v>
      </c>
      <c r="D3853" s="1" t="s">
        <v>14</v>
      </c>
      <c r="E3853" s="2">
        <v>24523</v>
      </c>
      <c r="F3853" s="1" t="s">
        <v>66</v>
      </c>
      <c r="G3853" s="1" t="s">
        <v>70</v>
      </c>
      <c r="H3853" s="2">
        <v>45551</v>
      </c>
      <c r="I3853" s="2">
        <v>45555</v>
      </c>
      <c r="J3853">
        <v>4</v>
      </c>
      <c r="K3853">
        <v>5632</v>
      </c>
      <c r="L3853" s="1" t="s">
        <v>1491</v>
      </c>
      <c r="M3853" s="1" t="s">
        <v>116</v>
      </c>
      <c r="N3853" s="1" t="s">
        <v>24</v>
      </c>
      <c r="O3853" t="s">
        <v>19</v>
      </c>
      <c r="P3853">
        <v>1408</v>
      </c>
      <c r="Q3853" s="1" t="s">
        <v>1492</v>
      </c>
      <c r="R3853" s="1" t="s">
        <v>1448</v>
      </c>
      <c r="S3853" t="s">
        <v>1449</v>
      </c>
      <c r="T3853">
        <f>VLOOKUP(Admissions[[#This Row],[Department]],Departments!A:E,5,FALSE)</f>
        <v>6000</v>
      </c>
      <c r="U3853" s="1" t="str">
        <f t="shared" si="120"/>
        <v>Within Benchmark</v>
      </c>
      <c r="V3853" s="1">
        <f t="shared" ca="1" si="121"/>
        <v>59</v>
      </c>
      <c r="W3853" s="1" t="str">
        <f ca="1">_xlfn.IFS(Admissions[[#This Row],[Patients Age]]&lt;18,"Paediatric",V3853&lt;40,"Young Adult",V3853&lt;65,"Adult",TRUE,"Senior")</f>
        <v>Adult</v>
      </c>
    </row>
    <row r="3854" spans="1:23" x14ac:dyDescent="0.25">
      <c r="A3854">
        <v>11740</v>
      </c>
      <c r="B3854">
        <v>3117</v>
      </c>
      <c r="C3854" s="1" t="s">
        <v>913</v>
      </c>
      <c r="D3854" s="1" t="s">
        <v>14</v>
      </c>
      <c r="E3854" s="2">
        <v>43042</v>
      </c>
      <c r="F3854" s="1" t="s">
        <v>30</v>
      </c>
      <c r="G3854" s="1" t="s">
        <v>31</v>
      </c>
      <c r="H3854" s="2">
        <v>45355</v>
      </c>
      <c r="I3854" s="2">
        <v>45357</v>
      </c>
      <c r="J3854">
        <v>2</v>
      </c>
      <c r="K3854">
        <v>3129</v>
      </c>
      <c r="L3854" s="1" t="s">
        <v>1491</v>
      </c>
      <c r="M3854" s="1" t="s">
        <v>81</v>
      </c>
      <c r="N3854" s="1" t="s">
        <v>33</v>
      </c>
      <c r="O3854" t="s">
        <v>19</v>
      </c>
      <c r="P3854">
        <v>1564.5</v>
      </c>
      <c r="Q3854" s="1" t="s">
        <v>1492</v>
      </c>
      <c r="R3854" s="1" t="s">
        <v>1448</v>
      </c>
      <c r="S3854" t="s">
        <v>1449</v>
      </c>
      <c r="T3854">
        <f>VLOOKUP(Admissions[[#This Row],[Department]],Departments!A:E,5,FALSE)</f>
        <v>4500</v>
      </c>
      <c r="U3854" s="1" t="str">
        <f t="shared" si="120"/>
        <v>Within Benchmark</v>
      </c>
      <c r="V3854" s="1">
        <f t="shared" ca="1" si="121"/>
        <v>8</v>
      </c>
      <c r="W3854" s="1" t="str">
        <f ca="1">_xlfn.IFS(Admissions[[#This Row],[Patients Age]]&lt;18,"Paediatric",V3854&lt;40,"Young Adult",V3854&lt;65,"Adult",TRUE,"Senior")</f>
        <v>Paediatric</v>
      </c>
    </row>
    <row r="3855" spans="1:23" x14ac:dyDescent="0.25">
      <c r="A3855">
        <v>14421</v>
      </c>
      <c r="B3855">
        <v>4002</v>
      </c>
      <c r="C3855" s="1" t="s">
        <v>735</v>
      </c>
      <c r="D3855" s="1" t="s">
        <v>14</v>
      </c>
      <c r="E3855" s="2">
        <v>25409</v>
      </c>
      <c r="F3855" s="1" t="s">
        <v>26</v>
      </c>
      <c r="G3855" s="1" t="s">
        <v>39</v>
      </c>
      <c r="H3855" s="2">
        <v>45500</v>
      </c>
      <c r="I3855" s="2">
        <v>45508</v>
      </c>
      <c r="J3855">
        <v>8</v>
      </c>
      <c r="K3855">
        <v>12570</v>
      </c>
      <c r="L3855" s="1" t="s">
        <v>1491</v>
      </c>
      <c r="M3855" s="1" t="s">
        <v>17</v>
      </c>
      <c r="N3855" s="1" t="s">
        <v>24</v>
      </c>
      <c r="O3855" t="s">
        <v>19</v>
      </c>
      <c r="P3855">
        <v>1571.25</v>
      </c>
      <c r="Q3855" s="1" t="s">
        <v>1492</v>
      </c>
      <c r="R3855" s="1" t="s">
        <v>1446</v>
      </c>
      <c r="S3855" t="s">
        <v>1447</v>
      </c>
      <c r="T3855">
        <f>VLOOKUP(Admissions[[#This Row],[Department]],Departments!A:E,5,FALSE)</f>
        <v>9000</v>
      </c>
      <c r="U3855" s="1" t="str">
        <f t="shared" si="120"/>
        <v>Above Benchmark</v>
      </c>
      <c r="V3855" s="1">
        <f t="shared" ca="1" si="121"/>
        <v>56</v>
      </c>
      <c r="W3855" s="1" t="str">
        <f ca="1">_xlfn.IFS(Admissions[[#This Row],[Patients Age]]&lt;18,"Paediatric",V3855&lt;40,"Young Adult",V3855&lt;65,"Adult",TRUE,"Senior")</f>
        <v>Adult</v>
      </c>
    </row>
    <row r="3856" spans="1:23" x14ac:dyDescent="0.25">
      <c r="A3856">
        <v>14801</v>
      </c>
      <c r="B3856">
        <v>3082</v>
      </c>
      <c r="C3856" s="1" t="s">
        <v>360</v>
      </c>
      <c r="D3856" s="1" t="s">
        <v>14</v>
      </c>
      <c r="E3856" s="2">
        <v>44326</v>
      </c>
      <c r="F3856" s="1" t="s">
        <v>30</v>
      </c>
      <c r="G3856" s="1" t="s">
        <v>110</v>
      </c>
      <c r="H3856" s="2">
        <v>45308</v>
      </c>
      <c r="I3856" s="2">
        <v>45311</v>
      </c>
      <c r="J3856">
        <v>3</v>
      </c>
      <c r="K3856">
        <v>1934</v>
      </c>
      <c r="L3856" s="1" t="s">
        <v>1491</v>
      </c>
      <c r="M3856" s="1" t="s">
        <v>46</v>
      </c>
      <c r="N3856" s="1" t="s">
        <v>24</v>
      </c>
      <c r="O3856" t="s">
        <v>19</v>
      </c>
      <c r="P3856">
        <v>644.66669999999999</v>
      </c>
      <c r="Q3856" s="1" t="s">
        <v>1492</v>
      </c>
      <c r="R3856" s="1" t="s">
        <v>1453</v>
      </c>
      <c r="S3856" t="s">
        <v>1449</v>
      </c>
      <c r="T3856">
        <f>VLOOKUP(Admissions[[#This Row],[Department]],Departments!A:E,5,FALSE)</f>
        <v>4500</v>
      </c>
      <c r="U3856" s="1" t="str">
        <f t="shared" si="120"/>
        <v>Within Benchmark</v>
      </c>
      <c r="V3856" s="1">
        <f t="shared" ca="1" si="121"/>
        <v>5</v>
      </c>
      <c r="W3856" s="1" t="str">
        <f ca="1">_xlfn.IFS(Admissions[[#This Row],[Patients Age]]&lt;18,"Paediatric",V3856&lt;40,"Young Adult",V3856&lt;65,"Adult",TRUE,"Senior")</f>
        <v>Paediatric</v>
      </c>
    </row>
    <row r="3857" spans="1:23" x14ac:dyDescent="0.25">
      <c r="A3857">
        <v>12359</v>
      </c>
      <c r="B3857">
        <v>3479</v>
      </c>
      <c r="C3857" s="1" t="s">
        <v>1213</v>
      </c>
      <c r="D3857" s="1" t="s">
        <v>14</v>
      </c>
      <c r="E3857" s="2">
        <v>32453</v>
      </c>
      <c r="F3857" s="1" t="s">
        <v>15</v>
      </c>
      <c r="G3857" s="1" t="s">
        <v>48</v>
      </c>
      <c r="H3857" s="2">
        <v>44961</v>
      </c>
      <c r="I3857" s="2">
        <v>44964</v>
      </c>
      <c r="J3857">
        <v>3</v>
      </c>
      <c r="K3857">
        <v>6346</v>
      </c>
      <c r="L3857" s="1" t="s">
        <v>1491</v>
      </c>
      <c r="M3857" s="1" t="s">
        <v>46</v>
      </c>
      <c r="N3857" s="1" t="s">
        <v>33</v>
      </c>
      <c r="O3857" t="s">
        <v>19</v>
      </c>
      <c r="P3857">
        <v>2115.3332999999998</v>
      </c>
      <c r="Q3857" s="1" t="s">
        <v>1492</v>
      </c>
      <c r="R3857" s="1" t="s">
        <v>1446</v>
      </c>
      <c r="S3857" t="s">
        <v>1447</v>
      </c>
      <c r="T3857">
        <f>VLOOKUP(Admissions[[#This Row],[Department]],Departments!A:E,5,FALSE)</f>
        <v>5500</v>
      </c>
      <c r="U3857" s="1" t="str">
        <f t="shared" si="120"/>
        <v>Above Benchmark</v>
      </c>
      <c r="V3857" s="1">
        <f t="shared" ca="1" si="121"/>
        <v>37</v>
      </c>
      <c r="W3857" s="1" t="str">
        <f ca="1">_xlfn.IFS(Admissions[[#This Row],[Patients Age]]&lt;18,"Paediatric",V3857&lt;40,"Young Adult",V3857&lt;65,"Adult",TRUE,"Senior")</f>
        <v>Young Adult</v>
      </c>
    </row>
    <row r="3858" spans="1:23" x14ac:dyDescent="0.25">
      <c r="A3858">
        <v>14012</v>
      </c>
      <c r="B3858">
        <v>4016</v>
      </c>
      <c r="C3858" s="1" t="s">
        <v>1311</v>
      </c>
      <c r="D3858" s="1" t="s">
        <v>14</v>
      </c>
      <c r="E3858" s="2">
        <v>20200</v>
      </c>
      <c r="F3858" s="1" t="s">
        <v>15</v>
      </c>
      <c r="G3858" s="1" t="s">
        <v>48</v>
      </c>
      <c r="H3858" s="2">
        <v>45553</v>
      </c>
      <c r="I3858" s="2">
        <v>45556</v>
      </c>
      <c r="J3858">
        <v>3</v>
      </c>
      <c r="K3858">
        <v>7238</v>
      </c>
      <c r="L3858" s="1" t="s">
        <v>1491</v>
      </c>
      <c r="M3858" s="1" t="s">
        <v>46</v>
      </c>
      <c r="N3858" s="1" t="s">
        <v>18</v>
      </c>
      <c r="O3858" t="s">
        <v>19</v>
      </c>
      <c r="P3858">
        <v>2412.6667000000002</v>
      </c>
      <c r="Q3858" s="1" t="s">
        <v>1492</v>
      </c>
      <c r="R3858" s="1" t="s">
        <v>1453</v>
      </c>
      <c r="S3858" t="s">
        <v>1449</v>
      </c>
      <c r="T3858">
        <f>VLOOKUP(Admissions[[#This Row],[Department]],Departments!A:E,5,FALSE)</f>
        <v>5500</v>
      </c>
      <c r="U3858" s="1" t="str">
        <f t="shared" si="120"/>
        <v>Above Benchmark</v>
      </c>
      <c r="V3858" s="1">
        <f t="shared" ca="1" si="121"/>
        <v>71</v>
      </c>
      <c r="W3858" s="1" t="str">
        <f ca="1">_xlfn.IFS(Admissions[[#This Row],[Patients Age]]&lt;18,"Paediatric",V3858&lt;40,"Young Adult",V3858&lt;65,"Adult",TRUE,"Senior")</f>
        <v>Senior</v>
      </c>
    </row>
    <row r="3859" spans="1:23" x14ac:dyDescent="0.25">
      <c r="A3859">
        <v>10519</v>
      </c>
      <c r="B3859">
        <v>3921</v>
      </c>
      <c r="C3859" s="1" t="s">
        <v>715</v>
      </c>
      <c r="D3859" s="1" t="s">
        <v>56</v>
      </c>
      <c r="E3859" s="2">
        <v>13654</v>
      </c>
      <c r="F3859" s="1" t="s">
        <v>51</v>
      </c>
      <c r="G3859" s="1" t="s">
        <v>52</v>
      </c>
      <c r="H3859" s="2">
        <v>45585</v>
      </c>
      <c r="I3859" s="2">
        <v>45590</v>
      </c>
      <c r="J3859">
        <v>5</v>
      </c>
      <c r="K3859">
        <v>5027</v>
      </c>
      <c r="L3859" s="1" t="s">
        <v>1491</v>
      </c>
      <c r="M3859" s="1" t="s">
        <v>114</v>
      </c>
      <c r="N3859" s="1" t="s">
        <v>33</v>
      </c>
      <c r="O3859" t="s">
        <v>19</v>
      </c>
      <c r="P3859">
        <v>1005.4</v>
      </c>
      <c r="Q3859" s="1" t="s">
        <v>1492</v>
      </c>
      <c r="R3859" s="1" t="s">
        <v>1451</v>
      </c>
      <c r="S3859" t="s">
        <v>1447</v>
      </c>
      <c r="T3859">
        <f>VLOOKUP(Admissions[[#This Row],[Department]],Departments!A:E,5,FALSE)</f>
        <v>6800</v>
      </c>
      <c r="U3859" s="1" t="str">
        <f t="shared" si="120"/>
        <v>Within Benchmark</v>
      </c>
      <c r="V3859" s="1">
        <f t="shared" ca="1" si="121"/>
        <v>89</v>
      </c>
      <c r="W3859" s="1" t="str">
        <f ca="1">_xlfn.IFS(Admissions[[#This Row],[Patients Age]]&lt;18,"Paediatric",V3859&lt;40,"Young Adult",V3859&lt;65,"Adult",TRUE,"Senior")</f>
        <v>Senior</v>
      </c>
    </row>
    <row r="3860" spans="1:23" x14ac:dyDescent="0.25">
      <c r="A3860">
        <v>10532</v>
      </c>
      <c r="B3860">
        <v>4139</v>
      </c>
      <c r="C3860" s="1" t="s">
        <v>265</v>
      </c>
      <c r="D3860" s="1" t="s">
        <v>56</v>
      </c>
      <c r="E3860" s="2">
        <v>28107</v>
      </c>
      <c r="F3860" s="1" t="s">
        <v>41</v>
      </c>
      <c r="G3860" s="1" t="s">
        <v>42</v>
      </c>
      <c r="H3860" s="2">
        <v>45057</v>
      </c>
      <c r="I3860" s="2">
        <v>45063</v>
      </c>
      <c r="J3860">
        <v>6</v>
      </c>
      <c r="K3860">
        <v>6219</v>
      </c>
      <c r="L3860" s="1" t="s">
        <v>1491</v>
      </c>
      <c r="M3860" s="1" t="s">
        <v>73</v>
      </c>
      <c r="N3860" s="1" t="s">
        <v>24</v>
      </c>
      <c r="O3860" t="s">
        <v>19</v>
      </c>
      <c r="P3860">
        <v>1036.5</v>
      </c>
      <c r="Q3860" s="1" t="s">
        <v>1492</v>
      </c>
      <c r="R3860" s="1" t="s">
        <v>1450</v>
      </c>
      <c r="S3860" t="s">
        <v>1449</v>
      </c>
      <c r="T3860">
        <f>VLOOKUP(Admissions[[#This Row],[Department]],Departments!A:E,5,FALSE)</f>
        <v>7200</v>
      </c>
      <c r="U3860" s="1" t="str">
        <f t="shared" si="120"/>
        <v>Within Benchmark</v>
      </c>
      <c r="V3860" s="1">
        <f t="shared" ca="1" si="121"/>
        <v>49</v>
      </c>
      <c r="W3860" s="1" t="str">
        <f ca="1">_xlfn.IFS(Admissions[[#This Row],[Patients Age]]&lt;18,"Paediatric",V3860&lt;40,"Young Adult",V3860&lt;65,"Adult",TRUE,"Senior")</f>
        <v>Adult</v>
      </c>
    </row>
    <row r="3861" spans="1:23" x14ac:dyDescent="0.25">
      <c r="A3861">
        <v>14861</v>
      </c>
      <c r="B3861">
        <v>4477</v>
      </c>
      <c r="C3861" s="1" t="s">
        <v>409</v>
      </c>
      <c r="D3861" s="1" t="s">
        <v>14</v>
      </c>
      <c r="E3861" s="2">
        <v>37765</v>
      </c>
      <c r="F3861" s="1" t="s">
        <v>35</v>
      </c>
      <c r="G3861" s="1" t="s">
        <v>36</v>
      </c>
      <c r="H3861" s="2">
        <v>45297</v>
      </c>
      <c r="I3861" s="2">
        <v>45302</v>
      </c>
      <c r="J3861">
        <v>5</v>
      </c>
      <c r="K3861">
        <v>17623</v>
      </c>
      <c r="L3861" s="1" t="s">
        <v>1494</v>
      </c>
      <c r="M3861" s="1" t="s">
        <v>60</v>
      </c>
      <c r="N3861" s="1" t="s">
        <v>33</v>
      </c>
      <c r="O3861" t="s">
        <v>19</v>
      </c>
      <c r="P3861">
        <v>3524.6</v>
      </c>
      <c r="Q3861" s="1" t="s">
        <v>1492</v>
      </c>
      <c r="R3861" s="1" t="s">
        <v>1446</v>
      </c>
      <c r="S3861" t="s">
        <v>1447</v>
      </c>
      <c r="T3861">
        <f>VLOOKUP(Admissions[[#This Row],[Department]],Departments!A:E,5,FALSE)</f>
        <v>8500</v>
      </c>
      <c r="U3861" s="1" t="str">
        <f t="shared" si="120"/>
        <v>Above Benchmark</v>
      </c>
      <c r="V3861" s="1">
        <f t="shared" ca="1" si="121"/>
        <v>23</v>
      </c>
      <c r="W3861" s="1" t="str">
        <f ca="1">_xlfn.IFS(Admissions[[#This Row],[Patients Age]]&lt;18,"Paediatric",V3861&lt;40,"Young Adult",V3861&lt;65,"Adult",TRUE,"Senior")</f>
        <v>Young Adult</v>
      </c>
    </row>
    <row r="3862" spans="1:23" x14ac:dyDescent="0.25">
      <c r="A3862">
        <v>12426</v>
      </c>
      <c r="B3862">
        <v>6711</v>
      </c>
      <c r="C3862" s="1" t="s">
        <v>213</v>
      </c>
      <c r="D3862" s="1" t="s">
        <v>56</v>
      </c>
      <c r="E3862" s="2">
        <v>40817</v>
      </c>
      <c r="F3862" s="1" t="s">
        <v>30</v>
      </c>
      <c r="G3862" s="1" t="s">
        <v>110</v>
      </c>
      <c r="H3862" s="2">
        <v>45282</v>
      </c>
      <c r="I3862" s="2">
        <v>45285</v>
      </c>
      <c r="J3862">
        <v>3</v>
      </c>
      <c r="K3862">
        <v>3146</v>
      </c>
      <c r="L3862" s="1" t="s">
        <v>1491</v>
      </c>
      <c r="M3862" s="1" t="s">
        <v>81</v>
      </c>
      <c r="N3862" s="1" t="s">
        <v>33</v>
      </c>
      <c r="O3862" t="s">
        <v>19</v>
      </c>
      <c r="P3862">
        <v>1048.6667</v>
      </c>
      <c r="Q3862" s="1" t="s">
        <v>1492</v>
      </c>
      <c r="R3862" s="1" t="s">
        <v>1454</v>
      </c>
      <c r="S3862" t="s">
        <v>1449</v>
      </c>
      <c r="T3862">
        <f>VLOOKUP(Admissions[[#This Row],[Department]],Departments!A:E,5,FALSE)</f>
        <v>4500</v>
      </c>
      <c r="U3862" s="1" t="str">
        <f t="shared" si="120"/>
        <v>Within Benchmark</v>
      </c>
      <c r="V3862" s="1">
        <f t="shared" ca="1" si="121"/>
        <v>14</v>
      </c>
      <c r="W3862" s="1" t="str">
        <f ca="1">_xlfn.IFS(Admissions[[#This Row],[Patients Age]]&lt;18,"Paediatric",V3862&lt;40,"Young Adult",V3862&lt;65,"Adult",TRUE,"Senior")</f>
        <v>Paediatric</v>
      </c>
    </row>
    <row r="3863" spans="1:23" x14ac:dyDescent="0.25">
      <c r="A3863">
        <v>15004</v>
      </c>
      <c r="B3863">
        <v>3164</v>
      </c>
      <c r="C3863" s="1" t="s">
        <v>1147</v>
      </c>
      <c r="D3863" s="1" t="s">
        <v>56</v>
      </c>
      <c r="E3863" s="2">
        <v>40416</v>
      </c>
      <c r="F3863" s="1" t="s">
        <v>30</v>
      </c>
      <c r="G3863" s="1" t="s">
        <v>58</v>
      </c>
      <c r="H3863" s="2">
        <v>45360</v>
      </c>
      <c r="I3863" s="2">
        <v>45364</v>
      </c>
      <c r="J3863">
        <v>4</v>
      </c>
      <c r="K3863">
        <v>3188</v>
      </c>
      <c r="L3863" s="1" t="s">
        <v>1491</v>
      </c>
      <c r="M3863" s="1" t="s">
        <v>32</v>
      </c>
      <c r="N3863" s="1" t="s">
        <v>33</v>
      </c>
      <c r="O3863" t="s">
        <v>19</v>
      </c>
      <c r="P3863">
        <v>797</v>
      </c>
      <c r="Q3863" s="1" t="s">
        <v>1492</v>
      </c>
      <c r="R3863" s="1" t="s">
        <v>1446</v>
      </c>
      <c r="S3863" t="s">
        <v>1447</v>
      </c>
      <c r="T3863">
        <f>VLOOKUP(Admissions[[#This Row],[Department]],Departments!A:E,5,FALSE)</f>
        <v>4500</v>
      </c>
      <c r="U3863" s="1" t="str">
        <f t="shared" si="120"/>
        <v>Within Benchmark</v>
      </c>
      <c r="V3863" s="1">
        <f t="shared" ca="1" si="121"/>
        <v>15</v>
      </c>
      <c r="W3863" s="1" t="str">
        <f ca="1">_xlfn.IFS(Admissions[[#This Row],[Patients Age]]&lt;18,"Paediatric",V3863&lt;40,"Young Adult",V3863&lt;65,"Adult",TRUE,"Senior")</f>
        <v>Paediatric</v>
      </c>
    </row>
    <row r="3864" spans="1:23" x14ac:dyDescent="0.25">
      <c r="A3864">
        <v>15339</v>
      </c>
      <c r="B3864">
        <v>6519</v>
      </c>
      <c r="C3864" s="1" t="s">
        <v>451</v>
      </c>
      <c r="D3864" s="1" t="s">
        <v>56</v>
      </c>
      <c r="E3864" s="2">
        <v>37502</v>
      </c>
      <c r="F3864" s="1" t="s">
        <v>66</v>
      </c>
      <c r="G3864" s="1" t="s">
        <v>77</v>
      </c>
      <c r="H3864" s="2">
        <v>45366</v>
      </c>
      <c r="I3864" s="2">
        <v>45373</v>
      </c>
      <c r="J3864">
        <v>7</v>
      </c>
      <c r="K3864">
        <v>10445</v>
      </c>
      <c r="L3864" s="1" t="s">
        <v>1491</v>
      </c>
      <c r="M3864" s="1" t="s">
        <v>91</v>
      </c>
      <c r="N3864" s="1" t="s">
        <v>33</v>
      </c>
      <c r="O3864" t="s">
        <v>19</v>
      </c>
      <c r="P3864">
        <v>1492.1429000000001</v>
      </c>
      <c r="Q3864" s="1" t="s">
        <v>1492</v>
      </c>
      <c r="R3864" s="1" t="s">
        <v>1454</v>
      </c>
      <c r="S3864" t="s">
        <v>1449</v>
      </c>
      <c r="T3864">
        <f>VLOOKUP(Admissions[[#This Row],[Department]],Departments!A:E,5,FALSE)</f>
        <v>6000</v>
      </c>
      <c r="U3864" s="1" t="str">
        <f t="shared" si="120"/>
        <v>Above Benchmark</v>
      </c>
      <c r="V3864" s="1">
        <f t="shared" ca="1" si="121"/>
        <v>23</v>
      </c>
      <c r="W3864" s="1" t="str">
        <f ca="1">_xlfn.IFS(Admissions[[#This Row],[Patients Age]]&lt;18,"Paediatric",V3864&lt;40,"Young Adult",V3864&lt;65,"Adult",TRUE,"Senior")</f>
        <v>Young Adult</v>
      </c>
    </row>
    <row r="3865" spans="1:23" x14ac:dyDescent="0.25">
      <c r="A3865">
        <v>14521</v>
      </c>
      <c r="B3865">
        <v>3170</v>
      </c>
      <c r="C3865" s="1" t="s">
        <v>142</v>
      </c>
      <c r="D3865" s="1" t="s">
        <v>14</v>
      </c>
      <c r="E3865" s="2">
        <v>30336</v>
      </c>
      <c r="F3865" s="1" t="s">
        <v>26</v>
      </c>
      <c r="G3865" s="1" t="s">
        <v>39</v>
      </c>
      <c r="H3865" s="2">
        <v>45337</v>
      </c>
      <c r="I3865" s="2">
        <v>45340</v>
      </c>
      <c r="J3865">
        <v>3</v>
      </c>
      <c r="K3865">
        <v>9507</v>
      </c>
      <c r="L3865" s="1" t="s">
        <v>1491</v>
      </c>
      <c r="M3865" s="1" t="s">
        <v>64</v>
      </c>
      <c r="N3865" s="1" t="s">
        <v>33</v>
      </c>
      <c r="O3865" t="s">
        <v>19</v>
      </c>
      <c r="P3865">
        <v>3169</v>
      </c>
      <c r="Q3865" s="1" t="s">
        <v>1492</v>
      </c>
      <c r="R3865" s="1" t="s">
        <v>1450</v>
      </c>
      <c r="S3865" t="s">
        <v>1449</v>
      </c>
      <c r="T3865">
        <f>VLOOKUP(Admissions[[#This Row],[Department]],Departments!A:E,5,FALSE)</f>
        <v>9000</v>
      </c>
      <c r="U3865" s="1" t="str">
        <f t="shared" si="120"/>
        <v>Above Benchmark</v>
      </c>
      <c r="V3865" s="1">
        <f t="shared" ca="1" si="121"/>
        <v>43</v>
      </c>
      <c r="W3865" s="1" t="str">
        <f ca="1">_xlfn.IFS(Admissions[[#This Row],[Patients Age]]&lt;18,"Paediatric",V3865&lt;40,"Young Adult",V3865&lt;65,"Adult",TRUE,"Senior")</f>
        <v>Adult</v>
      </c>
    </row>
    <row r="3866" spans="1:23" x14ac:dyDescent="0.25">
      <c r="A3866">
        <v>12837</v>
      </c>
      <c r="B3866">
        <v>6027</v>
      </c>
      <c r="C3866" s="1" t="s">
        <v>286</v>
      </c>
      <c r="D3866" s="1" t="s">
        <v>14</v>
      </c>
      <c r="E3866" s="2">
        <v>30453</v>
      </c>
      <c r="F3866" s="1" t="s">
        <v>35</v>
      </c>
      <c r="G3866" s="1" t="s">
        <v>85</v>
      </c>
      <c r="H3866" s="2">
        <v>45211</v>
      </c>
      <c r="I3866" s="2">
        <v>45213</v>
      </c>
      <c r="J3866">
        <v>2</v>
      </c>
      <c r="K3866">
        <v>4240</v>
      </c>
      <c r="L3866" s="1" t="s">
        <v>1491</v>
      </c>
      <c r="M3866" s="1" t="s">
        <v>37</v>
      </c>
      <c r="N3866" s="1" t="s">
        <v>24</v>
      </c>
      <c r="O3866" t="s">
        <v>19</v>
      </c>
      <c r="P3866">
        <v>2120</v>
      </c>
      <c r="Q3866" s="1" t="s">
        <v>1492</v>
      </c>
      <c r="R3866" s="1" t="s">
        <v>1450</v>
      </c>
      <c r="S3866" t="s">
        <v>1449</v>
      </c>
      <c r="T3866">
        <f>VLOOKUP(Admissions[[#This Row],[Department]],Departments!A:E,5,FALSE)</f>
        <v>8500</v>
      </c>
      <c r="U3866" s="1" t="str">
        <f t="shared" si="120"/>
        <v>Within Benchmark</v>
      </c>
      <c r="V3866" s="1">
        <f t="shared" ca="1" si="121"/>
        <v>43</v>
      </c>
      <c r="W3866" s="1" t="str">
        <f ca="1">_xlfn.IFS(Admissions[[#This Row],[Patients Age]]&lt;18,"Paediatric",V3866&lt;40,"Young Adult",V3866&lt;65,"Adult",TRUE,"Senior")</f>
        <v>Adult</v>
      </c>
    </row>
    <row r="3867" spans="1:23" x14ac:dyDescent="0.25">
      <c r="A3867">
        <v>14790</v>
      </c>
      <c r="B3867">
        <v>5720</v>
      </c>
      <c r="C3867" s="1" t="s">
        <v>585</v>
      </c>
      <c r="D3867" s="1" t="s">
        <v>14</v>
      </c>
      <c r="E3867" s="2">
        <v>40381</v>
      </c>
      <c r="F3867" s="1" t="s">
        <v>30</v>
      </c>
      <c r="G3867" s="1" t="s">
        <v>58</v>
      </c>
      <c r="H3867" s="2">
        <v>45387</v>
      </c>
      <c r="I3867" s="2">
        <v>45389</v>
      </c>
      <c r="J3867">
        <v>2</v>
      </c>
      <c r="K3867">
        <v>2411</v>
      </c>
      <c r="L3867" s="1" t="s">
        <v>1491</v>
      </c>
      <c r="M3867" s="1" t="s">
        <v>32</v>
      </c>
      <c r="N3867" s="1" t="s">
        <v>24</v>
      </c>
      <c r="O3867" t="s">
        <v>19</v>
      </c>
      <c r="P3867">
        <v>1205.5</v>
      </c>
      <c r="Q3867" s="1" t="s">
        <v>1492</v>
      </c>
      <c r="R3867" s="1" t="s">
        <v>1454</v>
      </c>
      <c r="S3867" t="s">
        <v>1449</v>
      </c>
      <c r="T3867">
        <f>VLOOKUP(Admissions[[#This Row],[Department]],Departments!A:E,5,FALSE)</f>
        <v>4500</v>
      </c>
      <c r="U3867" s="1" t="str">
        <f t="shared" si="120"/>
        <v>Within Benchmark</v>
      </c>
      <c r="V3867" s="1">
        <f t="shared" ca="1" si="121"/>
        <v>15</v>
      </c>
      <c r="W3867" s="1" t="str">
        <f ca="1">_xlfn.IFS(Admissions[[#This Row],[Patients Age]]&lt;18,"Paediatric",V3867&lt;40,"Young Adult",V3867&lt;65,"Adult",TRUE,"Senior")</f>
        <v>Paediatric</v>
      </c>
    </row>
    <row r="3868" spans="1:23" x14ac:dyDescent="0.25">
      <c r="A3868">
        <v>12753</v>
      </c>
      <c r="B3868">
        <v>3701</v>
      </c>
      <c r="C3868" s="1" t="s">
        <v>197</v>
      </c>
      <c r="D3868" s="1" t="s">
        <v>56</v>
      </c>
      <c r="E3868" s="2">
        <v>13732</v>
      </c>
      <c r="F3868" s="1" t="s">
        <v>41</v>
      </c>
      <c r="G3868" s="1" t="s">
        <v>219</v>
      </c>
      <c r="H3868" s="2">
        <v>44934</v>
      </c>
      <c r="I3868" s="2">
        <v>44941</v>
      </c>
      <c r="J3868">
        <v>7</v>
      </c>
      <c r="K3868">
        <v>9917</v>
      </c>
      <c r="L3868" s="1" t="s">
        <v>1491</v>
      </c>
      <c r="M3868" s="1" t="s">
        <v>73</v>
      </c>
      <c r="N3868" s="1" t="s">
        <v>18</v>
      </c>
      <c r="O3868" t="s">
        <v>19</v>
      </c>
      <c r="P3868">
        <v>1416.7143000000001</v>
      </c>
      <c r="Q3868" s="1" t="s">
        <v>1492</v>
      </c>
      <c r="R3868" s="1" t="s">
        <v>1451</v>
      </c>
      <c r="S3868" t="s">
        <v>1447</v>
      </c>
      <c r="T3868">
        <f>VLOOKUP(Admissions[[#This Row],[Department]],Departments!A:E,5,FALSE)</f>
        <v>7200</v>
      </c>
      <c r="U3868" s="1" t="str">
        <f t="shared" si="120"/>
        <v>Above Benchmark</v>
      </c>
      <c r="V3868" s="1">
        <f t="shared" ca="1" si="121"/>
        <v>88</v>
      </c>
      <c r="W3868" s="1" t="str">
        <f ca="1">_xlfn.IFS(Admissions[[#This Row],[Patients Age]]&lt;18,"Paediatric",V3868&lt;40,"Young Adult",V3868&lt;65,"Adult",TRUE,"Senior")</f>
        <v>Senior</v>
      </c>
    </row>
    <row r="3869" spans="1:23" x14ac:dyDescent="0.25">
      <c r="A3869">
        <v>10248</v>
      </c>
      <c r="B3869">
        <v>4522</v>
      </c>
      <c r="C3869" s="1" t="s">
        <v>380</v>
      </c>
      <c r="D3869" s="1" t="s">
        <v>14</v>
      </c>
      <c r="E3869" s="2">
        <v>19411</v>
      </c>
      <c r="F3869" s="1" t="s">
        <v>26</v>
      </c>
      <c r="G3869" s="1" t="s">
        <v>27</v>
      </c>
      <c r="H3869" s="2">
        <v>45562</v>
      </c>
      <c r="I3869" s="2">
        <v>45570</v>
      </c>
      <c r="J3869">
        <v>8</v>
      </c>
      <c r="K3869">
        <v>19985</v>
      </c>
      <c r="L3869" s="1" t="s">
        <v>1491</v>
      </c>
      <c r="M3869" s="1" t="s">
        <v>79</v>
      </c>
      <c r="N3869" s="1" t="s">
        <v>18</v>
      </c>
      <c r="O3869" t="s">
        <v>19</v>
      </c>
      <c r="P3869">
        <v>2498.125</v>
      </c>
      <c r="Q3869" s="1" t="s">
        <v>1492</v>
      </c>
      <c r="R3869" s="1" t="s">
        <v>1454</v>
      </c>
      <c r="S3869" t="s">
        <v>1449</v>
      </c>
      <c r="T3869">
        <f>VLOOKUP(Admissions[[#This Row],[Department]],Departments!A:E,5,FALSE)</f>
        <v>9000</v>
      </c>
      <c r="U3869" s="1" t="str">
        <f t="shared" si="120"/>
        <v>Above Benchmark</v>
      </c>
      <c r="V3869" s="1">
        <f t="shared" ca="1" si="121"/>
        <v>73</v>
      </c>
      <c r="W3869" s="1" t="str">
        <f ca="1">_xlfn.IFS(Admissions[[#This Row],[Patients Age]]&lt;18,"Paediatric",V3869&lt;40,"Young Adult",V3869&lt;65,"Adult",TRUE,"Senior")</f>
        <v>Senior</v>
      </c>
    </row>
    <row r="3870" spans="1:23" x14ac:dyDescent="0.25">
      <c r="A3870">
        <v>11038</v>
      </c>
      <c r="B3870">
        <v>6482</v>
      </c>
      <c r="C3870" s="1" t="s">
        <v>1312</v>
      </c>
      <c r="D3870" s="1" t="s">
        <v>56</v>
      </c>
      <c r="E3870" s="2">
        <v>29203</v>
      </c>
      <c r="F3870" s="1" t="s">
        <v>66</v>
      </c>
      <c r="G3870" s="1" t="s">
        <v>67</v>
      </c>
      <c r="H3870" s="2">
        <v>45588</v>
      </c>
      <c r="I3870" s="2">
        <v>45590</v>
      </c>
      <c r="J3870">
        <v>2</v>
      </c>
      <c r="K3870">
        <v>4060</v>
      </c>
      <c r="L3870" s="1" t="s">
        <v>1491</v>
      </c>
      <c r="M3870" s="1" t="s">
        <v>37</v>
      </c>
      <c r="N3870" s="1" t="s">
        <v>18</v>
      </c>
      <c r="O3870" t="s">
        <v>19</v>
      </c>
      <c r="P3870">
        <v>2030</v>
      </c>
      <c r="Q3870" s="1" t="s">
        <v>1492</v>
      </c>
      <c r="R3870" s="1" t="s">
        <v>1453</v>
      </c>
      <c r="S3870" t="s">
        <v>1449</v>
      </c>
      <c r="T3870">
        <f>VLOOKUP(Admissions[[#This Row],[Department]],Departments!A:E,5,FALSE)</f>
        <v>6000</v>
      </c>
      <c r="U3870" s="1" t="str">
        <f t="shared" si="120"/>
        <v>Within Benchmark</v>
      </c>
      <c r="V3870" s="1">
        <f t="shared" ca="1" si="121"/>
        <v>46</v>
      </c>
      <c r="W3870" s="1" t="str">
        <f ca="1">_xlfn.IFS(Admissions[[#This Row],[Patients Age]]&lt;18,"Paediatric",V3870&lt;40,"Young Adult",V3870&lt;65,"Adult",TRUE,"Senior")</f>
        <v>Adult</v>
      </c>
    </row>
    <row r="3871" spans="1:23" x14ac:dyDescent="0.25">
      <c r="A3871">
        <v>10981</v>
      </c>
      <c r="B3871">
        <v>4905</v>
      </c>
      <c r="C3871" s="1" t="s">
        <v>375</v>
      </c>
      <c r="D3871" s="1" t="s">
        <v>56</v>
      </c>
      <c r="E3871" s="2">
        <v>24438</v>
      </c>
      <c r="F3871" s="1" t="s">
        <v>26</v>
      </c>
      <c r="G3871" s="1" t="s">
        <v>39</v>
      </c>
      <c r="H3871" s="2">
        <v>45597</v>
      </c>
      <c r="I3871" s="2">
        <v>45604</v>
      </c>
      <c r="J3871">
        <v>7</v>
      </c>
      <c r="K3871">
        <v>18337</v>
      </c>
      <c r="L3871" s="1" t="s">
        <v>1491</v>
      </c>
      <c r="M3871" s="1" t="s">
        <v>79</v>
      </c>
      <c r="N3871" s="1" t="s">
        <v>33</v>
      </c>
      <c r="O3871" t="s">
        <v>19</v>
      </c>
      <c r="P3871">
        <v>2619.5713999999998</v>
      </c>
      <c r="Q3871" s="1" t="s">
        <v>1492</v>
      </c>
      <c r="R3871" s="1" t="s">
        <v>1454</v>
      </c>
      <c r="S3871" t="s">
        <v>1449</v>
      </c>
      <c r="T3871">
        <f>VLOOKUP(Admissions[[#This Row],[Department]],Departments!A:E,5,FALSE)</f>
        <v>9000</v>
      </c>
      <c r="U3871" s="1" t="str">
        <f t="shared" si="120"/>
        <v>Above Benchmark</v>
      </c>
      <c r="V3871" s="1">
        <f t="shared" ca="1" si="121"/>
        <v>59</v>
      </c>
      <c r="W3871" s="1" t="str">
        <f ca="1">_xlfn.IFS(Admissions[[#This Row],[Patients Age]]&lt;18,"Paediatric",V3871&lt;40,"Young Adult",V3871&lt;65,"Adult",TRUE,"Senior")</f>
        <v>Adult</v>
      </c>
    </row>
    <row r="3872" spans="1:23" x14ac:dyDescent="0.25">
      <c r="A3872">
        <v>13706</v>
      </c>
      <c r="B3872">
        <v>6185</v>
      </c>
      <c r="C3872" s="1" t="s">
        <v>802</v>
      </c>
      <c r="D3872" s="1" t="s">
        <v>14</v>
      </c>
      <c r="E3872" s="2">
        <v>22811</v>
      </c>
      <c r="F3872" s="1" t="s">
        <v>35</v>
      </c>
      <c r="G3872" s="1" t="s">
        <v>85</v>
      </c>
      <c r="H3872" s="2">
        <v>45116</v>
      </c>
      <c r="I3872" s="2">
        <v>45125</v>
      </c>
      <c r="J3872">
        <v>9</v>
      </c>
      <c r="K3872">
        <v>19149</v>
      </c>
      <c r="L3872" s="1" t="s">
        <v>1494</v>
      </c>
      <c r="M3872" s="1" t="s">
        <v>119</v>
      </c>
      <c r="N3872" s="1" t="s">
        <v>18</v>
      </c>
      <c r="O3872" t="s">
        <v>19</v>
      </c>
      <c r="P3872">
        <v>2127.6667000000002</v>
      </c>
      <c r="Q3872" s="1" t="s">
        <v>1492</v>
      </c>
      <c r="R3872" s="1" t="s">
        <v>1451</v>
      </c>
      <c r="S3872" t="s">
        <v>1447</v>
      </c>
      <c r="T3872">
        <f>VLOOKUP(Admissions[[#This Row],[Department]],Departments!A:E,5,FALSE)</f>
        <v>8500</v>
      </c>
      <c r="U3872" s="1" t="str">
        <f t="shared" si="120"/>
        <v>Above Benchmark</v>
      </c>
      <c r="V3872" s="1">
        <f t="shared" ca="1" si="121"/>
        <v>64</v>
      </c>
      <c r="W3872" s="1" t="str">
        <f ca="1">_xlfn.IFS(Admissions[[#This Row],[Patients Age]]&lt;18,"Paediatric",V3872&lt;40,"Young Adult",V3872&lt;65,"Adult",TRUE,"Senior")</f>
        <v>Adult</v>
      </c>
    </row>
    <row r="3873" spans="1:23" x14ac:dyDescent="0.25">
      <c r="A3873">
        <v>15281</v>
      </c>
      <c r="B3873">
        <v>5881</v>
      </c>
      <c r="C3873" s="1" t="s">
        <v>828</v>
      </c>
      <c r="D3873" s="1" t="s">
        <v>56</v>
      </c>
      <c r="E3873" s="2">
        <v>30805</v>
      </c>
      <c r="F3873" s="1" t="s">
        <v>35</v>
      </c>
      <c r="G3873" s="1" t="s">
        <v>36</v>
      </c>
      <c r="H3873" s="2">
        <v>45364</v>
      </c>
      <c r="I3873" s="2">
        <v>45372</v>
      </c>
      <c r="J3873">
        <v>8</v>
      </c>
      <c r="K3873">
        <v>14766</v>
      </c>
      <c r="L3873" s="1" t="s">
        <v>1491</v>
      </c>
      <c r="M3873" s="1" t="s">
        <v>37</v>
      </c>
      <c r="N3873" s="1" t="s">
        <v>18</v>
      </c>
      <c r="O3873" t="s">
        <v>19</v>
      </c>
      <c r="P3873">
        <v>1845.75</v>
      </c>
      <c r="Q3873" s="1" t="s">
        <v>1492</v>
      </c>
      <c r="R3873" s="1" t="s">
        <v>1453</v>
      </c>
      <c r="S3873" t="s">
        <v>1449</v>
      </c>
      <c r="T3873">
        <f>VLOOKUP(Admissions[[#This Row],[Department]],Departments!A:E,5,FALSE)</f>
        <v>8500</v>
      </c>
      <c r="U3873" s="1" t="str">
        <f t="shared" si="120"/>
        <v>Above Benchmark</v>
      </c>
      <c r="V3873" s="1">
        <f t="shared" ca="1" si="121"/>
        <v>42</v>
      </c>
      <c r="W3873" s="1" t="str">
        <f ca="1">_xlfn.IFS(Admissions[[#This Row],[Patients Age]]&lt;18,"Paediatric",V3873&lt;40,"Young Adult",V3873&lt;65,"Adult",TRUE,"Senior")</f>
        <v>Adult</v>
      </c>
    </row>
    <row r="3874" spans="1:23" x14ac:dyDescent="0.25">
      <c r="A3874">
        <v>11031</v>
      </c>
      <c r="B3874">
        <v>5258</v>
      </c>
      <c r="C3874" s="1" t="s">
        <v>480</v>
      </c>
      <c r="D3874" s="1" t="s">
        <v>56</v>
      </c>
      <c r="E3874" s="2">
        <v>30608</v>
      </c>
      <c r="F3874" s="1" t="s">
        <v>66</v>
      </c>
      <c r="G3874" s="1" t="s">
        <v>70</v>
      </c>
      <c r="H3874" s="2">
        <v>45598</v>
      </c>
      <c r="I3874" s="2">
        <v>45603</v>
      </c>
      <c r="J3874">
        <v>5</v>
      </c>
      <c r="K3874">
        <v>9032</v>
      </c>
      <c r="L3874" s="1" t="s">
        <v>1491</v>
      </c>
      <c r="M3874" s="1" t="s">
        <v>91</v>
      </c>
      <c r="N3874" s="1" t="s">
        <v>24</v>
      </c>
      <c r="O3874" t="s">
        <v>19</v>
      </c>
      <c r="P3874">
        <v>1806.4</v>
      </c>
      <c r="Q3874" s="1" t="s">
        <v>1492</v>
      </c>
      <c r="R3874" s="1" t="s">
        <v>1446</v>
      </c>
      <c r="S3874" t="s">
        <v>1447</v>
      </c>
      <c r="T3874">
        <f>VLOOKUP(Admissions[[#This Row],[Department]],Departments!A:E,5,FALSE)</f>
        <v>6000</v>
      </c>
      <c r="U3874" s="1" t="str">
        <f t="shared" si="120"/>
        <v>Above Benchmark</v>
      </c>
      <c r="V3874" s="1">
        <f t="shared" ca="1" si="121"/>
        <v>42</v>
      </c>
      <c r="W3874" s="1" t="str">
        <f ca="1">_xlfn.IFS(Admissions[[#This Row],[Patients Age]]&lt;18,"Paediatric",V3874&lt;40,"Young Adult",V3874&lt;65,"Adult",TRUE,"Senior")</f>
        <v>Adult</v>
      </c>
    </row>
    <row r="3875" spans="1:23" x14ac:dyDescent="0.25">
      <c r="A3875">
        <v>15247</v>
      </c>
      <c r="B3875">
        <v>3175</v>
      </c>
      <c r="C3875" s="1" t="s">
        <v>443</v>
      </c>
      <c r="D3875" s="1" t="s">
        <v>56</v>
      </c>
      <c r="E3875" s="2">
        <v>21508</v>
      </c>
      <c r="F3875" s="1" t="s">
        <v>66</v>
      </c>
      <c r="G3875" s="1" t="s">
        <v>77</v>
      </c>
      <c r="H3875" s="2">
        <v>45553</v>
      </c>
      <c r="I3875" s="2">
        <v>45560</v>
      </c>
      <c r="J3875">
        <v>7</v>
      </c>
      <c r="K3875">
        <v>11669</v>
      </c>
      <c r="L3875" s="1" t="s">
        <v>1491</v>
      </c>
      <c r="M3875" s="1" t="s">
        <v>116</v>
      </c>
      <c r="N3875" s="1" t="s">
        <v>18</v>
      </c>
      <c r="O3875" t="s">
        <v>19</v>
      </c>
      <c r="P3875">
        <v>1667</v>
      </c>
      <c r="Q3875" s="1" t="s">
        <v>1492</v>
      </c>
      <c r="R3875" s="1" t="s">
        <v>1453</v>
      </c>
      <c r="S3875" t="s">
        <v>1449</v>
      </c>
      <c r="T3875">
        <f>VLOOKUP(Admissions[[#This Row],[Department]],Departments!A:E,5,FALSE)</f>
        <v>6000</v>
      </c>
      <c r="U3875" s="1" t="str">
        <f t="shared" si="120"/>
        <v>Above Benchmark</v>
      </c>
      <c r="V3875" s="1">
        <f t="shared" ca="1" si="121"/>
        <v>67</v>
      </c>
      <c r="W3875" s="1" t="str">
        <f ca="1">_xlfn.IFS(Admissions[[#This Row],[Patients Age]]&lt;18,"Paediatric",V3875&lt;40,"Young Adult",V3875&lt;65,"Adult",TRUE,"Senior")</f>
        <v>Senior</v>
      </c>
    </row>
    <row r="3876" spans="1:23" x14ac:dyDescent="0.25">
      <c r="A3876">
        <v>14682</v>
      </c>
      <c r="B3876">
        <v>3422</v>
      </c>
      <c r="C3876" s="1" t="s">
        <v>587</v>
      </c>
      <c r="D3876" s="1" t="s">
        <v>56</v>
      </c>
      <c r="E3876" s="2">
        <v>35532</v>
      </c>
      <c r="F3876" s="1" t="s">
        <v>41</v>
      </c>
      <c r="G3876" s="1" t="s">
        <v>42</v>
      </c>
      <c r="H3876" s="2">
        <v>45183</v>
      </c>
      <c r="I3876" s="2">
        <v>45190</v>
      </c>
      <c r="J3876">
        <v>7</v>
      </c>
      <c r="K3876">
        <v>9046</v>
      </c>
      <c r="L3876" s="1" t="s">
        <v>1491</v>
      </c>
      <c r="M3876" s="1" t="s">
        <v>73</v>
      </c>
      <c r="N3876" s="1" t="s">
        <v>18</v>
      </c>
      <c r="O3876" t="s">
        <v>19</v>
      </c>
      <c r="P3876">
        <v>1292.2856999999999</v>
      </c>
      <c r="Q3876" s="1" t="s">
        <v>1492</v>
      </c>
      <c r="R3876" s="1" t="s">
        <v>1450</v>
      </c>
      <c r="S3876" t="s">
        <v>1449</v>
      </c>
      <c r="T3876">
        <f>VLOOKUP(Admissions[[#This Row],[Department]],Departments!A:E,5,FALSE)</f>
        <v>7200</v>
      </c>
      <c r="U3876" s="1" t="str">
        <f t="shared" si="120"/>
        <v>Above Benchmark</v>
      </c>
      <c r="V3876" s="1">
        <f t="shared" ca="1" si="121"/>
        <v>29</v>
      </c>
      <c r="W3876" s="1" t="str">
        <f ca="1">_xlfn.IFS(Admissions[[#This Row],[Patients Age]]&lt;18,"Paediatric",V3876&lt;40,"Young Adult",V3876&lt;65,"Adult",TRUE,"Senior")</f>
        <v>Young Adult</v>
      </c>
    </row>
    <row r="3877" spans="1:23" x14ac:dyDescent="0.25">
      <c r="A3877">
        <v>14282</v>
      </c>
      <c r="B3877">
        <v>7114</v>
      </c>
      <c r="C3877" s="1" t="s">
        <v>347</v>
      </c>
      <c r="D3877" s="1" t="s">
        <v>56</v>
      </c>
      <c r="E3877" s="2">
        <v>41004</v>
      </c>
      <c r="F3877" s="1" t="s">
        <v>30</v>
      </c>
      <c r="G3877" s="1" t="s">
        <v>58</v>
      </c>
      <c r="H3877" s="2">
        <v>44972</v>
      </c>
      <c r="I3877" s="2">
        <v>44973</v>
      </c>
      <c r="J3877">
        <v>1</v>
      </c>
      <c r="K3877">
        <v>1562</v>
      </c>
      <c r="L3877" s="1" t="s">
        <v>1491</v>
      </c>
      <c r="M3877" s="1" t="s">
        <v>46</v>
      </c>
      <c r="N3877" s="1" t="s">
        <v>18</v>
      </c>
      <c r="O3877" t="s">
        <v>19</v>
      </c>
      <c r="P3877">
        <v>1562</v>
      </c>
      <c r="Q3877" s="1" t="s">
        <v>1492</v>
      </c>
      <c r="R3877" s="1" t="s">
        <v>1453</v>
      </c>
      <c r="S3877" t="s">
        <v>1449</v>
      </c>
      <c r="T3877">
        <f>VLOOKUP(Admissions[[#This Row],[Department]],Departments!A:E,5,FALSE)</f>
        <v>4500</v>
      </c>
      <c r="U3877" s="1" t="str">
        <f t="shared" si="120"/>
        <v>Within Benchmark</v>
      </c>
      <c r="V3877" s="1">
        <f t="shared" ca="1" si="121"/>
        <v>14</v>
      </c>
      <c r="W3877" s="1" t="str">
        <f ca="1">_xlfn.IFS(Admissions[[#This Row],[Patients Age]]&lt;18,"Paediatric",V3877&lt;40,"Young Adult",V3877&lt;65,"Adult",TRUE,"Senior")</f>
        <v>Paediatric</v>
      </c>
    </row>
    <row r="3878" spans="1:23" x14ac:dyDescent="0.25">
      <c r="A3878">
        <v>12983</v>
      </c>
      <c r="B3878">
        <v>5391</v>
      </c>
      <c r="C3878" s="1" t="s">
        <v>625</v>
      </c>
      <c r="D3878" s="1" t="s">
        <v>56</v>
      </c>
      <c r="E3878" s="2">
        <v>13183</v>
      </c>
      <c r="F3878" s="1" t="s">
        <v>21</v>
      </c>
      <c r="G3878" s="1" t="s">
        <v>22</v>
      </c>
      <c r="H3878" s="2">
        <v>45509</v>
      </c>
      <c r="I3878" s="2">
        <v>45524</v>
      </c>
      <c r="J3878">
        <v>15</v>
      </c>
      <c r="K3878">
        <v>31745</v>
      </c>
      <c r="L3878" s="1" t="s">
        <v>1491</v>
      </c>
      <c r="M3878" s="1" t="s">
        <v>209</v>
      </c>
      <c r="N3878" s="1" t="s">
        <v>24</v>
      </c>
      <c r="O3878" t="s">
        <v>19</v>
      </c>
      <c r="P3878">
        <v>2116.3332999999998</v>
      </c>
      <c r="Q3878" s="1" t="s">
        <v>1492</v>
      </c>
      <c r="R3878" s="1" t="s">
        <v>1448</v>
      </c>
      <c r="S3878" t="s">
        <v>1449</v>
      </c>
      <c r="T3878">
        <f>VLOOKUP(Admissions[[#This Row],[Department]],Departments!A:E,5,FALSE)</f>
        <v>12000</v>
      </c>
      <c r="U3878" s="1" t="str">
        <f t="shared" si="120"/>
        <v>Above Benchmark</v>
      </c>
      <c r="V3878" s="1">
        <f t="shared" ca="1" si="121"/>
        <v>90</v>
      </c>
      <c r="W3878" s="1" t="str">
        <f ca="1">_xlfn.IFS(Admissions[[#This Row],[Patients Age]]&lt;18,"Paediatric",V3878&lt;40,"Young Adult",V3878&lt;65,"Adult",TRUE,"Senior")</f>
        <v>Senior</v>
      </c>
    </row>
    <row r="3879" spans="1:23" x14ac:dyDescent="0.25">
      <c r="A3879">
        <v>15871</v>
      </c>
      <c r="B3879">
        <v>3215</v>
      </c>
      <c r="C3879" s="1" t="s">
        <v>357</v>
      </c>
      <c r="D3879" s="1" t="s">
        <v>14</v>
      </c>
      <c r="E3879" s="2">
        <v>39419</v>
      </c>
      <c r="F3879" s="1" t="s">
        <v>30</v>
      </c>
      <c r="G3879" s="1" t="s">
        <v>31</v>
      </c>
      <c r="H3879" s="2">
        <v>45336</v>
      </c>
      <c r="I3879" s="2">
        <v>45339</v>
      </c>
      <c r="J3879">
        <v>3</v>
      </c>
      <c r="K3879">
        <v>2618</v>
      </c>
      <c r="L3879" s="1" t="s">
        <v>1491</v>
      </c>
      <c r="M3879" s="1" t="s">
        <v>81</v>
      </c>
      <c r="N3879" s="1" t="s">
        <v>18</v>
      </c>
      <c r="O3879" t="s">
        <v>19</v>
      </c>
      <c r="P3879">
        <v>872.66669999999999</v>
      </c>
      <c r="Q3879" s="1" t="s">
        <v>1492</v>
      </c>
      <c r="R3879" s="1" t="s">
        <v>1453</v>
      </c>
      <c r="S3879" t="s">
        <v>1449</v>
      </c>
      <c r="T3879">
        <f>VLOOKUP(Admissions[[#This Row],[Department]],Departments!A:E,5,FALSE)</f>
        <v>4500</v>
      </c>
      <c r="U3879" s="1" t="str">
        <f t="shared" si="120"/>
        <v>Within Benchmark</v>
      </c>
      <c r="V3879" s="1">
        <f t="shared" ca="1" si="121"/>
        <v>18</v>
      </c>
      <c r="W3879" s="1" t="str">
        <f ca="1">_xlfn.IFS(Admissions[[#This Row],[Patients Age]]&lt;18,"Paediatric",V3879&lt;40,"Young Adult",V3879&lt;65,"Adult",TRUE,"Senior")</f>
        <v>Young Adult</v>
      </c>
    </row>
    <row r="3880" spans="1:23" x14ac:dyDescent="0.25">
      <c r="A3880">
        <v>10645</v>
      </c>
      <c r="B3880">
        <v>3665</v>
      </c>
      <c r="C3880" s="1" t="s">
        <v>1313</v>
      </c>
      <c r="D3880" s="1" t="s">
        <v>14</v>
      </c>
      <c r="E3880" s="2">
        <v>22746</v>
      </c>
      <c r="F3880" s="1" t="s">
        <v>15</v>
      </c>
      <c r="G3880" s="1" t="s">
        <v>16</v>
      </c>
      <c r="H3880" s="2">
        <v>45443</v>
      </c>
      <c r="I3880" s="2">
        <v>45445</v>
      </c>
      <c r="J3880">
        <v>2</v>
      </c>
      <c r="K3880">
        <v>3331</v>
      </c>
      <c r="L3880" s="1" t="s">
        <v>1494</v>
      </c>
      <c r="M3880" s="1" t="s">
        <v>81</v>
      </c>
      <c r="N3880" s="1" t="s">
        <v>24</v>
      </c>
      <c r="O3880" t="s">
        <v>19</v>
      </c>
      <c r="P3880">
        <v>1665.5</v>
      </c>
      <c r="Q3880" s="1" t="s">
        <v>1492</v>
      </c>
      <c r="R3880" s="1" t="s">
        <v>1454</v>
      </c>
      <c r="S3880" t="s">
        <v>1449</v>
      </c>
      <c r="T3880">
        <f>VLOOKUP(Admissions[[#This Row],[Department]],Departments!A:E,5,FALSE)</f>
        <v>5500</v>
      </c>
      <c r="U3880" s="1" t="str">
        <f t="shared" si="120"/>
        <v>Within Benchmark</v>
      </c>
      <c r="V3880" s="1">
        <f t="shared" ca="1" si="121"/>
        <v>64</v>
      </c>
      <c r="W3880" s="1" t="str">
        <f ca="1">_xlfn.IFS(Admissions[[#This Row],[Patients Age]]&lt;18,"Paediatric",V3880&lt;40,"Young Adult",V3880&lt;65,"Adult",TRUE,"Senior")</f>
        <v>Adult</v>
      </c>
    </row>
    <row r="3881" spans="1:23" x14ac:dyDescent="0.25">
      <c r="A3881">
        <v>14438</v>
      </c>
      <c r="B3881">
        <v>3523</v>
      </c>
      <c r="C3881" s="1" t="s">
        <v>487</v>
      </c>
      <c r="D3881" s="1" t="s">
        <v>56</v>
      </c>
      <c r="E3881" s="2">
        <v>12732</v>
      </c>
      <c r="F3881" s="1" t="s">
        <v>41</v>
      </c>
      <c r="G3881" s="1" t="s">
        <v>42</v>
      </c>
      <c r="H3881" s="2">
        <v>45299</v>
      </c>
      <c r="I3881" s="2">
        <v>45306</v>
      </c>
      <c r="J3881">
        <v>7</v>
      </c>
      <c r="K3881">
        <v>12063</v>
      </c>
      <c r="L3881" s="1" t="s">
        <v>1491</v>
      </c>
      <c r="M3881" s="1" t="s">
        <v>121</v>
      </c>
      <c r="N3881" s="1" t="s">
        <v>33</v>
      </c>
      <c r="O3881" t="s">
        <v>19</v>
      </c>
      <c r="P3881">
        <v>1723.2856999999999</v>
      </c>
      <c r="Q3881" s="1" t="s">
        <v>1492</v>
      </c>
      <c r="R3881" s="1" t="s">
        <v>1448</v>
      </c>
      <c r="S3881" t="s">
        <v>1449</v>
      </c>
      <c r="T3881">
        <f>VLOOKUP(Admissions[[#This Row],[Department]],Departments!A:E,5,FALSE)</f>
        <v>7200</v>
      </c>
      <c r="U3881" s="1" t="str">
        <f t="shared" si="120"/>
        <v>Above Benchmark</v>
      </c>
      <c r="V3881" s="1">
        <f t="shared" ca="1" si="121"/>
        <v>91</v>
      </c>
      <c r="W3881" s="1" t="str">
        <f ca="1">_xlfn.IFS(Admissions[[#This Row],[Patients Age]]&lt;18,"Paediatric",V3881&lt;40,"Young Adult",V3881&lt;65,"Adult",TRUE,"Senior")</f>
        <v>Senior</v>
      </c>
    </row>
    <row r="3882" spans="1:23" x14ac:dyDescent="0.25">
      <c r="A3882">
        <v>11255</v>
      </c>
      <c r="B3882">
        <v>3211</v>
      </c>
      <c r="C3882" s="1" t="s">
        <v>1314</v>
      </c>
      <c r="D3882" s="1" t="s">
        <v>56</v>
      </c>
      <c r="E3882" s="2">
        <v>16872</v>
      </c>
      <c r="F3882" s="1" t="s">
        <v>35</v>
      </c>
      <c r="G3882" s="1" t="s">
        <v>36</v>
      </c>
      <c r="H3882" s="2">
        <v>45450</v>
      </c>
      <c r="I3882" s="2">
        <v>45455</v>
      </c>
      <c r="J3882">
        <v>5</v>
      </c>
      <c r="K3882">
        <v>11954</v>
      </c>
      <c r="L3882" s="1" t="s">
        <v>1491</v>
      </c>
      <c r="M3882" s="1" t="s">
        <v>37</v>
      </c>
      <c r="N3882" s="1" t="s">
        <v>24</v>
      </c>
      <c r="O3882" t="s">
        <v>19</v>
      </c>
      <c r="P3882">
        <v>2390.8000000000002</v>
      </c>
      <c r="Q3882" s="1" t="s">
        <v>1492</v>
      </c>
      <c r="R3882" s="1" t="s">
        <v>1454</v>
      </c>
      <c r="S3882" t="s">
        <v>1449</v>
      </c>
      <c r="T3882">
        <f>VLOOKUP(Admissions[[#This Row],[Department]],Departments!A:E,5,FALSE)</f>
        <v>8500</v>
      </c>
      <c r="U3882" s="1" t="str">
        <f t="shared" si="120"/>
        <v>Above Benchmark</v>
      </c>
      <c r="V3882" s="1">
        <f t="shared" ca="1" si="121"/>
        <v>80</v>
      </c>
      <c r="W3882" s="1" t="str">
        <f ca="1">_xlfn.IFS(Admissions[[#This Row],[Patients Age]]&lt;18,"Paediatric",V3882&lt;40,"Young Adult",V3882&lt;65,"Adult",TRUE,"Senior")</f>
        <v>Senior</v>
      </c>
    </row>
    <row r="3883" spans="1:23" x14ac:dyDescent="0.25">
      <c r="A3883">
        <v>11317</v>
      </c>
      <c r="B3883">
        <v>6752</v>
      </c>
      <c r="C3883" s="1" t="s">
        <v>562</v>
      </c>
      <c r="D3883" s="1" t="s">
        <v>56</v>
      </c>
      <c r="E3883" s="2">
        <v>21926</v>
      </c>
      <c r="F3883" s="1" t="s">
        <v>15</v>
      </c>
      <c r="G3883" s="1" t="s">
        <v>48</v>
      </c>
      <c r="H3883" s="2">
        <v>45538</v>
      </c>
      <c r="I3883" s="2">
        <v>45539</v>
      </c>
      <c r="J3883">
        <v>1</v>
      </c>
      <c r="K3883">
        <v>4201</v>
      </c>
      <c r="L3883" s="1" t="s">
        <v>1494</v>
      </c>
      <c r="M3883" s="1" t="s">
        <v>49</v>
      </c>
      <c r="N3883" s="1" t="s">
        <v>33</v>
      </c>
      <c r="O3883" t="s">
        <v>19</v>
      </c>
      <c r="P3883">
        <v>4201</v>
      </c>
      <c r="Q3883" s="1" t="s">
        <v>1492</v>
      </c>
      <c r="R3883" s="1" t="s">
        <v>1452</v>
      </c>
      <c r="S3883" t="s">
        <v>1449</v>
      </c>
      <c r="T3883">
        <f>VLOOKUP(Admissions[[#This Row],[Department]],Departments!A:E,5,FALSE)</f>
        <v>5500</v>
      </c>
      <c r="U3883" s="1" t="str">
        <f t="shared" si="120"/>
        <v>Within Benchmark</v>
      </c>
      <c r="V3883" s="1">
        <f t="shared" ca="1" si="121"/>
        <v>66</v>
      </c>
      <c r="W3883" s="1" t="str">
        <f ca="1">_xlfn.IFS(Admissions[[#This Row],[Patients Age]]&lt;18,"Paediatric",V3883&lt;40,"Young Adult",V3883&lt;65,"Adult",TRUE,"Senior")</f>
        <v>Senior</v>
      </c>
    </row>
    <row r="3884" spans="1:23" x14ac:dyDescent="0.25">
      <c r="A3884">
        <v>11604</v>
      </c>
      <c r="B3884">
        <v>6344</v>
      </c>
      <c r="C3884" s="1" t="s">
        <v>537</v>
      </c>
      <c r="D3884" s="1" t="s">
        <v>56</v>
      </c>
      <c r="E3884" s="2">
        <v>20582</v>
      </c>
      <c r="F3884" s="1" t="s">
        <v>41</v>
      </c>
      <c r="G3884" s="1" t="s">
        <v>72</v>
      </c>
      <c r="H3884" s="2">
        <v>45470</v>
      </c>
      <c r="I3884" s="2">
        <v>45476</v>
      </c>
      <c r="J3884">
        <v>6</v>
      </c>
      <c r="K3884">
        <v>8396</v>
      </c>
      <c r="L3884" s="1" t="s">
        <v>1491</v>
      </c>
      <c r="M3884" s="1" t="s">
        <v>73</v>
      </c>
      <c r="N3884" s="1" t="s">
        <v>33</v>
      </c>
      <c r="O3884" t="s">
        <v>19</v>
      </c>
      <c r="P3884">
        <v>1399.3333</v>
      </c>
      <c r="Q3884" s="1" t="s">
        <v>1492</v>
      </c>
      <c r="R3884" s="1" t="s">
        <v>1450</v>
      </c>
      <c r="S3884" t="s">
        <v>1449</v>
      </c>
      <c r="T3884">
        <f>VLOOKUP(Admissions[[#This Row],[Department]],Departments!A:E,5,FALSE)</f>
        <v>7200</v>
      </c>
      <c r="U3884" s="1" t="str">
        <f t="shared" si="120"/>
        <v>Above Benchmark</v>
      </c>
      <c r="V3884" s="1">
        <f t="shared" ca="1" si="121"/>
        <v>70</v>
      </c>
      <c r="W3884" s="1" t="str">
        <f ca="1">_xlfn.IFS(Admissions[[#This Row],[Patients Age]]&lt;18,"Paediatric",V3884&lt;40,"Young Adult",V3884&lt;65,"Adult",TRUE,"Senior")</f>
        <v>Senior</v>
      </c>
    </row>
    <row r="3885" spans="1:23" x14ac:dyDescent="0.25">
      <c r="A3885">
        <v>15107</v>
      </c>
      <c r="B3885">
        <v>5031</v>
      </c>
      <c r="C3885" s="1" t="s">
        <v>1281</v>
      </c>
      <c r="D3885" s="1" t="s">
        <v>56</v>
      </c>
      <c r="E3885" s="2">
        <v>30870</v>
      </c>
      <c r="F3885" s="1" t="s">
        <v>66</v>
      </c>
      <c r="G3885" s="1" t="s">
        <v>77</v>
      </c>
      <c r="H3885" s="2">
        <v>45641</v>
      </c>
      <c r="I3885" s="2">
        <v>45645</v>
      </c>
      <c r="J3885">
        <v>4</v>
      </c>
      <c r="K3885">
        <v>6762</v>
      </c>
      <c r="L3885" s="1" t="s">
        <v>1491</v>
      </c>
      <c r="M3885" s="1" t="s">
        <v>37</v>
      </c>
      <c r="N3885" s="1" t="s">
        <v>24</v>
      </c>
      <c r="O3885" t="s">
        <v>19</v>
      </c>
      <c r="P3885">
        <v>1690.5</v>
      </c>
      <c r="Q3885" s="1" t="s">
        <v>1492</v>
      </c>
      <c r="R3885" s="1" t="s">
        <v>1451</v>
      </c>
      <c r="S3885" t="s">
        <v>1447</v>
      </c>
      <c r="T3885">
        <f>VLOOKUP(Admissions[[#This Row],[Department]],Departments!A:E,5,FALSE)</f>
        <v>6000</v>
      </c>
      <c r="U3885" s="1" t="str">
        <f t="shared" si="120"/>
        <v>Above Benchmark</v>
      </c>
      <c r="V3885" s="1">
        <f t="shared" ca="1" si="121"/>
        <v>42</v>
      </c>
      <c r="W3885" s="1" t="str">
        <f ca="1">_xlfn.IFS(Admissions[[#This Row],[Patients Age]]&lt;18,"Paediatric",V3885&lt;40,"Young Adult",V3885&lt;65,"Adult",TRUE,"Senior")</f>
        <v>Adult</v>
      </c>
    </row>
    <row r="3886" spans="1:23" x14ac:dyDescent="0.25">
      <c r="A3886">
        <v>14073</v>
      </c>
      <c r="B3886">
        <v>6776</v>
      </c>
      <c r="C3886" s="1" t="s">
        <v>802</v>
      </c>
      <c r="D3886" s="1" t="s">
        <v>56</v>
      </c>
      <c r="E3886" s="2">
        <v>35102</v>
      </c>
      <c r="F3886" s="1" t="s">
        <v>26</v>
      </c>
      <c r="G3886" s="1" t="s">
        <v>141</v>
      </c>
      <c r="H3886" s="2">
        <v>45234</v>
      </c>
      <c r="I3886" s="2">
        <v>45242</v>
      </c>
      <c r="J3886">
        <v>8</v>
      </c>
      <c r="K3886">
        <v>15813</v>
      </c>
      <c r="L3886" s="1" t="s">
        <v>1491</v>
      </c>
      <c r="M3886" s="1" t="s">
        <v>28</v>
      </c>
      <c r="N3886" s="1" t="s">
        <v>33</v>
      </c>
      <c r="O3886" t="s">
        <v>19</v>
      </c>
      <c r="P3886">
        <v>1976.625</v>
      </c>
      <c r="Q3886" s="1" t="s">
        <v>1492</v>
      </c>
      <c r="R3886" s="1" t="s">
        <v>1446</v>
      </c>
      <c r="S3886" t="s">
        <v>1447</v>
      </c>
      <c r="T3886">
        <f>VLOOKUP(Admissions[[#This Row],[Department]],Departments!A:E,5,FALSE)</f>
        <v>9000</v>
      </c>
      <c r="U3886" s="1" t="str">
        <f t="shared" si="120"/>
        <v>Above Benchmark</v>
      </c>
      <c r="V3886" s="1">
        <f t="shared" ca="1" si="121"/>
        <v>30</v>
      </c>
      <c r="W3886" s="1" t="str">
        <f ca="1">_xlfn.IFS(Admissions[[#This Row],[Patients Age]]&lt;18,"Paediatric",V3886&lt;40,"Young Adult",V3886&lt;65,"Adult",TRUE,"Senior")</f>
        <v>Young Adult</v>
      </c>
    </row>
    <row r="3887" spans="1:23" x14ac:dyDescent="0.25">
      <c r="A3887">
        <v>10091</v>
      </c>
      <c r="B3887">
        <v>5686</v>
      </c>
      <c r="C3887" s="1" t="s">
        <v>105</v>
      </c>
      <c r="D3887" s="1" t="s">
        <v>56</v>
      </c>
      <c r="E3887" s="2">
        <v>14399</v>
      </c>
      <c r="F3887" s="1" t="s">
        <v>26</v>
      </c>
      <c r="G3887" s="1" t="s">
        <v>141</v>
      </c>
      <c r="H3887" s="2">
        <v>45633</v>
      </c>
      <c r="I3887" s="2">
        <v>45641</v>
      </c>
      <c r="J3887">
        <v>8</v>
      </c>
      <c r="K3887">
        <v>23413</v>
      </c>
      <c r="L3887" s="1" t="s">
        <v>1491</v>
      </c>
      <c r="M3887" s="1" t="s">
        <v>28</v>
      </c>
      <c r="N3887" s="1" t="s">
        <v>18</v>
      </c>
      <c r="O3887" t="s">
        <v>19</v>
      </c>
      <c r="P3887">
        <v>2926.625</v>
      </c>
      <c r="Q3887" s="1" t="s">
        <v>1492</v>
      </c>
      <c r="R3887" s="1" t="s">
        <v>1446</v>
      </c>
      <c r="S3887" t="s">
        <v>1447</v>
      </c>
      <c r="T3887">
        <f>VLOOKUP(Admissions[[#This Row],[Department]],Departments!A:E,5,FALSE)</f>
        <v>9000</v>
      </c>
      <c r="U3887" s="1" t="str">
        <f t="shared" si="120"/>
        <v>Above Benchmark</v>
      </c>
      <c r="V3887" s="1">
        <f t="shared" ca="1" si="121"/>
        <v>87</v>
      </c>
      <c r="W3887" s="1" t="str">
        <f ca="1">_xlfn.IFS(Admissions[[#This Row],[Patients Age]]&lt;18,"Paediatric",V3887&lt;40,"Young Adult",V3887&lt;65,"Adult",TRUE,"Senior")</f>
        <v>Senior</v>
      </c>
    </row>
    <row r="3888" spans="1:23" x14ac:dyDescent="0.25">
      <c r="A3888">
        <v>10534</v>
      </c>
      <c r="B3888">
        <v>4297</v>
      </c>
      <c r="C3888" s="1" t="s">
        <v>384</v>
      </c>
      <c r="D3888" s="1" t="s">
        <v>14</v>
      </c>
      <c r="E3888" s="2">
        <v>25275</v>
      </c>
      <c r="F3888" s="1" t="s">
        <v>26</v>
      </c>
      <c r="G3888" s="1" t="s">
        <v>27</v>
      </c>
      <c r="H3888" s="2">
        <v>44941</v>
      </c>
      <c r="I3888" s="2">
        <v>44951</v>
      </c>
      <c r="J3888">
        <v>10</v>
      </c>
      <c r="K3888">
        <v>24937</v>
      </c>
      <c r="L3888" s="1" t="s">
        <v>1494</v>
      </c>
      <c r="M3888" s="1" t="s">
        <v>79</v>
      </c>
      <c r="N3888" s="1" t="s">
        <v>33</v>
      </c>
      <c r="O3888" t="s">
        <v>19</v>
      </c>
      <c r="P3888">
        <v>2493.6999999999998</v>
      </c>
      <c r="Q3888" s="1" t="s">
        <v>1492</v>
      </c>
      <c r="R3888" s="1" t="s">
        <v>1451</v>
      </c>
      <c r="S3888" t="s">
        <v>1447</v>
      </c>
      <c r="T3888">
        <f>VLOOKUP(Admissions[[#This Row],[Department]],Departments!A:E,5,FALSE)</f>
        <v>9000</v>
      </c>
      <c r="U3888" s="1" t="str">
        <f t="shared" si="120"/>
        <v>Above Benchmark</v>
      </c>
      <c r="V3888" s="1">
        <f t="shared" ca="1" si="121"/>
        <v>57</v>
      </c>
      <c r="W3888" s="1" t="str">
        <f ca="1">_xlfn.IFS(Admissions[[#This Row],[Patients Age]]&lt;18,"Paediatric",V3888&lt;40,"Young Adult",V3888&lt;65,"Adult",TRUE,"Senior")</f>
        <v>Adult</v>
      </c>
    </row>
    <row r="3889" spans="1:23" x14ac:dyDescent="0.25">
      <c r="A3889">
        <v>14442</v>
      </c>
      <c r="B3889">
        <v>4657</v>
      </c>
      <c r="C3889" s="1" t="s">
        <v>1315</v>
      </c>
      <c r="D3889" s="1" t="s">
        <v>14</v>
      </c>
      <c r="E3889" s="2">
        <v>20426</v>
      </c>
      <c r="F3889" s="1" t="s">
        <v>35</v>
      </c>
      <c r="G3889" s="1" t="s">
        <v>36</v>
      </c>
      <c r="H3889" s="2">
        <v>45454</v>
      </c>
      <c r="I3889" s="2">
        <v>45463</v>
      </c>
      <c r="J3889">
        <v>9</v>
      </c>
      <c r="K3889">
        <v>15530</v>
      </c>
      <c r="L3889" s="1" t="s">
        <v>1491</v>
      </c>
      <c r="M3889" s="1" t="s">
        <v>75</v>
      </c>
      <c r="N3889" s="1" t="s">
        <v>18</v>
      </c>
      <c r="O3889" t="s">
        <v>19</v>
      </c>
      <c r="P3889">
        <v>1725.5555999999999</v>
      </c>
      <c r="Q3889" s="1" t="s">
        <v>1492</v>
      </c>
      <c r="R3889" s="1" t="s">
        <v>1452</v>
      </c>
      <c r="S3889" t="s">
        <v>1449</v>
      </c>
      <c r="T3889">
        <f>VLOOKUP(Admissions[[#This Row],[Department]],Departments!A:E,5,FALSE)</f>
        <v>8500</v>
      </c>
      <c r="U3889" s="1" t="str">
        <f t="shared" si="120"/>
        <v>Above Benchmark</v>
      </c>
      <c r="V3889" s="1">
        <f t="shared" ca="1" si="121"/>
        <v>70</v>
      </c>
      <c r="W3889" s="1" t="str">
        <f ca="1">_xlfn.IFS(Admissions[[#This Row],[Patients Age]]&lt;18,"Paediatric",V3889&lt;40,"Young Adult",V3889&lt;65,"Adult",TRUE,"Senior")</f>
        <v>Senior</v>
      </c>
    </row>
    <row r="3890" spans="1:23" x14ac:dyDescent="0.25">
      <c r="A3890">
        <v>10944</v>
      </c>
      <c r="B3890">
        <v>3318</v>
      </c>
      <c r="C3890" s="1" t="s">
        <v>590</v>
      </c>
      <c r="D3890" s="1" t="s">
        <v>14</v>
      </c>
      <c r="E3890" s="2">
        <v>22569</v>
      </c>
      <c r="F3890" s="1" t="s">
        <v>66</v>
      </c>
      <c r="G3890" s="1" t="s">
        <v>70</v>
      </c>
      <c r="H3890" s="2">
        <v>45494</v>
      </c>
      <c r="I3890" s="2">
        <v>45498</v>
      </c>
      <c r="J3890">
        <v>4</v>
      </c>
      <c r="K3890">
        <v>6311</v>
      </c>
      <c r="L3890" s="1" t="s">
        <v>1491</v>
      </c>
      <c r="M3890" s="1" t="s">
        <v>37</v>
      </c>
      <c r="N3890" s="1" t="s">
        <v>18</v>
      </c>
      <c r="O3890" t="s">
        <v>19</v>
      </c>
      <c r="P3890">
        <v>1577.75</v>
      </c>
      <c r="Q3890" s="1" t="s">
        <v>1492</v>
      </c>
      <c r="R3890" s="1" t="s">
        <v>1451</v>
      </c>
      <c r="S3890" t="s">
        <v>1447</v>
      </c>
      <c r="T3890">
        <f>VLOOKUP(Admissions[[#This Row],[Department]],Departments!A:E,5,FALSE)</f>
        <v>6000</v>
      </c>
      <c r="U3890" s="1" t="str">
        <f t="shared" si="120"/>
        <v>Above Benchmark</v>
      </c>
      <c r="V3890" s="1">
        <f t="shared" ca="1" si="121"/>
        <v>64</v>
      </c>
      <c r="W3890" s="1" t="str">
        <f ca="1">_xlfn.IFS(Admissions[[#This Row],[Patients Age]]&lt;18,"Paediatric",V3890&lt;40,"Young Adult",V3890&lt;65,"Adult",TRUE,"Senior")</f>
        <v>Adult</v>
      </c>
    </row>
    <row r="3891" spans="1:23" x14ac:dyDescent="0.25">
      <c r="A3891">
        <v>13961</v>
      </c>
      <c r="B3891">
        <v>3412</v>
      </c>
      <c r="C3891" s="1" t="s">
        <v>1316</v>
      </c>
      <c r="D3891" s="1" t="s">
        <v>14</v>
      </c>
      <c r="E3891" s="2">
        <v>30047</v>
      </c>
      <c r="F3891" s="1" t="s">
        <v>21</v>
      </c>
      <c r="G3891" s="1" t="s">
        <v>22</v>
      </c>
      <c r="H3891" s="2">
        <v>45334</v>
      </c>
      <c r="I3891" s="2">
        <v>45343</v>
      </c>
      <c r="J3891">
        <v>9</v>
      </c>
      <c r="K3891">
        <v>33189</v>
      </c>
      <c r="L3891" s="1" t="s">
        <v>1491</v>
      </c>
      <c r="M3891" s="1" t="s">
        <v>23</v>
      </c>
      <c r="N3891" s="1" t="s">
        <v>33</v>
      </c>
      <c r="O3891" t="s">
        <v>19</v>
      </c>
      <c r="P3891">
        <v>3687.6667000000002</v>
      </c>
      <c r="Q3891" s="1" t="s">
        <v>1492</v>
      </c>
      <c r="R3891" s="1" t="s">
        <v>1448</v>
      </c>
      <c r="S3891" t="s">
        <v>1449</v>
      </c>
      <c r="T3891">
        <f>VLOOKUP(Admissions[[#This Row],[Department]],Departments!A:E,5,FALSE)</f>
        <v>12000</v>
      </c>
      <c r="U3891" s="1" t="str">
        <f t="shared" si="120"/>
        <v>Above Benchmark</v>
      </c>
      <c r="V3891" s="1">
        <f t="shared" ca="1" si="121"/>
        <v>44</v>
      </c>
      <c r="W3891" s="1" t="str">
        <f ca="1">_xlfn.IFS(Admissions[[#This Row],[Patients Age]]&lt;18,"Paediatric",V3891&lt;40,"Young Adult",V3891&lt;65,"Adult",TRUE,"Senior")</f>
        <v>Adult</v>
      </c>
    </row>
    <row r="3892" spans="1:23" x14ac:dyDescent="0.25">
      <c r="A3892">
        <v>11830</v>
      </c>
      <c r="B3892">
        <v>5436</v>
      </c>
      <c r="C3892" s="1" t="s">
        <v>408</v>
      </c>
      <c r="D3892" s="1" t="s">
        <v>14</v>
      </c>
      <c r="E3892" s="2">
        <v>20440</v>
      </c>
      <c r="F3892" s="1" t="s">
        <v>66</v>
      </c>
      <c r="G3892" s="1" t="s">
        <v>70</v>
      </c>
      <c r="H3892" s="2">
        <v>45639</v>
      </c>
      <c r="I3892" s="2">
        <v>45644</v>
      </c>
      <c r="J3892">
        <v>5</v>
      </c>
      <c r="K3892">
        <v>6254</v>
      </c>
      <c r="L3892" s="1" t="s">
        <v>1491</v>
      </c>
      <c r="M3892" s="1" t="s">
        <v>116</v>
      </c>
      <c r="N3892" s="1" t="s">
        <v>33</v>
      </c>
      <c r="O3892" t="s">
        <v>19</v>
      </c>
      <c r="P3892">
        <v>1250.8</v>
      </c>
      <c r="Q3892" s="1" t="s">
        <v>1492</v>
      </c>
      <c r="R3892" s="1" t="s">
        <v>1454</v>
      </c>
      <c r="S3892" t="s">
        <v>1449</v>
      </c>
      <c r="T3892">
        <f>VLOOKUP(Admissions[[#This Row],[Department]],Departments!A:E,5,FALSE)</f>
        <v>6000</v>
      </c>
      <c r="U3892" s="1" t="str">
        <f t="shared" si="120"/>
        <v>Above Benchmark</v>
      </c>
      <c r="V3892" s="1">
        <f t="shared" ca="1" si="121"/>
        <v>70</v>
      </c>
      <c r="W3892" s="1" t="str">
        <f ca="1">_xlfn.IFS(Admissions[[#This Row],[Patients Age]]&lt;18,"Paediatric",V3892&lt;40,"Young Adult",V3892&lt;65,"Adult",TRUE,"Senior")</f>
        <v>Senior</v>
      </c>
    </row>
    <row r="3893" spans="1:23" x14ac:dyDescent="0.25">
      <c r="A3893">
        <v>15084</v>
      </c>
      <c r="B3893">
        <v>3412</v>
      </c>
      <c r="C3893" s="1" t="s">
        <v>1316</v>
      </c>
      <c r="D3893" s="1" t="s">
        <v>56</v>
      </c>
      <c r="E3893" s="2">
        <v>30047</v>
      </c>
      <c r="F3893" s="1" t="s">
        <v>15</v>
      </c>
      <c r="G3893" s="1" t="s">
        <v>48</v>
      </c>
      <c r="H3893" s="2">
        <v>45239</v>
      </c>
      <c r="I3893" s="2">
        <v>45241</v>
      </c>
      <c r="J3893">
        <v>2</v>
      </c>
      <c r="K3893">
        <v>4453</v>
      </c>
      <c r="L3893" s="1" t="s">
        <v>1494</v>
      </c>
      <c r="M3893" s="1" t="s">
        <v>46</v>
      </c>
      <c r="N3893" s="1" t="s">
        <v>24</v>
      </c>
      <c r="O3893" t="s">
        <v>19</v>
      </c>
      <c r="P3893">
        <v>2226.5</v>
      </c>
      <c r="Q3893" s="1" t="s">
        <v>1492</v>
      </c>
      <c r="R3893" s="1" t="s">
        <v>1450</v>
      </c>
      <c r="S3893" t="s">
        <v>1449</v>
      </c>
      <c r="T3893">
        <f>VLOOKUP(Admissions[[#This Row],[Department]],Departments!A:E,5,FALSE)</f>
        <v>5500</v>
      </c>
      <c r="U3893" s="1" t="str">
        <f t="shared" si="120"/>
        <v>Within Benchmark</v>
      </c>
      <c r="V3893" s="1">
        <f t="shared" ca="1" si="121"/>
        <v>44</v>
      </c>
      <c r="W3893" s="1" t="str">
        <f ca="1">_xlfn.IFS(Admissions[[#This Row],[Patients Age]]&lt;18,"Paediatric",V3893&lt;40,"Young Adult",V3893&lt;65,"Adult",TRUE,"Senior")</f>
        <v>Adult</v>
      </c>
    </row>
    <row r="3894" spans="1:23" x14ac:dyDescent="0.25">
      <c r="A3894">
        <v>15589</v>
      </c>
      <c r="B3894">
        <v>3514</v>
      </c>
      <c r="C3894" s="1" t="s">
        <v>440</v>
      </c>
      <c r="D3894" s="1" t="s">
        <v>56</v>
      </c>
      <c r="E3894" s="2">
        <v>35824</v>
      </c>
      <c r="F3894" s="1" t="s">
        <v>66</v>
      </c>
      <c r="G3894" s="1" t="s">
        <v>77</v>
      </c>
      <c r="H3894" s="2">
        <v>45070</v>
      </c>
      <c r="I3894" s="2">
        <v>45073</v>
      </c>
      <c r="J3894">
        <v>3</v>
      </c>
      <c r="K3894">
        <v>5112</v>
      </c>
      <c r="L3894" s="1" t="s">
        <v>1491</v>
      </c>
      <c r="M3894" s="1" t="s">
        <v>68</v>
      </c>
      <c r="N3894" s="1" t="s">
        <v>18</v>
      </c>
      <c r="O3894" t="s">
        <v>19</v>
      </c>
      <c r="P3894">
        <v>1704</v>
      </c>
      <c r="Q3894" s="1" t="s">
        <v>1492</v>
      </c>
      <c r="R3894" s="1" t="s">
        <v>1453</v>
      </c>
      <c r="S3894" t="s">
        <v>1449</v>
      </c>
      <c r="T3894">
        <f>VLOOKUP(Admissions[[#This Row],[Department]],Departments!A:E,5,FALSE)</f>
        <v>6000</v>
      </c>
      <c r="U3894" s="1" t="str">
        <f t="shared" si="120"/>
        <v>Within Benchmark</v>
      </c>
      <c r="V3894" s="1">
        <f t="shared" ca="1" si="121"/>
        <v>28</v>
      </c>
      <c r="W3894" s="1" t="str">
        <f ca="1">_xlfn.IFS(Admissions[[#This Row],[Patients Age]]&lt;18,"Paediatric",V3894&lt;40,"Young Adult",V3894&lt;65,"Adult",TRUE,"Senior")</f>
        <v>Young Adult</v>
      </c>
    </row>
    <row r="3895" spans="1:23" x14ac:dyDescent="0.25">
      <c r="A3895">
        <v>10459</v>
      </c>
      <c r="B3895">
        <v>4672</v>
      </c>
      <c r="C3895" s="1" t="s">
        <v>181</v>
      </c>
      <c r="D3895" s="1" t="s">
        <v>56</v>
      </c>
      <c r="E3895" s="2">
        <v>29309</v>
      </c>
      <c r="F3895" s="1" t="s">
        <v>35</v>
      </c>
      <c r="G3895" s="1" t="s">
        <v>36</v>
      </c>
      <c r="H3895" s="2">
        <v>45013</v>
      </c>
      <c r="I3895" s="2">
        <v>45019</v>
      </c>
      <c r="J3895">
        <v>6</v>
      </c>
      <c r="K3895">
        <v>8745</v>
      </c>
      <c r="L3895" s="1" t="s">
        <v>1491</v>
      </c>
      <c r="M3895" s="1" t="s">
        <v>119</v>
      </c>
      <c r="N3895" s="1" t="s">
        <v>24</v>
      </c>
      <c r="O3895" t="s">
        <v>19</v>
      </c>
      <c r="P3895">
        <v>1457.5</v>
      </c>
      <c r="Q3895" s="1" t="s">
        <v>1492</v>
      </c>
      <c r="R3895" s="1" t="s">
        <v>1452</v>
      </c>
      <c r="S3895" t="s">
        <v>1449</v>
      </c>
      <c r="T3895">
        <f>VLOOKUP(Admissions[[#This Row],[Department]],Departments!A:E,5,FALSE)</f>
        <v>8500</v>
      </c>
      <c r="U3895" s="1" t="str">
        <f t="shared" si="120"/>
        <v>Above Benchmark</v>
      </c>
      <c r="V3895" s="1">
        <f t="shared" ca="1" si="121"/>
        <v>46</v>
      </c>
      <c r="W3895" s="1" t="str">
        <f ca="1">_xlfn.IFS(Admissions[[#This Row],[Patients Age]]&lt;18,"Paediatric",V3895&lt;40,"Young Adult",V3895&lt;65,"Adult",TRUE,"Senior")</f>
        <v>Adult</v>
      </c>
    </row>
    <row r="3896" spans="1:23" x14ac:dyDescent="0.25">
      <c r="A3896">
        <v>10221</v>
      </c>
      <c r="B3896">
        <v>3723</v>
      </c>
      <c r="C3896" s="1" t="s">
        <v>220</v>
      </c>
      <c r="D3896" s="1" t="s">
        <v>56</v>
      </c>
      <c r="E3896" s="2">
        <v>11528</v>
      </c>
      <c r="F3896" s="1" t="s">
        <v>26</v>
      </c>
      <c r="G3896" s="1" t="s">
        <v>141</v>
      </c>
      <c r="H3896" s="2">
        <v>45493</v>
      </c>
      <c r="I3896" s="2">
        <v>45503</v>
      </c>
      <c r="J3896">
        <v>10</v>
      </c>
      <c r="K3896">
        <v>27957</v>
      </c>
      <c r="L3896" s="1" t="s">
        <v>1491</v>
      </c>
      <c r="M3896" s="1" t="s">
        <v>28</v>
      </c>
      <c r="N3896" s="1" t="s">
        <v>18</v>
      </c>
      <c r="O3896" t="s">
        <v>19</v>
      </c>
      <c r="P3896">
        <v>2795.7</v>
      </c>
      <c r="Q3896" s="1" t="s">
        <v>1492</v>
      </c>
      <c r="R3896" s="1" t="s">
        <v>1446</v>
      </c>
      <c r="S3896" t="s">
        <v>1447</v>
      </c>
      <c r="T3896">
        <f>VLOOKUP(Admissions[[#This Row],[Department]],Departments!A:E,5,FALSE)</f>
        <v>9000</v>
      </c>
      <c r="U3896" s="1" t="str">
        <f t="shared" si="120"/>
        <v>Above Benchmark</v>
      </c>
      <c r="V3896" s="1">
        <f t="shared" ca="1" si="121"/>
        <v>94</v>
      </c>
      <c r="W3896" s="1" t="str">
        <f ca="1">_xlfn.IFS(Admissions[[#This Row],[Patients Age]]&lt;18,"Paediatric",V3896&lt;40,"Young Adult",V3896&lt;65,"Adult",TRUE,"Senior")</f>
        <v>Senior</v>
      </c>
    </row>
    <row r="3897" spans="1:23" x14ac:dyDescent="0.25">
      <c r="A3897">
        <v>14912</v>
      </c>
      <c r="B3897">
        <v>4843</v>
      </c>
      <c r="C3897" s="1" t="s">
        <v>257</v>
      </c>
      <c r="D3897" s="1" t="s">
        <v>14</v>
      </c>
      <c r="E3897" s="2">
        <v>38339</v>
      </c>
      <c r="F3897" s="1" t="s">
        <v>35</v>
      </c>
      <c r="G3897" s="1" t="s">
        <v>83</v>
      </c>
      <c r="H3897" s="2">
        <v>44996</v>
      </c>
      <c r="I3897" s="2">
        <v>45000</v>
      </c>
      <c r="J3897">
        <v>4</v>
      </c>
      <c r="K3897">
        <v>8835</v>
      </c>
      <c r="L3897" s="1" t="s">
        <v>1494</v>
      </c>
      <c r="M3897" s="1" t="s">
        <v>60</v>
      </c>
      <c r="N3897" s="1" t="s">
        <v>18</v>
      </c>
      <c r="O3897" t="s">
        <v>19</v>
      </c>
      <c r="P3897">
        <v>2208.75</v>
      </c>
      <c r="Q3897" s="1" t="s">
        <v>1492</v>
      </c>
      <c r="R3897" s="1" t="s">
        <v>1446</v>
      </c>
      <c r="S3897" t="s">
        <v>1447</v>
      </c>
      <c r="T3897">
        <f>VLOOKUP(Admissions[[#This Row],[Department]],Departments!A:E,5,FALSE)</f>
        <v>8500</v>
      </c>
      <c r="U3897" s="1" t="str">
        <f t="shared" si="120"/>
        <v>Above Benchmark</v>
      </c>
      <c r="V3897" s="1">
        <f t="shared" ca="1" si="121"/>
        <v>21</v>
      </c>
      <c r="W3897" s="1" t="str">
        <f ca="1">_xlfn.IFS(Admissions[[#This Row],[Patients Age]]&lt;18,"Paediatric",V3897&lt;40,"Young Adult",V3897&lt;65,"Adult",TRUE,"Senior")</f>
        <v>Young Adult</v>
      </c>
    </row>
    <row r="3898" spans="1:23" x14ac:dyDescent="0.25">
      <c r="A3898">
        <v>10154</v>
      </c>
      <c r="B3898">
        <v>5920</v>
      </c>
      <c r="C3898" s="1" t="s">
        <v>332</v>
      </c>
      <c r="D3898" s="1" t="s">
        <v>56</v>
      </c>
      <c r="E3898" s="2">
        <v>34221</v>
      </c>
      <c r="F3898" s="1" t="s">
        <v>26</v>
      </c>
      <c r="G3898" s="1" t="s">
        <v>27</v>
      </c>
      <c r="H3898" s="2">
        <v>45148</v>
      </c>
      <c r="I3898" s="2">
        <v>45154</v>
      </c>
      <c r="J3898">
        <v>6</v>
      </c>
      <c r="K3898">
        <v>13188</v>
      </c>
      <c r="L3898" s="1" t="s">
        <v>1491</v>
      </c>
      <c r="M3898" s="1" t="s">
        <v>79</v>
      </c>
      <c r="N3898" s="1" t="s">
        <v>33</v>
      </c>
      <c r="O3898" t="s">
        <v>19</v>
      </c>
      <c r="P3898">
        <v>2198</v>
      </c>
      <c r="Q3898" s="1" t="s">
        <v>1492</v>
      </c>
      <c r="R3898" s="1" t="s">
        <v>1450</v>
      </c>
      <c r="S3898" t="s">
        <v>1449</v>
      </c>
      <c r="T3898">
        <f>VLOOKUP(Admissions[[#This Row],[Department]],Departments!A:E,5,FALSE)</f>
        <v>9000</v>
      </c>
      <c r="U3898" s="1" t="str">
        <f t="shared" si="120"/>
        <v>Above Benchmark</v>
      </c>
      <c r="V3898" s="1">
        <f t="shared" ca="1" si="121"/>
        <v>32</v>
      </c>
      <c r="W3898" s="1" t="str">
        <f ca="1">_xlfn.IFS(Admissions[[#This Row],[Patients Age]]&lt;18,"Paediatric",V3898&lt;40,"Young Adult",V3898&lt;65,"Adult",TRUE,"Senior")</f>
        <v>Young Adult</v>
      </c>
    </row>
    <row r="3899" spans="1:23" x14ac:dyDescent="0.25">
      <c r="A3899">
        <v>14146</v>
      </c>
      <c r="B3899">
        <v>6662</v>
      </c>
      <c r="C3899" s="1" t="s">
        <v>449</v>
      </c>
      <c r="D3899" s="1" t="s">
        <v>14</v>
      </c>
      <c r="E3899" s="2">
        <v>22014</v>
      </c>
      <c r="F3899" s="1" t="s">
        <v>15</v>
      </c>
      <c r="G3899" s="1" t="s">
        <v>48</v>
      </c>
      <c r="H3899" s="2">
        <v>45098</v>
      </c>
      <c r="I3899" s="2">
        <v>45101</v>
      </c>
      <c r="J3899">
        <v>3</v>
      </c>
      <c r="K3899">
        <v>8774</v>
      </c>
      <c r="L3899" s="1" t="s">
        <v>1491</v>
      </c>
      <c r="M3899" s="1" t="s">
        <v>17</v>
      </c>
      <c r="N3899" s="1" t="s">
        <v>33</v>
      </c>
      <c r="O3899" t="s">
        <v>19</v>
      </c>
      <c r="P3899">
        <v>2924.6667000000002</v>
      </c>
      <c r="Q3899" s="1" t="s">
        <v>1492</v>
      </c>
      <c r="R3899" s="1" t="s">
        <v>1453</v>
      </c>
      <c r="S3899" t="s">
        <v>1449</v>
      </c>
      <c r="T3899">
        <f>VLOOKUP(Admissions[[#This Row],[Department]],Departments!A:E,5,FALSE)</f>
        <v>5500</v>
      </c>
      <c r="U3899" s="1" t="str">
        <f t="shared" si="120"/>
        <v>Above Benchmark</v>
      </c>
      <c r="V3899" s="1">
        <f t="shared" ca="1" si="121"/>
        <v>66</v>
      </c>
      <c r="W3899" s="1" t="str">
        <f ca="1">_xlfn.IFS(Admissions[[#This Row],[Patients Age]]&lt;18,"Paediatric",V3899&lt;40,"Young Adult",V3899&lt;65,"Adult",TRUE,"Senior")</f>
        <v>Senior</v>
      </c>
    </row>
    <row r="3900" spans="1:23" x14ac:dyDescent="0.25">
      <c r="A3900">
        <v>14818</v>
      </c>
      <c r="B3900">
        <v>4605</v>
      </c>
      <c r="C3900" s="1" t="s">
        <v>1309</v>
      </c>
      <c r="D3900" s="1" t="s">
        <v>14</v>
      </c>
      <c r="E3900" s="2">
        <v>31603</v>
      </c>
      <c r="F3900" s="1" t="s">
        <v>35</v>
      </c>
      <c r="G3900" s="1" t="s">
        <v>36</v>
      </c>
      <c r="H3900" s="2">
        <v>45206</v>
      </c>
      <c r="I3900" s="2">
        <v>45210</v>
      </c>
      <c r="J3900">
        <v>4</v>
      </c>
      <c r="K3900">
        <v>5575</v>
      </c>
      <c r="L3900" s="1" t="s">
        <v>1491</v>
      </c>
      <c r="M3900" s="1" t="s">
        <v>75</v>
      </c>
      <c r="N3900" s="1" t="s">
        <v>18</v>
      </c>
      <c r="O3900" t="s">
        <v>19</v>
      </c>
      <c r="P3900">
        <v>1393.75</v>
      </c>
      <c r="Q3900" s="1" t="s">
        <v>1492</v>
      </c>
      <c r="R3900" s="1" t="s">
        <v>1446</v>
      </c>
      <c r="S3900" t="s">
        <v>1447</v>
      </c>
      <c r="T3900">
        <f>VLOOKUP(Admissions[[#This Row],[Department]],Departments!A:E,5,FALSE)</f>
        <v>8500</v>
      </c>
      <c r="U3900" s="1" t="str">
        <f t="shared" si="120"/>
        <v>Within Benchmark</v>
      </c>
      <c r="V3900" s="1">
        <f t="shared" ca="1" si="121"/>
        <v>39</v>
      </c>
      <c r="W3900" s="1" t="str">
        <f ca="1">_xlfn.IFS(Admissions[[#This Row],[Patients Age]]&lt;18,"Paediatric",V3900&lt;40,"Young Adult",V3900&lt;65,"Adult",TRUE,"Senior")</f>
        <v>Young Adult</v>
      </c>
    </row>
    <row r="3901" spans="1:23" x14ac:dyDescent="0.25">
      <c r="A3901">
        <v>14921</v>
      </c>
      <c r="B3901">
        <v>6374</v>
      </c>
      <c r="C3901" s="1" t="s">
        <v>658</v>
      </c>
      <c r="D3901" s="1" t="s">
        <v>14</v>
      </c>
      <c r="E3901" s="2">
        <v>35319</v>
      </c>
      <c r="F3901" s="1" t="s">
        <v>15</v>
      </c>
      <c r="G3901" s="1" t="s">
        <v>217</v>
      </c>
      <c r="H3901" s="2">
        <v>45289</v>
      </c>
      <c r="I3901" s="2">
        <v>45290</v>
      </c>
      <c r="J3901">
        <v>1</v>
      </c>
      <c r="K3901">
        <v>2956</v>
      </c>
      <c r="L3901" s="1" t="s">
        <v>1491</v>
      </c>
      <c r="M3901" s="1" t="s">
        <v>49</v>
      </c>
      <c r="N3901" s="1" t="s">
        <v>18</v>
      </c>
      <c r="O3901" t="s">
        <v>19</v>
      </c>
      <c r="P3901">
        <v>2956</v>
      </c>
      <c r="Q3901" s="1" t="s">
        <v>1492</v>
      </c>
      <c r="R3901" s="1" t="s">
        <v>1454</v>
      </c>
      <c r="S3901" t="s">
        <v>1449</v>
      </c>
      <c r="T3901">
        <f>VLOOKUP(Admissions[[#This Row],[Department]],Departments!A:E,5,FALSE)</f>
        <v>5500</v>
      </c>
      <c r="U3901" s="1" t="str">
        <f t="shared" si="120"/>
        <v>Within Benchmark</v>
      </c>
      <c r="V3901" s="1">
        <f t="shared" ca="1" si="121"/>
        <v>29</v>
      </c>
      <c r="W3901" s="1" t="str">
        <f ca="1">_xlfn.IFS(Admissions[[#This Row],[Patients Age]]&lt;18,"Paediatric",V3901&lt;40,"Young Adult",V3901&lt;65,"Adult",TRUE,"Senior")</f>
        <v>Young Adult</v>
      </c>
    </row>
    <row r="3902" spans="1:23" x14ac:dyDescent="0.25">
      <c r="A3902">
        <v>14572</v>
      </c>
      <c r="B3902">
        <v>4749</v>
      </c>
      <c r="C3902" s="1" t="s">
        <v>684</v>
      </c>
      <c r="D3902" s="1" t="s">
        <v>56</v>
      </c>
      <c r="E3902" s="2">
        <v>26271</v>
      </c>
      <c r="F3902" s="1" t="s">
        <v>15</v>
      </c>
      <c r="G3902" s="1" t="s">
        <v>48</v>
      </c>
      <c r="H3902" s="2">
        <v>45232</v>
      </c>
      <c r="I3902" s="2">
        <v>45234</v>
      </c>
      <c r="J3902">
        <v>2</v>
      </c>
      <c r="K3902">
        <v>7396</v>
      </c>
      <c r="L3902" s="1" t="s">
        <v>1491</v>
      </c>
      <c r="M3902" s="1" t="s">
        <v>17</v>
      </c>
      <c r="N3902" s="1" t="s">
        <v>33</v>
      </c>
      <c r="O3902" t="s">
        <v>19</v>
      </c>
      <c r="P3902">
        <v>3698</v>
      </c>
      <c r="Q3902" s="1" t="s">
        <v>1492</v>
      </c>
      <c r="R3902" s="1" t="s">
        <v>1450</v>
      </c>
      <c r="S3902" t="s">
        <v>1449</v>
      </c>
      <c r="T3902">
        <f>VLOOKUP(Admissions[[#This Row],[Department]],Departments!A:E,5,FALSE)</f>
        <v>5500</v>
      </c>
      <c r="U3902" s="1" t="str">
        <f t="shared" si="120"/>
        <v>Above Benchmark</v>
      </c>
      <c r="V3902" s="1">
        <f t="shared" ca="1" si="121"/>
        <v>54</v>
      </c>
      <c r="W3902" s="1" t="str">
        <f ca="1">_xlfn.IFS(Admissions[[#This Row],[Patients Age]]&lt;18,"Paediatric",V3902&lt;40,"Young Adult",V3902&lt;65,"Adult",TRUE,"Senior")</f>
        <v>Adult</v>
      </c>
    </row>
    <row r="3903" spans="1:23" x14ac:dyDescent="0.25">
      <c r="A3903">
        <v>13114</v>
      </c>
      <c r="B3903">
        <v>6328</v>
      </c>
      <c r="C3903" s="1" t="s">
        <v>506</v>
      </c>
      <c r="D3903" s="1" t="s">
        <v>56</v>
      </c>
      <c r="E3903" s="2">
        <v>24976</v>
      </c>
      <c r="F3903" s="1" t="s">
        <v>51</v>
      </c>
      <c r="G3903" s="1" t="s">
        <v>87</v>
      </c>
      <c r="H3903" s="2">
        <v>45345</v>
      </c>
      <c r="I3903" s="2">
        <v>45352</v>
      </c>
      <c r="J3903">
        <v>7</v>
      </c>
      <c r="K3903">
        <v>6984</v>
      </c>
      <c r="L3903" s="1" t="s">
        <v>1494</v>
      </c>
      <c r="M3903" s="1" t="s">
        <v>88</v>
      </c>
      <c r="N3903" s="1" t="s">
        <v>33</v>
      </c>
      <c r="O3903" t="s">
        <v>19</v>
      </c>
      <c r="P3903">
        <v>997.71429999999998</v>
      </c>
      <c r="Q3903" s="1" t="s">
        <v>1492</v>
      </c>
      <c r="R3903" s="1" t="s">
        <v>1454</v>
      </c>
      <c r="S3903" t="s">
        <v>1449</v>
      </c>
      <c r="T3903">
        <f>VLOOKUP(Admissions[[#This Row],[Department]],Departments!A:E,5,FALSE)</f>
        <v>6800</v>
      </c>
      <c r="U3903" s="1" t="str">
        <f t="shared" si="120"/>
        <v>Above Benchmark</v>
      </c>
      <c r="V3903" s="1">
        <f t="shared" ca="1" si="121"/>
        <v>58</v>
      </c>
      <c r="W3903" s="1" t="str">
        <f ca="1">_xlfn.IFS(Admissions[[#This Row],[Patients Age]]&lt;18,"Paediatric",V3903&lt;40,"Young Adult",V3903&lt;65,"Adult",TRUE,"Senior")</f>
        <v>Adult</v>
      </c>
    </row>
    <row r="3904" spans="1:23" x14ac:dyDescent="0.25">
      <c r="A3904">
        <v>15833</v>
      </c>
      <c r="B3904">
        <v>3491</v>
      </c>
      <c r="C3904" s="1" t="s">
        <v>1317</v>
      </c>
      <c r="D3904" s="1" t="s">
        <v>14</v>
      </c>
      <c r="E3904" s="2">
        <v>24677</v>
      </c>
      <c r="F3904" s="1" t="s">
        <v>26</v>
      </c>
      <c r="G3904" s="1" t="s">
        <v>141</v>
      </c>
      <c r="H3904" s="2">
        <v>45193</v>
      </c>
      <c r="I3904" s="2">
        <v>45199</v>
      </c>
      <c r="J3904">
        <v>6</v>
      </c>
      <c r="K3904">
        <v>9066</v>
      </c>
      <c r="L3904" s="1" t="s">
        <v>1494</v>
      </c>
      <c r="M3904" s="1" t="s">
        <v>64</v>
      </c>
      <c r="N3904" s="1" t="s">
        <v>18</v>
      </c>
      <c r="O3904" t="s">
        <v>19</v>
      </c>
      <c r="P3904">
        <v>1511</v>
      </c>
      <c r="Q3904" s="1" t="s">
        <v>1492</v>
      </c>
      <c r="R3904" s="1" t="s">
        <v>1451</v>
      </c>
      <c r="S3904" t="s">
        <v>1447</v>
      </c>
      <c r="T3904">
        <f>VLOOKUP(Admissions[[#This Row],[Department]],Departments!A:E,5,FALSE)</f>
        <v>9000</v>
      </c>
      <c r="U3904" s="1" t="str">
        <f t="shared" si="120"/>
        <v>Above Benchmark</v>
      </c>
      <c r="V3904" s="1">
        <f t="shared" ca="1" si="121"/>
        <v>58</v>
      </c>
      <c r="W3904" s="1" t="str">
        <f ca="1">_xlfn.IFS(Admissions[[#This Row],[Patients Age]]&lt;18,"Paediatric",V3904&lt;40,"Young Adult",V3904&lt;65,"Adult",TRUE,"Senior")</f>
        <v>Adult</v>
      </c>
    </row>
    <row r="3905" spans="1:23" x14ac:dyDescent="0.25">
      <c r="A3905">
        <v>13294</v>
      </c>
      <c r="B3905">
        <v>4891</v>
      </c>
      <c r="C3905" s="1" t="s">
        <v>974</v>
      </c>
      <c r="D3905" s="1" t="s">
        <v>14</v>
      </c>
      <c r="E3905" s="2">
        <v>15663</v>
      </c>
      <c r="F3905" s="1" t="s">
        <v>41</v>
      </c>
      <c r="G3905" s="1" t="s">
        <v>42</v>
      </c>
      <c r="H3905" s="2">
        <v>45474</v>
      </c>
      <c r="I3905" s="2">
        <v>45480</v>
      </c>
      <c r="J3905">
        <v>6</v>
      </c>
      <c r="K3905">
        <v>9031</v>
      </c>
      <c r="L3905" s="1" t="s">
        <v>1491</v>
      </c>
      <c r="M3905" s="1" t="s">
        <v>121</v>
      </c>
      <c r="N3905" s="1" t="s">
        <v>33</v>
      </c>
      <c r="O3905" t="s">
        <v>19</v>
      </c>
      <c r="P3905">
        <v>1505.1667</v>
      </c>
      <c r="Q3905" s="1" t="s">
        <v>1492</v>
      </c>
      <c r="R3905" s="1" t="s">
        <v>1448</v>
      </c>
      <c r="S3905" t="s">
        <v>1449</v>
      </c>
      <c r="T3905">
        <f>VLOOKUP(Admissions[[#This Row],[Department]],Departments!A:E,5,FALSE)</f>
        <v>7200</v>
      </c>
      <c r="U3905" s="1" t="str">
        <f t="shared" si="120"/>
        <v>Above Benchmark</v>
      </c>
      <c r="V3905" s="1">
        <f t="shared" ca="1" si="121"/>
        <v>83</v>
      </c>
      <c r="W3905" s="1" t="str">
        <f ca="1">_xlfn.IFS(Admissions[[#This Row],[Patients Age]]&lt;18,"Paediatric",V3905&lt;40,"Young Adult",V3905&lt;65,"Adult",TRUE,"Senior")</f>
        <v>Senior</v>
      </c>
    </row>
    <row r="3906" spans="1:23" x14ac:dyDescent="0.25">
      <c r="A3906">
        <v>14705</v>
      </c>
      <c r="B3906">
        <v>6247</v>
      </c>
      <c r="C3906" s="1" t="s">
        <v>521</v>
      </c>
      <c r="D3906" s="1" t="s">
        <v>56</v>
      </c>
      <c r="E3906" s="2">
        <v>22976</v>
      </c>
      <c r="F3906" s="1" t="s">
        <v>21</v>
      </c>
      <c r="G3906" s="1" t="s">
        <v>160</v>
      </c>
      <c r="H3906" s="2">
        <v>45085</v>
      </c>
      <c r="I3906" s="2">
        <v>45088</v>
      </c>
      <c r="J3906">
        <v>3</v>
      </c>
      <c r="K3906">
        <v>19477</v>
      </c>
      <c r="L3906" s="1" t="s">
        <v>1494</v>
      </c>
      <c r="M3906" s="1" t="s">
        <v>23</v>
      </c>
      <c r="N3906" s="1" t="s">
        <v>33</v>
      </c>
      <c r="O3906" t="s">
        <v>19</v>
      </c>
      <c r="P3906">
        <v>6492.3333000000002</v>
      </c>
      <c r="Q3906" s="1" t="s">
        <v>1492</v>
      </c>
      <c r="R3906" s="1" t="s">
        <v>1450</v>
      </c>
      <c r="S3906" t="s">
        <v>1449</v>
      </c>
      <c r="T3906">
        <f>VLOOKUP(Admissions[[#This Row],[Department]],Departments!A:E,5,FALSE)</f>
        <v>12000</v>
      </c>
      <c r="U3906" s="1" t="str">
        <f t="shared" ref="U3906:U3969" si="122">IF(K3906&gt;T3906,"Above Benchmark","Within Benchmark")</f>
        <v>Above Benchmark</v>
      </c>
      <c r="V3906" s="1">
        <f t="shared" ref="V3906:V3969" ca="1" si="123">INT(YEARFRAC(E3906,TODAY()))</f>
        <v>63</v>
      </c>
      <c r="W3906" s="1" t="str">
        <f ca="1">_xlfn.IFS(Admissions[[#This Row],[Patients Age]]&lt;18,"Paediatric",V3906&lt;40,"Young Adult",V3906&lt;65,"Adult",TRUE,"Senior")</f>
        <v>Adult</v>
      </c>
    </row>
    <row r="3907" spans="1:23" x14ac:dyDescent="0.25">
      <c r="A3907">
        <v>13460</v>
      </c>
      <c r="B3907">
        <v>4860</v>
      </c>
      <c r="C3907" s="1" t="s">
        <v>61</v>
      </c>
      <c r="D3907" s="1" t="s">
        <v>14</v>
      </c>
      <c r="E3907" s="2">
        <v>36344</v>
      </c>
      <c r="F3907" s="1" t="s">
        <v>15</v>
      </c>
      <c r="G3907" s="1" t="s">
        <v>48</v>
      </c>
      <c r="H3907" s="2">
        <v>45287</v>
      </c>
      <c r="I3907" s="2">
        <v>45288</v>
      </c>
      <c r="J3907">
        <v>1</v>
      </c>
      <c r="K3907">
        <v>3353</v>
      </c>
      <c r="L3907" s="1" t="s">
        <v>1491</v>
      </c>
      <c r="M3907" s="1" t="s">
        <v>17</v>
      </c>
      <c r="N3907" s="1" t="s">
        <v>18</v>
      </c>
      <c r="O3907" t="s">
        <v>19</v>
      </c>
      <c r="P3907">
        <v>3353</v>
      </c>
      <c r="Q3907" s="1" t="s">
        <v>1492</v>
      </c>
      <c r="R3907" s="1" t="s">
        <v>1453</v>
      </c>
      <c r="S3907" t="s">
        <v>1449</v>
      </c>
      <c r="T3907">
        <f>VLOOKUP(Admissions[[#This Row],[Department]],Departments!A:E,5,FALSE)</f>
        <v>5500</v>
      </c>
      <c r="U3907" s="1" t="str">
        <f t="shared" si="122"/>
        <v>Within Benchmark</v>
      </c>
      <c r="V3907" s="1">
        <f t="shared" ca="1" si="123"/>
        <v>27</v>
      </c>
      <c r="W3907" s="1" t="str">
        <f ca="1">_xlfn.IFS(Admissions[[#This Row],[Patients Age]]&lt;18,"Paediatric",V3907&lt;40,"Young Adult",V3907&lt;65,"Adult",TRUE,"Senior")</f>
        <v>Young Adult</v>
      </c>
    </row>
    <row r="3908" spans="1:23" x14ac:dyDescent="0.25">
      <c r="A3908">
        <v>11849</v>
      </c>
      <c r="B3908">
        <v>3134</v>
      </c>
      <c r="C3908" s="1" t="s">
        <v>793</v>
      </c>
      <c r="D3908" s="1" t="s">
        <v>14</v>
      </c>
      <c r="E3908" s="2">
        <v>41820</v>
      </c>
      <c r="F3908" s="1" t="s">
        <v>30</v>
      </c>
      <c r="G3908" s="1" t="s">
        <v>110</v>
      </c>
      <c r="H3908" s="2">
        <v>45315</v>
      </c>
      <c r="I3908" s="2">
        <v>45319</v>
      </c>
      <c r="J3908">
        <v>4</v>
      </c>
      <c r="K3908">
        <v>4688</v>
      </c>
      <c r="L3908" s="1" t="s">
        <v>1491</v>
      </c>
      <c r="M3908" s="1" t="s">
        <v>32</v>
      </c>
      <c r="N3908" s="1" t="s">
        <v>18</v>
      </c>
      <c r="O3908" t="s">
        <v>19</v>
      </c>
      <c r="P3908">
        <v>1172</v>
      </c>
      <c r="Q3908" s="1" t="s">
        <v>1492</v>
      </c>
      <c r="R3908" s="1" t="s">
        <v>1453</v>
      </c>
      <c r="S3908" t="s">
        <v>1449</v>
      </c>
      <c r="T3908">
        <f>VLOOKUP(Admissions[[#This Row],[Department]],Departments!A:E,5,FALSE)</f>
        <v>4500</v>
      </c>
      <c r="U3908" s="1" t="str">
        <f t="shared" si="122"/>
        <v>Above Benchmark</v>
      </c>
      <c r="V3908" s="1">
        <f t="shared" ca="1" si="123"/>
        <v>12</v>
      </c>
      <c r="W3908" s="1" t="str">
        <f ca="1">_xlfn.IFS(Admissions[[#This Row],[Patients Age]]&lt;18,"Paediatric",V3908&lt;40,"Young Adult",V3908&lt;65,"Adult",TRUE,"Senior")</f>
        <v>Paediatric</v>
      </c>
    </row>
    <row r="3909" spans="1:23" x14ac:dyDescent="0.25">
      <c r="A3909">
        <v>13236</v>
      </c>
      <c r="B3909">
        <v>5927</v>
      </c>
      <c r="C3909" s="1" t="s">
        <v>443</v>
      </c>
      <c r="D3909" s="1" t="s">
        <v>14</v>
      </c>
      <c r="E3909" s="2">
        <v>19094</v>
      </c>
      <c r="F3909" s="1" t="s">
        <v>35</v>
      </c>
      <c r="G3909" s="1" t="s">
        <v>83</v>
      </c>
      <c r="H3909" s="2">
        <v>45420</v>
      </c>
      <c r="I3909" s="2">
        <v>45429</v>
      </c>
      <c r="J3909">
        <v>9</v>
      </c>
      <c r="K3909">
        <v>24942</v>
      </c>
      <c r="L3909" s="1" t="s">
        <v>1491</v>
      </c>
      <c r="M3909" s="1" t="s">
        <v>60</v>
      </c>
      <c r="N3909" s="1" t="s">
        <v>33</v>
      </c>
      <c r="O3909" t="s">
        <v>19</v>
      </c>
      <c r="P3909">
        <v>2771.3332999999998</v>
      </c>
      <c r="Q3909" s="1" t="s">
        <v>1492</v>
      </c>
      <c r="R3909" s="1" t="s">
        <v>1453</v>
      </c>
      <c r="S3909" t="s">
        <v>1449</v>
      </c>
      <c r="T3909">
        <f>VLOOKUP(Admissions[[#This Row],[Department]],Departments!A:E,5,FALSE)</f>
        <v>8500</v>
      </c>
      <c r="U3909" s="1" t="str">
        <f t="shared" si="122"/>
        <v>Above Benchmark</v>
      </c>
      <c r="V3909" s="1">
        <f t="shared" ca="1" si="123"/>
        <v>74</v>
      </c>
      <c r="W3909" s="1" t="str">
        <f ca="1">_xlfn.IFS(Admissions[[#This Row],[Patients Age]]&lt;18,"Paediatric",V3909&lt;40,"Young Adult",V3909&lt;65,"Adult",TRUE,"Senior")</f>
        <v>Senior</v>
      </c>
    </row>
    <row r="3910" spans="1:23" x14ac:dyDescent="0.25">
      <c r="A3910">
        <v>14076</v>
      </c>
      <c r="B3910">
        <v>3666</v>
      </c>
      <c r="C3910" s="1" t="s">
        <v>665</v>
      </c>
      <c r="D3910" s="1" t="s">
        <v>56</v>
      </c>
      <c r="E3910" s="2">
        <v>25076</v>
      </c>
      <c r="F3910" s="1" t="s">
        <v>15</v>
      </c>
      <c r="G3910" s="1" t="s">
        <v>48</v>
      </c>
      <c r="H3910" s="2">
        <v>45401</v>
      </c>
      <c r="I3910" s="2">
        <v>45402</v>
      </c>
      <c r="J3910">
        <v>1</v>
      </c>
      <c r="K3910">
        <v>2488</v>
      </c>
      <c r="L3910" s="1" t="s">
        <v>1491</v>
      </c>
      <c r="M3910" s="1" t="s">
        <v>1476</v>
      </c>
      <c r="N3910" s="1" t="s">
        <v>18</v>
      </c>
      <c r="O3910" t="s">
        <v>19</v>
      </c>
      <c r="P3910">
        <v>2488</v>
      </c>
      <c r="Q3910" s="1" t="s">
        <v>1492</v>
      </c>
      <c r="R3910" s="1" t="s">
        <v>1454</v>
      </c>
      <c r="S3910" t="s">
        <v>1449</v>
      </c>
      <c r="T3910">
        <f>VLOOKUP(Admissions[[#This Row],[Department]],Departments!A:E,5,FALSE)</f>
        <v>5500</v>
      </c>
      <c r="U3910" s="1" t="str">
        <f t="shared" si="122"/>
        <v>Within Benchmark</v>
      </c>
      <c r="V3910" s="1">
        <f t="shared" ca="1" si="123"/>
        <v>57</v>
      </c>
      <c r="W3910" s="1" t="str">
        <f ca="1">_xlfn.IFS(Admissions[[#This Row],[Patients Age]]&lt;18,"Paediatric",V3910&lt;40,"Young Adult",V3910&lt;65,"Adult",TRUE,"Senior")</f>
        <v>Adult</v>
      </c>
    </row>
    <row r="3911" spans="1:23" x14ac:dyDescent="0.25">
      <c r="A3911">
        <v>15024</v>
      </c>
      <c r="B3911">
        <v>7051</v>
      </c>
      <c r="C3911" s="1" t="s">
        <v>76</v>
      </c>
      <c r="D3911" s="1" t="s">
        <v>14</v>
      </c>
      <c r="E3911" s="2">
        <v>17999</v>
      </c>
      <c r="F3911" s="1" t="s">
        <v>15</v>
      </c>
      <c r="G3911" s="1" t="s">
        <v>217</v>
      </c>
      <c r="H3911" s="2">
        <v>45324</v>
      </c>
      <c r="I3911" s="2">
        <v>45327</v>
      </c>
      <c r="J3911">
        <v>3</v>
      </c>
      <c r="K3911">
        <v>6312</v>
      </c>
      <c r="L3911" s="1" t="s">
        <v>1491</v>
      </c>
      <c r="M3911" s="1" t="s">
        <v>81</v>
      </c>
      <c r="N3911" s="1" t="s">
        <v>18</v>
      </c>
      <c r="O3911" t="s">
        <v>19</v>
      </c>
      <c r="P3911">
        <v>2104</v>
      </c>
      <c r="Q3911" s="1" t="s">
        <v>1492</v>
      </c>
      <c r="R3911" s="1" t="s">
        <v>1454</v>
      </c>
      <c r="S3911" t="s">
        <v>1449</v>
      </c>
      <c r="T3911">
        <f>VLOOKUP(Admissions[[#This Row],[Department]],Departments!A:E,5,FALSE)</f>
        <v>5500</v>
      </c>
      <c r="U3911" s="1" t="str">
        <f t="shared" si="122"/>
        <v>Above Benchmark</v>
      </c>
      <c r="V3911" s="1">
        <f t="shared" ca="1" si="123"/>
        <v>77</v>
      </c>
      <c r="W3911" s="1" t="str">
        <f ca="1">_xlfn.IFS(Admissions[[#This Row],[Patients Age]]&lt;18,"Paediatric",V3911&lt;40,"Young Adult",V3911&lt;65,"Adult",TRUE,"Senior")</f>
        <v>Senior</v>
      </c>
    </row>
    <row r="3912" spans="1:23" x14ac:dyDescent="0.25">
      <c r="A3912">
        <v>11432</v>
      </c>
      <c r="B3912">
        <v>3477</v>
      </c>
      <c r="C3912" s="1" t="s">
        <v>518</v>
      </c>
      <c r="D3912" s="1" t="s">
        <v>14</v>
      </c>
      <c r="E3912" s="2">
        <v>31477</v>
      </c>
      <c r="F3912" s="1" t="s">
        <v>26</v>
      </c>
      <c r="G3912" s="1" t="s">
        <v>141</v>
      </c>
      <c r="H3912" s="2">
        <v>45489</v>
      </c>
      <c r="I3912" s="2">
        <v>45494</v>
      </c>
      <c r="J3912">
        <v>5</v>
      </c>
      <c r="K3912">
        <v>8930</v>
      </c>
      <c r="L3912" s="1" t="s">
        <v>1491</v>
      </c>
      <c r="M3912" s="1" t="s">
        <v>79</v>
      </c>
      <c r="N3912" s="1" t="s">
        <v>24</v>
      </c>
      <c r="O3912" t="s">
        <v>19</v>
      </c>
      <c r="P3912">
        <v>1786</v>
      </c>
      <c r="Q3912" s="1" t="s">
        <v>1492</v>
      </c>
      <c r="R3912" s="1" t="s">
        <v>1452</v>
      </c>
      <c r="S3912" t="s">
        <v>1449</v>
      </c>
      <c r="T3912">
        <f>VLOOKUP(Admissions[[#This Row],[Department]],Departments!A:E,5,FALSE)</f>
        <v>9000</v>
      </c>
      <c r="U3912" s="1" t="str">
        <f t="shared" si="122"/>
        <v>Within Benchmark</v>
      </c>
      <c r="V3912" s="1">
        <f t="shared" ca="1" si="123"/>
        <v>40</v>
      </c>
      <c r="W3912" s="1" t="str">
        <f ca="1">_xlfn.IFS(Admissions[[#This Row],[Patients Age]]&lt;18,"Paediatric",V3912&lt;40,"Young Adult",V3912&lt;65,"Adult",TRUE,"Senior")</f>
        <v>Adult</v>
      </c>
    </row>
    <row r="3913" spans="1:23" x14ac:dyDescent="0.25">
      <c r="A3913">
        <v>12200</v>
      </c>
      <c r="B3913">
        <v>5219</v>
      </c>
      <c r="C3913" s="1" t="s">
        <v>504</v>
      </c>
      <c r="D3913" s="1" t="s">
        <v>14</v>
      </c>
      <c r="E3913" s="2">
        <v>41944</v>
      </c>
      <c r="F3913" s="1" t="s">
        <v>30</v>
      </c>
      <c r="G3913" s="1" t="s">
        <v>110</v>
      </c>
      <c r="H3913" s="2">
        <v>45656</v>
      </c>
      <c r="I3913" s="2">
        <v>45657</v>
      </c>
      <c r="J3913">
        <v>1</v>
      </c>
      <c r="K3913">
        <v>1371</v>
      </c>
      <c r="L3913" s="1" t="s">
        <v>1491</v>
      </c>
      <c r="M3913" s="1" t="s">
        <v>32</v>
      </c>
      <c r="N3913" s="1" t="s">
        <v>33</v>
      </c>
      <c r="O3913" t="s">
        <v>19</v>
      </c>
      <c r="P3913">
        <v>1371</v>
      </c>
      <c r="Q3913" s="1" t="s">
        <v>1492</v>
      </c>
      <c r="R3913" s="1" t="s">
        <v>1448</v>
      </c>
      <c r="S3913" t="s">
        <v>1449</v>
      </c>
      <c r="T3913">
        <f>VLOOKUP(Admissions[[#This Row],[Department]],Departments!A:E,5,FALSE)</f>
        <v>4500</v>
      </c>
      <c r="U3913" s="1" t="str">
        <f t="shared" si="122"/>
        <v>Within Benchmark</v>
      </c>
      <c r="V3913" s="1">
        <f t="shared" ca="1" si="123"/>
        <v>11</v>
      </c>
      <c r="W3913" s="1" t="str">
        <f ca="1">_xlfn.IFS(Admissions[[#This Row],[Patients Age]]&lt;18,"Paediatric",V3913&lt;40,"Young Adult",V3913&lt;65,"Adult",TRUE,"Senior")</f>
        <v>Paediatric</v>
      </c>
    </row>
    <row r="3914" spans="1:23" x14ac:dyDescent="0.25">
      <c r="A3914">
        <v>14507</v>
      </c>
      <c r="B3914">
        <v>4042</v>
      </c>
      <c r="C3914" s="1" t="s">
        <v>1074</v>
      </c>
      <c r="D3914" s="1" t="s">
        <v>14</v>
      </c>
      <c r="E3914" s="2">
        <v>21030</v>
      </c>
      <c r="F3914" s="1" t="s">
        <v>35</v>
      </c>
      <c r="G3914" s="1" t="s">
        <v>36</v>
      </c>
      <c r="H3914" s="2">
        <v>45545</v>
      </c>
      <c r="I3914" s="2">
        <v>45551</v>
      </c>
      <c r="J3914">
        <v>6</v>
      </c>
      <c r="K3914">
        <v>999999</v>
      </c>
      <c r="L3914" s="1" t="s">
        <v>1491</v>
      </c>
      <c r="M3914" s="1" t="s">
        <v>60</v>
      </c>
      <c r="N3914" s="1" t="s">
        <v>18</v>
      </c>
      <c r="O3914" t="s">
        <v>19</v>
      </c>
      <c r="P3914">
        <v>166666.5</v>
      </c>
      <c r="Q3914" s="1" t="s">
        <v>1492</v>
      </c>
      <c r="R3914" s="1" t="s">
        <v>1452</v>
      </c>
      <c r="S3914" t="s">
        <v>1449</v>
      </c>
      <c r="T3914">
        <f>VLOOKUP(Admissions[[#This Row],[Department]],Departments!A:E,5,FALSE)</f>
        <v>8500</v>
      </c>
      <c r="U3914" s="1" t="str">
        <f t="shared" si="122"/>
        <v>Above Benchmark</v>
      </c>
      <c r="V3914" s="1">
        <f t="shared" ca="1" si="123"/>
        <v>68</v>
      </c>
      <c r="W3914" s="1" t="str">
        <f ca="1">_xlfn.IFS(Admissions[[#This Row],[Patients Age]]&lt;18,"Paediatric",V3914&lt;40,"Young Adult",V3914&lt;65,"Adult",TRUE,"Senior")</f>
        <v>Senior</v>
      </c>
    </row>
    <row r="3915" spans="1:23" x14ac:dyDescent="0.25">
      <c r="A3915">
        <v>11785</v>
      </c>
      <c r="B3915">
        <v>3533</v>
      </c>
      <c r="C3915" s="1" t="s">
        <v>200</v>
      </c>
      <c r="D3915" s="1" t="s">
        <v>14</v>
      </c>
      <c r="E3915" s="2">
        <v>31189</v>
      </c>
      <c r="F3915" s="1" t="s">
        <v>26</v>
      </c>
      <c r="G3915" s="1" t="s">
        <v>27</v>
      </c>
      <c r="H3915" s="2">
        <v>45204</v>
      </c>
      <c r="I3915" s="2">
        <v>45210</v>
      </c>
      <c r="J3915">
        <v>6</v>
      </c>
      <c r="K3915">
        <v>11185</v>
      </c>
      <c r="L3915" s="1" t="s">
        <v>1491</v>
      </c>
      <c r="M3915" s="1" t="s">
        <v>79</v>
      </c>
      <c r="N3915" s="1" t="s">
        <v>33</v>
      </c>
      <c r="O3915" t="s">
        <v>19</v>
      </c>
      <c r="P3915">
        <v>1864.1667</v>
      </c>
      <c r="Q3915" s="1" t="s">
        <v>1492</v>
      </c>
      <c r="R3915" s="1" t="s">
        <v>1450</v>
      </c>
      <c r="S3915" t="s">
        <v>1449</v>
      </c>
      <c r="T3915">
        <f>VLOOKUP(Admissions[[#This Row],[Department]],Departments!A:E,5,FALSE)</f>
        <v>9000</v>
      </c>
      <c r="U3915" s="1" t="str">
        <f t="shared" si="122"/>
        <v>Above Benchmark</v>
      </c>
      <c r="V3915" s="1">
        <f t="shared" ca="1" si="123"/>
        <v>41</v>
      </c>
      <c r="W3915" s="1" t="str">
        <f ca="1">_xlfn.IFS(Admissions[[#This Row],[Patients Age]]&lt;18,"Paediatric",V3915&lt;40,"Young Adult",V3915&lt;65,"Adult",TRUE,"Senior")</f>
        <v>Adult</v>
      </c>
    </row>
    <row r="3916" spans="1:23" x14ac:dyDescent="0.25">
      <c r="A3916">
        <v>11467</v>
      </c>
      <c r="B3916">
        <v>3881</v>
      </c>
      <c r="C3916" s="1" t="s">
        <v>177</v>
      </c>
      <c r="D3916" s="1" t="s">
        <v>56</v>
      </c>
      <c r="E3916" s="2">
        <v>20735</v>
      </c>
      <c r="F3916" s="1" t="s">
        <v>51</v>
      </c>
      <c r="G3916" s="1" t="s">
        <v>113</v>
      </c>
      <c r="H3916" s="2">
        <v>45620</v>
      </c>
      <c r="I3916" s="2">
        <v>45625</v>
      </c>
      <c r="J3916">
        <v>5</v>
      </c>
      <c r="K3916">
        <v>6122</v>
      </c>
      <c r="L3916" s="1" t="s">
        <v>1491</v>
      </c>
      <c r="M3916" s="1" t="s">
        <v>88</v>
      </c>
      <c r="N3916" s="1" t="s">
        <v>33</v>
      </c>
      <c r="O3916" t="s">
        <v>19</v>
      </c>
      <c r="P3916">
        <v>1224.4000000000001</v>
      </c>
      <c r="Q3916" s="1" t="s">
        <v>1492</v>
      </c>
      <c r="R3916" s="1" t="s">
        <v>1451</v>
      </c>
      <c r="S3916" t="s">
        <v>1447</v>
      </c>
      <c r="T3916">
        <f>VLOOKUP(Admissions[[#This Row],[Department]],Departments!A:E,5,FALSE)</f>
        <v>6800</v>
      </c>
      <c r="U3916" s="1" t="str">
        <f t="shared" si="122"/>
        <v>Within Benchmark</v>
      </c>
      <c r="V3916" s="1">
        <f t="shared" ca="1" si="123"/>
        <v>69</v>
      </c>
      <c r="W3916" s="1" t="str">
        <f ca="1">_xlfn.IFS(Admissions[[#This Row],[Patients Age]]&lt;18,"Paediatric",V3916&lt;40,"Young Adult",V3916&lt;65,"Adult",TRUE,"Senior")</f>
        <v>Senior</v>
      </c>
    </row>
    <row r="3917" spans="1:23" x14ac:dyDescent="0.25">
      <c r="A3917">
        <v>14961</v>
      </c>
      <c r="B3917">
        <v>6449</v>
      </c>
      <c r="C3917" s="1" t="s">
        <v>455</v>
      </c>
      <c r="D3917" s="1" t="s">
        <v>56</v>
      </c>
      <c r="E3917" s="2">
        <v>31881</v>
      </c>
      <c r="F3917" s="1" t="s">
        <v>21</v>
      </c>
      <c r="G3917" s="1" t="s">
        <v>22</v>
      </c>
      <c r="H3917" s="2">
        <v>45099</v>
      </c>
      <c r="I3917" s="2">
        <v>45106</v>
      </c>
      <c r="J3917">
        <v>7</v>
      </c>
      <c r="K3917">
        <v>23937</v>
      </c>
      <c r="L3917" s="1" t="s">
        <v>1494</v>
      </c>
      <c r="M3917" s="1" t="s">
        <v>23</v>
      </c>
      <c r="N3917" s="1" t="s">
        <v>33</v>
      </c>
      <c r="O3917" t="s">
        <v>19</v>
      </c>
      <c r="P3917">
        <v>3419.5713999999998</v>
      </c>
      <c r="Q3917" s="1" t="s">
        <v>1492</v>
      </c>
      <c r="R3917" s="1" t="s">
        <v>1450</v>
      </c>
      <c r="S3917" t="s">
        <v>1449</v>
      </c>
      <c r="T3917">
        <f>VLOOKUP(Admissions[[#This Row],[Department]],Departments!A:E,5,FALSE)</f>
        <v>12000</v>
      </c>
      <c r="U3917" s="1" t="str">
        <f t="shared" si="122"/>
        <v>Above Benchmark</v>
      </c>
      <c r="V3917" s="1">
        <f t="shared" ca="1" si="123"/>
        <v>39</v>
      </c>
      <c r="W3917" s="1" t="str">
        <f ca="1">_xlfn.IFS(Admissions[[#This Row],[Patients Age]]&lt;18,"Paediatric",V3917&lt;40,"Young Adult",V3917&lt;65,"Adult",TRUE,"Senior")</f>
        <v>Young Adult</v>
      </c>
    </row>
    <row r="3918" spans="1:23" x14ac:dyDescent="0.25">
      <c r="A3918">
        <v>15399</v>
      </c>
      <c r="B3918">
        <v>6976</v>
      </c>
      <c r="C3918" s="1" t="s">
        <v>1011</v>
      </c>
      <c r="D3918" s="1" t="s">
        <v>14</v>
      </c>
      <c r="E3918" s="2">
        <v>28596</v>
      </c>
      <c r="F3918" s="1" t="s">
        <v>35</v>
      </c>
      <c r="G3918" s="1" t="s">
        <v>83</v>
      </c>
      <c r="H3918" s="2">
        <v>45205</v>
      </c>
      <c r="I3918" s="2">
        <v>45211</v>
      </c>
      <c r="J3918">
        <v>6</v>
      </c>
      <c r="K3918">
        <v>11317</v>
      </c>
      <c r="L3918" s="1" t="s">
        <v>1491</v>
      </c>
      <c r="M3918" s="1" t="s">
        <v>60</v>
      </c>
      <c r="N3918" s="1" t="s">
        <v>24</v>
      </c>
      <c r="O3918" t="s">
        <v>19</v>
      </c>
      <c r="P3918">
        <v>1886.1667</v>
      </c>
      <c r="Q3918" s="1" t="s">
        <v>1492</v>
      </c>
      <c r="R3918" s="1" t="s">
        <v>1454</v>
      </c>
      <c r="S3918" t="s">
        <v>1449</v>
      </c>
      <c r="T3918">
        <f>VLOOKUP(Admissions[[#This Row],[Department]],Departments!A:E,5,FALSE)</f>
        <v>8500</v>
      </c>
      <c r="U3918" s="1" t="str">
        <f t="shared" si="122"/>
        <v>Above Benchmark</v>
      </c>
      <c r="V3918" s="1">
        <f t="shared" ca="1" si="123"/>
        <v>48</v>
      </c>
      <c r="W3918" s="1" t="str">
        <f ca="1">_xlfn.IFS(Admissions[[#This Row],[Patients Age]]&lt;18,"Paediatric",V3918&lt;40,"Young Adult",V3918&lt;65,"Adult",TRUE,"Senior")</f>
        <v>Adult</v>
      </c>
    </row>
    <row r="3919" spans="1:23" x14ac:dyDescent="0.25">
      <c r="A3919">
        <v>12672</v>
      </c>
      <c r="B3919">
        <v>7149</v>
      </c>
      <c r="C3919" s="1" t="s">
        <v>890</v>
      </c>
      <c r="D3919" s="1" t="s">
        <v>14</v>
      </c>
      <c r="E3919" s="2">
        <v>30099</v>
      </c>
      <c r="F3919" s="1" t="s">
        <v>35</v>
      </c>
      <c r="G3919" s="1" t="s">
        <v>36</v>
      </c>
      <c r="H3919" s="2">
        <v>45639</v>
      </c>
      <c r="I3919" s="2">
        <v>45645</v>
      </c>
      <c r="J3919">
        <v>6</v>
      </c>
      <c r="K3919">
        <v>11412</v>
      </c>
      <c r="L3919" s="1" t="s">
        <v>1491</v>
      </c>
      <c r="M3919" s="1" t="s">
        <v>37</v>
      </c>
      <c r="N3919" s="1" t="s">
        <v>33</v>
      </c>
      <c r="O3919" t="s">
        <v>19</v>
      </c>
      <c r="P3919">
        <v>1902</v>
      </c>
      <c r="Q3919" s="1" t="s">
        <v>1492</v>
      </c>
      <c r="R3919" s="1" t="s">
        <v>1454</v>
      </c>
      <c r="S3919" t="s">
        <v>1449</v>
      </c>
      <c r="T3919">
        <f>VLOOKUP(Admissions[[#This Row],[Department]],Departments!A:E,5,FALSE)</f>
        <v>8500</v>
      </c>
      <c r="U3919" s="1" t="str">
        <f t="shared" si="122"/>
        <v>Above Benchmark</v>
      </c>
      <c r="V3919" s="1">
        <f t="shared" ca="1" si="123"/>
        <v>44</v>
      </c>
      <c r="W3919" s="1" t="str">
        <f ca="1">_xlfn.IFS(Admissions[[#This Row],[Patients Age]]&lt;18,"Paediatric",V3919&lt;40,"Young Adult",V3919&lt;65,"Adult",TRUE,"Senior")</f>
        <v>Adult</v>
      </c>
    </row>
    <row r="3920" spans="1:23" x14ac:dyDescent="0.25">
      <c r="A3920">
        <v>12151</v>
      </c>
      <c r="B3920">
        <v>4276</v>
      </c>
      <c r="C3920" s="1" t="s">
        <v>142</v>
      </c>
      <c r="D3920" s="1" t="s">
        <v>56</v>
      </c>
      <c r="E3920" s="2">
        <v>41319</v>
      </c>
      <c r="F3920" s="1" t="s">
        <v>353</v>
      </c>
      <c r="G3920" s="1" t="s">
        <v>31</v>
      </c>
      <c r="H3920" s="2">
        <v>45571</v>
      </c>
      <c r="I3920" s="2">
        <v>45572</v>
      </c>
      <c r="J3920">
        <v>1</v>
      </c>
      <c r="K3920">
        <v>1488</v>
      </c>
      <c r="L3920" s="1" t="s">
        <v>1491</v>
      </c>
      <c r="M3920" s="1" t="s">
        <v>49</v>
      </c>
      <c r="N3920" s="1" t="s">
        <v>24</v>
      </c>
      <c r="O3920" t="s">
        <v>19</v>
      </c>
      <c r="P3920">
        <v>1488</v>
      </c>
      <c r="Q3920" s="1" t="s">
        <v>1492</v>
      </c>
      <c r="R3920" s="1" t="s">
        <v>1451</v>
      </c>
      <c r="S3920" t="s">
        <v>1447</v>
      </c>
      <c r="T3920" t="e">
        <f>VLOOKUP(Admissions[[#This Row],[Department]],Departments!A:E,5,FALSE)</f>
        <v>#N/A</v>
      </c>
      <c r="U3920" s="1" t="e">
        <f t="shared" si="122"/>
        <v>#N/A</v>
      </c>
      <c r="V3920" s="1">
        <f t="shared" ca="1" si="123"/>
        <v>13</v>
      </c>
      <c r="W3920" s="1" t="str">
        <f ca="1">_xlfn.IFS(Admissions[[#This Row],[Patients Age]]&lt;18,"Paediatric",V3920&lt;40,"Young Adult",V3920&lt;65,"Adult",TRUE,"Senior")</f>
        <v>Paediatric</v>
      </c>
    </row>
    <row r="3921" spans="1:23" x14ac:dyDescent="0.25">
      <c r="A3921">
        <v>13327</v>
      </c>
      <c r="B3921">
        <v>5789</v>
      </c>
      <c r="C3921" s="1" t="s">
        <v>1318</v>
      </c>
      <c r="D3921" s="1" t="s">
        <v>56</v>
      </c>
      <c r="E3921" s="2">
        <v>24754</v>
      </c>
      <c r="F3921" s="1" t="s">
        <v>41</v>
      </c>
      <c r="G3921" s="1" t="s">
        <v>219</v>
      </c>
      <c r="H3921" s="2">
        <v>45487</v>
      </c>
      <c r="I3921" s="2">
        <v>45495</v>
      </c>
      <c r="J3921">
        <v>8</v>
      </c>
      <c r="K3921">
        <v>11611</v>
      </c>
      <c r="L3921" s="1" t="s">
        <v>1491</v>
      </c>
      <c r="M3921" s="1" t="s">
        <v>73</v>
      </c>
      <c r="N3921" s="1" t="s">
        <v>18</v>
      </c>
      <c r="O3921" t="s">
        <v>19</v>
      </c>
      <c r="P3921">
        <v>1451.375</v>
      </c>
      <c r="Q3921" s="1" t="s">
        <v>1492</v>
      </c>
      <c r="R3921" s="1" t="s">
        <v>1451</v>
      </c>
      <c r="S3921" t="s">
        <v>1447</v>
      </c>
      <c r="T3921">
        <f>VLOOKUP(Admissions[[#This Row],[Department]],Departments!A:E,5,FALSE)</f>
        <v>7200</v>
      </c>
      <c r="U3921" s="1" t="str">
        <f t="shared" si="122"/>
        <v>Above Benchmark</v>
      </c>
      <c r="V3921" s="1">
        <f t="shared" ca="1" si="123"/>
        <v>58</v>
      </c>
      <c r="W3921" s="1" t="str">
        <f ca="1">_xlfn.IFS(Admissions[[#This Row],[Patients Age]]&lt;18,"Paediatric",V3921&lt;40,"Young Adult",V3921&lt;65,"Adult",TRUE,"Senior")</f>
        <v>Adult</v>
      </c>
    </row>
    <row r="3922" spans="1:23" x14ac:dyDescent="0.25">
      <c r="A3922">
        <v>14181</v>
      </c>
      <c r="B3922">
        <v>4810</v>
      </c>
      <c r="C3922" s="1" t="s">
        <v>462</v>
      </c>
      <c r="D3922" s="1" t="s">
        <v>14</v>
      </c>
      <c r="E3922" s="2">
        <v>30991</v>
      </c>
      <c r="F3922" s="1" t="s">
        <v>51</v>
      </c>
      <c r="G3922" s="1" t="s">
        <v>113</v>
      </c>
      <c r="H3922" s="2">
        <v>45079</v>
      </c>
      <c r="I3922" s="2">
        <v>45081</v>
      </c>
      <c r="J3922">
        <v>2</v>
      </c>
      <c r="K3922">
        <v>3781</v>
      </c>
      <c r="L3922" s="1" t="s">
        <v>1491</v>
      </c>
      <c r="M3922" s="1" t="s">
        <v>114</v>
      </c>
      <c r="N3922" s="1" t="s">
        <v>18</v>
      </c>
      <c r="O3922" t="s">
        <v>19</v>
      </c>
      <c r="P3922">
        <v>1890.5</v>
      </c>
      <c r="Q3922" s="1" t="s">
        <v>1492</v>
      </c>
      <c r="R3922" s="1" t="s">
        <v>1454</v>
      </c>
      <c r="S3922" t="s">
        <v>1449</v>
      </c>
      <c r="T3922">
        <f>VLOOKUP(Admissions[[#This Row],[Department]],Departments!A:E,5,FALSE)</f>
        <v>6800</v>
      </c>
      <c r="U3922" s="1" t="str">
        <f t="shared" si="122"/>
        <v>Within Benchmark</v>
      </c>
      <c r="V3922" s="1">
        <f t="shared" ca="1" si="123"/>
        <v>41</v>
      </c>
      <c r="W3922" s="1" t="str">
        <f ca="1">_xlfn.IFS(Admissions[[#This Row],[Patients Age]]&lt;18,"Paediatric",V3922&lt;40,"Young Adult",V3922&lt;65,"Adult",TRUE,"Senior")</f>
        <v>Adult</v>
      </c>
    </row>
    <row r="3923" spans="1:23" x14ac:dyDescent="0.25">
      <c r="A3923">
        <v>11474</v>
      </c>
      <c r="B3923">
        <v>7010</v>
      </c>
      <c r="C3923" s="1" t="s">
        <v>488</v>
      </c>
      <c r="D3923" s="1" t="s">
        <v>56</v>
      </c>
      <c r="E3923" s="2">
        <v>27181</v>
      </c>
      <c r="F3923" s="1" t="s">
        <v>21</v>
      </c>
      <c r="G3923" s="1" t="s">
        <v>22</v>
      </c>
      <c r="H3923" s="2">
        <v>45531</v>
      </c>
      <c r="I3923" s="2">
        <v>45540</v>
      </c>
      <c r="J3923">
        <v>9</v>
      </c>
      <c r="K3923">
        <v>24207</v>
      </c>
      <c r="L3923" s="1" t="s">
        <v>1491</v>
      </c>
      <c r="M3923" s="1" t="s">
        <v>23</v>
      </c>
      <c r="N3923" s="1" t="s">
        <v>33</v>
      </c>
      <c r="O3923" t="s">
        <v>19</v>
      </c>
      <c r="P3923">
        <v>2689.6667000000002</v>
      </c>
      <c r="Q3923" s="1" t="s">
        <v>1492</v>
      </c>
      <c r="R3923" s="1" t="s">
        <v>1452</v>
      </c>
      <c r="S3923" t="s">
        <v>1449</v>
      </c>
      <c r="T3923">
        <f>VLOOKUP(Admissions[[#This Row],[Department]],Departments!A:E,5,FALSE)</f>
        <v>12000</v>
      </c>
      <c r="U3923" s="1" t="str">
        <f t="shared" si="122"/>
        <v>Above Benchmark</v>
      </c>
      <c r="V3923" s="1">
        <f t="shared" ca="1" si="123"/>
        <v>52</v>
      </c>
      <c r="W3923" s="1" t="str">
        <f ca="1">_xlfn.IFS(Admissions[[#This Row],[Patients Age]]&lt;18,"Paediatric",V3923&lt;40,"Young Adult",V3923&lt;65,"Adult",TRUE,"Senior")</f>
        <v>Adult</v>
      </c>
    </row>
    <row r="3924" spans="1:23" x14ac:dyDescent="0.25">
      <c r="A3924">
        <v>12394</v>
      </c>
      <c r="B3924">
        <v>5551</v>
      </c>
      <c r="C3924" s="1" t="s">
        <v>223</v>
      </c>
      <c r="D3924" s="1" t="s">
        <v>56</v>
      </c>
      <c r="E3924" s="2">
        <v>31526</v>
      </c>
      <c r="F3924" s="1" t="s">
        <v>66</v>
      </c>
      <c r="G3924" s="1" t="s">
        <v>67</v>
      </c>
      <c r="H3924" s="2">
        <v>45165</v>
      </c>
      <c r="I3924" s="2">
        <v>45169</v>
      </c>
      <c r="J3924">
        <v>4</v>
      </c>
      <c r="K3924">
        <v>4877</v>
      </c>
      <c r="L3924" s="1" t="s">
        <v>1491</v>
      </c>
      <c r="M3924" s="1" t="s">
        <v>91</v>
      </c>
      <c r="N3924" s="1" t="s">
        <v>24</v>
      </c>
      <c r="O3924" t="s">
        <v>19</v>
      </c>
      <c r="P3924">
        <v>1219.25</v>
      </c>
      <c r="Q3924" s="1" t="s">
        <v>1492</v>
      </c>
      <c r="R3924" s="1" t="s">
        <v>1451</v>
      </c>
      <c r="S3924" t="s">
        <v>1447</v>
      </c>
      <c r="T3924">
        <f>VLOOKUP(Admissions[[#This Row],[Department]],Departments!A:E,5,FALSE)</f>
        <v>6000</v>
      </c>
      <c r="U3924" s="1" t="str">
        <f t="shared" si="122"/>
        <v>Within Benchmark</v>
      </c>
      <c r="V3924" s="1">
        <f t="shared" ca="1" si="123"/>
        <v>40</v>
      </c>
      <c r="W3924" s="1" t="str">
        <f ca="1">_xlfn.IFS(Admissions[[#This Row],[Patients Age]]&lt;18,"Paediatric",V3924&lt;40,"Young Adult",V3924&lt;65,"Adult",TRUE,"Senior")</f>
        <v>Adult</v>
      </c>
    </row>
    <row r="3925" spans="1:23" x14ac:dyDescent="0.25">
      <c r="A3925">
        <v>11673</v>
      </c>
      <c r="B3925">
        <v>5801</v>
      </c>
      <c r="C3925" s="1" t="s">
        <v>1302</v>
      </c>
      <c r="D3925" s="1" t="s">
        <v>14</v>
      </c>
      <c r="E3925" s="2">
        <v>15339</v>
      </c>
      <c r="F3925" s="1" t="s">
        <v>51</v>
      </c>
      <c r="G3925" s="1" t="s">
        <v>52</v>
      </c>
      <c r="H3925" s="2">
        <v>45173</v>
      </c>
      <c r="I3925" s="2">
        <v>45180</v>
      </c>
      <c r="J3925">
        <v>7</v>
      </c>
      <c r="K3925">
        <v>7303</v>
      </c>
      <c r="L3925" s="1" t="s">
        <v>1491</v>
      </c>
      <c r="M3925" s="1" t="s">
        <v>88</v>
      </c>
      <c r="N3925" s="1" t="s">
        <v>24</v>
      </c>
      <c r="O3925" t="s">
        <v>19</v>
      </c>
      <c r="P3925">
        <v>1043.2856999999999</v>
      </c>
      <c r="Q3925" s="1" t="s">
        <v>1492</v>
      </c>
      <c r="R3925" s="1" t="s">
        <v>1448</v>
      </c>
      <c r="S3925" t="s">
        <v>1449</v>
      </c>
      <c r="T3925">
        <f>VLOOKUP(Admissions[[#This Row],[Department]],Departments!A:E,5,FALSE)</f>
        <v>6800</v>
      </c>
      <c r="U3925" s="1" t="str">
        <f t="shared" si="122"/>
        <v>Above Benchmark</v>
      </c>
      <c r="V3925" s="1">
        <f t="shared" ca="1" si="123"/>
        <v>84</v>
      </c>
      <c r="W3925" s="1" t="str">
        <f ca="1">_xlfn.IFS(Admissions[[#This Row],[Patients Age]]&lt;18,"Paediatric",V3925&lt;40,"Young Adult",V3925&lt;65,"Adult",TRUE,"Senior")</f>
        <v>Senior</v>
      </c>
    </row>
    <row r="3926" spans="1:23" x14ac:dyDescent="0.25">
      <c r="A3926">
        <v>10821</v>
      </c>
      <c r="B3926">
        <v>6863</v>
      </c>
      <c r="C3926" s="1" t="s">
        <v>773</v>
      </c>
      <c r="D3926" s="1" t="s">
        <v>14</v>
      </c>
      <c r="E3926" s="2">
        <v>30765</v>
      </c>
      <c r="F3926" s="1" t="s">
        <v>66</v>
      </c>
      <c r="G3926" s="1" t="s">
        <v>77</v>
      </c>
      <c r="H3926" s="2">
        <v>45113</v>
      </c>
      <c r="I3926" s="2">
        <v>45116</v>
      </c>
      <c r="J3926">
        <v>3</v>
      </c>
      <c r="K3926">
        <v>4659</v>
      </c>
      <c r="L3926" s="1" t="s">
        <v>1491</v>
      </c>
      <c r="M3926" s="1" t="s">
        <v>37</v>
      </c>
      <c r="N3926" s="1" t="s">
        <v>24</v>
      </c>
      <c r="O3926" t="s">
        <v>19</v>
      </c>
      <c r="P3926">
        <v>1553</v>
      </c>
      <c r="Q3926" s="1" t="s">
        <v>1492</v>
      </c>
      <c r="R3926" s="1" t="s">
        <v>1450</v>
      </c>
      <c r="S3926" t="s">
        <v>1449</v>
      </c>
      <c r="T3926">
        <f>VLOOKUP(Admissions[[#This Row],[Department]],Departments!A:E,5,FALSE)</f>
        <v>6000</v>
      </c>
      <c r="U3926" s="1" t="str">
        <f t="shared" si="122"/>
        <v>Within Benchmark</v>
      </c>
      <c r="V3926" s="1">
        <f t="shared" ca="1" si="123"/>
        <v>42</v>
      </c>
      <c r="W3926" s="1" t="str">
        <f ca="1">_xlfn.IFS(Admissions[[#This Row],[Patients Age]]&lt;18,"Paediatric",V3926&lt;40,"Young Adult",V3926&lt;65,"Adult",TRUE,"Senior")</f>
        <v>Adult</v>
      </c>
    </row>
    <row r="3927" spans="1:23" x14ac:dyDescent="0.25">
      <c r="A3927">
        <v>10117</v>
      </c>
      <c r="B3927">
        <v>6049</v>
      </c>
      <c r="C3927" s="1" t="s">
        <v>395</v>
      </c>
      <c r="D3927" s="1" t="s">
        <v>14</v>
      </c>
      <c r="E3927" s="2">
        <v>29433</v>
      </c>
      <c r="F3927" s="1" t="s">
        <v>15</v>
      </c>
      <c r="G3927" s="1" t="s">
        <v>48</v>
      </c>
      <c r="H3927" s="2">
        <v>45044</v>
      </c>
      <c r="I3927" s="2">
        <v>45047</v>
      </c>
      <c r="J3927">
        <v>3</v>
      </c>
      <c r="K3927">
        <v>8855</v>
      </c>
      <c r="L3927" s="1" t="s">
        <v>1491</v>
      </c>
      <c r="M3927" s="1" t="s">
        <v>17</v>
      </c>
      <c r="N3927" s="1" t="s">
        <v>18</v>
      </c>
      <c r="O3927" t="s">
        <v>19</v>
      </c>
      <c r="P3927">
        <v>2951.6667000000002</v>
      </c>
      <c r="Q3927" s="1" t="s">
        <v>1492</v>
      </c>
      <c r="R3927" s="1" t="s">
        <v>1454</v>
      </c>
      <c r="S3927" t="s">
        <v>1449</v>
      </c>
      <c r="T3927">
        <f>VLOOKUP(Admissions[[#This Row],[Department]],Departments!A:E,5,FALSE)</f>
        <v>5500</v>
      </c>
      <c r="U3927" s="1" t="str">
        <f t="shared" si="122"/>
        <v>Above Benchmark</v>
      </c>
      <c r="V3927" s="1">
        <f t="shared" ca="1" si="123"/>
        <v>45</v>
      </c>
      <c r="W3927" s="1" t="str">
        <f ca="1">_xlfn.IFS(Admissions[[#This Row],[Patients Age]]&lt;18,"Paediatric",V3927&lt;40,"Young Adult",V3927&lt;65,"Adult",TRUE,"Senior")</f>
        <v>Adult</v>
      </c>
    </row>
    <row r="3928" spans="1:23" x14ac:dyDescent="0.25">
      <c r="A3928">
        <v>14452</v>
      </c>
      <c r="B3928">
        <v>6507</v>
      </c>
      <c r="C3928" s="1" t="s">
        <v>340</v>
      </c>
      <c r="D3928" s="1" t="s">
        <v>14</v>
      </c>
      <c r="E3928" s="2">
        <v>27405</v>
      </c>
      <c r="F3928" s="1" t="s">
        <v>66</v>
      </c>
      <c r="G3928" s="1" t="s">
        <v>70</v>
      </c>
      <c r="H3928" s="2">
        <v>45038</v>
      </c>
      <c r="I3928" s="2">
        <v>45040</v>
      </c>
      <c r="J3928">
        <v>2</v>
      </c>
      <c r="K3928">
        <v>3495</v>
      </c>
      <c r="L3928" s="1" t="s">
        <v>1494</v>
      </c>
      <c r="M3928" s="1" t="s">
        <v>37</v>
      </c>
      <c r="N3928" s="1" t="s">
        <v>18</v>
      </c>
      <c r="O3928" t="s">
        <v>19</v>
      </c>
      <c r="P3928">
        <v>1747.5</v>
      </c>
      <c r="Q3928" s="1" t="s">
        <v>1492</v>
      </c>
      <c r="R3928" s="1" t="s">
        <v>1446</v>
      </c>
      <c r="S3928" t="s">
        <v>1447</v>
      </c>
      <c r="T3928">
        <f>VLOOKUP(Admissions[[#This Row],[Department]],Departments!A:E,5,FALSE)</f>
        <v>6000</v>
      </c>
      <c r="U3928" s="1" t="str">
        <f t="shared" si="122"/>
        <v>Within Benchmark</v>
      </c>
      <c r="V3928" s="1">
        <f t="shared" ca="1" si="123"/>
        <v>51</v>
      </c>
      <c r="W3928" s="1" t="str">
        <f ca="1">_xlfn.IFS(Admissions[[#This Row],[Patients Age]]&lt;18,"Paediatric",V3928&lt;40,"Young Adult",V3928&lt;65,"Adult",TRUE,"Senior")</f>
        <v>Adult</v>
      </c>
    </row>
    <row r="3929" spans="1:23" x14ac:dyDescent="0.25">
      <c r="A3929">
        <v>10341</v>
      </c>
      <c r="B3929">
        <v>3920</v>
      </c>
      <c r="C3929" s="1" t="s">
        <v>574</v>
      </c>
      <c r="D3929" s="1" t="s">
        <v>56</v>
      </c>
      <c r="E3929" s="2">
        <v>37287</v>
      </c>
      <c r="F3929" s="1" t="s">
        <v>35</v>
      </c>
      <c r="G3929" s="1" t="s">
        <v>85</v>
      </c>
      <c r="H3929" s="2">
        <v>45641</v>
      </c>
      <c r="I3929" s="2">
        <v>45648</v>
      </c>
      <c r="J3929">
        <v>7</v>
      </c>
      <c r="K3929">
        <v>15157</v>
      </c>
      <c r="L3929" s="1" t="s">
        <v>1491</v>
      </c>
      <c r="M3929" s="1" t="s">
        <v>119</v>
      </c>
      <c r="N3929" s="1" t="s">
        <v>33</v>
      </c>
      <c r="O3929" t="s">
        <v>19</v>
      </c>
      <c r="P3929">
        <v>2165.2856999999999</v>
      </c>
      <c r="Q3929" s="1" t="s">
        <v>1492</v>
      </c>
      <c r="R3929" s="1" t="s">
        <v>1451</v>
      </c>
      <c r="S3929" t="s">
        <v>1447</v>
      </c>
      <c r="T3929">
        <f>VLOOKUP(Admissions[[#This Row],[Department]],Departments!A:E,5,FALSE)</f>
        <v>8500</v>
      </c>
      <c r="U3929" s="1" t="str">
        <f t="shared" si="122"/>
        <v>Above Benchmark</v>
      </c>
      <c r="V3929" s="1">
        <f t="shared" ca="1" si="123"/>
        <v>24</v>
      </c>
      <c r="W3929" s="1" t="str">
        <f ca="1">_xlfn.IFS(Admissions[[#This Row],[Patients Age]]&lt;18,"Paediatric",V3929&lt;40,"Young Adult",V3929&lt;65,"Adult",TRUE,"Senior")</f>
        <v>Young Adult</v>
      </c>
    </row>
    <row r="3930" spans="1:23" x14ac:dyDescent="0.25">
      <c r="A3930">
        <v>10412</v>
      </c>
      <c r="B3930">
        <v>6670</v>
      </c>
      <c r="C3930" s="1" t="s">
        <v>361</v>
      </c>
      <c r="D3930" s="1" t="s">
        <v>56</v>
      </c>
      <c r="E3930" s="2">
        <v>12780</v>
      </c>
      <c r="F3930" s="1" t="s">
        <v>26</v>
      </c>
      <c r="G3930" s="1" t="s">
        <v>141</v>
      </c>
      <c r="H3930" s="2">
        <v>45342</v>
      </c>
      <c r="I3930" s="2">
        <v>45351</v>
      </c>
      <c r="J3930">
        <v>9</v>
      </c>
      <c r="K3930">
        <v>25892</v>
      </c>
      <c r="L3930" s="1" t="s">
        <v>1491</v>
      </c>
      <c r="M3930" s="1" t="s">
        <v>28</v>
      </c>
      <c r="N3930" s="1" t="s">
        <v>18</v>
      </c>
      <c r="O3930" t="s">
        <v>19</v>
      </c>
      <c r="P3930">
        <v>2876.8888999999999</v>
      </c>
      <c r="Q3930" s="1" t="s">
        <v>1492</v>
      </c>
      <c r="R3930" s="1" t="s">
        <v>1452</v>
      </c>
      <c r="S3930" t="s">
        <v>1449</v>
      </c>
      <c r="T3930">
        <f>VLOOKUP(Admissions[[#This Row],[Department]],Departments!A:E,5,FALSE)</f>
        <v>9000</v>
      </c>
      <c r="U3930" s="1" t="str">
        <f t="shared" si="122"/>
        <v>Above Benchmark</v>
      </c>
      <c r="V3930" s="1">
        <f t="shared" ca="1" si="123"/>
        <v>91</v>
      </c>
      <c r="W3930" s="1" t="str">
        <f ca="1">_xlfn.IFS(Admissions[[#This Row],[Patients Age]]&lt;18,"Paediatric",V3930&lt;40,"Young Adult",V3930&lt;65,"Adult",TRUE,"Senior")</f>
        <v>Senior</v>
      </c>
    </row>
    <row r="3931" spans="1:23" x14ac:dyDescent="0.25">
      <c r="A3931">
        <v>11254</v>
      </c>
      <c r="B3931">
        <v>3646</v>
      </c>
      <c r="C3931" s="1" t="s">
        <v>167</v>
      </c>
      <c r="D3931" s="1" t="s">
        <v>14</v>
      </c>
      <c r="E3931" s="2">
        <v>40475</v>
      </c>
      <c r="F3931" s="1" t="s">
        <v>30</v>
      </c>
      <c r="G3931" s="1" t="s">
        <v>31</v>
      </c>
      <c r="H3931" s="2">
        <v>45053</v>
      </c>
      <c r="I3931" s="2">
        <v>45054</v>
      </c>
      <c r="J3931">
        <v>1</v>
      </c>
      <c r="K3931">
        <v>1799</v>
      </c>
      <c r="L3931" s="1" t="s">
        <v>1491</v>
      </c>
      <c r="M3931" s="1" t="s">
        <v>46</v>
      </c>
      <c r="N3931" s="1" t="s">
        <v>18</v>
      </c>
      <c r="O3931" t="s">
        <v>19</v>
      </c>
      <c r="P3931">
        <v>1799</v>
      </c>
      <c r="Q3931" s="1" t="s">
        <v>1492</v>
      </c>
      <c r="R3931" s="1" t="s">
        <v>1451</v>
      </c>
      <c r="S3931" t="s">
        <v>1447</v>
      </c>
      <c r="T3931">
        <f>VLOOKUP(Admissions[[#This Row],[Department]],Departments!A:E,5,FALSE)</f>
        <v>4500</v>
      </c>
      <c r="U3931" s="1" t="str">
        <f t="shared" si="122"/>
        <v>Within Benchmark</v>
      </c>
      <c r="V3931" s="1">
        <f t="shared" ca="1" si="123"/>
        <v>15</v>
      </c>
      <c r="W3931" s="1" t="str">
        <f ca="1">_xlfn.IFS(Admissions[[#This Row],[Patients Age]]&lt;18,"Paediatric",V3931&lt;40,"Young Adult",V3931&lt;65,"Adult",TRUE,"Senior")</f>
        <v>Paediatric</v>
      </c>
    </row>
    <row r="3932" spans="1:23" x14ac:dyDescent="0.25">
      <c r="A3932">
        <v>13992</v>
      </c>
      <c r="B3932">
        <v>6271</v>
      </c>
      <c r="C3932" s="1" t="s">
        <v>562</v>
      </c>
      <c r="D3932" s="1" t="s">
        <v>56</v>
      </c>
      <c r="E3932" s="2">
        <v>42513</v>
      </c>
      <c r="F3932" s="1" t="s">
        <v>30</v>
      </c>
      <c r="G3932" s="1" t="s">
        <v>58</v>
      </c>
      <c r="H3932" s="2">
        <v>45604</v>
      </c>
      <c r="I3932" s="2">
        <v>45606</v>
      </c>
      <c r="J3932">
        <v>2</v>
      </c>
      <c r="K3932">
        <v>2641</v>
      </c>
      <c r="L3932" s="1" t="s">
        <v>1491</v>
      </c>
      <c r="M3932" s="1" t="s">
        <v>81</v>
      </c>
      <c r="N3932" s="1" t="s">
        <v>18</v>
      </c>
      <c r="O3932" t="s">
        <v>19</v>
      </c>
      <c r="P3932">
        <v>1320.5</v>
      </c>
      <c r="Q3932" s="1" t="s">
        <v>1492</v>
      </c>
      <c r="R3932" s="1" t="s">
        <v>1454</v>
      </c>
      <c r="S3932" t="s">
        <v>1449</v>
      </c>
      <c r="T3932">
        <f>VLOOKUP(Admissions[[#This Row],[Department]],Departments!A:E,5,FALSE)</f>
        <v>4500</v>
      </c>
      <c r="U3932" s="1" t="str">
        <f t="shared" si="122"/>
        <v>Within Benchmark</v>
      </c>
      <c r="V3932" s="1">
        <f t="shared" ca="1" si="123"/>
        <v>10</v>
      </c>
      <c r="W3932" s="1" t="str">
        <f ca="1">_xlfn.IFS(Admissions[[#This Row],[Patients Age]]&lt;18,"Paediatric",V3932&lt;40,"Young Adult",V3932&lt;65,"Adult",TRUE,"Senior")</f>
        <v>Paediatric</v>
      </c>
    </row>
    <row r="3933" spans="1:23" x14ac:dyDescent="0.25">
      <c r="A3933">
        <v>13099</v>
      </c>
      <c r="B3933">
        <v>3772</v>
      </c>
      <c r="C3933" s="1" t="s">
        <v>711</v>
      </c>
      <c r="D3933" s="1" t="s">
        <v>56</v>
      </c>
      <c r="E3933" s="2">
        <v>25419</v>
      </c>
      <c r="F3933" s="1" t="s">
        <v>51</v>
      </c>
      <c r="G3933" s="1" t="s">
        <v>52</v>
      </c>
      <c r="H3933" s="2">
        <v>44949</v>
      </c>
      <c r="I3933" s="2">
        <v>44953</v>
      </c>
      <c r="J3933">
        <v>4</v>
      </c>
      <c r="K3933">
        <v>6841</v>
      </c>
      <c r="L3933" s="1" t="s">
        <v>1491</v>
      </c>
      <c r="M3933" s="1" t="s">
        <v>88</v>
      </c>
      <c r="N3933" s="1" t="s">
        <v>33</v>
      </c>
      <c r="O3933" t="s">
        <v>19</v>
      </c>
      <c r="P3933">
        <v>1710.25</v>
      </c>
      <c r="Q3933" s="1" t="s">
        <v>1492</v>
      </c>
      <c r="R3933" s="1" t="s">
        <v>1448</v>
      </c>
      <c r="S3933" t="s">
        <v>1449</v>
      </c>
      <c r="T3933">
        <f>VLOOKUP(Admissions[[#This Row],[Department]],Departments!A:E,5,FALSE)</f>
        <v>6800</v>
      </c>
      <c r="U3933" s="1" t="str">
        <f t="shared" si="122"/>
        <v>Above Benchmark</v>
      </c>
      <c r="V3933" s="1">
        <f t="shared" ca="1" si="123"/>
        <v>56</v>
      </c>
      <c r="W3933" s="1" t="str">
        <f ca="1">_xlfn.IFS(Admissions[[#This Row],[Patients Age]]&lt;18,"Paediatric",V3933&lt;40,"Young Adult",V3933&lt;65,"Adult",TRUE,"Senior")</f>
        <v>Adult</v>
      </c>
    </row>
    <row r="3934" spans="1:23" x14ac:dyDescent="0.25">
      <c r="A3934">
        <v>15661</v>
      </c>
      <c r="B3934">
        <v>6478</v>
      </c>
      <c r="C3934" s="1" t="s">
        <v>106</v>
      </c>
      <c r="D3934" s="1" t="s">
        <v>56</v>
      </c>
      <c r="E3934" s="2">
        <v>14054</v>
      </c>
      <c r="F3934" s="1" t="s">
        <v>41</v>
      </c>
      <c r="G3934" s="1" t="s">
        <v>42</v>
      </c>
      <c r="H3934" s="2">
        <v>45128</v>
      </c>
      <c r="I3934" s="2">
        <v>45134</v>
      </c>
      <c r="J3934">
        <v>6</v>
      </c>
      <c r="K3934">
        <v>7740</v>
      </c>
      <c r="L3934" s="1" t="s">
        <v>1491</v>
      </c>
      <c r="M3934" s="1" t="s">
        <v>121</v>
      </c>
      <c r="N3934" s="1" t="s">
        <v>18</v>
      </c>
      <c r="O3934" t="s">
        <v>19</v>
      </c>
      <c r="P3934">
        <v>1290</v>
      </c>
      <c r="Q3934" s="1" t="s">
        <v>1492</v>
      </c>
      <c r="R3934" s="1" t="s">
        <v>1454</v>
      </c>
      <c r="S3934" t="s">
        <v>1449</v>
      </c>
      <c r="T3934">
        <f>VLOOKUP(Admissions[[#This Row],[Department]],Departments!A:E,5,FALSE)</f>
        <v>7200</v>
      </c>
      <c r="U3934" s="1" t="str">
        <f t="shared" si="122"/>
        <v>Above Benchmark</v>
      </c>
      <c r="V3934" s="1">
        <f t="shared" ca="1" si="123"/>
        <v>88</v>
      </c>
      <c r="W3934" s="1" t="str">
        <f ca="1">_xlfn.IFS(Admissions[[#This Row],[Patients Age]]&lt;18,"Paediatric",V3934&lt;40,"Young Adult",V3934&lt;65,"Adult",TRUE,"Senior")</f>
        <v>Senior</v>
      </c>
    </row>
    <row r="3935" spans="1:23" x14ac:dyDescent="0.25">
      <c r="A3935">
        <v>14408</v>
      </c>
      <c r="B3935">
        <v>6008</v>
      </c>
      <c r="C3935" s="1" t="s">
        <v>253</v>
      </c>
      <c r="D3935" s="1" t="s">
        <v>56</v>
      </c>
      <c r="E3935" s="2">
        <v>22685</v>
      </c>
      <c r="F3935" s="1" t="s">
        <v>35</v>
      </c>
      <c r="G3935" s="1" t="s">
        <v>85</v>
      </c>
      <c r="H3935" s="2">
        <v>44969</v>
      </c>
      <c r="I3935" s="2">
        <v>44973</v>
      </c>
      <c r="J3935">
        <v>4</v>
      </c>
      <c r="K3935">
        <v>11149</v>
      </c>
      <c r="L3935" s="1" t="s">
        <v>1491</v>
      </c>
      <c r="M3935" s="1" t="s">
        <v>37</v>
      </c>
      <c r="N3935" s="1" t="s">
        <v>33</v>
      </c>
      <c r="O3935" t="s">
        <v>19</v>
      </c>
      <c r="P3935">
        <v>2787.25</v>
      </c>
      <c r="Q3935" s="1" t="s">
        <v>1492</v>
      </c>
      <c r="R3935" s="1" t="s">
        <v>1451</v>
      </c>
      <c r="S3935" t="s">
        <v>1447</v>
      </c>
      <c r="T3935">
        <f>VLOOKUP(Admissions[[#This Row],[Department]],Departments!A:E,5,FALSE)</f>
        <v>8500</v>
      </c>
      <c r="U3935" s="1" t="str">
        <f t="shared" si="122"/>
        <v>Above Benchmark</v>
      </c>
      <c r="V3935" s="1">
        <f t="shared" ca="1" si="123"/>
        <v>64</v>
      </c>
      <c r="W3935" s="1" t="str">
        <f ca="1">_xlfn.IFS(Admissions[[#This Row],[Patients Age]]&lt;18,"Paediatric",V3935&lt;40,"Young Adult",V3935&lt;65,"Adult",TRUE,"Senior")</f>
        <v>Adult</v>
      </c>
    </row>
    <row r="3936" spans="1:23" x14ac:dyDescent="0.25">
      <c r="A3936">
        <v>11885</v>
      </c>
      <c r="B3936">
        <v>4413</v>
      </c>
      <c r="C3936" s="1" t="s">
        <v>1319</v>
      </c>
      <c r="D3936" s="1" t="s">
        <v>56</v>
      </c>
      <c r="E3936" s="2">
        <v>30865</v>
      </c>
      <c r="F3936" s="1" t="s">
        <v>35</v>
      </c>
      <c r="G3936" s="1" t="s">
        <v>83</v>
      </c>
      <c r="H3936" s="2">
        <v>44940</v>
      </c>
      <c r="I3936" s="2">
        <v>44947</v>
      </c>
      <c r="J3936">
        <v>7</v>
      </c>
      <c r="K3936">
        <v>9843</v>
      </c>
      <c r="L3936" s="1" t="s">
        <v>1491</v>
      </c>
      <c r="M3936" s="1" t="s">
        <v>37</v>
      </c>
      <c r="N3936" s="1" t="s">
        <v>33</v>
      </c>
      <c r="O3936" t="s">
        <v>19</v>
      </c>
      <c r="P3936">
        <v>1406.1429000000001</v>
      </c>
      <c r="Q3936" s="1" t="s">
        <v>1492</v>
      </c>
      <c r="R3936" s="1" t="s">
        <v>1446</v>
      </c>
      <c r="S3936" t="s">
        <v>1447</v>
      </c>
      <c r="T3936">
        <f>VLOOKUP(Admissions[[#This Row],[Department]],Departments!A:E,5,FALSE)</f>
        <v>8500</v>
      </c>
      <c r="U3936" s="1" t="str">
        <f t="shared" si="122"/>
        <v>Above Benchmark</v>
      </c>
      <c r="V3936" s="1">
        <f t="shared" ca="1" si="123"/>
        <v>42</v>
      </c>
      <c r="W3936" s="1" t="str">
        <f ca="1">_xlfn.IFS(Admissions[[#This Row],[Patients Age]]&lt;18,"Paediatric",V3936&lt;40,"Young Adult",V3936&lt;65,"Adult",TRUE,"Senior")</f>
        <v>Adult</v>
      </c>
    </row>
    <row r="3937" spans="1:23" x14ac:dyDescent="0.25">
      <c r="A3937">
        <v>15848</v>
      </c>
      <c r="B3937">
        <v>5428</v>
      </c>
      <c r="C3937" s="1" t="s">
        <v>275</v>
      </c>
      <c r="D3937" s="1" t="s">
        <v>14</v>
      </c>
      <c r="E3937" s="2">
        <v>25628</v>
      </c>
      <c r="F3937" s="1" t="s">
        <v>51</v>
      </c>
      <c r="G3937" s="1" t="s">
        <v>113</v>
      </c>
      <c r="H3937" s="2">
        <v>45486</v>
      </c>
      <c r="I3937" s="2">
        <v>45491</v>
      </c>
      <c r="J3937">
        <v>5</v>
      </c>
      <c r="K3937">
        <v>3831</v>
      </c>
      <c r="L3937" s="1" t="s">
        <v>1491</v>
      </c>
      <c r="M3937" s="1" t="s">
        <v>53</v>
      </c>
      <c r="N3937" s="1" t="s">
        <v>33</v>
      </c>
      <c r="O3937" t="s">
        <v>19</v>
      </c>
      <c r="P3937">
        <v>766.2</v>
      </c>
      <c r="Q3937" s="1" t="s">
        <v>1492</v>
      </c>
      <c r="R3937" s="1" t="s">
        <v>1446</v>
      </c>
      <c r="S3937" t="s">
        <v>1447</v>
      </c>
      <c r="T3937">
        <f>VLOOKUP(Admissions[[#This Row],[Department]],Departments!A:E,5,FALSE)</f>
        <v>6800</v>
      </c>
      <c r="U3937" s="1" t="str">
        <f t="shared" si="122"/>
        <v>Within Benchmark</v>
      </c>
      <c r="V3937" s="1">
        <f t="shared" ca="1" si="123"/>
        <v>56</v>
      </c>
      <c r="W3937" s="1" t="str">
        <f ca="1">_xlfn.IFS(Admissions[[#This Row],[Patients Age]]&lt;18,"Paediatric",V3937&lt;40,"Young Adult",V3937&lt;65,"Adult",TRUE,"Senior")</f>
        <v>Adult</v>
      </c>
    </row>
    <row r="3938" spans="1:23" x14ac:dyDescent="0.25">
      <c r="A3938">
        <v>14527</v>
      </c>
      <c r="B3938">
        <v>4020</v>
      </c>
      <c r="C3938" s="1" t="s">
        <v>412</v>
      </c>
      <c r="D3938" s="1" t="s">
        <v>56</v>
      </c>
      <c r="E3938" s="2">
        <v>41250</v>
      </c>
      <c r="F3938" s="1" t="s">
        <v>30</v>
      </c>
      <c r="G3938" s="1" t="s">
        <v>110</v>
      </c>
      <c r="H3938" s="2">
        <v>45047</v>
      </c>
      <c r="I3938" s="2">
        <v>45050</v>
      </c>
      <c r="J3938">
        <v>3</v>
      </c>
      <c r="K3938">
        <v>2749</v>
      </c>
      <c r="L3938" s="1" t="s">
        <v>1491</v>
      </c>
      <c r="M3938" s="1" t="s">
        <v>49</v>
      </c>
      <c r="N3938" s="1" t="s">
        <v>18</v>
      </c>
      <c r="O3938" t="s">
        <v>19</v>
      </c>
      <c r="P3938">
        <v>916.33330000000001</v>
      </c>
      <c r="Q3938" s="1" t="s">
        <v>1492</v>
      </c>
      <c r="R3938" s="1" t="s">
        <v>1448</v>
      </c>
      <c r="S3938" t="s">
        <v>1449</v>
      </c>
      <c r="T3938">
        <f>VLOOKUP(Admissions[[#This Row],[Department]],Departments!A:E,5,FALSE)</f>
        <v>4500</v>
      </c>
      <c r="U3938" s="1" t="str">
        <f t="shared" si="122"/>
        <v>Within Benchmark</v>
      </c>
      <c r="V3938" s="1">
        <f t="shared" ca="1" si="123"/>
        <v>13</v>
      </c>
      <c r="W3938" s="1" t="str">
        <f ca="1">_xlfn.IFS(Admissions[[#This Row],[Patients Age]]&lt;18,"Paediatric",V3938&lt;40,"Young Adult",V3938&lt;65,"Adult",TRUE,"Senior")</f>
        <v>Paediatric</v>
      </c>
    </row>
    <row r="3939" spans="1:23" x14ac:dyDescent="0.25">
      <c r="A3939">
        <v>10256</v>
      </c>
      <c r="B3939">
        <v>3720</v>
      </c>
      <c r="C3939" s="1" t="s">
        <v>258</v>
      </c>
      <c r="D3939" s="1" t="s">
        <v>14</v>
      </c>
      <c r="E3939" s="2">
        <v>18166</v>
      </c>
      <c r="F3939" s="1" t="s">
        <v>41</v>
      </c>
      <c r="G3939" s="1" t="s">
        <v>42</v>
      </c>
      <c r="H3939" s="2">
        <v>45301</v>
      </c>
      <c r="I3939" s="2">
        <v>45308</v>
      </c>
      <c r="J3939">
        <v>7</v>
      </c>
      <c r="K3939">
        <v>12353</v>
      </c>
      <c r="L3939" s="1" t="s">
        <v>1491</v>
      </c>
      <c r="M3939" s="1" t="s">
        <v>43</v>
      </c>
      <c r="N3939" s="1" t="s">
        <v>18</v>
      </c>
      <c r="O3939" t="s">
        <v>19</v>
      </c>
      <c r="P3939">
        <v>1764.7143000000001</v>
      </c>
      <c r="Q3939" s="1" t="s">
        <v>1492</v>
      </c>
      <c r="R3939" s="1" t="s">
        <v>1453</v>
      </c>
      <c r="S3939" t="s">
        <v>1449</v>
      </c>
      <c r="T3939">
        <f>VLOOKUP(Admissions[[#This Row],[Department]],Departments!A:E,5,FALSE)</f>
        <v>7200</v>
      </c>
      <c r="U3939" s="1" t="str">
        <f t="shared" si="122"/>
        <v>Above Benchmark</v>
      </c>
      <c r="V3939" s="1">
        <f t="shared" ca="1" si="123"/>
        <v>76</v>
      </c>
      <c r="W3939" s="1" t="str">
        <f ca="1">_xlfn.IFS(Admissions[[#This Row],[Patients Age]]&lt;18,"Paediatric",V3939&lt;40,"Young Adult",V3939&lt;65,"Adult",TRUE,"Senior")</f>
        <v>Senior</v>
      </c>
    </row>
    <row r="3940" spans="1:23" x14ac:dyDescent="0.25">
      <c r="A3940">
        <v>10481</v>
      </c>
      <c r="B3940">
        <v>3239</v>
      </c>
      <c r="C3940" s="1" t="s">
        <v>507</v>
      </c>
      <c r="D3940" s="1" t="s">
        <v>14</v>
      </c>
      <c r="E3940" s="2">
        <v>22863</v>
      </c>
      <c r="F3940" s="1" t="s">
        <v>35</v>
      </c>
      <c r="G3940" s="1" t="s">
        <v>85</v>
      </c>
      <c r="H3940" s="2">
        <v>45327</v>
      </c>
      <c r="I3940" s="2">
        <v>45331</v>
      </c>
      <c r="J3940">
        <v>4</v>
      </c>
      <c r="K3940">
        <v>9909</v>
      </c>
      <c r="L3940" s="1" t="s">
        <v>1491</v>
      </c>
      <c r="M3940" s="1" t="s">
        <v>119</v>
      </c>
      <c r="N3940" s="1" t="s">
        <v>18</v>
      </c>
      <c r="O3940" t="s">
        <v>19</v>
      </c>
      <c r="P3940">
        <v>2477.25</v>
      </c>
      <c r="Q3940" s="1" t="s">
        <v>1492</v>
      </c>
      <c r="R3940" s="1" t="s">
        <v>1448</v>
      </c>
      <c r="S3940" t="s">
        <v>1449</v>
      </c>
      <c r="T3940">
        <f>VLOOKUP(Admissions[[#This Row],[Department]],Departments!A:E,5,FALSE)</f>
        <v>8500</v>
      </c>
      <c r="U3940" s="1" t="str">
        <f t="shared" si="122"/>
        <v>Above Benchmark</v>
      </c>
      <c r="V3940" s="1">
        <f t="shared" ca="1" si="123"/>
        <v>63</v>
      </c>
      <c r="W3940" s="1" t="str">
        <f ca="1">_xlfn.IFS(Admissions[[#This Row],[Patients Age]]&lt;18,"Paediatric",V3940&lt;40,"Young Adult",V3940&lt;65,"Adult",TRUE,"Senior")</f>
        <v>Adult</v>
      </c>
    </row>
    <row r="3941" spans="1:23" x14ac:dyDescent="0.25">
      <c r="A3941">
        <v>10601</v>
      </c>
      <c r="B3941">
        <v>4418</v>
      </c>
      <c r="C3941" s="1" t="s">
        <v>1320</v>
      </c>
      <c r="D3941" s="1" t="s">
        <v>14</v>
      </c>
      <c r="E3941" s="2">
        <v>21807</v>
      </c>
      <c r="F3941" s="1" t="s">
        <v>35</v>
      </c>
      <c r="G3941" s="1" t="s">
        <v>36</v>
      </c>
      <c r="H3941" s="2">
        <v>45550</v>
      </c>
      <c r="I3941" s="2">
        <v>45558</v>
      </c>
      <c r="J3941">
        <v>8</v>
      </c>
      <c r="K3941">
        <v>11231</v>
      </c>
      <c r="L3941" s="1" t="s">
        <v>1491</v>
      </c>
      <c r="M3941" s="1" t="s">
        <v>75</v>
      </c>
      <c r="N3941" s="1" t="s">
        <v>33</v>
      </c>
      <c r="O3941" t="s">
        <v>19</v>
      </c>
      <c r="P3941">
        <v>1403.875</v>
      </c>
      <c r="Q3941" s="1" t="s">
        <v>1492</v>
      </c>
      <c r="R3941" s="1" t="s">
        <v>1451</v>
      </c>
      <c r="S3941" t="s">
        <v>1447</v>
      </c>
      <c r="T3941">
        <f>VLOOKUP(Admissions[[#This Row],[Department]],Departments!A:E,5,FALSE)</f>
        <v>8500</v>
      </c>
      <c r="U3941" s="1" t="str">
        <f t="shared" si="122"/>
        <v>Above Benchmark</v>
      </c>
      <c r="V3941" s="1">
        <f t="shared" ca="1" si="123"/>
        <v>66</v>
      </c>
      <c r="W3941" s="1" t="str">
        <f ca="1">_xlfn.IFS(Admissions[[#This Row],[Patients Age]]&lt;18,"Paediatric",V3941&lt;40,"Young Adult",V3941&lt;65,"Adult",TRUE,"Senior")</f>
        <v>Senior</v>
      </c>
    </row>
    <row r="3942" spans="1:23" x14ac:dyDescent="0.25">
      <c r="A3942">
        <v>11540</v>
      </c>
      <c r="B3942">
        <v>5302</v>
      </c>
      <c r="C3942" s="1" t="s">
        <v>1233</v>
      </c>
      <c r="D3942" s="1" t="s">
        <v>56</v>
      </c>
      <c r="E3942" s="2">
        <v>24781</v>
      </c>
      <c r="F3942" s="1" t="s">
        <v>21</v>
      </c>
      <c r="G3942" s="1" t="s">
        <v>160</v>
      </c>
      <c r="H3942" s="2">
        <v>45522</v>
      </c>
      <c r="I3942" s="2">
        <v>45532</v>
      </c>
      <c r="J3942">
        <v>10</v>
      </c>
      <c r="K3942">
        <v>41540</v>
      </c>
      <c r="L3942" s="1" t="s">
        <v>1491</v>
      </c>
      <c r="M3942" s="1" t="s">
        <v>23</v>
      </c>
      <c r="N3942" s="1" t="s">
        <v>33</v>
      </c>
      <c r="O3942" t="s">
        <v>19</v>
      </c>
      <c r="P3942">
        <v>4154</v>
      </c>
      <c r="Q3942" s="1" t="s">
        <v>1492</v>
      </c>
      <c r="R3942" s="1" t="s">
        <v>1451</v>
      </c>
      <c r="S3942" t="s">
        <v>1447</v>
      </c>
      <c r="T3942">
        <f>VLOOKUP(Admissions[[#This Row],[Department]],Departments!A:E,5,FALSE)</f>
        <v>12000</v>
      </c>
      <c r="U3942" s="1" t="str">
        <f t="shared" si="122"/>
        <v>Above Benchmark</v>
      </c>
      <c r="V3942" s="1">
        <f t="shared" ca="1" si="123"/>
        <v>58</v>
      </c>
      <c r="W3942" s="1" t="str">
        <f ca="1">_xlfn.IFS(Admissions[[#This Row],[Patients Age]]&lt;18,"Paediatric",V3942&lt;40,"Young Adult",V3942&lt;65,"Adult",TRUE,"Senior")</f>
        <v>Adult</v>
      </c>
    </row>
    <row r="3943" spans="1:23" x14ac:dyDescent="0.25">
      <c r="A3943">
        <v>15691</v>
      </c>
      <c r="B3943">
        <v>3884</v>
      </c>
      <c r="C3943" s="1" t="s">
        <v>721</v>
      </c>
      <c r="D3943" s="1" t="s">
        <v>56</v>
      </c>
      <c r="E3943" s="2">
        <v>26360</v>
      </c>
      <c r="F3943" s="1" t="s">
        <v>41</v>
      </c>
      <c r="G3943" s="1" t="s">
        <v>72</v>
      </c>
      <c r="H3943" s="2">
        <v>45079</v>
      </c>
      <c r="I3943" s="2">
        <v>45085</v>
      </c>
      <c r="J3943">
        <v>6</v>
      </c>
      <c r="K3943">
        <v>8049</v>
      </c>
      <c r="L3943" s="1" t="s">
        <v>1494</v>
      </c>
      <c r="M3943" s="1" t="s">
        <v>121</v>
      </c>
      <c r="N3943" s="1" t="s">
        <v>18</v>
      </c>
      <c r="O3943" t="s">
        <v>19</v>
      </c>
      <c r="P3943">
        <v>1341.5</v>
      </c>
      <c r="Q3943" s="1" t="s">
        <v>1492</v>
      </c>
      <c r="R3943" s="1" t="s">
        <v>1454</v>
      </c>
      <c r="S3943" t="s">
        <v>1449</v>
      </c>
      <c r="T3943">
        <f>VLOOKUP(Admissions[[#This Row],[Department]],Departments!A:E,5,FALSE)</f>
        <v>7200</v>
      </c>
      <c r="U3943" s="1" t="str">
        <f t="shared" si="122"/>
        <v>Above Benchmark</v>
      </c>
      <c r="V3943" s="1">
        <f t="shared" ca="1" si="123"/>
        <v>54</v>
      </c>
      <c r="W3943" s="1" t="str">
        <f ca="1">_xlfn.IFS(Admissions[[#This Row],[Patients Age]]&lt;18,"Paediatric",V3943&lt;40,"Young Adult",V3943&lt;65,"Adult",TRUE,"Senior")</f>
        <v>Adult</v>
      </c>
    </row>
    <row r="3944" spans="1:23" x14ac:dyDescent="0.25">
      <c r="A3944">
        <v>13694</v>
      </c>
      <c r="B3944">
        <v>3559</v>
      </c>
      <c r="C3944" s="1" t="s">
        <v>596</v>
      </c>
      <c r="D3944" s="1" t="s">
        <v>14</v>
      </c>
      <c r="E3944" s="2">
        <v>37333</v>
      </c>
      <c r="F3944" s="1" t="s">
        <v>51</v>
      </c>
      <c r="G3944" s="1" t="s">
        <v>52</v>
      </c>
      <c r="H3944" s="2">
        <v>45366</v>
      </c>
      <c r="I3944" s="2">
        <v>45371</v>
      </c>
      <c r="J3944">
        <v>5</v>
      </c>
      <c r="K3944">
        <v>3843</v>
      </c>
      <c r="L3944" s="1" t="s">
        <v>1491</v>
      </c>
      <c r="M3944" s="1" t="s">
        <v>53</v>
      </c>
      <c r="N3944" s="1" t="s">
        <v>18</v>
      </c>
      <c r="O3944" t="s">
        <v>19</v>
      </c>
      <c r="P3944">
        <v>768.6</v>
      </c>
      <c r="Q3944" s="1" t="s">
        <v>1492</v>
      </c>
      <c r="R3944" s="1" t="s">
        <v>1454</v>
      </c>
      <c r="S3944" t="s">
        <v>1449</v>
      </c>
      <c r="T3944">
        <f>VLOOKUP(Admissions[[#This Row],[Department]],Departments!A:E,5,FALSE)</f>
        <v>6800</v>
      </c>
      <c r="U3944" s="1" t="str">
        <f t="shared" si="122"/>
        <v>Within Benchmark</v>
      </c>
      <c r="V3944" s="1">
        <f t="shared" ca="1" si="123"/>
        <v>24</v>
      </c>
      <c r="W3944" s="1" t="str">
        <f ca="1">_xlfn.IFS(Admissions[[#This Row],[Patients Age]]&lt;18,"Paediatric",V3944&lt;40,"Young Adult",V3944&lt;65,"Adult",TRUE,"Senior")</f>
        <v>Young Adult</v>
      </c>
    </row>
    <row r="3945" spans="1:23" x14ac:dyDescent="0.25">
      <c r="A3945">
        <v>12207</v>
      </c>
      <c r="B3945">
        <v>4218</v>
      </c>
      <c r="C3945" s="1" t="s">
        <v>491</v>
      </c>
      <c r="D3945" s="1" t="s">
        <v>56</v>
      </c>
      <c r="E3945" s="2">
        <v>14243</v>
      </c>
      <c r="F3945" s="1" t="s">
        <v>66</v>
      </c>
      <c r="G3945" s="1" t="s">
        <v>77</v>
      </c>
      <c r="H3945" s="2">
        <v>45073</v>
      </c>
      <c r="I3945" s="2">
        <v>45078</v>
      </c>
      <c r="J3945">
        <v>5</v>
      </c>
      <c r="K3945">
        <v>8381</v>
      </c>
      <c r="L3945" s="1" t="s">
        <v>1491</v>
      </c>
      <c r="M3945" s="1" t="s">
        <v>91</v>
      </c>
      <c r="N3945" s="1" t="s">
        <v>33</v>
      </c>
      <c r="O3945" t="s">
        <v>19</v>
      </c>
      <c r="P3945">
        <v>1676.2</v>
      </c>
      <c r="Q3945" s="1" t="s">
        <v>1492</v>
      </c>
      <c r="R3945" s="1" t="s">
        <v>1446</v>
      </c>
      <c r="S3945" t="s">
        <v>1447</v>
      </c>
      <c r="T3945">
        <f>VLOOKUP(Admissions[[#This Row],[Department]],Departments!A:E,5,FALSE)</f>
        <v>6000</v>
      </c>
      <c r="U3945" s="1" t="str">
        <f t="shared" si="122"/>
        <v>Above Benchmark</v>
      </c>
      <c r="V3945" s="1">
        <f t="shared" ca="1" si="123"/>
        <v>87</v>
      </c>
      <c r="W3945" s="1" t="str">
        <f ca="1">_xlfn.IFS(Admissions[[#This Row],[Patients Age]]&lt;18,"Paediatric",V3945&lt;40,"Young Adult",V3945&lt;65,"Adult",TRUE,"Senior")</f>
        <v>Senior</v>
      </c>
    </row>
    <row r="3946" spans="1:23" x14ac:dyDescent="0.25">
      <c r="A3946">
        <v>11982</v>
      </c>
      <c r="B3946">
        <v>6886</v>
      </c>
      <c r="C3946" s="1" t="s">
        <v>338</v>
      </c>
      <c r="D3946" s="1" t="s">
        <v>14</v>
      </c>
      <c r="E3946" s="2">
        <v>19898</v>
      </c>
      <c r="F3946" s="1" t="s">
        <v>51</v>
      </c>
      <c r="G3946" s="1" t="s">
        <v>87</v>
      </c>
      <c r="H3946" s="2">
        <v>45365</v>
      </c>
      <c r="I3946" s="2">
        <v>45372</v>
      </c>
      <c r="J3946">
        <v>7</v>
      </c>
      <c r="K3946">
        <v>13432</v>
      </c>
      <c r="L3946" s="1" t="s">
        <v>1491</v>
      </c>
      <c r="M3946" s="1" t="s">
        <v>17</v>
      </c>
      <c r="N3946" s="1" t="s">
        <v>18</v>
      </c>
      <c r="O3946" t="s">
        <v>19</v>
      </c>
      <c r="P3946">
        <v>1918.8570999999999</v>
      </c>
      <c r="Q3946" s="1" t="s">
        <v>1492</v>
      </c>
      <c r="R3946" s="1" t="s">
        <v>1450</v>
      </c>
      <c r="S3946" t="s">
        <v>1449</v>
      </c>
      <c r="T3946">
        <f>VLOOKUP(Admissions[[#This Row],[Department]],Departments!A:E,5,FALSE)</f>
        <v>6800</v>
      </c>
      <c r="U3946" s="1" t="str">
        <f t="shared" si="122"/>
        <v>Above Benchmark</v>
      </c>
      <c r="V3946" s="1">
        <f t="shared" ca="1" si="123"/>
        <v>72</v>
      </c>
      <c r="W3946" s="1" t="str">
        <f ca="1">_xlfn.IFS(Admissions[[#This Row],[Patients Age]]&lt;18,"Paediatric",V3946&lt;40,"Young Adult",V3946&lt;65,"Adult",TRUE,"Senior")</f>
        <v>Senior</v>
      </c>
    </row>
    <row r="3947" spans="1:23" x14ac:dyDescent="0.25">
      <c r="A3947">
        <v>10343</v>
      </c>
      <c r="B3947">
        <v>4907</v>
      </c>
      <c r="C3947" s="1" t="s">
        <v>1129</v>
      </c>
      <c r="D3947" s="1" t="s">
        <v>56</v>
      </c>
      <c r="E3947" s="2">
        <v>42448</v>
      </c>
      <c r="F3947" s="1" t="s">
        <v>30</v>
      </c>
      <c r="G3947" s="1" t="s">
        <v>31</v>
      </c>
      <c r="H3947" s="2">
        <v>45180</v>
      </c>
      <c r="I3947" s="2">
        <v>45184</v>
      </c>
      <c r="J3947">
        <v>4</v>
      </c>
      <c r="K3947">
        <v>2723</v>
      </c>
      <c r="L3947" s="1" t="s">
        <v>1491</v>
      </c>
      <c r="M3947" s="1" t="s">
        <v>81</v>
      </c>
      <c r="N3947" s="1" t="s">
        <v>24</v>
      </c>
      <c r="O3947" t="s">
        <v>19</v>
      </c>
      <c r="P3947">
        <v>680.75</v>
      </c>
      <c r="Q3947" s="1" t="s">
        <v>1492</v>
      </c>
      <c r="R3947" s="1" t="s">
        <v>1448</v>
      </c>
      <c r="S3947" t="s">
        <v>1449</v>
      </c>
      <c r="T3947">
        <f>VLOOKUP(Admissions[[#This Row],[Department]],Departments!A:E,5,FALSE)</f>
        <v>4500</v>
      </c>
      <c r="U3947" s="1" t="str">
        <f t="shared" si="122"/>
        <v>Within Benchmark</v>
      </c>
      <c r="V3947" s="1">
        <f t="shared" ca="1" si="123"/>
        <v>10</v>
      </c>
      <c r="W3947" s="1" t="str">
        <f ca="1">_xlfn.IFS(Admissions[[#This Row],[Patients Age]]&lt;18,"Paediatric",V3947&lt;40,"Young Adult",V3947&lt;65,"Adult",TRUE,"Senior")</f>
        <v>Paediatric</v>
      </c>
    </row>
    <row r="3948" spans="1:23" x14ac:dyDescent="0.25">
      <c r="A3948">
        <v>12024</v>
      </c>
      <c r="B3948">
        <v>6584</v>
      </c>
      <c r="C3948" s="1" t="s">
        <v>301</v>
      </c>
      <c r="D3948" s="1" t="s">
        <v>14</v>
      </c>
      <c r="E3948" s="2">
        <v>25596</v>
      </c>
      <c r="F3948" s="1" t="s">
        <v>15</v>
      </c>
      <c r="G3948" s="1" t="s">
        <v>217</v>
      </c>
      <c r="H3948" s="2">
        <v>45051</v>
      </c>
      <c r="I3948" s="2">
        <v>45054</v>
      </c>
      <c r="J3948">
        <v>3</v>
      </c>
      <c r="K3948">
        <v>5624</v>
      </c>
      <c r="L3948" s="1" t="s">
        <v>1494</v>
      </c>
      <c r="M3948" s="1" t="s">
        <v>49</v>
      </c>
      <c r="N3948" s="1" t="s">
        <v>18</v>
      </c>
      <c r="O3948" t="s">
        <v>19</v>
      </c>
      <c r="P3948">
        <v>1874.6667</v>
      </c>
      <c r="Q3948" s="1" t="s">
        <v>1492</v>
      </c>
      <c r="R3948" s="1" t="s">
        <v>1454</v>
      </c>
      <c r="S3948" t="s">
        <v>1449</v>
      </c>
      <c r="T3948">
        <f>VLOOKUP(Admissions[[#This Row],[Department]],Departments!A:E,5,FALSE)</f>
        <v>5500</v>
      </c>
      <c r="U3948" s="1" t="str">
        <f t="shared" si="122"/>
        <v>Above Benchmark</v>
      </c>
      <c r="V3948" s="1">
        <f t="shared" ca="1" si="123"/>
        <v>56</v>
      </c>
      <c r="W3948" s="1" t="str">
        <f ca="1">_xlfn.IFS(Admissions[[#This Row],[Patients Age]]&lt;18,"Paediatric",V3948&lt;40,"Young Adult",V3948&lt;65,"Adult",TRUE,"Senior")</f>
        <v>Adult</v>
      </c>
    </row>
    <row r="3949" spans="1:23" x14ac:dyDescent="0.25">
      <c r="A3949">
        <v>15472</v>
      </c>
      <c r="B3949">
        <v>4044</v>
      </c>
      <c r="C3949" s="1" t="s">
        <v>381</v>
      </c>
      <c r="D3949" s="1" t="s">
        <v>14</v>
      </c>
      <c r="E3949" s="2">
        <v>38956</v>
      </c>
      <c r="F3949" s="1" t="s">
        <v>21</v>
      </c>
      <c r="G3949" s="1" t="s">
        <v>22</v>
      </c>
      <c r="H3949" s="2">
        <v>45447</v>
      </c>
      <c r="I3949" s="2">
        <v>45454</v>
      </c>
      <c r="J3949">
        <v>7</v>
      </c>
      <c r="K3949">
        <v>22748</v>
      </c>
      <c r="L3949" s="1" t="s">
        <v>1494</v>
      </c>
      <c r="M3949" s="1" t="s">
        <v>28</v>
      </c>
      <c r="N3949" s="1" t="s">
        <v>33</v>
      </c>
      <c r="O3949" t="s">
        <v>19</v>
      </c>
      <c r="P3949">
        <v>3249.7143000000001</v>
      </c>
      <c r="Q3949" s="1" t="s">
        <v>1492</v>
      </c>
      <c r="R3949" s="1" t="s">
        <v>1452</v>
      </c>
      <c r="S3949" t="s">
        <v>1449</v>
      </c>
      <c r="T3949">
        <f>VLOOKUP(Admissions[[#This Row],[Department]],Departments!A:E,5,FALSE)</f>
        <v>12000</v>
      </c>
      <c r="U3949" s="1" t="str">
        <f t="shared" si="122"/>
        <v>Above Benchmark</v>
      </c>
      <c r="V3949" s="1">
        <f t="shared" ca="1" si="123"/>
        <v>19</v>
      </c>
      <c r="W3949" s="1" t="str">
        <f ca="1">_xlfn.IFS(Admissions[[#This Row],[Patients Age]]&lt;18,"Paediatric",V3949&lt;40,"Young Adult",V3949&lt;65,"Adult",TRUE,"Senior")</f>
        <v>Young Adult</v>
      </c>
    </row>
    <row r="3950" spans="1:23" x14ac:dyDescent="0.25">
      <c r="A3950">
        <v>13182</v>
      </c>
      <c r="B3950">
        <v>6537</v>
      </c>
      <c r="C3950" s="1" t="s">
        <v>456</v>
      </c>
      <c r="D3950" s="1" t="s">
        <v>14</v>
      </c>
      <c r="E3950" s="2">
        <v>33992</v>
      </c>
      <c r="F3950" s="1" t="s">
        <v>26</v>
      </c>
      <c r="G3950" s="1" t="s">
        <v>27</v>
      </c>
      <c r="H3950" s="2">
        <v>45237</v>
      </c>
      <c r="I3950" s="2">
        <v>45245</v>
      </c>
      <c r="J3950">
        <v>8</v>
      </c>
      <c r="K3950">
        <v>8783</v>
      </c>
      <c r="L3950" s="1" t="s">
        <v>1491</v>
      </c>
      <c r="M3950" s="1" t="s">
        <v>64</v>
      </c>
      <c r="N3950" s="1" t="s">
        <v>24</v>
      </c>
      <c r="O3950" t="s">
        <v>19</v>
      </c>
      <c r="P3950">
        <v>1097.875</v>
      </c>
      <c r="Q3950" s="1" t="s">
        <v>1492</v>
      </c>
      <c r="R3950" s="1" t="s">
        <v>1452</v>
      </c>
      <c r="S3950" t="s">
        <v>1449</v>
      </c>
      <c r="T3950">
        <f>VLOOKUP(Admissions[[#This Row],[Department]],Departments!A:E,5,FALSE)</f>
        <v>9000</v>
      </c>
      <c r="U3950" s="1" t="str">
        <f t="shared" si="122"/>
        <v>Within Benchmark</v>
      </c>
      <c r="V3950" s="1">
        <f t="shared" ca="1" si="123"/>
        <v>33</v>
      </c>
      <c r="W3950" s="1" t="str">
        <f ca="1">_xlfn.IFS(Admissions[[#This Row],[Patients Age]]&lt;18,"Paediatric",V3950&lt;40,"Young Adult",V3950&lt;65,"Adult",TRUE,"Senior")</f>
        <v>Young Adult</v>
      </c>
    </row>
    <row r="3951" spans="1:23" x14ac:dyDescent="0.25">
      <c r="A3951">
        <v>14112</v>
      </c>
      <c r="B3951">
        <v>5133</v>
      </c>
      <c r="C3951" s="1" t="s">
        <v>455</v>
      </c>
      <c r="D3951" s="1" t="s">
        <v>56</v>
      </c>
      <c r="E3951" s="2">
        <v>22559</v>
      </c>
      <c r="F3951" s="1" t="s">
        <v>66</v>
      </c>
      <c r="G3951" s="1" t="s">
        <v>70</v>
      </c>
      <c r="H3951" s="2">
        <v>45497</v>
      </c>
      <c r="I3951" s="2">
        <v>45500</v>
      </c>
      <c r="J3951">
        <v>3</v>
      </c>
      <c r="K3951">
        <v>6927</v>
      </c>
      <c r="L3951" s="1" t="s">
        <v>1491</v>
      </c>
      <c r="M3951" s="1" t="s">
        <v>91</v>
      </c>
      <c r="N3951" s="1" t="s">
        <v>33</v>
      </c>
      <c r="O3951" t="s">
        <v>19</v>
      </c>
      <c r="P3951">
        <v>2309</v>
      </c>
      <c r="Q3951" s="1" t="s">
        <v>1492</v>
      </c>
      <c r="R3951" s="1" t="s">
        <v>1453</v>
      </c>
      <c r="S3951" t="s">
        <v>1449</v>
      </c>
      <c r="T3951">
        <f>VLOOKUP(Admissions[[#This Row],[Department]],Departments!A:E,5,FALSE)</f>
        <v>6000</v>
      </c>
      <c r="U3951" s="1" t="str">
        <f t="shared" si="122"/>
        <v>Above Benchmark</v>
      </c>
      <c r="V3951" s="1">
        <f t="shared" ca="1" si="123"/>
        <v>64</v>
      </c>
      <c r="W3951" s="1" t="str">
        <f ca="1">_xlfn.IFS(Admissions[[#This Row],[Patients Age]]&lt;18,"Paediatric",V3951&lt;40,"Young Adult",V3951&lt;65,"Adult",TRUE,"Senior")</f>
        <v>Adult</v>
      </c>
    </row>
    <row r="3952" spans="1:23" x14ac:dyDescent="0.25">
      <c r="A3952">
        <v>12801</v>
      </c>
      <c r="B3952">
        <v>6152</v>
      </c>
      <c r="C3952" s="1" t="s">
        <v>624</v>
      </c>
      <c r="D3952" s="1" t="s">
        <v>56</v>
      </c>
      <c r="E3952" s="2">
        <v>38011</v>
      </c>
      <c r="F3952" s="1" t="s">
        <v>15</v>
      </c>
      <c r="G3952" s="1" t="s">
        <v>16</v>
      </c>
      <c r="H3952" s="2">
        <v>45090</v>
      </c>
      <c r="I3952" s="2">
        <v>45092</v>
      </c>
      <c r="J3952">
        <v>2</v>
      </c>
      <c r="K3952">
        <v>4299</v>
      </c>
      <c r="L3952" s="1" t="s">
        <v>1491</v>
      </c>
      <c r="M3952" s="1" t="s">
        <v>81</v>
      </c>
      <c r="N3952" s="1" t="s">
        <v>33</v>
      </c>
      <c r="O3952" t="s">
        <v>19</v>
      </c>
      <c r="P3952">
        <v>2149.5</v>
      </c>
      <c r="Q3952" s="1" t="s">
        <v>1492</v>
      </c>
      <c r="R3952" s="1" t="s">
        <v>1452</v>
      </c>
      <c r="S3952" t="s">
        <v>1449</v>
      </c>
      <c r="T3952">
        <f>VLOOKUP(Admissions[[#This Row],[Department]],Departments!A:E,5,FALSE)</f>
        <v>5500</v>
      </c>
      <c r="U3952" s="1" t="str">
        <f t="shared" si="122"/>
        <v>Within Benchmark</v>
      </c>
      <c r="V3952" s="1">
        <f t="shared" ca="1" si="123"/>
        <v>22</v>
      </c>
      <c r="W3952" s="1" t="str">
        <f ca="1">_xlfn.IFS(Admissions[[#This Row],[Patients Age]]&lt;18,"Paediatric",V3952&lt;40,"Young Adult",V3952&lt;65,"Adult",TRUE,"Senior")</f>
        <v>Young Adult</v>
      </c>
    </row>
    <row r="3953" spans="1:23" x14ac:dyDescent="0.25">
      <c r="A3953">
        <v>13038</v>
      </c>
      <c r="B3953">
        <v>4191</v>
      </c>
      <c r="C3953" s="1" t="s">
        <v>372</v>
      </c>
      <c r="D3953" s="1" t="s">
        <v>14</v>
      </c>
      <c r="E3953" s="2">
        <v>15023</v>
      </c>
      <c r="F3953" s="1" t="s">
        <v>15</v>
      </c>
      <c r="G3953" s="1" t="s">
        <v>16</v>
      </c>
      <c r="H3953" s="2">
        <v>45301</v>
      </c>
      <c r="I3953" s="2">
        <v>45303</v>
      </c>
      <c r="J3953">
        <v>2</v>
      </c>
      <c r="K3953">
        <v>7771</v>
      </c>
      <c r="L3953" s="1" t="s">
        <v>1491</v>
      </c>
      <c r="M3953" s="1" t="s">
        <v>17</v>
      </c>
      <c r="N3953" s="1" t="s">
        <v>33</v>
      </c>
      <c r="O3953" t="s">
        <v>19</v>
      </c>
      <c r="P3953">
        <v>3885.5</v>
      </c>
      <c r="Q3953" s="1" t="s">
        <v>1492</v>
      </c>
      <c r="R3953" s="1" t="s">
        <v>1453</v>
      </c>
      <c r="S3953" t="s">
        <v>1449</v>
      </c>
      <c r="T3953">
        <f>VLOOKUP(Admissions[[#This Row],[Department]],Departments!A:E,5,FALSE)</f>
        <v>5500</v>
      </c>
      <c r="U3953" s="1" t="str">
        <f t="shared" si="122"/>
        <v>Above Benchmark</v>
      </c>
      <c r="V3953" s="1">
        <f t="shared" ca="1" si="123"/>
        <v>85</v>
      </c>
      <c r="W3953" s="1" t="str">
        <f ca="1">_xlfn.IFS(Admissions[[#This Row],[Patients Age]]&lt;18,"Paediatric",V3953&lt;40,"Young Adult",V3953&lt;65,"Adult",TRUE,"Senior")</f>
        <v>Senior</v>
      </c>
    </row>
    <row r="3954" spans="1:23" x14ac:dyDescent="0.25">
      <c r="A3954">
        <v>14217</v>
      </c>
      <c r="B3954">
        <v>6220</v>
      </c>
      <c r="C3954" s="1" t="s">
        <v>589</v>
      </c>
      <c r="D3954" s="1" t="s">
        <v>56</v>
      </c>
      <c r="E3954" s="2">
        <v>34878</v>
      </c>
      <c r="F3954" s="1" t="s">
        <v>51</v>
      </c>
      <c r="G3954" s="1" t="s">
        <v>87</v>
      </c>
      <c r="H3954" s="2">
        <v>45066</v>
      </c>
      <c r="I3954" s="2">
        <v>45068</v>
      </c>
      <c r="J3954">
        <v>2</v>
      </c>
      <c r="K3954">
        <v>2625</v>
      </c>
      <c r="L3954" s="1" t="s">
        <v>1491</v>
      </c>
      <c r="M3954" s="1" t="s">
        <v>17</v>
      </c>
      <c r="N3954" s="1" t="s">
        <v>33</v>
      </c>
      <c r="O3954" t="s">
        <v>19</v>
      </c>
      <c r="P3954">
        <v>1312.5</v>
      </c>
      <c r="Q3954" s="1" t="s">
        <v>1492</v>
      </c>
      <c r="R3954" s="1" t="s">
        <v>1446</v>
      </c>
      <c r="S3954" t="s">
        <v>1447</v>
      </c>
      <c r="T3954">
        <f>VLOOKUP(Admissions[[#This Row],[Department]],Departments!A:E,5,FALSE)</f>
        <v>6800</v>
      </c>
      <c r="U3954" s="1" t="str">
        <f t="shared" si="122"/>
        <v>Within Benchmark</v>
      </c>
      <c r="V3954" s="1">
        <f t="shared" ca="1" si="123"/>
        <v>31</v>
      </c>
      <c r="W3954" s="1" t="str">
        <f ca="1">_xlfn.IFS(Admissions[[#This Row],[Patients Age]]&lt;18,"Paediatric",V3954&lt;40,"Young Adult",V3954&lt;65,"Adult",TRUE,"Senior")</f>
        <v>Young Adult</v>
      </c>
    </row>
    <row r="3955" spans="1:23" x14ac:dyDescent="0.25">
      <c r="A3955">
        <v>15083</v>
      </c>
      <c r="B3955">
        <v>6112</v>
      </c>
      <c r="C3955" s="1" t="s">
        <v>904</v>
      </c>
      <c r="D3955" s="1" t="s">
        <v>56</v>
      </c>
      <c r="E3955" s="2">
        <v>18891</v>
      </c>
      <c r="F3955" s="1" t="s">
        <v>35</v>
      </c>
      <c r="G3955" s="1" t="s">
        <v>85</v>
      </c>
      <c r="H3955" s="2">
        <v>45328</v>
      </c>
      <c r="I3955" s="2">
        <v>45336</v>
      </c>
      <c r="J3955">
        <v>8</v>
      </c>
      <c r="K3955">
        <v>16355</v>
      </c>
      <c r="L3955" s="1" t="s">
        <v>1494</v>
      </c>
      <c r="M3955" s="1" t="s">
        <v>37</v>
      </c>
      <c r="N3955" s="1" t="s">
        <v>18</v>
      </c>
      <c r="O3955" t="s">
        <v>19</v>
      </c>
      <c r="P3955">
        <v>2044.375</v>
      </c>
      <c r="Q3955" s="1" t="s">
        <v>1492</v>
      </c>
      <c r="R3955" s="1" t="s">
        <v>1452</v>
      </c>
      <c r="S3955" t="s">
        <v>1449</v>
      </c>
      <c r="T3955">
        <f>VLOOKUP(Admissions[[#This Row],[Department]],Departments!A:E,5,FALSE)</f>
        <v>8500</v>
      </c>
      <c r="U3955" s="1" t="str">
        <f t="shared" si="122"/>
        <v>Above Benchmark</v>
      </c>
      <c r="V3955" s="1">
        <f t="shared" ca="1" si="123"/>
        <v>74</v>
      </c>
      <c r="W3955" s="1" t="str">
        <f ca="1">_xlfn.IFS(Admissions[[#This Row],[Patients Age]]&lt;18,"Paediatric",V3955&lt;40,"Young Adult",V3955&lt;65,"Adult",TRUE,"Senior")</f>
        <v>Senior</v>
      </c>
    </row>
    <row r="3956" spans="1:23" x14ac:dyDescent="0.25">
      <c r="A3956">
        <v>14157</v>
      </c>
      <c r="B3956">
        <v>6666</v>
      </c>
      <c r="C3956" s="1" t="s">
        <v>886</v>
      </c>
      <c r="D3956" s="1" t="s">
        <v>56</v>
      </c>
      <c r="E3956" s="2">
        <v>26111</v>
      </c>
      <c r="F3956" s="1" t="s">
        <v>15</v>
      </c>
      <c r="G3956" s="1" t="s">
        <v>16</v>
      </c>
      <c r="H3956" s="2">
        <v>45056</v>
      </c>
      <c r="I3956" s="2">
        <v>45058</v>
      </c>
      <c r="J3956">
        <v>2</v>
      </c>
      <c r="K3956">
        <v>4111</v>
      </c>
      <c r="L3956" s="1" t="s">
        <v>1494</v>
      </c>
      <c r="M3956" s="1" t="s">
        <v>49</v>
      </c>
      <c r="N3956" s="1" t="s">
        <v>18</v>
      </c>
      <c r="O3956" t="s">
        <v>19</v>
      </c>
      <c r="P3956">
        <v>2055.5</v>
      </c>
      <c r="Q3956" s="1" t="s">
        <v>1492</v>
      </c>
      <c r="R3956" s="1" t="s">
        <v>1453</v>
      </c>
      <c r="S3956" t="s">
        <v>1449</v>
      </c>
      <c r="T3956">
        <f>VLOOKUP(Admissions[[#This Row],[Department]],Departments!A:E,5,FALSE)</f>
        <v>5500</v>
      </c>
      <c r="U3956" s="1" t="str">
        <f t="shared" si="122"/>
        <v>Within Benchmark</v>
      </c>
      <c r="V3956" s="1">
        <f t="shared" ca="1" si="123"/>
        <v>55</v>
      </c>
      <c r="W3956" s="1" t="str">
        <f ca="1">_xlfn.IFS(Admissions[[#This Row],[Patients Age]]&lt;18,"Paediatric",V3956&lt;40,"Young Adult",V3956&lt;65,"Adult",TRUE,"Senior")</f>
        <v>Adult</v>
      </c>
    </row>
    <row r="3957" spans="1:23" x14ac:dyDescent="0.25">
      <c r="A3957">
        <v>12720</v>
      </c>
      <c r="B3957">
        <v>4656</v>
      </c>
      <c r="C3957" s="1" t="s">
        <v>361</v>
      </c>
      <c r="D3957" s="1" t="s">
        <v>14</v>
      </c>
      <c r="E3957" s="2">
        <v>24245</v>
      </c>
      <c r="F3957" s="1" t="s">
        <v>41</v>
      </c>
      <c r="G3957" s="1" t="s">
        <v>72</v>
      </c>
      <c r="H3957" s="2">
        <v>45444</v>
      </c>
      <c r="I3957" s="2">
        <v>45453</v>
      </c>
      <c r="J3957">
        <v>9</v>
      </c>
      <c r="K3957">
        <v>9704</v>
      </c>
      <c r="L3957" s="1" t="s">
        <v>1491</v>
      </c>
      <c r="M3957" s="1" t="s">
        <v>121</v>
      </c>
      <c r="N3957" s="1" t="s">
        <v>18</v>
      </c>
      <c r="O3957" t="s">
        <v>19</v>
      </c>
      <c r="P3957">
        <v>1078.2221999999999</v>
      </c>
      <c r="Q3957" s="1" t="s">
        <v>1492</v>
      </c>
      <c r="R3957" s="1" t="s">
        <v>1446</v>
      </c>
      <c r="S3957" t="s">
        <v>1447</v>
      </c>
      <c r="T3957">
        <f>VLOOKUP(Admissions[[#This Row],[Department]],Departments!A:E,5,FALSE)</f>
        <v>7200</v>
      </c>
      <c r="U3957" s="1" t="str">
        <f t="shared" si="122"/>
        <v>Above Benchmark</v>
      </c>
      <c r="V3957" s="1">
        <f t="shared" ca="1" si="123"/>
        <v>60</v>
      </c>
      <c r="W3957" s="1" t="str">
        <f ca="1">_xlfn.IFS(Admissions[[#This Row],[Patients Age]]&lt;18,"Paediatric",V3957&lt;40,"Young Adult",V3957&lt;65,"Adult",TRUE,"Senior")</f>
        <v>Adult</v>
      </c>
    </row>
    <row r="3958" spans="1:23" x14ac:dyDescent="0.25">
      <c r="A3958">
        <v>13521</v>
      </c>
      <c r="B3958">
        <v>5195</v>
      </c>
      <c r="C3958" s="1" t="s">
        <v>707</v>
      </c>
      <c r="D3958" s="1" t="s">
        <v>56</v>
      </c>
      <c r="E3958" s="2">
        <v>12288</v>
      </c>
      <c r="F3958" s="1" t="s">
        <v>26</v>
      </c>
      <c r="G3958" s="1" t="s">
        <v>39</v>
      </c>
      <c r="H3958" s="2">
        <v>45522</v>
      </c>
      <c r="I3958" s="2">
        <v>45529</v>
      </c>
      <c r="J3958">
        <v>7</v>
      </c>
      <c r="K3958">
        <v>18734</v>
      </c>
      <c r="L3958" s="1" t="s">
        <v>1491</v>
      </c>
      <c r="M3958" s="1" t="s">
        <v>79</v>
      </c>
      <c r="N3958" s="1" t="s">
        <v>18</v>
      </c>
      <c r="O3958" t="s">
        <v>19</v>
      </c>
      <c r="P3958">
        <v>2676.2856999999999</v>
      </c>
      <c r="Q3958" s="1" t="s">
        <v>1492</v>
      </c>
      <c r="R3958" s="1" t="s">
        <v>1451</v>
      </c>
      <c r="S3958" t="s">
        <v>1447</v>
      </c>
      <c r="T3958">
        <f>VLOOKUP(Admissions[[#This Row],[Department]],Departments!A:E,5,FALSE)</f>
        <v>9000</v>
      </c>
      <c r="U3958" s="1" t="str">
        <f t="shared" si="122"/>
        <v>Above Benchmark</v>
      </c>
      <c r="V3958" s="1">
        <f t="shared" ca="1" si="123"/>
        <v>92</v>
      </c>
      <c r="W3958" s="1" t="str">
        <f ca="1">_xlfn.IFS(Admissions[[#This Row],[Patients Age]]&lt;18,"Paediatric",V3958&lt;40,"Young Adult",V3958&lt;65,"Adult",TRUE,"Senior")</f>
        <v>Senior</v>
      </c>
    </row>
    <row r="3959" spans="1:23" x14ac:dyDescent="0.25">
      <c r="A3959">
        <v>12016</v>
      </c>
      <c r="B3959">
        <v>6545</v>
      </c>
      <c r="C3959" s="1" t="s">
        <v>1321</v>
      </c>
      <c r="D3959" s="1" t="s">
        <v>14</v>
      </c>
      <c r="E3959" s="2">
        <v>13116</v>
      </c>
      <c r="F3959" s="1" t="s">
        <v>35</v>
      </c>
      <c r="G3959" s="1" t="s">
        <v>36</v>
      </c>
      <c r="H3959" s="2">
        <v>44968</v>
      </c>
      <c r="I3959" s="2">
        <v>44974</v>
      </c>
      <c r="J3959">
        <v>6</v>
      </c>
      <c r="K3959">
        <v>11004</v>
      </c>
      <c r="L3959" s="1" t="s">
        <v>1491</v>
      </c>
      <c r="M3959" s="1" t="s">
        <v>37</v>
      </c>
      <c r="N3959" s="1" t="s">
        <v>33</v>
      </c>
      <c r="O3959" t="s">
        <v>19</v>
      </c>
      <c r="P3959">
        <v>1834</v>
      </c>
      <c r="Q3959" s="1" t="s">
        <v>1492</v>
      </c>
      <c r="R3959" s="1" t="s">
        <v>1446</v>
      </c>
      <c r="S3959" t="s">
        <v>1447</v>
      </c>
      <c r="T3959">
        <f>VLOOKUP(Admissions[[#This Row],[Department]],Departments!A:E,5,FALSE)</f>
        <v>8500</v>
      </c>
      <c r="U3959" s="1" t="str">
        <f t="shared" si="122"/>
        <v>Above Benchmark</v>
      </c>
      <c r="V3959" s="1">
        <f t="shared" ca="1" si="123"/>
        <v>90</v>
      </c>
      <c r="W3959" s="1" t="str">
        <f ca="1">_xlfn.IFS(Admissions[[#This Row],[Patients Age]]&lt;18,"Paediatric",V3959&lt;40,"Young Adult",V3959&lt;65,"Adult",TRUE,"Senior")</f>
        <v>Senior</v>
      </c>
    </row>
    <row r="3960" spans="1:23" x14ac:dyDescent="0.25">
      <c r="A3960">
        <v>14595</v>
      </c>
      <c r="B3960">
        <v>3991</v>
      </c>
      <c r="C3960" s="1" t="s">
        <v>612</v>
      </c>
      <c r="D3960" s="1" t="s">
        <v>56</v>
      </c>
      <c r="E3960" s="2">
        <v>33101</v>
      </c>
      <c r="F3960" s="1" t="s">
        <v>26</v>
      </c>
      <c r="G3960" s="1" t="s">
        <v>39</v>
      </c>
      <c r="H3960" s="2">
        <v>45517</v>
      </c>
      <c r="I3960" s="2">
        <v>45518</v>
      </c>
      <c r="J3960">
        <v>1</v>
      </c>
      <c r="K3960">
        <v>7236</v>
      </c>
      <c r="L3960" s="1" t="s">
        <v>1491</v>
      </c>
      <c r="M3960" s="1" t="s">
        <v>79</v>
      </c>
      <c r="N3960" s="1" t="s">
        <v>33</v>
      </c>
      <c r="O3960" t="s">
        <v>19</v>
      </c>
      <c r="P3960">
        <v>7236</v>
      </c>
      <c r="Q3960" s="1" t="s">
        <v>1492</v>
      </c>
      <c r="R3960" s="1" t="s">
        <v>1452</v>
      </c>
      <c r="S3960" t="s">
        <v>1449</v>
      </c>
      <c r="T3960">
        <f>VLOOKUP(Admissions[[#This Row],[Department]],Departments!A:E,5,FALSE)</f>
        <v>9000</v>
      </c>
      <c r="U3960" s="1" t="str">
        <f t="shared" si="122"/>
        <v>Within Benchmark</v>
      </c>
      <c r="V3960" s="1">
        <f t="shared" ca="1" si="123"/>
        <v>35</v>
      </c>
      <c r="W3960" s="1" t="str">
        <f ca="1">_xlfn.IFS(Admissions[[#This Row],[Patients Age]]&lt;18,"Paediatric",V3960&lt;40,"Young Adult",V3960&lt;65,"Adult",TRUE,"Senior")</f>
        <v>Young Adult</v>
      </c>
    </row>
    <row r="3961" spans="1:23" x14ac:dyDescent="0.25">
      <c r="A3961">
        <v>15827</v>
      </c>
      <c r="B3961">
        <v>7061</v>
      </c>
      <c r="C3961" s="1" t="s">
        <v>1250</v>
      </c>
      <c r="D3961" s="1" t="s">
        <v>56</v>
      </c>
      <c r="E3961" s="2">
        <v>44534</v>
      </c>
      <c r="F3961" s="1" t="s">
        <v>30</v>
      </c>
      <c r="G3961" s="1" t="s">
        <v>31</v>
      </c>
      <c r="H3961" s="2">
        <v>45161</v>
      </c>
      <c r="I3961" s="2">
        <v>45165</v>
      </c>
      <c r="J3961">
        <v>4</v>
      </c>
      <c r="K3961">
        <v>3772</v>
      </c>
      <c r="L3961" s="1" t="s">
        <v>1491</v>
      </c>
      <c r="M3961" s="1" t="s">
        <v>32</v>
      </c>
      <c r="N3961" s="1" t="s">
        <v>18</v>
      </c>
      <c r="O3961" t="s">
        <v>19</v>
      </c>
      <c r="P3961">
        <v>943</v>
      </c>
      <c r="Q3961" s="1" t="s">
        <v>1492</v>
      </c>
      <c r="R3961" s="1" t="s">
        <v>1453</v>
      </c>
      <c r="S3961" t="s">
        <v>1449</v>
      </c>
      <c r="T3961">
        <f>VLOOKUP(Admissions[[#This Row],[Department]],Departments!A:E,5,FALSE)</f>
        <v>4500</v>
      </c>
      <c r="U3961" s="1" t="str">
        <f t="shared" si="122"/>
        <v>Within Benchmark</v>
      </c>
      <c r="V3961" s="1">
        <f t="shared" ca="1" si="123"/>
        <v>4</v>
      </c>
      <c r="W3961" s="1" t="str">
        <f ca="1">_xlfn.IFS(Admissions[[#This Row],[Patients Age]]&lt;18,"Paediatric",V3961&lt;40,"Young Adult",V3961&lt;65,"Adult",TRUE,"Senior")</f>
        <v>Paediatric</v>
      </c>
    </row>
    <row r="3962" spans="1:23" x14ac:dyDescent="0.25">
      <c r="A3962">
        <v>12796</v>
      </c>
      <c r="B3962">
        <v>6629</v>
      </c>
      <c r="C3962" s="1" t="s">
        <v>358</v>
      </c>
      <c r="D3962" s="1" t="s">
        <v>14</v>
      </c>
      <c r="E3962" s="2">
        <v>29955</v>
      </c>
      <c r="F3962" s="1" t="s">
        <v>26</v>
      </c>
      <c r="G3962" s="1" t="s">
        <v>141</v>
      </c>
      <c r="H3962" s="2">
        <v>45134</v>
      </c>
      <c r="I3962" s="2">
        <v>45138</v>
      </c>
      <c r="J3962">
        <v>4</v>
      </c>
      <c r="K3962">
        <v>12000</v>
      </c>
      <c r="L3962" s="1" t="s">
        <v>1491</v>
      </c>
      <c r="M3962" s="1" t="s">
        <v>17</v>
      </c>
      <c r="N3962" s="1" t="s">
        <v>18</v>
      </c>
      <c r="O3962" t="s">
        <v>19</v>
      </c>
      <c r="P3962">
        <v>3000</v>
      </c>
      <c r="Q3962" s="1" t="s">
        <v>1492</v>
      </c>
      <c r="R3962" s="1" t="s">
        <v>1450</v>
      </c>
      <c r="S3962" t="s">
        <v>1449</v>
      </c>
      <c r="T3962">
        <f>VLOOKUP(Admissions[[#This Row],[Department]],Departments!A:E,5,FALSE)</f>
        <v>9000</v>
      </c>
      <c r="U3962" s="1" t="str">
        <f t="shared" si="122"/>
        <v>Above Benchmark</v>
      </c>
      <c r="V3962" s="1">
        <f t="shared" ca="1" si="123"/>
        <v>44</v>
      </c>
      <c r="W3962" s="1" t="str">
        <f ca="1">_xlfn.IFS(Admissions[[#This Row],[Patients Age]]&lt;18,"Paediatric",V3962&lt;40,"Young Adult",V3962&lt;65,"Adult",TRUE,"Senior")</f>
        <v>Adult</v>
      </c>
    </row>
    <row r="3963" spans="1:23" x14ac:dyDescent="0.25">
      <c r="A3963">
        <v>12043</v>
      </c>
      <c r="B3963">
        <v>4254</v>
      </c>
      <c r="C3963" s="1" t="s">
        <v>1322</v>
      </c>
      <c r="D3963" s="1" t="s">
        <v>14</v>
      </c>
      <c r="E3963" s="2">
        <v>39114</v>
      </c>
      <c r="F3963" s="1" t="s">
        <v>30</v>
      </c>
      <c r="G3963" s="1" t="s">
        <v>110</v>
      </c>
      <c r="H3963" s="2">
        <v>45602</v>
      </c>
      <c r="I3963" s="2">
        <v>45605</v>
      </c>
      <c r="J3963">
        <v>3</v>
      </c>
      <c r="K3963">
        <v>2709</v>
      </c>
      <c r="L3963" s="1" t="s">
        <v>1491</v>
      </c>
      <c r="M3963" s="1" t="s">
        <v>49</v>
      </c>
      <c r="N3963" s="1" t="s">
        <v>24</v>
      </c>
      <c r="O3963" t="s">
        <v>19</v>
      </c>
      <c r="P3963">
        <v>903</v>
      </c>
      <c r="Q3963" s="1" t="s">
        <v>1492</v>
      </c>
      <c r="R3963" s="1" t="s">
        <v>1453</v>
      </c>
      <c r="S3963" t="s">
        <v>1449</v>
      </c>
      <c r="T3963">
        <f>VLOOKUP(Admissions[[#This Row],[Department]],Departments!A:E,5,FALSE)</f>
        <v>4500</v>
      </c>
      <c r="U3963" s="1" t="str">
        <f t="shared" si="122"/>
        <v>Within Benchmark</v>
      </c>
      <c r="V3963" s="1">
        <f t="shared" ca="1" si="123"/>
        <v>19</v>
      </c>
      <c r="W3963" s="1" t="str">
        <f ca="1">_xlfn.IFS(Admissions[[#This Row],[Patients Age]]&lt;18,"Paediatric",V3963&lt;40,"Young Adult",V3963&lt;65,"Adult",TRUE,"Senior")</f>
        <v>Young Adult</v>
      </c>
    </row>
    <row r="3964" spans="1:23" x14ac:dyDescent="0.25">
      <c r="A3964">
        <v>15680</v>
      </c>
      <c r="B3964">
        <v>5280</v>
      </c>
      <c r="C3964" s="1" t="s">
        <v>1323</v>
      </c>
      <c r="D3964" s="1" t="s">
        <v>14</v>
      </c>
      <c r="E3964" s="2">
        <v>26033</v>
      </c>
      <c r="F3964" s="1" t="s">
        <v>26</v>
      </c>
      <c r="G3964" s="1" t="s">
        <v>39</v>
      </c>
      <c r="H3964" s="2">
        <v>45466</v>
      </c>
      <c r="I3964" s="2">
        <v>45471</v>
      </c>
      <c r="J3964">
        <v>5</v>
      </c>
      <c r="K3964">
        <v>15543</v>
      </c>
      <c r="L3964" s="1" t="s">
        <v>1491</v>
      </c>
      <c r="M3964" s="1" t="s">
        <v>28</v>
      </c>
      <c r="N3964" s="1" t="s">
        <v>18</v>
      </c>
      <c r="O3964" t="s">
        <v>19</v>
      </c>
      <c r="P3964">
        <v>3108.6</v>
      </c>
      <c r="Q3964" s="1" t="s">
        <v>1492</v>
      </c>
      <c r="R3964" s="1" t="s">
        <v>1451</v>
      </c>
      <c r="S3964" t="s">
        <v>1447</v>
      </c>
      <c r="T3964">
        <f>VLOOKUP(Admissions[[#This Row],[Department]],Departments!A:E,5,FALSE)</f>
        <v>9000</v>
      </c>
      <c r="U3964" s="1" t="str">
        <f t="shared" si="122"/>
        <v>Above Benchmark</v>
      </c>
      <c r="V3964" s="1">
        <f t="shared" ca="1" si="123"/>
        <v>55</v>
      </c>
      <c r="W3964" s="1" t="str">
        <f ca="1">_xlfn.IFS(Admissions[[#This Row],[Patients Age]]&lt;18,"Paediatric",V3964&lt;40,"Young Adult",V3964&lt;65,"Adult",TRUE,"Senior")</f>
        <v>Adult</v>
      </c>
    </row>
    <row r="3965" spans="1:23" x14ac:dyDescent="0.25">
      <c r="A3965">
        <v>12309</v>
      </c>
      <c r="B3965">
        <v>3569</v>
      </c>
      <c r="C3965" s="1" t="s">
        <v>462</v>
      </c>
      <c r="D3965" s="1" t="s">
        <v>14</v>
      </c>
      <c r="E3965" s="2">
        <v>37963</v>
      </c>
      <c r="F3965" s="1" t="s">
        <v>35</v>
      </c>
      <c r="G3965" s="1" t="s">
        <v>85</v>
      </c>
      <c r="H3965" s="2">
        <v>45559</v>
      </c>
      <c r="I3965" s="2">
        <v>45564</v>
      </c>
      <c r="J3965">
        <v>5</v>
      </c>
      <c r="K3965">
        <v>11157</v>
      </c>
      <c r="L3965" s="1" t="s">
        <v>1491</v>
      </c>
      <c r="M3965" s="1" t="s">
        <v>119</v>
      </c>
      <c r="N3965" s="1" t="s">
        <v>33</v>
      </c>
      <c r="O3965" t="s">
        <v>19</v>
      </c>
      <c r="P3965">
        <v>2231.4</v>
      </c>
      <c r="Q3965" s="1" t="s">
        <v>1492</v>
      </c>
      <c r="R3965" s="1" t="s">
        <v>1452</v>
      </c>
      <c r="S3965" t="s">
        <v>1449</v>
      </c>
      <c r="T3965">
        <f>VLOOKUP(Admissions[[#This Row],[Department]],Departments!A:E,5,FALSE)</f>
        <v>8500</v>
      </c>
      <c r="U3965" s="1" t="str">
        <f t="shared" si="122"/>
        <v>Above Benchmark</v>
      </c>
      <c r="V3965" s="1">
        <f t="shared" ca="1" si="123"/>
        <v>22</v>
      </c>
      <c r="W3965" s="1" t="str">
        <f ca="1">_xlfn.IFS(Admissions[[#This Row],[Patients Age]]&lt;18,"Paediatric",V3965&lt;40,"Young Adult",V3965&lt;65,"Adult",TRUE,"Senior")</f>
        <v>Young Adult</v>
      </c>
    </row>
    <row r="3966" spans="1:23" x14ac:dyDescent="0.25">
      <c r="A3966">
        <v>15747</v>
      </c>
      <c r="B3966">
        <v>4757</v>
      </c>
      <c r="C3966" s="1" t="s">
        <v>1324</v>
      </c>
      <c r="D3966" s="1" t="s">
        <v>56</v>
      </c>
      <c r="E3966" s="2">
        <v>27564</v>
      </c>
      <c r="F3966" s="1" t="s">
        <v>15</v>
      </c>
      <c r="G3966" s="1" t="s">
        <v>217</v>
      </c>
      <c r="H3966" s="2">
        <v>45585</v>
      </c>
      <c r="I3966" s="2">
        <v>45588</v>
      </c>
      <c r="J3966">
        <v>3</v>
      </c>
      <c r="K3966">
        <v>7354</v>
      </c>
      <c r="L3966" s="1" t="s">
        <v>1491</v>
      </c>
      <c r="M3966" s="1" t="s">
        <v>17</v>
      </c>
      <c r="N3966" s="1" t="s">
        <v>18</v>
      </c>
      <c r="O3966" t="s">
        <v>19</v>
      </c>
      <c r="P3966">
        <v>2451.3332999999998</v>
      </c>
      <c r="Q3966" s="1" t="s">
        <v>1492</v>
      </c>
      <c r="R3966" s="1" t="s">
        <v>1451</v>
      </c>
      <c r="S3966" t="s">
        <v>1447</v>
      </c>
      <c r="T3966">
        <f>VLOOKUP(Admissions[[#This Row],[Department]],Departments!A:E,5,FALSE)</f>
        <v>5500</v>
      </c>
      <c r="U3966" s="1" t="str">
        <f t="shared" si="122"/>
        <v>Above Benchmark</v>
      </c>
      <c r="V3966" s="1">
        <f t="shared" ca="1" si="123"/>
        <v>51</v>
      </c>
      <c r="W3966" s="1" t="str">
        <f ca="1">_xlfn.IFS(Admissions[[#This Row],[Patients Age]]&lt;18,"Paediatric",V3966&lt;40,"Young Adult",V3966&lt;65,"Adult",TRUE,"Senior")</f>
        <v>Adult</v>
      </c>
    </row>
    <row r="3967" spans="1:23" x14ac:dyDescent="0.25">
      <c r="A3967">
        <v>10426</v>
      </c>
      <c r="B3967">
        <v>6552</v>
      </c>
      <c r="C3967" s="1" t="s">
        <v>1325</v>
      </c>
      <c r="D3967" s="1" t="s">
        <v>14</v>
      </c>
      <c r="E3967" s="2">
        <v>15455</v>
      </c>
      <c r="F3967" s="1" t="s">
        <v>35</v>
      </c>
      <c r="G3967" s="1" t="s">
        <v>36</v>
      </c>
      <c r="H3967" s="2">
        <v>45064</v>
      </c>
      <c r="I3967" s="2">
        <v>45067</v>
      </c>
      <c r="J3967">
        <v>3</v>
      </c>
      <c r="K3967">
        <v>9652</v>
      </c>
      <c r="L3967" s="1" t="s">
        <v>1491</v>
      </c>
      <c r="M3967" s="1" t="s">
        <v>119</v>
      </c>
      <c r="N3967" s="1" t="s">
        <v>33</v>
      </c>
      <c r="O3967" t="s">
        <v>19</v>
      </c>
      <c r="P3967">
        <v>3217.3332999999998</v>
      </c>
      <c r="Q3967" s="1" t="s">
        <v>1492</v>
      </c>
      <c r="R3967" s="1" t="s">
        <v>1450</v>
      </c>
      <c r="S3967" t="s">
        <v>1449</v>
      </c>
      <c r="T3967">
        <f>VLOOKUP(Admissions[[#This Row],[Department]],Departments!A:E,5,FALSE)</f>
        <v>8500</v>
      </c>
      <c r="U3967" s="1" t="str">
        <f t="shared" si="122"/>
        <v>Above Benchmark</v>
      </c>
      <c r="V3967" s="1">
        <f t="shared" ca="1" si="123"/>
        <v>84</v>
      </c>
      <c r="W3967" s="1" t="str">
        <f ca="1">_xlfn.IFS(Admissions[[#This Row],[Patients Age]]&lt;18,"Paediatric",V3967&lt;40,"Young Adult",V3967&lt;65,"Adult",TRUE,"Senior")</f>
        <v>Senior</v>
      </c>
    </row>
    <row r="3968" spans="1:23" x14ac:dyDescent="0.25">
      <c r="A3968">
        <v>13001</v>
      </c>
      <c r="B3968">
        <v>6636</v>
      </c>
      <c r="C3968" s="1" t="s">
        <v>359</v>
      </c>
      <c r="D3968" s="1" t="s">
        <v>14</v>
      </c>
      <c r="E3968" s="2">
        <v>42467</v>
      </c>
      <c r="F3968" s="1" t="s">
        <v>30</v>
      </c>
      <c r="G3968" s="1" t="s">
        <v>31</v>
      </c>
      <c r="H3968" s="2">
        <v>45173</v>
      </c>
      <c r="I3968" s="2">
        <v>45177</v>
      </c>
      <c r="J3968">
        <v>4</v>
      </c>
      <c r="K3968">
        <v>3446</v>
      </c>
      <c r="L3968" s="1" t="s">
        <v>1491</v>
      </c>
      <c r="M3968" s="1" t="s">
        <v>32</v>
      </c>
      <c r="N3968" s="1" t="s">
        <v>33</v>
      </c>
      <c r="O3968" t="s">
        <v>19</v>
      </c>
      <c r="P3968">
        <v>861.5</v>
      </c>
      <c r="Q3968" s="1" t="s">
        <v>1492</v>
      </c>
      <c r="R3968" s="1" t="s">
        <v>1448</v>
      </c>
      <c r="S3968" t="s">
        <v>1449</v>
      </c>
      <c r="T3968">
        <f>VLOOKUP(Admissions[[#This Row],[Department]],Departments!A:E,5,FALSE)</f>
        <v>4500</v>
      </c>
      <c r="U3968" s="1" t="str">
        <f t="shared" si="122"/>
        <v>Within Benchmark</v>
      </c>
      <c r="V3968" s="1">
        <f t="shared" ca="1" si="123"/>
        <v>10</v>
      </c>
      <c r="W3968" s="1" t="str">
        <f ca="1">_xlfn.IFS(Admissions[[#This Row],[Patients Age]]&lt;18,"Paediatric",V3968&lt;40,"Young Adult",V3968&lt;65,"Adult",TRUE,"Senior")</f>
        <v>Paediatric</v>
      </c>
    </row>
    <row r="3969" spans="1:23" x14ac:dyDescent="0.25">
      <c r="A3969">
        <v>10698</v>
      </c>
      <c r="B3969">
        <v>6482</v>
      </c>
      <c r="C3969" s="1" t="s">
        <v>1312</v>
      </c>
      <c r="D3969" s="1" t="s">
        <v>56</v>
      </c>
      <c r="E3969" s="2">
        <v>29203</v>
      </c>
      <c r="F3969" s="1" t="s">
        <v>26</v>
      </c>
      <c r="G3969" s="1" t="s">
        <v>27</v>
      </c>
      <c r="H3969" s="2">
        <v>45533</v>
      </c>
      <c r="I3969" s="2">
        <v>45540</v>
      </c>
      <c r="J3969">
        <v>7</v>
      </c>
      <c r="K3969">
        <v>7604</v>
      </c>
      <c r="L3969" s="1" t="s">
        <v>1491</v>
      </c>
      <c r="M3969" s="1" t="s">
        <v>64</v>
      </c>
      <c r="N3969" s="1" t="s">
        <v>18</v>
      </c>
      <c r="O3969" t="s">
        <v>19</v>
      </c>
      <c r="P3969">
        <v>1086.2856999999999</v>
      </c>
      <c r="Q3969" s="1" t="s">
        <v>1492</v>
      </c>
      <c r="R3969" s="1" t="s">
        <v>1450</v>
      </c>
      <c r="S3969" t="s">
        <v>1449</v>
      </c>
      <c r="T3969">
        <f>VLOOKUP(Admissions[[#This Row],[Department]],Departments!A:E,5,FALSE)</f>
        <v>9000</v>
      </c>
      <c r="U3969" s="1" t="str">
        <f t="shared" si="122"/>
        <v>Within Benchmark</v>
      </c>
      <c r="V3969" s="1">
        <f t="shared" ca="1" si="123"/>
        <v>46</v>
      </c>
      <c r="W3969" s="1" t="str">
        <f ca="1">_xlfn.IFS(Admissions[[#This Row],[Patients Age]]&lt;18,"Paediatric",V3969&lt;40,"Young Adult",V3969&lt;65,"Adult",TRUE,"Senior")</f>
        <v>Adult</v>
      </c>
    </row>
    <row r="3970" spans="1:23" x14ac:dyDescent="0.25">
      <c r="A3970">
        <v>15811</v>
      </c>
      <c r="B3970">
        <v>5107</v>
      </c>
      <c r="C3970" s="1" t="s">
        <v>239</v>
      </c>
      <c r="D3970" s="1" t="s">
        <v>14</v>
      </c>
      <c r="E3970" s="2">
        <v>35549</v>
      </c>
      <c r="F3970" s="1" t="s">
        <v>21</v>
      </c>
      <c r="G3970" s="1" t="s">
        <v>160</v>
      </c>
      <c r="H3970" s="2">
        <v>45425</v>
      </c>
      <c r="I3970" s="2">
        <v>45432</v>
      </c>
      <c r="J3970">
        <v>7</v>
      </c>
      <c r="K3970">
        <v>26445</v>
      </c>
      <c r="L3970" s="1" t="s">
        <v>1491</v>
      </c>
      <c r="M3970" s="1" t="s">
        <v>28</v>
      </c>
      <c r="N3970" s="1" t="s">
        <v>18</v>
      </c>
      <c r="O3970" t="s">
        <v>19</v>
      </c>
      <c r="P3970">
        <v>3777.8571000000002</v>
      </c>
      <c r="Q3970" s="1" t="s">
        <v>1492</v>
      </c>
      <c r="R3970" s="1" t="s">
        <v>1448</v>
      </c>
      <c r="S3970" t="s">
        <v>1449</v>
      </c>
      <c r="T3970">
        <f>VLOOKUP(Admissions[[#This Row],[Department]],Departments!A:E,5,FALSE)</f>
        <v>12000</v>
      </c>
      <c r="U3970" s="1" t="str">
        <f t="shared" ref="U3970:U4033" si="124">IF(K3970&gt;T3970,"Above Benchmark","Within Benchmark")</f>
        <v>Above Benchmark</v>
      </c>
      <c r="V3970" s="1">
        <f t="shared" ref="V3970:V4033" ca="1" si="125">INT(YEARFRAC(E3970,TODAY()))</f>
        <v>29</v>
      </c>
      <c r="W3970" s="1" t="str">
        <f ca="1">_xlfn.IFS(Admissions[[#This Row],[Patients Age]]&lt;18,"Paediatric",V3970&lt;40,"Young Adult",V3970&lt;65,"Adult",TRUE,"Senior")</f>
        <v>Young Adult</v>
      </c>
    </row>
    <row r="3971" spans="1:23" x14ac:dyDescent="0.25">
      <c r="A3971">
        <v>10830</v>
      </c>
      <c r="B3971">
        <v>6026</v>
      </c>
      <c r="C3971" s="1" t="s">
        <v>598</v>
      </c>
      <c r="D3971" s="1" t="s">
        <v>56</v>
      </c>
      <c r="E3971" s="2">
        <v>23615</v>
      </c>
      <c r="F3971" s="1" t="s">
        <v>41</v>
      </c>
      <c r="G3971" s="1" t="s">
        <v>42</v>
      </c>
      <c r="H3971" s="2">
        <v>45244</v>
      </c>
      <c r="I3971" s="2">
        <v>45246</v>
      </c>
      <c r="J3971">
        <v>2</v>
      </c>
      <c r="K3971">
        <v>7905</v>
      </c>
      <c r="L3971" s="1" t="s">
        <v>1491</v>
      </c>
      <c r="M3971" s="1" t="s">
        <v>73</v>
      </c>
      <c r="N3971" s="1" t="s">
        <v>18</v>
      </c>
      <c r="O3971" t="s">
        <v>19</v>
      </c>
      <c r="P3971">
        <v>3952.5</v>
      </c>
      <c r="Q3971" s="1" t="s">
        <v>1492</v>
      </c>
      <c r="R3971" s="1" t="s">
        <v>1452</v>
      </c>
      <c r="S3971" t="s">
        <v>1449</v>
      </c>
      <c r="T3971">
        <f>VLOOKUP(Admissions[[#This Row],[Department]],Departments!A:E,5,FALSE)</f>
        <v>7200</v>
      </c>
      <c r="U3971" s="1" t="str">
        <f t="shared" si="124"/>
        <v>Above Benchmark</v>
      </c>
      <c r="V3971" s="1">
        <f t="shared" ca="1" si="125"/>
        <v>61</v>
      </c>
      <c r="W3971" s="1" t="str">
        <f ca="1">_xlfn.IFS(Admissions[[#This Row],[Patients Age]]&lt;18,"Paediatric",V3971&lt;40,"Young Adult",V3971&lt;65,"Adult",TRUE,"Senior")</f>
        <v>Adult</v>
      </c>
    </row>
    <row r="3972" spans="1:23" x14ac:dyDescent="0.25">
      <c r="A3972">
        <v>14429</v>
      </c>
      <c r="B3972">
        <v>4584</v>
      </c>
      <c r="C3972" s="1" t="s">
        <v>810</v>
      </c>
      <c r="D3972" s="1" t="s">
        <v>56</v>
      </c>
      <c r="E3972" s="2">
        <v>15374</v>
      </c>
      <c r="F3972" s="1" t="s">
        <v>15</v>
      </c>
      <c r="G3972" s="1" t="s">
        <v>16</v>
      </c>
      <c r="H3972" s="2">
        <v>45372</v>
      </c>
      <c r="I3972" s="2">
        <v>45374</v>
      </c>
      <c r="J3972">
        <v>2</v>
      </c>
      <c r="K3972">
        <v>7962</v>
      </c>
      <c r="L3972" s="1" t="s">
        <v>1494</v>
      </c>
      <c r="M3972" s="1" t="s">
        <v>81</v>
      </c>
      <c r="N3972" s="1" t="s">
        <v>24</v>
      </c>
      <c r="O3972" t="s">
        <v>19</v>
      </c>
      <c r="P3972">
        <v>3981</v>
      </c>
      <c r="Q3972" s="1" t="s">
        <v>1492</v>
      </c>
      <c r="R3972" s="1" t="s">
        <v>1450</v>
      </c>
      <c r="S3972" t="s">
        <v>1449</v>
      </c>
      <c r="T3972">
        <f>VLOOKUP(Admissions[[#This Row],[Department]],Departments!A:E,5,FALSE)</f>
        <v>5500</v>
      </c>
      <c r="U3972" s="1" t="str">
        <f t="shared" si="124"/>
        <v>Above Benchmark</v>
      </c>
      <c r="V3972" s="1">
        <f t="shared" ca="1" si="125"/>
        <v>84</v>
      </c>
      <c r="W3972" s="1" t="str">
        <f ca="1">_xlfn.IFS(Admissions[[#This Row],[Patients Age]]&lt;18,"Paediatric",V3972&lt;40,"Young Adult",V3972&lt;65,"Adult",TRUE,"Senior")</f>
        <v>Senior</v>
      </c>
    </row>
    <row r="3973" spans="1:23" x14ac:dyDescent="0.25">
      <c r="A3973">
        <v>13302</v>
      </c>
      <c r="B3973">
        <v>6510</v>
      </c>
      <c r="C3973" s="1" t="s">
        <v>179</v>
      </c>
      <c r="D3973" s="1" t="s">
        <v>14</v>
      </c>
      <c r="E3973" s="2">
        <v>18846</v>
      </c>
      <c r="F3973" s="1" t="s">
        <v>35</v>
      </c>
      <c r="G3973" s="1" t="s">
        <v>83</v>
      </c>
      <c r="H3973" s="2">
        <v>45506</v>
      </c>
      <c r="I3973" s="2">
        <v>45518</v>
      </c>
      <c r="J3973">
        <v>12</v>
      </c>
      <c r="K3973">
        <v>23326</v>
      </c>
      <c r="L3973" s="1" t="s">
        <v>1491</v>
      </c>
      <c r="M3973" s="1" t="s">
        <v>60</v>
      </c>
      <c r="N3973" s="1" t="s">
        <v>33</v>
      </c>
      <c r="O3973" t="s">
        <v>19</v>
      </c>
      <c r="P3973">
        <v>1943.8333</v>
      </c>
      <c r="Q3973" s="1" t="s">
        <v>1492</v>
      </c>
      <c r="R3973" s="1" t="s">
        <v>1454</v>
      </c>
      <c r="S3973" t="s">
        <v>1449</v>
      </c>
      <c r="T3973">
        <f>VLOOKUP(Admissions[[#This Row],[Department]],Departments!A:E,5,FALSE)</f>
        <v>8500</v>
      </c>
      <c r="U3973" s="1" t="str">
        <f t="shared" si="124"/>
        <v>Above Benchmark</v>
      </c>
      <c r="V3973" s="1">
        <f t="shared" ca="1" si="125"/>
        <v>74</v>
      </c>
      <c r="W3973" s="1" t="str">
        <f ca="1">_xlfn.IFS(Admissions[[#This Row],[Patients Age]]&lt;18,"Paediatric",V3973&lt;40,"Young Adult",V3973&lt;65,"Adult",TRUE,"Senior")</f>
        <v>Senior</v>
      </c>
    </row>
    <row r="3974" spans="1:23" x14ac:dyDescent="0.25">
      <c r="A3974">
        <v>12719</v>
      </c>
      <c r="B3974">
        <v>4511</v>
      </c>
      <c r="C3974" s="1" t="s">
        <v>106</v>
      </c>
      <c r="D3974" s="1" t="s">
        <v>14</v>
      </c>
      <c r="E3974" s="2">
        <v>27944</v>
      </c>
      <c r="F3974" s="1" t="s">
        <v>41</v>
      </c>
      <c r="G3974" s="1" t="s">
        <v>42</v>
      </c>
      <c r="H3974" s="2">
        <v>45539</v>
      </c>
      <c r="I3974" s="2">
        <v>45544</v>
      </c>
      <c r="J3974">
        <v>5</v>
      </c>
      <c r="K3974">
        <v>10167</v>
      </c>
      <c r="L3974" s="1" t="s">
        <v>1494</v>
      </c>
      <c r="M3974" s="1" t="s">
        <v>43</v>
      </c>
      <c r="N3974" s="1" t="s">
        <v>18</v>
      </c>
      <c r="O3974" t="s">
        <v>19</v>
      </c>
      <c r="P3974">
        <v>2033.4</v>
      </c>
      <c r="Q3974" s="1" t="s">
        <v>1492</v>
      </c>
      <c r="R3974" s="1" t="s">
        <v>1453</v>
      </c>
      <c r="S3974" t="s">
        <v>1449</v>
      </c>
      <c r="T3974">
        <f>VLOOKUP(Admissions[[#This Row],[Department]],Departments!A:E,5,FALSE)</f>
        <v>7200</v>
      </c>
      <c r="U3974" s="1" t="str">
        <f t="shared" si="124"/>
        <v>Above Benchmark</v>
      </c>
      <c r="V3974" s="1">
        <f t="shared" ca="1" si="125"/>
        <v>50</v>
      </c>
      <c r="W3974" s="1" t="str">
        <f ca="1">_xlfn.IFS(Admissions[[#This Row],[Patients Age]]&lt;18,"Paediatric",V3974&lt;40,"Young Adult",V3974&lt;65,"Adult",TRUE,"Senior")</f>
        <v>Adult</v>
      </c>
    </row>
    <row r="3975" spans="1:23" x14ac:dyDescent="0.25">
      <c r="A3975">
        <v>14701</v>
      </c>
      <c r="B3975">
        <v>4049</v>
      </c>
      <c r="C3975" s="1" t="s">
        <v>637</v>
      </c>
      <c r="D3975" s="1" t="s">
        <v>14</v>
      </c>
      <c r="E3975" s="2">
        <v>25304</v>
      </c>
      <c r="F3975" s="1" t="s">
        <v>66</v>
      </c>
      <c r="G3975" s="1" t="s">
        <v>77</v>
      </c>
      <c r="H3975" s="2">
        <v>45321</v>
      </c>
      <c r="I3975" s="2">
        <v>45324</v>
      </c>
      <c r="J3975">
        <v>3</v>
      </c>
      <c r="K3975">
        <v>4829</v>
      </c>
      <c r="L3975" s="1" t="s">
        <v>1494</v>
      </c>
      <c r="M3975" s="1" t="s">
        <v>68</v>
      </c>
      <c r="N3975" s="1" t="s">
        <v>24</v>
      </c>
      <c r="O3975" t="s">
        <v>19</v>
      </c>
      <c r="P3975">
        <v>1609.6667</v>
      </c>
      <c r="Q3975" s="1" t="s">
        <v>1492</v>
      </c>
      <c r="R3975" s="1" t="s">
        <v>1452</v>
      </c>
      <c r="S3975" t="s">
        <v>1449</v>
      </c>
      <c r="T3975">
        <f>VLOOKUP(Admissions[[#This Row],[Department]],Departments!A:E,5,FALSE)</f>
        <v>6000</v>
      </c>
      <c r="U3975" s="1" t="str">
        <f t="shared" si="124"/>
        <v>Within Benchmark</v>
      </c>
      <c r="V3975" s="1">
        <f t="shared" ca="1" si="125"/>
        <v>57</v>
      </c>
      <c r="W3975" s="1" t="str">
        <f ca="1">_xlfn.IFS(Admissions[[#This Row],[Patients Age]]&lt;18,"Paediatric",V3975&lt;40,"Young Adult",V3975&lt;65,"Adult",TRUE,"Senior")</f>
        <v>Adult</v>
      </c>
    </row>
    <row r="3976" spans="1:23" x14ac:dyDescent="0.25">
      <c r="A3976">
        <v>10954</v>
      </c>
      <c r="B3976">
        <v>6675</v>
      </c>
      <c r="C3976" s="1" t="s">
        <v>920</v>
      </c>
      <c r="D3976" s="1" t="s">
        <v>56</v>
      </c>
      <c r="E3976" s="2">
        <v>32905</v>
      </c>
      <c r="F3976" s="1" t="s">
        <v>26</v>
      </c>
      <c r="G3976" s="1" t="s">
        <v>39</v>
      </c>
      <c r="H3976" s="2">
        <v>45574</v>
      </c>
      <c r="I3976" s="2">
        <v>45578</v>
      </c>
      <c r="J3976">
        <v>4</v>
      </c>
      <c r="K3976">
        <v>7240</v>
      </c>
      <c r="L3976" s="1" t="s">
        <v>1491</v>
      </c>
      <c r="M3976" s="1" t="s">
        <v>28</v>
      </c>
      <c r="N3976" s="1" t="s">
        <v>24</v>
      </c>
      <c r="O3976" t="s">
        <v>19</v>
      </c>
      <c r="P3976">
        <v>1810</v>
      </c>
      <c r="Q3976" s="1" t="s">
        <v>1492</v>
      </c>
      <c r="R3976" s="1" t="s">
        <v>1453</v>
      </c>
      <c r="S3976" t="s">
        <v>1449</v>
      </c>
      <c r="T3976">
        <f>VLOOKUP(Admissions[[#This Row],[Department]],Departments!A:E,5,FALSE)</f>
        <v>9000</v>
      </c>
      <c r="U3976" s="1" t="str">
        <f t="shared" si="124"/>
        <v>Within Benchmark</v>
      </c>
      <c r="V3976" s="1">
        <f t="shared" ca="1" si="125"/>
        <v>36</v>
      </c>
      <c r="W3976" s="1" t="str">
        <f ca="1">_xlfn.IFS(Admissions[[#This Row],[Patients Age]]&lt;18,"Paediatric",V3976&lt;40,"Young Adult",V3976&lt;65,"Adult",TRUE,"Senior")</f>
        <v>Young Adult</v>
      </c>
    </row>
    <row r="3977" spans="1:23" x14ac:dyDescent="0.25">
      <c r="A3977">
        <v>12028</v>
      </c>
      <c r="B3977">
        <v>4505</v>
      </c>
      <c r="C3977" s="1" t="s">
        <v>643</v>
      </c>
      <c r="D3977" s="1" t="s">
        <v>56</v>
      </c>
      <c r="E3977" s="2">
        <v>37457</v>
      </c>
      <c r="F3977" s="1" t="s">
        <v>41</v>
      </c>
      <c r="G3977" s="1" t="s">
        <v>219</v>
      </c>
      <c r="H3977" s="2">
        <v>45577</v>
      </c>
      <c r="I3977" s="2">
        <v>45583</v>
      </c>
      <c r="J3977">
        <v>6</v>
      </c>
      <c r="K3977">
        <v>7977</v>
      </c>
      <c r="L3977" s="1" t="s">
        <v>1491</v>
      </c>
      <c r="M3977" s="1" t="s">
        <v>43</v>
      </c>
      <c r="N3977" s="1" t="s">
        <v>33</v>
      </c>
      <c r="O3977" t="s">
        <v>19</v>
      </c>
      <c r="P3977">
        <v>1329.5</v>
      </c>
      <c r="Q3977" s="1" t="s">
        <v>1492</v>
      </c>
      <c r="R3977" s="1" t="s">
        <v>1446</v>
      </c>
      <c r="S3977" t="s">
        <v>1447</v>
      </c>
      <c r="T3977">
        <f>VLOOKUP(Admissions[[#This Row],[Department]],Departments!A:E,5,FALSE)</f>
        <v>7200</v>
      </c>
      <c r="U3977" s="1" t="str">
        <f t="shared" si="124"/>
        <v>Above Benchmark</v>
      </c>
      <c r="V3977" s="1">
        <f t="shared" ca="1" si="125"/>
        <v>23</v>
      </c>
      <c r="W3977" s="1" t="str">
        <f ca="1">_xlfn.IFS(Admissions[[#This Row],[Patients Age]]&lt;18,"Paediatric",V3977&lt;40,"Young Adult",V3977&lt;65,"Adult",TRUE,"Senior")</f>
        <v>Young Adult</v>
      </c>
    </row>
    <row r="3978" spans="1:23" x14ac:dyDescent="0.25">
      <c r="A3978">
        <v>13343</v>
      </c>
      <c r="B3978">
        <v>5799</v>
      </c>
      <c r="C3978" s="1" t="s">
        <v>634</v>
      </c>
      <c r="D3978" s="1" t="s">
        <v>14</v>
      </c>
      <c r="E3978" s="2">
        <v>25945</v>
      </c>
      <c r="F3978" s="1" t="s">
        <v>51</v>
      </c>
      <c r="G3978" s="1" t="s">
        <v>113</v>
      </c>
      <c r="H3978" s="2">
        <v>44972</v>
      </c>
      <c r="I3978" s="2">
        <v>44977</v>
      </c>
      <c r="J3978">
        <v>5</v>
      </c>
      <c r="K3978">
        <v>3809</v>
      </c>
      <c r="L3978" s="1" t="s">
        <v>1491</v>
      </c>
      <c r="M3978" s="1" t="s">
        <v>53</v>
      </c>
      <c r="N3978" s="1" t="s">
        <v>18</v>
      </c>
      <c r="O3978" t="s">
        <v>19</v>
      </c>
      <c r="P3978">
        <v>761.8</v>
      </c>
      <c r="Q3978" s="1" t="s">
        <v>1492</v>
      </c>
      <c r="R3978" s="1" t="s">
        <v>1453</v>
      </c>
      <c r="S3978" t="s">
        <v>1449</v>
      </c>
      <c r="T3978">
        <f>VLOOKUP(Admissions[[#This Row],[Department]],Departments!A:E,5,FALSE)</f>
        <v>6800</v>
      </c>
      <c r="U3978" s="1" t="str">
        <f t="shared" si="124"/>
        <v>Within Benchmark</v>
      </c>
      <c r="V3978" s="1">
        <f t="shared" ca="1" si="125"/>
        <v>55</v>
      </c>
      <c r="W3978" s="1" t="str">
        <f ca="1">_xlfn.IFS(Admissions[[#This Row],[Patients Age]]&lt;18,"Paediatric",V3978&lt;40,"Young Adult",V3978&lt;65,"Adult",TRUE,"Senior")</f>
        <v>Adult</v>
      </c>
    </row>
    <row r="3979" spans="1:23" x14ac:dyDescent="0.25">
      <c r="A3979">
        <v>11079</v>
      </c>
      <c r="B3979">
        <v>3250</v>
      </c>
      <c r="C3979" s="1" t="s">
        <v>902</v>
      </c>
      <c r="D3979" s="1" t="s">
        <v>14</v>
      </c>
      <c r="E3979" s="2">
        <v>16704</v>
      </c>
      <c r="F3979" s="1" t="s">
        <v>15</v>
      </c>
      <c r="G3979" s="1" t="s">
        <v>48</v>
      </c>
      <c r="H3979" s="2">
        <v>45372</v>
      </c>
      <c r="I3979" s="2">
        <v>45374</v>
      </c>
      <c r="J3979">
        <v>2</v>
      </c>
      <c r="K3979">
        <v>5834</v>
      </c>
      <c r="L3979" s="1" t="s">
        <v>1491</v>
      </c>
      <c r="M3979" s="1" t="s">
        <v>49</v>
      </c>
      <c r="N3979" s="1" t="s">
        <v>24</v>
      </c>
      <c r="O3979" t="s">
        <v>19</v>
      </c>
      <c r="P3979">
        <v>2917</v>
      </c>
      <c r="Q3979" s="1" t="s">
        <v>1492</v>
      </c>
      <c r="R3979" s="1" t="s">
        <v>1450</v>
      </c>
      <c r="S3979" t="s">
        <v>1449</v>
      </c>
      <c r="T3979">
        <f>VLOOKUP(Admissions[[#This Row],[Department]],Departments!A:E,5,FALSE)</f>
        <v>5500</v>
      </c>
      <c r="U3979" s="1" t="str">
        <f t="shared" si="124"/>
        <v>Above Benchmark</v>
      </c>
      <c r="V3979" s="1">
        <f t="shared" ca="1" si="125"/>
        <v>80</v>
      </c>
      <c r="W3979" s="1" t="str">
        <f ca="1">_xlfn.IFS(Admissions[[#This Row],[Patients Age]]&lt;18,"Paediatric",V3979&lt;40,"Young Adult",V3979&lt;65,"Adult",TRUE,"Senior")</f>
        <v>Senior</v>
      </c>
    </row>
    <row r="3980" spans="1:23" x14ac:dyDescent="0.25">
      <c r="A3980">
        <v>11494</v>
      </c>
      <c r="B3980">
        <v>5077</v>
      </c>
      <c r="C3980" s="1" t="s">
        <v>659</v>
      </c>
      <c r="D3980" s="1" t="s">
        <v>14</v>
      </c>
      <c r="E3980" s="2">
        <v>27673</v>
      </c>
      <c r="F3980" s="1" t="s">
        <v>15</v>
      </c>
      <c r="G3980" s="1" t="s">
        <v>217</v>
      </c>
      <c r="H3980" s="2">
        <v>45399</v>
      </c>
      <c r="I3980" s="2">
        <v>45402</v>
      </c>
      <c r="J3980">
        <v>3</v>
      </c>
      <c r="K3980">
        <v>7574</v>
      </c>
      <c r="L3980" s="1" t="s">
        <v>1491</v>
      </c>
      <c r="M3980" s="1" t="s">
        <v>17</v>
      </c>
      <c r="N3980" s="1" t="s">
        <v>18</v>
      </c>
      <c r="O3980" t="s">
        <v>19</v>
      </c>
      <c r="P3980">
        <v>2524.6667000000002</v>
      </c>
      <c r="Q3980" s="1" t="s">
        <v>1492</v>
      </c>
      <c r="R3980" s="1" t="s">
        <v>1453</v>
      </c>
      <c r="S3980" t="s">
        <v>1449</v>
      </c>
      <c r="T3980">
        <f>VLOOKUP(Admissions[[#This Row],[Department]],Departments!A:E,5,FALSE)</f>
        <v>5500</v>
      </c>
      <c r="U3980" s="1" t="str">
        <f t="shared" si="124"/>
        <v>Above Benchmark</v>
      </c>
      <c r="V3980" s="1">
        <f t="shared" ca="1" si="125"/>
        <v>50</v>
      </c>
      <c r="W3980" s="1" t="str">
        <f ca="1">_xlfn.IFS(Admissions[[#This Row],[Patients Age]]&lt;18,"Paediatric",V3980&lt;40,"Young Adult",V3980&lt;65,"Adult",TRUE,"Senior")</f>
        <v>Adult</v>
      </c>
    </row>
    <row r="3981" spans="1:23" x14ac:dyDescent="0.25">
      <c r="A3981">
        <v>11230</v>
      </c>
      <c r="B3981">
        <v>6535</v>
      </c>
      <c r="C3981" s="1" t="s">
        <v>235</v>
      </c>
      <c r="D3981" s="1" t="s">
        <v>14</v>
      </c>
      <c r="E3981" s="2">
        <v>23483</v>
      </c>
      <c r="F3981" s="1" t="s">
        <v>66</v>
      </c>
      <c r="G3981" s="1" t="s">
        <v>77</v>
      </c>
      <c r="H3981" s="2">
        <v>45060</v>
      </c>
      <c r="I3981" s="2">
        <v>45065</v>
      </c>
      <c r="J3981">
        <v>5</v>
      </c>
      <c r="K3981">
        <v>6647</v>
      </c>
      <c r="L3981" s="1" t="s">
        <v>1491</v>
      </c>
      <c r="M3981" s="1" t="s">
        <v>91</v>
      </c>
      <c r="N3981" s="1" t="s">
        <v>18</v>
      </c>
      <c r="O3981" t="s">
        <v>19</v>
      </c>
      <c r="P3981">
        <v>1329.4</v>
      </c>
      <c r="Q3981" s="1" t="s">
        <v>1492</v>
      </c>
      <c r="R3981" s="1" t="s">
        <v>1451</v>
      </c>
      <c r="S3981" t="s">
        <v>1447</v>
      </c>
      <c r="T3981">
        <f>VLOOKUP(Admissions[[#This Row],[Department]],Departments!A:E,5,FALSE)</f>
        <v>6000</v>
      </c>
      <c r="U3981" s="1" t="str">
        <f t="shared" si="124"/>
        <v>Above Benchmark</v>
      </c>
      <c r="V3981" s="1">
        <f t="shared" ca="1" si="125"/>
        <v>62</v>
      </c>
      <c r="W3981" s="1" t="str">
        <f ca="1">_xlfn.IFS(Admissions[[#This Row],[Patients Age]]&lt;18,"Paediatric",V3981&lt;40,"Young Adult",V3981&lt;65,"Adult",TRUE,"Senior")</f>
        <v>Adult</v>
      </c>
    </row>
    <row r="3982" spans="1:23" x14ac:dyDescent="0.25">
      <c r="A3982">
        <v>13529</v>
      </c>
      <c r="B3982">
        <v>5511</v>
      </c>
      <c r="C3982" s="1" t="s">
        <v>902</v>
      </c>
      <c r="D3982" s="1" t="s">
        <v>14</v>
      </c>
      <c r="E3982" s="2">
        <v>25409</v>
      </c>
      <c r="F3982" s="1" t="s">
        <v>15</v>
      </c>
      <c r="G3982" s="1" t="s">
        <v>48</v>
      </c>
      <c r="H3982" s="2">
        <v>45644</v>
      </c>
      <c r="I3982" s="2">
        <v>45646</v>
      </c>
      <c r="J3982">
        <v>2</v>
      </c>
      <c r="K3982">
        <v>8375</v>
      </c>
      <c r="L3982" s="1" t="s">
        <v>1491</v>
      </c>
      <c r="M3982" s="1" t="s">
        <v>17</v>
      </c>
      <c r="N3982" s="1" t="s">
        <v>18</v>
      </c>
      <c r="O3982" t="s">
        <v>19</v>
      </c>
      <c r="P3982">
        <v>4187.5</v>
      </c>
      <c r="Q3982" s="1" t="s">
        <v>1492</v>
      </c>
      <c r="R3982" s="1" t="s">
        <v>1453</v>
      </c>
      <c r="S3982" t="s">
        <v>1449</v>
      </c>
      <c r="T3982">
        <f>VLOOKUP(Admissions[[#This Row],[Department]],Departments!A:E,5,FALSE)</f>
        <v>5500</v>
      </c>
      <c r="U3982" s="1" t="str">
        <f t="shared" si="124"/>
        <v>Above Benchmark</v>
      </c>
      <c r="V3982" s="1">
        <f t="shared" ca="1" si="125"/>
        <v>56</v>
      </c>
      <c r="W3982" s="1" t="str">
        <f ca="1">_xlfn.IFS(Admissions[[#This Row],[Patients Age]]&lt;18,"Paediatric",V3982&lt;40,"Young Adult",V3982&lt;65,"Adult",TRUE,"Senior")</f>
        <v>Adult</v>
      </c>
    </row>
    <row r="3983" spans="1:23" x14ac:dyDescent="0.25">
      <c r="A3983">
        <v>11400</v>
      </c>
      <c r="B3983">
        <v>5843</v>
      </c>
      <c r="C3983" s="1" t="s">
        <v>1069</v>
      </c>
      <c r="D3983" s="1" t="s">
        <v>14</v>
      </c>
      <c r="E3983" s="2">
        <v>16472</v>
      </c>
      <c r="F3983" s="1" t="s">
        <v>26</v>
      </c>
      <c r="G3983" s="1" t="s">
        <v>39</v>
      </c>
      <c r="H3983" s="2">
        <v>45087</v>
      </c>
      <c r="I3983" s="2">
        <v>45096</v>
      </c>
      <c r="J3983">
        <v>9</v>
      </c>
      <c r="K3983">
        <v>30761</v>
      </c>
      <c r="L3983" s="1" t="s">
        <v>1491</v>
      </c>
      <c r="M3983" s="1" t="s">
        <v>79</v>
      </c>
      <c r="N3983" s="1" t="s">
        <v>33</v>
      </c>
      <c r="O3983" t="s">
        <v>19</v>
      </c>
      <c r="P3983">
        <v>3417.8888999999999</v>
      </c>
      <c r="Q3983" s="1" t="s">
        <v>1492</v>
      </c>
      <c r="R3983" s="1" t="s">
        <v>1446</v>
      </c>
      <c r="S3983" t="s">
        <v>1447</v>
      </c>
      <c r="T3983">
        <f>VLOOKUP(Admissions[[#This Row],[Department]],Departments!A:E,5,FALSE)</f>
        <v>9000</v>
      </c>
      <c r="U3983" s="1" t="str">
        <f t="shared" si="124"/>
        <v>Above Benchmark</v>
      </c>
      <c r="V3983" s="1">
        <f t="shared" ca="1" si="125"/>
        <v>81</v>
      </c>
      <c r="W3983" s="1" t="str">
        <f ca="1">_xlfn.IFS(Admissions[[#This Row],[Patients Age]]&lt;18,"Paediatric",V3983&lt;40,"Young Adult",V3983&lt;65,"Adult",TRUE,"Senior")</f>
        <v>Senior</v>
      </c>
    </row>
    <row r="3984" spans="1:23" x14ac:dyDescent="0.25">
      <c r="A3984">
        <v>12157</v>
      </c>
      <c r="B3984">
        <v>4052</v>
      </c>
      <c r="C3984" s="1" t="s">
        <v>600</v>
      </c>
      <c r="D3984" s="1" t="s">
        <v>56</v>
      </c>
      <c r="E3984" s="2">
        <v>18388</v>
      </c>
      <c r="F3984" s="1" t="s">
        <v>15</v>
      </c>
      <c r="G3984" s="1" t="s">
        <v>48</v>
      </c>
      <c r="H3984" s="2">
        <v>45172</v>
      </c>
      <c r="I3984" s="2">
        <v>45174</v>
      </c>
      <c r="J3984">
        <v>2</v>
      </c>
      <c r="K3984">
        <v>5639</v>
      </c>
      <c r="L3984" s="1" t="s">
        <v>1491</v>
      </c>
      <c r="M3984" s="1" t="s">
        <v>81</v>
      </c>
      <c r="N3984" s="1" t="s">
        <v>33</v>
      </c>
      <c r="O3984" t="s">
        <v>19</v>
      </c>
      <c r="P3984">
        <v>2819.5</v>
      </c>
      <c r="Q3984" s="1" t="s">
        <v>1492</v>
      </c>
      <c r="R3984" s="1" t="s">
        <v>1451</v>
      </c>
      <c r="S3984" t="s">
        <v>1447</v>
      </c>
      <c r="T3984">
        <f>VLOOKUP(Admissions[[#This Row],[Department]],Departments!A:E,5,FALSE)</f>
        <v>5500</v>
      </c>
      <c r="U3984" s="1" t="str">
        <f t="shared" si="124"/>
        <v>Above Benchmark</v>
      </c>
      <c r="V3984" s="1">
        <f t="shared" ca="1" si="125"/>
        <v>76</v>
      </c>
      <c r="W3984" s="1" t="str">
        <f ca="1">_xlfn.IFS(Admissions[[#This Row],[Patients Age]]&lt;18,"Paediatric",V3984&lt;40,"Young Adult",V3984&lt;65,"Adult",TRUE,"Senior")</f>
        <v>Senior</v>
      </c>
    </row>
    <row r="3985" spans="1:23" x14ac:dyDescent="0.25">
      <c r="A3985">
        <v>10166</v>
      </c>
      <c r="B3985">
        <v>3222</v>
      </c>
      <c r="C3985" s="1" t="s">
        <v>107</v>
      </c>
      <c r="D3985" s="1" t="s">
        <v>14</v>
      </c>
      <c r="E3985" s="2">
        <v>35726</v>
      </c>
      <c r="F3985" s="1" t="s">
        <v>21</v>
      </c>
      <c r="G3985" s="1" t="s">
        <v>160</v>
      </c>
      <c r="H3985" s="2">
        <v>45041</v>
      </c>
      <c r="I3985" s="2">
        <v>45049</v>
      </c>
      <c r="J3985">
        <v>8</v>
      </c>
      <c r="K3985">
        <v>22544</v>
      </c>
      <c r="L3985" s="1" t="s">
        <v>1491</v>
      </c>
      <c r="M3985" s="1" t="s">
        <v>28</v>
      </c>
      <c r="N3985" s="1" t="s">
        <v>33</v>
      </c>
      <c r="O3985" t="s">
        <v>19</v>
      </c>
      <c r="P3985">
        <v>2818</v>
      </c>
      <c r="Q3985" s="1" t="s">
        <v>1492</v>
      </c>
      <c r="R3985" s="1" t="s">
        <v>1452</v>
      </c>
      <c r="S3985" t="s">
        <v>1449</v>
      </c>
      <c r="T3985">
        <f>VLOOKUP(Admissions[[#This Row],[Department]],Departments!A:E,5,FALSE)</f>
        <v>12000</v>
      </c>
      <c r="U3985" s="1" t="str">
        <f t="shared" si="124"/>
        <v>Above Benchmark</v>
      </c>
      <c r="V3985" s="1">
        <f t="shared" ca="1" si="125"/>
        <v>28</v>
      </c>
      <c r="W3985" s="1" t="str">
        <f ca="1">_xlfn.IFS(Admissions[[#This Row],[Patients Age]]&lt;18,"Paediatric",V3985&lt;40,"Young Adult",V3985&lt;65,"Adult",TRUE,"Senior")</f>
        <v>Young Adult</v>
      </c>
    </row>
    <row r="3986" spans="1:23" x14ac:dyDescent="0.25">
      <c r="A3986">
        <v>14999</v>
      </c>
      <c r="B3986">
        <v>4419</v>
      </c>
      <c r="C3986" s="1" t="s">
        <v>492</v>
      </c>
      <c r="D3986" s="1" t="s">
        <v>14</v>
      </c>
      <c r="E3986" s="2">
        <v>30210</v>
      </c>
      <c r="F3986" s="1" t="s">
        <v>26</v>
      </c>
      <c r="G3986" s="1" t="s">
        <v>39</v>
      </c>
      <c r="H3986" s="2">
        <v>45503</v>
      </c>
      <c r="I3986" s="2">
        <v>45510</v>
      </c>
      <c r="J3986">
        <v>7</v>
      </c>
      <c r="K3986">
        <v>13387</v>
      </c>
      <c r="L3986" s="1" t="s">
        <v>1491</v>
      </c>
      <c r="M3986" s="1" t="s">
        <v>28</v>
      </c>
      <c r="N3986" s="1" t="s">
        <v>24</v>
      </c>
      <c r="O3986" t="s">
        <v>19</v>
      </c>
      <c r="P3986">
        <v>1912.4286</v>
      </c>
      <c r="Q3986" s="1" t="s">
        <v>1492</v>
      </c>
      <c r="R3986" s="1" t="s">
        <v>1452</v>
      </c>
      <c r="S3986" t="s">
        <v>1449</v>
      </c>
      <c r="T3986">
        <f>VLOOKUP(Admissions[[#This Row],[Department]],Departments!A:E,5,FALSE)</f>
        <v>9000</v>
      </c>
      <c r="U3986" s="1" t="str">
        <f t="shared" si="124"/>
        <v>Above Benchmark</v>
      </c>
      <c r="V3986" s="1">
        <f t="shared" ca="1" si="125"/>
        <v>43</v>
      </c>
      <c r="W3986" s="1" t="str">
        <f ca="1">_xlfn.IFS(Admissions[[#This Row],[Patients Age]]&lt;18,"Paediatric",V3986&lt;40,"Young Adult",V3986&lt;65,"Adult",TRUE,"Senior")</f>
        <v>Adult</v>
      </c>
    </row>
    <row r="3987" spans="1:23" x14ac:dyDescent="0.25">
      <c r="A3987">
        <v>14806</v>
      </c>
      <c r="B3987">
        <v>4336</v>
      </c>
      <c r="C3987" s="1" t="s">
        <v>364</v>
      </c>
      <c r="D3987" s="1" t="s">
        <v>56</v>
      </c>
      <c r="E3987" s="2">
        <v>23457</v>
      </c>
      <c r="F3987" s="1" t="s">
        <v>66</v>
      </c>
      <c r="G3987" s="1" t="s">
        <v>70</v>
      </c>
      <c r="H3987" s="2">
        <v>45225</v>
      </c>
      <c r="I3987" s="2">
        <v>45227</v>
      </c>
      <c r="J3987">
        <v>2</v>
      </c>
      <c r="K3987">
        <v>1695</v>
      </c>
      <c r="L3987" s="1" t="s">
        <v>1491</v>
      </c>
      <c r="M3987" s="1" t="s">
        <v>37</v>
      </c>
      <c r="N3987" s="1" t="s">
        <v>33</v>
      </c>
      <c r="O3987" t="s">
        <v>19</v>
      </c>
      <c r="P3987">
        <v>847.5</v>
      </c>
      <c r="Q3987" s="1" t="s">
        <v>1492</v>
      </c>
      <c r="R3987" s="1" t="s">
        <v>1450</v>
      </c>
      <c r="S3987" t="s">
        <v>1449</v>
      </c>
      <c r="T3987">
        <f>VLOOKUP(Admissions[[#This Row],[Department]],Departments!A:E,5,FALSE)</f>
        <v>6000</v>
      </c>
      <c r="U3987" s="1" t="str">
        <f t="shared" si="124"/>
        <v>Within Benchmark</v>
      </c>
      <c r="V3987" s="1">
        <f t="shared" ca="1" si="125"/>
        <v>62</v>
      </c>
      <c r="W3987" s="1" t="str">
        <f ca="1">_xlfn.IFS(Admissions[[#This Row],[Patients Age]]&lt;18,"Paediatric",V3987&lt;40,"Young Adult",V3987&lt;65,"Adult",TRUE,"Senior")</f>
        <v>Adult</v>
      </c>
    </row>
    <row r="3988" spans="1:23" x14ac:dyDescent="0.25">
      <c r="A3988">
        <v>11838</v>
      </c>
      <c r="B3988">
        <v>4112</v>
      </c>
      <c r="C3988" s="1" t="s">
        <v>564</v>
      </c>
      <c r="D3988" s="1" t="s">
        <v>14</v>
      </c>
      <c r="E3988" s="2">
        <v>13807</v>
      </c>
      <c r="F3988" s="1" t="s">
        <v>41</v>
      </c>
      <c r="G3988" s="1" t="s">
        <v>72</v>
      </c>
      <c r="H3988" s="2">
        <v>45588</v>
      </c>
      <c r="I3988" s="2">
        <v>45594</v>
      </c>
      <c r="J3988">
        <v>6</v>
      </c>
      <c r="K3988">
        <v>5853</v>
      </c>
      <c r="L3988" s="1" t="s">
        <v>1491</v>
      </c>
      <c r="M3988" s="1" t="s">
        <v>121</v>
      </c>
      <c r="N3988" s="1" t="s">
        <v>33</v>
      </c>
      <c r="O3988" t="s">
        <v>19</v>
      </c>
      <c r="P3988">
        <v>975.5</v>
      </c>
      <c r="Q3988" s="1" t="s">
        <v>1492</v>
      </c>
      <c r="R3988" s="1" t="s">
        <v>1453</v>
      </c>
      <c r="S3988" t="s">
        <v>1449</v>
      </c>
      <c r="T3988">
        <f>VLOOKUP(Admissions[[#This Row],[Department]],Departments!A:E,5,FALSE)</f>
        <v>7200</v>
      </c>
      <c r="U3988" s="1" t="str">
        <f t="shared" si="124"/>
        <v>Within Benchmark</v>
      </c>
      <c r="V3988" s="1">
        <f t="shared" ca="1" si="125"/>
        <v>88</v>
      </c>
      <c r="W3988" s="1" t="str">
        <f ca="1">_xlfn.IFS(Admissions[[#This Row],[Patients Age]]&lt;18,"Paediatric",V3988&lt;40,"Young Adult",V3988&lt;65,"Adult",TRUE,"Senior")</f>
        <v>Senior</v>
      </c>
    </row>
    <row r="3989" spans="1:23" x14ac:dyDescent="0.25">
      <c r="A3989">
        <v>11634</v>
      </c>
      <c r="B3989">
        <v>3909</v>
      </c>
      <c r="C3989" s="1" t="s">
        <v>705</v>
      </c>
      <c r="D3989" s="1" t="s">
        <v>14</v>
      </c>
      <c r="E3989" s="2">
        <v>27308</v>
      </c>
      <c r="F3989" s="1" t="s">
        <v>35</v>
      </c>
      <c r="G3989" s="1" t="s">
        <v>36</v>
      </c>
      <c r="H3989" s="2">
        <v>45601</v>
      </c>
      <c r="I3989" s="2">
        <v>45607</v>
      </c>
      <c r="J3989">
        <v>6</v>
      </c>
      <c r="K3989">
        <v>13164</v>
      </c>
      <c r="L3989" s="1" t="s">
        <v>1494</v>
      </c>
      <c r="M3989" s="1" t="s">
        <v>60</v>
      </c>
      <c r="N3989" s="1" t="s">
        <v>18</v>
      </c>
      <c r="O3989" t="s">
        <v>19</v>
      </c>
      <c r="P3989">
        <v>2194</v>
      </c>
      <c r="Q3989" s="1" t="s">
        <v>1492</v>
      </c>
      <c r="R3989" s="1" t="s">
        <v>1452</v>
      </c>
      <c r="S3989" t="s">
        <v>1449</v>
      </c>
      <c r="T3989">
        <f>VLOOKUP(Admissions[[#This Row],[Department]],Departments!A:E,5,FALSE)</f>
        <v>8500</v>
      </c>
      <c r="U3989" s="1" t="str">
        <f t="shared" si="124"/>
        <v>Above Benchmark</v>
      </c>
      <c r="V3989" s="1">
        <f t="shared" ca="1" si="125"/>
        <v>51</v>
      </c>
      <c r="W3989" s="1" t="str">
        <f ca="1">_xlfn.IFS(Admissions[[#This Row],[Patients Age]]&lt;18,"Paediatric",V3989&lt;40,"Young Adult",V3989&lt;65,"Adult",TRUE,"Senior")</f>
        <v>Adult</v>
      </c>
    </row>
    <row r="3990" spans="1:23" x14ac:dyDescent="0.25">
      <c r="A3990">
        <v>11651</v>
      </c>
      <c r="B3990">
        <v>4514</v>
      </c>
      <c r="C3990" s="1" t="s">
        <v>95</v>
      </c>
      <c r="D3990" s="1" t="s">
        <v>14</v>
      </c>
      <c r="E3990" s="2">
        <v>36189</v>
      </c>
      <c r="F3990" s="1" t="s">
        <v>35</v>
      </c>
      <c r="G3990" s="1" t="s">
        <v>36</v>
      </c>
      <c r="H3990" s="2">
        <v>45079</v>
      </c>
      <c r="I3990" s="2">
        <v>45082</v>
      </c>
      <c r="J3990">
        <v>3</v>
      </c>
      <c r="K3990">
        <v>4883</v>
      </c>
      <c r="L3990" s="1" t="s">
        <v>1491</v>
      </c>
      <c r="M3990" s="1" t="s">
        <v>75</v>
      </c>
      <c r="N3990" s="1" t="s">
        <v>24</v>
      </c>
      <c r="O3990" t="s">
        <v>19</v>
      </c>
      <c r="P3990">
        <v>1627.6667</v>
      </c>
      <c r="Q3990" s="1" t="s">
        <v>1492</v>
      </c>
      <c r="R3990" s="1" t="s">
        <v>1454</v>
      </c>
      <c r="S3990" t="s">
        <v>1449</v>
      </c>
      <c r="T3990">
        <f>VLOOKUP(Admissions[[#This Row],[Department]],Departments!A:E,5,FALSE)</f>
        <v>8500</v>
      </c>
      <c r="U3990" s="1" t="str">
        <f t="shared" si="124"/>
        <v>Within Benchmark</v>
      </c>
      <c r="V3990" s="1">
        <f t="shared" ca="1" si="125"/>
        <v>27</v>
      </c>
      <c r="W3990" s="1" t="str">
        <f ca="1">_xlfn.IFS(Admissions[[#This Row],[Patients Age]]&lt;18,"Paediatric",V3990&lt;40,"Young Adult",V3990&lt;65,"Adult",TRUE,"Senior")</f>
        <v>Young Adult</v>
      </c>
    </row>
    <row r="3991" spans="1:23" x14ac:dyDescent="0.25">
      <c r="A3991">
        <v>14353</v>
      </c>
      <c r="B3991">
        <v>7000</v>
      </c>
      <c r="C3991" s="1" t="s">
        <v>1175</v>
      </c>
      <c r="D3991" s="1" t="s">
        <v>56</v>
      </c>
      <c r="E3991" s="2">
        <v>24926</v>
      </c>
      <c r="F3991" s="1" t="s">
        <v>26</v>
      </c>
      <c r="G3991" s="1" t="s">
        <v>27</v>
      </c>
      <c r="H3991" s="2">
        <v>45305</v>
      </c>
      <c r="I3991" s="2">
        <v>45309</v>
      </c>
      <c r="J3991">
        <v>4</v>
      </c>
      <c r="K3991">
        <v>10719</v>
      </c>
      <c r="L3991" s="1" t="s">
        <v>1491</v>
      </c>
      <c r="M3991" s="1" t="s">
        <v>79</v>
      </c>
      <c r="N3991" s="1" t="s">
        <v>18</v>
      </c>
      <c r="O3991" t="s">
        <v>19</v>
      </c>
      <c r="P3991">
        <v>2679.75</v>
      </c>
      <c r="Q3991" s="1" t="s">
        <v>1492</v>
      </c>
      <c r="R3991" s="1" t="s">
        <v>1451</v>
      </c>
      <c r="S3991" t="s">
        <v>1447</v>
      </c>
      <c r="T3991">
        <f>VLOOKUP(Admissions[[#This Row],[Department]],Departments!A:E,5,FALSE)</f>
        <v>9000</v>
      </c>
      <c r="U3991" s="1" t="str">
        <f t="shared" si="124"/>
        <v>Above Benchmark</v>
      </c>
      <c r="V3991" s="1">
        <f t="shared" ca="1" si="125"/>
        <v>58</v>
      </c>
      <c r="W3991" s="1" t="str">
        <f ca="1">_xlfn.IFS(Admissions[[#This Row],[Patients Age]]&lt;18,"Paediatric",V3991&lt;40,"Young Adult",V3991&lt;65,"Adult",TRUE,"Senior")</f>
        <v>Adult</v>
      </c>
    </row>
    <row r="3992" spans="1:23" x14ac:dyDescent="0.25">
      <c r="A3992">
        <v>11940</v>
      </c>
      <c r="B3992" t="s">
        <v>1495</v>
      </c>
      <c r="C3992" s="1" t="s">
        <v>1326</v>
      </c>
      <c r="D3992" s="1" t="s">
        <v>56</v>
      </c>
      <c r="E3992" s="2">
        <v>22528</v>
      </c>
      <c r="F3992" s="1" t="s">
        <v>51</v>
      </c>
      <c r="G3992" s="1" t="s">
        <v>113</v>
      </c>
      <c r="H3992" s="2">
        <v>45638</v>
      </c>
      <c r="I3992" s="2">
        <v>45641</v>
      </c>
      <c r="J3992">
        <v>3</v>
      </c>
      <c r="K3992">
        <v>5027</v>
      </c>
      <c r="L3992" s="1" t="s">
        <v>1491</v>
      </c>
      <c r="M3992" s="1" t="s">
        <v>114</v>
      </c>
      <c r="N3992" s="1" t="s">
        <v>24</v>
      </c>
      <c r="O3992" t="s">
        <v>19</v>
      </c>
      <c r="P3992">
        <v>1675.6667</v>
      </c>
      <c r="Q3992" s="1" t="s">
        <v>1492</v>
      </c>
      <c r="R3992" s="1" t="s">
        <v>1450</v>
      </c>
      <c r="S3992" t="s">
        <v>1449</v>
      </c>
      <c r="T3992">
        <f>VLOOKUP(Admissions[[#This Row],[Department]],Departments!A:E,5,FALSE)</f>
        <v>6800</v>
      </c>
      <c r="U3992" s="1" t="str">
        <f t="shared" si="124"/>
        <v>Within Benchmark</v>
      </c>
      <c r="V3992" s="1">
        <f t="shared" ca="1" si="125"/>
        <v>64</v>
      </c>
      <c r="W3992" s="1" t="str">
        <f ca="1">_xlfn.IFS(Admissions[[#This Row],[Patients Age]]&lt;18,"Paediatric",V3992&lt;40,"Young Adult",V3992&lt;65,"Adult",TRUE,"Senior")</f>
        <v>Adult</v>
      </c>
    </row>
    <row r="3993" spans="1:23" x14ac:dyDescent="0.25">
      <c r="A3993">
        <v>13564</v>
      </c>
      <c r="B3993">
        <v>3399</v>
      </c>
      <c r="C3993" s="1" t="s">
        <v>614</v>
      </c>
      <c r="D3993" s="1" t="s">
        <v>14</v>
      </c>
      <c r="E3993" s="2">
        <v>14080</v>
      </c>
      <c r="F3993" s="1" t="s">
        <v>15</v>
      </c>
      <c r="G3993" s="1" t="s">
        <v>48</v>
      </c>
      <c r="H3993" s="2">
        <v>45239</v>
      </c>
      <c r="I3993" s="2">
        <v>45243</v>
      </c>
      <c r="J3993">
        <v>4</v>
      </c>
      <c r="K3993">
        <v>8533</v>
      </c>
      <c r="L3993" s="1" t="s">
        <v>1491</v>
      </c>
      <c r="M3993" s="1" t="s">
        <v>81</v>
      </c>
      <c r="N3993" s="1" t="s">
        <v>24</v>
      </c>
      <c r="O3993" t="s">
        <v>19</v>
      </c>
      <c r="P3993">
        <v>2133.25</v>
      </c>
      <c r="Q3993" s="1" t="s">
        <v>1492</v>
      </c>
      <c r="R3993" s="1" t="s">
        <v>1450</v>
      </c>
      <c r="S3993" t="s">
        <v>1449</v>
      </c>
      <c r="T3993">
        <f>VLOOKUP(Admissions[[#This Row],[Department]],Departments!A:E,5,FALSE)</f>
        <v>5500</v>
      </c>
      <c r="U3993" s="1" t="str">
        <f t="shared" si="124"/>
        <v>Above Benchmark</v>
      </c>
      <c r="V3993" s="1">
        <f t="shared" ca="1" si="125"/>
        <v>87</v>
      </c>
      <c r="W3993" s="1" t="str">
        <f ca="1">_xlfn.IFS(Admissions[[#This Row],[Patients Age]]&lt;18,"Paediatric",V3993&lt;40,"Young Adult",V3993&lt;65,"Adult",TRUE,"Senior")</f>
        <v>Senior</v>
      </c>
    </row>
    <row r="3994" spans="1:23" x14ac:dyDescent="0.25">
      <c r="A3994">
        <v>11039</v>
      </c>
      <c r="B3994">
        <v>4566</v>
      </c>
      <c r="C3994" s="1" t="s">
        <v>152</v>
      </c>
      <c r="D3994" s="1" t="s">
        <v>56</v>
      </c>
      <c r="E3994" s="2">
        <v>28071</v>
      </c>
      <c r="F3994" s="1" t="s">
        <v>41</v>
      </c>
      <c r="G3994" s="1" t="s">
        <v>219</v>
      </c>
      <c r="H3994" s="2">
        <v>45161</v>
      </c>
      <c r="I3994" s="2">
        <v>45166</v>
      </c>
      <c r="J3994">
        <v>5</v>
      </c>
      <c r="K3994">
        <v>8106</v>
      </c>
      <c r="L3994" s="1" t="s">
        <v>1491</v>
      </c>
      <c r="M3994" s="1" t="s">
        <v>43</v>
      </c>
      <c r="N3994" s="1" t="s">
        <v>18</v>
      </c>
      <c r="O3994" t="s">
        <v>19</v>
      </c>
      <c r="P3994">
        <v>1621.2</v>
      </c>
      <c r="Q3994" s="1" t="s">
        <v>1492</v>
      </c>
      <c r="R3994" s="1" t="s">
        <v>1453</v>
      </c>
      <c r="S3994" t="s">
        <v>1449</v>
      </c>
      <c r="T3994">
        <f>VLOOKUP(Admissions[[#This Row],[Department]],Departments!A:E,5,FALSE)</f>
        <v>7200</v>
      </c>
      <c r="U3994" s="1" t="str">
        <f t="shared" si="124"/>
        <v>Above Benchmark</v>
      </c>
      <c r="V3994" s="1">
        <f t="shared" ca="1" si="125"/>
        <v>49</v>
      </c>
      <c r="W3994" s="1" t="str">
        <f ca="1">_xlfn.IFS(Admissions[[#This Row],[Patients Age]]&lt;18,"Paediatric",V3994&lt;40,"Young Adult",V3994&lt;65,"Adult",TRUE,"Senior")</f>
        <v>Adult</v>
      </c>
    </row>
    <row r="3995" spans="1:23" x14ac:dyDescent="0.25">
      <c r="A3995">
        <v>10329</v>
      </c>
      <c r="B3995">
        <v>7091</v>
      </c>
      <c r="C3995" s="1" t="s">
        <v>664</v>
      </c>
      <c r="D3995" s="1" t="s">
        <v>14</v>
      </c>
      <c r="E3995" s="2">
        <v>24514</v>
      </c>
      <c r="F3995" s="1" t="s">
        <v>51</v>
      </c>
      <c r="G3995" s="1" t="s">
        <v>87</v>
      </c>
      <c r="H3995" s="2">
        <v>45580</v>
      </c>
      <c r="I3995" s="2">
        <v>45584</v>
      </c>
      <c r="J3995">
        <v>4</v>
      </c>
      <c r="K3995">
        <v>7540</v>
      </c>
      <c r="L3995" s="1" t="s">
        <v>1491</v>
      </c>
      <c r="M3995" s="1" t="s">
        <v>17</v>
      </c>
      <c r="N3995" s="1" t="s">
        <v>24</v>
      </c>
      <c r="O3995" t="s">
        <v>19</v>
      </c>
      <c r="P3995">
        <v>1885</v>
      </c>
      <c r="Q3995" s="1" t="s">
        <v>1492</v>
      </c>
      <c r="R3995" s="1" t="s">
        <v>1452</v>
      </c>
      <c r="S3995" t="s">
        <v>1449</v>
      </c>
      <c r="T3995">
        <f>VLOOKUP(Admissions[[#This Row],[Department]],Departments!A:E,5,FALSE)</f>
        <v>6800</v>
      </c>
      <c r="U3995" s="1" t="str">
        <f t="shared" si="124"/>
        <v>Above Benchmark</v>
      </c>
      <c r="V3995" s="1">
        <f t="shared" ca="1" si="125"/>
        <v>59</v>
      </c>
      <c r="W3995" s="1" t="str">
        <f ca="1">_xlfn.IFS(Admissions[[#This Row],[Patients Age]]&lt;18,"Paediatric",V3995&lt;40,"Young Adult",V3995&lt;65,"Adult",TRUE,"Senior")</f>
        <v>Adult</v>
      </c>
    </row>
    <row r="3996" spans="1:23" x14ac:dyDescent="0.25">
      <c r="A3996">
        <v>14441</v>
      </c>
      <c r="B3996">
        <v>4311</v>
      </c>
      <c r="C3996" s="1" t="s">
        <v>95</v>
      </c>
      <c r="D3996" s="1" t="s">
        <v>56</v>
      </c>
      <c r="E3996" s="2">
        <v>31703</v>
      </c>
      <c r="F3996" s="1" t="s">
        <v>15</v>
      </c>
      <c r="G3996" s="1" t="s">
        <v>16</v>
      </c>
      <c r="H3996" s="2">
        <v>45113</v>
      </c>
      <c r="I3996" s="2">
        <v>45114</v>
      </c>
      <c r="J3996">
        <v>1</v>
      </c>
      <c r="K3996">
        <v>3045</v>
      </c>
      <c r="L3996" s="1" t="s">
        <v>1494</v>
      </c>
      <c r="M3996" s="1" t="s">
        <v>46</v>
      </c>
      <c r="N3996" s="1" t="s">
        <v>18</v>
      </c>
      <c r="O3996" t="s">
        <v>19</v>
      </c>
      <c r="P3996">
        <v>3045</v>
      </c>
      <c r="Q3996" s="1" t="s">
        <v>1492</v>
      </c>
      <c r="R3996" s="1" t="s">
        <v>1450</v>
      </c>
      <c r="S3996" t="s">
        <v>1449</v>
      </c>
      <c r="T3996">
        <f>VLOOKUP(Admissions[[#This Row],[Department]],Departments!A:E,5,FALSE)</f>
        <v>5500</v>
      </c>
      <c r="U3996" s="1" t="str">
        <f t="shared" si="124"/>
        <v>Within Benchmark</v>
      </c>
      <c r="V3996" s="1">
        <f t="shared" ca="1" si="125"/>
        <v>39</v>
      </c>
      <c r="W3996" s="1" t="str">
        <f ca="1">_xlfn.IFS(Admissions[[#This Row],[Patients Age]]&lt;18,"Paediatric",V3996&lt;40,"Young Adult",V3996&lt;65,"Adult",TRUE,"Senior")</f>
        <v>Young Adult</v>
      </c>
    </row>
    <row r="3997" spans="1:23" x14ac:dyDescent="0.25">
      <c r="A3997">
        <v>12082</v>
      </c>
      <c r="B3997">
        <v>6001</v>
      </c>
      <c r="C3997" s="1" t="s">
        <v>497</v>
      </c>
      <c r="D3997" s="1" t="s">
        <v>56</v>
      </c>
      <c r="E3997" s="2">
        <v>32467</v>
      </c>
      <c r="F3997" s="1" t="s">
        <v>51</v>
      </c>
      <c r="G3997" s="1" t="s">
        <v>52</v>
      </c>
      <c r="H3997" s="2">
        <v>45388</v>
      </c>
      <c r="I3997" s="2">
        <v>45393</v>
      </c>
      <c r="J3997">
        <v>5</v>
      </c>
      <c r="K3997">
        <v>8197</v>
      </c>
      <c r="L3997" s="1" t="s">
        <v>1494</v>
      </c>
      <c r="M3997" s="1" t="s">
        <v>114</v>
      </c>
      <c r="N3997" s="1" t="s">
        <v>33</v>
      </c>
      <c r="O3997" t="s">
        <v>19</v>
      </c>
      <c r="P3997">
        <v>1639.4</v>
      </c>
      <c r="Q3997" s="1" t="s">
        <v>1492</v>
      </c>
      <c r="R3997" s="1" t="s">
        <v>1446</v>
      </c>
      <c r="S3997" t="s">
        <v>1447</v>
      </c>
      <c r="T3997">
        <f>VLOOKUP(Admissions[[#This Row],[Department]],Departments!A:E,5,FALSE)</f>
        <v>6800</v>
      </c>
      <c r="U3997" s="1" t="str">
        <f t="shared" si="124"/>
        <v>Above Benchmark</v>
      </c>
      <c r="V3997" s="1">
        <f t="shared" ca="1" si="125"/>
        <v>37</v>
      </c>
      <c r="W3997" s="1" t="str">
        <f ca="1">_xlfn.IFS(Admissions[[#This Row],[Patients Age]]&lt;18,"Paediatric",V3997&lt;40,"Young Adult",V3997&lt;65,"Adult",TRUE,"Senior")</f>
        <v>Young Adult</v>
      </c>
    </row>
    <row r="3998" spans="1:23" x14ac:dyDescent="0.25">
      <c r="A3998">
        <v>15191</v>
      </c>
      <c r="B3998">
        <v>3803</v>
      </c>
      <c r="C3998" s="1" t="s">
        <v>1133</v>
      </c>
      <c r="D3998" s="1" t="s">
        <v>14</v>
      </c>
      <c r="E3998" s="2">
        <v>31209</v>
      </c>
      <c r="F3998" s="1" t="s">
        <v>41</v>
      </c>
      <c r="G3998" s="1" t="s">
        <v>42</v>
      </c>
      <c r="H3998" s="2">
        <v>45414</v>
      </c>
      <c r="I3998" s="2">
        <v>45419</v>
      </c>
      <c r="J3998">
        <v>5</v>
      </c>
      <c r="K3998">
        <v>7803</v>
      </c>
      <c r="L3998" s="1" t="s">
        <v>1491</v>
      </c>
      <c r="M3998" s="1" t="s">
        <v>121</v>
      </c>
      <c r="N3998" s="1" t="s">
        <v>33</v>
      </c>
      <c r="O3998" t="s">
        <v>19</v>
      </c>
      <c r="P3998">
        <v>1560.6</v>
      </c>
      <c r="Q3998" s="1" t="s">
        <v>1492</v>
      </c>
      <c r="R3998" s="1" t="s">
        <v>1450</v>
      </c>
      <c r="S3998" t="s">
        <v>1449</v>
      </c>
      <c r="T3998">
        <f>VLOOKUP(Admissions[[#This Row],[Department]],Departments!A:E,5,FALSE)</f>
        <v>7200</v>
      </c>
      <c r="U3998" s="1" t="str">
        <f t="shared" si="124"/>
        <v>Above Benchmark</v>
      </c>
      <c r="V3998" s="1">
        <f t="shared" ca="1" si="125"/>
        <v>41</v>
      </c>
      <c r="W3998" s="1" t="str">
        <f ca="1">_xlfn.IFS(Admissions[[#This Row],[Patients Age]]&lt;18,"Paediatric",V3998&lt;40,"Young Adult",V3998&lt;65,"Adult",TRUE,"Senior")</f>
        <v>Adult</v>
      </c>
    </row>
    <row r="3999" spans="1:23" x14ac:dyDescent="0.25">
      <c r="A3999">
        <v>11576</v>
      </c>
      <c r="B3999">
        <v>3362</v>
      </c>
      <c r="C3999" s="1" t="s">
        <v>1228</v>
      </c>
      <c r="D3999" s="1" t="s">
        <v>56</v>
      </c>
      <c r="E3999" s="2">
        <v>30011</v>
      </c>
      <c r="F3999" s="1" t="s">
        <v>26</v>
      </c>
      <c r="G3999" s="1" t="s">
        <v>27</v>
      </c>
      <c r="H3999" s="2">
        <v>44976</v>
      </c>
      <c r="I3999" s="2">
        <v>44984</v>
      </c>
      <c r="J3999">
        <v>8</v>
      </c>
      <c r="K3999">
        <v>17663</v>
      </c>
      <c r="L3999" s="1" t="s">
        <v>1491</v>
      </c>
      <c r="M3999" s="1" t="s">
        <v>17</v>
      </c>
      <c r="N3999" s="1" t="s">
        <v>18</v>
      </c>
      <c r="O3999" t="s">
        <v>19</v>
      </c>
      <c r="P3999">
        <v>2207.875</v>
      </c>
      <c r="Q3999" s="1" t="s">
        <v>1492</v>
      </c>
      <c r="R3999" s="1" t="s">
        <v>1451</v>
      </c>
      <c r="S3999" t="s">
        <v>1447</v>
      </c>
      <c r="T3999">
        <f>VLOOKUP(Admissions[[#This Row],[Department]],Departments!A:E,5,FALSE)</f>
        <v>9000</v>
      </c>
      <c r="U3999" s="1" t="str">
        <f t="shared" si="124"/>
        <v>Above Benchmark</v>
      </c>
      <c r="V3999" s="1">
        <f t="shared" ca="1" si="125"/>
        <v>44</v>
      </c>
      <c r="W3999" s="1" t="str">
        <f ca="1">_xlfn.IFS(Admissions[[#This Row],[Patients Age]]&lt;18,"Paediatric",V3999&lt;40,"Young Adult",V3999&lt;65,"Adult",TRUE,"Senior")</f>
        <v>Adult</v>
      </c>
    </row>
    <row r="4000" spans="1:23" x14ac:dyDescent="0.25">
      <c r="A4000">
        <v>12897</v>
      </c>
      <c r="B4000">
        <v>6554</v>
      </c>
      <c r="C4000" s="1" t="s">
        <v>1034</v>
      </c>
      <c r="D4000" s="1" t="s">
        <v>56</v>
      </c>
      <c r="E4000" s="2">
        <v>24734</v>
      </c>
      <c r="F4000" s="1" t="s">
        <v>66</v>
      </c>
      <c r="G4000" s="1" t="s">
        <v>70</v>
      </c>
      <c r="H4000" s="2">
        <v>45252</v>
      </c>
      <c r="I4000" s="2">
        <v>45248</v>
      </c>
      <c r="J4000">
        <v>-4</v>
      </c>
      <c r="K4000">
        <v>8989</v>
      </c>
      <c r="L4000" s="1" t="s">
        <v>1491</v>
      </c>
      <c r="M4000" s="1" t="s">
        <v>116</v>
      </c>
      <c r="N4000" s="1" t="s">
        <v>33</v>
      </c>
      <c r="O4000" t="s">
        <v>62</v>
      </c>
      <c r="P4000">
        <v>-2247.25</v>
      </c>
      <c r="Q4000" s="1" t="s">
        <v>1492</v>
      </c>
      <c r="R4000" s="1" t="s">
        <v>1453</v>
      </c>
      <c r="S4000" t="s">
        <v>1449</v>
      </c>
      <c r="T4000">
        <f>VLOOKUP(Admissions[[#This Row],[Department]],Departments!A:E,5,FALSE)</f>
        <v>6000</v>
      </c>
      <c r="U4000" s="1" t="str">
        <f t="shared" si="124"/>
        <v>Above Benchmark</v>
      </c>
      <c r="V4000" s="1">
        <f t="shared" ca="1" si="125"/>
        <v>58</v>
      </c>
      <c r="W4000" s="1" t="str">
        <f ca="1">_xlfn.IFS(Admissions[[#This Row],[Patients Age]]&lt;18,"Paediatric",V4000&lt;40,"Young Adult",V4000&lt;65,"Adult",TRUE,"Senior")</f>
        <v>Adult</v>
      </c>
    </row>
    <row r="4001" spans="1:23" x14ac:dyDescent="0.25">
      <c r="A4001">
        <v>12884</v>
      </c>
      <c r="B4001">
        <v>3137</v>
      </c>
      <c r="C4001" s="1" t="s">
        <v>636</v>
      </c>
      <c r="D4001" s="1" t="s">
        <v>56</v>
      </c>
      <c r="E4001" s="2">
        <v>16842</v>
      </c>
      <c r="F4001" s="1" t="s">
        <v>35</v>
      </c>
      <c r="G4001" s="1" t="s">
        <v>83</v>
      </c>
      <c r="H4001" s="2">
        <v>45218</v>
      </c>
      <c r="I4001" s="2">
        <v>45223</v>
      </c>
      <c r="J4001">
        <v>5</v>
      </c>
      <c r="K4001">
        <v>6505</v>
      </c>
      <c r="L4001" s="1" t="s">
        <v>1491</v>
      </c>
      <c r="M4001" s="1" t="s">
        <v>119</v>
      </c>
      <c r="N4001" s="1" t="s">
        <v>18</v>
      </c>
      <c r="O4001" t="s">
        <v>19</v>
      </c>
      <c r="P4001">
        <v>1301</v>
      </c>
      <c r="Q4001" s="1" t="s">
        <v>1492</v>
      </c>
      <c r="R4001" s="1" t="s">
        <v>1450</v>
      </c>
      <c r="S4001" t="s">
        <v>1449</v>
      </c>
      <c r="T4001">
        <f>VLOOKUP(Admissions[[#This Row],[Department]],Departments!A:E,5,FALSE)</f>
        <v>8500</v>
      </c>
      <c r="U4001" s="1" t="str">
        <f t="shared" si="124"/>
        <v>Within Benchmark</v>
      </c>
      <c r="V4001" s="1">
        <f t="shared" ca="1" si="125"/>
        <v>80</v>
      </c>
      <c r="W4001" s="1" t="str">
        <f ca="1">_xlfn.IFS(Admissions[[#This Row],[Patients Age]]&lt;18,"Paediatric",V4001&lt;40,"Young Adult",V4001&lt;65,"Adult",TRUE,"Senior")</f>
        <v>Senior</v>
      </c>
    </row>
    <row r="4002" spans="1:23" x14ac:dyDescent="0.25">
      <c r="A4002">
        <v>11706</v>
      </c>
      <c r="B4002">
        <v>7123</v>
      </c>
      <c r="C4002" s="1" t="s">
        <v>686</v>
      </c>
      <c r="D4002" s="1" t="s">
        <v>14</v>
      </c>
      <c r="E4002" s="2">
        <v>36935</v>
      </c>
      <c r="F4002" s="1" t="s">
        <v>66</v>
      </c>
      <c r="G4002" s="1" t="s">
        <v>67</v>
      </c>
      <c r="H4002" s="2">
        <v>45632</v>
      </c>
      <c r="I4002" s="2">
        <v>45634</v>
      </c>
      <c r="J4002">
        <v>2</v>
      </c>
      <c r="K4002">
        <v>4526</v>
      </c>
      <c r="L4002" s="1" t="s">
        <v>1494</v>
      </c>
      <c r="M4002" s="1" t="s">
        <v>68</v>
      </c>
      <c r="N4002" s="1" t="s">
        <v>18</v>
      </c>
      <c r="O4002" t="s">
        <v>19</v>
      </c>
      <c r="P4002">
        <v>2263</v>
      </c>
      <c r="Q4002" s="1" t="s">
        <v>1492</v>
      </c>
      <c r="R4002" s="1" t="s">
        <v>1454</v>
      </c>
      <c r="S4002" t="s">
        <v>1449</v>
      </c>
      <c r="T4002">
        <f>VLOOKUP(Admissions[[#This Row],[Department]],Departments!A:E,5,FALSE)</f>
        <v>6000</v>
      </c>
      <c r="U4002" s="1" t="str">
        <f t="shared" si="124"/>
        <v>Within Benchmark</v>
      </c>
      <c r="V4002" s="1">
        <f t="shared" ca="1" si="125"/>
        <v>25</v>
      </c>
      <c r="W4002" s="1" t="str">
        <f ca="1">_xlfn.IFS(Admissions[[#This Row],[Patients Age]]&lt;18,"Paediatric",V4002&lt;40,"Young Adult",V4002&lt;65,"Adult",TRUE,"Senior")</f>
        <v>Young Adult</v>
      </c>
    </row>
    <row r="4003" spans="1:23" x14ac:dyDescent="0.25">
      <c r="A4003">
        <v>10565</v>
      </c>
      <c r="B4003">
        <v>5415</v>
      </c>
      <c r="C4003" s="1" t="s">
        <v>452</v>
      </c>
      <c r="D4003" s="1" t="s">
        <v>14</v>
      </c>
      <c r="E4003" s="2">
        <v>17974</v>
      </c>
      <c r="F4003" s="1" t="s">
        <v>41</v>
      </c>
      <c r="G4003" s="1" t="s">
        <v>42</v>
      </c>
      <c r="H4003" s="2">
        <v>45204</v>
      </c>
      <c r="I4003" s="2">
        <v>45210</v>
      </c>
      <c r="J4003">
        <v>6</v>
      </c>
      <c r="K4003">
        <v>9413</v>
      </c>
      <c r="L4003" s="1" t="s">
        <v>1491</v>
      </c>
      <c r="M4003" s="1" t="s">
        <v>49</v>
      </c>
      <c r="N4003" s="1" t="s">
        <v>24</v>
      </c>
      <c r="O4003" t="s">
        <v>19</v>
      </c>
      <c r="P4003">
        <v>1568.8333</v>
      </c>
      <c r="Q4003" s="1" t="s">
        <v>1492</v>
      </c>
      <c r="R4003" s="1" t="s">
        <v>1450</v>
      </c>
      <c r="S4003" t="s">
        <v>1449</v>
      </c>
      <c r="T4003">
        <f>VLOOKUP(Admissions[[#This Row],[Department]],Departments!A:E,5,FALSE)</f>
        <v>7200</v>
      </c>
      <c r="U4003" s="1" t="str">
        <f t="shared" si="124"/>
        <v>Above Benchmark</v>
      </c>
      <c r="V4003" s="1">
        <f t="shared" ca="1" si="125"/>
        <v>77</v>
      </c>
      <c r="W4003" s="1" t="str">
        <f ca="1">_xlfn.IFS(Admissions[[#This Row],[Patients Age]]&lt;18,"Paediatric",V4003&lt;40,"Young Adult",V4003&lt;65,"Adult",TRUE,"Senior")</f>
        <v>Senior</v>
      </c>
    </row>
    <row r="4004" spans="1:23" x14ac:dyDescent="0.25">
      <c r="A4004">
        <v>10747</v>
      </c>
      <c r="B4004">
        <v>4503</v>
      </c>
      <c r="C4004" s="1" t="s">
        <v>1015</v>
      </c>
      <c r="D4004" s="1" t="s">
        <v>56</v>
      </c>
      <c r="E4004" s="2">
        <v>40692</v>
      </c>
      <c r="F4004" s="1" t="s">
        <v>30</v>
      </c>
      <c r="G4004" s="1" t="s">
        <v>31</v>
      </c>
      <c r="H4004" s="2">
        <v>45328</v>
      </c>
      <c r="I4004" s="2">
        <v>45329</v>
      </c>
      <c r="J4004">
        <v>1</v>
      </c>
      <c r="K4004">
        <v>1704</v>
      </c>
      <c r="L4004" s="1" t="s">
        <v>1491</v>
      </c>
      <c r="M4004" s="1" t="s">
        <v>49</v>
      </c>
      <c r="N4004" s="1" t="s">
        <v>33</v>
      </c>
      <c r="O4004" t="s">
        <v>19</v>
      </c>
      <c r="P4004">
        <v>1704</v>
      </c>
      <c r="Q4004" s="1" t="s">
        <v>1492</v>
      </c>
      <c r="R4004" s="1" t="s">
        <v>1452</v>
      </c>
      <c r="S4004" t="s">
        <v>1449</v>
      </c>
      <c r="T4004">
        <f>VLOOKUP(Admissions[[#This Row],[Department]],Departments!A:E,5,FALSE)</f>
        <v>4500</v>
      </c>
      <c r="U4004" s="1" t="str">
        <f t="shared" si="124"/>
        <v>Within Benchmark</v>
      </c>
      <c r="V4004" s="1">
        <f t="shared" ca="1" si="125"/>
        <v>15</v>
      </c>
      <c r="W4004" s="1" t="str">
        <f ca="1">_xlfn.IFS(Admissions[[#This Row],[Patients Age]]&lt;18,"Paediatric",V4004&lt;40,"Young Adult",V4004&lt;65,"Adult",TRUE,"Senior")</f>
        <v>Paediatric</v>
      </c>
    </row>
    <row r="4005" spans="1:23" x14ac:dyDescent="0.25">
      <c r="A4005">
        <v>10809</v>
      </c>
      <c r="B4005">
        <v>6757</v>
      </c>
      <c r="C4005" s="1" t="s">
        <v>537</v>
      </c>
      <c r="D4005" s="1" t="s">
        <v>14</v>
      </c>
      <c r="E4005" s="2">
        <v>26216</v>
      </c>
      <c r="F4005" s="1" t="s">
        <v>15</v>
      </c>
      <c r="G4005" s="1" t="s">
        <v>16</v>
      </c>
      <c r="H4005" s="2">
        <v>45563</v>
      </c>
      <c r="I4005" s="2">
        <v>45567</v>
      </c>
      <c r="J4005">
        <v>4</v>
      </c>
      <c r="K4005">
        <v>7725</v>
      </c>
      <c r="L4005" s="1" t="s">
        <v>1491</v>
      </c>
      <c r="M4005" s="1" t="s">
        <v>81</v>
      </c>
      <c r="N4005" s="1" t="s">
        <v>18</v>
      </c>
      <c r="O4005" t="s">
        <v>19</v>
      </c>
      <c r="P4005">
        <v>1931.25</v>
      </c>
      <c r="Q4005" s="1" t="s">
        <v>1492</v>
      </c>
      <c r="R4005" s="1" t="s">
        <v>1446</v>
      </c>
      <c r="S4005" t="s">
        <v>1447</v>
      </c>
      <c r="T4005">
        <f>VLOOKUP(Admissions[[#This Row],[Department]],Departments!A:E,5,FALSE)</f>
        <v>5500</v>
      </c>
      <c r="U4005" s="1" t="str">
        <f t="shared" si="124"/>
        <v>Above Benchmark</v>
      </c>
      <c r="V4005" s="1">
        <f t="shared" ca="1" si="125"/>
        <v>54</v>
      </c>
      <c r="W4005" s="1" t="str">
        <f ca="1">_xlfn.IFS(Admissions[[#This Row],[Patients Age]]&lt;18,"Paediatric",V4005&lt;40,"Young Adult",V4005&lt;65,"Adult",TRUE,"Senior")</f>
        <v>Adult</v>
      </c>
    </row>
    <row r="4006" spans="1:23" x14ac:dyDescent="0.25">
      <c r="A4006">
        <v>14346</v>
      </c>
      <c r="B4006">
        <v>7077</v>
      </c>
      <c r="C4006" s="1" t="s">
        <v>329</v>
      </c>
      <c r="D4006" s="1" t="s">
        <v>56</v>
      </c>
      <c r="E4006" s="2">
        <v>26618</v>
      </c>
      <c r="F4006" s="1" t="s">
        <v>26</v>
      </c>
      <c r="G4006" s="1" t="s">
        <v>27</v>
      </c>
      <c r="H4006" s="2">
        <v>45506</v>
      </c>
      <c r="I4006" s="2">
        <v>45513</v>
      </c>
      <c r="J4006">
        <v>7</v>
      </c>
      <c r="K4006">
        <v>17490</v>
      </c>
      <c r="L4006" s="1" t="s">
        <v>1491</v>
      </c>
      <c r="M4006" s="1" t="s">
        <v>79</v>
      </c>
      <c r="N4006" s="1" t="s">
        <v>18</v>
      </c>
      <c r="O4006" t="s">
        <v>19</v>
      </c>
      <c r="P4006">
        <v>2498.5713999999998</v>
      </c>
      <c r="Q4006" s="1" t="s">
        <v>1492</v>
      </c>
      <c r="R4006" s="1" t="s">
        <v>1454</v>
      </c>
      <c r="S4006" t="s">
        <v>1449</v>
      </c>
      <c r="T4006">
        <f>VLOOKUP(Admissions[[#This Row],[Department]],Departments!A:E,5,FALSE)</f>
        <v>9000</v>
      </c>
      <c r="U4006" s="1" t="str">
        <f t="shared" si="124"/>
        <v>Above Benchmark</v>
      </c>
      <c r="V4006" s="1">
        <f t="shared" ca="1" si="125"/>
        <v>53</v>
      </c>
      <c r="W4006" s="1" t="str">
        <f ca="1">_xlfn.IFS(Admissions[[#This Row],[Patients Age]]&lt;18,"Paediatric",V4006&lt;40,"Young Adult",V4006&lt;65,"Adult",TRUE,"Senior")</f>
        <v>Adult</v>
      </c>
    </row>
    <row r="4007" spans="1:23" x14ac:dyDescent="0.25">
      <c r="A4007">
        <v>13604</v>
      </c>
      <c r="B4007">
        <v>5306</v>
      </c>
      <c r="C4007" s="1" t="s">
        <v>388</v>
      </c>
      <c r="D4007" s="1" t="s">
        <v>14</v>
      </c>
      <c r="E4007" s="2">
        <v>19917</v>
      </c>
      <c r="F4007" s="1" t="s">
        <v>26</v>
      </c>
      <c r="G4007" s="1" t="s">
        <v>39</v>
      </c>
      <c r="H4007" s="2">
        <v>45397</v>
      </c>
      <c r="I4007" s="2">
        <v>45407</v>
      </c>
      <c r="J4007">
        <v>10</v>
      </c>
      <c r="K4007">
        <v>21955</v>
      </c>
      <c r="L4007" s="1" t="s">
        <v>1491</v>
      </c>
      <c r="M4007" s="1" t="s">
        <v>28</v>
      </c>
      <c r="N4007" s="1" t="s">
        <v>33</v>
      </c>
      <c r="O4007" t="s">
        <v>19</v>
      </c>
      <c r="P4007">
        <v>2195.5</v>
      </c>
      <c r="Q4007" s="1" t="s">
        <v>1492</v>
      </c>
      <c r="R4007" s="1" t="s">
        <v>1448</v>
      </c>
      <c r="S4007" t="s">
        <v>1449</v>
      </c>
      <c r="T4007">
        <f>VLOOKUP(Admissions[[#This Row],[Department]],Departments!A:E,5,FALSE)</f>
        <v>9000</v>
      </c>
      <c r="U4007" s="1" t="str">
        <f t="shared" si="124"/>
        <v>Above Benchmark</v>
      </c>
      <c r="V4007" s="1">
        <f t="shared" ca="1" si="125"/>
        <v>71</v>
      </c>
      <c r="W4007" s="1" t="str">
        <f ca="1">_xlfn.IFS(Admissions[[#This Row],[Patients Age]]&lt;18,"Paediatric",V4007&lt;40,"Young Adult",V4007&lt;65,"Adult",TRUE,"Senior")</f>
        <v>Senior</v>
      </c>
    </row>
    <row r="4008" spans="1:23" x14ac:dyDescent="0.25">
      <c r="A4008">
        <v>12540</v>
      </c>
      <c r="B4008">
        <v>4116</v>
      </c>
      <c r="C4008" s="1" t="s">
        <v>434</v>
      </c>
      <c r="D4008" s="1" t="s">
        <v>56</v>
      </c>
      <c r="E4008" s="2">
        <v>32029</v>
      </c>
      <c r="F4008" s="1" t="s">
        <v>35</v>
      </c>
      <c r="G4008" s="1" t="s">
        <v>36</v>
      </c>
      <c r="H4008" s="2">
        <v>45373</v>
      </c>
      <c r="I4008" s="2">
        <v>45378</v>
      </c>
      <c r="J4008">
        <v>5</v>
      </c>
      <c r="K4008">
        <v>10934</v>
      </c>
      <c r="L4008" s="1" t="s">
        <v>1491</v>
      </c>
      <c r="M4008" s="1" t="s">
        <v>60</v>
      </c>
      <c r="N4008" s="1" t="s">
        <v>33</v>
      </c>
      <c r="O4008" t="s">
        <v>19</v>
      </c>
      <c r="P4008">
        <v>2186.8000000000002</v>
      </c>
      <c r="Q4008" s="1" t="s">
        <v>1492</v>
      </c>
      <c r="R4008" s="1" t="s">
        <v>1454</v>
      </c>
      <c r="S4008" t="s">
        <v>1449</v>
      </c>
      <c r="T4008">
        <f>VLOOKUP(Admissions[[#This Row],[Department]],Departments!A:E,5,FALSE)</f>
        <v>8500</v>
      </c>
      <c r="U4008" s="1" t="str">
        <f t="shared" si="124"/>
        <v>Above Benchmark</v>
      </c>
      <c r="V4008" s="1">
        <f t="shared" ca="1" si="125"/>
        <v>38</v>
      </c>
      <c r="W4008" s="1" t="str">
        <f ca="1">_xlfn.IFS(Admissions[[#This Row],[Patients Age]]&lt;18,"Paediatric",V4008&lt;40,"Young Adult",V4008&lt;65,"Adult",TRUE,"Senior")</f>
        <v>Young Adult</v>
      </c>
    </row>
    <row r="4009" spans="1:23" x14ac:dyDescent="0.25">
      <c r="A4009">
        <v>13885</v>
      </c>
      <c r="B4009">
        <v>3731</v>
      </c>
      <c r="C4009" s="1" t="s">
        <v>520</v>
      </c>
      <c r="D4009" s="1" t="s">
        <v>56</v>
      </c>
      <c r="E4009" s="2">
        <v>13785</v>
      </c>
      <c r="F4009" s="1" t="s">
        <v>41</v>
      </c>
      <c r="G4009" s="1" t="s">
        <v>219</v>
      </c>
      <c r="H4009" s="2">
        <v>45013</v>
      </c>
      <c r="I4009" s="2">
        <v>45020</v>
      </c>
      <c r="J4009">
        <v>7</v>
      </c>
      <c r="K4009">
        <v>12997</v>
      </c>
      <c r="L4009" s="1" t="s">
        <v>1491</v>
      </c>
      <c r="M4009" s="1" t="s">
        <v>121</v>
      </c>
      <c r="N4009" s="1" t="s">
        <v>33</v>
      </c>
      <c r="O4009" t="s">
        <v>19</v>
      </c>
      <c r="P4009">
        <v>1856.7143000000001</v>
      </c>
      <c r="Q4009" s="1" t="s">
        <v>1492</v>
      </c>
      <c r="R4009" s="1" t="s">
        <v>1452</v>
      </c>
      <c r="S4009" t="s">
        <v>1449</v>
      </c>
      <c r="T4009">
        <f>VLOOKUP(Admissions[[#This Row],[Department]],Departments!A:E,5,FALSE)</f>
        <v>7200</v>
      </c>
      <c r="U4009" s="1" t="str">
        <f t="shared" si="124"/>
        <v>Above Benchmark</v>
      </c>
      <c r="V4009" s="1">
        <f t="shared" ca="1" si="125"/>
        <v>88</v>
      </c>
      <c r="W4009" s="1" t="str">
        <f ca="1">_xlfn.IFS(Admissions[[#This Row],[Patients Age]]&lt;18,"Paediatric",V4009&lt;40,"Young Adult",V4009&lt;65,"Adult",TRUE,"Senior")</f>
        <v>Senior</v>
      </c>
    </row>
    <row r="4010" spans="1:23" x14ac:dyDescent="0.25">
      <c r="A4010">
        <v>12428</v>
      </c>
      <c r="B4010">
        <v>6049</v>
      </c>
      <c r="C4010" s="1" t="s">
        <v>395</v>
      </c>
      <c r="D4010" s="1" t="s">
        <v>56</v>
      </c>
      <c r="E4010" s="2">
        <v>29433</v>
      </c>
      <c r="F4010" s="1" t="s">
        <v>35</v>
      </c>
      <c r="G4010" s="1" t="s">
        <v>36</v>
      </c>
      <c r="H4010" s="2">
        <v>44981</v>
      </c>
      <c r="I4010" s="2">
        <v>44986</v>
      </c>
      <c r="J4010">
        <v>5</v>
      </c>
      <c r="K4010">
        <v>9081</v>
      </c>
      <c r="L4010" s="1" t="s">
        <v>1494</v>
      </c>
      <c r="M4010" s="1" t="s">
        <v>60</v>
      </c>
      <c r="N4010" s="1" t="s">
        <v>33</v>
      </c>
      <c r="O4010" t="s">
        <v>19</v>
      </c>
      <c r="P4010">
        <v>1816.2</v>
      </c>
      <c r="Q4010" s="1" t="s">
        <v>1492</v>
      </c>
      <c r="R4010" s="1" t="s">
        <v>1454</v>
      </c>
      <c r="S4010" t="s">
        <v>1449</v>
      </c>
      <c r="T4010">
        <f>VLOOKUP(Admissions[[#This Row],[Department]],Departments!A:E,5,FALSE)</f>
        <v>8500</v>
      </c>
      <c r="U4010" s="1" t="str">
        <f t="shared" si="124"/>
        <v>Above Benchmark</v>
      </c>
      <c r="V4010" s="1">
        <f t="shared" ca="1" si="125"/>
        <v>45</v>
      </c>
      <c r="W4010" s="1" t="str">
        <f ca="1">_xlfn.IFS(Admissions[[#This Row],[Patients Age]]&lt;18,"Paediatric",V4010&lt;40,"Young Adult",V4010&lt;65,"Adult",TRUE,"Senior")</f>
        <v>Adult</v>
      </c>
    </row>
    <row r="4011" spans="1:23" x14ac:dyDescent="0.25">
      <c r="A4011">
        <v>11715</v>
      </c>
      <c r="B4011">
        <v>4823</v>
      </c>
      <c r="C4011" s="1" t="s">
        <v>545</v>
      </c>
      <c r="D4011" s="1" t="s">
        <v>56</v>
      </c>
      <c r="E4011" s="2">
        <v>30310</v>
      </c>
      <c r="F4011" s="1" t="s">
        <v>35</v>
      </c>
      <c r="G4011" s="1" t="s">
        <v>36</v>
      </c>
      <c r="H4011" s="2">
        <v>45470</v>
      </c>
      <c r="I4011" s="2">
        <v>45476</v>
      </c>
      <c r="J4011">
        <v>6</v>
      </c>
      <c r="K4011">
        <v>14955</v>
      </c>
      <c r="L4011" s="1" t="s">
        <v>1491</v>
      </c>
      <c r="M4011" s="1" t="s">
        <v>60</v>
      </c>
      <c r="N4011" s="1" t="s">
        <v>24</v>
      </c>
      <c r="O4011" t="s">
        <v>19</v>
      </c>
      <c r="P4011">
        <v>2492.5</v>
      </c>
      <c r="Q4011" s="1" t="s">
        <v>1492</v>
      </c>
      <c r="R4011" s="1" t="s">
        <v>1450</v>
      </c>
      <c r="S4011" t="s">
        <v>1449</v>
      </c>
      <c r="T4011">
        <f>VLOOKUP(Admissions[[#This Row],[Department]],Departments!A:E,5,FALSE)</f>
        <v>8500</v>
      </c>
      <c r="U4011" s="1" t="str">
        <f t="shared" si="124"/>
        <v>Above Benchmark</v>
      </c>
      <c r="V4011" s="1">
        <f t="shared" ca="1" si="125"/>
        <v>43</v>
      </c>
      <c r="W4011" s="1" t="str">
        <f ca="1">_xlfn.IFS(Admissions[[#This Row],[Patients Age]]&lt;18,"Paediatric",V4011&lt;40,"Young Adult",V4011&lt;65,"Adult",TRUE,"Senior")</f>
        <v>Adult</v>
      </c>
    </row>
    <row r="4012" spans="1:23" x14ac:dyDescent="0.25">
      <c r="A4012">
        <v>13160</v>
      </c>
      <c r="B4012">
        <v>4946</v>
      </c>
      <c r="C4012" s="1" t="s">
        <v>1327</v>
      </c>
      <c r="D4012" s="1" t="s">
        <v>56</v>
      </c>
      <c r="E4012" s="2">
        <v>22170</v>
      </c>
      <c r="F4012" s="1" t="s">
        <v>41</v>
      </c>
      <c r="G4012" s="1" t="s">
        <v>72</v>
      </c>
      <c r="H4012" s="2">
        <v>45386</v>
      </c>
      <c r="I4012" s="2">
        <v>45391</v>
      </c>
      <c r="J4012">
        <v>5</v>
      </c>
      <c r="K4012">
        <v>8575</v>
      </c>
      <c r="L4012" s="1" t="s">
        <v>1491</v>
      </c>
      <c r="M4012" s="1" t="s">
        <v>49</v>
      </c>
      <c r="N4012" s="1" t="s">
        <v>18</v>
      </c>
      <c r="O4012" t="s">
        <v>19</v>
      </c>
      <c r="P4012">
        <v>1715</v>
      </c>
      <c r="Q4012" s="1" t="s">
        <v>1492</v>
      </c>
      <c r="R4012" s="1" t="s">
        <v>1450</v>
      </c>
      <c r="S4012" t="s">
        <v>1449</v>
      </c>
      <c r="T4012">
        <f>VLOOKUP(Admissions[[#This Row],[Department]],Departments!A:E,5,FALSE)</f>
        <v>7200</v>
      </c>
      <c r="U4012" s="1" t="str">
        <f t="shared" si="124"/>
        <v>Above Benchmark</v>
      </c>
      <c r="V4012" s="1">
        <f t="shared" ca="1" si="125"/>
        <v>65</v>
      </c>
      <c r="W4012" s="1" t="str">
        <f ca="1">_xlfn.IFS(Admissions[[#This Row],[Patients Age]]&lt;18,"Paediatric",V4012&lt;40,"Young Adult",V4012&lt;65,"Adult",TRUE,"Senior")</f>
        <v>Senior</v>
      </c>
    </row>
    <row r="4013" spans="1:23" x14ac:dyDescent="0.25">
      <c r="A4013">
        <v>14559</v>
      </c>
      <c r="B4013">
        <v>3401</v>
      </c>
      <c r="C4013" s="1" t="s">
        <v>442</v>
      </c>
      <c r="D4013" s="1" t="s">
        <v>56</v>
      </c>
      <c r="E4013" s="2">
        <v>41323</v>
      </c>
      <c r="F4013" s="1" t="s">
        <v>30</v>
      </c>
      <c r="G4013" s="1" t="s">
        <v>31</v>
      </c>
      <c r="H4013" s="2">
        <v>45187</v>
      </c>
      <c r="I4013" s="2">
        <v>45191</v>
      </c>
      <c r="J4013">
        <v>4</v>
      </c>
      <c r="K4013">
        <v>3531</v>
      </c>
      <c r="L4013" s="1" t="s">
        <v>1491</v>
      </c>
      <c r="M4013" s="1" t="s">
        <v>81</v>
      </c>
      <c r="N4013" s="1" t="s">
        <v>18</v>
      </c>
      <c r="O4013" t="s">
        <v>19</v>
      </c>
      <c r="P4013">
        <v>882.75</v>
      </c>
      <c r="Q4013" s="1" t="s">
        <v>1492</v>
      </c>
      <c r="R4013" s="1" t="s">
        <v>1448</v>
      </c>
      <c r="S4013" t="s">
        <v>1449</v>
      </c>
      <c r="T4013">
        <f>VLOOKUP(Admissions[[#This Row],[Department]],Departments!A:E,5,FALSE)</f>
        <v>4500</v>
      </c>
      <c r="U4013" s="1" t="str">
        <f t="shared" si="124"/>
        <v>Within Benchmark</v>
      </c>
      <c r="V4013" s="1">
        <f t="shared" ca="1" si="125"/>
        <v>13</v>
      </c>
      <c r="W4013" s="1" t="str">
        <f ca="1">_xlfn.IFS(Admissions[[#This Row],[Patients Age]]&lt;18,"Paediatric",V4013&lt;40,"Young Adult",V4013&lt;65,"Adult",TRUE,"Senior")</f>
        <v>Paediatric</v>
      </c>
    </row>
    <row r="4014" spans="1:23" x14ac:dyDescent="0.25">
      <c r="A4014">
        <v>13125</v>
      </c>
      <c r="B4014">
        <v>5804</v>
      </c>
      <c r="C4014" s="1" t="s">
        <v>92</v>
      </c>
      <c r="D4014" s="1" t="s">
        <v>56</v>
      </c>
      <c r="E4014" s="2">
        <v>16354</v>
      </c>
      <c r="F4014" s="1" t="s">
        <v>66</v>
      </c>
      <c r="G4014" s="1" t="s">
        <v>67</v>
      </c>
      <c r="H4014" s="2">
        <v>45029</v>
      </c>
      <c r="I4014" s="2">
        <v>45035</v>
      </c>
      <c r="J4014">
        <v>6</v>
      </c>
      <c r="K4014">
        <v>7351</v>
      </c>
      <c r="L4014" s="1" t="s">
        <v>1494</v>
      </c>
      <c r="M4014" s="1" t="s">
        <v>91</v>
      </c>
      <c r="N4014" s="1" t="s">
        <v>18</v>
      </c>
      <c r="O4014" t="s">
        <v>19</v>
      </c>
      <c r="P4014">
        <v>1225.1667</v>
      </c>
      <c r="Q4014" s="1" t="s">
        <v>1492</v>
      </c>
      <c r="R4014" s="1" t="s">
        <v>1450</v>
      </c>
      <c r="S4014" t="s">
        <v>1449</v>
      </c>
      <c r="T4014">
        <f>VLOOKUP(Admissions[[#This Row],[Department]],Departments!A:E,5,FALSE)</f>
        <v>6000</v>
      </c>
      <c r="U4014" s="1" t="str">
        <f t="shared" si="124"/>
        <v>Above Benchmark</v>
      </c>
      <c r="V4014" s="1">
        <f t="shared" ca="1" si="125"/>
        <v>81</v>
      </c>
      <c r="W4014" s="1" t="str">
        <f ca="1">_xlfn.IFS(Admissions[[#This Row],[Patients Age]]&lt;18,"Paediatric",V4014&lt;40,"Young Adult",V4014&lt;65,"Adult",TRUE,"Senior")</f>
        <v>Senior</v>
      </c>
    </row>
    <row r="4015" spans="1:23" x14ac:dyDescent="0.25">
      <c r="A4015">
        <v>11423</v>
      </c>
      <c r="B4015">
        <v>5164</v>
      </c>
      <c r="C4015" s="1" t="s">
        <v>528</v>
      </c>
      <c r="D4015" s="1" t="s">
        <v>56</v>
      </c>
      <c r="E4015" s="2">
        <v>43627</v>
      </c>
      <c r="F4015" s="1" t="s">
        <v>30</v>
      </c>
      <c r="G4015" s="1" t="s">
        <v>110</v>
      </c>
      <c r="H4015" s="2">
        <v>45606</v>
      </c>
      <c r="I4015" s="2">
        <v>45611</v>
      </c>
      <c r="J4015">
        <v>5</v>
      </c>
      <c r="K4015">
        <v>2759</v>
      </c>
      <c r="L4015" s="1" t="s">
        <v>1491</v>
      </c>
      <c r="M4015" s="1" t="s">
        <v>32</v>
      </c>
      <c r="N4015" s="1" t="s">
        <v>18</v>
      </c>
      <c r="O4015" t="s">
        <v>19</v>
      </c>
      <c r="P4015">
        <v>551.79999999999995</v>
      </c>
      <c r="Q4015" s="1" t="s">
        <v>1492</v>
      </c>
      <c r="R4015" s="1" t="s">
        <v>1451</v>
      </c>
      <c r="S4015" t="s">
        <v>1447</v>
      </c>
      <c r="T4015">
        <f>VLOOKUP(Admissions[[#This Row],[Department]],Departments!A:E,5,FALSE)</f>
        <v>4500</v>
      </c>
      <c r="U4015" s="1" t="str">
        <f t="shared" si="124"/>
        <v>Within Benchmark</v>
      </c>
      <c r="V4015" s="1">
        <f t="shared" ca="1" si="125"/>
        <v>7</v>
      </c>
      <c r="W4015" s="1" t="str">
        <f ca="1">_xlfn.IFS(Admissions[[#This Row],[Patients Age]]&lt;18,"Paediatric",V4015&lt;40,"Young Adult",V4015&lt;65,"Adult",TRUE,"Senior")</f>
        <v>Paediatric</v>
      </c>
    </row>
    <row r="4016" spans="1:23" x14ac:dyDescent="0.25">
      <c r="A4016">
        <v>13145</v>
      </c>
      <c r="B4016">
        <v>6665</v>
      </c>
      <c r="C4016" s="1" t="s">
        <v>1087</v>
      </c>
      <c r="D4016" s="1" t="s">
        <v>56</v>
      </c>
      <c r="E4016" s="2">
        <v>33983</v>
      </c>
      <c r="F4016" s="1" t="s">
        <v>41</v>
      </c>
      <c r="G4016" s="1" t="s">
        <v>219</v>
      </c>
      <c r="H4016" s="2">
        <v>45169</v>
      </c>
      <c r="I4016" s="2">
        <v>45174</v>
      </c>
      <c r="J4016">
        <v>5</v>
      </c>
      <c r="K4016">
        <v>6334</v>
      </c>
      <c r="L4016" s="1" t="s">
        <v>1491</v>
      </c>
      <c r="M4016" s="1" t="s">
        <v>121</v>
      </c>
      <c r="N4016" s="1" t="s">
        <v>18</v>
      </c>
      <c r="O4016" t="s">
        <v>19</v>
      </c>
      <c r="P4016">
        <v>1266.8</v>
      </c>
      <c r="Q4016" s="1" t="s">
        <v>1492</v>
      </c>
      <c r="R4016" s="1" t="s">
        <v>1450</v>
      </c>
      <c r="S4016" t="s">
        <v>1449</v>
      </c>
      <c r="T4016">
        <f>VLOOKUP(Admissions[[#This Row],[Department]],Departments!A:E,5,FALSE)</f>
        <v>7200</v>
      </c>
      <c r="U4016" s="1" t="str">
        <f t="shared" si="124"/>
        <v>Within Benchmark</v>
      </c>
      <c r="V4016" s="1">
        <f t="shared" ca="1" si="125"/>
        <v>33</v>
      </c>
      <c r="W4016" s="1" t="str">
        <f ca="1">_xlfn.IFS(Admissions[[#This Row],[Patients Age]]&lt;18,"Paediatric",V4016&lt;40,"Young Adult",V4016&lt;65,"Adult",TRUE,"Senior")</f>
        <v>Young Adult</v>
      </c>
    </row>
    <row r="4017" spans="1:23" x14ac:dyDescent="0.25">
      <c r="A4017">
        <v>13041</v>
      </c>
      <c r="B4017">
        <v>6685</v>
      </c>
      <c r="C4017" s="1" t="s">
        <v>1128</v>
      </c>
      <c r="D4017" s="1" t="s">
        <v>14</v>
      </c>
      <c r="E4017" s="2">
        <v>35049</v>
      </c>
      <c r="F4017" s="1" t="s">
        <v>15</v>
      </c>
      <c r="G4017" s="1" t="s">
        <v>217</v>
      </c>
      <c r="H4017" s="2">
        <v>45196</v>
      </c>
      <c r="I4017" s="2">
        <v>45198</v>
      </c>
      <c r="J4017">
        <v>2</v>
      </c>
      <c r="K4017">
        <v>5141</v>
      </c>
      <c r="L4017" s="1" t="s">
        <v>1491</v>
      </c>
      <c r="M4017" s="1" t="s">
        <v>81</v>
      </c>
      <c r="N4017" s="1" t="s">
        <v>18</v>
      </c>
      <c r="O4017" t="s">
        <v>19</v>
      </c>
      <c r="P4017">
        <v>2570.5</v>
      </c>
      <c r="Q4017" s="1" t="s">
        <v>1492</v>
      </c>
      <c r="R4017" s="1" t="s">
        <v>1453</v>
      </c>
      <c r="S4017" t="s">
        <v>1449</v>
      </c>
      <c r="T4017">
        <f>VLOOKUP(Admissions[[#This Row],[Department]],Departments!A:E,5,FALSE)</f>
        <v>5500</v>
      </c>
      <c r="U4017" s="1" t="str">
        <f t="shared" si="124"/>
        <v>Within Benchmark</v>
      </c>
      <c r="V4017" s="1">
        <f t="shared" ca="1" si="125"/>
        <v>30</v>
      </c>
      <c r="W4017" s="1" t="str">
        <f ca="1">_xlfn.IFS(Admissions[[#This Row],[Patients Age]]&lt;18,"Paediatric",V4017&lt;40,"Young Adult",V4017&lt;65,"Adult",TRUE,"Senior")</f>
        <v>Young Adult</v>
      </c>
    </row>
    <row r="4018" spans="1:23" x14ac:dyDescent="0.25">
      <c r="A4018">
        <v>11636</v>
      </c>
      <c r="B4018">
        <v>4991</v>
      </c>
      <c r="C4018" s="1" t="s">
        <v>528</v>
      </c>
      <c r="D4018" s="1" t="s">
        <v>14</v>
      </c>
      <c r="E4018" s="2">
        <v>20230</v>
      </c>
      <c r="F4018" s="1" t="s">
        <v>51</v>
      </c>
      <c r="G4018" s="1" t="s">
        <v>52</v>
      </c>
      <c r="H4018" s="2">
        <v>45049</v>
      </c>
      <c r="I4018" s="2">
        <v>45056</v>
      </c>
      <c r="J4018">
        <v>7</v>
      </c>
      <c r="K4018">
        <v>9345</v>
      </c>
      <c r="L4018" s="1" t="s">
        <v>1494</v>
      </c>
      <c r="M4018" s="1" t="s">
        <v>53</v>
      </c>
      <c r="N4018" s="1" t="s">
        <v>18</v>
      </c>
      <c r="O4018" t="s">
        <v>19</v>
      </c>
      <c r="P4018">
        <v>1335</v>
      </c>
      <c r="Q4018" s="1" t="s">
        <v>1492</v>
      </c>
      <c r="R4018" s="1" t="s">
        <v>1453</v>
      </c>
      <c r="S4018" t="s">
        <v>1449</v>
      </c>
      <c r="T4018">
        <f>VLOOKUP(Admissions[[#This Row],[Department]],Departments!A:E,5,FALSE)</f>
        <v>6800</v>
      </c>
      <c r="U4018" s="1" t="str">
        <f t="shared" si="124"/>
        <v>Above Benchmark</v>
      </c>
      <c r="V4018" s="1">
        <f t="shared" ca="1" si="125"/>
        <v>71</v>
      </c>
      <c r="W4018" s="1" t="str">
        <f ca="1">_xlfn.IFS(Admissions[[#This Row],[Patients Age]]&lt;18,"Paediatric",V4018&lt;40,"Young Adult",V4018&lt;65,"Adult",TRUE,"Senior")</f>
        <v>Senior</v>
      </c>
    </row>
    <row r="4019" spans="1:23" x14ac:dyDescent="0.25">
      <c r="A4019">
        <v>12225</v>
      </c>
      <c r="B4019">
        <v>4029</v>
      </c>
      <c r="C4019" s="1" t="s">
        <v>597</v>
      </c>
      <c r="D4019" s="1" t="s">
        <v>56</v>
      </c>
      <c r="E4019" s="2">
        <v>42505</v>
      </c>
      <c r="F4019" s="1" t="s">
        <v>30</v>
      </c>
      <c r="G4019" s="1" t="s">
        <v>110</v>
      </c>
      <c r="H4019" s="2">
        <v>45117</v>
      </c>
      <c r="I4019" s="2">
        <v>45119</v>
      </c>
      <c r="J4019">
        <v>2</v>
      </c>
      <c r="K4019">
        <v>2419</v>
      </c>
      <c r="L4019" s="1" t="s">
        <v>1491</v>
      </c>
      <c r="M4019" s="1" t="s">
        <v>32</v>
      </c>
      <c r="N4019" s="1" t="s">
        <v>18</v>
      </c>
      <c r="O4019" t="s">
        <v>19</v>
      </c>
      <c r="P4019">
        <v>1209.5</v>
      </c>
      <c r="Q4019" s="1" t="s">
        <v>1492</v>
      </c>
      <c r="R4019" s="1" t="s">
        <v>1448</v>
      </c>
      <c r="S4019" t="s">
        <v>1449</v>
      </c>
      <c r="T4019">
        <f>VLOOKUP(Admissions[[#This Row],[Department]],Departments!A:E,5,FALSE)</f>
        <v>4500</v>
      </c>
      <c r="U4019" s="1" t="str">
        <f t="shared" si="124"/>
        <v>Within Benchmark</v>
      </c>
      <c r="V4019" s="1">
        <f t="shared" ca="1" si="125"/>
        <v>10</v>
      </c>
      <c r="W4019" s="1" t="str">
        <f ca="1">_xlfn.IFS(Admissions[[#This Row],[Patients Age]]&lt;18,"Paediatric",V4019&lt;40,"Young Adult",V4019&lt;65,"Adult",TRUE,"Senior")</f>
        <v>Paediatric</v>
      </c>
    </row>
    <row r="4020" spans="1:23" x14ac:dyDescent="0.25">
      <c r="A4020">
        <v>15154</v>
      </c>
      <c r="B4020">
        <v>3832</v>
      </c>
      <c r="C4020" s="1" t="s">
        <v>427</v>
      </c>
      <c r="D4020" s="1" t="s">
        <v>14</v>
      </c>
      <c r="E4020" s="2">
        <v>17730</v>
      </c>
      <c r="F4020" s="1" t="s">
        <v>35</v>
      </c>
      <c r="G4020" s="1" t="s">
        <v>85</v>
      </c>
      <c r="H4020" s="2">
        <v>45329</v>
      </c>
      <c r="I4020" s="2">
        <v>45336</v>
      </c>
      <c r="J4020">
        <v>7</v>
      </c>
      <c r="K4020">
        <v>15999</v>
      </c>
      <c r="L4020" s="1" t="s">
        <v>1491</v>
      </c>
      <c r="M4020" s="1" t="s">
        <v>37</v>
      </c>
      <c r="N4020" s="1" t="s">
        <v>33</v>
      </c>
      <c r="O4020" t="s">
        <v>19</v>
      </c>
      <c r="P4020">
        <v>2285.5713999999998</v>
      </c>
      <c r="Q4020" s="1" t="s">
        <v>1492</v>
      </c>
      <c r="R4020" s="1" t="s">
        <v>1453</v>
      </c>
      <c r="S4020" t="s">
        <v>1449</v>
      </c>
      <c r="T4020">
        <f>VLOOKUP(Admissions[[#This Row],[Department]],Departments!A:E,5,FALSE)</f>
        <v>8500</v>
      </c>
      <c r="U4020" s="1" t="str">
        <f t="shared" si="124"/>
        <v>Above Benchmark</v>
      </c>
      <c r="V4020" s="1">
        <f t="shared" ca="1" si="125"/>
        <v>77</v>
      </c>
      <c r="W4020" s="1" t="str">
        <f ca="1">_xlfn.IFS(Admissions[[#This Row],[Patients Age]]&lt;18,"Paediatric",V4020&lt;40,"Young Adult",V4020&lt;65,"Adult",TRUE,"Senior")</f>
        <v>Senior</v>
      </c>
    </row>
    <row r="4021" spans="1:23" x14ac:dyDescent="0.25">
      <c r="A4021">
        <v>14716</v>
      </c>
      <c r="B4021">
        <v>4392</v>
      </c>
      <c r="C4021" s="1" t="s">
        <v>1089</v>
      </c>
      <c r="D4021" s="1" t="s">
        <v>14</v>
      </c>
      <c r="E4021" s="2">
        <v>32496</v>
      </c>
      <c r="F4021" s="1" t="s">
        <v>21</v>
      </c>
      <c r="G4021" s="1" t="s">
        <v>149</v>
      </c>
      <c r="H4021" s="2">
        <v>45571</v>
      </c>
      <c r="I4021" s="2">
        <v>45577</v>
      </c>
      <c r="J4021">
        <v>6</v>
      </c>
      <c r="K4021">
        <v>17256</v>
      </c>
      <c r="L4021" s="1" t="s">
        <v>1494</v>
      </c>
      <c r="M4021" s="1" t="s">
        <v>209</v>
      </c>
      <c r="N4021" s="1" t="s">
        <v>18</v>
      </c>
      <c r="O4021" t="s">
        <v>19</v>
      </c>
      <c r="P4021">
        <v>2876</v>
      </c>
      <c r="Q4021" s="1" t="s">
        <v>1492</v>
      </c>
      <c r="R4021" s="1" t="s">
        <v>1451</v>
      </c>
      <c r="S4021" t="s">
        <v>1447</v>
      </c>
      <c r="T4021">
        <f>VLOOKUP(Admissions[[#This Row],[Department]],Departments!A:E,5,FALSE)</f>
        <v>12000</v>
      </c>
      <c r="U4021" s="1" t="str">
        <f t="shared" si="124"/>
        <v>Above Benchmark</v>
      </c>
      <c r="V4021" s="1">
        <f t="shared" ca="1" si="125"/>
        <v>37</v>
      </c>
      <c r="W4021" s="1" t="str">
        <f ca="1">_xlfn.IFS(Admissions[[#This Row],[Patients Age]]&lt;18,"Paediatric",V4021&lt;40,"Young Adult",V4021&lt;65,"Adult",TRUE,"Senior")</f>
        <v>Young Adult</v>
      </c>
    </row>
    <row r="4022" spans="1:23" x14ac:dyDescent="0.25">
      <c r="A4022">
        <v>10037</v>
      </c>
      <c r="B4022">
        <v>3474</v>
      </c>
      <c r="C4022" s="1" t="s">
        <v>1303</v>
      </c>
      <c r="D4022" s="1" t="s">
        <v>14</v>
      </c>
      <c r="E4022" s="2">
        <v>30279</v>
      </c>
      <c r="F4022" s="1" t="s">
        <v>35</v>
      </c>
      <c r="G4022" s="1" t="s">
        <v>83</v>
      </c>
      <c r="H4022" s="2">
        <v>45118</v>
      </c>
      <c r="I4022" s="2">
        <v>45123</v>
      </c>
      <c r="J4022">
        <v>5</v>
      </c>
      <c r="K4022">
        <v>8583</v>
      </c>
      <c r="L4022" s="1" t="s">
        <v>1491</v>
      </c>
      <c r="M4022" s="1" t="s">
        <v>75</v>
      </c>
      <c r="N4022" s="1" t="s">
        <v>18</v>
      </c>
      <c r="O4022" t="s">
        <v>19</v>
      </c>
      <c r="P4022">
        <v>1716.6</v>
      </c>
      <c r="Q4022" s="1" t="s">
        <v>1492</v>
      </c>
      <c r="R4022" s="1" t="s">
        <v>1452</v>
      </c>
      <c r="S4022" t="s">
        <v>1449</v>
      </c>
      <c r="T4022">
        <f>VLOOKUP(Admissions[[#This Row],[Department]],Departments!A:E,5,FALSE)</f>
        <v>8500</v>
      </c>
      <c r="U4022" s="1" t="str">
        <f t="shared" si="124"/>
        <v>Above Benchmark</v>
      </c>
      <c r="V4022" s="1">
        <f t="shared" ca="1" si="125"/>
        <v>43</v>
      </c>
      <c r="W4022" s="1" t="str">
        <f ca="1">_xlfn.IFS(Admissions[[#This Row],[Patients Age]]&lt;18,"Paediatric",V4022&lt;40,"Young Adult",V4022&lt;65,"Adult",TRUE,"Senior")</f>
        <v>Adult</v>
      </c>
    </row>
    <row r="4023" spans="1:23" x14ac:dyDescent="0.25">
      <c r="A4023">
        <v>12658</v>
      </c>
      <c r="B4023">
        <v>6772</v>
      </c>
      <c r="C4023" s="1" t="s">
        <v>1271</v>
      </c>
      <c r="D4023" s="1" t="s">
        <v>56</v>
      </c>
      <c r="E4023" s="2">
        <v>14648</v>
      </c>
      <c r="F4023" s="1" t="s">
        <v>26</v>
      </c>
      <c r="G4023" s="1" t="s">
        <v>39</v>
      </c>
      <c r="H4023" s="2">
        <v>45234</v>
      </c>
      <c r="I4023" s="2">
        <v>45245</v>
      </c>
      <c r="J4023">
        <v>11</v>
      </c>
      <c r="K4023">
        <v>32164</v>
      </c>
      <c r="L4023" s="1" t="s">
        <v>1494</v>
      </c>
      <c r="M4023" s="1" t="s">
        <v>79</v>
      </c>
      <c r="N4023" s="1" t="s">
        <v>33</v>
      </c>
      <c r="O4023" t="s">
        <v>19</v>
      </c>
      <c r="P4023">
        <v>2924</v>
      </c>
      <c r="Q4023" s="1" t="s">
        <v>1492</v>
      </c>
      <c r="R4023" s="1" t="s">
        <v>1446</v>
      </c>
      <c r="S4023" t="s">
        <v>1447</v>
      </c>
      <c r="T4023">
        <f>VLOOKUP(Admissions[[#This Row],[Department]],Departments!A:E,5,FALSE)</f>
        <v>9000</v>
      </c>
      <c r="U4023" s="1" t="str">
        <f t="shared" si="124"/>
        <v>Above Benchmark</v>
      </c>
      <c r="V4023" s="1">
        <f t="shared" ca="1" si="125"/>
        <v>86</v>
      </c>
      <c r="W4023" s="1" t="str">
        <f ca="1">_xlfn.IFS(Admissions[[#This Row],[Patients Age]]&lt;18,"Paediatric",V4023&lt;40,"Young Adult",V4023&lt;65,"Adult",TRUE,"Senior")</f>
        <v>Senior</v>
      </c>
    </row>
    <row r="4024" spans="1:23" x14ac:dyDescent="0.25">
      <c r="A4024">
        <v>12387</v>
      </c>
      <c r="B4024">
        <v>4181</v>
      </c>
      <c r="C4024" s="1" t="s">
        <v>1107</v>
      </c>
      <c r="D4024" s="1" t="s">
        <v>56</v>
      </c>
      <c r="E4024" s="2">
        <v>32812</v>
      </c>
      <c r="F4024" s="1" t="s">
        <v>66</v>
      </c>
      <c r="G4024" s="1" t="s">
        <v>67</v>
      </c>
      <c r="H4024" s="2">
        <v>45310</v>
      </c>
      <c r="I4024" s="2">
        <v>45314</v>
      </c>
      <c r="J4024">
        <v>4</v>
      </c>
      <c r="K4024">
        <v>5646</v>
      </c>
      <c r="L4024" s="1" t="s">
        <v>1491</v>
      </c>
      <c r="M4024" s="1" t="s">
        <v>91</v>
      </c>
      <c r="N4024" s="1" t="s">
        <v>18</v>
      </c>
      <c r="O4024" t="s">
        <v>19</v>
      </c>
      <c r="P4024">
        <v>1411.5</v>
      </c>
      <c r="Q4024" s="1" t="s">
        <v>1492</v>
      </c>
      <c r="R4024" s="1" t="s">
        <v>1454</v>
      </c>
      <c r="S4024" t="s">
        <v>1449</v>
      </c>
      <c r="T4024">
        <f>VLOOKUP(Admissions[[#This Row],[Department]],Departments!A:E,5,FALSE)</f>
        <v>6000</v>
      </c>
      <c r="U4024" s="1" t="str">
        <f t="shared" si="124"/>
        <v>Within Benchmark</v>
      </c>
      <c r="V4024" s="1">
        <f t="shared" ca="1" si="125"/>
        <v>36</v>
      </c>
      <c r="W4024" s="1" t="str">
        <f ca="1">_xlfn.IFS(Admissions[[#This Row],[Patients Age]]&lt;18,"Paediatric",V4024&lt;40,"Young Adult",V4024&lt;65,"Adult",TRUE,"Senior")</f>
        <v>Young Adult</v>
      </c>
    </row>
    <row r="4025" spans="1:23" x14ac:dyDescent="0.25">
      <c r="A4025">
        <v>15043</v>
      </c>
      <c r="B4025">
        <v>3848</v>
      </c>
      <c r="C4025" s="1" t="s">
        <v>415</v>
      </c>
      <c r="D4025" s="1" t="s">
        <v>14</v>
      </c>
      <c r="E4025" s="2">
        <v>27839</v>
      </c>
      <c r="F4025" s="1" t="s">
        <v>21</v>
      </c>
      <c r="G4025" s="1" t="s">
        <v>22</v>
      </c>
      <c r="H4025" s="2">
        <v>45525</v>
      </c>
      <c r="I4025" s="2">
        <v>45533</v>
      </c>
      <c r="J4025">
        <v>8</v>
      </c>
      <c r="K4025">
        <v>23848</v>
      </c>
      <c r="L4025" s="1" t="s">
        <v>1491</v>
      </c>
      <c r="M4025" s="1" t="s">
        <v>124</v>
      </c>
      <c r="N4025" s="1" t="s">
        <v>24</v>
      </c>
      <c r="O4025" t="s">
        <v>19</v>
      </c>
      <c r="P4025">
        <v>2981</v>
      </c>
      <c r="Q4025" s="1" t="s">
        <v>1492</v>
      </c>
      <c r="R4025" s="1" t="s">
        <v>1453</v>
      </c>
      <c r="S4025" t="s">
        <v>1449</v>
      </c>
      <c r="T4025">
        <f>VLOOKUP(Admissions[[#This Row],[Department]],Departments!A:E,5,FALSE)</f>
        <v>12000</v>
      </c>
      <c r="U4025" s="1" t="str">
        <f t="shared" si="124"/>
        <v>Above Benchmark</v>
      </c>
      <c r="V4025" s="1">
        <f t="shared" ca="1" si="125"/>
        <v>50</v>
      </c>
      <c r="W4025" s="1" t="str">
        <f ca="1">_xlfn.IFS(Admissions[[#This Row],[Patients Age]]&lt;18,"Paediatric",V4025&lt;40,"Young Adult",V4025&lt;65,"Adult",TRUE,"Senior")</f>
        <v>Adult</v>
      </c>
    </row>
    <row r="4026" spans="1:23" x14ac:dyDescent="0.25">
      <c r="A4026">
        <v>10957</v>
      </c>
      <c r="B4026">
        <v>5860</v>
      </c>
      <c r="C4026" s="1" t="s">
        <v>1136</v>
      </c>
      <c r="D4026" s="1" t="s">
        <v>14</v>
      </c>
      <c r="E4026" s="2">
        <v>11976</v>
      </c>
      <c r="F4026" s="1" t="s">
        <v>15</v>
      </c>
      <c r="G4026" s="1" t="s">
        <v>16</v>
      </c>
      <c r="H4026" s="2">
        <v>45255</v>
      </c>
      <c r="I4026" s="2">
        <v>45258</v>
      </c>
      <c r="J4026">
        <v>3</v>
      </c>
      <c r="K4026">
        <v>5817</v>
      </c>
      <c r="L4026" s="1" t="s">
        <v>1494</v>
      </c>
      <c r="M4026" s="1" t="s">
        <v>49</v>
      </c>
      <c r="N4026" s="1" t="s">
        <v>33</v>
      </c>
      <c r="O4026" t="s">
        <v>19</v>
      </c>
      <c r="P4026">
        <v>1939</v>
      </c>
      <c r="Q4026" s="1" t="s">
        <v>1492</v>
      </c>
      <c r="R4026" s="1" t="s">
        <v>1446</v>
      </c>
      <c r="S4026" t="s">
        <v>1447</v>
      </c>
      <c r="T4026">
        <f>VLOOKUP(Admissions[[#This Row],[Department]],Departments!A:E,5,FALSE)</f>
        <v>5500</v>
      </c>
      <c r="U4026" s="1" t="str">
        <f t="shared" si="124"/>
        <v>Above Benchmark</v>
      </c>
      <c r="V4026" s="1">
        <f t="shared" ca="1" si="125"/>
        <v>93</v>
      </c>
      <c r="W4026" s="1" t="str">
        <f ca="1">_xlfn.IFS(Admissions[[#This Row],[Patients Age]]&lt;18,"Paediatric",V4026&lt;40,"Young Adult",V4026&lt;65,"Adult",TRUE,"Senior")</f>
        <v>Senior</v>
      </c>
    </row>
    <row r="4027" spans="1:23" x14ac:dyDescent="0.25">
      <c r="A4027">
        <v>10794</v>
      </c>
      <c r="B4027">
        <v>4789</v>
      </c>
      <c r="C4027" s="1" t="s">
        <v>13</v>
      </c>
      <c r="D4027" s="1" t="s">
        <v>14</v>
      </c>
      <c r="E4027" s="2">
        <v>43712</v>
      </c>
      <c r="F4027" s="1" t="s">
        <v>30</v>
      </c>
      <c r="G4027" s="1" t="s">
        <v>110</v>
      </c>
      <c r="H4027" s="2">
        <v>45116</v>
      </c>
      <c r="I4027" s="2">
        <v>45119</v>
      </c>
      <c r="J4027">
        <v>3</v>
      </c>
      <c r="K4027">
        <v>2887</v>
      </c>
      <c r="L4027" s="1" t="s">
        <v>1491</v>
      </c>
      <c r="M4027" s="1" t="s">
        <v>32</v>
      </c>
      <c r="N4027" s="1" t="s">
        <v>33</v>
      </c>
      <c r="O4027" t="s">
        <v>19</v>
      </c>
      <c r="P4027">
        <v>962.33330000000001</v>
      </c>
      <c r="Q4027" s="1" t="s">
        <v>1492</v>
      </c>
      <c r="R4027" s="1" t="s">
        <v>1451</v>
      </c>
      <c r="S4027" t="s">
        <v>1447</v>
      </c>
      <c r="T4027">
        <f>VLOOKUP(Admissions[[#This Row],[Department]],Departments!A:E,5,FALSE)</f>
        <v>4500</v>
      </c>
      <c r="U4027" s="1" t="str">
        <f t="shared" si="124"/>
        <v>Within Benchmark</v>
      </c>
      <c r="V4027" s="1">
        <f t="shared" ca="1" si="125"/>
        <v>6</v>
      </c>
      <c r="W4027" s="1" t="str">
        <f ca="1">_xlfn.IFS(Admissions[[#This Row],[Patients Age]]&lt;18,"Paediatric",V4027&lt;40,"Young Adult",V4027&lt;65,"Adult",TRUE,"Senior")</f>
        <v>Paediatric</v>
      </c>
    </row>
    <row r="4028" spans="1:23" x14ac:dyDescent="0.25">
      <c r="A4028">
        <v>14067</v>
      </c>
      <c r="B4028">
        <v>3835</v>
      </c>
      <c r="C4028" s="1" t="s">
        <v>1258</v>
      </c>
      <c r="D4028" s="1" t="s">
        <v>14</v>
      </c>
      <c r="E4028" s="2">
        <v>19164</v>
      </c>
      <c r="F4028" s="1" t="s">
        <v>35</v>
      </c>
      <c r="G4028" s="1" t="s">
        <v>85</v>
      </c>
      <c r="H4028" s="2">
        <v>45066</v>
      </c>
      <c r="I4028" s="2">
        <v>45072</v>
      </c>
      <c r="J4028">
        <v>6</v>
      </c>
      <c r="K4028">
        <v>9247</v>
      </c>
      <c r="L4028" s="1" t="s">
        <v>1491</v>
      </c>
      <c r="M4028" s="1" t="s">
        <v>75</v>
      </c>
      <c r="N4028" s="1" t="s">
        <v>18</v>
      </c>
      <c r="O4028" t="s">
        <v>19</v>
      </c>
      <c r="P4028">
        <v>1541.1667</v>
      </c>
      <c r="Q4028" s="1" t="s">
        <v>1492</v>
      </c>
      <c r="R4028" s="1" t="s">
        <v>1446</v>
      </c>
      <c r="S4028" t="s">
        <v>1447</v>
      </c>
      <c r="T4028">
        <f>VLOOKUP(Admissions[[#This Row],[Department]],Departments!A:E,5,FALSE)</f>
        <v>8500</v>
      </c>
      <c r="U4028" s="1" t="str">
        <f t="shared" si="124"/>
        <v>Above Benchmark</v>
      </c>
      <c r="V4028" s="1">
        <f t="shared" ca="1" si="125"/>
        <v>74</v>
      </c>
      <c r="W4028" s="1" t="str">
        <f ca="1">_xlfn.IFS(Admissions[[#This Row],[Patients Age]]&lt;18,"Paediatric",V4028&lt;40,"Young Adult",V4028&lt;65,"Adult",TRUE,"Senior")</f>
        <v>Senior</v>
      </c>
    </row>
    <row r="4029" spans="1:23" x14ac:dyDescent="0.25">
      <c r="A4029">
        <v>13313</v>
      </c>
      <c r="B4029" t="s">
        <v>1495</v>
      </c>
      <c r="C4029" s="1" t="s">
        <v>739</v>
      </c>
      <c r="D4029" s="1" t="s">
        <v>14</v>
      </c>
      <c r="E4029" s="2">
        <v>27476</v>
      </c>
      <c r="F4029" s="1" t="s">
        <v>35</v>
      </c>
      <c r="G4029" s="1" t="s">
        <v>85</v>
      </c>
      <c r="H4029" s="2">
        <v>45194</v>
      </c>
      <c r="I4029" s="2">
        <v>45202</v>
      </c>
      <c r="J4029">
        <v>8</v>
      </c>
      <c r="K4029">
        <v>17176</v>
      </c>
      <c r="L4029" s="1" t="s">
        <v>1491</v>
      </c>
      <c r="M4029" s="1" t="s">
        <v>60</v>
      </c>
      <c r="N4029" s="1" t="s">
        <v>18</v>
      </c>
      <c r="O4029" t="s">
        <v>19</v>
      </c>
      <c r="P4029">
        <v>2147</v>
      </c>
      <c r="Q4029" s="1" t="s">
        <v>1492</v>
      </c>
      <c r="R4029" s="1" t="s">
        <v>1448</v>
      </c>
      <c r="S4029" t="s">
        <v>1449</v>
      </c>
      <c r="T4029">
        <f>VLOOKUP(Admissions[[#This Row],[Department]],Departments!A:E,5,FALSE)</f>
        <v>8500</v>
      </c>
      <c r="U4029" s="1" t="str">
        <f t="shared" si="124"/>
        <v>Above Benchmark</v>
      </c>
      <c r="V4029" s="1">
        <f t="shared" ca="1" si="125"/>
        <v>51</v>
      </c>
      <c r="W4029" s="1" t="str">
        <f ca="1">_xlfn.IFS(Admissions[[#This Row],[Patients Age]]&lt;18,"Paediatric",V4029&lt;40,"Young Adult",V4029&lt;65,"Adult",TRUE,"Senior")</f>
        <v>Adult</v>
      </c>
    </row>
    <row r="4030" spans="1:23" x14ac:dyDescent="0.25">
      <c r="A4030">
        <v>13514</v>
      </c>
      <c r="B4030">
        <v>6996</v>
      </c>
      <c r="C4030" s="1" t="s">
        <v>288</v>
      </c>
      <c r="D4030" s="1" t="s">
        <v>56</v>
      </c>
      <c r="E4030" s="2">
        <v>30854</v>
      </c>
      <c r="F4030" s="1" t="s">
        <v>21</v>
      </c>
      <c r="G4030" s="1" t="s">
        <v>149</v>
      </c>
      <c r="H4030" s="2">
        <v>45438</v>
      </c>
      <c r="I4030" s="2">
        <v>45447</v>
      </c>
      <c r="J4030">
        <v>9</v>
      </c>
      <c r="K4030">
        <v>25965</v>
      </c>
      <c r="L4030" s="1" t="s">
        <v>1491</v>
      </c>
      <c r="M4030" s="1" t="s">
        <v>28</v>
      </c>
      <c r="N4030" s="1" t="s">
        <v>24</v>
      </c>
      <c r="O4030" t="s">
        <v>19</v>
      </c>
      <c r="P4030">
        <v>2885</v>
      </c>
      <c r="Q4030" s="1" t="s">
        <v>1492</v>
      </c>
      <c r="R4030" s="1" t="s">
        <v>1451</v>
      </c>
      <c r="S4030" t="s">
        <v>1447</v>
      </c>
      <c r="T4030">
        <f>VLOOKUP(Admissions[[#This Row],[Department]],Departments!A:E,5,FALSE)</f>
        <v>12000</v>
      </c>
      <c r="U4030" s="1" t="str">
        <f t="shared" si="124"/>
        <v>Above Benchmark</v>
      </c>
      <c r="V4030" s="1">
        <f t="shared" ca="1" si="125"/>
        <v>42</v>
      </c>
      <c r="W4030" s="1" t="str">
        <f ca="1">_xlfn.IFS(Admissions[[#This Row],[Patients Age]]&lt;18,"Paediatric",V4030&lt;40,"Young Adult",V4030&lt;65,"Adult",TRUE,"Senior")</f>
        <v>Adult</v>
      </c>
    </row>
    <row r="4031" spans="1:23" x14ac:dyDescent="0.25">
      <c r="A4031">
        <v>10990</v>
      </c>
      <c r="B4031">
        <v>4466</v>
      </c>
      <c r="C4031" s="1" t="s">
        <v>642</v>
      </c>
      <c r="D4031" s="1" t="s">
        <v>56</v>
      </c>
      <c r="E4031" s="2">
        <v>30276</v>
      </c>
      <c r="F4031" s="1" t="s">
        <v>41</v>
      </c>
      <c r="G4031" s="1" t="s">
        <v>72</v>
      </c>
      <c r="H4031" s="2">
        <v>45561</v>
      </c>
      <c r="I4031" s="2">
        <v>45563</v>
      </c>
      <c r="J4031">
        <v>2</v>
      </c>
      <c r="K4031">
        <v>3993</v>
      </c>
      <c r="L4031" s="1" t="s">
        <v>1491</v>
      </c>
      <c r="M4031" s="1" t="s">
        <v>49</v>
      </c>
      <c r="N4031" s="1" t="s">
        <v>33</v>
      </c>
      <c r="O4031" t="s">
        <v>19</v>
      </c>
      <c r="P4031">
        <v>1996.5</v>
      </c>
      <c r="Q4031" s="1" t="s">
        <v>1492</v>
      </c>
      <c r="R4031" s="1" t="s">
        <v>1450</v>
      </c>
      <c r="S4031" t="s">
        <v>1449</v>
      </c>
      <c r="T4031">
        <f>VLOOKUP(Admissions[[#This Row],[Department]],Departments!A:E,5,FALSE)</f>
        <v>7200</v>
      </c>
      <c r="U4031" s="1" t="str">
        <f t="shared" si="124"/>
        <v>Within Benchmark</v>
      </c>
      <c r="V4031" s="1">
        <f t="shared" ca="1" si="125"/>
        <v>43</v>
      </c>
      <c r="W4031" s="1" t="str">
        <f ca="1">_xlfn.IFS(Admissions[[#This Row],[Patients Age]]&lt;18,"Paediatric",V4031&lt;40,"Young Adult",V4031&lt;65,"Adult",TRUE,"Senior")</f>
        <v>Adult</v>
      </c>
    </row>
    <row r="4032" spans="1:23" x14ac:dyDescent="0.25">
      <c r="A4032">
        <v>15918</v>
      </c>
      <c r="B4032" t="s">
        <v>1495</v>
      </c>
      <c r="C4032" s="1" t="s">
        <v>565</v>
      </c>
      <c r="D4032" s="1" t="s">
        <v>56</v>
      </c>
      <c r="E4032" s="2">
        <v>20757</v>
      </c>
      <c r="F4032" s="1" t="s">
        <v>35</v>
      </c>
      <c r="G4032" s="1" t="s">
        <v>83</v>
      </c>
      <c r="H4032" s="2">
        <v>45437</v>
      </c>
      <c r="I4032" s="2">
        <v>45441</v>
      </c>
      <c r="J4032">
        <v>4</v>
      </c>
      <c r="K4032">
        <v>15952</v>
      </c>
      <c r="L4032" s="1" t="s">
        <v>1491</v>
      </c>
      <c r="M4032" s="1" t="s">
        <v>60</v>
      </c>
      <c r="N4032" s="1" t="s">
        <v>33</v>
      </c>
      <c r="O4032" t="s">
        <v>19</v>
      </c>
      <c r="P4032">
        <v>3988</v>
      </c>
      <c r="Q4032" s="1" t="s">
        <v>1492</v>
      </c>
      <c r="R4032" s="1" t="s">
        <v>1446</v>
      </c>
      <c r="S4032" t="s">
        <v>1447</v>
      </c>
      <c r="T4032">
        <f>VLOOKUP(Admissions[[#This Row],[Department]],Departments!A:E,5,FALSE)</f>
        <v>8500</v>
      </c>
      <c r="U4032" s="1" t="str">
        <f t="shared" si="124"/>
        <v>Above Benchmark</v>
      </c>
      <c r="V4032" s="1">
        <f t="shared" ca="1" si="125"/>
        <v>69</v>
      </c>
      <c r="W4032" s="1" t="str">
        <f ca="1">_xlfn.IFS(Admissions[[#This Row],[Patients Age]]&lt;18,"Paediatric",V4032&lt;40,"Young Adult",V4032&lt;65,"Adult",TRUE,"Senior")</f>
        <v>Senior</v>
      </c>
    </row>
    <row r="4033" spans="1:23" x14ac:dyDescent="0.25">
      <c r="A4033">
        <v>12850</v>
      </c>
      <c r="B4033">
        <v>4497</v>
      </c>
      <c r="C4033" s="1" t="s">
        <v>1043</v>
      </c>
      <c r="D4033" s="1" t="s">
        <v>56</v>
      </c>
      <c r="E4033" s="2">
        <v>13638</v>
      </c>
      <c r="F4033" s="1" t="s">
        <v>35</v>
      </c>
      <c r="G4033" s="1" t="s">
        <v>36</v>
      </c>
      <c r="H4033" s="2">
        <v>45289</v>
      </c>
      <c r="I4033" s="2">
        <v>45297</v>
      </c>
      <c r="J4033">
        <v>8</v>
      </c>
      <c r="K4033">
        <v>18029</v>
      </c>
      <c r="L4033" s="1" t="s">
        <v>1491</v>
      </c>
      <c r="M4033" s="1" t="s">
        <v>37</v>
      </c>
      <c r="N4033" s="1" t="s">
        <v>18</v>
      </c>
      <c r="O4033" t="s">
        <v>19</v>
      </c>
      <c r="P4033">
        <v>2253.625</v>
      </c>
      <c r="Q4033" s="1" t="s">
        <v>1492</v>
      </c>
      <c r="R4033" s="1" t="s">
        <v>1454</v>
      </c>
      <c r="S4033" t="s">
        <v>1449</v>
      </c>
      <c r="T4033">
        <f>VLOOKUP(Admissions[[#This Row],[Department]],Departments!A:E,5,FALSE)</f>
        <v>8500</v>
      </c>
      <c r="U4033" s="1" t="str">
        <f t="shared" si="124"/>
        <v>Above Benchmark</v>
      </c>
      <c r="V4033" s="1">
        <f t="shared" ca="1" si="125"/>
        <v>89</v>
      </c>
      <c r="W4033" s="1" t="str">
        <f ca="1">_xlfn.IFS(Admissions[[#This Row],[Patients Age]]&lt;18,"Paediatric",V4033&lt;40,"Young Adult",V4033&lt;65,"Adult",TRUE,"Senior")</f>
        <v>Senior</v>
      </c>
    </row>
    <row r="4034" spans="1:23" x14ac:dyDescent="0.25">
      <c r="A4034">
        <v>10897</v>
      </c>
      <c r="B4034">
        <v>5258</v>
      </c>
      <c r="C4034" s="1" t="s">
        <v>480</v>
      </c>
      <c r="D4034" s="1" t="s">
        <v>56</v>
      </c>
      <c r="E4034" s="2">
        <v>30608</v>
      </c>
      <c r="F4034" s="1" t="s">
        <v>21</v>
      </c>
      <c r="G4034" s="1" t="s">
        <v>149</v>
      </c>
      <c r="H4034" s="2">
        <v>45394</v>
      </c>
      <c r="I4034" s="2">
        <v>45407</v>
      </c>
      <c r="J4034">
        <v>13</v>
      </c>
      <c r="K4034">
        <v>22132</v>
      </c>
      <c r="L4034" s="1" t="s">
        <v>1494</v>
      </c>
      <c r="M4034" s="1" t="s">
        <v>23</v>
      </c>
      <c r="N4034" s="1" t="s">
        <v>18</v>
      </c>
      <c r="O4034" t="s">
        <v>19</v>
      </c>
      <c r="P4034">
        <v>1702.4614999999999</v>
      </c>
      <c r="Q4034" s="1" t="s">
        <v>1492</v>
      </c>
      <c r="R4034" s="1" t="s">
        <v>1454</v>
      </c>
      <c r="S4034" t="s">
        <v>1449</v>
      </c>
      <c r="T4034">
        <f>VLOOKUP(Admissions[[#This Row],[Department]],Departments!A:E,5,FALSE)</f>
        <v>12000</v>
      </c>
      <c r="U4034" s="1" t="str">
        <f t="shared" ref="U4034:U4097" si="126">IF(K4034&gt;T4034,"Above Benchmark","Within Benchmark")</f>
        <v>Above Benchmark</v>
      </c>
      <c r="V4034" s="1">
        <f t="shared" ref="V4034:V4097" ca="1" si="127">INT(YEARFRAC(E4034,TODAY()))</f>
        <v>42</v>
      </c>
      <c r="W4034" s="1" t="str">
        <f ca="1">_xlfn.IFS(Admissions[[#This Row],[Patients Age]]&lt;18,"Paediatric",V4034&lt;40,"Young Adult",V4034&lt;65,"Adult",TRUE,"Senior")</f>
        <v>Adult</v>
      </c>
    </row>
    <row r="4035" spans="1:23" x14ac:dyDescent="0.25">
      <c r="A4035">
        <v>11768</v>
      </c>
      <c r="B4035">
        <v>6669</v>
      </c>
      <c r="C4035" s="1" t="s">
        <v>618</v>
      </c>
      <c r="D4035" s="1" t="s">
        <v>14</v>
      </c>
      <c r="E4035" s="2">
        <v>35596</v>
      </c>
      <c r="F4035" s="1" t="s">
        <v>35</v>
      </c>
      <c r="G4035" s="1" t="s">
        <v>85</v>
      </c>
      <c r="H4035" s="2">
        <v>45299</v>
      </c>
      <c r="I4035" s="2">
        <v>45303</v>
      </c>
      <c r="J4035">
        <v>4</v>
      </c>
      <c r="K4035">
        <v>6273</v>
      </c>
      <c r="L4035" s="1" t="s">
        <v>1491</v>
      </c>
      <c r="M4035" s="1" t="s">
        <v>37</v>
      </c>
      <c r="N4035" s="1" t="s">
        <v>18</v>
      </c>
      <c r="O4035" t="s">
        <v>19</v>
      </c>
      <c r="P4035">
        <v>1568.25</v>
      </c>
      <c r="Q4035" s="1" t="s">
        <v>1492</v>
      </c>
      <c r="R4035" s="1" t="s">
        <v>1448</v>
      </c>
      <c r="S4035" t="s">
        <v>1449</v>
      </c>
      <c r="T4035">
        <f>VLOOKUP(Admissions[[#This Row],[Department]],Departments!A:E,5,FALSE)</f>
        <v>8500</v>
      </c>
      <c r="U4035" s="1" t="str">
        <f t="shared" si="126"/>
        <v>Within Benchmark</v>
      </c>
      <c r="V4035" s="1">
        <f t="shared" ca="1" si="127"/>
        <v>29</v>
      </c>
      <c r="W4035" s="1" t="str">
        <f ca="1">_xlfn.IFS(Admissions[[#This Row],[Patients Age]]&lt;18,"Paediatric",V4035&lt;40,"Young Adult",V4035&lt;65,"Adult",TRUE,"Senior")</f>
        <v>Young Adult</v>
      </c>
    </row>
    <row r="4036" spans="1:23" x14ac:dyDescent="0.25">
      <c r="A4036">
        <v>13295</v>
      </c>
      <c r="B4036">
        <v>5157</v>
      </c>
      <c r="C4036" s="1" t="s">
        <v>347</v>
      </c>
      <c r="D4036" s="1" t="s">
        <v>56</v>
      </c>
      <c r="E4036" s="2">
        <v>15637</v>
      </c>
      <c r="F4036" s="1" t="s">
        <v>26</v>
      </c>
      <c r="G4036" s="1" t="s">
        <v>27</v>
      </c>
      <c r="H4036" s="2">
        <v>45505</v>
      </c>
      <c r="I4036" s="2">
        <v>45517</v>
      </c>
      <c r="J4036">
        <v>12</v>
      </c>
      <c r="K4036">
        <v>31008</v>
      </c>
      <c r="L4036" s="1" t="s">
        <v>1491</v>
      </c>
      <c r="M4036" s="1" t="s">
        <v>79</v>
      </c>
      <c r="N4036" s="1" t="s">
        <v>33</v>
      </c>
      <c r="O4036" t="s">
        <v>19</v>
      </c>
      <c r="P4036">
        <v>2584</v>
      </c>
      <c r="Q4036" s="1" t="s">
        <v>1492</v>
      </c>
      <c r="R4036" s="1" t="s">
        <v>1450</v>
      </c>
      <c r="S4036" t="s">
        <v>1449</v>
      </c>
      <c r="T4036">
        <f>VLOOKUP(Admissions[[#This Row],[Department]],Departments!A:E,5,FALSE)</f>
        <v>9000</v>
      </c>
      <c r="U4036" s="1" t="str">
        <f t="shared" si="126"/>
        <v>Above Benchmark</v>
      </c>
      <c r="V4036" s="1">
        <f t="shared" ca="1" si="127"/>
        <v>83</v>
      </c>
      <c r="W4036" s="1" t="str">
        <f ca="1">_xlfn.IFS(Admissions[[#This Row],[Patients Age]]&lt;18,"Paediatric",V4036&lt;40,"Young Adult",V4036&lt;65,"Adult",TRUE,"Senior")</f>
        <v>Senior</v>
      </c>
    </row>
    <row r="4037" spans="1:23" x14ac:dyDescent="0.25">
      <c r="A4037">
        <v>11416</v>
      </c>
      <c r="B4037">
        <v>7126</v>
      </c>
      <c r="C4037" s="1" t="s">
        <v>1328</v>
      </c>
      <c r="D4037" s="1" t="s">
        <v>56</v>
      </c>
      <c r="E4037" s="2">
        <v>43941</v>
      </c>
      <c r="F4037" s="1" t="s">
        <v>30</v>
      </c>
      <c r="G4037" s="1" t="s">
        <v>110</v>
      </c>
      <c r="H4037" s="2">
        <v>45235</v>
      </c>
      <c r="I4037" s="2">
        <v>45239</v>
      </c>
      <c r="J4037">
        <v>4</v>
      </c>
      <c r="K4037">
        <v>1759</v>
      </c>
      <c r="L4037" s="1" t="s">
        <v>1491</v>
      </c>
      <c r="M4037" s="1" t="s">
        <v>32</v>
      </c>
      <c r="N4037" s="1" t="s">
        <v>33</v>
      </c>
      <c r="O4037" t="s">
        <v>19</v>
      </c>
      <c r="P4037">
        <v>439.75</v>
      </c>
      <c r="Q4037" s="1" t="s">
        <v>1492</v>
      </c>
      <c r="R4037" s="1" t="s">
        <v>1451</v>
      </c>
      <c r="S4037" t="s">
        <v>1447</v>
      </c>
      <c r="T4037">
        <f>VLOOKUP(Admissions[[#This Row],[Department]],Departments!A:E,5,FALSE)</f>
        <v>4500</v>
      </c>
      <c r="U4037" s="1" t="str">
        <f t="shared" si="126"/>
        <v>Within Benchmark</v>
      </c>
      <c r="V4037" s="1">
        <f t="shared" ca="1" si="127"/>
        <v>6</v>
      </c>
      <c r="W4037" s="1" t="str">
        <f ca="1">_xlfn.IFS(Admissions[[#This Row],[Patients Age]]&lt;18,"Paediatric",V4037&lt;40,"Young Adult",V4037&lt;65,"Adult",TRUE,"Senior")</f>
        <v>Paediatric</v>
      </c>
    </row>
    <row r="4038" spans="1:23" x14ac:dyDescent="0.25">
      <c r="A4038">
        <v>12618</v>
      </c>
      <c r="B4038">
        <v>5361</v>
      </c>
      <c r="C4038" s="1" t="s">
        <v>1018</v>
      </c>
      <c r="D4038" s="1" t="s">
        <v>56</v>
      </c>
      <c r="E4038" s="2">
        <v>28390</v>
      </c>
      <c r="F4038" s="1" t="s">
        <v>15</v>
      </c>
      <c r="G4038" s="1" t="s">
        <v>48</v>
      </c>
      <c r="H4038" s="2">
        <v>45365</v>
      </c>
      <c r="I4038" s="2">
        <v>45368</v>
      </c>
      <c r="J4038">
        <v>3</v>
      </c>
      <c r="K4038">
        <v>9017</v>
      </c>
      <c r="L4038" s="1" t="s">
        <v>1491</v>
      </c>
      <c r="M4038" s="1" t="s">
        <v>81</v>
      </c>
      <c r="N4038" s="1" t="s">
        <v>33</v>
      </c>
      <c r="O4038" t="s">
        <v>19</v>
      </c>
      <c r="P4038">
        <v>3005.6667000000002</v>
      </c>
      <c r="Q4038" s="1" t="s">
        <v>1492</v>
      </c>
      <c r="R4038" s="1" t="s">
        <v>1450</v>
      </c>
      <c r="S4038" t="s">
        <v>1449</v>
      </c>
      <c r="T4038">
        <f>VLOOKUP(Admissions[[#This Row],[Department]],Departments!A:E,5,FALSE)</f>
        <v>5500</v>
      </c>
      <c r="U4038" s="1" t="str">
        <f t="shared" si="126"/>
        <v>Above Benchmark</v>
      </c>
      <c r="V4038" s="1">
        <f t="shared" ca="1" si="127"/>
        <v>48</v>
      </c>
      <c r="W4038" s="1" t="str">
        <f ca="1">_xlfn.IFS(Admissions[[#This Row],[Patients Age]]&lt;18,"Paediatric",V4038&lt;40,"Young Adult",V4038&lt;65,"Adult",TRUE,"Senior")</f>
        <v>Adult</v>
      </c>
    </row>
    <row r="4039" spans="1:23" x14ac:dyDescent="0.25">
      <c r="A4039">
        <v>15863</v>
      </c>
      <c r="B4039">
        <v>6622</v>
      </c>
      <c r="C4039" s="1" t="s">
        <v>525</v>
      </c>
      <c r="D4039" s="1" t="s">
        <v>56</v>
      </c>
      <c r="E4039" s="2">
        <v>22771</v>
      </c>
      <c r="F4039" s="1" t="s">
        <v>51</v>
      </c>
      <c r="G4039" s="1" t="s">
        <v>113</v>
      </c>
      <c r="H4039" s="2">
        <v>45248</v>
      </c>
      <c r="I4039" s="2">
        <v>45252</v>
      </c>
      <c r="J4039">
        <v>4</v>
      </c>
      <c r="K4039">
        <v>4557</v>
      </c>
      <c r="L4039" s="1" t="s">
        <v>1491</v>
      </c>
      <c r="M4039" s="1" t="s">
        <v>114</v>
      </c>
      <c r="N4039" s="1" t="s">
        <v>18</v>
      </c>
      <c r="O4039" t="s">
        <v>19</v>
      </c>
      <c r="P4039">
        <v>1139.25</v>
      </c>
      <c r="Q4039" s="1" t="s">
        <v>1492</v>
      </c>
      <c r="R4039" s="1" t="s">
        <v>1446</v>
      </c>
      <c r="S4039" t="s">
        <v>1447</v>
      </c>
      <c r="T4039">
        <f>VLOOKUP(Admissions[[#This Row],[Department]],Departments!A:E,5,FALSE)</f>
        <v>6800</v>
      </c>
      <c r="U4039" s="1" t="str">
        <f t="shared" si="126"/>
        <v>Within Benchmark</v>
      </c>
      <c r="V4039" s="1">
        <f t="shared" ca="1" si="127"/>
        <v>64</v>
      </c>
      <c r="W4039" s="1" t="str">
        <f ca="1">_xlfn.IFS(Admissions[[#This Row],[Patients Age]]&lt;18,"Paediatric",V4039&lt;40,"Young Adult",V4039&lt;65,"Adult",TRUE,"Senior")</f>
        <v>Adult</v>
      </c>
    </row>
    <row r="4040" spans="1:23" x14ac:dyDescent="0.25">
      <c r="A4040">
        <v>15235</v>
      </c>
      <c r="B4040">
        <v>4411</v>
      </c>
      <c r="C4040" s="1" t="s">
        <v>992</v>
      </c>
      <c r="D4040" s="1" t="s">
        <v>14</v>
      </c>
      <c r="E4040" s="2">
        <v>29894</v>
      </c>
      <c r="F4040" s="1" t="s">
        <v>41</v>
      </c>
      <c r="G4040" s="1" t="s">
        <v>42</v>
      </c>
      <c r="H4040" s="2">
        <v>45408</v>
      </c>
      <c r="I4040" s="2">
        <v>45412</v>
      </c>
      <c r="J4040">
        <v>4</v>
      </c>
      <c r="K4040">
        <v>9454</v>
      </c>
      <c r="L4040" s="1" t="s">
        <v>1491</v>
      </c>
      <c r="M4040" s="1" t="s">
        <v>43</v>
      </c>
      <c r="N4040" s="1" t="s">
        <v>18</v>
      </c>
      <c r="O4040" t="s">
        <v>19</v>
      </c>
      <c r="P4040">
        <v>2363.5</v>
      </c>
      <c r="Q4040" s="1" t="s">
        <v>1492</v>
      </c>
      <c r="R4040" s="1" t="s">
        <v>1454</v>
      </c>
      <c r="S4040" t="s">
        <v>1449</v>
      </c>
      <c r="T4040">
        <f>VLOOKUP(Admissions[[#This Row],[Department]],Departments!A:E,5,FALSE)</f>
        <v>7200</v>
      </c>
      <c r="U4040" s="1" t="str">
        <f t="shared" si="126"/>
        <v>Above Benchmark</v>
      </c>
      <c r="V4040" s="1">
        <f t="shared" ca="1" si="127"/>
        <v>44</v>
      </c>
      <c r="W4040" s="1" t="str">
        <f ca="1">_xlfn.IFS(Admissions[[#This Row],[Patients Age]]&lt;18,"Paediatric",V4040&lt;40,"Young Adult",V4040&lt;65,"Adult",TRUE,"Senior")</f>
        <v>Adult</v>
      </c>
    </row>
    <row r="4041" spans="1:23" x14ac:dyDescent="0.25">
      <c r="A4041">
        <v>11214</v>
      </c>
      <c r="B4041">
        <v>5379</v>
      </c>
      <c r="C4041" s="1" t="s">
        <v>256</v>
      </c>
      <c r="D4041" s="1" t="s">
        <v>14</v>
      </c>
      <c r="E4041" s="2">
        <v>27614</v>
      </c>
      <c r="F4041" s="1" t="s">
        <v>51</v>
      </c>
      <c r="G4041" s="1" t="s">
        <v>52</v>
      </c>
      <c r="H4041" s="2">
        <v>45257</v>
      </c>
      <c r="I4041" s="2">
        <v>45265</v>
      </c>
      <c r="J4041">
        <v>8</v>
      </c>
      <c r="K4041">
        <v>9157</v>
      </c>
      <c r="L4041" s="1" t="s">
        <v>1491</v>
      </c>
      <c r="M4041" s="1" t="s">
        <v>53</v>
      </c>
      <c r="N4041" s="1" t="s">
        <v>18</v>
      </c>
      <c r="O4041" t="s">
        <v>19</v>
      </c>
      <c r="P4041">
        <v>1144.625</v>
      </c>
      <c r="Q4041" s="1" t="s">
        <v>1492</v>
      </c>
      <c r="R4041" s="1" t="s">
        <v>1448</v>
      </c>
      <c r="S4041" t="s">
        <v>1449</v>
      </c>
      <c r="T4041">
        <f>VLOOKUP(Admissions[[#This Row],[Department]],Departments!A:E,5,FALSE)</f>
        <v>6800</v>
      </c>
      <c r="U4041" s="1" t="str">
        <f t="shared" si="126"/>
        <v>Above Benchmark</v>
      </c>
      <c r="V4041" s="1">
        <f t="shared" ca="1" si="127"/>
        <v>50</v>
      </c>
      <c r="W4041" s="1" t="str">
        <f ca="1">_xlfn.IFS(Admissions[[#This Row],[Patients Age]]&lt;18,"Paediatric",V4041&lt;40,"Young Adult",V4041&lt;65,"Adult",TRUE,"Senior")</f>
        <v>Adult</v>
      </c>
    </row>
    <row r="4042" spans="1:23" x14ac:dyDescent="0.25">
      <c r="A4042">
        <v>12306</v>
      </c>
      <c r="B4042">
        <v>6552</v>
      </c>
      <c r="C4042" s="1" t="s">
        <v>1325</v>
      </c>
      <c r="D4042" s="1" t="s">
        <v>56</v>
      </c>
      <c r="E4042" s="2">
        <v>15455</v>
      </c>
      <c r="F4042" s="1" t="s">
        <v>66</v>
      </c>
      <c r="G4042" s="1" t="s">
        <v>70</v>
      </c>
      <c r="H4042" s="2">
        <v>45619</v>
      </c>
      <c r="I4042" s="2">
        <v>45625</v>
      </c>
      <c r="J4042">
        <v>6</v>
      </c>
      <c r="K4042">
        <v>10921</v>
      </c>
      <c r="L4042" s="1" t="s">
        <v>1491</v>
      </c>
      <c r="M4042" s="1" t="s">
        <v>68</v>
      </c>
      <c r="N4042" s="1" t="s">
        <v>18</v>
      </c>
      <c r="O4042" t="s">
        <v>19</v>
      </c>
      <c r="P4042">
        <v>1820.1667</v>
      </c>
      <c r="Q4042" s="1" t="s">
        <v>1492</v>
      </c>
      <c r="R4042" s="1" t="s">
        <v>1446</v>
      </c>
      <c r="S4042" t="s">
        <v>1447</v>
      </c>
      <c r="T4042">
        <f>VLOOKUP(Admissions[[#This Row],[Department]],Departments!A:E,5,FALSE)</f>
        <v>6000</v>
      </c>
      <c r="U4042" s="1" t="str">
        <f t="shared" si="126"/>
        <v>Above Benchmark</v>
      </c>
      <c r="V4042" s="1">
        <f t="shared" ca="1" si="127"/>
        <v>84</v>
      </c>
      <c r="W4042" s="1" t="str">
        <f ca="1">_xlfn.IFS(Admissions[[#This Row],[Patients Age]]&lt;18,"Paediatric",V4042&lt;40,"Young Adult",V4042&lt;65,"Adult",TRUE,"Senior")</f>
        <v>Senior</v>
      </c>
    </row>
    <row r="4043" spans="1:23" x14ac:dyDescent="0.25">
      <c r="A4043">
        <v>14851</v>
      </c>
      <c r="B4043">
        <v>4355</v>
      </c>
      <c r="C4043" s="1" t="s">
        <v>1329</v>
      </c>
      <c r="D4043" s="1" t="s">
        <v>56</v>
      </c>
      <c r="E4043" s="2">
        <v>24453</v>
      </c>
      <c r="F4043" s="1" t="s">
        <v>21</v>
      </c>
      <c r="G4043" s="1" t="s">
        <v>160</v>
      </c>
      <c r="H4043" s="2">
        <v>45025</v>
      </c>
      <c r="I4043" s="2">
        <v>45029</v>
      </c>
      <c r="J4043">
        <v>4</v>
      </c>
      <c r="K4043">
        <v>19140</v>
      </c>
      <c r="L4043" s="1" t="s">
        <v>1491</v>
      </c>
      <c r="M4043" s="1" t="s">
        <v>23</v>
      </c>
      <c r="N4043" s="1" t="s">
        <v>18</v>
      </c>
      <c r="O4043" t="s">
        <v>19</v>
      </c>
      <c r="P4043">
        <v>4785</v>
      </c>
      <c r="Q4043" s="1" t="s">
        <v>1492</v>
      </c>
      <c r="R4043" s="1" t="s">
        <v>1451</v>
      </c>
      <c r="S4043" t="s">
        <v>1447</v>
      </c>
      <c r="T4043">
        <f>VLOOKUP(Admissions[[#This Row],[Department]],Departments!A:E,5,FALSE)</f>
        <v>12000</v>
      </c>
      <c r="U4043" s="1" t="str">
        <f t="shared" si="126"/>
        <v>Above Benchmark</v>
      </c>
      <c r="V4043" s="1">
        <f t="shared" ca="1" si="127"/>
        <v>59</v>
      </c>
      <c r="W4043" s="1" t="str">
        <f ca="1">_xlfn.IFS(Admissions[[#This Row],[Patients Age]]&lt;18,"Paediatric",V4043&lt;40,"Young Adult",V4043&lt;65,"Adult",TRUE,"Senior")</f>
        <v>Adult</v>
      </c>
    </row>
    <row r="4044" spans="1:23" x14ac:dyDescent="0.25">
      <c r="A4044">
        <v>14557</v>
      </c>
      <c r="B4044">
        <v>6789</v>
      </c>
      <c r="C4044" s="1" t="s">
        <v>559</v>
      </c>
      <c r="D4044" s="1" t="s">
        <v>14</v>
      </c>
      <c r="E4044" s="2">
        <v>24981</v>
      </c>
      <c r="F4044" s="1" t="s">
        <v>51</v>
      </c>
      <c r="G4044" s="1" t="s">
        <v>113</v>
      </c>
      <c r="H4044" s="2">
        <v>45338</v>
      </c>
      <c r="I4044" s="2">
        <v>45345</v>
      </c>
      <c r="J4044">
        <v>7</v>
      </c>
      <c r="K4044">
        <v>9216</v>
      </c>
      <c r="L4044" s="1" t="s">
        <v>1491</v>
      </c>
      <c r="M4044" s="1" t="s">
        <v>114</v>
      </c>
      <c r="N4044" s="1" t="s">
        <v>18</v>
      </c>
      <c r="O4044" t="s">
        <v>19</v>
      </c>
      <c r="P4044">
        <v>1316.5714</v>
      </c>
      <c r="Q4044" s="1" t="s">
        <v>1492</v>
      </c>
      <c r="R4044" s="1" t="s">
        <v>1454</v>
      </c>
      <c r="S4044" t="s">
        <v>1449</v>
      </c>
      <c r="T4044">
        <f>VLOOKUP(Admissions[[#This Row],[Department]],Departments!A:E,5,FALSE)</f>
        <v>6800</v>
      </c>
      <c r="U4044" s="1" t="str">
        <f t="shared" si="126"/>
        <v>Above Benchmark</v>
      </c>
      <c r="V4044" s="1">
        <f t="shared" ca="1" si="127"/>
        <v>58</v>
      </c>
      <c r="W4044" s="1" t="str">
        <f ca="1">_xlfn.IFS(Admissions[[#This Row],[Patients Age]]&lt;18,"Paediatric",V4044&lt;40,"Young Adult",V4044&lt;65,"Adult",TRUE,"Senior")</f>
        <v>Adult</v>
      </c>
    </row>
    <row r="4045" spans="1:23" x14ac:dyDescent="0.25">
      <c r="A4045">
        <v>14454</v>
      </c>
      <c r="B4045">
        <v>4622</v>
      </c>
      <c r="C4045" s="1" t="s">
        <v>135</v>
      </c>
      <c r="D4045" s="1" t="s">
        <v>56</v>
      </c>
      <c r="E4045" s="2">
        <v>24211</v>
      </c>
      <c r="F4045" s="1" t="s">
        <v>66</v>
      </c>
      <c r="G4045" s="1" t="s">
        <v>70</v>
      </c>
      <c r="H4045" s="2">
        <v>45342</v>
      </c>
      <c r="I4045" s="2">
        <v>45345</v>
      </c>
      <c r="J4045">
        <v>3</v>
      </c>
      <c r="K4045">
        <v>5285</v>
      </c>
      <c r="L4045" s="1" t="s">
        <v>1491</v>
      </c>
      <c r="M4045" s="1" t="s">
        <v>91</v>
      </c>
      <c r="N4045" s="1" t="s">
        <v>18</v>
      </c>
      <c r="O4045" t="s">
        <v>19</v>
      </c>
      <c r="P4045">
        <v>1761.6667</v>
      </c>
      <c r="Q4045" s="1" t="s">
        <v>1492</v>
      </c>
      <c r="R4045" s="1" t="s">
        <v>1452</v>
      </c>
      <c r="S4045" t="s">
        <v>1449</v>
      </c>
      <c r="T4045">
        <f>VLOOKUP(Admissions[[#This Row],[Department]],Departments!A:E,5,FALSE)</f>
        <v>6000</v>
      </c>
      <c r="U4045" s="1" t="str">
        <f t="shared" si="126"/>
        <v>Within Benchmark</v>
      </c>
      <c r="V4045" s="1">
        <f t="shared" ca="1" si="127"/>
        <v>60</v>
      </c>
      <c r="W4045" s="1" t="str">
        <f ca="1">_xlfn.IFS(Admissions[[#This Row],[Patients Age]]&lt;18,"Paediatric",V4045&lt;40,"Young Adult",V4045&lt;65,"Adult",TRUE,"Senior")</f>
        <v>Adult</v>
      </c>
    </row>
    <row r="4046" spans="1:23" x14ac:dyDescent="0.25">
      <c r="A4046">
        <v>12808</v>
      </c>
      <c r="B4046">
        <v>4964</v>
      </c>
      <c r="C4046" s="1" t="s">
        <v>968</v>
      </c>
      <c r="D4046" s="1" t="s">
        <v>14</v>
      </c>
      <c r="E4046" s="2">
        <v>17365</v>
      </c>
      <c r="F4046" s="1" t="s">
        <v>15</v>
      </c>
      <c r="G4046" s="1" t="s">
        <v>48</v>
      </c>
      <c r="H4046" s="2">
        <v>45418</v>
      </c>
      <c r="I4046" s="2">
        <v>45422</v>
      </c>
      <c r="J4046">
        <v>4</v>
      </c>
      <c r="K4046">
        <v>8762</v>
      </c>
      <c r="L4046" s="1" t="s">
        <v>1491</v>
      </c>
      <c r="M4046" s="1" t="s">
        <v>46</v>
      </c>
      <c r="N4046" s="1" t="s">
        <v>18</v>
      </c>
      <c r="O4046" t="s">
        <v>19</v>
      </c>
      <c r="P4046">
        <v>2190.5</v>
      </c>
      <c r="Q4046" s="1" t="s">
        <v>1492</v>
      </c>
      <c r="R4046" s="1" t="s">
        <v>1448</v>
      </c>
      <c r="S4046" t="s">
        <v>1449</v>
      </c>
      <c r="T4046">
        <f>VLOOKUP(Admissions[[#This Row],[Department]],Departments!A:E,5,FALSE)</f>
        <v>5500</v>
      </c>
      <c r="U4046" s="1" t="str">
        <f t="shared" si="126"/>
        <v>Above Benchmark</v>
      </c>
      <c r="V4046" s="1">
        <f t="shared" ca="1" si="127"/>
        <v>78</v>
      </c>
      <c r="W4046" s="1" t="str">
        <f ca="1">_xlfn.IFS(Admissions[[#This Row],[Patients Age]]&lt;18,"Paediatric",V4046&lt;40,"Young Adult",V4046&lt;65,"Adult",TRUE,"Senior")</f>
        <v>Senior</v>
      </c>
    </row>
    <row r="4047" spans="1:23" x14ac:dyDescent="0.25">
      <c r="A4047">
        <v>14636</v>
      </c>
      <c r="B4047">
        <v>6950</v>
      </c>
      <c r="C4047" s="1" t="s">
        <v>599</v>
      </c>
      <c r="D4047" s="1" t="s">
        <v>56</v>
      </c>
      <c r="E4047" s="2">
        <v>27794</v>
      </c>
      <c r="F4047" s="1" t="s">
        <v>35</v>
      </c>
      <c r="G4047" s="1" t="s">
        <v>36</v>
      </c>
      <c r="H4047" s="2">
        <v>45103</v>
      </c>
      <c r="I4047" s="2">
        <v>45107</v>
      </c>
      <c r="J4047">
        <v>4</v>
      </c>
      <c r="K4047">
        <v>10645</v>
      </c>
      <c r="L4047" s="1" t="s">
        <v>1491</v>
      </c>
      <c r="M4047" s="1" t="s">
        <v>60</v>
      </c>
      <c r="N4047" s="1" t="s">
        <v>33</v>
      </c>
      <c r="O4047" t="s">
        <v>19</v>
      </c>
      <c r="P4047">
        <v>2661.25</v>
      </c>
      <c r="Q4047" s="1" t="s">
        <v>1492</v>
      </c>
      <c r="R4047" s="1" t="s">
        <v>1448</v>
      </c>
      <c r="S4047" t="s">
        <v>1449</v>
      </c>
      <c r="T4047">
        <f>VLOOKUP(Admissions[[#This Row],[Department]],Departments!A:E,5,FALSE)</f>
        <v>8500</v>
      </c>
      <c r="U4047" s="1" t="str">
        <f t="shared" si="126"/>
        <v>Above Benchmark</v>
      </c>
      <c r="V4047" s="1">
        <f t="shared" ca="1" si="127"/>
        <v>50</v>
      </c>
      <c r="W4047" s="1" t="str">
        <f ca="1">_xlfn.IFS(Admissions[[#This Row],[Patients Age]]&lt;18,"Paediatric",V4047&lt;40,"Young Adult",V4047&lt;65,"Adult",TRUE,"Senior")</f>
        <v>Adult</v>
      </c>
    </row>
    <row r="4048" spans="1:23" x14ac:dyDescent="0.25">
      <c r="A4048">
        <v>15837</v>
      </c>
      <c r="B4048">
        <v>7195</v>
      </c>
      <c r="C4048" s="1" t="s">
        <v>154</v>
      </c>
      <c r="D4048" s="1" t="s">
        <v>14</v>
      </c>
      <c r="E4048" s="2">
        <v>18547</v>
      </c>
      <c r="F4048" s="1" t="s">
        <v>26</v>
      </c>
      <c r="G4048" s="1" t="s">
        <v>141</v>
      </c>
      <c r="H4048" s="2">
        <v>45000</v>
      </c>
      <c r="I4048" s="2">
        <v>45007</v>
      </c>
      <c r="J4048">
        <v>7</v>
      </c>
      <c r="K4048">
        <v>18128</v>
      </c>
      <c r="L4048" s="1" t="s">
        <v>1491</v>
      </c>
      <c r="M4048" s="1" t="s">
        <v>64</v>
      </c>
      <c r="N4048" s="1" t="s">
        <v>33</v>
      </c>
      <c r="O4048" t="s">
        <v>19</v>
      </c>
      <c r="P4048">
        <v>2589.7143000000001</v>
      </c>
      <c r="Q4048" s="1" t="s">
        <v>1492</v>
      </c>
      <c r="R4048" s="1" t="s">
        <v>1453</v>
      </c>
      <c r="S4048" t="s">
        <v>1449</v>
      </c>
      <c r="T4048">
        <f>VLOOKUP(Admissions[[#This Row],[Department]],Departments!A:E,5,FALSE)</f>
        <v>9000</v>
      </c>
      <c r="U4048" s="1" t="str">
        <f t="shared" si="126"/>
        <v>Above Benchmark</v>
      </c>
      <c r="V4048" s="1">
        <f t="shared" ca="1" si="127"/>
        <v>75</v>
      </c>
      <c r="W4048" s="1" t="str">
        <f ca="1">_xlfn.IFS(Admissions[[#This Row],[Patients Age]]&lt;18,"Paediatric",V4048&lt;40,"Young Adult",V4048&lt;65,"Adult",TRUE,"Senior")</f>
        <v>Senior</v>
      </c>
    </row>
    <row r="4049" spans="1:23" x14ac:dyDescent="0.25">
      <c r="A4049">
        <v>10701</v>
      </c>
      <c r="B4049">
        <v>4721</v>
      </c>
      <c r="C4049" s="1" t="s">
        <v>686</v>
      </c>
      <c r="D4049" s="1" t="s">
        <v>56</v>
      </c>
      <c r="E4049" s="2">
        <v>12407</v>
      </c>
      <c r="F4049" s="1" t="s">
        <v>66</v>
      </c>
      <c r="G4049" s="1" t="s">
        <v>77</v>
      </c>
      <c r="H4049" s="2">
        <v>45069</v>
      </c>
      <c r="I4049" s="2">
        <v>45075</v>
      </c>
      <c r="J4049">
        <v>6</v>
      </c>
      <c r="K4049">
        <v>12010</v>
      </c>
      <c r="L4049" s="1" t="s">
        <v>1491</v>
      </c>
      <c r="M4049" s="1" t="s">
        <v>68</v>
      </c>
      <c r="N4049" s="1" t="s">
        <v>33</v>
      </c>
      <c r="O4049" t="s">
        <v>19</v>
      </c>
      <c r="P4049">
        <v>2001.6667</v>
      </c>
      <c r="Q4049" s="1" t="s">
        <v>1492</v>
      </c>
      <c r="R4049" s="1" t="s">
        <v>1452</v>
      </c>
      <c r="S4049" t="s">
        <v>1449</v>
      </c>
      <c r="T4049">
        <f>VLOOKUP(Admissions[[#This Row],[Department]],Departments!A:E,5,FALSE)</f>
        <v>6000</v>
      </c>
      <c r="U4049" s="1" t="str">
        <f t="shared" si="126"/>
        <v>Above Benchmark</v>
      </c>
      <c r="V4049" s="1">
        <f t="shared" ca="1" si="127"/>
        <v>92</v>
      </c>
      <c r="W4049" s="1" t="str">
        <f ca="1">_xlfn.IFS(Admissions[[#This Row],[Patients Age]]&lt;18,"Paediatric",V4049&lt;40,"Young Adult",V4049&lt;65,"Adult",TRUE,"Senior")</f>
        <v>Senior</v>
      </c>
    </row>
    <row r="4050" spans="1:23" x14ac:dyDescent="0.25">
      <c r="A4050">
        <v>11797</v>
      </c>
      <c r="B4050">
        <v>6281</v>
      </c>
      <c r="C4050" s="1" t="s">
        <v>787</v>
      </c>
      <c r="D4050" s="1" t="s">
        <v>14</v>
      </c>
      <c r="E4050" s="2">
        <v>24390</v>
      </c>
      <c r="F4050" s="1" t="s">
        <v>21</v>
      </c>
      <c r="G4050" s="1" t="s">
        <v>160</v>
      </c>
      <c r="H4050" s="2">
        <v>45055</v>
      </c>
      <c r="I4050" s="2">
        <v>45066</v>
      </c>
      <c r="J4050">
        <v>11</v>
      </c>
      <c r="K4050">
        <v>32973</v>
      </c>
      <c r="L4050" s="1" t="s">
        <v>1494</v>
      </c>
      <c r="M4050" s="1" t="s">
        <v>23</v>
      </c>
      <c r="N4050" s="1" t="s">
        <v>18</v>
      </c>
      <c r="O4050" t="s">
        <v>19</v>
      </c>
      <c r="P4050">
        <v>2997.5455000000002</v>
      </c>
      <c r="Q4050" s="1" t="s">
        <v>1492</v>
      </c>
      <c r="R4050" s="1" t="s">
        <v>1452</v>
      </c>
      <c r="S4050" t="s">
        <v>1449</v>
      </c>
      <c r="T4050">
        <f>VLOOKUP(Admissions[[#This Row],[Department]],Departments!A:E,5,FALSE)</f>
        <v>12000</v>
      </c>
      <c r="U4050" s="1" t="str">
        <f t="shared" si="126"/>
        <v>Above Benchmark</v>
      </c>
      <c r="V4050" s="1">
        <f t="shared" ca="1" si="127"/>
        <v>59</v>
      </c>
      <c r="W4050" s="1" t="str">
        <f ca="1">_xlfn.IFS(Admissions[[#This Row],[Patients Age]]&lt;18,"Paediatric",V4050&lt;40,"Young Adult",V4050&lt;65,"Adult",TRUE,"Senior")</f>
        <v>Adult</v>
      </c>
    </row>
    <row r="4051" spans="1:23" x14ac:dyDescent="0.25">
      <c r="A4051">
        <v>10195</v>
      </c>
      <c r="B4051">
        <v>6583</v>
      </c>
      <c r="C4051" s="1" t="s">
        <v>911</v>
      </c>
      <c r="D4051" s="1" t="s">
        <v>56</v>
      </c>
      <c r="E4051" s="2">
        <v>33413</v>
      </c>
      <c r="F4051" s="1" t="s">
        <v>26</v>
      </c>
      <c r="G4051" s="1" t="s">
        <v>27</v>
      </c>
      <c r="H4051" s="2">
        <v>45197</v>
      </c>
      <c r="I4051" s="2">
        <v>45201</v>
      </c>
      <c r="J4051">
        <v>4</v>
      </c>
      <c r="K4051">
        <v>0</v>
      </c>
      <c r="L4051" s="1" t="s">
        <v>1491</v>
      </c>
      <c r="M4051" s="1" t="s">
        <v>64</v>
      </c>
      <c r="N4051" s="1" t="s">
        <v>18</v>
      </c>
      <c r="O4051" t="s">
        <v>19</v>
      </c>
      <c r="P4051">
        <v>0</v>
      </c>
      <c r="Q4051" s="1" t="s">
        <v>1493</v>
      </c>
      <c r="R4051" s="1" t="s">
        <v>1450</v>
      </c>
      <c r="S4051" t="s">
        <v>1449</v>
      </c>
      <c r="T4051">
        <f>VLOOKUP(Admissions[[#This Row],[Department]],Departments!A:E,5,FALSE)</f>
        <v>9000</v>
      </c>
      <c r="U4051" s="1" t="str">
        <f t="shared" si="126"/>
        <v>Within Benchmark</v>
      </c>
      <c r="V4051" s="1">
        <f t="shared" ca="1" si="127"/>
        <v>35</v>
      </c>
      <c r="W4051" s="1" t="str">
        <f ca="1">_xlfn.IFS(Admissions[[#This Row],[Patients Age]]&lt;18,"Paediatric",V4051&lt;40,"Young Adult",V4051&lt;65,"Adult",TRUE,"Senior")</f>
        <v>Young Adult</v>
      </c>
    </row>
    <row r="4052" spans="1:23" x14ac:dyDescent="0.25">
      <c r="A4052">
        <v>10754</v>
      </c>
      <c r="B4052">
        <v>6883</v>
      </c>
      <c r="C4052" s="1" t="s">
        <v>1330</v>
      </c>
      <c r="D4052" s="1" t="s">
        <v>14</v>
      </c>
      <c r="E4052" s="2">
        <v>28860</v>
      </c>
      <c r="F4052" s="1" t="s">
        <v>21</v>
      </c>
      <c r="G4052" s="1" t="s">
        <v>22</v>
      </c>
      <c r="H4052" s="2">
        <v>45527</v>
      </c>
      <c r="I4052" s="2">
        <v>45534</v>
      </c>
      <c r="J4052">
        <v>7</v>
      </c>
      <c r="K4052">
        <v>24182</v>
      </c>
      <c r="L4052" s="1" t="s">
        <v>1491</v>
      </c>
      <c r="M4052" s="1" t="s">
        <v>23</v>
      </c>
      <c r="N4052" s="1" t="s">
        <v>33</v>
      </c>
      <c r="O4052" t="s">
        <v>19</v>
      </c>
      <c r="P4052">
        <v>3454.5713999999998</v>
      </c>
      <c r="Q4052" s="1" t="s">
        <v>1492</v>
      </c>
      <c r="R4052" s="1" t="s">
        <v>1454</v>
      </c>
      <c r="S4052" t="s">
        <v>1449</v>
      </c>
      <c r="T4052">
        <f>VLOOKUP(Admissions[[#This Row],[Department]],Departments!A:E,5,FALSE)</f>
        <v>12000</v>
      </c>
      <c r="U4052" s="1" t="str">
        <f t="shared" si="126"/>
        <v>Above Benchmark</v>
      </c>
      <c r="V4052" s="1">
        <f t="shared" ca="1" si="127"/>
        <v>47</v>
      </c>
      <c r="W4052" s="1" t="str">
        <f ca="1">_xlfn.IFS(Admissions[[#This Row],[Patients Age]]&lt;18,"Paediatric",V4052&lt;40,"Young Adult",V4052&lt;65,"Adult",TRUE,"Senior")</f>
        <v>Adult</v>
      </c>
    </row>
    <row r="4053" spans="1:23" x14ac:dyDescent="0.25">
      <c r="A4053">
        <v>14756</v>
      </c>
      <c r="B4053">
        <v>4850</v>
      </c>
      <c r="C4053" s="1" t="s">
        <v>568</v>
      </c>
      <c r="D4053" s="1" t="s">
        <v>56</v>
      </c>
      <c r="E4053" s="2">
        <v>23828</v>
      </c>
      <c r="F4053" s="1" t="s">
        <v>51</v>
      </c>
      <c r="G4053" s="1" t="s">
        <v>113</v>
      </c>
      <c r="H4053" s="2">
        <v>45374</v>
      </c>
      <c r="I4053" s="2">
        <v>45378</v>
      </c>
      <c r="J4053">
        <v>4</v>
      </c>
      <c r="K4053">
        <v>7016</v>
      </c>
      <c r="L4053" s="1" t="s">
        <v>1494</v>
      </c>
      <c r="M4053" s="1" t="s">
        <v>53</v>
      </c>
      <c r="N4053" s="1" t="s">
        <v>18</v>
      </c>
      <c r="O4053" t="s">
        <v>19</v>
      </c>
      <c r="P4053">
        <v>1754</v>
      </c>
      <c r="Q4053" s="1" t="s">
        <v>1492</v>
      </c>
      <c r="R4053" s="1" t="s">
        <v>1446</v>
      </c>
      <c r="S4053" t="s">
        <v>1447</v>
      </c>
      <c r="T4053">
        <f>VLOOKUP(Admissions[[#This Row],[Department]],Departments!A:E,5,FALSE)</f>
        <v>6800</v>
      </c>
      <c r="U4053" s="1" t="str">
        <f t="shared" si="126"/>
        <v>Above Benchmark</v>
      </c>
      <c r="V4053" s="1">
        <f t="shared" ca="1" si="127"/>
        <v>61</v>
      </c>
      <c r="W4053" s="1" t="str">
        <f ca="1">_xlfn.IFS(Admissions[[#This Row],[Patients Age]]&lt;18,"Paediatric",V4053&lt;40,"Young Adult",V4053&lt;65,"Adult",TRUE,"Senior")</f>
        <v>Adult</v>
      </c>
    </row>
    <row r="4054" spans="1:23" x14ac:dyDescent="0.25">
      <c r="A4054">
        <v>10554</v>
      </c>
      <c r="B4054">
        <v>5877</v>
      </c>
      <c r="C4054" s="1" t="s">
        <v>500</v>
      </c>
      <c r="D4054" s="1" t="s">
        <v>14</v>
      </c>
      <c r="E4054" s="2">
        <v>22326</v>
      </c>
      <c r="F4054" s="1" t="s">
        <v>35</v>
      </c>
      <c r="G4054" s="1" t="s">
        <v>36</v>
      </c>
      <c r="H4054" s="2">
        <v>45509</v>
      </c>
      <c r="I4054" s="2">
        <v>45516</v>
      </c>
      <c r="J4054">
        <v>7</v>
      </c>
      <c r="K4054">
        <v>14265</v>
      </c>
      <c r="L4054" s="1" t="s">
        <v>1491</v>
      </c>
      <c r="M4054" s="1" t="s">
        <v>37</v>
      </c>
      <c r="N4054" s="1" t="s">
        <v>18</v>
      </c>
      <c r="O4054" t="s">
        <v>19</v>
      </c>
      <c r="P4054">
        <v>2037.8570999999999</v>
      </c>
      <c r="Q4054" s="1" t="s">
        <v>1492</v>
      </c>
      <c r="R4054" s="1" t="s">
        <v>1448</v>
      </c>
      <c r="S4054" t="s">
        <v>1449</v>
      </c>
      <c r="T4054">
        <f>VLOOKUP(Admissions[[#This Row],[Department]],Departments!A:E,5,FALSE)</f>
        <v>8500</v>
      </c>
      <c r="U4054" s="1" t="str">
        <f t="shared" si="126"/>
        <v>Above Benchmark</v>
      </c>
      <c r="V4054" s="1">
        <f t="shared" ca="1" si="127"/>
        <v>65</v>
      </c>
      <c r="W4054" s="1" t="str">
        <f ca="1">_xlfn.IFS(Admissions[[#This Row],[Patients Age]]&lt;18,"Paediatric",V4054&lt;40,"Young Adult",V4054&lt;65,"Adult",TRUE,"Senior")</f>
        <v>Senior</v>
      </c>
    </row>
    <row r="4055" spans="1:23" x14ac:dyDescent="0.25">
      <c r="A4055">
        <v>12759</v>
      </c>
      <c r="B4055">
        <v>4667</v>
      </c>
      <c r="C4055" s="1" t="s">
        <v>579</v>
      </c>
      <c r="D4055" s="1" t="s">
        <v>56</v>
      </c>
      <c r="E4055" s="2">
        <v>13935</v>
      </c>
      <c r="F4055" s="1" t="s">
        <v>26</v>
      </c>
      <c r="G4055" s="1" t="s">
        <v>27</v>
      </c>
      <c r="H4055" s="2">
        <v>45205</v>
      </c>
      <c r="I4055" s="2">
        <v>45212</v>
      </c>
      <c r="J4055">
        <v>7</v>
      </c>
      <c r="K4055">
        <v>24693</v>
      </c>
      <c r="L4055" s="1" t="s">
        <v>1491</v>
      </c>
      <c r="M4055" s="1" t="s">
        <v>28</v>
      </c>
      <c r="N4055" s="1" t="s">
        <v>24</v>
      </c>
      <c r="O4055" t="s">
        <v>19</v>
      </c>
      <c r="P4055">
        <v>3527.5713999999998</v>
      </c>
      <c r="Q4055" s="1" t="s">
        <v>1492</v>
      </c>
      <c r="R4055" s="1" t="s">
        <v>1454</v>
      </c>
      <c r="S4055" t="s">
        <v>1449</v>
      </c>
      <c r="T4055">
        <f>VLOOKUP(Admissions[[#This Row],[Department]],Departments!A:E,5,FALSE)</f>
        <v>9000</v>
      </c>
      <c r="U4055" s="1" t="str">
        <f t="shared" si="126"/>
        <v>Above Benchmark</v>
      </c>
      <c r="V4055" s="1">
        <f t="shared" ca="1" si="127"/>
        <v>88</v>
      </c>
      <c r="W4055" s="1" t="str">
        <f ca="1">_xlfn.IFS(Admissions[[#This Row],[Patients Age]]&lt;18,"Paediatric",V4055&lt;40,"Young Adult",V4055&lt;65,"Adult",TRUE,"Senior")</f>
        <v>Senior</v>
      </c>
    </row>
    <row r="4056" spans="1:23" x14ac:dyDescent="0.25">
      <c r="A4056">
        <v>15936</v>
      </c>
      <c r="B4056">
        <v>4602</v>
      </c>
      <c r="C4056" s="1" t="s">
        <v>362</v>
      </c>
      <c r="D4056" s="1" t="s">
        <v>14</v>
      </c>
      <c r="E4056" s="2">
        <v>29877</v>
      </c>
      <c r="F4056" s="1" t="s">
        <v>41</v>
      </c>
      <c r="G4056" s="1" t="s">
        <v>42</v>
      </c>
      <c r="H4056" s="2">
        <v>45130</v>
      </c>
      <c r="I4056" s="2">
        <v>45136</v>
      </c>
      <c r="J4056">
        <v>6</v>
      </c>
      <c r="K4056">
        <v>10929</v>
      </c>
      <c r="L4056" s="1" t="s">
        <v>1494</v>
      </c>
      <c r="M4056" s="1" t="s">
        <v>73</v>
      </c>
      <c r="N4056" s="1" t="s">
        <v>33</v>
      </c>
      <c r="O4056" t="s">
        <v>19</v>
      </c>
      <c r="P4056">
        <v>1821.5</v>
      </c>
      <c r="Q4056" s="1" t="s">
        <v>1492</v>
      </c>
      <c r="R4056" s="1" t="s">
        <v>1451</v>
      </c>
      <c r="S4056" t="s">
        <v>1447</v>
      </c>
      <c r="T4056">
        <f>VLOOKUP(Admissions[[#This Row],[Department]],Departments!A:E,5,FALSE)</f>
        <v>7200</v>
      </c>
      <c r="U4056" s="1" t="str">
        <f t="shared" si="126"/>
        <v>Above Benchmark</v>
      </c>
      <c r="V4056" s="1">
        <f t="shared" ca="1" si="127"/>
        <v>44</v>
      </c>
      <c r="W4056" s="1" t="str">
        <f ca="1">_xlfn.IFS(Admissions[[#This Row],[Patients Age]]&lt;18,"Paediatric",V4056&lt;40,"Young Adult",V4056&lt;65,"Adult",TRUE,"Senior")</f>
        <v>Adult</v>
      </c>
    </row>
    <row r="4057" spans="1:23" x14ac:dyDescent="0.25">
      <c r="A4057">
        <v>11865</v>
      </c>
      <c r="B4057">
        <v>4252</v>
      </c>
      <c r="C4057" s="1" t="s">
        <v>609</v>
      </c>
      <c r="D4057" s="1" t="s">
        <v>14</v>
      </c>
      <c r="E4057" s="2">
        <v>33110</v>
      </c>
      <c r="F4057" s="1" t="s">
        <v>35</v>
      </c>
      <c r="G4057" s="1" t="s">
        <v>36</v>
      </c>
      <c r="H4057" s="2">
        <v>45617</v>
      </c>
      <c r="I4057" s="2">
        <v>45621</v>
      </c>
      <c r="J4057">
        <v>4</v>
      </c>
      <c r="K4057">
        <v>7919</v>
      </c>
      <c r="L4057" s="1" t="s">
        <v>1491</v>
      </c>
      <c r="M4057" s="1" t="s">
        <v>75</v>
      </c>
      <c r="N4057" s="1" t="s">
        <v>18</v>
      </c>
      <c r="O4057" t="s">
        <v>19</v>
      </c>
      <c r="P4057">
        <v>1979.75</v>
      </c>
      <c r="Q4057" s="1" t="s">
        <v>1492</v>
      </c>
      <c r="R4057" s="1" t="s">
        <v>1450</v>
      </c>
      <c r="S4057" t="s">
        <v>1449</v>
      </c>
      <c r="T4057">
        <f>VLOOKUP(Admissions[[#This Row],[Department]],Departments!A:E,5,FALSE)</f>
        <v>8500</v>
      </c>
      <c r="U4057" s="1" t="str">
        <f t="shared" si="126"/>
        <v>Within Benchmark</v>
      </c>
      <c r="V4057" s="1">
        <f t="shared" ca="1" si="127"/>
        <v>35</v>
      </c>
      <c r="W4057" s="1" t="str">
        <f ca="1">_xlfn.IFS(Admissions[[#This Row],[Patients Age]]&lt;18,"Paediatric",V4057&lt;40,"Young Adult",V4057&lt;65,"Adult",TRUE,"Senior")</f>
        <v>Young Adult</v>
      </c>
    </row>
    <row r="4058" spans="1:23" x14ac:dyDescent="0.25">
      <c r="A4058">
        <v>15121</v>
      </c>
      <c r="B4058">
        <v>6187</v>
      </c>
      <c r="C4058" s="1" t="s">
        <v>382</v>
      </c>
      <c r="D4058" s="1" t="s">
        <v>56</v>
      </c>
      <c r="E4058" s="2">
        <v>34391</v>
      </c>
      <c r="F4058" s="1" t="s">
        <v>35</v>
      </c>
      <c r="G4058" s="1" t="s">
        <v>83</v>
      </c>
      <c r="H4058" s="2">
        <v>45406</v>
      </c>
      <c r="I4058" s="2">
        <v>45412</v>
      </c>
      <c r="J4058">
        <v>6</v>
      </c>
      <c r="K4058">
        <v>11027</v>
      </c>
      <c r="L4058" s="1" t="s">
        <v>1491</v>
      </c>
      <c r="M4058" s="1" t="s">
        <v>37</v>
      </c>
      <c r="N4058" s="1" t="s">
        <v>33</v>
      </c>
      <c r="O4058" t="s">
        <v>19</v>
      </c>
      <c r="P4058">
        <v>1837.8333</v>
      </c>
      <c r="Q4058" s="1" t="s">
        <v>1492</v>
      </c>
      <c r="R4058" s="1" t="s">
        <v>1453</v>
      </c>
      <c r="S4058" t="s">
        <v>1449</v>
      </c>
      <c r="T4058">
        <f>VLOOKUP(Admissions[[#This Row],[Department]],Departments!A:E,5,FALSE)</f>
        <v>8500</v>
      </c>
      <c r="U4058" s="1" t="str">
        <f t="shared" si="126"/>
        <v>Above Benchmark</v>
      </c>
      <c r="V4058" s="1">
        <f t="shared" ca="1" si="127"/>
        <v>32</v>
      </c>
      <c r="W4058" s="1" t="str">
        <f ca="1">_xlfn.IFS(Admissions[[#This Row],[Patients Age]]&lt;18,"Paediatric",V4058&lt;40,"Young Adult",V4058&lt;65,"Adult",TRUE,"Senior")</f>
        <v>Young Adult</v>
      </c>
    </row>
    <row r="4059" spans="1:23" x14ac:dyDescent="0.25">
      <c r="A4059">
        <v>14113</v>
      </c>
      <c r="B4059">
        <v>3765</v>
      </c>
      <c r="C4059" s="1" t="s">
        <v>530</v>
      </c>
      <c r="D4059" s="1" t="s">
        <v>14</v>
      </c>
      <c r="E4059" s="2">
        <v>40544</v>
      </c>
      <c r="F4059" s="1" t="s">
        <v>30</v>
      </c>
      <c r="G4059" s="1" t="s">
        <v>31</v>
      </c>
      <c r="H4059" s="2">
        <v>45351</v>
      </c>
      <c r="I4059" s="2">
        <v>45354</v>
      </c>
      <c r="J4059">
        <v>3</v>
      </c>
      <c r="K4059">
        <v>1679</v>
      </c>
      <c r="L4059" s="1" t="s">
        <v>1491</v>
      </c>
      <c r="M4059" s="1" t="s">
        <v>81</v>
      </c>
      <c r="N4059" s="1" t="s">
        <v>18</v>
      </c>
      <c r="O4059" t="s">
        <v>19</v>
      </c>
      <c r="P4059">
        <v>559.66669999999999</v>
      </c>
      <c r="Q4059" s="1" t="s">
        <v>1492</v>
      </c>
      <c r="R4059" s="1" t="s">
        <v>1450</v>
      </c>
      <c r="S4059" t="s">
        <v>1449</v>
      </c>
      <c r="T4059">
        <f>VLOOKUP(Admissions[[#This Row],[Department]],Departments!A:E,5,FALSE)</f>
        <v>4500</v>
      </c>
      <c r="U4059" s="1" t="str">
        <f t="shared" si="126"/>
        <v>Within Benchmark</v>
      </c>
      <c r="V4059" s="1">
        <f t="shared" ca="1" si="127"/>
        <v>15</v>
      </c>
      <c r="W4059" s="1" t="str">
        <f ca="1">_xlfn.IFS(Admissions[[#This Row],[Patients Age]]&lt;18,"Paediatric",V4059&lt;40,"Young Adult",V4059&lt;65,"Adult",TRUE,"Senior")</f>
        <v>Paediatric</v>
      </c>
    </row>
    <row r="4060" spans="1:23" x14ac:dyDescent="0.25">
      <c r="A4060">
        <v>10191</v>
      </c>
      <c r="B4060">
        <v>6066</v>
      </c>
      <c r="C4060" s="1" t="s">
        <v>342</v>
      </c>
      <c r="D4060" s="1" t="s">
        <v>14</v>
      </c>
      <c r="E4060" s="2">
        <v>24424</v>
      </c>
      <c r="F4060" s="1" t="s">
        <v>35</v>
      </c>
      <c r="G4060" s="1" t="s">
        <v>85</v>
      </c>
      <c r="H4060" s="2">
        <v>45241</v>
      </c>
      <c r="I4060" s="2">
        <v>45246</v>
      </c>
      <c r="J4060">
        <v>5</v>
      </c>
      <c r="K4060">
        <v>7641</v>
      </c>
      <c r="L4060" s="1" t="s">
        <v>1491</v>
      </c>
      <c r="M4060" s="1" t="s">
        <v>60</v>
      </c>
      <c r="N4060" s="1" t="s">
        <v>33</v>
      </c>
      <c r="O4060" t="s">
        <v>19</v>
      </c>
      <c r="P4060">
        <v>1528.2</v>
      </c>
      <c r="Q4060" s="1" t="s">
        <v>1492</v>
      </c>
      <c r="R4060" s="1" t="s">
        <v>1446</v>
      </c>
      <c r="S4060" t="s">
        <v>1447</v>
      </c>
      <c r="T4060">
        <f>VLOOKUP(Admissions[[#This Row],[Department]],Departments!A:E,5,FALSE)</f>
        <v>8500</v>
      </c>
      <c r="U4060" s="1" t="str">
        <f t="shared" si="126"/>
        <v>Within Benchmark</v>
      </c>
      <c r="V4060" s="1">
        <f t="shared" ca="1" si="127"/>
        <v>59</v>
      </c>
      <c r="W4060" s="1" t="str">
        <f ca="1">_xlfn.IFS(Admissions[[#This Row],[Patients Age]]&lt;18,"Paediatric",V4060&lt;40,"Young Adult",V4060&lt;65,"Adult",TRUE,"Senior")</f>
        <v>Adult</v>
      </c>
    </row>
    <row r="4061" spans="1:23" x14ac:dyDescent="0.25">
      <c r="A4061">
        <v>12772</v>
      </c>
      <c r="B4061">
        <v>6397</v>
      </c>
      <c r="C4061" s="1" t="s">
        <v>690</v>
      </c>
      <c r="D4061" s="1" t="s">
        <v>56</v>
      </c>
      <c r="E4061" s="2">
        <v>25434</v>
      </c>
      <c r="F4061" s="1" t="s">
        <v>972</v>
      </c>
      <c r="G4061" s="1" t="s">
        <v>83</v>
      </c>
      <c r="H4061" s="2">
        <v>45154</v>
      </c>
      <c r="I4061" s="2">
        <v>45160</v>
      </c>
      <c r="J4061">
        <v>6</v>
      </c>
      <c r="K4061">
        <v>11958</v>
      </c>
      <c r="L4061" s="1" t="s">
        <v>1491</v>
      </c>
      <c r="M4061" s="1" t="s">
        <v>37</v>
      </c>
      <c r="N4061" s="1" t="s">
        <v>33</v>
      </c>
      <c r="O4061" t="s">
        <v>19</v>
      </c>
      <c r="P4061">
        <v>1993</v>
      </c>
      <c r="Q4061" s="1" t="s">
        <v>1492</v>
      </c>
      <c r="R4061" s="1" t="s">
        <v>1453</v>
      </c>
      <c r="S4061" t="s">
        <v>1449</v>
      </c>
      <c r="T4061" t="e">
        <f>VLOOKUP(Admissions[[#This Row],[Department]],Departments!A:E,5,FALSE)</f>
        <v>#N/A</v>
      </c>
      <c r="U4061" s="1" t="e">
        <f t="shared" si="126"/>
        <v>#N/A</v>
      </c>
      <c r="V4061" s="1">
        <f t="shared" ca="1" si="127"/>
        <v>56</v>
      </c>
      <c r="W4061" s="1" t="str">
        <f ca="1">_xlfn.IFS(Admissions[[#This Row],[Patients Age]]&lt;18,"Paediatric",V4061&lt;40,"Young Adult",V4061&lt;65,"Adult",TRUE,"Senior")</f>
        <v>Adult</v>
      </c>
    </row>
    <row r="4062" spans="1:23" x14ac:dyDescent="0.25">
      <c r="A4062">
        <v>10749</v>
      </c>
      <c r="B4062">
        <v>3156</v>
      </c>
      <c r="C4062" s="1" t="s">
        <v>789</v>
      </c>
      <c r="D4062" s="1" t="s">
        <v>14</v>
      </c>
      <c r="E4062" s="2">
        <v>32252</v>
      </c>
      <c r="F4062" s="1" t="s">
        <v>26</v>
      </c>
      <c r="G4062" s="1" t="s">
        <v>27</v>
      </c>
      <c r="H4062" s="2">
        <v>45124</v>
      </c>
      <c r="I4062" s="2">
        <v>45129</v>
      </c>
      <c r="J4062">
        <v>5</v>
      </c>
      <c r="K4062">
        <v>14646</v>
      </c>
      <c r="L4062" s="1" t="s">
        <v>1491</v>
      </c>
      <c r="M4062" s="1" t="s">
        <v>28</v>
      </c>
      <c r="N4062" s="1" t="s">
        <v>33</v>
      </c>
      <c r="O4062" t="s">
        <v>19</v>
      </c>
      <c r="P4062">
        <v>2929.2</v>
      </c>
      <c r="Q4062" s="1" t="s">
        <v>1492</v>
      </c>
      <c r="R4062" s="1" t="s">
        <v>1448</v>
      </c>
      <c r="S4062" t="s">
        <v>1449</v>
      </c>
      <c r="T4062">
        <f>VLOOKUP(Admissions[[#This Row],[Department]],Departments!A:E,5,FALSE)</f>
        <v>9000</v>
      </c>
      <c r="U4062" s="1" t="str">
        <f t="shared" si="126"/>
        <v>Above Benchmark</v>
      </c>
      <c r="V4062" s="1">
        <f t="shared" ca="1" si="127"/>
        <v>38</v>
      </c>
      <c r="W4062" s="1" t="str">
        <f ca="1">_xlfn.IFS(Admissions[[#This Row],[Patients Age]]&lt;18,"Paediatric",V4062&lt;40,"Young Adult",V4062&lt;65,"Adult",TRUE,"Senior")</f>
        <v>Young Adult</v>
      </c>
    </row>
    <row r="4063" spans="1:23" x14ac:dyDescent="0.25">
      <c r="A4063">
        <v>11648</v>
      </c>
      <c r="B4063">
        <v>6593</v>
      </c>
      <c r="C4063" s="1" t="s">
        <v>1157</v>
      </c>
      <c r="D4063" s="1" t="s">
        <v>56</v>
      </c>
      <c r="E4063" s="2">
        <v>30747</v>
      </c>
      <c r="F4063" s="1" t="s">
        <v>35</v>
      </c>
      <c r="G4063" s="1" t="s">
        <v>36</v>
      </c>
      <c r="H4063" s="2">
        <v>45054</v>
      </c>
      <c r="I4063" s="2">
        <v>45060</v>
      </c>
      <c r="J4063">
        <v>6</v>
      </c>
      <c r="K4063">
        <v>14063</v>
      </c>
      <c r="L4063" s="1" t="s">
        <v>1494</v>
      </c>
      <c r="M4063" s="1" t="s">
        <v>119</v>
      </c>
      <c r="N4063" s="1" t="s">
        <v>33</v>
      </c>
      <c r="O4063" t="s">
        <v>19</v>
      </c>
      <c r="P4063">
        <v>2343.8332999999998</v>
      </c>
      <c r="Q4063" s="1" t="s">
        <v>1492</v>
      </c>
      <c r="R4063" s="1" t="s">
        <v>1448</v>
      </c>
      <c r="S4063" t="s">
        <v>1449</v>
      </c>
      <c r="T4063">
        <f>VLOOKUP(Admissions[[#This Row],[Department]],Departments!A:E,5,FALSE)</f>
        <v>8500</v>
      </c>
      <c r="U4063" s="1" t="str">
        <f t="shared" si="126"/>
        <v>Above Benchmark</v>
      </c>
      <c r="V4063" s="1">
        <f t="shared" ca="1" si="127"/>
        <v>42</v>
      </c>
      <c r="W4063" s="1" t="str">
        <f ca="1">_xlfn.IFS(Admissions[[#This Row],[Patients Age]]&lt;18,"Paediatric",V4063&lt;40,"Young Adult",V4063&lt;65,"Adult",TRUE,"Senior")</f>
        <v>Adult</v>
      </c>
    </row>
    <row r="4064" spans="1:23" x14ac:dyDescent="0.25">
      <c r="A4064">
        <v>14678</v>
      </c>
      <c r="B4064">
        <v>5347</v>
      </c>
      <c r="C4064" s="1" t="s">
        <v>95</v>
      </c>
      <c r="D4064" s="1" t="s">
        <v>56</v>
      </c>
      <c r="E4064" s="2">
        <v>36810</v>
      </c>
      <c r="F4064" s="1" t="s">
        <v>26</v>
      </c>
      <c r="G4064" s="1" t="s">
        <v>39</v>
      </c>
      <c r="H4064" s="2">
        <v>45094</v>
      </c>
      <c r="I4064" s="2">
        <v>45107</v>
      </c>
      <c r="J4064">
        <v>13</v>
      </c>
      <c r="K4064">
        <v>31117</v>
      </c>
      <c r="L4064" s="1" t="s">
        <v>1491</v>
      </c>
      <c r="M4064" s="1" t="s">
        <v>79</v>
      </c>
      <c r="N4064" s="1" t="s">
        <v>33</v>
      </c>
      <c r="O4064" t="s">
        <v>19</v>
      </c>
      <c r="P4064">
        <v>2393.6154000000001</v>
      </c>
      <c r="Q4064" s="1" t="s">
        <v>1492</v>
      </c>
      <c r="R4064" s="1" t="s">
        <v>1446</v>
      </c>
      <c r="S4064" t="s">
        <v>1447</v>
      </c>
      <c r="T4064">
        <f>VLOOKUP(Admissions[[#This Row],[Department]],Departments!A:E,5,FALSE)</f>
        <v>9000</v>
      </c>
      <c r="U4064" s="1" t="str">
        <f t="shared" si="126"/>
        <v>Above Benchmark</v>
      </c>
      <c r="V4064" s="1">
        <f t="shared" ca="1" si="127"/>
        <v>25</v>
      </c>
      <c r="W4064" s="1" t="str">
        <f ca="1">_xlfn.IFS(Admissions[[#This Row],[Patients Age]]&lt;18,"Paediatric",V4064&lt;40,"Young Adult",V4064&lt;65,"Adult",TRUE,"Senior")</f>
        <v>Young Adult</v>
      </c>
    </row>
    <row r="4065" spans="1:23" x14ac:dyDescent="0.25">
      <c r="A4065">
        <v>12685</v>
      </c>
      <c r="B4065">
        <v>5510</v>
      </c>
      <c r="C4065" s="1" t="s">
        <v>321</v>
      </c>
      <c r="D4065" s="1" t="s">
        <v>56</v>
      </c>
      <c r="E4065" s="2">
        <v>36100</v>
      </c>
      <c r="F4065" s="1" t="s">
        <v>21</v>
      </c>
      <c r="G4065" s="1" t="s">
        <v>22</v>
      </c>
      <c r="H4065" s="2">
        <v>45534</v>
      </c>
      <c r="I4065" s="2">
        <v>45540</v>
      </c>
      <c r="J4065">
        <v>6</v>
      </c>
      <c r="K4065">
        <v>20653</v>
      </c>
      <c r="L4065" s="1" t="s">
        <v>1491</v>
      </c>
      <c r="M4065" s="1" t="s">
        <v>28</v>
      </c>
      <c r="N4065" s="1" t="s">
        <v>33</v>
      </c>
      <c r="O4065" t="s">
        <v>19</v>
      </c>
      <c r="P4065">
        <v>3442.1667000000002</v>
      </c>
      <c r="Q4065" s="1" t="s">
        <v>1492</v>
      </c>
      <c r="R4065" s="1" t="s">
        <v>1454</v>
      </c>
      <c r="S4065" t="s">
        <v>1449</v>
      </c>
      <c r="T4065">
        <f>VLOOKUP(Admissions[[#This Row],[Department]],Departments!A:E,5,FALSE)</f>
        <v>12000</v>
      </c>
      <c r="U4065" s="1" t="str">
        <f t="shared" si="126"/>
        <v>Above Benchmark</v>
      </c>
      <c r="V4065" s="1">
        <f t="shared" ca="1" si="127"/>
        <v>27</v>
      </c>
      <c r="W4065" s="1" t="str">
        <f ca="1">_xlfn.IFS(Admissions[[#This Row],[Patients Age]]&lt;18,"Paediatric",V4065&lt;40,"Young Adult",V4065&lt;65,"Adult",TRUE,"Senior")</f>
        <v>Young Adult</v>
      </c>
    </row>
    <row r="4066" spans="1:23" x14ac:dyDescent="0.25">
      <c r="A4066">
        <v>10680</v>
      </c>
      <c r="B4066">
        <v>5613</v>
      </c>
      <c r="C4066" s="1" t="s">
        <v>980</v>
      </c>
      <c r="D4066" s="1" t="s">
        <v>14</v>
      </c>
      <c r="E4066" s="2">
        <v>14122</v>
      </c>
      <c r="F4066" s="1" t="s">
        <v>66</v>
      </c>
      <c r="G4066" s="1" t="s">
        <v>77</v>
      </c>
      <c r="H4066" s="2">
        <v>45115</v>
      </c>
      <c r="I4066" s="2">
        <v>45121</v>
      </c>
      <c r="J4066">
        <v>6</v>
      </c>
      <c r="K4066">
        <v>8691</v>
      </c>
      <c r="L4066" s="1" t="s">
        <v>1491</v>
      </c>
      <c r="M4066" s="1" t="s">
        <v>68</v>
      </c>
      <c r="N4066" s="1" t="s">
        <v>18</v>
      </c>
      <c r="O4066" t="s">
        <v>19</v>
      </c>
      <c r="P4066">
        <v>1448.5</v>
      </c>
      <c r="Q4066" s="1" t="s">
        <v>1492</v>
      </c>
      <c r="R4066" s="1" t="s">
        <v>1446</v>
      </c>
      <c r="S4066" t="s">
        <v>1447</v>
      </c>
      <c r="T4066">
        <f>VLOOKUP(Admissions[[#This Row],[Department]],Departments!A:E,5,FALSE)</f>
        <v>6000</v>
      </c>
      <c r="U4066" s="1" t="str">
        <f t="shared" si="126"/>
        <v>Above Benchmark</v>
      </c>
      <c r="V4066" s="1">
        <f t="shared" ca="1" si="127"/>
        <v>87</v>
      </c>
      <c r="W4066" s="1" t="str">
        <f ca="1">_xlfn.IFS(Admissions[[#This Row],[Patients Age]]&lt;18,"Paediatric",V4066&lt;40,"Young Adult",V4066&lt;65,"Adult",TRUE,"Senior")</f>
        <v>Senior</v>
      </c>
    </row>
    <row r="4067" spans="1:23" x14ac:dyDescent="0.25">
      <c r="A4067">
        <v>10264</v>
      </c>
      <c r="B4067">
        <v>3548</v>
      </c>
      <c r="C4067" s="1" t="s">
        <v>147</v>
      </c>
      <c r="D4067" s="1" t="s">
        <v>56</v>
      </c>
      <c r="E4067" s="2">
        <v>21469</v>
      </c>
      <c r="F4067" s="1" t="s">
        <v>21</v>
      </c>
      <c r="G4067" s="1" t="s">
        <v>22</v>
      </c>
      <c r="H4067" s="2">
        <v>45518</v>
      </c>
      <c r="I4067" s="2">
        <v>45527</v>
      </c>
      <c r="J4067">
        <v>9</v>
      </c>
      <c r="K4067">
        <v>33394</v>
      </c>
      <c r="L4067" s="1" t="s">
        <v>1491</v>
      </c>
      <c r="M4067" s="1" t="s">
        <v>209</v>
      </c>
      <c r="N4067" s="1" t="s">
        <v>18</v>
      </c>
      <c r="O4067" t="s">
        <v>19</v>
      </c>
      <c r="P4067">
        <v>3710.4443999999999</v>
      </c>
      <c r="Q4067" s="1" t="s">
        <v>1492</v>
      </c>
      <c r="R4067" s="1" t="s">
        <v>1453</v>
      </c>
      <c r="S4067" t="s">
        <v>1449</v>
      </c>
      <c r="T4067">
        <f>VLOOKUP(Admissions[[#This Row],[Department]],Departments!A:E,5,FALSE)</f>
        <v>12000</v>
      </c>
      <c r="U4067" s="1" t="str">
        <f t="shared" si="126"/>
        <v>Above Benchmark</v>
      </c>
      <c r="V4067" s="1">
        <f t="shared" ca="1" si="127"/>
        <v>67</v>
      </c>
      <c r="W4067" s="1" t="str">
        <f ca="1">_xlfn.IFS(Admissions[[#This Row],[Patients Age]]&lt;18,"Paediatric",V4067&lt;40,"Young Adult",V4067&lt;65,"Adult",TRUE,"Senior")</f>
        <v>Senior</v>
      </c>
    </row>
    <row r="4068" spans="1:23" x14ac:dyDescent="0.25">
      <c r="A4068">
        <v>15531</v>
      </c>
      <c r="B4068">
        <v>6028</v>
      </c>
      <c r="C4068" s="1" t="s">
        <v>761</v>
      </c>
      <c r="D4068" s="1" t="s">
        <v>56</v>
      </c>
      <c r="E4068" s="2">
        <v>24772</v>
      </c>
      <c r="F4068" s="1" t="s">
        <v>51</v>
      </c>
      <c r="G4068" s="1" t="s">
        <v>87</v>
      </c>
      <c r="H4068" s="2">
        <v>45065</v>
      </c>
      <c r="I4068" s="2">
        <v>45070</v>
      </c>
      <c r="J4068">
        <v>5</v>
      </c>
      <c r="K4068">
        <v>6928</v>
      </c>
      <c r="L4068" s="1" t="s">
        <v>1491</v>
      </c>
      <c r="M4068" s="1" t="s">
        <v>53</v>
      </c>
      <c r="N4068" s="1" t="s">
        <v>33</v>
      </c>
      <c r="O4068" t="s">
        <v>19</v>
      </c>
      <c r="P4068">
        <v>1385.6</v>
      </c>
      <c r="Q4068" s="1" t="s">
        <v>1492</v>
      </c>
      <c r="R4068" s="1" t="s">
        <v>1454</v>
      </c>
      <c r="S4068" t="s">
        <v>1449</v>
      </c>
      <c r="T4068">
        <f>VLOOKUP(Admissions[[#This Row],[Department]],Departments!A:E,5,FALSE)</f>
        <v>6800</v>
      </c>
      <c r="U4068" s="1" t="str">
        <f t="shared" si="126"/>
        <v>Above Benchmark</v>
      </c>
      <c r="V4068" s="1">
        <f t="shared" ca="1" si="127"/>
        <v>58</v>
      </c>
      <c r="W4068" s="1" t="str">
        <f ca="1">_xlfn.IFS(Admissions[[#This Row],[Patients Age]]&lt;18,"Paediatric",V4068&lt;40,"Young Adult",V4068&lt;65,"Adult",TRUE,"Senior")</f>
        <v>Adult</v>
      </c>
    </row>
    <row r="4069" spans="1:23" x14ac:dyDescent="0.25">
      <c r="A4069">
        <v>15822</v>
      </c>
      <c r="B4069">
        <v>3545</v>
      </c>
      <c r="C4069" s="1" t="s">
        <v>501</v>
      </c>
      <c r="D4069" s="1" t="s">
        <v>14</v>
      </c>
      <c r="E4069" s="2">
        <v>25441</v>
      </c>
      <c r="F4069" s="1" t="s">
        <v>26</v>
      </c>
      <c r="G4069" s="1" t="s">
        <v>27</v>
      </c>
      <c r="H4069" s="2">
        <v>45016</v>
      </c>
      <c r="I4069" s="2">
        <v>45025</v>
      </c>
      <c r="J4069">
        <v>9</v>
      </c>
      <c r="K4069">
        <v>20611</v>
      </c>
      <c r="L4069" s="1" t="s">
        <v>1491</v>
      </c>
      <c r="M4069" s="1" t="s">
        <v>28</v>
      </c>
      <c r="N4069" s="1" t="s">
        <v>33</v>
      </c>
      <c r="O4069" t="s">
        <v>19</v>
      </c>
      <c r="P4069">
        <v>2290.1111000000001</v>
      </c>
      <c r="Q4069" s="1" t="s">
        <v>1492</v>
      </c>
      <c r="R4069" s="1" t="s">
        <v>1454</v>
      </c>
      <c r="S4069" t="s">
        <v>1449</v>
      </c>
      <c r="T4069">
        <f>VLOOKUP(Admissions[[#This Row],[Department]],Departments!A:E,5,FALSE)</f>
        <v>9000</v>
      </c>
      <c r="U4069" s="1" t="str">
        <f t="shared" si="126"/>
        <v>Above Benchmark</v>
      </c>
      <c r="V4069" s="1">
        <f t="shared" ca="1" si="127"/>
        <v>56</v>
      </c>
      <c r="W4069" s="1" t="str">
        <f ca="1">_xlfn.IFS(Admissions[[#This Row],[Patients Age]]&lt;18,"Paediatric",V4069&lt;40,"Young Adult",V4069&lt;65,"Adult",TRUE,"Senior")</f>
        <v>Adult</v>
      </c>
    </row>
    <row r="4070" spans="1:23" x14ac:dyDescent="0.25">
      <c r="A4070">
        <v>10802</v>
      </c>
      <c r="B4070">
        <v>3265</v>
      </c>
      <c r="C4070" s="1" t="s">
        <v>782</v>
      </c>
      <c r="D4070" s="1" t="s">
        <v>56</v>
      </c>
      <c r="E4070" s="2">
        <v>13811</v>
      </c>
      <c r="F4070" s="1" t="s">
        <v>41</v>
      </c>
      <c r="G4070" s="1" t="s">
        <v>219</v>
      </c>
      <c r="H4070" s="2">
        <v>45017</v>
      </c>
      <c r="I4070" s="2">
        <v>45022</v>
      </c>
      <c r="J4070">
        <v>5</v>
      </c>
      <c r="K4070">
        <v>6411</v>
      </c>
      <c r="L4070" s="1" t="s">
        <v>1494</v>
      </c>
      <c r="M4070" s="1" t="s">
        <v>49</v>
      </c>
      <c r="N4070" s="1" t="s">
        <v>24</v>
      </c>
      <c r="O4070" t="s">
        <v>19</v>
      </c>
      <c r="P4070">
        <v>1282.2</v>
      </c>
      <c r="Q4070" s="1" t="s">
        <v>1492</v>
      </c>
      <c r="R4070" s="1" t="s">
        <v>1446</v>
      </c>
      <c r="S4070" t="s">
        <v>1447</v>
      </c>
      <c r="T4070">
        <f>VLOOKUP(Admissions[[#This Row],[Department]],Departments!A:E,5,FALSE)</f>
        <v>7200</v>
      </c>
      <c r="U4070" s="1" t="str">
        <f t="shared" si="126"/>
        <v>Within Benchmark</v>
      </c>
      <c r="V4070" s="1">
        <f t="shared" ca="1" si="127"/>
        <v>88</v>
      </c>
      <c r="W4070" s="1" t="str">
        <f ca="1">_xlfn.IFS(Admissions[[#This Row],[Patients Age]]&lt;18,"Paediatric",V4070&lt;40,"Young Adult",V4070&lt;65,"Adult",TRUE,"Senior")</f>
        <v>Senior</v>
      </c>
    </row>
    <row r="4071" spans="1:23" x14ac:dyDescent="0.25">
      <c r="A4071">
        <v>15573</v>
      </c>
      <c r="B4071">
        <v>6794</v>
      </c>
      <c r="C4071" s="1" t="s">
        <v>785</v>
      </c>
      <c r="D4071" s="1" t="s">
        <v>56</v>
      </c>
      <c r="E4071" s="2">
        <v>38402</v>
      </c>
      <c r="F4071" s="1" t="s">
        <v>41</v>
      </c>
      <c r="G4071" s="1" t="s">
        <v>72</v>
      </c>
      <c r="H4071" s="2">
        <v>45276</v>
      </c>
      <c r="I4071" s="2">
        <v>45281</v>
      </c>
      <c r="J4071">
        <v>5</v>
      </c>
      <c r="K4071">
        <v>5675</v>
      </c>
      <c r="L4071" s="1" t="s">
        <v>1491</v>
      </c>
      <c r="M4071" s="1" t="s">
        <v>43</v>
      </c>
      <c r="N4071" s="1" t="s">
        <v>24</v>
      </c>
      <c r="O4071" t="s">
        <v>19</v>
      </c>
      <c r="P4071">
        <v>1135</v>
      </c>
      <c r="Q4071" s="1" t="s">
        <v>1492</v>
      </c>
      <c r="R4071" s="1" t="s">
        <v>1446</v>
      </c>
      <c r="S4071" t="s">
        <v>1447</v>
      </c>
      <c r="T4071">
        <f>VLOOKUP(Admissions[[#This Row],[Department]],Departments!A:E,5,FALSE)</f>
        <v>7200</v>
      </c>
      <c r="U4071" s="1" t="str">
        <f t="shared" si="126"/>
        <v>Within Benchmark</v>
      </c>
      <c r="V4071" s="1">
        <f t="shared" ca="1" si="127"/>
        <v>21</v>
      </c>
      <c r="W4071" s="1" t="str">
        <f ca="1">_xlfn.IFS(Admissions[[#This Row],[Patients Age]]&lt;18,"Paediatric",V4071&lt;40,"Young Adult",V4071&lt;65,"Adult",TRUE,"Senior")</f>
        <v>Young Adult</v>
      </c>
    </row>
    <row r="4072" spans="1:23" x14ac:dyDescent="0.25">
      <c r="A4072">
        <v>11272</v>
      </c>
      <c r="B4072">
        <v>3787</v>
      </c>
      <c r="C4072" s="1" t="s">
        <v>586</v>
      </c>
      <c r="D4072" s="1" t="s">
        <v>14</v>
      </c>
      <c r="E4072" s="2">
        <v>44482</v>
      </c>
      <c r="F4072" s="1" t="s">
        <v>30</v>
      </c>
      <c r="G4072" s="1" t="s">
        <v>58</v>
      </c>
      <c r="H4072" s="2">
        <v>45094</v>
      </c>
      <c r="I4072" s="2">
        <v>45098</v>
      </c>
      <c r="J4072">
        <v>4</v>
      </c>
      <c r="K4072">
        <v>3145</v>
      </c>
      <c r="L4072" s="1" t="s">
        <v>1491</v>
      </c>
      <c r="M4072" s="1" t="s">
        <v>32</v>
      </c>
      <c r="N4072" s="1" t="s">
        <v>33</v>
      </c>
      <c r="O4072" t="s">
        <v>19</v>
      </c>
      <c r="P4072">
        <v>786.25</v>
      </c>
      <c r="Q4072" s="1" t="s">
        <v>1492</v>
      </c>
      <c r="R4072" s="1" t="s">
        <v>1446</v>
      </c>
      <c r="S4072" t="s">
        <v>1447</v>
      </c>
      <c r="T4072">
        <f>VLOOKUP(Admissions[[#This Row],[Department]],Departments!A:E,5,FALSE)</f>
        <v>4500</v>
      </c>
      <c r="U4072" s="1" t="str">
        <f t="shared" si="126"/>
        <v>Within Benchmark</v>
      </c>
      <c r="V4072" s="1">
        <f t="shared" ca="1" si="127"/>
        <v>4</v>
      </c>
      <c r="W4072" s="1" t="str">
        <f ca="1">_xlfn.IFS(Admissions[[#This Row],[Patients Age]]&lt;18,"Paediatric",V4072&lt;40,"Young Adult",V4072&lt;65,"Adult",TRUE,"Senior")</f>
        <v>Paediatric</v>
      </c>
    </row>
    <row r="4073" spans="1:23" x14ac:dyDescent="0.25">
      <c r="A4073">
        <v>10862</v>
      </c>
      <c r="B4073">
        <v>3334</v>
      </c>
      <c r="C4073" s="1" t="s">
        <v>243</v>
      </c>
      <c r="D4073" s="1" t="s">
        <v>56</v>
      </c>
      <c r="E4073" s="2">
        <v>26952</v>
      </c>
      <c r="F4073" s="1" t="s">
        <v>21</v>
      </c>
      <c r="G4073" s="1" t="s">
        <v>160</v>
      </c>
      <c r="H4073" s="2">
        <v>45648</v>
      </c>
      <c r="I4073" s="2">
        <v>45653</v>
      </c>
      <c r="J4073">
        <v>5</v>
      </c>
      <c r="K4073">
        <v>18237</v>
      </c>
      <c r="L4073" s="1" t="s">
        <v>1494</v>
      </c>
      <c r="M4073" s="1" t="s">
        <v>28</v>
      </c>
      <c r="N4073" s="1" t="s">
        <v>18</v>
      </c>
      <c r="O4073" t="s">
        <v>19</v>
      </c>
      <c r="P4073">
        <v>3647.4</v>
      </c>
      <c r="Q4073" s="1" t="s">
        <v>1492</v>
      </c>
      <c r="R4073" s="1" t="s">
        <v>1451</v>
      </c>
      <c r="S4073" t="s">
        <v>1447</v>
      </c>
      <c r="T4073">
        <f>VLOOKUP(Admissions[[#This Row],[Department]],Departments!A:E,5,FALSE)</f>
        <v>12000</v>
      </c>
      <c r="U4073" s="1" t="str">
        <f t="shared" si="126"/>
        <v>Above Benchmark</v>
      </c>
      <c r="V4073" s="1">
        <f t="shared" ca="1" si="127"/>
        <v>52</v>
      </c>
      <c r="W4073" s="1" t="str">
        <f ca="1">_xlfn.IFS(Admissions[[#This Row],[Patients Age]]&lt;18,"Paediatric",V4073&lt;40,"Young Adult",V4073&lt;65,"Adult",TRUE,"Senior")</f>
        <v>Adult</v>
      </c>
    </row>
    <row r="4074" spans="1:23" x14ac:dyDescent="0.25">
      <c r="A4074">
        <v>12305</v>
      </c>
      <c r="B4074">
        <v>6699</v>
      </c>
      <c r="C4074" s="1" t="s">
        <v>1085</v>
      </c>
      <c r="D4074" s="1" t="s">
        <v>14</v>
      </c>
      <c r="E4074" s="2">
        <v>15281</v>
      </c>
      <c r="F4074" s="1" t="s">
        <v>35</v>
      </c>
      <c r="G4074" s="1" t="s">
        <v>36</v>
      </c>
      <c r="H4074" s="2">
        <v>45332</v>
      </c>
      <c r="I4074" s="2">
        <v>45340</v>
      </c>
      <c r="J4074">
        <v>8</v>
      </c>
      <c r="K4074">
        <v>12934</v>
      </c>
      <c r="L4074" s="1" t="s">
        <v>1491</v>
      </c>
      <c r="M4074" s="1" t="s">
        <v>75</v>
      </c>
      <c r="N4074" s="1" t="s">
        <v>33</v>
      </c>
      <c r="O4074" t="s">
        <v>19</v>
      </c>
      <c r="P4074">
        <v>1616.75</v>
      </c>
      <c r="Q4074" s="1" t="s">
        <v>1492</v>
      </c>
      <c r="R4074" s="1" t="s">
        <v>1446</v>
      </c>
      <c r="S4074" t="s">
        <v>1447</v>
      </c>
      <c r="T4074">
        <f>VLOOKUP(Admissions[[#This Row],[Department]],Departments!A:E,5,FALSE)</f>
        <v>8500</v>
      </c>
      <c r="U4074" s="1" t="str">
        <f t="shared" si="126"/>
        <v>Above Benchmark</v>
      </c>
      <c r="V4074" s="1">
        <f t="shared" ca="1" si="127"/>
        <v>84</v>
      </c>
      <c r="W4074" s="1" t="str">
        <f ca="1">_xlfn.IFS(Admissions[[#This Row],[Patients Age]]&lt;18,"Paediatric",V4074&lt;40,"Young Adult",V4074&lt;65,"Adult",TRUE,"Senior")</f>
        <v>Senior</v>
      </c>
    </row>
    <row r="4075" spans="1:23" x14ac:dyDescent="0.25">
      <c r="A4075">
        <v>11407</v>
      </c>
      <c r="B4075">
        <v>3246</v>
      </c>
      <c r="C4075" s="1" t="s">
        <v>187</v>
      </c>
      <c r="D4075" s="1" t="s">
        <v>14</v>
      </c>
      <c r="E4075" s="2">
        <v>17408</v>
      </c>
      <c r="F4075" s="1" t="s">
        <v>35</v>
      </c>
      <c r="G4075" s="1" t="s">
        <v>83</v>
      </c>
      <c r="H4075" s="2">
        <v>45128</v>
      </c>
      <c r="I4075" s="2">
        <v>45135</v>
      </c>
      <c r="J4075">
        <v>7</v>
      </c>
      <c r="K4075">
        <v>16130</v>
      </c>
      <c r="L4075" s="1" t="s">
        <v>1494</v>
      </c>
      <c r="M4075" s="1" t="s">
        <v>60</v>
      </c>
      <c r="N4075" s="1" t="s">
        <v>24</v>
      </c>
      <c r="O4075" t="s">
        <v>19</v>
      </c>
      <c r="P4075">
        <v>2304.2856999999999</v>
      </c>
      <c r="Q4075" s="1" t="s">
        <v>1492</v>
      </c>
      <c r="R4075" s="1" t="s">
        <v>1454</v>
      </c>
      <c r="S4075" t="s">
        <v>1449</v>
      </c>
      <c r="T4075">
        <f>VLOOKUP(Admissions[[#This Row],[Department]],Departments!A:E,5,FALSE)</f>
        <v>8500</v>
      </c>
      <c r="U4075" s="1" t="str">
        <f t="shared" si="126"/>
        <v>Above Benchmark</v>
      </c>
      <c r="V4075" s="1">
        <f t="shared" ca="1" si="127"/>
        <v>78</v>
      </c>
      <c r="W4075" s="1" t="str">
        <f ca="1">_xlfn.IFS(Admissions[[#This Row],[Patients Age]]&lt;18,"Paediatric",V4075&lt;40,"Young Adult",V4075&lt;65,"Adult",TRUE,"Senior")</f>
        <v>Senior</v>
      </c>
    </row>
    <row r="4076" spans="1:23" x14ac:dyDescent="0.25">
      <c r="A4076">
        <v>13646</v>
      </c>
      <c r="B4076">
        <v>5463</v>
      </c>
      <c r="C4076" s="1" t="s">
        <v>103</v>
      </c>
      <c r="D4076" s="1" t="s">
        <v>14</v>
      </c>
      <c r="E4076" s="2">
        <v>13471</v>
      </c>
      <c r="F4076" s="1" t="s">
        <v>66</v>
      </c>
      <c r="G4076" s="1" t="s">
        <v>70</v>
      </c>
      <c r="H4076" s="2">
        <v>45590</v>
      </c>
      <c r="I4076" s="2">
        <v>45595</v>
      </c>
      <c r="J4076">
        <v>5</v>
      </c>
      <c r="K4076">
        <v>6556</v>
      </c>
      <c r="L4076" s="1" t="s">
        <v>1494</v>
      </c>
      <c r="M4076" s="1" t="s">
        <v>116</v>
      </c>
      <c r="N4076" s="1" t="s">
        <v>24</v>
      </c>
      <c r="O4076" t="s">
        <v>19</v>
      </c>
      <c r="P4076">
        <v>1311.2</v>
      </c>
      <c r="Q4076" s="1" t="s">
        <v>1492</v>
      </c>
      <c r="R4076" s="1" t="s">
        <v>1454</v>
      </c>
      <c r="S4076" t="s">
        <v>1449</v>
      </c>
      <c r="T4076">
        <f>VLOOKUP(Admissions[[#This Row],[Department]],Departments!A:E,5,FALSE)</f>
        <v>6000</v>
      </c>
      <c r="U4076" s="1" t="str">
        <f t="shared" si="126"/>
        <v>Above Benchmark</v>
      </c>
      <c r="V4076" s="1">
        <f t="shared" ca="1" si="127"/>
        <v>89</v>
      </c>
      <c r="W4076" s="1" t="str">
        <f ca="1">_xlfn.IFS(Admissions[[#This Row],[Patients Age]]&lt;18,"Paediatric",V4076&lt;40,"Young Adult",V4076&lt;65,"Adult",TRUE,"Senior")</f>
        <v>Senior</v>
      </c>
    </row>
    <row r="4077" spans="1:23" x14ac:dyDescent="0.25">
      <c r="A4077">
        <v>14567</v>
      </c>
      <c r="B4077">
        <v>4814</v>
      </c>
      <c r="C4077" s="1" t="s">
        <v>686</v>
      </c>
      <c r="D4077" s="1" t="s">
        <v>56</v>
      </c>
      <c r="E4077" s="2">
        <v>40665</v>
      </c>
      <c r="F4077" s="1" t="s">
        <v>30</v>
      </c>
      <c r="G4077" s="1" t="s">
        <v>110</v>
      </c>
      <c r="H4077" s="2">
        <v>45599</v>
      </c>
      <c r="I4077" s="2">
        <v>45601</v>
      </c>
      <c r="J4077">
        <v>2</v>
      </c>
      <c r="K4077">
        <v>2570</v>
      </c>
      <c r="L4077" s="1" t="s">
        <v>1491</v>
      </c>
      <c r="M4077" s="1" t="s">
        <v>81</v>
      </c>
      <c r="N4077" s="1" t="s">
        <v>18</v>
      </c>
      <c r="O4077" t="s">
        <v>19</v>
      </c>
      <c r="P4077">
        <v>1285</v>
      </c>
      <c r="Q4077" s="1" t="s">
        <v>1492</v>
      </c>
      <c r="R4077" s="1" t="s">
        <v>1451</v>
      </c>
      <c r="S4077" t="s">
        <v>1447</v>
      </c>
      <c r="T4077">
        <f>VLOOKUP(Admissions[[#This Row],[Department]],Departments!A:E,5,FALSE)</f>
        <v>4500</v>
      </c>
      <c r="U4077" s="1" t="str">
        <f t="shared" si="126"/>
        <v>Within Benchmark</v>
      </c>
      <c r="V4077" s="1">
        <f t="shared" ca="1" si="127"/>
        <v>15</v>
      </c>
      <c r="W4077" s="1" t="str">
        <f ca="1">_xlfn.IFS(Admissions[[#This Row],[Patients Age]]&lt;18,"Paediatric",V4077&lt;40,"Young Adult",V4077&lt;65,"Adult",TRUE,"Senior")</f>
        <v>Paediatric</v>
      </c>
    </row>
    <row r="4078" spans="1:23" x14ac:dyDescent="0.25">
      <c r="A4078">
        <v>13433</v>
      </c>
      <c r="B4078">
        <v>6635</v>
      </c>
      <c r="C4078" s="1" t="s">
        <v>300</v>
      </c>
      <c r="D4078" s="1" t="s">
        <v>14</v>
      </c>
      <c r="E4078" s="2">
        <v>40148</v>
      </c>
      <c r="F4078" s="1" t="s">
        <v>30</v>
      </c>
      <c r="G4078" s="1" t="s">
        <v>110</v>
      </c>
      <c r="H4078" s="2">
        <v>45401</v>
      </c>
      <c r="I4078" s="2">
        <v>45406</v>
      </c>
      <c r="J4078">
        <v>5</v>
      </c>
      <c r="K4078">
        <v>4220</v>
      </c>
      <c r="L4078" s="1" t="s">
        <v>1491</v>
      </c>
      <c r="M4078" s="1" t="s">
        <v>32</v>
      </c>
      <c r="N4078" s="1" t="s">
        <v>33</v>
      </c>
      <c r="O4078" t="s">
        <v>19</v>
      </c>
      <c r="P4078">
        <v>844</v>
      </c>
      <c r="Q4078" s="1" t="s">
        <v>1492</v>
      </c>
      <c r="R4078" s="1" t="s">
        <v>1454</v>
      </c>
      <c r="S4078" t="s">
        <v>1449</v>
      </c>
      <c r="T4078">
        <f>VLOOKUP(Admissions[[#This Row],[Department]],Departments!A:E,5,FALSE)</f>
        <v>4500</v>
      </c>
      <c r="U4078" s="1" t="str">
        <f t="shared" si="126"/>
        <v>Within Benchmark</v>
      </c>
      <c r="V4078" s="1">
        <f t="shared" ca="1" si="127"/>
        <v>16</v>
      </c>
      <c r="W4078" s="1" t="str">
        <f ca="1">_xlfn.IFS(Admissions[[#This Row],[Patients Age]]&lt;18,"Paediatric",V4078&lt;40,"Young Adult",V4078&lt;65,"Adult",TRUE,"Senior")</f>
        <v>Paediatric</v>
      </c>
    </row>
    <row r="4079" spans="1:23" x14ac:dyDescent="0.25">
      <c r="A4079">
        <v>12642</v>
      </c>
      <c r="B4079">
        <v>4764</v>
      </c>
      <c r="C4079" s="1" t="s">
        <v>373</v>
      </c>
      <c r="D4079" s="1" t="s">
        <v>14</v>
      </c>
      <c r="E4079" s="2">
        <v>22478</v>
      </c>
      <c r="F4079" s="1" t="s">
        <v>15</v>
      </c>
      <c r="G4079" s="1" t="s">
        <v>48</v>
      </c>
      <c r="H4079" s="2">
        <v>44960</v>
      </c>
      <c r="I4079" s="2">
        <v>44963</v>
      </c>
      <c r="J4079">
        <v>3</v>
      </c>
      <c r="K4079">
        <v>6287</v>
      </c>
      <c r="L4079" s="1" t="s">
        <v>1491</v>
      </c>
      <c r="M4079" s="1" t="s">
        <v>46</v>
      </c>
      <c r="N4079" s="1" t="s">
        <v>18</v>
      </c>
      <c r="O4079" t="s">
        <v>19</v>
      </c>
      <c r="P4079">
        <v>2095.6667000000002</v>
      </c>
      <c r="Q4079" s="1" t="s">
        <v>1492</v>
      </c>
      <c r="R4079" s="1" t="s">
        <v>1454</v>
      </c>
      <c r="S4079" t="s">
        <v>1449</v>
      </c>
      <c r="T4079">
        <f>VLOOKUP(Admissions[[#This Row],[Department]],Departments!A:E,5,FALSE)</f>
        <v>5500</v>
      </c>
      <c r="U4079" s="1" t="str">
        <f t="shared" si="126"/>
        <v>Above Benchmark</v>
      </c>
      <c r="V4079" s="1">
        <f t="shared" ca="1" si="127"/>
        <v>64</v>
      </c>
      <c r="W4079" s="1" t="str">
        <f ca="1">_xlfn.IFS(Admissions[[#This Row],[Patients Age]]&lt;18,"Paediatric",V4079&lt;40,"Young Adult",V4079&lt;65,"Adult",TRUE,"Senior")</f>
        <v>Adult</v>
      </c>
    </row>
    <row r="4080" spans="1:23" x14ac:dyDescent="0.25">
      <c r="A4080">
        <v>15814</v>
      </c>
      <c r="B4080">
        <v>6681</v>
      </c>
      <c r="C4080" s="1" t="s">
        <v>1331</v>
      </c>
      <c r="D4080" s="1" t="s">
        <v>14</v>
      </c>
      <c r="E4080" s="2">
        <v>14670</v>
      </c>
      <c r="F4080" s="1" t="s">
        <v>51</v>
      </c>
      <c r="G4080" s="1" t="s">
        <v>113</v>
      </c>
      <c r="H4080" s="2">
        <v>45182</v>
      </c>
      <c r="I4080" s="2">
        <v>45188</v>
      </c>
      <c r="J4080">
        <v>6</v>
      </c>
      <c r="K4080">
        <v>0</v>
      </c>
      <c r="L4080" s="1" t="s">
        <v>1494</v>
      </c>
      <c r="M4080" s="1" t="s">
        <v>1332</v>
      </c>
      <c r="N4080" s="1" t="s">
        <v>33</v>
      </c>
      <c r="O4080" t="s">
        <v>19</v>
      </c>
      <c r="P4080">
        <v>0</v>
      </c>
      <c r="Q4080" s="1" t="s">
        <v>1493</v>
      </c>
      <c r="R4080" s="1" t="s">
        <v>1453</v>
      </c>
      <c r="S4080" t="s">
        <v>1449</v>
      </c>
      <c r="T4080">
        <f>VLOOKUP(Admissions[[#This Row],[Department]],Departments!A:E,5,FALSE)</f>
        <v>6800</v>
      </c>
      <c r="U4080" s="1" t="str">
        <f t="shared" si="126"/>
        <v>Within Benchmark</v>
      </c>
      <c r="V4080" s="1">
        <f t="shared" ca="1" si="127"/>
        <v>86</v>
      </c>
      <c r="W4080" s="1" t="str">
        <f ca="1">_xlfn.IFS(Admissions[[#This Row],[Patients Age]]&lt;18,"Paediatric",V4080&lt;40,"Young Adult",V4080&lt;65,"Adult",TRUE,"Senior")</f>
        <v>Senior</v>
      </c>
    </row>
    <row r="4081" spans="1:23" x14ac:dyDescent="0.25">
      <c r="A4081">
        <v>15282</v>
      </c>
      <c r="B4081">
        <v>4814</v>
      </c>
      <c r="C4081" s="1" t="s">
        <v>686</v>
      </c>
      <c r="D4081" s="1" t="s">
        <v>14</v>
      </c>
      <c r="E4081" s="2">
        <v>40665</v>
      </c>
      <c r="F4081" s="1" t="s">
        <v>30</v>
      </c>
      <c r="G4081" s="1" t="s">
        <v>31</v>
      </c>
      <c r="H4081" s="2">
        <v>45060</v>
      </c>
      <c r="I4081" s="2">
        <v>45063</v>
      </c>
      <c r="J4081">
        <v>3</v>
      </c>
      <c r="K4081">
        <v>2750</v>
      </c>
      <c r="L4081" s="1" t="s">
        <v>1491</v>
      </c>
      <c r="M4081" s="1" t="s">
        <v>32</v>
      </c>
      <c r="N4081" s="1" t="s">
        <v>33</v>
      </c>
      <c r="O4081" t="s">
        <v>19</v>
      </c>
      <c r="P4081">
        <v>916.66669999999999</v>
      </c>
      <c r="Q4081" s="1" t="s">
        <v>1492</v>
      </c>
      <c r="R4081" s="1" t="s">
        <v>1451</v>
      </c>
      <c r="S4081" t="s">
        <v>1447</v>
      </c>
      <c r="T4081">
        <f>VLOOKUP(Admissions[[#This Row],[Department]],Departments!A:E,5,FALSE)</f>
        <v>4500</v>
      </c>
      <c r="U4081" s="1" t="str">
        <f t="shared" si="126"/>
        <v>Within Benchmark</v>
      </c>
      <c r="V4081" s="1">
        <f t="shared" ca="1" si="127"/>
        <v>15</v>
      </c>
      <c r="W4081" s="1" t="str">
        <f ca="1">_xlfn.IFS(Admissions[[#This Row],[Patients Age]]&lt;18,"Paediatric",V4081&lt;40,"Young Adult",V4081&lt;65,"Adult",TRUE,"Senior")</f>
        <v>Paediatric</v>
      </c>
    </row>
    <row r="4082" spans="1:23" x14ac:dyDescent="0.25">
      <c r="A4082">
        <v>15706</v>
      </c>
      <c r="B4082">
        <v>5042</v>
      </c>
      <c r="C4082" s="1" t="s">
        <v>1109</v>
      </c>
      <c r="D4082" s="1" t="s">
        <v>56</v>
      </c>
      <c r="E4082" s="2">
        <v>33107</v>
      </c>
      <c r="F4082" s="1" t="s">
        <v>26</v>
      </c>
      <c r="G4082" s="1" t="s">
        <v>39</v>
      </c>
      <c r="H4082" s="2">
        <v>45480</v>
      </c>
      <c r="I4082" s="2">
        <v>45492</v>
      </c>
      <c r="J4082">
        <v>12</v>
      </c>
      <c r="K4082">
        <v>24508</v>
      </c>
      <c r="L4082" s="1" t="s">
        <v>1491</v>
      </c>
      <c r="M4082" s="1" t="s">
        <v>17</v>
      </c>
      <c r="N4082" s="1" t="s">
        <v>33</v>
      </c>
      <c r="O4082" t="s">
        <v>19</v>
      </c>
      <c r="P4082">
        <v>2042.3333</v>
      </c>
      <c r="Q4082" s="1" t="s">
        <v>1492</v>
      </c>
      <c r="R4082" s="1" t="s">
        <v>1451</v>
      </c>
      <c r="S4082" t="s">
        <v>1447</v>
      </c>
      <c r="T4082">
        <f>VLOOKUP(Admissions[[#This Row],[Department]],Departments!A:E,5,FALSE)</f>
        <v>9000</v>
      </c>
      <c r="U4082" s="1" t="str">
        <f t="shared" si="126"/>
        <v>Above Benchmark</v>
      </c>
      <c r="V4082" s="1">
        <f t="shared" ca="1" si="127"/>
        <v>35</v>
      </c>
      <c r="W4082" s="1" t="str">
        <f ca="1">_xlfn.IFS(Admissions[[#This Row],[Patients Age]]&lt;18,"Paediatric",V4082&lt;40,"Young Adult",V4082&lt;65,"Adult",TRUE,"Senior")</f>
        <v>Young Adult</v>
      </c>
    </row>
    <row r="4083" spans="1:23" x14ac:dyDescent="0.25">
      <c r="A4083">
        <v>12648</v>
      </c>
      <c r="B4083">
        <v>4532</v>
      </c>
      <c r="C4083" s="1" t="s">
        <v>854</v>
      </c>
      <c r="D4083" s="1" t="s">
        <v>14</v>
      </c>
      <c r="E4083" s="2">
        <v>34639</v>
      </c>
      <c r="F4083" s="1" t="s">
        <v>15</v>
      </c>
      <c r="G4083" s="1" t="s">
        <v>16</v>
      </c>
      <c r="H4083" s="2">
        <v>45564</v>
      </c>
      <c r="I4083" s="2">
        <v>45566</v>
      </c>
      <c r="J4083">
        <v>2</v>
      </c>
      <c r="K4083">
        <v>3534</v>
      </c>
      <c r="L4083" s="1" t="s">
        <v>1491</v>
      </c>
      <c r="M4083" s="1" t="s">
        <v>49</v>
      </c>
      <c r="N4083" s="1" t="s">
        <v>33</v>
      </c>
      <c r="O4083" t="s">
        <v>19</v>
      </c>
      <c r="P4083">
        <v>1767</v>
      </c>
      <c r="Q4083" s="1" t="s">
        <v>1492</v>
      </c>
      <c r="R4083" s="1" t="s">
        <v>1451</v>
      </c>
      <c r="S4083" t="s">
        <v>1447</v>
      </c>
      <c r="T4083">
        <f>VLOOKUP(Admissions[[#This Row],[Department]],Departments!A:E,5,FALSE)</f>
        <v>5500</v>
      </c>
      <c r="U4083" s="1" t="str">
        <f t="shared" si="126"/>
        <v>Within Benchmark</v>
      </c>
      <c r="V4083" s="1">
        <f t="shared" ca="1" si="127"/>
        <v>31</v>
      </c>
      <c r="W4083" s="1" t="str">
        <f ca="1">_xlfn.IFS(Admissions[[#This Row],[Patients Age]]&lt;18,"Paediatric",V4083&lt;40,"Young Adult",V4083&lt;65,"Adult",TRUE,"Senior")</f>
        <v>Young Adult</v>
      </c>
    </row>
    <row r="4084" spans="1:23" x14ac:dyDescent="0.25">
      <c r="A4084">
        <v>10861</v>
      </c>
      <c r="B4084">
        <v>5784</v>
      </c>
      <c r="C4084" s="1" t="s">
        <v>1333</v>
      </c>
      <c r="D4084" s="1" t="s">
        <v>56</v>
      </c>
      <c r="E4084" s="2">
        <v>20607</v>
      </c>
      <c r="F4084" s="1" t="s">
        <v>66</v>
      </c>
      <c r="G4084" s="1" t="s">
        <v>70</v>
      </c>
      <c r="H4084" s="2">
        <v>45282</v>
      </c>
      <c r="I4084" s="2">
        <v>45285</v>
      </c>
      <c r="J4084">
        <v>3</v>
      </c>
      <c r="K4084">
        <v>8139</v>
      </c>
      <c r="L4084" s="1" t="s">
        <v>1491</v>
      </c>
      <c r="M4084" s="1" t="s">
        <v>68</v>
      </c>
      <c r="N4084" s="1" t="s">
        <v>18</v>
      </c>
      <c r="O4084" t="s">
        <v>19</v>
      </c>
      <c r="P4084">
        <v>2713</v>
      </c>
      <c r="Q4084" s="1" t="s">
        <v>1492</v>
      </c>
      <c r="R4084" s="1" t="s">
        <v>1454</v>
      </c>
      <c r="S4084" t="s">
        <v>1449</v>
      </c>
      <c r="T4084">
        <f>VLOOKUP(Admissions[[#This Row],[Department]],Departments!A:E,5,FALSE)</f>
        <v>6000</v>
      </c>
      <c r="U4084" s="1" t="str">
        <f t="shared" si="126"/>
        <v>Above Benchmark</v>
      </c>
      <c r="V4084" s="1">
        <f t="shared" ca="1" si="127"/>
        <v>70</v>
      </c>
      <c r="W4084" s="1" t="str">
        <f ca="1">_xlfn.IFS(Admissions[[#This Row],[Patients Age]]&lt;18,"Paediatric",V4084&lt;40,"Young Adult",V4084&lt;65,"Adult",TRUE,"Senior")</f>
        <v>Senior</v>
      </c>
    </row>
    <row r="4085" spans="1:23" x14ac:dyDescent="0.25">
      <c r="A4085">
        <v>13483</v>
      </c>
      <c r="B4085">
        <v>6099</v>
      </c>
      <c r="C4085" s="1" t="s">
        <v>1193</v>
      </c>
      <c r="D4085" s="1" t="s">
        <v>56</v>
      </c>
      <c r="E4085" s="2">
        <v>38711</v>
      </c>
      <c r="F4085" s="1" t="s">
        <v>21</v>
      </c>
      <c r="G4085" s="1" t="s">
        <v>22</v>
      </c>
      <c r="H4085" s="2">
        <v>45345</v>
      </c>
      <c r="I4085" s="2">
        <v>45352</v>
      </c>
      <c r="J4085">
        <v>7</v>
      </c>
      <c r="K4085">
        <v>16968</v>
      </c>
      <c r="L4085" s="1" t="s">
        <v>1491</v>
      </c>
      <c r="M4085" s="1" t="s">
        <v>124</v>
      </c>
      <c r="N4085" s="1" t="s">
        <v>18</v>
      </c>
      <c r="O4085" t="s">
        <v>19</v>
      </c>
      <c r="P4085">
        <v>2424</v>
      </c>
      <c r="Q4085" s="1" t="s">
        <v>1492</v>
      </c>
      <c r="R4085" s="1" t="s">
        <v>1454</v>
      </c>
      <c r="S4085" t="s">
        <v>1449</v>
      </c>
      <c r="T4085">
        <f>VLOOKUP(Admissions[[#This Row],[Department]],Departments!A:E,5,FALSE)</f>
        <v>12000</v>
      </c>
      <c r="U4085" s="1" t="str">
        <f t="shared" si="126"/>
        <v>Above Benchmark</v>
      </c>
      <c r="V4085" s="1">
        <f t="shared" ca="1" si="127"/>
        <v>20</v>
      </c>
      <c r="W4085" s="1" t="str">
        <f ca="1">_xlfn.IFS(Admissions[[#This Row],[Patients Age]]&lt;18,"Paediatric",V4085&lt;40,"Young Adult",V4085&lt;65,"Adult",TRUE,"Senior")</f>
        <v>Young Adult</v>
      </c>
    </row>
    <row r="4086" spans="1:23" x14ac:dyDescent="0.25">
      <c r="A4086">
        <v>11532</v>
      </c>
      <c r="B4086">
        <v>5488</v>
      </c>
      <c r="C4086" s="1" t="s">
        <v>235</v>
      </c>
      <c r="D4086" s="1" t="s">
        <v>56</v>
      </c>
      <c r="E4086" s="2">
        <v>22818</v>
      </c>
      <c r="F4086" s="1" t="s">
        <v>35</v>
      </c>
      <c r="G4086" s="1" t="s">
        <v>36</v>
      </c>
      <c r="H4086" s="2">
        <v>45128</v>
      </c>
      <c r="I4086" s="2">
        <v>45134</v>
      </c>
      <c r="J4086">
        <v>6</v>
      </c>
      <c r="K4086">
        <v>14570</v>
      </c>
      <c r="L4086" s="1" t="s">
        <v>1491</v>
      </c>
      <c r="M4086" s="1" t="s">
        <v>119</v>
      </c>
      <c r="N4086" s="1" t="s">
        <v>18</v>
      </c>
      <c r="O4086" t="s">
        <v>19</v>
      </c>
      <c r="P4086">
        <v>2428.3332999999998</v>
      </c>
      <c r="Q4086" s="1" t="s">
        <v>1492</v>
      </c>
      <c r="R4086" s="1" t="s">
        <v>1454</v>
      </c>
      <c r="S4086" t="s">
        <v>1449</v>
      </c>
      <c r="T4086">
        <f>VLOOKUP(Admissions[[#This Row],[Department]],Departments!A:E,5,FALSE)</f>
        <v>8500</v>
      </c>
      <c r="U4086" s="1" t="str">
        <f t="shared" si="126"/>
        <v>Above Benchmark</v>
      </c>
      <c r="V4086" s="1">
        <f t="shared" ca="1" si="127"/>
        <v>64</v>
      </c>
      <c r="W4086" s="1" t="str">
        <f ca="1">_xlfn.IFS(Admissions[[#This Row],[Patients Age]]&lt;18,"Paediatric",V4086&lt;40,"Young Adult",V4086&lt;65,"Adult",TRUE,"Senior")</f>
        <v>Adult</v>
      </c>
    </row>
    <row r="4087" spans="1:23" x14ac:dyDescent="0.25">
      <c r="A4087">
        <v>13532</v>
      </c>
      <c r="B4087">
        <v>4777</v>
      </c>
      <c r="C4087" s="1" t="s">
        <v>256</v>
      </c>
      <c r="D4087" s="1" t="s">
        <v>14</v>
      </c>
      <c r="E4087" s="2">
        <v>29050</v>
      </c>
      <c r="F4087" s="1" t="s">
        <v>26</v>
      </c>
      <c r="G4087" s="1" t="s">
        <v>39</v>
      </c>
      <c r="H4087" s="2">
        <v>45470</v>
      </c>
      <c r="I4087" s="2">
        <v>45478</v>
      </c>
      <c r="J4087">
        <v>8</v>
      </c>
      <c r="K4087">
        <v>15375</v>
      </c>
      <c r="L4087" s="1" t="s">
        <v>1491</v>
      </c>
      <c r="M4087" s="1" t="s">
        <v>79</v>
      </c>
      <c r="N4087" s="1" t="s">
        <v>18</v>
      </c>
      <c r="O4087" t="s">
        <v>19</v>
      </c>
      <c r="P4087">
        <v>1921.875</v>
      </c>
      <c r="Q4087" s="1" t="s">
        <v>1492</v>
      </c>
      <c r="R4087" s="1" t="s">
        <v>1450</v>
      </c>
      <c r="S4087" t="s">
        <v>1449</v>
      </c>
      <c r="T4087">
        <f>VLOOKUP(Admissions[[#This Row],[Department]],Departments!A:E,5,FALSE)</f>
        <v>9000</v>
      </c>
      <c r="U4087" s="1" t="str">
        <f t="shared" si="126"/>
        <v>Above Benchmark</v>
      </c>
      <c r="V4087" s="1">
        <f t="shared" ca="1" si="127"/>
        <v>46</v>
      </c>
      <c r="W4087" s="1" t="str">
        <f ca="1">_xlfn.IFS(Admissions[[#This Row],[Patients Age]]&lt;18,"Paediatric",V4087&lt;40,"Young Adult",V4087&lt;65,"Adult",TRUE,"Senior")</f>
        <v>Adult</v>
      </c>
    </row>
    <row r="4088" spans="1:23" x14ac:dyDescent="0.25">
      <c r="A4088">
        <v>13415</v>
      </c>
      <c r="B4088">
        <v>4538</v>
      </c>
      <c r="C4088" s="1" t="s">
        <v>664</v>
      </c>
      <c r="D4088" s="1" t="s">
        <v>56</v>
      </c>
      <c r="E4088" s="2">
        <v>11958</v>
      </c>
      <c r="F4088" s="1" t="s">
        <v>41</v>
      </c>
      <c r="G4088" s="1" t="s">
        <v>42</v>
      </c>
      <c r="H4088" s="2">
        <v>45587</v>
      </c>
      <c r="I4088" s="2">
        <v>45593</v>
      </c>
      <c r="J4088">
        <v>6</v>
      </c>
      <c r="K4088">
        <v>13755</v>
      </c>
      <c r="L4088" s="1" t="s">
        <v>1491</v>
      </c>
      <c r="M4088" s="1" t="s">
        <v>121</v>
      </c>
      <c r="N4088" s="1" t="s">
        <v>33</v>
      </c>
      <c r="O4088" t="s">
        <v>19</v>
      </c>
      <c r="P4088">
        <v>2292.5</v>
      </c>
      <c r="Q4088" s="1" t="s">
        <v>1492</v>
      </c>
      <c r="R4088" s="1" t="s">
        <v>1452</v>
      </c>
      <c r="S4088" t="s">
        <v>1449</v>
      </c>
      <c r="T4088">
        <f>VLOOKUP(Admissions[[#This Row],[Department]],Departments!A:E,5,FALSE)</f>
        <v>7200</v>
      </c>
      <c r="U4088" s="1" t="str">
        <f t="shared" si="126"/>
        <v>Above Benchmark</v>
      </c>
      <c r="V4088" s="1">
        <f t="shared" ca="1" si="127"/>
        <v>93</v>
      </c>
      <c r="W4088" s="1" t="str">
        <f ca="1">_xlfn.IFS(Admissions[[#This Row],[Patients Age]]&lt;18,"Paediatric",V4088&lt;40,"Young Adult",V4088&lt;65,"Adult",TRUE,"Senior")</f>
        <v>Senior</v>
      </c>
    </row>
    <row r="4089" spans="1:23" x14ac:dyDescent="0.25">
      <c r="A4089">
        <v>13835</v>
      </c>
      <c r="B4089">
        <v>7112</v>
      </c>
      <c r="C4089" s="1" t="s">
        <v>778</v>
      </c>
      <c r="D4089" s="1" t="s">
        <v>56</v>
      </c>
      <c r="E4089" s="2">
        <v>29329</v>
      </c>
      <c r="F4089" s="1" t="s">
        <v>66</v>
      </c>
      <c r="G4089" s="1" t="s">
        <v>77</v>
      </c>
      <c r="H4089" s="2">
        <v>45432</v>
      </c>
      <c r="I4089" s="2">
        <v>45435</v>
      </c>
      <c r="J4089">
        <v>3</v>
      </c>
      <c r="K4089">
        <v>4456</v>
      </c>
      <c r="L4089" s="1" t="s">
        <v>1491</v>
      </c>
      <c r="M4089" s="1" t="s">
        <v>91</v>
      </c>
      <c r="N4089" s="1" t="s">
        <v>18</v>
      </c>
      <c r="O4089" t="s">
        <v>19</v>
      </c>
      <c r="P4089">
        <v>1485.3333</v>
      </c>
      <c r="Q4089" s="1" t="s">
        <v>1492</v>
      </c>
      <c r="R4089" s="1" t="s">
        <v>1448</v>
      </c>
      <c r="S4089" t="s">
        <v>1449</v>
      </c>
      <c r="T4089">
        <f>VLOOKUP(Admissions[[#This Row],[Department]],Departments!A:E,5,FALSE)</f>
        <v>6000</v>
      </c>
      <c r="U4089" s="1" t="str">
        <f t="shared" si="126"/>
        <v>Within Benchmark</v>
      </c>
      <c r="V4089" s="1">
        <f t="shared" ca="1" si="127"/>
        <v>46</v>
      </c>
      <c r="W4089" s="1" t="str">
        <f ca="1">_xlfn.IFS(Admissions[[#This Row],[Patients Age]]&lt;18,"Paediatric",V4089&lt;40,"Young Adult",V4089&lt;65,"Adult",TRUE,"Senior")</f>
        <v>Adult</v>
      </c>
    </row>
    <row r="4090" spans="1:23" x14ac:dyDescent="0.25">
      <c r="A4090">
        <v>13183</v>
      </c>
      <c r="B4090">
        <v>7075</v>
      </c>
      <c r="C4090" s="1" t="s">
        <v>961</v>
      </c>
      <c r="D4090" s="1" t="s">
        <v>56</v>
      </c>
      <c r="E4090" s="2">
        <v>24146</v>
      </c>
      <c r="F4090" s="1" t="s">
        <v>66</v>
      </c>
      <c r="G4090" s="1" t="s">
        <v>77</v>
      </c>
      <c r="H4090" s="2">
        <v>45629</v>
      </c>
      <c r="I4090" s="2">
        <v>45633</v>
      </c>
      <c r="J4090">
        <v>4</v>
      </c>
      <c r="K4090">
        <v>5021</v>
      </c>
      <c r="L4090" s="1" t="s">
        <v>1491</v>
      </c>
      <c r="M4090" s="1" t="s">
        <v>37</v>
      </c>
      <c r="N4090" s="1" t="s">
        <v>24</v>
      </c>
      <c r="O4090" t="s">
        <v>19</v>
      </c>
      <c r="P4090">
        <v>1255.25</v>
      </c>
      <c r="Q4090" s="1" t="s">
        <v>1492</v>
      </c>
      <c r="R4090" s="1" t="s">
        <v>1452</v>
      </c>
      <c r="S4090" t="s">
        <v>1449</v>
      </c>
      <c r="T4090">
        <f>VLOOKUP(Admissions[[#This Row],[Department]],Departments!A:E,5,FALSE)</f>
        <v>6000</v>
      </c>
      <c r="U4090" s="1" t="str">
        <f t="shared" si="126"/>
        <v>Within Benchmark</v>
      </c>
      <c r="V4090" s="1">
        <f t="shared" ca="1" si="127"/>
        <v>60</v>
      </c>
      <c r="W4090" s="1" t="str">
        <f ca="1">_xlfn.IFS(Admissions[[#This Row],[Patients Age]]&lt;18,"Paediatric",V4090&lt;40,"Young Adult",V4090&lt;65,"Adult",TRUE,"Senior")</f>
        <v>Adult</v>
      </c>
    </row>
    <row r="4091" spans="1:23" x14ac:dyDescent="0.25">
      <c r="A4091">
        <v>11991</v>
      </c>
      <c r="B4091">
        <v>3319</v>
      </c>
      <c r="C4091" s="1" t="s">
        <v>1117</v>
      </c>
      <c r="D4091" s="1" t="s">
        <v>14</v>
      </c>
      <c r="E4091" s="2">
        <v>26243</v>
      </c>
      <c r="F4091" s="1" t="s">
        <v>51</v>
      </c>
      <c r="G4091" s="1" t="s">
        <v>52</v>
      </c>
      <c r="H4091" s="2">
        <v>45647</v>
      </c>
      <c r="I4091" s="2">
        <v>45655</v>
      </c>
      <c r="J4091">
        <v>8</v>
      </c>
      <c r="K4091">
        <v>7858</v>
      </c>
      <c r="L4091" s="1" t="s">
        <v>1494</v>
      </c>
      <c r="M4091" s="1" t="s">
        <v>88</v>
      </c>
      <c r="N4091" s="1" t="s">
        <v>33</v>
      </c>
      <c r="O4091" t="s">
        <v>19</v>
      </c>
      <c r="P4091">
        <v>982.25</v>
      </c>
      <c r="Q4091" s="1" t="s">
        <v>1492</v>
      </c>
      <c r="R4091" s="1" t="s">
        <v>1446</v>
      </c>
      <c r="S4091" t="s">
        <v>1447</v>
      </c>
      <c r="T4091">
        <f>VLOOKUP(Admissions[[#This Row],[Department]],Departments!A:E,5,FALSE)</f>
        <v>6800</v>
      </c>
      <c r="U4091" s="1" t="str">
        <f t="shared" si="126"/>
        <v>Above Benchmark</v>
      </c>
      <c r="V4091" s="1">
        <f t="shared" ca="1" si="127"/>
        <v>54</v>
      </c>
      <c r="W4091" s="1" t="str">
        <f ca="1">_xlfn.IFS(Admissions[[#This Row],[Patients Age]]&lt;18,"Paediatric",V4091&lt;40,"Young Adult",V4091&lt;65,"Adult",TRUE,"Senior")</f>
        <v>Adult</v>
      </c>
    </row>
    <row r="4092" spans="1:23" x14ac:dyDescent="0.25">
      <c r="A4092">
        <v>10951</v>
      </c>
      <c r="B4092">
        <v>6089</v>
      </c>
      <c r="C4092" s="1" t="s">
        <v>74</v>
      </c>
      <c r="D4092" s="1" t="s">
        <v>56</v>
      </c>
      <c r="E4092" s="2">
        <v>37610</v>
      </c>
      <c r="F4092" s="1" t="s">
        <v>15</v>
      </c>
      <c r="G4092" s="1" t="s">
        <v>16</v>
      </c>
      <c r="H4092" s="2">
        <v>44962</v>
      </c>
      <c r="I4092" s="2">
        <v>44964</v>
      </c>
      <c r="J4092">
        <v>2</v>
      </c>
      <c r="K4092">
        <v>4379</v>
      </c>
      <c r="L4092" s="1" t="s">
        <v>1491</v>
      </c>
      <c r="M4092" s="1" t="s">
        <v>49</v>
      </c>
      <c r="N4092" s="1" t="s">
        <v>18</v>
      </c>
      <c r="O4092" t="s">
        <v>19</v>
      </c>
      <c r="P4092">
        <v>2189.5</v>
      </c>
      <c r="Q4092" s="1" t="s">
        <v>1492</v>
      </c>
      <c r="R4092" s="1" t="s">
        <v>1451</v>
      </c>
      <c r="S4092" t="s">
        <v>1447</v>
      </c>
      <c r="T4092">
        <f>VLOOKUP(Admissions[[#This Row],[Department]],Departments!A:E,5,FALSE)</f>
        <v>5500</v>
      </c>
      <c r="U4092" s="1" t="str">
        <f t="shared" si="126"/>
        <v>Within Benchmark</v>
      </c>
      <c r="V4092" s="1">
        <f t="shared" ca="1" si="127"/>
        <v>23</v>
      </c>
      <c r="W4092" s="1" t="str">
        <f ca="1">_xlfn.IFS(Admissions[[#This Row],[Patients Age]]&lt;18,"Paediatric",V4092&lt;40,"Young Adult",V4092&lt;65,"Adult",TRUE,"Senior")</f>
        <v>Young Adult</v>
      </c>
    </row>
    <row r="4093" spans="1:23" x14ac:dyDescent="0.25">
      <c r="A4093">
        <v>15856</v>
      </c>
      <c r="B4093">
        <v>6190</v>
      </c>
      <c r="C4093" s="1" t="s">
        <v>375</v>
      </c>
      <c r="D4093" s="1" t="s">
        <v>56</v>
      </c>
      <c r="E4093" s="2">
        <v>29197</v>
      </c>
      <c r="F4093" s="1" t="s">
        <v>21</v>
      </c>
      <c r="G4093" s="1" t="s">
        <v>160</v>
      </c>
      <c r="H4093" s="2">
        <v>45466</v>
      </c>
      <c r="I4093" s="2">
        <v>45477</v>
      </c>
      <c r="J4093">
        <v>11</v>
      </c>
      <c r="K4093">
        <v>41913</v>
      </c>
      <c r="L4093" s="1" t="s">
        <v>1491</v>
      </c>
      <c r="M4093" s="1" t="s">
        <v>23</v>
      </c>
      <c r="N4093" s="1" t="s">
        <v>33</v>
      </c>
      <c r="O4093" t="s">
        <v>19</v>
      </c>
      <c r="P4093">
        <v>3810.2727</v>
      </c>
      <c r="Q4093" s="1" t="s">
        <v>1492</v>
      </c>
      <c r="R4093" s="1" t="s">
        <v>1451</v>
      </c>
      <c r="S4093" t="s">
        <v>1447</v>
      </c>
      <c r="T4093">
        <f>VLOOKUP(Admissions[[#This Row],[Department]],Departments!A:E,5,FALSE)</f>
        <v>12000</v>
      </c>
      <c r="U4093" s="1" t="str">
        <f t="shared" si="126"/>
        <v>Above Benchmark</v>
      </c>
      <c r="V4093" s="1">
        <f t="shared" ca="1" si="127"/>
        <v>46</v>
      </c>
      <c r="W4093" s="1" t="str">
        <f ca="1">_xlfn.IFS(Admissions[[#This Row],[Patients Age]]&lt;18,"Paediatric",V4093&lt;40,"Young Adult",V4093&lt;65,"Adult",TRUE,"Senior")</f>
        <v>Adult</v>
      </c>
    </row>
    <row r="4094" spans="1:23" x14ac:dyDescent="0.25">
      <c r="A4094">
        <v>13758</v>
      </c>
      <c r="B4094">
        <v>5942</v>
      </c>
      <c r="C4094" s="1" t="s">
        <v>887</v>
      </c>
      <c r="D4094" s="1" t="s">
        <v>14</v>
      </c>
      <c r="E4094" s="2">
        <v>25478</v>
      </c>
      <c r="F4094" s="1" t="s">
        <v>21</v>
      </c>
      <c r="G4094" s="1" t="s">
        <v>22</v>
      </c>
      <c r="H4094" s="2">
        <v>45531</v>
      </c>
      <c r="I4094" s="2">
        <v>45547</v>
      </c>
      <c r="J4094">
        <v>16</v>
      </c>
      <c r="K4094">
        <v>25458</v>
      </c>
      <c r="L4094" s="1" t="s">
        <v>1491</v>
      </c>
      <c r="M4094" s="1" t="s">
        <v>209</v>
      </c>
      <c r="N4094" s="1" t="s">
        <v>33</v>
      </c>
      <c r="O4094" t="s">
        <v>19</v>
      </c>
      <c r="P4094">
        <v>1591.125</v>
      </c>
      <c r="Q4094" s="1" t="s">
        <v>1492</v>
      </c>
      <c r="R4094" s="1" t="s">
        <v>1452</v>
      </c>
      <c r="S4094" t="s">
        <v>1449</v>
      </c>
      <c r="T4094">
        <f>VLOOKUP(Admissions[[#This Row],[Department]],Departments!A:E,5,FALSE)</f>
        <v>12000</v>
      </c>
      <c r="U4094" s="1" t="str">
        <f t="shared" si="126"/>
        <v>Above Benchmark</v>
      </c>
      <c r="V4094" s="1">
        <f t="shared" ca="1" si="127"/>
        <v>56</v>
      </c>
      <c r="W4094" s="1" t="str">
        <f ca="1">_xlfn.IFS(Admissions[[#This Row],[Patients Age]]&lt;18,"Paediatric",V4094&lt;40,"Young Adult",V4094&lt;65,"Adult",TRUE,"Senior")</f>
        <v>Adult</v>
      </c>
    </row>
    <row r="4095" spans="1:23" x14ac:dyDescent="0.25">
      <c r="A4095">
        <v>12665</v>
      </c>
      <c r="B4095">
        <v>5037</v>
      </c>
      <c r="C4095" s="1" t="s">
        <v>770</v>
      </c>
      <c r="D4095" s="1" t="s">
        <v>14</v>
      </c>
      <c r="E4095" s="2">
        <v>18561</v>
      </c>
      <c r="F4095" s="1" t="s">
        <v>15</v>
      </c>
      <c r="G4095" s="1" t="s">
        <v>16</v>
      </c>
      <c r="H4095" s="2">
        <v>45497</v>
      </c>
      <c r="I4095" s="2">
        <v>45500</v>
      </c>
      <c r="J4095">
        <v>3</v>
      </c>
      <c r="K4095">
        <v>7887</v>
      </c>
      <c r="L4095" s="1" t="s">
        <v>1491</v>
      </c>
      <c r="M4095" s="1" t="s">
        <v>81</v>
      </c>
      <c r="N4095" s="1" t="s">
        <v>33</v>
      </c>
      <c r="O4095" t="s">
        <v>19</v>
      </c>
      <c r="P4095">
        <v>2629</v>
      </c>
      <c r="Q4095" s="1" t="s">
        <v>1492</v>
      </c>
      <c r="R4095" s="1" t="s">
        <v>1453</v>
      </c>
      <c r="S4095" t="s">
        <v>1449</v>
      </c>
      <c r="T4095">
        <f>VLOOKUP(Admissions[[#This Row],[Department]],Departments!A:E,5,FALSE)</f>
        <v>5500</v>
      </c>
      <c r="U4095" s="1" t="str">
        <f t="shared" si="126"/>
        <v>Above Benchmark</v>
      </c>
      <c r="V4095" s="1">
        <f t="shared" ca="1" si="127"/>
        <v>75</v>
      </c>
      <c r="W4095" s="1" t="str">
        <f ca="1">_xlfn.IFS(Admissions[[#This Row],[Patients Age]]&lt;18,"Paediatric",V4095&lt;40,"Young Adult",V4095&lt;65,"Adult",TRUE,"Senior")</f>
        <v>Senior</v>
      </c>
    </row>
    <row r="4096" spans="1:23" x14ac:dyDescent="0.25">
      <c r="A4096">
        <v>13269</v>
      </c>
      <c r="B4096">
        <v>4843</v>
      </c>
      <c r="C4096" s="1" t="s">
        <v>257</v>
      </c>
      <c r="D4096" s="1" t="s">
        <v>56</v>
      </c>
      <c r="E4096" s="2">
        <v>38339</v>
      </c>
      <c r="F4096" s="1" t="s">
        <v>35</v>
      </c>
      <c r="G4096" s="1" t="s">
        <v>83</v>
      </c>
      <c r="H4096" s="2">
        <v>45201</v>
      </c>
      <c r="I4096" s="2">
        <v>45203</v>
      </c>
      <c r="J4096">
        <v>2</v>
      </c>
      <c r="K4096">
        <v>7433</v>
      </c>
      <c r="L4096" s="1" t="s">
        <v>1491</v>
      </c>
      <c r="M4096" s="1" t="s">
        <v>60</v>
      </c>
      <c r="N4096" s="1" t="s">
        <v>33</v>
      </c>
      <c r="O4096" t="s">
        <v>19</v>
      </c>
      <c r="P4096">
        <v>3716.5</v>
      </c>
      <c r="Q4096" s="1" t="s">
        <v>1492</v>
      </c>
      <c r="R4096" s="1" t="s">
        <v>1448</v>
      </c>
      <c r="S4096" t="s">
        <v>1449</v>
      </c>
      <c r="T4096">
        <f>VLOOKUP(Admissions[[#This Row],[Department]],Departments!A:E,5,FALSE)</f>
        <v>8500</v>
      </c>
      <c r="U4096" s="1" t="str">
        <f t="shared" si="126"/>
        <v>Within Benchmark</v>
      </c>
      <c r="V4096" s="1">
        <f t="shared" ca="1" si="127"/>
        <v>21</v>
      </c>
      <c r="W4096" s="1" t="str">
        <f ca="1">_xlfn.IFS(Admissions[[#This Row],[Patients Age]]&lt;18,"Paediatric",V4096&lt;40,"Young Adult",V4096&lt;65,"Adult",TRUE,"Senior")</f>
        <v>Young Adult</v>
      </c>
    </row>
    <row r="4097" spans="1:23" x14ac:dyDescent="0.25">
      <c r="A4097">
        <v>10104</v>
      </c>
      <c r="B4097">
        <v>4562</v>
      </c>
      <c r="C4097" s="1" t="s">
        <v>214</v>
      </c>
      <c r="D4097" s="1" t="s">
        <v>56</v>
      </c>
      <c r="E4097" s="2">
        <v>27557</v>
      </c>
      <c r="F4097" s="1" t="s">
        <v>51</v>
      </c>
      <c r="G4097" s="1" t="s">
        <v>87</v>
      </c>
      <c r="H4097" s="2">
        <v>45361</v>
      </c>
      <c r="I4097" s="2">
        <v>45368</v>
      </c>
      <c r="J4097">
        <v>7</v>
      </c>
      <c r="K4097">
        <v>10238</v>
      </c>
      <c r="L4097" s="1" t="s">
        <v>1491</v>
      </c>
      <c r="M4097" s="1" t="s">
        <v>53</v>
      </c>
      <c r="N4097" s="1" t="s">
        <v>33</v>
      </c>
      <c r="O4097" t="s">
        <v>19</v>
      </c>
      <c r="P4097">
        <v>1462.5714</v>
      </c>
      <c r="Q4097" s="1" t="s">
        <v>1492</v>
      </c>
      <c r="R4097" s="1" t="s">
        <v>1451</v>
      </c>
      <c r="S4097" t="s">
        <v>1447</v>
      </c>
      <c r="T4097">
        <f>VLOOKUP(Admissions[[#This Row],[Department]],Departments!A:E,5,FALSE)</f>
        <v>6800</v>
      </c>
      <c r="U4097" s="1" t="str">
        <f t="shared" si="126"/>
        <v>Above Benchmark</v>
      </c>
      <c r="V4097" s="1">
        <f t="shared" ca="1" si="127"/>
        <v>51</v>
      </c>
      <c r="W4097" s="1" t="str">
        <f ca="1">_xlfn.IFS(Admissions[[#This Row],[Patients Age]]&lt;18,"Paediatric",V4097&lt;40,"Young Adult",V4097&lt;65,"Adult",TRUE,"Senior")</f>
        <v>Adult</v>
      </c>
    </row>
    <row r="4098" spans="1:23" x14ac:dyDescent="0.25">
      <c r="A4098">
        <v>14122</v>
      </c>
      <c r="B4098">
        <v>5865</v>
      </c>
      <c r="C4098" s="1" t="s">
        <v>1155</v>
      </c>
      <c r="D4098" s="1" t="s">
        <v>56</v>
      </c>
      <c r="E4098" s="2">
        <v>42620</v>
      </c>
      <c r="F4098" s="1" t="s">
        <v>30</v>
      </c>
      <c r="G4098" s="1" t="s">
        <v>110</v>
      </c>
      <c r="H4098" s="2">
        <v>45059</v>
      </c>
      <c r="I4098" s="2">
        <v>45063</v>
      </c>
      <c r="J4098">
        <v>4</v>
      </c>
      <c r="K4098">
        <v>4567</v>
      </c>
      <c r="L4098" s="1" t="s">
        <v>1491</v>
      </c>
      <c r="M4098" s="1" t="s">
        <v>46</v>
      </c>
      <c r="N4098" s="1" t="s">
        <v>33</v>
      </c>
      <c r="O4098" t="s">
        <v>19</v>
      </c>
      <c r="P4098">
        <v>1141.75</v>
      </c>
      <c r="Q4098" s="1" t="s">
        <v>1492</v>
      </c>
      <c r="R4098" s="1" t="s">
        <v>1446</v>
      </c>
      <c r="S4098" t="s">
        <v>1447</v>
      </c>
      <c r="T4098">
        <f>VLOOKUP(Admissions[[#This Row],[Department]],Departments!A:E,5,FALSE)</f>
        <v>4500</v>
      </c>
      <c r="U4098" s="1" t="str">
        <f t="shared" ref="U4098:U4161" si="128">IF(K4098&gt;T4098,"Above Benchmark","Within Benchmark")</f>
        <v>Above Benchmark</v>
      </c>
      <c r="V4098" s="1">
        <f t="shared" ref="V4098:V4161" ca="1" si="129">INT(YEARFRAC(E4098,TODAY()))</f>
        <v>9</v>
      </c>
      <c r="W4098" s="1" t="str">
        <f ca="1">_xlfn.IFS(Admissions[[#This Row],[Patients Age]]&lt;18,"Paediatric",V4098&lt;40,"Young Adult",V4098&lt;65,"Adult",TRUE,"Senior")</f>
        <v>Paediatric</v>
      </c>
    </row>
    <row r="4099" spans="1:23" x14ac:dyDescent="0.25">
      <c r="A4099">
        <v>11800</v>
      </c>
      <c r="B4099">
        <v>5475</v>
      </c>
      <c r="C4099" s="1" t="s">
        <v>718</v>
      </c>
      <c r="D4099" s="1" t="s">
        <v>56</v>
      </c>
      <c r="E4099" s="2">
        <v>30345</v>
      </c>
      <c r="F4099" s="1" t="s">
        <v>26</v>
      </c>
      <c r="G4099" s="1" t="s">
        <v>141</v>
      </c>
      <c r="H4099" s="2">
        <v>45528</v>
      </c>
      <c r="I4099" s="2">
        <v>45535</v>
      </c>
      <c r="J4099">
        <v>7</v>
      </c>
      <c r="K4099">
        <v>14565</v>
      </c>
      <c r="L4099" s="1" t="s">
        <v>1491</v>
      </c>
      <c r="M4099" s="1" t="s">
        <v>17</v>
      </c>
      <c r="N4099" s="1" t="s">
        <v>33</v>
      </c>
      <c r="O4099" t="s">
        <v>19</v>
      </c>
      <c r="P4099">
        <v>2080.7143000000001</v>
      </c>
      <c r="Q4099" s="1" t="s">
        <v>1492</v>
      </c>
      <c r="R4099" s="1" t="s">
        <v>1446</v>
      </c>
      <c r="S4099" t="s">
        <v>1447</v>
      </c>
      <c r="T4099">
        <f>VLOOKUP(Admissions[[#This Row],[Department]],Departments!A:E,5,FALSE)</f>
        <v>9000</v>
      </c>
      <c r="U4099" s="1" t="str">
        <f t="shared" si="128"/>
        <v>Above Benchmark</v>
      </c>
      <c r="V4099" s="1">
        <f t="shared" ca="1" si="129"/>
        <v>43</v>
      </c>
      <c r="W4099" s="1" t="str">
        <f ca="1">_xlfn.IFS(Admissions[[#This Row],[Patients Age]]&lt;18,"Paediatric",V4099&lt;40,"Young Adult",V4099&lt;65,"Adult",TRUE,"Senior")</f>
        <v>Adult</v>
      </c>
    </row>
    <row r="4100" spans="1:23" x14ac:dyDescent="0.25">
      <c r="A4100">
        <v>15939</v>
      </c>
      <c r="B4100">
        <v>4522</v>
      </c>
      <c r="C4100" s="1" t="s">
        <v>380</v>
      </c>
      <c r="D4100" s="1" t="s">
        <v>56</v>
      </c>
      <c r="E4100" s="2">
        <v>19411</v>
      </c>
      <c r="F4100" s="1" t="s">
        <v>35</v>
      </c>
      <c r="G4100" s="1" t="s">
        <v>36</v>
      </c>
      <c r="H4100" s="2">
        <v>45648</v>
      </c>
      <c r="I4100" s="2">
        <v>45653</v>
      </c>
      <c r="J4100">
        <v>5</v>
      </c>
      <c r="K4100">
        <v>9362</v>
      </c>
      <c r="L4100" s="1" t="s">
        <v>1491</v>
      </c>
      <c r="M4100" s="1" t="s">
        <v>75</v>
      </c>
      <c r="N4100" s="1" t="s">
        <v>33</v>
      </c>
      <c r="O4100" t="s">
        <v>19</v>
      </c>
      <c r="P4100">
        <v>1872.4</v>
      </c>
      <c r="Q4100" s="1" t="s">
        <v>1492</v>
      </c>
      <c r="R4100" s="1" t="s">
        <v>1451</v>
      </c>
      <c r="S4100" t="s">
        <v>1447</v>
      </c>
      <c r="T4100">
        <f>VLOOKUP(Admissions[[#This Row],[Department]],Departments!A:E,5,FALSE)</f>
        <v>8500</v>
      </c>
      <c r="U4100" s="1" t="str">
        <f t="shared" si="128"/>
        <v>Above Benchmark</v>
      </c>
      <c r="V4100" s="1">
        <f t="shared" ca="1" si="129"/>
        <v>73</v>
      </c>
      <c r="W4100" s="1" t="str">
        <f ca="1">_xlfn.IFS(Admissions[[#This Row],[Patients Age]]&lt;18,"Paediatric",V4100&lt;40,"Young Adult",V4100&lt;65,"Adult",TRUE,"Senior")</f>
        <v>Senior</v>
      </c>
    </row>
    <row r="4101" spans="1:23" x14ac:dyDescent="0.25">
      <c r="A4101">
        <v>13820</v>
      </c>
      <c r="B4101">
        <v>3780</v>
      </c>
      <c r="C4101" s="1" t="s">
        <v>364</v>
      </c>
      <c r="D4101" s="1" t="s">
        <v>56</v>
      </c>
      <c r="E4101" s="2">
        <v>29794</v>
      </c>
      <c r="F4101" s="1" t="s">
        <v>21</v>
      </c>
      <c r="G4101" s="1" t="s">
        <v>149</v>
      </c>
      <c r="H4101" s="2">
        <v>45459</v>
      </c>
      <c r="I4101" s="2">
        <v>45467</v>
      </c>
      <c r="J4101">
        <v>8</v>
      </c>
      <c r="K4101">
        <v>31702</v>
      </c>
      <c r="L4101" s="1" t="s">
        <v>1491</v>
      </c>
      <c r="M4101" s="1" t="s">
        <v>23</v>
      </c>
      <c r="N4101" s="1" t="s">
        <v>33</v>
      </c>
      <c r="O4101" t="s">
        <v>19</v>
      </c>
      <c r="P4101">
        <v>3962.75</v>
      </c>
      <c r="Q4101" s="1" t="s">
        <v>1492</v>
      </c>
      <c r="R4101" s="1" t="s">
        <v>1451</v>
      </c>
      <c r="S4101" t="s">
        <v>1447</v>
      </c>
      <c r="T4101">
        <f>VLOOKUP(Admissions[[#This Row],[Department]],Departments!A:E,5,FALSE)</f>
        <v>12000</v>
      </c>
      <c r="U4101" s="1" t="str">
        <f t="shared" si="128"/>
        <v>Above Benchmark</v>
      </c>
      <c r="V4101" s="1">
        <f t="shared" ca="1" si="129"/>
        <v>44</v>
      </c>
      <c r="W4101" s="1" t="str">
        <f ca="1">_xlfn.IFS(Admissions[[#This Row],[Patients Age]]&lt;18,"Paediatric",V4101&lt;40,"Young Adult",V4101&lt;65,"Adult",TRUE,"Senior")</f>
        <v>Adult</v>
      </c>
    </row>
    <row r="4102" spans="1:23" x14ac:dyDescent="0.25">
      <c r="A4102">
        <v>15344</v>
      </c>
      <c r="B4102">
        <v>5741</v>
      </c>
      <c r="C4102" s="1" t="s">
        <v>1120</v>
      </c>
      <c r="D4102" s="1" t="s">
        <v>56</v>
      </c>
      <c r="E4102" s="2">
        <v>33405</v>
      </c>
      <c r="F4102" s="1" t="s">
        <v>66</v>
      </c>
      <c r="G4102" s="1" t="s">
        <v>77</v>
      </c>
      <c r="H4102" s="2">
        <v>44959</v>
      </c>
      <c r="I4102" s="2">
        <v>44963</v>
      </c>
      <c r="J4102">
        <v>4</v>
      </c>
      <c r="K4102">
        <v>7604</v>
      </c>
      <c r="L4102" s="1" t="s">
        <v>1491</v>
      </c>
      <c r="M4102" s="1" t="s">
        <v>68</v>
      </c>
      <c r="N4102" s="1" t="s">
        <v>33</v>
      </c>
      <c r="O4102" t="s">
        <v>19</v>
      </c>
      <c r="P4102">
        <v>1901</v>
      </c>
      <c r="Q4102" s="1" t="s">
        <v>1492</v>
      </c>
      <c r="R4102" s="1" t="s">
        <v>1450</v>
      </c>
      <c r="S4102" t="s">
        <v>1449</v>
      </c>
      <c r="T4102">
        <f>VLOOKUP(Admissions[[#This Row],[Department]],Departments!A:E,5,FALSE)</f>
        <v>6000</v>
      </c>
      <c r="U4102" s="1" t="str">
        <f t="shared" si="128"/>
        <v>Above Benchmark</v>
      </c>
      <c r="V4102" s="1">
        <f t="shared" ca="1" si="129"/>
        <v>35</v>
      </c>
      <c r="W4102" s="1" t="str">
        <f ca="1">_xlfn.IFS(Admissions[[#This Row],[Patients Age]]&lt;18,"Paediatric",V4102&lt;40,"Young Adult",V4102&lt;65,"Adult",TRUE,"Senior")</f>
        <v>Young Adult</v>
      </c>
    </row>
    <row r="4103" spans="1:23" x14ac:dyDescent="0.25">
      <c r="A4103">
        <v>10401</v>
      </c>
      <c r="B4103">
        <v>4327</v>
      </c>
      <c r="C4103" s="1" t="s">
        <v>243</v>
      </c>
      <c r="D4103" s="1" t="s">
        <v>56</v>
      </c>
      <c r="E4103" s="2">
        <v>42760</v>
      </c>
      <c r="F4103" s="1" t="s">
        <v>30</v>
      </c>
      <c r="G4103" s="1" t="s">
        <v>58</v>
      </c>
      <c r="H4103" s="2">
        <v>45443</v>
      </c>
      <c r="I4103" s="2">
        <v>45445</v>
      </c>
      <c r="J4103">
        <v>2</v>
      </c>
      <c r="K4103">
        <v>2939</v>
      </c>
      <c r="L4103" s="1" t="s">
        <v>1491</v>
      </c>
      <c r="M4103" s="1" t="s">
        <v>81</v>
      </c>
      <c r="N4103" s="1" t="s">
        <v>33</v>
      </c>
      <c r="O4103" t="s">
        <v>19</v>
      </c>
      <c r="P4103">
        <v>1469.5</v>
      </c>
      <c r="Q4103" s="1" t="s">
        <v>1492</v>
      </c>
      <c r="R4103" s="1" t="s">
        <v>1454</v>
      </c>
      <c r="S4103" t="s">
        <v>1449</v>
      </c>
      <c r="T4103">
        <f>VLOOKUP(Admissions[[#This Row],[Department]],Departments!A:E,5,FALSE)</f>
        <v>4500</v>
      </c>
      <c r="U4103" s="1" t="str">
        <f t="shared" si="128"/>
        <v>Within Benchmark</v>
      </c>
      <c r="V4103" s="1">
        <f t="shared" ca="1" si="129"/>
        <v>9</v>
      </c>
      <c r="W4103" s="1" t="str">
        <f ca="1">_xlfn.IFS(Admissions[[#This Row],[Patients Age]]&lt;18,"Paediatric",V4103&lt;40,"Young Adult",V4103&lt;65,"Adult",TRUE,"Senior")</f>
        <v>Paediatric</v>
      </c>
    </row>
    <row r="4104" spans="1:23" x14ac:dyDescent="0.25">
      <c r="A4104">
        <v>13581</v>
      </c>
      <c r="B4104">
        <v>4250</v>
      </c>
      <c r="C4104" s="1" t="s">
        <v>825</v>
      </c>
      <c r="D4104" s="1" t="s">
        <v>56</v>
      </c>
      <c r="E4104" s="2">
        <v>24922</v>
      </c>
      <c r="F4104" s="1" t="s">
        <v>66</v>
      </c>
      <c r="G4104" s="1" t="s">
        <v>77</v>
      </c>
      <c r="H4104" s="2">
        <v>45437</v>
      </c>
      <c r="I4104" s="2">
        <v>45441</v>
      </c>
      <c r="J4104">
        <v>4</v>
      </c>
      <c r="K4104">
        <v>5633</v>
      </c>
      <c r="L4104" s="1" t="s">
        <v>1491</v>
      </c>
      <c r="M4104" s="1" t="s">
        <v>1477</v>
      </c>
      <c r="N4104" s="1" t="s">
        <v>18</v>
      </c>
      <c r="O4104" t="s">
        <v>19</v>
      </c>
      <c r="P4104">
        <v>1408.25</v>
      </c>
      <c r="Q4104" s="1" t="s">
        <v>1492</v>
      </c>
      <c r="R4104" s="1" t="s">
        <v>1446</v>
      </c>
      <c r="S4104" t="s">
        <v>1447</v>
      </c>
      <c r="T4104">
        <f>VLOOKUP(Admissions[[#This Row],[Department]],Departments!A:E,5,FALSE)</f>
        <v>6000</v>
      </c>
      <c r="U4104" s="1" t="str">
        <f t="shared" si="128"/>
        <v>Within Benchmark</v>
      </c>
      <c r="V4104" s="1">
        <f t="shared" ca="1" si="129"/>
        <v>58</v>
      </c>
      <c r="W4104" s="1" t="str">
        <f ca="1">_xlfn.IFS(Admissions[[#This Row],[Patients Age]]&lt;18,"Paediatric",V4104&lt;40,"Young Adult",V4104&lt;65,"Adult",TRUE,"Senior")</f>
        <v>Adult</v>
      </c>
    </row>
    <row r="4105" spans="1:23" x14ac:dyDescent="0.25">
      <c r="A4105">
        <v>11070</v>
      </c>
      <c r="B4105">
        <v>7082</v>
      </c>
      <c r="C4105" s="1" t="s">
        <v>1327</v>
      </c>
      <c r="D4105" s="1" t="s">
        <v>56</v>
      </c>
      <c r="E4105" s="2">
        <v>33564</v>
      </c>
      <c r="F4105" s="1" t="s">
        <v>51</v>
      </c>
      <c r="G4105" s="1" t="s">
        <v>87</v>
      </c>
      <c r="H4105" s="2">
        <v>45620</v>
      </c>
      <c r="I4105" s="2">
        <v>45627</v>
      </c>
      <c r="J4105">
        <v>7</v>
      </c>
      <c r="K4105">
        <v>11122</v>
      </c>
      <c r="L4105" s="1" t="s">
        <v>1491</v>
      </c>
      <c r="M4105" s="1" t="s">
        <v>17</v>
      </c>
      <c r="N4105" s="1" t="s">
        <v>33</v>
      </c>
      <c r="O4105" t="s">
        <v>19</v>
      </c>
      <c r="P4105">
        <v>1588.8570999999999</v>
      </c>
      <c r="Q4105" s="1" t="s">
        <v>1492</v>
      </c>
      <c r="R4105" s="1" t="s">
        <v>1451</v>
      </c>
      <c r="S4105" t="s">
        <v>1447</v>
      </c>
      <c r="T4105">
        <f>VLOOKUP(Admissions[[#This Row],[Department]],Departments!A:E,5,FALSE)</f>
        <v>6800</v>
      </c>
      <c r="U4105" s="1" t="str">
        <f t="shared" si="128"/>
        <v>Above Benchmark</v>
      </c>
      <c r="V4105" s="1">
        <f t="shared" ca="1" si="129"/>
        <v>34</v>
      </c>
      <c r="W4105" s="1" t="str">
        <f ca="1">_xlfn.IFS(Admissions[[#This Row],[Patients Age]]&lt;18,"Paediatric",V4105&lt;40,"Young Adult",V4105&lt;65,"Adult",TRUE,"Senior")</f>
        <v>Young Adult</v>
      </c>
    </row>
    <row r="4106" spans="1:23" x14ac:dyDescent="0.25">
      <c r="A4106">
        <v>14530</v>
      </c>
      <c r="B4106">
        <v>6063</v>
      </c>
      <c r="C4106" s="1" t="s">
        <v>1334</v>
      </c>
      <c r="D4106" s="1" t="s">
        <v>14</v>
      </c>
      <c r="E4106" s="2">
        <v>24365</v>
      </c>
      <c r="F4106" s="1" t="s">
        <v>26</v>
      </c>
      <c r="G4106" s="1" t="s">
        <v>27</v>
      </c>
      <c r="H4106" s="2">
        <v>45586</v>
      </c>
      <c r="I4106" s="2">
        <v>45592</v>
      </c>
      <c r="J4106">
        <v>6</v>
      </c>
      <c r="K4106">
        <v>17166</v>
      </c>
      <c r="L4106" s="1" t="s">
        <v>1491</v>
      </c>
      <c r="M4106" s="1" t="s">
        <v>28</v>
      </c>
      <c r="N4106" s="1" t="s">
        <v>18</v>
      </c>
      <c r="O4106" t="s">
        <v>19</v>
      </c>
      <c r="P4106">
        <v>2861</v>
      </c>
      <c r="Q4106" s="1" t="s">
        <v>1492</v>
      </c>
      <c r="R4106" s="1" t="s">
        <v>1448</v>
      </c>
      <c r="S4106" t="s">
        <v>1449</v>
      </c>
      <c r="T4106">
        <f>VLOOKUP(Admissions[[#This Row],[Department]],Departments!A:E,5,FALSE)</f>
        <v>9000</v>
      </c>
      <c r="U4106" s="1" t="str">
        <f t="shared" si="128"/>
        <v>Above Benchmark</v>
      </c>
      <c r="V4106" s="1">
        <f t="shared" ca="1" si="129"/>
        <v>59</v>
      </c>
      <c r="W4106" s="1" t="str">
        <f ca="1">_xlfn.IFS(Admissions[[#This Row],[Patients Age]]&lt;18,"Paediatric",V4106&lt;40,"Young Adult",V4106&lt;65,"Adult",TRUE,"Senior")</f>
        <v>Adult</v>
      </c>
    </row>
    <row r="4107" spans="1:23" x14ac:dyDescent="0.25">
      <c r="A4107">
        <v>14090</v>
      </c>
      <c r="B4107">
        <v>5760</v>
      </c>
      <c r="C4107" s="1" t="s">
        <v>312</v>
      </c>
      <c r="D4107" s="1" t="s">
        <v>56</v>
      </c>
      <c r="E4107" s="2">
        <v>38185</v>
      </c>
      <c r="F4107" s="1" t="s">
        <v>15</v>
      </c>
      <c r="G4107" s="1" t="s">
        <v>48</v>
      </c>
      <c r="H4107" s="2">
        <v>45061</v>
      </c>
      <c r="I4107" s="2">
        <v>45062</v>
      </c>
      <c r="J4107">
        <v>1</v>
      </c>
      <c r="K4107">
        <v>2921</v>
      </c>
      <c r="L4107" s="1" t="s">
        <v>1491</v>
      </c>
      <c r="M4107" s="1" t="s">
        <v>81</v>
      </c>
      <c r="N4107" s="1" t="s">
        <v>18</v>
      </c>
      <c r="O4107" t="s">
        <v>19</v>
      </c>
      <c r="P4107">
        <v>2921</v>
      </c>
      <c r="Q4107" s="1" t="s">
        <v>1492</v>
      </c>
      <c r="R4107" s="1" t="s">
        <v>1448</v>
      </c>
      <c r="S4107" t="s">
        <v>1449</v>
      </c>
      <c r="T4107">
        <f>VLOOKUP(Admissions[[#This Row],[Department]],Departments!A:E,5,FALSE)</f>
        <v>5500</v>
      </c>
      <c r="U4107" s="1" t="str">
        <f t="shared" si="128"/>
        <v>Within Benchmark</v>
      </c>
      <c r="V4107" s="1">
        <f t="shared" ca="1" si="129"/>
        <v>21</v>
      </c>
      <c r="W4107" s="1" t="str">
        <f ca="1">_xlfn.IFS(Admissions[[#This Row],[Patients Age]]&lt;18,"Paediatric",V4107&lt;40,"Young Adult",V4107&lt;65,"Adult",TRUE,"Senior")</f>
        <v>Young Adult</v>
      </c>
    </row>
    <row r="4108" spans="1:23" x14ac:dyDescent="0.25">
      <c r="A4108">
        <v>13277</v>
      </c>
      <c r="B4108">
        <v>5260</v>
      </c>
      <c r="C4108" s="1" t="s">
        <v>1194</v>
      </c>
      <c r="D4108" s="1" t="s">
        <v>14</v>
      </c>
      <c r="E4108" s="2">
        <v>44753</v>
      </c>
      <c r="F4108" s="1" t="s">
        <v>30</v>
      </c>
      <c r="G4108" s="1" t="s">
        <v>31</v>
      </c>
      <c r="H4108" s="2">
        <v>45253</v>
      </c>
      <c r="I4108" s="2">
        <v>45256</v>
      </c>
      <c r="J4108">
        <v>3</v>
      </c>
      <c r="K4108">
        <v>2289</v>
      </c>
      <c r="L4108" s="1" t="s">
        <v>1491</v>
      </c>
      <c r="M4108" s="1" t="s">
        <v>46</v>
      </c>
      <c r="N4108" s="1" t="s">
        <v>33</v>
      </c>
      <c r="O4108" t="s">
        <v>19</v>
      </c>
      <c r="P4108">
        <v>763</v>
      </c>
      <c r="Q4108" s="1" t="s">
        <v>1492</v>
      </c>
      <c r="R4108" s="1" t="s">
        <v>1450</v>
      </c>
      <c r="S4108" t="s">
        <v>1449</v>
      </c>
      <c r="T4108">
        <f>VLOOKUP(Admissions[[#This Row],[Department]],Departments!A:E,5,FALSE)</f>
        <v>4500</v>
      </c>
      <c r="U4108" s="1" t="str">
        <f t="shared" si="128"/>
        <v>Within Benchmark</v>
      </c>
      <c r="V4108" s="1">
        <f t="shared" ca="1" si="129"/>
        <v>3</v>
      </c>
      <c r="W4108" s="1" t="str">
        <f ca="1">_xlfn.IFS(Admissions[[#This Row],[Patients Age]]&lt;18,"Paediatric",V4108&lt;40,"Young Adult",V4108&lt;65,"Adult",TRUE,"Senior")</f>
        <v>Paediatric</v>
      </c>
    </row>
    <row r="4109" spans="1:23" x14ac:dyDescent="0.25">
      <c r="A4109">
        <v>13975</v>
      </c>
      <c r="B4109">
        <v>5508</v>
      </c>
      <c r="C4109" s="1" t="s">
        <v>982</v>
      </c>
      <c r="D4109" s="1" t="s">
        <v>56</v>
      </c>
      <c r="E4109" s="2">
        <v>21243</v>
      </c>
      <c r="F4109" s="1" t="s">
        <v>15</v>
      </c>
      <c r="G4109" s="1" t="s">
        <v>48</v>
      </c>
      <c r="H4109" s="2">
        <v>45465</v>
      </c>
      <c r="I4109" s="2">
        <v>45469</v>
      </c>
      <c r="J4109">
        <v>4</v>
      </c>
      <c r="K4109">
        <v>7083</v>
      </c>
      <c r="L4109" s="1" t="s">
        <v>1491</v>
      </c>
      <c r="M4109" s="1" t="s">
        <v>81</v>
      </c>
      <c r="N4109" s="1" t="s">
        <v>33</v>
      </c>
      <c r="O4109" t="s">
        <v>19</v>
      </c>
      <c r="P4109">
        <v>1770.75</v>
      </c>
      <c r="Q4109" s="1" t="s">
        <v>1492</v>
      </c>
      <c r="R4109" s="1" t="s">
        <v>1446</v>
      </c>
      <c r="S4109" t="s">
        <v>1447</v>
      </c>
      <c r="T4109">
        <f>VLOOKUP(Admissions[[#This Row],[Department]],Departments!A:E,5,FALSE)</f>
        <v>5500</v>
      </c>
      <c r="U4109" s="1" t="str">
        <f t="shared" si="128"/>
        <v>Above Benchmark</v>
      </c>
      <c r="V4109" s="1">
        <f t="shared" ca="1" si="129"/>
        <v>68</v>
      </c>
      <c r="W4109" s="1" t="str">
        <f ca="1">_xlfn.IFS(Admissions[[#This Row],[Patients Age]]&lt;18,"Paediatric",V4109&lt;40,"Young Adult",V4109&lt;65,"Adult",TRUE,"Senior")</f>
        <v>Senior</v>
      </c>
    </row>
    <row r="4110" spans="1:23" x14ac:dyDescent="0.25">
      <c r="A4110">
        <v>11603</v>
      </c>
      <c r="B4110">
        <v>3190</v>
      </c>
      <c r="C4110" s="1" t="s">
        <v>382</v>
      </c>
      <c r="D4110" s="1" t="s">
        <v>14</v>
      </c>
      <c r="E4110" s="2">
        <v>28582</v>
      </c>
      <c r="F4110" s="1" t="s">
        <v>35</v>
      </c>
      <c r="G4110" s="1" t="s">
        <v>36</v>
      </c>
      <c r="H4110" s="2">
        <v>45010</v>
      </c>
      <c r="I4110" s="2">
        <v>45013</v>
      </c>
      <c r="J4110">
        <v>3</v>
      </c>
      <c r="K4110">
        <v>6214</v>
      </c>
      <c r="L4110" s="1" t="s">
        <v>1491</v>
      </c>
      <c r="M4110" s="1" t="s">
        <v>37</v>
      </c>
      <c r="N4110" s="1" t="s">
        <v>24</v>
      </c>
      <c r="O4110" t="s">
        <v>19</v>
      </c>
      <c r="P4110">
        <v>2071.3332999999998</v>
      </c>
      <c r="Q4110" s="1" t="s">
        <v>1492</v>
      </c>
      <c r="R4110" s="1" t="s">
        <v>1446</v>
      </c>
      <c r="S4110" t="s">
        <v>1447</v>
      </c>
      <c r="T4110">
        <f>VLOOKUP(Admissions[[#This Row],[Department]],Departments!A:E,5,FALSE)</f>
        <v>8500</v>
      </c>
      <c r="U4110" s="1" t="str">
        <f t="shared" si="128"/>
        <v>Within Benchmark</v>
      </c>
      <c r="V4110" s="1">
        <f t="shared" ca="1" si="129"/>
        <v>48</v>
      </c>
      <c r="W4110" s="1" t="str">
        <f ca="1">_xlfn.IFS(Admissions[[#This Row],[Patients Age]]&lt;18,"Paediatric",V4110&lt;40,"Young Adult",V4110&lt;65,"Adult",TRUE,"Senior")</f>
        <v>Adult</v>
      </c>
    </row>
    <row r="4111" spans="1:23" x14ac:dyDescent="0.25">
      <c r="A4111">
        <v>13318</v>
      </c>
      <c r="B4111">
        <v>4885</v>
      </c>
      <c r="C4111" s="1" t="s">
        <v>725</v>
      </c>
      <c r="D4111" s="1" t="s">
        <v>14</v>
      </c>
      <c r="E4111" s="2">
        <v>21872</v>
      </c>
      <c r="F4111" s="1" t="s">
        <v>15</v>
      </c>
      <c r="G4111" s="1" t="s">
        <v>217</v>
      </c>
      <c r="H4111" s="2">
        <v>45318</v>
      </c>
      <c r="I4111" s="2">
        <v>45321</v>
      </c>
      <c r="J4111">
        <v>3</v>
      </c>
      <c r="K4111">
        <v>7486</v>
      </c>
      <c r="L4111" s="1" t="s">
        <v>1491</v>
      </c>
      <c r="M4111" s="1" t="s">
        <v>17</v>
      </c>
      <c r="N4111" s="1" t="s">
        <v>33</v>
      </c>
      <c r="O4111" t="s">
        <v>19</v>
      </c>
      <c r="P4111">
        <v>2495.3332999999998</v>
      </c>
      <c r="Q4111" s="1" t="s">
        <v>1492</v>
      </c>
      <c r="R4111" s="1" t="s">
        <v>1446</v>
      </c>
      <c r="S4111" t="s">
        <v>1447</v>
      </c>
      <c r="T4111">
        <f>VLOOKUP(Admissions[[#This Row],[Department]],Departments!A:E,5,FALSE)</f>
        <v>5500</v>
      </c>
      <c r="U4111" s="1" t="str">
        <f t="shared" si="128"/>
        <v>Above Benchmark</v>
      </c>
      <c r="V4111" s="1">
        <f t="shared" ca="1" si="129"/>
        <v>66</v>
      </c>
      <c r="W4111" s="1" t="str">
        <f ca="1">_xlfn.IFS(Admissions[[#This Row],[Patients Age]]&lt;18,"Paediatric",V4111&lt;40,"Young Adult",V4111&lt;65,"Adult",TRUE,"Senior")</f>
        <v>Senior</v>
      </c>
    </row>
    <row r="4112" spans="1:23" x14ac:dyDescent="0.25">
      <c r="A4112">
        <v>12727</v>
      </c>
      <c r="B4112">
        <v>5373</v>
      </c>
      <c r="C4112" s="1" t="s">
        <v>366</v>
      </c>
      <c r="D4112" s="1" t="s">
        <v>56</v>
      </c>
      <c r="E4112" s="2">
        <v>34049</v>
      </c>
      <c r="F4112" s="1" t="s">
        <v>26</v>
      </c>
      <c r="G4112" s="1" t="s">
        <v>39</v>
      </c>
      <c r="H4112" s="2">
        <v>44966</v>
      </c>
      <c r="I4112" s="2">
        <v>44968</v>
      </c>
      <c r="J4112">
        <v>2</v>
      </c>
      <c r="K4112">
        <v>5012</v>
      </c>
      <c r="L4112" s="1" t="s">
        <v>1494</v>
      </c>
      <c r="M4112" s="1" t="s">
        <v>64</v>
      </c>
      <c r="N4112" s="1" t="s">
        <v>18</v>
      </c>
      <c r="O4112" t="s">
        <v>19</v>
      </c>
      <c r="P4112">
        <v>2506</v>
      </c>
      <c r="Q4112" s="1" t="s">
        <v>1492</v>
      </c>
      <c r="R4112" s="1" t="s">
        <v>1450</v>
      </c>
      <c r="S4112" t="s">
        <v>1449</v>
      </c>
      <c r="T4112">
        <f>VLOOKUP(Admissions[[#This Row],[Department]],Departments!A:E,5,FALSE)</f>
        <v>9000</v>
      </c>
      <c r="U4112" s="1" t="str">
        <f t="shared" si="128"/>
        <v>Within Benchmark</v>
      </c>
      <c r="V4112" s="1">
        <f t="shared" ca="1" si="129"/>
        <v>33</v>
      </c>
      <c r="W4112" s="1" t="str">
        <f ca="1">_xlfn.IFS(Admissions[[#This Row],[Patients Age]]&lt;18,"Paediatric",V4112&lt;40,"Young Adult",V4112&lt;65,"Adult",TRUE,"Senior")</f>
        <v>Young Adult</v>
      </c>
    </row>
    <row r="4113" spans="1:23" x14ac:dyDescent="0.25">
      <c r="A4113">
        <v>11620</v>
      </c>
      <c r="B4113">
        <v>5154</v>
      </c>
      <c r="C4113" s="1" t="s">
        <v>520</v>
      </c>
      <c r="D4113" s="1" t="s">
        <v>56</v>
      </c>
      <c r="E4113" s="2">
        <v>27886</v>
      </c>
      <c r="F4113" s="1" t="s">
        <v>15</v>
      </c>
      <c r="G4113" s="1" t="s">
        <v>16</v>
      </c>
      <c r="H4113" s="2">
        <v>44946</v>
      </c>
      <c r="I4113" s="2">
        <v>44948</v>
      </c>
      <c r="J4113">
        <v>2</v>
      </c>
      <c r="K4113">
        <v>3998</v>
      </c>
      <c r="L4113" s="1" t="s">
        <v>1491</v>
      </c>
      <c r="M4113" s="1" t="s">
        <v>17</v>
      </c>
      <c r="N4113" s="1" t="s">
        <v>33</v>
      </c>
      <c r="O4113" t="s">
        <v>19</v>
      </c>
      <c r="P4113">
        <v>1999</v>
      </c>
      <c r="Q4113" s="1" t="s">
        <v>1492</v>
      </c>
      <c r="R4113" s="1" t="s">
        <v>1454</v>
      </c>
      <c r="S4113" t="s">
        <v>1449</v>
      </c>
      <c r="T4113">
        <f>VLOOKUP(Admissions[[#This Row],[Department]],Departments!A:E,5,FALSE)</f>
        <v>5500</v>
      </c>
      <c r="U4113" s="1" t="str">
        <f t="shared" si="128"/>
        <v>Within Benchmark</v>
      </c>
      <c r="V4113" s="1">
        <f t="shared" ca="1" si="129"/>
        <v>50</v>
      </c>
      <c r="W4113" s="1" t="str">
        <f ca="1">_xlfn.IFS(Admissions[[#This Row],[Patients Age]]&lt;18,"Paediatric",V4113&lt;40,"Young Adult",V4113&lt;65,"Adult",TRUE,"Senior")</f>
        <v>Adult</v>
      </c>
    </row>
    <row r="4114" spans="1:23" x14ac:dyDescent="0.25">
      <c r="A4114">
        <v>13161</v>
      </c>
      <c r="B4114">
        <v>4782</v>
      </c>
      <c r="C4114" s="1" t="s">
        <v>1010</v>
      </c>
      <c r="D4114" s="1" t="s">
        <v>56</v>
      </c>
      <c r="E4114" s="2">
        <v>38839</v>
      </c>
      <c r="F4114" s="1" t="s">
        <v>51</v>
      </c>
      <c r="G4114" s="1" t="s">
        <v>87</v>
      </c>
      <c r="H4114" s="2">
        <v>45030</v>
      </c>
      <c r="I4114" s="2">
        <v>45035</v>
      </c>
      <c r="J4114">
        <v>5</v>
      </c>
      <c r="K4114">
        <v>9036</v>
      </c>
      <c r="L4114" s="1" t="s">
        <v>1491</v>
      </c>
      <c r="M4114" s="1" t="s">
        <v>17</v>
      </c>
      <c r="N4114" s="1" t="s">
        <v>18</v>
      </c>
      <c r="O4114" t="s">
        <v>19</v>
      </c>
      <c r="P4114">
        <v>1807.2</v>
      </c>
      <c r="Q4114" s="1" t="s">
        <v>1492</v>
      </c>
      <c r="R4114" s="1" t="s">
        <v>1454</v>
      </c>
      <c r="S4114" t="s">
        <v>1449</v>
      </c>
      <c r="T4114">
        <f>VLOOKUP(Admissions[[#This Row],[Department]],Departments!A:E,5,FALSE)</f>
        <v>6800</v>
      </c>
      <c r="U4114" s="1" t="str">
        <f t="shared" si="128"/>
        <v>Above Benchmark</v>
      </c>
      <c r="V4114" s="1">
        <f t="shared" ca="1" si="129"/>
        <v>20</v>
      </c>
      <c r="W4114" s="1" t="str">
        <f ca="1">_xlfn.IFS(Admissions[[#This Row],[Patients Age]]&lt;18,"Paediatric",V4114&lt;40,"Young Adult",V4114&lt;65,"Adult",TRUE,"Senior")</f>
        <v>Young Adult</v>
      </c>
    </row>
    <row r="4115" spans="1:23" x14ac:dyDescent="0.25">
      <c r="A4115">
        <v>11621</v>
      </c>
      <c r="B4115">
        <v>5730</v>
      </c>
      <c r="C4115" s="1" t="s">
        <v>681</v>
      </c>
      <c r="D4115" s="1" t="s">
        <v>56</v>
      </c>
      <c r="E4115" s="2">
        <v>23208</v>
      </c>
      <c r="F4115" s="1" t="s">
        <v>35</v>
      </c>
      <c r="G4115" s="1" t="s">
        <v>36</v>
      </c>
      <c r="H4115" s="2">
        <v>45576</v>
      </c>
      <c r="I4115" s="2">
        <v>45583</v>
      </c>
      <c r="J4115">
        <v>7</v>
      </c>
      <c r="K4115">
        <v>14458</v>
      </c>
      <c r="L4115" s="1" t="s">
        <v>1494</v>
      </c>
      <c r="M4115" s="1" t="s">
        <v>60</v>
      </c>
      <c r="N4115" s="1" t="s">
        <v>18</v>
      </c>
      <c r="O4115" t="s">
        <v>19</v>
      </c>
      <c r="P4115">
        <v>2065.4286000000002</v>
      </c>
      <c r="Q4115" s="1" t="s">
        <v>1492</v>
      </c>
      <c r="R4115" s="1" t="s">
        <v>1454</v>
      </c>
      <c r="S4115" t="s">
        <v>1449</v>
      </c>
      <c r="T4115">
        <f>VLOOKUP(Admissions[[#This Row],[Department]],Departments!A:E,5,FALSE)</f>
        <v>8500</v>
      </c>
      <c r="U4115" s="1" t="str">
        <f t="shared" si="128"/>
        <v>Above Benchmark</v>
      </c>
      <c r="V4115" s="1">
        <f t="shared" ca="1" si="129"/>
        <v>62</v>
      </c>
      <c r="W4115" s="1" t="str">
        <f ca="1">_xlfn.IFS(Admissions[[#This Row],[Patients Age]]&lt;18,"Paediatric",V4115&lt;40,"Young Adult",V4115&lt;65,"Adult",TRUE,"Senior")</f>
        <v>Adult</v>
      </c>
    </row>
    <row r="4116" spans="1:23" x14ac:dyDescent="0.25">
      <c r="A4116">
        <v>12279</v>
      </c>
      <c r="B4116">
        <v>6765</v>
      </c>
      <c r="C4116" s="1" t="s">
        <v>197</v>
      </c>
      <c r="D4116" s="1" t="s">
        <v>14</v>
      </c>
      <c r="E4116" s="2">
        <v>31979</v>
      </c>
      <c r="F4116" s="1" t="s">
        <v>35</v>
      </c>
      <c r="G4116" s="1" t="s">
        <v>83</v>
      </c>
      <c r="H4116" s="2">
        <v>45023</v>
      </c>
      <c r="I4116" s="2">
        <v>45024</v>
      </c>
      <c r="J4116">
        <v>1</v>
      </c>
      <c r="K4116">
        <v>5348</v>
      </c>
      <c r="L4116" s="1" t="s">
        <v>1491</v>
      </c>
      <c r="M4116" s="1" t="s">
        <v>60</v>
      </c>
      <c r="N4116" s="1" t="s">
        <v>33</v>
      </c>
      <c r="O4116" t="s">
        <v>19</v>
      </c>
      <c r="P4116">
        <v>5348</v>
      </c>
      <c r="Q4116" s="1" t="s">
        <v>1492</v>
      </c>
      <c r="R4116" s="1" t="s">
        <v>1454</v>
      </c>
      <c r="S4116" t="s">
        <v>1449</v>
      </c>
      <c r="T4116">
        <f>VLOOKUP(Admissions[[#This Row],[Department]],Departments!A:E,5,FALSE)</f>
        <v>8500</v>
      </c>
      <c r="U4116" s="1" t="str">
        <f t="shared" si="128"/>
        <v>Within Benchmark</v>
      </c>
      <c r="V4116" s="1">
        <f t="shared" ca="1" si="129"/>
        <v>38</v>
      </c>
      <c r="W4116" s="1" t="str">
        <f ca="1">_xlfn.IFS(Admissions[[#This Row],[Patients Age]]&lt;18,"Paediatric",V4116&lt;40,"Young Adult",V4116&lt;65,"Adult",TRUE,"Senior")</f>
        <v>Young Adult</v>
      </c>
    </row>
    <row r="4117" spans="1:23" x14ac:dyDescent="0.25">
      <c r="A4117">
        <v>15483</v>
      </c>
      <c r="B4117">
        <v>4123</v>
      </c>
      <c r="C4117" s="1" t="s">
        <v>231</v>
      </c>
      <c r="D4117" s="1" t="s">
        <v>56</v>
      </c>
      <c r="E4117" s="2">
        <v>23149</v>
      </c>
      <c r="F4117" s="1" t="s">
        <v>66</v>
      </c>
      <c r="G4117" s="1" t="s">
        <v>67</v>
      </c>
      <c r="H4117" s="2">
        <v>45398</v>
      </c>
      <c r="I4117" s="2">
        <v>45403</v>
      </c>
      <c r="J4117">
        <v>5</v>
      </c>
      <c r="K4117">
        <v>6971</v>
      </c>
      <c r="L4117" s="1" t="s">
        <v>1491</v>
      </c>
      <c r="M4117" s="1" t="s">
        <v>91</v>
      </c>
      <c r="N4117" s="1" t="s">
        <v>18</v>
      </c>
      <c r="O4117" t="s">
        <v>19</v>
      </c>
      <c r="P4117">
        <v>1394.2</v>
      </c>
      <c r="Q4117" s="1" t="s">
        <v>1492</v>
      </c>
      <c r="R4117" s="1" t="s">
        <v>1452</v>
      </c>
      <c r="S4117" t="s">
        <v>1449</v>
      </c>
      <c r="T4117">
        <f>VLOOKUP(Admissions[[#This Row],[Department]],Departments!A:E,5,FALSE)</f>
        <v>6000</v>
      </c>
      <c r="U4117" s="1" t="str">
        <f t="shared" si="128"/>
        <v>Above Benchmark</v>
      </c>
      <c r="V4117" s="1">
        <f t="shared" ca="1" si="129"/>
        <v>63</v>
      </c>
      <c r="W4117" s="1" t="str">
        <f ca="1">_xlfn.IFS(Admissions[[#This Row],[Patients Age]]&lt;18,"Paediatric",V4117&lt;40,"Young Adult",V4117&lt;65,"Adult",TRUE,"Senior")</f>
        <v>Adult</v>
      </c>
    </row>
    <row r="4118" spans="1:23" x14ac:dyDescent="0.25">
      <c r="A4118">
        <v>12854</v>
      </c>
      <c r="B4118">
        <v>5406</v>
      </c>
      <c r="C4118" s="1" t="s">
        <v>212</v>
      </c>
      <c r="D4118" s="1" t="s">
        <v>56</v>
      </c>
      <c r="E4118" s="2">
        <v>24638</v>
      </c>
      <c r="F4118" s="1" t="s">
        <v>15</v>
      </c>
      <c r="G4118" s="1" t="s">
        <v>48</v>
      </c>
      <c r="H4118" s="2">
        <v>45472</v>
      </c>
      <c r="I4118" s="2">
        <v>45474</v>
      </c>
      <c r="J4118">
        <v>2</v>
      </c>
      <c r="K4118">
        <v>3790</v>
      </c>
      <c r="L4118" s="1" t="s">
        <v>1491</v>
      </c>
      <c r="M4118" s="1" t="s">
        <v>81</v>
      </c>
      <c r="N4118" s="1" t="s">
        <v>18</v>
      </c>
      <c r="O4118" t="s">
        <v>19</v>
      </c>
      <c r="P4118">
        <v>1895</v>
      </c>
      <c r="Q4118" s="1" t="s">
        <v>1492</v>
      </c>
      <c r="R4118" s="1" t="s">
        <v>1446</v>
      </c>
      <c r="S4118" t="s">
        <v>1447</v>
      </c>
      <c r="T4118">
        <f>VLOOKUP(Admissions[[#This Row],[Department]],Departments!A:E,5,FALSE)</f>
        <v>5500</v>
      </c>
      <c r="U4118" s="1" t="str">
        <f t="shared" si="128"/>
        <v>Within Benchmark</v>
      </c>
      <c r="V4118" s="1">
        <f t="shared" ca="1" si="129"/>
        <v>59</v>
      </c>
      <c r="W4118" s="1" t="str">
        <f ca="1">_xlfn.IFS(Admissions[[#This Row],[Patients Age]]&lt;18,"Paediatric",V4118&lt;40,"Young Adult",V4118&lt;65,"Adult",TRUE,"Senior")</f>
        <v>Adult</v>
      </c>
    </row>
    <row r="4119" spans="1:23" x14ac:dyDescent="0.25">
      <c r="A4119">
        <v>14731</v>
      </c>
      <c r="B4119">
        <v>3352</v>
      </c>
      <c r="C4119" s="1" t="s">
        <v>354</v>
      </c>
      <c r="D4119" s="1" t="s">
        <v>56</v>
      </c>
      <c r="E4119" s="2">
        <v>23551</v>
      </c>
      <c r="F4119" s="1" t="s">
        <v>15</v>
      </c>
      <c r="G4119" s="1" t="s">
        <v>16</v>
      </c>
      <c r="H4119" s="2">
        <v>45362</v>
      </c>
      <c r="I4119" s="2">
        <v>45364</v>
      </c>
      <c r="J4119">
        <v>2</v>
      </c>
      <c r="K4119">
        <v>4197</v>
      </c>
      <c r="L4119" s="1" t="s">
        <v>1491</v>
      </c>
      <c r="M4119" s="1" t="s">
        <v>17</v>
      </c>
      <c r="N4119" s="1" t="s">
        <v>33</v>
      </c>
      <c r="O4119" t="s">
        <v>19</v>
      </c>
      <c r="P4119">
        <v>2098.5</v>
      </c>
      <c r="Q4119" s="1" t="s">
        <v>1492</v>
      </c>
      <c r="R4119" s="1" t="s">
        <v>1448</v>
      </c>
      <c r="S4119" t="s">
        <v>1449</v>
      </c>
      <c r="T4119">
        <f>VLOOKUP(Admissions[[#This Row],[Department]],Departments!A:E,5,FALSE)</f>
        <v>5500</v>
      </c>
      <c r="U4119" s="1" t="str">
        <f t="shared" si="128"/>
        <v>Within Benchmark</v>
      </c>
      <c r="V4119" s="1">
        <f t="shared" ca="1" si="129"/>
        <v>62</v>
      </c>
      <c r="W4119" s="1" t="str">
        <f ca="1">_xlfn.IFS(Admissions[[#This Row],[Patients Age]]&lt;18,"Paediatric",V4119&lt;40,"Young Adult",V4119&lt;65,"Adult",TRUE,"Senior")</f>
        <v>Adult</v>
      </c>
    </row>
    <row r="4120" spans="1:23" x14ac:dyDescent="0.25">
      <c r="A4120">
        <v>10649</v>
      </c>
      <c r="B4120">
        <v>4701</v>
      </c>
      <c r="C4120" s="1" t="s">
        <v>816</v>
      </c>
      <c r="D4120" s="1" t="s">
        <v>14</v>
      </c>
      <c r="E4120" s="2">
        <v>34618</v>
      </c>
      <c r="F4120" s="1" t="s">
        <v>35</v>
      </c>
      <c r="G4120" s="1" t="s">
        <v>83</v>
      </c>
      <c r="H4120" s="2">
        <v>44931</v>
      </c>
      <c r="I4120" s="2">
        <v>44939</v>
      </c>
      <c r="J4120">
        <v>8</v>
      </c>
      <c r="K4120">
        <v>16427</v>
      </c>
      <c r="L4120" s="1" t="s">
        <v>1491</v>
      </c>
      <c r="M4120" s="1" t="s">
        <v>37</v>
      </c>
      <c r="N4120" s="1" t="s">
        <v>33</v>
      </c>
      <c r="O4120" t="s">
        <v>19</v>
      </c>
      <c r="P4120">
        <v>2053.375</v>
      </c>
      <c r="Q4120" s="1" t="s">
        <v>1492</v>
      </c>
      <c r="R4120" s="1" t="s">
        <v>1450</v>
      </c>
      <c r="S4120" t="s">
        <v>1449</v>
      </c>
      <c r="T4120">
        <f>VLOOKUP(Admissions[[#This Row],[Department]],Departments!A:E,5,FALSE)</f>
        <v>8500</v>
      </c>
      <c r="U4120" s="1" t="str">
        <f t="shared" si="128"/>
        <v>Above Benchmark</v>
      </c>
      <c r="V4120" s="1">
        <f t="shared" ca="1" si="129"/>
        <v>31</v>
      </c>
      <c r="W4120" s="1" t="str">
        <f ca="1">_xlfn.IFS(Admissions[[#This Row],[Patients Age]]&lt;18,"Paediatric",V4120&lt;40,"Young Adult",V4120&lt;65,"Adult",TRUE,"Senior")</f>
        <v>Young Adult</v>
      </c>
    </row>
    <row r="4121" spans="1:23" x14ac:dyDescent="0.25">
      <c r="A4121">
        <v>14323</v>
      </c>
      <c r="B4121">
        <v>5452</v>
      </c>
      <c r="C4121" s="1" t="s">
        <v>1201</v>
      </c>
      <c r="D4121" s="1" t="s">
        <v>14</v>
      </c>
      <c r="E4121" s="2">
        <v>19320</v>
      </c>
      <c r="F4121" s="1" t="s">
        <v>66</v>
      </c>
      <c r="G4121" s="1" t="s">
        <v>70</v>
      </c>
      <c r="H4121" s="2">
        <v>44942</v>
      </c>
      <c r="I4121" s="2">
        <v>44948</v>
      </c>
      <c r="J4121">
        <v>6</v>
      </c>
      <c r="K4121">
        <v>12911</v>
      </c>
      <c r="L4121" s="1" t="s">
        <v>1491</v>
      </c>
      <c r="M4121" s="1" t="s">
        <v>91</v>
      </c>
      <c r="N4121" s="1" t="s">
        <v>24</v>
      </c>
      <c r="O4121" t="s">
        <v>19</v>
      </c>
      <c r="P4121">
        <v>2151.8332999999998</v>
      </c>
      <c r="Q4121" s="1" t="s">
        <v>1492</v>
      </c>
      <c r="R4121" s="1" t="s">
        <v>1448</v>
      </c>
      <c r="S4121" t="s">
        <v>1449</v>
      </c>
      <c r="T4121">
        <f>VLOOKUP(Admissions[[#This Row],[Department]],Departments!A:E,5,FALSE)</f>
        <v>6000</v>
      </c>
      <c r="U4121" s="1" t="str">
        <f t="shared" si="128"/>
        <v>Above Benchmark</v>
      </c>
      <c r="V4121" s="1">
        <f t="shared" ca="1" si="129"/>
        <v>73</v>
      </c>
      <c r="W4121" s="1" t="str">
        <f ca="1">_xlfn.IFS(Admissions[[#This Row],[Patients Age]]&lt;18,"Paediatric",V4121&lt;40,"Young Adult",V4121&lt;65,"Adult",TRUE,"Senior")</f>
        <v>Senior</v>
      </c>
    </row>
    <row r="4122" spans="1:23" x14ac:dyDescent="0.25">
      <c r="A4122">
        <v>15044</v>
      </c>
      <c r="B4122">
        <v>6291</v>
      </c>
      <c r="C4122" s="1" t="s">
        <v>268</v>
      </c>
      <c r="D4122" s="1" t="s">
        <v>14</v>
      </c>
      <c r="E4122" s="2">
        <v>43178</v>
      </c>
      <c r="F4122" s="1" t="s">
        <v>30</v>
      </c>
      <c r="G4122" s="1" t="s">
        <v>31</v>
      </c>
      <c r="H4122" s="2">
        <v>45398</v>
      </c>
      <c r="I4122" s="2">
        <v>45400</v>
      </c>
      <c r="J4122">
        <v>2</v>
      </c>
      <c r="K4122">
        <v>2392</v>
      </c>
      <c r="L4122" s="1" t="s">
        <v>1491</v>
      </c>
      <c r="M4122" s="1" t="s">
        <v>46</v>
      </c>
      <c r="N4122" s="1" t="s">
        <v>18</v>
      </c>
      <c r="O4122" t="s">
        <v>19</v>
      </c>
      <c r="P4122">
        <v>1196</v>
      </c>
      <c r="Q4122" s="1" t="s">
        <v>1492</v>
      </c>
      <c r="R4122" s="1" t="s">
        <v>1452</v>
      </c>
      <c r="S4122" t="s">
        <v>1449</v>
      </c>
      <c r="T4122">
        <f>VLOOKUP(Admissions[[#This Row],[Department]],Departments!A:E,5,FALSE)</f>
        <v>4500</v>
      </c>
      <c r="U4122" s="1" t="str">
        <f t="shared" si="128"/>
        <v>Within Benchmark</v>
      </c>
      <c r="V4122" s="1">
        <f t="shared" ca="1" si="129"/>
        <v>8</v>
      </c>
      <c r="W4122" s="1" t="str">
        <f ca="1">_xlfn.IFS(Admissions[[#This Row],[Patients Age]]&lt;18,"Paediatric",V4122&lt;40,"Young Adult",V4122&lt;65,"Adult",TRUE,"Senior")</f>
        <v>Paediatric</v>
      </c>
    </row>
    <row r="4123" spans="1:23" x14ac:dyDescent="0.25">
      <c r="A4123">
        <v>15834</v>
      </c>
      <c r="B4123">
        <v>4509</v>
      </c>
      <c r="C4123" s="1" t="s">
        <v>802</v>
      </c>
      <c r="D4123" s="1" t="s">
        <v>56</v>
      </c>
      <c r="E4123" s="2">
        <v>40660</v>
      </c>
      <c r="F4123" s="1" t="s">
        <v>30</v>
      </c>
      <c r="G4123" s="1" t="s">
        <v>110</v>
      </c>
      <c r="H4123" s="2">
        <v>45363</v>
      </c>
      <c r="I4123" s="2">
        <v>45368</v>
      </c>
      <c r="J4123">
        <v>5</v>
      </c>
      <c r="K4123">
        <v>4331</v>
      </c>
      <c r="L4123" s="1" t="s">
        <v>1491</v>
      </c>
      <c r="M4123" s="1" t="s">
        <v>32</v>
      </c>
      <c r="N4123" s="1" t="s">
        <v>33</v>
      </c>
      <c r="O4123" t="s">
        <v>19</v>
      </c>
      <c r="P4123">
        <v>866.2</v>
      </c>
      <c r="Q4123" s="1" t="s">
        <v>1492</v>
      </c>
      <c r="R4123" s="1" t="s">
        <v>1452</v>
      </c>
      <c r="S4123" t="s">
        <v>1449</v>
      </c>
      <c r="T4123">
        <f>VLOOKUP(Admissions[[#This Row],[Department]],Departments!A:E,5,FALSE)</f>
        <v>4500</v>
      </c>
      <c r="U4123" s="1" t="str">
        <f t="shared" si="128"/>
        <v>Within Benchmark</v>
      </c>
      <c r="V4123" s="1">
        <f t="shared" ca="1" si="129"/>
        <v>15</v>
      </c>
      <c r="W4123" s="1" t="str">
        <f ca="1">_xlfn.IFS(Admissions[[#This Row],[Patients Age]]&lt;18,"Paediatric",V4123&lt;40,"Young Adult",V4123&lt;65,"Adult",TRUE,"Senior")</f>
        <v>Paediatric</v>
      </c>
    </row>
    <row r="4124" spans="1:23" x14ac:dyDescent="0.25">
      <c r="A4124">
        <v>11215</v>
      </c>
      <c r="B4124" t="s">
        <v>1495</v>
      </c>
      <c r="C4124" s="1" t="s">
        <v>97</v>
      </c>
      <c r="D4124" s="1" t="s">
        <v>14</v>
      </c>
      <c r="E4124" s="2">
        <v>21531</v>
      </c>
      <c r="F4124" s="1" t="s">
        <v>41</v>
      </c>
      <c r="G4124" s="1" t="s">
        <v>72</v>
      </c>
      <c r="H4124" s="2">
        <v>45038</v>
      </c>
      <c r="I4124" s="2">
        <v>45045</v>
      </c>
      <c r="J4124">
        <v>7</v>
      </c>
      <c r="K4124">
        <v>17856</v>
      </c>
      <c r="L4124" s="1" t="s">
        <v>1494</v>
      </c>
      <c r="M4124" s="1" t="s">
        <v>73</v>
      </c>
      <c r="N4124" s="1" t="s">
        <v>33</v>
      </c>
      <c r="O4124" t="s">
        <v>19</v>
      </c>
      <c r="P4124">
        <v>2550.8571000000002</v>
      </c>
      <c r="Q4124" s="1" t="s">
        <v>1492</v>
      </c>
      <c r="R4124" s="1" t="s">
        <v>1446</v>
      </c>
      <c r="S4124" t="s">
        <v>1447</v>
      </c>
      <c r="T4124">
        <f>VLOOKUP(Admissions[[#This Row],[Department]],Departments!A:E,5,FALSE)</f>
        <v>7200</v>
      </c>
      <c r="U4124" s="1" t="str">
        <f t="shared" si="128"/>
        <v>Above Benchmark</v>
      </c>
      <c r="V4124" s="1">
        <f t="shared" ca="1" si="129"/>
        <v>67</v>
      </c>
      <c r="W4124" s="1" t="str">
        <f ca="1">_xlfn.IFS(Admissions[[#This Row],[Patients Age]]&lt;18,"Paediatric",V4124&lt;40,"Young Adult",V4124&lt;65,"Adult",TRUE,"Senior")</f>
        <v>Senior</v>
      </c>
    </row>
    <row r="4125" spans="1:23" x14ac:dyDescent="0.25">
      <c r="A4125">
        <v>10685</v>
      </c>
      <c r="B4125">
        <v>6036</v>
      </c>
      <c r="C4125" s="1" t="s">
        <v>57</v>
      </c>
      <c r="D4125" s="1" t="s">
        <v>14</v>
      </c>
      <c r="E4125" s="2">
        <v>29001</v>
      </c>
      <c r="F4125" s="1" t="s">
        <v>41</v>
      </c>
      <c r="G4125" s="1" t="s">
        <v>72</v>
      </c>
      <c r="H4125" s="2">
        <v>45490</v>
      </c>
      <c r="I4125" s="2">
        <v>45497</v>
      </c>
      <c r="J4125">
        <v>7</v>
      </c>
      <c r="K4125">
        <v>8865</v>
      </c>
      <c r="L4125" s="1" t="s">
        <v>1491</v>
      </c>
      <c r="M4125" s="1" t="s">
        <v>49</v>
      </c>
      <c r="N4125" s="1" t="s">
        <v>33</v>
      </c>
      <c r="O4125" t="s">
        <v>19</v>
      </c>
      <c r="P4125">
        <v>1266.4286</v>
      </c>
      <c r="Q4125" s="1" t="s">
        <v>1492</v>
      </c>
      <c r="R4125" s="1" t="s">
        <v>1453</v>
      </c>
      <c r="S4125" t="s">
        <v>1449</v>
      </c>
      <c r="T4125">
        <f>VLOOKUP(Admissions[[#This Row],[Department]],Departments!A:E,5,FALSE)</f>
        <v>7200</v>
      </c>
      <c r="U4125" s="1" t="str">
        <f t="shared" si="128"/>
        <v>Above Benchmark</v>
      </c>
      <c r="V4125" s="1">
        <f t="shared" ca="1" si="129"/>
        <v>47</v>
      </c>
      <c r="W4125" s="1" t="str">
        <f ca="1">_xlfn.IFS(Admissions[[#This Row],[Patients Age]]&lt;18,"Paediatric",V4125&lt;40,"Young Adult",V4125&lt;65,"Adult",TRUE,"Senior")</f>
        <v>Adult</v>
      </c>
    </row>
    <row r="4126" spans="1:23" x14ac:dyDescent="0.25">
      <c r="A4126">
        <v>15851</v>
      </c>
      <c r="B4126">
        <v>5539</v>
      </c>
      <c r="C4126" s="1" t="s">
        <v>718</v>
      </c>
      <c r="D4126" s="1" t="s">
        <v>56</v>
      </c>
      <c r="E4126" s="2">
        <v>31720</v>
      </c>
      <c r="F4126" s="1" t="s">
        <v>15</v>
      </c>
      <c r="G4126" s="1" t="s">
        <v>48</v>
      </c>
      <c r="H4126" s="2">
        <v>44975</v>
      </c>
      <c r="I4126" s="2">
        <v>44978</v>
      </c>
      <c r="J4126">
        <v>3</v>
      </c>
      <c r="K4126">
        <v>4158</v>
      </c>
      <c r="L4126" s="1" t="s">
        <v>1491</v>
      </c>
      <c r="M4126" s="1" t="s">
        <v>49</v>
      </c>
      <c r="N4126" s="1" t="s">
        <v>18</v>
      </c>
      <c r="O4126" t="s">
        <v>19</v>
      </c>
      <c r="P4126">
        <v>1386</v>
      </c>
      <c r="Q4126" s="1" t="s">
        <v>1492</v>
      </c>
      <c r="R4126" s="1" t="s">
        <v>1446</v>
      </c>
      <c r="S4126" t="s">
        <v>1447</v>
      </c>
      <c r="T4126">
        <f>VLOOKUP(Admissions[[#This Row],[Department]],Departments!A:E,5,FALSE)</f>
        <v>5500</v>
      </c>
      <c r="U4126" s="1" t="str">
        <f t="shared" si="128"/>
        <v>Within Benchmark</v>
      </c>
      <c r="V4126" s="1">
        <f t="shared" ca="1" si="129"/>
        <v>39</v>
      </c>
      <c r="W4126" s="1" t="str">
        <f ca="1">_xlfn.IFS(Admissions[[#This Row],[Patients Age]]&lt;18,"Paediatric",V4126&lt;40,"Young Adult",V4126&lt;65,"Adult",TRUE,"Senior")</f>
        <v>Young Adult</v>
      </c>
    </row>
    <row r="4127" spans="1:23" x14ac:dyDescent="0.25">
      <c r="A4127">
        <v>11586</v>
      </c>
      <c r="B4127">
        <v>3959</v>
      </c>
      <c r="C4127" s="1" t="s">
        <v>1009</v>
      </c>
      <c r="D4127" s="1" t="s">
        <v>56</v>
      </c>
      <c r="E4127" s="2">
        <v>36003</v>
      </c>
      <c r="F4127" s="1" t="s">
        <v>51</v>
      </c>
      <c r="G4127" s="1" t="s">
        <v>113</v>
      </c>
      <c r="H4127" s="2">
        <v>45613</v>
      </c>
      <c r="I4127" s="2">
        <v>45615</v>
      </c>
      <c r="J4127">
        <v>2</v>
      </c>
      <c r="K4127">
        <v>3424</v>
      </c>
      <c r="L4127" s="1" t="s">
        <v>1491</v>
      </c>
      <c r="M4127" s="1" t="s">
        <v>88</v>
      </c>
      <c r="N4127" s="1" t="s">
        <v>24</v>
      </c>
      <c r="O4127" t="s">
        <v>19</v>
      </c>
      <c r="P4127">
        <v>1712</v>
      </c>
      <c r="Q4127" s="1" t="s">
        <v>1492</v>
      </c>
      <c r="R4127" s="1" t="s">
        <v>1451</v>
      </c>
      <c r="S4127" t="s">
        <v>1447</v>
      </c>
      <c r="T4127">
        <f>VLOOKUP(Admissions[[#This Row],[Department]],Departments!A:E,5,FALSE)</f>
        <v>6800</v>
      </c>
      <c r="U4127" s="1" t="str">
        <f t="shared" si="128"/>
        <v>Within Benchmark</v>
      </c>
      <c r="V4127" s="1">
        <f t="shared" ca="1" si="129"/>
        <v>27</v>
      </c>
      <c r="W4127" s="1" t="str">
        <f ca="1">_xlfn.IFS(Admissions[[#This Row],[Patients Age]]&lt;18,"Paediatric",V4127&lt;40,"Young Adult",V4127&lt;65,"Adult",TRUE,"Senior")</f>
        <v>Young Adult</v>
      </c>
    </row>
    <row r="4128" spans="1:23" x14ac:dyDescent="0.25">
      <c r="A4128">
        <v>12489</v>
      </c>
      <c r="B4128">
        <v>3082</v>
      </c>
      <c r="C4128" s="1" t="s">
        <v>360</v>
      </c>
      <c r="D4128" s="1" t="s">
        <v>56</v>
      </c>
      <c r="E4128" s="2">
        <v>44326</v>
      </c>
      <c r="F4128" s="1" t="s">
        <v>30</v>
      </c>
      <c r="G4128" s="1" t="s">
        <v>31</v>
      </c>
      <c r="H4128" s="2">
        <v>45418</v>
      </c>
      <c r="I4128" s="2">
        <v>45420</v>
      </c>
      <c r="J4128">
        <v>2</v>
      </c>
      <c r="K4128">
        <v>2694</v>
      </c>
      <c r="L4128" s="1" t="s">
        <v>1491</v>
      </c>
      <c r="M4128" s="1" t="s">
        <v>81</v>
      </c>
      <c r="N4128" s="1" t="s">
        <v>18</v>
      </c>
      <c r="O4128" t="s">
        <v>19</v>
      </c>
      <c r="P4128">
        <v>1347</v>
      </c>
      <c r="Q4128" s="1" t="s">
        <v>1492</v>
      </c>
      <c r="R4128" s="1" t="s">
        <v>1448</v>
      </c>
      <c r="S4128" t="s">
        <v>1449</v>
      </c>
      <c r="T4128">
        <f>VLOOKUP(Admissions[[#This Row],[Department]],Departments!A:E,5,FALSE)</f>
        <v>4500</v>
      </c>
      <c r="U4128" s="1" t="str">
        <f t="shared" si="128"/>
        <v>Within Benchmark</v>
      </c>
      <c r="V4128" s="1">
        <f t="shared" ca="1" si="129"/>
        <v>5</v>
      </c>
      <c r="W4128" s="1" t="str">
        <f ca="1">_xlfn.IFS(Admissions[[#This Row],[Patients Age]]&lt;18,"Paediatric",V4128&lt;40,"Young Adult",V4128&lt;65,"Adult",TRUE,"Senior")</f>
        <v>Paediatric</v>
      </c>
    </row>
    <row r="4129" spans="1:23" x14ac:dyDescent="0.25">
      <c r="A4129">
        <v>15923</v>
      </c>
      <c r="B4129">
        <v>4281</v>
      </c>
      <c r="C4129" s="1" t="s">
        <v>136</v>
      </c>
      <c r="D4129" s="1" t="s">
        <v>14</v>
      </c>
      <c r="E4129" s="2">
        <v>13587</v>
      </c>
      <c r="F4129" s="1" t="s">
        <v>21</v>
      </c>
      <c r="G4129" s="1" t="s">
        <v>22</v>
      </c>
      <c r="H4129" s="2">
        <v>45467</v>
      </c>
      <c r="I4129" s="2">
        <v>45473</v>
      </c>
      <c r="J4129">
        <v>6</v>
      </c>
      <c r="K4129">
        <v>23091</v>
      </c>
      <c r="L4129" s="1" t="s">
        <v>1491</v>
      </c>
      <c r="M4129" s="1" t="s">
        <v>124</v>
      </c>
      <c r="N4129" s="1" t="s">
        <v>18</v>
      </c>
      <c r="O4129" t="s">
        <v>19</v>
      </c>
      <c r="P4129">
        <v>3848.5</v>
      </c>
      <c r="Q4129" s="1" t="s">
        <v>1492</v>
      </c>
      <c r="R4129" s="1" t="s">
        <v>1448</v>
      </c>
      <c r="S4129" t="s">
        <v>1449</v>
      </c>
      <c r="T4129">
        <f>VLOOKUP(Admissions[[#This Row],[Department]],Departments!A:E,5,FALSE)</f>
        <v>12000</v>
      </c>
      <c r="U4129" s="1" t="str">
        <f t="shared" si="128"/>
        <v>Above Benchmark</v>
      </c>
      <c r="V4129" s="1">
        <f t="shared" ca="1" si="129"/>
        <v>89</v>
      </c>
      <c r="W4129" s="1" t="str">
        <f ca="1">_xlfn.IFS(Admissions[[#This Row],[Patients Age]]&lt;18,"Paediatric",V4129&lt;40,"Young Adult",V4129&lt;65,"Adult",TRUE,"Senior")</f>
        <v>Senior</v>
      </c>
    </row>
    <row r="4130" spans="1:23" x14ac:dyDescent="0.25">
      <c r="A4130">
        <v>11779</v>
      </c>
      <c r="B4130">
        <v>6899</v>
      </c>
      <c r="C4130" s="1" t="s">
        <v>356</v>
      </c>
      <c r="D4130" s="1" t="s">
        <v>56</v>
      </c>
      <c r="E4130" s="2">
        <v>21157</v>
      </c>
      <c r="F4130" s="1" t="s">
        <v>26</v>
      </c>
      <c r="G4130" s="1" t="s">
        <v>27</v>
      </c>
      <c r="H4130" s="2">
        <v>45443</v>
      </c>
      <c r="I4130" s="2">
        <v>45454</v>
      </c>
      <c r="J4130">
        <v>11</v>
      </c>
      <c r="K4130">
        <v>18089</v>
      </c>
      <c r="L4130" s="1" t="s">
        <v>1494</v>
      </c>
      <c r="M4130" s="1" t="s">
        <v>17</v>
      </c>
      <c r="N4130" s="1" t="s">
        <v>33</v>
      </c>
      <c r="O4130" t="s">
        <v>19</v>
      </c>
      <c r="P4130">
        <v>1644.4545000000001</v>
      </c>
      <c r="Q4130" s="1" t="s">
        <v>1492</v>
      </c>
      <c r="R4130" s="1" t="s">
        <v>1454</v>
      </c>
      <c r="S4130" t="s">
        <v>1449</v>
      </c>
      <c r="T4130">
        <f>VLOOKUP(Admissions[[#This Row],[Department]],Departments!A:E,5,FALSE)</f>
        <v>9000</v>
      </c>
      <c r="U4130" s="1" t="str">
        <f t="shared" si="128"/>
        <v>Above Benchmark</v>
      </c>
      <c r="V4130" s="1">
        <f t="shared" ca="1" si="129"/>
        <v>68</v>
      </c>
      <c r="W4130" s="1" t="str">
        <f ca="1">_xlfn.IFS(Admissions[[#This Row],[Patients Age]]&lt;18,"Paediatric",V4130&lt;40,"Young Adult",V4130&lt;65,"Adult",TRUE,"Senior")</f>
        <v>Senior</v>
      </c>
    </row>
    <row r="4131" spans="1:23" x14ac:dyDescent="0.25">
      <c r="A4131">
        <v>10424</v>
      </c>
      <c r="B4131">
        <v>5464</v>
      </c>
      <c r="C4131" s="1" t="s">
        <v>1201</v>
      </c>
      <c r="D4131" s="1" t="s">
        <v>14</v>
      </c>
      <c r="E4131" s="2">
        <v>29256</v>
      </c>
      <c r="F4131" s="1" t="s">
        <v>41</v>
      </c>
      <c r="G4131" s="1" t="s">
        <v>219</v>
      </c>
      <c r="H4131" s="2">
        <v>45565</v>
      </c>
      <c r="I4131" s="2">
        <v>45569</v>
      </c>
      <c r="J4131">
        <v>4</v>
      </c>
      <c r="K4131">
        <v>6799</v>
      </c>
      <c r="L4131" s="1" t="s">
        <v>1491</v>
      </c>
      <c r="M4131" s="1" t="s">
        <v>43</v>
      </c>
      <c r="N4131" s="1" t="s">
        <v>33</v>
      </c>
      <c r="O4131" t="s">
        <v>19</v>
      </c>
      <c r="P4131">
        <v>1699.75</v>
      </c>
      <c r="Q4131" s="1" t="s">
        <v>1492</v>
      </c>
      <c r="R4131" s="1" t="s">
        <v>1448</v>
      </c>
      <c r="S4131" t="s">
        <v>1449</v>
      </c>
      <c r="T4131">
        <f>VLOOKUP(Admissions[[#This Row],[Department]],Departments!A:E,5,FALSE)</f>
        <v>7200</v>
      </c>
      <c r="U4131" s="1" t="str">
        <f t="shared" si="128"/>
        <v>Within Benchmark</v>
      </c>
      <c r="V4131" s="1">
        <f t="shared" ca="1" si="129"/>
        <v>46</v>
      </c>
      <c r="W4131" s="1" t="str">
        <f ca="1">_xlfn.IFS(Admissions[[#This Row],[Patients Age]]&lt;18,"Paediatric",V4131&lt;40,"Young Adult",V4131&lt;65,"Adult",TRUE,"Senior")</f>
        <v>Adult</v>
      </c>
    </row>
    <row r="4132" spans="1:23" x14ac:dyDescent="0.25">
      <c r="A4132">
        <v>11827</v>
      </c>
      <c r="B4132">
        <v>5148</v>
      </c>
      <c r="C4132" s="1" t="s">
        <v>1179</v>
      </c>
      <c r="D4132" s="1" t="s">
        <v>14</v>
      </c>
      <c r="E4132" s="2">
        <v>29269</v>
      </c>
      <c r="F4132" s="1" t="s">
        <v>51</v>
      </c>
      <c r="G4132" s="1" t="s">
        <v>113</v>
      </c>
      <c r="H4132" s="2">
        <v>45622</v>
      </c>
      <c r="I4132" s="2">
        <v>45627</v>
      </c>
      <c r="J4132">
        <v>5</v>
      </c>
      <c r="K4132">
        <v>9097</v>
      </c>
      <c r="L4132" s="1" t="s">
        <v>1491</v>
      </c>
      <c r="M4132" s="1" t="s">
        <v>88</v>
      </c>
      <c r="N4132" s="1" t="s">
        <v>18</v>
      </c>
      <c r="O4132" t="s">
        <v>19</v>
      </c>
      <c r="P4132">
        <v>1819.4</v>
      </c>
      <c r="Q4132" s="1" t="s">
        <v>1492</v>
      </c>
      <c r="R4132" s="1" t="s">
        <v>1452</v>
      </c>
      <c r="S4132" t="s">
        <v>1449</v>
      </c>
      <c r="T4132">
        <f>VLOOKUP(Admissions[[#This Row],[Department]],Departments!A:E,5,FALSE)</f>
        <v>6800</v>
      </c>
      <c r="U4132" s="1" t="str">
        <f t="shared" si="128"/>
        <v>Above Benchmark</v>
      </c>
      <c r="V4132" s="1">
        <f t="shared" ca="1" si="129"/>
        <v>46</v>
      </c>
      <c r="W4132" s="1" t="str">
        <f ca="1">_xlfn.IFS(Admissions[[#This Row],[Patients Age]]&lt;18,"Paediatric",V4132&lt;40,"Young Adult",V4132&lt;65,"Adult",TRUE,"Senior")</f>
        <v>Adult</v>
      </c>
    </row>
    <row r="4133" spans="1:23" x14ac:dyDescent="0.25">
      <c r="A4133">
        <v>13890</v>
      </c>
      <c r="B4133">
        <v>6693</v>
      </c>
      <c r="C4133" s="1" t="s">
        <v>612</v>
      </c>
      <c r="D4133" s="1" t="s">
        <v>14</v>
      </c>
      <c r="E4133" s="2">
        <v>30172</v>
      </c>
      <c r="F4133" s="1" t="s">
        <v>21</v>
      </c>
      <c r="G4133" s="1" t="s">
        <v>160</v>
      </c>
      <c r="H4133" s="2">
        <v>45214</v>
      </c>
      <c r="I4133" s="2">
        <v>45224</v>
      </c>
      <c r="J4133">
        <v>10</v>
      </c>
      <c r="K4133">
        <v>19979</v>
      </c>
      <c r="L4133" s="1" t="s">
        <v>1491</v>
      </c>
      <c r="M4133" s="1" t="s">
        <v>124</v>
      </c>
      <c r="N4133" s="1" t="s">
        <v>24</v>
      </c>
      <c r="O4133" t="s">
        <v>19</v>
      </c>
      <c r="P4133">
        <v>1997.9</v>
      </c>
      <c r="Q4133" s="1" t="s">
        <v>1492</v>
      </c>
      <c r="R4133" s="1" t="s">
        <v>1451</v>
      </c>
      <c r="S4133" t="s">
        <v>1447</v>
      </c>
      <c r="T4133">
        <f>VLOOKUP(Admissions[[#This Row],[Department]],Departments!A:E,5,FALSE)</f>
        <v>12000</v>
      </c>
      <c r="U4133" s="1" t="str">
        <f t="shared" si="128"/>
        <v>Above Benchmark</v>
      </c>
      <c r="V4133" s="1">
        <f t="shared" ca="1" si="129"/>
        <v>43</v>
      </c>
      <c r="W4133" s="1" t="str">
        <f ca="1">_xlfn.IFS(Admissions[[#This Row],[Patients Age]]&lt;18,"Paediatric",V4133&lt;40,"Young Adult",V4133&lt;65,"Adult",TRUE,"Senior")</f>
        <v>Adult</v>
      </c>
    </row>
    <row r="4134" spans="1:23" x14ac:dyDescent="0.25">
      <c r="A4134">
        <v>15571</v>
      </c>
      <c r="B4134">
        <v>3433</v>
      </c>
      <c r="C4134" s="1" t="s">
        <v>249</v>
      </c>
      <c r="D4134" s="1" t="s">
        <v>56</v>
      </c>
      <c r="E4134" s="2">
        <v>30755</v>
      </c>
      <c r="F4134" s="1" t="s">
        <v>35</v>
      </c>
      <c r="G4134" s="1" t="s">
        <v>36</v>
      </c>
      <c r="H4134" s="2">
        <v>45105</v>
      </c>
      <c r="I4134" s="2">
        <v>45108</v>
      </c>
      <c r="J4134">
        <v>3</v>
      </c>
      <c r="K4134">
        <v>6254</v>
      </c>
      <c r="L4134" s="1" t="s">
        <v>1491</v>
      </c>
      <c r="M4134" s="1" t="s">
        <v>37</v>
      </c>
      <c r="N4134" s="1" t="s">
        <v>18</v>
      </c>
      <c r="O4134" t="s">
        <v>19</v>
      </c>
      <c r="P4134">
        <v>2084.6667000000002</v>
      </c>
      <c r="Q4134" s="1" t="s">
        <v>1492</v>
      </c>
      <c r="R4134" s="1" t="s">
        <v>1453</v>
      </c>
      <c r="S4134" t="s">
        <v>1449</v>
      </c>
      <c r="T4134">
        <f>VLOOKUP(Admissions[[#This Row],[Department]],Departments!A:E,5,FALSE)</f>
        <v>8500</v>
      </c>
      <c r="U4134" s="1" t="str">
        <f t="shared" si="128"/>
        <v>Within Benchmark</v>
      </c>
      <c r="V4134" s="1">
        <f t="shared" ca="1" si="129"/>
        <v>42</v>
      </c>
      <c r="W4134" s="1" t="str">
        <f ca="1">_xlfn.IFS(Admissions[[#This Row],[Patients Age]]&lt;18,"Paediatric",V4134&lt;40,"Young Adult",V4134&lt;65,"Adult",TRUE,"Senior")</f>
        <v>Adult</v>
      </c>
    </row>
    <row r="4135" spans="1:23" x14ac:dyDescent="0.25">
      <c r="A4135">
        <v>15819</v>
      </c>
      <c r="B4135">
        <v>7001</v>
      </c>
      <c r="C4135" s="1" t="s">
        <v>138</v>
      </c>
      <c r="D4135" s="1" t="s">
        <v>14</v>
      </c>
      <c r="E4135" s="2">
        <v>23688</v>
      </c>
      <c r="F4135" s="1" t="s">
        <v>35</v>
      </c>
      <c r="G4135" s="1" t="s">
        <v>85</v>
      </c>
      <c r="H4135" s="2">
        <v>45530</v>
      </c>
      <c r="I4135" s="2">
        <v>45540</v>
      </c>
      <c r="J4135">
        <v>10</v>
      </c>
      <c r="K4135">
        <v>12625</v>
      </c>
      <c r="L4135" s="1" t="s">
        <v>1491</v>
      </c>
      <c r="M4135" s="1" t="s">
        <v>37</v>
      </c>
      <c r="N4135" s="1" t="s">
        <v>18</v>
      </c>
      <c r="O4135" t="s">
        <v>19</v>
      </c>
      <c r="P4135">
        <v>1262.5</v>
      </c>
      <c r="Q4135" s="1" t="s">
        <v>1492</v>
      </c>
      <c r="R4135" s="1" t="s">
        <v>1448</v>
      </c>
      <c r="S4135" t="s">
        <v>1449</v>
      </c>
      <c r="T4135">
        <f>VLOOKUP(Admissions[[#This Row],[Department]],Departments!A:E,5,FALSE)</f>
        <v>8500</v>
      </c>
      <c r="U4135" s="1" t="str">
        <f t="shared" si="128"/>
        <v>Above Benchmark</v>
      </c>
      <c r="V4135" s="1">
        <f t="shared" ca="1" si="129"/>
        <v>61</v>
      </c>
      <c r="W4135" s="1" t="str">
        <f ca="1">_xlfn.IFS(Admissions[[#This Row],[Patients Age]]&lt;18,"Paediatric",V4135&lt;40,"Young Adult",V4135&lt;65,"Adult",TRUE,"Senior")</f>
        <v>Adult</v>
      </c>
    </row>
    <row r="4136" spans="1:23" x14ac:dyDescent="0.25">
      <c r="A4136">
        <v>14781</v>
      </c>
      <c r="B4136">
        <v>3922</v>
      </c>
      <c r="C4136" s="1" t="s">
        <v>534</v>
      </c>
      <c r="D4136" s="1" t="s">
        <v>14</v>
      </c>
      <c r="E4136" s="2">
        <v>30280</v>
      </c>
      <c r="F4136" s="1" t="s">
        <v>21</v>
      </c>
      <c r="G4136" s="1" t="s">
        <v>149</v>
      </c>
      <c r="H4136" s="2">
        <v>45285</v>
      </c>
      <c r="I4136" s="2">
        <v>45292</v>
      </c>
      <c r="J4136">
        <v>7</v>
      </c>
      <c r="K4136">
        <v>25286</v>
      </c>
      <c r="L4136" s="1" t="s">
        <v>1491</v>
      </c>
      <c r="M4136" s="1" t="s">
        <v>23</v>
      </c>
      <c r="N4136" s="1" t="s">
        <v>18</v>
      </c>
      <c r="O4136" t="s">
        <v>19</v>
      </c>
      <c r="P4136">
        <v>3612.2856999999999</v>
      </c>
      <c r="Q4136" s="1" t="s">
        <v>1492</v>
      </c>
      <c r="R4136" s="1" t="s">
        <v>1448</v>
      </c>
      <c r="S4136" t="s">
        <v>1449</v>
      </c>
      <c r="T4136">
        <f>VLOOKUP(Admissions[[#This Row],[Department]],Departments!A:E,5,FALSE)</f>
        <v>12000</v>
      </c>
      <c r="U4136" s="1" t="str">
        <f t="shared" si="128"/>
        <v>Above Benchmark</v>
      </c>
      <c r="V4136" s="1">
        <f t="shared" ca="1" si="129"/>
        <v>43</v>
      </c>
      <c r="W4136" s="1" t="str">
        <f ca="1">_xlfn.IFS(Admissions[[#This Row],[Patients Age]]&lt;18,"Paediatric",V4136&lt;40,"Young Adult",V4136&lt;65,"Adult",TRUE,"Senior")</f>
        <v>Adult</v>
      </c>
    </row>
    <row r="4137" spans="1:23" x14ac:dyDescent="0.25">
      <c r="A4137">
        <v>11387</v>
      </c>
      <c r="B4137">
        <v>6440</v>
      </c>
      <c r="C4137" s="1" t="s">
        <v>990</v>
      </c>
      <c r="D4137" s="1" t="s">
        <v>14</v>
      </c>
      <c r="E4137" s="2">
        <v>37506</v>
      </c>
      <c r="F4137" s="1" t="s">
        <v>21</v>
      </c>
      <c r="G4137" s="1" t="s">
        <v>22</v>
      </c>
      <c r="H4137" s="2">
        <v>45509</v>
      </c>
      <c r="I4137" s="2">
        <v>45518</v>
      </c>
      <c r="J4137">
        <v>9</v>
      </c>
      <c r="K4137">
        <v>27916</v>
      </c>
      <c r="L4137" s="1" t="s">
        <v>1491</v>
      </c>
      <c r="M4137" s="1" t="s">
        <v>124</v>
      </c>
      <c r="N4137" s="1" t="s">
        <v>33</v>
      </c>
      <c r="O4137" t="s">
        <v>19</v>
      </c>
      <c r="P4137">
        <v>3101.7777999999998</v>
      </c>
      <c r="Q4137" s="1" t="s">
        <v>1492</v>
      </c>
      <c r="R4137" s="1" t="s">
        <v>1448</v>
      </c>
      <c r="S4137" t="s">
        <v>1449</v>
      </c>
      <c r="T4137">
        <f>VLOOKUP(Admissions[[#This Row],[Department]],Departments!A:E,5,FALSE)</f>
        <v>12000</v>
      </c>
      <c r="U4137" s="1" t="str">
        <f t="shared" si="128"/>
        <v>Above Benchmark</v>
      </c>
      <c r="V4137" s="1">
        <f t="shared" ca="1" si="129"/>
        <v>23</v>
      </c>
      <c r="W4137" s="1" t="str">
        <f ca="1">_xlfn.IFS(Admissions[[#This Row],[Patients Age]]&lt;18,"Paediatric",V4137&lt;40,"Young Adult",V4137&lt;65,"Adult",TRUE,"Senior")</f>
        <v>Young Adult</v>
      </c>
    </row>
    <row r="4138" spans="1:23" x14ac:dyDescent="0.25">
      <c r="A4138">
        <v>13631</v>
      </c>
      <c r="B4138">
        <v>3175</v>
      </c>
      <c r="C4138" s="1" t="s">
        <v>443</v>
      </c>
      <c r="D4138" s="1" t="s">
        <v>14</v>
      </c>
      <c r="E4138" s="2">
        <v>21508</v>
      </c>
      <c r="F4138" s="1" t="s">
        <v>41</v>
      </c>
      <c r="G4138" s="1" t="s">
        <v>42</v>
      </c>
      <c r="H4138" s="2">
        <v>44958</v>
      </c>
      <c r="I4138" s="2">
        <v>44963</v>
      </c>
      <c r="J4138">
        <v>5</v>
      </c>
      <c r="K4138">
        <v>12166</v>
      </c>
      <c r="L4138" s="1" t="s">
        <v>1491</v>
      </c>
      <c r="M4138" s="1" t="s">
        <v>73</v>
      </c>
      <c r="N4138" s="1" t="s">
        <v>33</v>
      </c>
      <c r="O4138" t="s">
        <v>19</v>
      </c>
      <c r="P4138">
        <v>2433.1999999999998</v>
      </c>
      <c r="Q4138" s="1" t="s">
        <v>1492</v>
      </c>
      <c r="R4138" s="1" t="s">
        <v>1453</v>
      </c>
      <c r="S4138" t="s">
        <v>1449</v>
      </c>
      <c r="T4138">
        <f>VLOOKUP(Admissions[[#This Row],[Department]],Departments!A:E,5,FALSE)</f>
        <v>7200</v>
      </c>
      <c r="U4138" s="1" t="str">
        <f t="shared" si="128"/>
        <v>Above Benchmark</v>
      </c>
      <c r="V4138" s="1">
        <f t="shared" ca="1" si="129"/>
        <v>67</v>
      </c>
      <c r="W4138" s="1" t="str">
        <f ca="1">_xlfn.IFS(Admissions[[#This Row],[Patients Age]]&lt;18,"Paediatric",V4138&lt;40,"Young Adult",V4138&lt;65,"Adult",TRUE,"Senior")</f>
        <v>Senior</v>
      </c>
    </row>
    <row r="4139" spans="1:23" x14ac:dyDescent="0.25">
      <c r="A4139">
        <v>14511</v>
      </c>
      <c r="B4139">
        <v>3999</v>
      </c>
      <c r="C4139" s="1" t="s">
        <v>724</v>
      </c>
      <c r="D4139" s="1" t="s">
        <v>14</v>
      </c>
      <c r="E4139" s="2">
        <v>33238</v>
      </c>
      <c r="F4139" s="1" t="s">
        <v>51</v>
      </c>
      <c r="G4139" s="1" t="s">
        <v>52</v>
      </c>
      <c r="H4139" s="2">
        <v>45123</v>
      </c>
      <c r="I4139" s="2">
        <v>45130</v>
      </c>
      <c r="J4139">
        <v>7</v>
      </c>
      <c r="K4139">
        <v>8574</v>
      </c>
      <c r="L4139" s="1" t="s">
        <v>1491</v>
      </c>
      <c r="M4139" s="1" t="s">
        <v>53</v>
      </c>
      <c r="N4139" s="1" t="s">
        <v>18</v>
      </c>
      <c r="O4139" t="s">
        <v>19</v>
      </c>
      <c r="P4139">
        <v>1224.8570999999999</v>
      </c>
      <c r="Q4139" s="1" t="s">
        <v>1492</v>
      </c>
      <c r="R4139" s="1" t="s">
        <v>1451</v>
      </c>
      <c r="S4139" t="s">
        <v>1447</v>
      </c>
      <c r="T4139">
        <f>VLOOKUP(Admissions[[#This Row],[Department]],Departments!A:E,5,FALSE)</f>
        <v>6800</v>
      </c>
      <c r="U4139" s="1" t="str">
        <f t="shared" si="128"/>
        <v>Above Benchmark</v>
      </c>
      <c r="V4139" s="1">
        <f t="shared" ca="1" si="129"/>
        <v>35</v>
      </c>
      <c r="W4139" s="1" t="str">
        <f ca="1">_xlfn.IFS(Admissions[[#This Row],[Patients Age]]&lt;18,"Paediatric",V4139&lt;40,"Young Adult",V4139&lt;65,"Adult",TRUE,"Senior")</f>
        <v>Young Adult</v>
      </c>
    </row>
    <row r="4140" spans="1:23" x14ac:dyDescent="0.25">
      <c r="A4140">
        <v>14075</v>
      </c>
      <c r="B4140">
        <v>6115</v>
      </c>
      <c r="C4140" s="1" t="s">
        <v>1073</v>
      </c>
      <c r="D4140" s="1" t="s">
        <v>56</v>
      </c>
      <c r="E4140" s="2">
        <v>25751</v>
      </c>
      <c r="F4140" s="1" t="s">
        <v>35</v>
      </c>
      <c r="G4140" s="1" t="s">
        <v>36</v>
      </c>
      <c r="H4140" s="2">
        <v>45589</v>
      </c>
      <c r="I4140" s="2">
        <v>45594</v>
      </c>
      <c r="J4140">
        <v>5</v>
      </c>
      <c r="K4140">
        <v>4619</v>
      </c>
      <c r="L4140" s="1" t="s">
        <v>1491</v>
      </c>
      <c r="M4140" s="1" t="s">
        <v>75</v>
      </c>
      <c r="N4140" s="1" t="s">
        <v>33</v>
      </c>
      <c r="O4140" t="s">
        <v>19</v>
      </c>
      <c r="P4140">
        <v>923.8</v>
      </c>
      <c r="Q4140" s="1" t="s">
        <v>1492</v>
      </c>
      <c r="R4140" s="1" t="s">
        <v>1450</v>
      </c>
      <c r="S4140" t="s">
        <v>1449</v>
      </c>
      <c r="T4140">
        <f>VLOOKUP(Admissions[[#This Row],[Department]],Departments!A:E,5,FALSE)</f>
        <v>8500</v>
      </c>
      <c r="U4140" s="1" t="str">
        <f t="shared" si="128"/>
        <v>Within Benchmark</v>
      </c>
      <c r="V4140" s="1">
        <f t="shared" ca="1" si="129"/>
        <v>56</v>
      </c>
      <c r="W4140" s="1" t="str">
        <f ca="1">_xlfn.IFS(Admissions[[#This Row],[Patients Age]]&lt;18,"Paediatric",V4140&lt;40,"Young Adult",V4140&lt;65,"Adult",TRUE,"Senior")</f>
        <v>Adult</v>
      </c>
    </row>
    <row r="4141" spans="1:23" x14ac:dyDescent="0.25">
      <c r="A4141">
        <v>15421</v>
      </c>
      <c r="B4141">
        <v>3646</v>
      </c>
      <c r="C4141" s="1" t="s">
        <v>167</v>
      </c>
      <c r="D4141" s="1" t="s">
        <v>56</v>
      </c>
      <c r="E4141" s="2">
        <v>40475</v>
      </c>
      <c r="F4141" s="1" t="s">
        <v>30</v>
      </c>
      <c r="G4141" s="1" t="s">
        <v>58</v>
      </c>
      <c r="H4141" s="2">
        <v>44946</v>
      </c>
      <c r="I4141" s="2">
        <v>44950</v>
      </c>
      <c r="J4141">
        <v>4</v>
      </c>
      <c r="K4141">
        <v>4842</v>
      </c>
      <c r="L4141" s="1" t="s">
        <v>1491</v>
      </c>
      <c r="M4141" s="1" t="s">
        <v>81</v>
      </c>
      <c r="N4141" s="1" t="s">
        <v>33</v>
      </c>
      <c r="O4141" t="s">
        <v>19</v>
      </c>
      <c r="P4141">
        <v>1210.5</v>
      </c>
      <c r="Q4141" s="1" t="s">
        <v>1492</v>
      </c>
      <c r="R4141" s="1" t="s">
        <v>1454</v>
      </c>
      <c r="S4141" t="s">
        <v>1449</v>
      </c>
      <c r="T4141">
        <f>VLOOKUP(Admissions[[#This Row],[Department]],Departments!A:E,5,FALSE)</f>
        <v>4500</v>
      </c>
      <c r="U4141" s="1" t="str">
        <f t="shared" si="128"/>
        <v>Above Benchmark</v>
      </c>
      <c r="V4141" s="1">
        <f t="shared" ca="1" si="129"/>
        <v>15</v>
      </c>
      <c r="W4141" s="1" t="str">
        <f ca="1">_xlfn.IFS(Admissions[[#This Row],[Patients Age]]&lt;18,"Paediatric",V4141&lt;40,"Young Adult",V4141&lt;65,"Adult",TRUE,"Senior")</f>
        <v>Paediatric</v>
      </c>
    </row>
    <row r="4142" spans="1:23" x14ac:dyDescent="0.25">
      <c r="A4142">
        <v>13300</v>
      </c>
      <c r="B4142">
        <v>5742</v>
      </c>
      <c r="C4142" s="1" t="s">
        <v>944</v>
      </c>
      <c r="D4142" s="1" t="s">
        <v>56</v>
      </c>
      <c r="E4142" s="2">
        <v>15182</v>
      </c>
      <c r="F4142" s="1" t="s">
        <v>35</v>
      </c>
      <c r="G4142" s="1" t="s">
        <v>85</v>
      </c>
      <c r="H4142" s="2">
        <v>44933</v>
      </c>
      <c r="I4142" s="2">
        <v>44942</v>
      </c>
      <c r="J4142">
        <v>9</v>
      </c>
      <c r="K4142">
        <v>14825</v>
      </c>
      <c r="L4142" s="1" t="s">
        <v>1491</v>
      </c>
      <c r="M4142" s="1" t="s">
        <v>75</v>
      </c>
      <c r="N4142" s="1" t="s">
        <v>18</v>
      </c>
      <c r="O4142" t="s">
        <v>19</v>
      </c>
      <c r="P4142">
        <v>1647.2221999999999</v>
      </c>
      <c r="Q4142" s="1" t="s">
        <v>1492</v>
      </c>
      <c r="R4142" s="1" t="s">
        <v>1446</v>
      </c>
      <c r="S4142" t="s">
        <v>1447</v>
      </c>
      <c r="T4142">
        <f>VLOOKUP(Admissions[[#This Row],[Department]],Departments!A:E,5,FALSE)</f>
        <v>8500</v>
      </c>
      <c r="U4142" s="1" t="str">
        <f t="shared" si="128"/>
        <v>Above Benchmark</v>
      </c>
      <c r="V4142" s="1">
        <f t="shared" ca="1" si="129"/>
        <v>84</v>
      </c>
      <c r="W4142" s="1" t="str">
        <f ca="1">_xlfn.IFS(Admissions[[#This Row],[Patients Age]]&lt;18,"Paediatric",V4142&lt;40,"Young Adult",V4142&lt;65,"Adult",TRUE,"Senior")</f>
        <v>Senior</v>
      </c>
    </row>
    <row r="4143" spans="1:23" x14ac:dyDescent="0.25">
      <c r="A4143">
        <v>13444</v>
      </c>
      <c r="B4143">
        <v>6565</v>
      </c>
      <c r="C4143" s="1" t="s">
        <v>1335</v>
      </c>
      <c r="D4143" s="1" t="s">
        <v>14</v>
      </c>
      <c r="E4143" s="2">
        <v>12183</v>
      </c>
      <c r="F4143" s="1" t="s">
        <v>41</v>
      </c>
      <c r="G4143" s="1" t="s">
        <v>72</v>
      </c>
      <c r="H4143" s="2">
        <v>45256</v>
      </c>
      <c r="I4143" s="2">
        <v>45260</v>
      </c>
      <c r="J4143">
        <v>4</v>
      </c>
      <c r="K4143">
        <v>10438</v>
      </c>
      <c r="L4143" s="1" t="s">
        <v>1494</v>
      </c>
      <c r="M4143" s="1" t="s">
        <v>73</v>
      </c>
      <c r="N4143" s="1" t="s">
        <v>24</v>
      </c>
      <c r="O4143" t="s">
        <v>19</v>
      </c>
      <c r="P4143">
        <v>2609.5</v>
      </c>
      <c r="Q4143" s="1" t="s">
        <v>1492</v>
      </c>
      <c r="R4143" s="1" t="s">
        <v>1451</v>
      </c>
      <c r="S4143" t="s">
        <v>1447</v>
      </c>
      <c r="T4143">
        <f>VLOOKUP(Admissions[[#This Row],[Department]],Departments!A:E,5,FALSE)</f>
        <v>7200</v>
      </c>
      <c r="U4143" s="1" t="str">
        <f t="shared" si="128"/>
        <v>Above Benchmark</v>
      </c>
      <c r="V4143" s="1">
        <f t="shared" ca="1" si="129"/>
        <v>93</v>
      </c>
      <c r="W4143" s="1" t="str">
        <f ca="1">_xlfn.IFS(Admissions[[#This Row],[Patients Age]]&lt;18,"Paediatric",V4143&lt;40,"Young Adult",V4143&lt;65,"Adult",TRUE,"Senior")</f>
        <v>Senior</v>
      </c>
    </row>
    <row r="4144" spans="1:23" x14ac:dyDescent="0.25">
      <c r="A4144">
        <v>15464</v>
      </c>
      <c r="B4144">
        <v>4833</v>
      </c>
      <c r="C4144" s="1" t="s">
        <v>1336</v>
      </c>
      <c r="D4144" s="1" t="s">
        <v>56</v>
      </c>
      <c r="E4144" s="2">
        <v>29200</v>
      </c>
      <c r="F4144" s="1" t="s">
        <v>15</v>
      </c>
      <c r="G4144" s="1" t="s">
        <v>217</v>
      </c>
      <c r="H4144" s="2">
        <v>45469</v>
      </c>
      <c r="I4144" s="2">
        <v>45471</v>
      </c>
      <c r="J4144">
        <v>2</v>
      </c>
      <c r="K4144">
        <v>5302</v>
      </c>
      <c r="L4144" s="1" t="s">
        <v>1491</v>
      </c>
      <c r="M4144" s="1" t="s">
        <v>81</v>
      </c>
      <c r="N4144" s="1" t="s">
        <v>24</v>
      </c>
      <c r="O4144" t="s">
        <v>19</v>
      </c>
      <c r="P4144">
        <v>2651</v>
      </c>
      <c r="Q4144" s="1" t="s">
        <v>1492</v>
      </c>
      <c r="R4144" s="1" t="s">
        <v>1453</v>
      </c>
      <c r="S4144" t="s">
        <v>1449</v>
      </c>
      <c r="T4144">
        <f>VLOOKUP(Admissions[[#This Row],[Department]],Departments!A:E,5,FALSE)</f>
        <v>5500</v>
      </c>
      <c r="U4144" s="1" t="str">
        <f t="shared" si="128"/>
        <v>Within Benchmark</v>
      </c>
      <c r="V4144" s="1">
        <f t="shared" ca="1" si="129"/>
        <v>46</v>
      </c>
      <c r="W4144" s="1" t="str">
        <f ca="1">_xlfn.IFS(Admissions[[#This Row],[Patients Age]]&lt;18,"Paediatric",V4144&lt;40,"Young Adult",V4144&lt;65,"Adult",TRUE,"Senior")</f>
        <v>Adult</v>
      </c>
    </row>
    <row r="4145" spans="1:23" x14ac:dyDescent="0.25">
      <c r="A4145">
        <v>15114</v>
      </c>
      <c r="B4145">
        <v>3735</v>
      </c>
      <c r="C4145" s="1" t="s">
        <v>621</v>
      </c>
      <c r="D4145" s="1" t="s">
        <v>56</v>
      </c>
      <c r="E4145" s="2">
        <v>29926</v>
      </c>
      <c r="F4145" s="1" t="s">
        <v>26</v>
      </c>
      <c r="G4145" s="1" t="s">
        <v>39</v>
      </c>
      <c r="H4145" s="2">
        <v>45440</v>
      </c>
      <c r="I4145" s="2">
        <v>45449</v>
      </c>
      <c r="J4145">
        <v>9</v>
      </c>
      <c r="K4145">
        <v>25941</v>
      </c>
      <c r="L4145" s="1" t="s">
        <v>1491</v>
      </c>
      <c r="M4145" s="1" t="s">
        <v>28</v>
      </c>
      <c r="N4145" s="1" t="s">
        <v>18</v>
      </c>
      <c r="O4145" t="s">
        <v>19</v>
      </c>
      <c r="P4145">
        <v>2882.3332999999998</v>
      </c>
      <c r="Q4145" s="1" t="s">
        <v>1492</v>
      </c>
      <c r="R4145" s="1" t="s">
        <v>1452</v>
      </c>
      <c r="S4145" t="s">
        <v>1449</v>
      </c>
      <c r="T4145">
        <f>VLOOKUP(Admissions[[#This Row],[Department]],Departments!A:E,5,FALSE)</f>
        <v>9000</v>
      </c>
      <c r="U4145" s="1" t="str">
        <f t="shared" si="128"/>
        <v>Above Benchmark</v>
      </c>
      <c r="V4145" s="1">
        <f t="shared" ca="1" si="129"/>
        <v>44</v>
      </c>
      <c r="W4145" s="1" t="str">
        <f ca="1">_xlfn.IFS(Admissions[[#This Row],[Patients Age]]&lt;18,"Paediatric",V4145&lt;40,"Young Adult",V4145&lt;65,"Adult",TRUE,"Senior")</f>
        <v>Adult</v>
      </c>
    </row>
    <row r="4146" spans="1:23" x14ac:dyDescent="0.25">
      <c r="A4146">
        <v>12227</v>
      </c>
      <c r="B4146">
        <v>3613</v>
      </c>
      <c r="C4146" s="1" t="s">
        <v>242</v>
      </c>
      <c r="D4146" s="1" t="s">
        <v>14</v>
      </c>
      <c r="E4146" s="2">
        <v>30934</v>
      </c>
      <c r="F4146" s="1" t="s">
        <v>35</v>
      </c>
      <c r="G4146" s="1" t="s">
        <v>85</v>
      </c>
      <c r="H4146" s="2">
        <v>45006</v>
      </c>
      <c r="I4146" s="2">
        <v>45011</v>
      </c>
      <c r="J4146">
        <v>5</v>
      </c>
      <c r="K4146">
        <v>11806</v>
      </c>
      <c r="L4146" s="1" t="s">
        <v>1491</v>
      </c>
      <c r="M4146" s="1" t="s">
        <v>119</v>
      </c>
      <c r="N4146" s="1" t="s">
        <v>33</v>
      </c>
      <c r="O4146" t="s">
        <v>19</v>
      </c>
      <c r="P4146">
        <v>2361.1999999999998</v>
      </c>
      <c r="Q4146" s="1" t="s">
        <v>1492</v>
      </c>
      <c r="R4146" s="1" t="s">
        <v>1452</v>
      </c>
      <c r="S4146" t="s">
        <v>1449</v>
      </c>
      <c r="T4146">
        <f>VLOOKUP(Admissions[[#This Row],[Department]],Departments!A:E,5,FALSE)</f>
        <v>8500</v>
      </c>
      <c r="U4146" s="1" t="str">
        <f t="shared" si="128"/>
        <v>Above Benchmark</v>
      </c>
      <c r="V4146" s="1">
        <f t="shared" ca="1" si="129"/>
        <v>41</v>
      </c>
      <c r="W4146" s="1" t="str">
        <f ca="1">_xlfn.IFS(Admissions[[#This Row],[Patients Age]]&lt;18,"Paediatric",V4146&lt;40,"Young Adult",V4146&lt;65,"Adult",TRUE,"Senior")</f>
        <v>Adult</v>
      </c>
    </row>
    <row r="4147" spans="1:23" x14ac:dyDescent="0.25">
      <c r="A4147">
        <v>14248</v>
      </c>
      <c r="B4147">
        <v>4868</v>
      </c>
      <c r="C4147" s="1" t="s">
        <v>264</v>
      </c>
      <c r="D4147" s="1" t="s">
        <v>56</v>
      </c>
      <c r="E4147" s="2">
        <v>27468</v>
      </c>
      <c r="F4147" s="1" t="s">
        <v>15</v>
      </c>
      <c r="G4147" s="1" t="s">
        <v>16</v>
      </c>
      <c r="H4147" s="2">
        <v>45599</v>
      </c>
      <c r="I4147" s="2">
        <v>45601</v>
      </c>
      <c r="J4147">
        <v>2</v>
      </c>
      <c r="K4147">
        <v>4091</v>
      </c>
      <c r="L4147" s="1" t="s">
        <v>1491</v>
      </c>
      <c r="M4147" s="1" t="s">
        <v>49</v>
      </c>
      <c r="N4147" s="1" t="s">
        <v>33</v>
      </c>
      <c r="O4147" t="s">
        <v>19</v>
      </c>
      <c r="P4147">
        <v>2045.5</v>
      </c>
      <c r="Q4147" s="1" t="s">
        <v>1492</v>
      </c>
      <c r="R4147" s="1" t="s">
        <v>1451</v>
      </c>
      <c r="S4147" t="s">
        <v>1447</v>
      </c>
      <c r="T4147">
        <f>VLOOKUP(Admissions[[#This Row],[Department]],Departments!A:E,5,FALSE)</f>
        <v>5500</v>
      </c>
      <c r="U4147" s="1" t="str">
        <f t="shared" si="128"/>
        <v>Within Benchmark</v>
      </c>
      <c r="V4147" s="1">
        <f t="shared" ca="1" si="129"/>
        <v>51</v>
      </c>
      <c r="W4147" s="1" t="str">
        <f ca="1">_xlfn.IFS(Admissions[[#This Row],[Patients Age]]&lt;18,"Paediatric",V4147&lt;40,"Young Adult",V4147&lt;65,"Adult",TRUE,"Senior")</f>
        <v>Adult</v>
      </c>
    </row>
    <row r="4148" spans="1:23" x14ac:dyDescent="0.25">
      <c r="A4148">
        <v>12337</v>
      </c>
      <c r="B4148">
        <v>4513</v>
      </c>
      <c r="C4148" s="1" t="s">
        <v>1092</v>
      </c>
      <c r="D4148" s="1" t="s">
        <v>56</v>
      </c>
      <c r="E4148" s="2">
        <v>24671</v>
      </c>
      <c r="F4148" s="1" t="s">
        <v>26</v>
      </c>
      <c r="G4148" s="1" t="s">
        <v>39</v>
      </c>
      <c r="H4148" s="2">
        <v>45006</v>
      </c>
      <c r="I4148" s="2">
        <v>45016</v>
      </c>
      <c r="J4148">
        <v>10</v>
      </c>
      <c r="K4148">
        <v>16531</v>
      </c>
      <c r="L4148" s="1" t="s">
        <v>1491</v>
      </c>
      <c r="M4148" s="1" t="s">
        <v>17</v>
      </c>
      <c r="N4148" s="1" t="s">
        <v>33</v>
      </c>
      <c r="O4148" t="s">
        <v>19</v>
      </c>
      <c r="P4148">
        <v>1653.1</v>
      </c>
      <c r="Q4148" s="1" t="s">
        <v>1492</v>
      </c>
      <c r="R4148" s="1" t="s">
        <v>1452</v>
      </c>
      <c r="S4148" t="s">
        <v>1449</v>
      </c>
      <c r="T4148">
        <f>VLOOKUP(Admissions[[#This Row],[Department]],Departments!A:E,5,FALSE)</f>
        <v>9000</v>
      </c>
      <c r="U4148" s="1" t="str">
        <f t="shared" si="128"/>
        <v>Above Benchmark</v>
      </c>
      <c r="V4148" s="1">
        <f t="shared" ca="1" si="129"/>
        <v>58</v>
      </c>
      <c r="W4148" s="1" t="str">
        <f ca="1">_xlfn.IFS(Admissions[[#This Row],[Patients Age]]&lt;18,"Paediatric",V4148&lt;40,"Young Adult",V4148&lt;65,"Adult",TRUE,"Senior")</f>
        <v>Adult</v>
      </c>
    </row>
    <row r="4149" spans="1:23" x14ac:dyDescent="0.25">
      <c r="A4149">
        <v>11877</v>
      </c>
      <c r="B4149">
        <v>5378</v>
      </c>
      <c r="C4149" s="1" t="s">
        <v>131</v>
      </c>
      <c r="D4149" s="1" t="s">
        <v>56</v>
      </c>
      <c r="E4149" s="2">
        <v>23925</v>
      </c>
      <c r="F4149" s="1" t="s">
        <v>66</v>
      </c>
      <c r="G4149" s="1" t="s">
        <v>67</v>
      </c>
      <c r="H4149" s="2">
        <v>45619</v>
      </c>
      <c r="I4149" s="2">
        <v>45623</v>
      </c>
      <c r="J4149">
        <v>4</v>
      </c>
      <c r="K4149">
        <v>6035</v>
      </c>
      <c r="L4149" s="1" t="s">
        <v>1494</v>
      </c>
      <c r="M4149" s="1" t="s">
        <v>68</v>
      </c>
      <c r="N4149" s="1" t="s">
        <v>18</v>
      </c>
      <c r="O4149" t="s">
        <v>19</v>
      </c>
      <c r="P4149">
        <v>1508.75</v>
      </c>
      <c r="Q4149" s="1" t="s">
        <v>1492</v>
      </c>
      <c r="R4149" s="1" t="s">
        <v>1446</v>
      </c>
      <c r="S4149" t="s">
        <v>1447</v>
      </c>
      <c r="T4149">
        <f>VLOOKUP(Admissions[[#This Row],[Department]],Departments!A:E,5,FALSE)</f>
        <v>6000</v>
      </c>
      <c r="U4149" s="1" t="str">
        <f t="shared" si="128"/>
        <v>Above Benchmark</v>
      </c>
      <c r="V4149" s="1">
        <f t="shared" ca="1" si="129"/>
        <v>61</v>
      </c>
      <c r="W4149" s="1" t="str">
        <f ca="1">_xlfn.IFS(Admissions[[#This Row],[Patients Age]]&lt;18,"Paediatric",V4149&lt;40,"Young Adult",V4149&lt;65,"Adult",TRUE,"Senior")</f>
        <v>Adult</v>
      </c>
    </row>
    <row r="4150" spans="1:23" x14ac:dyDescent="0.25">
      <c r="A4150">
        <v>11726</v>
      </c>
      <c r="B4150">
        <v>4255</v>
      </c>
      <c r="C4150" s="1" t="s">
        <v>285</v>
      </c>
      <c r="D4150" s="1" t="s">
        <v>56</v>
      </c>
      <c r="E4150" s="2">
        <v>12514</v>
      </c>
      <c r="F4150" s="1" t="s">
        <v>15</v>
      </c>
      <c r="G4150" s="1" t="s">
        <v>217</v>
      </c>
      <c r="H4150" s="2">
        <v>44983</v>
      </c>
      <c r="I4150" s="2">
        <v>44986</v>
      </c>
      <c r="J4150">
        <v>3</v>
      </c>
      <c r="K4150">
        <v>6499</v>
      </c>
      <c r="L4150" s="1" t="s">
        <v>1491</v>
      </c>
      <c r="M4150" s="1" t="s">
        <v>49</v>
      </c>
      <c r="N4150" s="1" t="s">
        <v>18</v>
      </c>
      <c r="O4150" t="s">
        <v>19</v>
      </c>
      <c r="P4150">
        <v>2166.3332999999998</v>
      </c>
      <c r="Q4150" s="1" t="s">
        <v>1492</v>
      </c>
      <c r="R4150" s="1" t="s">
        <v>1451</v>
      </c>
      <c r="S4150" t="s">
        <v>1447</v>
      </c>
      <c r="T4150">
        <f>VLOOKUP(Admissions[[#This Row],[Department]],Departments!A:E,5,FALSE)</f>
        <v>5500</v>
      </c>
      <c r="U4150" s="1" t="str">
        <f t="shared" si="128"/>
        <v>Above Benchmark</v>
      </c>
      <c r="V4150" s="1">
        <f t="shared" ca="1" si="129"/>
        <v>92</v>
      </c>
      <c r="W4150" s="1" t="str">
        <f ca="1">_xlfn.IFS(Admissions[[#This Row],[Patients Age]]&lt;18,"Paediatric",V4150&lt;40,"Young Adult",V4150&lt;65,"Adult",TRUE,"Senior")</f>
        <v>Senior</v>
      </c>
    </row>
    <row r="4151" spans="1:23" x14ac:dyDescent="0.25">
      <c r="A4151">
        <v>11534</v>
      </c>
      <c r="B4151">
        <v>3333</v>
      </c>
      <c r="C4151" s="1" t="s">
        <v>1204</v>
      </c>
      <c r="D4151" s="1" t="s">
        <v>56</v>
      </c>
      <c r="E4151" s="2">
        <v>14727</v>
      </c>
      <c r="F4151" s="1" t="s">
        <v>66</v>
      </c>
      <c r="G4151" s="1" t="s">
        <v>70</v>
      </c>
      <c r="H4151" s="2">
        <v>45638</v>
      </c>
      <c r="I4151" s="2">
        <v>45642</v>
      </c>
      <c r="J4151">
        <v>4</v>
      </c>
      <c r="K4151">
        <v>8310</v>
      </c>
      <c r="L4151" s="1" t="s">
        <v>1491</v>
      </c>
      <c r="M4151" s="1" t="s">
        <v>68</v>
      </c>
      <c r="N4151" s="1" t="s">
        <v>18</v>
      </c>
      <c r="O4151" t="s">
        <v>19</v>
      </c>
      <c r="P4151">
        <v>2077.5</v>
      </c>
      <c r="Q4151" s="1" t="s">
        <v>1492</v>
      </c>
      <c r="R4151" s="1" t="s">
        <v>1450</v>
      </c>
      <c r="S4151" t="s">
        <v>1449</v>
      </c>
      <c r="T4151">
        <f>VLOOKUP(Admissions[[#This Row],[Department]],Departments!A:E,5,FALSE)</f>
        <v>6000</v>
      </c>
      <c r="U4151" s="1" t="str">
        <f t="shared" si="128"/>
        <v>Above Benchmark</v>
      </c>
      <c r="V4151" s="1">
        <f t="shared" ca="1" si="129"/>
        <v>86</v>
      </c>
      <c r="W4151" s="1" t="str">
        <f ca="1">_xlfn.IFS(Admissions[[#This Row],[Patients Age]]&lt;18,"Paediatric",V4151&lt;40,"Young Adult",V4151&lt;65,"Adult",TRUE,"Senior")</f>
        <v>Senior</v>
      </c>
    </row>
    <row r="4152" spans="1:23" x14ac:dyDescent="0.25">
      <c r="A4152">
        <v>14480</v>
      </c>
      <c r="B4152">
        <v>6929</v>
      </c>
      <c r="C4152" s="1" t="s">
        <v>974</v>
      </c>
      <c r="D4152" s="1" t="s">
        <v>14</v>
      </c>
      <c r="E4152" s="2">
        <v>27922</v>
      </c>
      <c r="F4152" s="1" t="s">
        <v>15</v>
      </c>
      <c r="G4152" s="1" t="s">
        <v>48</v>
      </c>
      <c r="H4152" s="2">
        <v>45140</v>
      </c>
      <c r="I4152" s="2">
        <v>45142</v>
      </c>
      <c r="J4152">
        <v>2</v>
      </c>
      <c r="K4152">
        <v>6071</v>
      </c>
      <c r="L4152" s="1" t="s">
        <v>1491</v>
      </c>
      <c r="M4152" s="1" t="s">
        <v>81</v>
      </c>
      <c r="N4152" s="1" t="s">
        <v>33</v>
      </c>
      <c r="O4152" t="s">
        <v>19</v>
      </c>
      <c r="P4152">
        <v>3035.5</v>
      </c>
      <c r="Q4152" s="1" t="s">
        <v>1492</v>
      </c>
      <c r="R4152" s="1" t="s">
        <v>1453</v>
      </c>
      <c r="S4152" t="s">
        <v>1449</v>
      </c>
      <c r="T4152">
        <f>VLOOKUP(Admissions[[#This Row],[Department]],Departments!A:E,5,FALSE)</f>
        <v>5500</v>
      </c>
      <c r="U4152" s="1" t="str">
        <f t="shared" si="128"/>
        <v>Above Benchmark</v>
      </c>
      <c r="V4152" s="1">
        <f t="shared" ca="1" si="129"/>
        <v>50</v>
      </c>
      <c r="W4152" s="1" t="str">
        <f ca="1">_xlfn.IFS(Admissions[[#This Row],[Patients Age]]&lt;18,"Paediatric",V4152&lt;40,"Young Adult",V4152&lt;65,"Adult",TRUE,"Senior")</f>
        <v>Adult</v>
      </c>
    </row>
    <row r="4153" spans="1:23" x14ac:dyDescent="0.25">
      <c r="A4153">
        <v>13822</v>
      </c>
      <c r="B4153">
        <v>6908</v>
      </c>
      <c r="C4153" s="1" t="s">
        <v>1062</v>
      </c>
      <c r="D4153" s="1" t="s">
        <v>56</v>
      </c>
      <c r="E4153" s="2">
        <v>25636</v>
      </c>
      <c r="F4153" s="1" t="s">
        <v>41</v>
      </c>
      <c r="G4153" s="1" t="s">
        <v>72</v>
      </c>
      <c r="H4153" s="2">
        <v>45033</v>
      </c>
      <c r="I4153" s="2">
        <v>45039</v>
      </c>
      <c r="J4153">
        <v>6</v>
      </c>
      <c r="K4153">
        <v>9667</v>
      </c>
      <c r="L4153" s="1" t="s">
        <v>1491</v>
      </c>
      <c r="M4153" s="1" t="s">
        <v>43</v>
      </c>
      <c r="N4153" s="1" t="s">
        <v>18</v>
      </c>
      <c r="O4153" t="s">
        <v>19</v>
      </c>
      <c r="P4153">
        <v>1611.1667</v>
      </c>
      <c r="Q4153" s="1" t="s">
        <v>1492</v>
      </c>
      <c r="R4153" s="1" t="s">
        <v>1448</v>
      </c>
      <c r="S4153" t="s">
        <v>1449</v>
      </c>
      <c r="T4153">
        <f>VLOOKUP(Admissions[[#This Row],[Department]],Departments!A:E,5,FALSE)</f>
        <v>7200</v>
      </c>
      <c r="U4153" s="1" t="str">
        <f t="shared" si="128"/>
        <v>Above Benchmark</v>
      </c>
      <c r="V4153" s="1">
        <f t="shared" ca="1" si="129"/>
        <v>56</v>
      </c>
      <c r="W4153" s="1" t="str">
        <f ca="1">_xlfn.IFS(Admissions[[#This Row],[Patients Age]]&lt;18,"Paediatric",V4153&lt;40,"Young Adult",V4153&lt;65,"Adult",TRUE,"Senior")</f>
        <v>Adult</v>
      </c>
    </row>
    <row r="4154" spans="1:23" x14ac:dyDescent="0.25">
      <c r="A4154">
        <v>10825</v>
      </c>
      <c r="B4154">
        <v>6678</v>
      </c>
      <c r="C4154" s="1" t="s">
        <v>510</v>
      </c>
      <c r="D4154" s="1" t="s">
        <v>56</v>
      </c>
      <c r="E4154" s="2">
        <v>28701</v>
      </c>
      <c r="F4154" s="1" t="s">
        <v>51</v>
      </c>
      <c r="G4154" s="1" t="s">
        <v>87</v>
      </c>
      <c r="H4154" s="2">
        <v>45443</v>
      </c>
      <c r="I4154" s="2">
        <v>45448</v>
      </c>
      <c r="J4154">
        <v>5</v>
      </c>
      <c r="K4154">
        <v>9214</v>
      </c>
      <c r="L4154" s="1" t="s">
        <v>1491</v>
      </c>
      <c r="M4154" s="1" t="s">
        <v>17</v>
      </c>
      <c r="N4154" s="1" t="s">
        <v>18</v>
      </c>
      <c r="O4154" t="s">
        <v>19</v>
      </c>
      <c r="P4154">
        <v>1842.8</v>
      </c>
      <c r="Q4154" s="1" t="s">
        <v>1492</v>
      </c>
      <c r="R4154" s="1" t="s">
        <v>1454</v>
      </c>
      <c r="S4154" t="s">
        <v>1449</v>
      </c>
      <c r="T4154">
        <f>VLOOKUP(Admissions[[#This Row],[Department]],Departments!A:E,5,FALSE)</f>
        <v>6800</v>
      </c>
      <c r="U4154" s="1" t="str">
        <f t="shared" si="128"/>
        <v>Above Benchmark</v>
      </c>
      <c r="V4154" s="1">
        <f t="shared" ca="1" si="129"/>
        <v>47</v>
      </c>
      <c r="W4154" s="1" t="str">
        <f ca="1">_xlfn.IFS(Admissions[[#This Row],[Patients Age]]&lt;18,"Paediatric",V4154&lt;40,"Young Adult",V4154&lt;65,"Adult",TRUE,"Senior")</f>
        <v>Adult</v>
      </c>
    </row>
    <row r="4155" spans="1:23" x14ac:dyDescent="0.25">
      <c r="A4155">
        <v>11472</v>
      </c>
      <c r="B4155">
        <v>5328</v>
      </c>
      <c r="C4155" s="1" t="s">
        <v>951</v>
      </c>
      <c r="D4155" s="1" t="s">
        <v>56</v>
      </c>
      <c r="E4155" s="2">
        <v>24640</v>
      </c>
      <c r="F4155" s="1" t="s">
        <v>15</v>
      </c>
      <c r="G4155" s="1" t="s">
        <v>48</v>
      </c>
      <c r="H4155" s="2">
        <v>45637</v>
      </c>
      <c r="I4155" s="2">
        <v>45638</v>
      </c>
      <c r="J4155">
        <v>1</v>
      </c>
      <c r="K4155">
        <v>6016</v>
      </c>
      <c r="L4155" s="1" t="s">
        <v>1491</v>
      </c>
      <c r="M4155" s="1" t="s">
        <v>17</v>
      </c>
      <c r="N4155" s="1" t="s">
        <v>18</v>
      </c>
      <c r="O4155" t="s">
        <v>19</v>
      </c>
      <c r="P4155">
        <v>6016</v>
      </c>
      <c r="Q4155" s="1" t="s">
        <v>1492</v>
      </c>
      <c r="R4155" s="1" t="s">
        <v>1453</v>
      </c>
      <c r="S4155" t="s">
        <v>1449</v>
      </c>
      <c r="T4155">
        <f>VLOOKUP(Admissions[[#This Row],[Department]],Departments!A:E,5,FALSE)</f>
        <v>5500</v>
      </c>
      <c r="U4155" s="1" t="str">
        <f t="shared" si="128"/>
        <v>Above Benchmark</v>
      </c>
      <c r="V4155" s="1">
        <f t="shared" ca="1" si="129"/>
        <v>59</v>
      </c>
      <c r="W4155" s="1" t="str">
        <f ca="1">_xlfn.IFS(Admissions[[#This Row],[Patients Age]]&lt;18,"Paediatric",V4155&lt;40,"Young Adult",V4155&lt;65,"Adult",TRUE,"Senior")</f>
        <v>Adult</v>
      </c>
    </row>
    <row r="4156" spans="1:23" x14ac:dyDescent="0.25">
      <c r="A4156">
        <v>15489</v>
      </c>
      <c r="B4156">
        <v>5391</v>
      </c>
      <c r="C4156" s="1" t="s">
        <v>625</v>
      </c>
      <c r="D4156" s="1" t="s">
        <v>14</v>
      </c>
      <c r="E4156" s="2">
        <v>13183</v>
      </c>
      <c r="F4156" s="1" t="s">
        <v>35</v>
      </c>
      <c r="G4156" s="1" t="s">
        <v>36</v>
      </c>
      <c r="H4156" s="2">
        <v>45475</v>
      </c>
      <c r="I4156" s="2">
        <v>45481</v>
      </c>
      <c r="J4156">
        <v>6</v>
      </c>
      <c r="K4156">
        <v>10916</v>
      </c>
      <c r="L4156" s="1" t="s">
        <v>1491</v>
      </c>
      <c r="M4156" s="1" t="s">
        <v>119</v>
      </c>
      <c r="N4156" s="1" t="s">
        <v>33</v>
      </c>
      <c r="O4156" t="s">
        <v>19</v>
      </c>
      <c r="P4156">
        <v>1819.3333</v>
      </c>
      <c r="Q4156" s="1" t="s">
        <v>1492</v>
      </c>
      <c r="R4156" s="1" t="s">
        <v>1452</v>
      </c>
      <c r="S4156" t="s">
        <v>1449</v>
      </c>
      <c r="T4156">
        <f>VLOOKUP(Admissions[[#This Row],[Department]],Departments!A:E,5,FALSE)</f>
        <v>8500</v>
      </c>
      <c r="U4156" s="1" t="str">
        <f t="shared" si="128"/>
        <v>Above Benchmark</v>
      </c>
      <c r="V4156" s="1">
        <f t="shared" ca="1" si="129"/>
        <v>90</v>
      </c>
      <c r="W4156" s="1" t="str">
        <f ca="1">_xlfn.IFS(Admissions[[#This Row],[Patients Age]]&lt;18,"Paediatric",V4156&lt;40,"Young Adult",V4156&lt;65,"Adult",TRUE,"Senior")</f>
        <v>Senior</v>
      </c>
    </row>
    <row r="4157" spans="1:23" x14ac:dyDescent="0.25">
      <c r="A4157">
        <v>10201</v>
      </c>
      <c r="B4157">
        <v>5660</v>
      </c>
      <c r="C4157" s="1" t="s">
        <v>1095</v>
      </c>
      <c r="D4157" s="1" t="s">
        <v>56</v>
      </c>
      <c r="E4157" s="2">
        <v>35222</v>
      </c>
      <c r="F4157" s="1" t="s">
        <v>21</v>
      </c>
      <c r="G4157" s="1" t="s">
        <v>160</v>
      </c>
      <c r="H4157" s="2">
        <v>45312</v>
      </c>
      <c r="I4157" s="2">
        <v>45320</v>
      </c>
      <c r="J4157">
        <v>8</v>
      </c>
      <c r="K4157">
        <v>24441</v>
      </c>
      <c r="L4157" s="1" t="s">
        <v>1491</v>
      </c>
      <c r="M4157" s="1" t="s">
        <v>23</v>
      </c>
      <c r="N4157" s="1" t="s">
        <v>18</v>
      </c>
      <c r="O4157" t="s">
        <v>19</v>
      </c>
      <c r="P4157">
        <v>3055.125</v>
      </c>
      <c r="Q4157" s="1" t="s">
        <v>1492</v>
      </c>
      <c r="R4157" s="1" t="s">
        <v>1451</v>
      </c>
      <c r="S4157" t="s">
        <v>1447</v>
      </c>
      <c r="T4157">
        <f>VLOOKUP(Admissions[[#This Row],[Department]],Departments!A:E,5,FALSE)</f>
        <v>12000</v>
      </c>
      <c r="U4157" s="1" t="str">
        <f t="shared" si="128"/>
        <v>Above Benchmark</v>
      </c>
      <c r="V4157" s="1">
        <f t="shared" ca="1" si="129"/>
        <v>30</v>
      </c>
      <c r="W4157" s="1" t="str">
        <f ca="1">_xlfn.IFS(Admissions[[#This Row],[Patients Age]]&lt;18,"Paediatric",V4157&lt;40,"Young Adult",V4157&lt;65,"Adult",TRUE,"Senior")</f>
        <v>Young Adult</v>
      </c>
    </row>
    <row r="4158" spans="1:23" x14ac:dyDescent="0.25">
      <c r="A4158">
        <v>14242</v>
      </c>
      <c r="B4158">
        <v>6506</v>
      </c>
      <c r="C4158" s="1" t="s">
        <v>735</v>
      </c>
      <c r="D4158" s="1" t="s">
        <v>56</v>
      </c>
      <c r="E4158" s="2">
        <v>42176</v>
      </c>
      <c r="F4158" s="1" t="s">
        <v>30</v>
      </c>
      <c r="G4158" s="1" t="s">
        <v>31</v>
      </c>
      <c r="H4158" s="2">
        <v>45012</v>
      </c>
      <c r="I4158" s="2">
        <v>45016</v>
      </c>
      <c r="J4158">
        <v>4</v>
      </c>
      <c r="K4158">
        <v>4524</v>
      </c>
      <c r="L4158" s="1" t="s">
        <v>1491</v>
      </c>
      <c r="M4158" s="1" t="s">
        <v>32</v>
      </c>
      <c r="N4158" s="1" t="s">
        <v>33</v>
      </c>
      <c r="O4158" t="s">
        <v>19</v>
      </c>
      <c r="P4158">
        <v>1131</v>
      </c>
      <c r="Q4158" s="1" t="s">
        <v>1492</v>
      </c>
      <c r="R4158" s="1" t="s">
        <v>1448</v>
      </c>
      <c r="S4158" t="s">
        <v>1449</v>
      </c>
      <c r="T4158">
        <f>VLOOKUP(Admissions[[#This Row],[Department]],Departments!A:E,5,FALSE)</f>
        <v>4500</v>
      </c>
      <c r="U4158" s="1" t="str">
        <f t="shared" si="128"/>
        <v>Above Benchmark</v>
      </c>
      <c r="V4158" s="1">
        <f t="shared" ca="1" si="129"/>
        <v>11</v>
      </c>
      <c r="W4158" s="1" t="str">
        <f ca="1">_xlfn.IFS(Admissions[[#This Row],[Patients Age]]&lt;18,"Paediatric",V4158&lt;40,"Young Adult",V4158&lt;65,"Adult",TRUE,"Senior")</f>
        <v>Paediatric</v>
      </c>
    </row>
    <row r="4159" spans="1:23" x14ac:dyDescent="0.25">
      <c r="A4159">
        <v>14490</v>
      </c>
      <c r="B4159">
        <v>6083</v>
      </c>
      <c r="C4159" s="1" t="s">
        <v>171</v>
      </c>
      <c r="D4159" s="1" t="s">
        <v>56</v>
      </c>
      <c r="E4159" s="2">
        <v>27108</v>
      </c>
      <c r="F4159" s="1" t="s">
        <v>15</v>
      </c>
      <c r="G4159" s="1" t="s">
        <v>16</v>
      </c>
      <c r="H4159" s="2">
        <v>45630</v>
      </c>
      <c r="I4159" s="2">
        <v>45633</v>
      </c>
      <c r="J4159">
        <v>3</v>
      </c>
      <c r="K4159">
        <v>9424</v>
      </c>
      <c r="L4159" s="1" t="s">
        <v>1491</v>
      </c>
      <c r="M4159" s="1" t="s">
        <v>81</v>
      </c>
      <c r="N4159" s="1" t="s">
        <v>33</v>
      </c>
      <c r="O4159" t="s">
        <v>19</v>
      </c>
      <c r="P4159">
        <v>3141.3332999999998</v>
      </c>
      <c r="Q4159" s="1" t="s">
        <v>1492</v>
      </c>
      <c r="R4159" s="1" t="s">
        <v>1453</v>
      </c>
      <c r="S4159" t="s">
        <v>1449</v>
      </c>
      <c r="T4159">
        <f>VLOOKUP(Admissions[[#This Row],[Department]],Departments!A:E,5,FALSE)</f>
        <v>5500</v>
      </c>
      <c r="U4159" s="1" t="str">
        <f t="shared" si="128"/>
        <v>Above Benchmark</v>
      </c>
      <c r="V4159" s="1">
        <f t="shared" ca="1" si="129"/>
        <v>52</v>
      </c>
      <c r="W4159" s="1" t="str">
        <f ca="1">_xlfn.IFS(Admissions[[#This Row],[Patients Age]]&lt;18,"Paediatric",V4159&lt;40,"Young Adult",V4159&lt;65,"Adult",TRUE,"Senior")</f>
        <v>Adult</v>
      </c>
    </row>
    <row r="4160" spans="1:23" x14ac:dyDescent="0.25">
      <c r="A4160">
        <v>11042</v>
      </c>
      <c r="B4160">
        <v>3958</v>
      </c>
      <c r="C4160" s="1" t="s">
        <v>980</v>
      </c>
      <c r="D4160" s="1" t="s">
        <v>56</v>
      </c>
      <c r="E4160" s="2">
        <v>25133</v>
      </c>
      <c r="F4160" s="1" t="s">
        <v>15</v>
      </c>
      <c r="G4160" s="1" t="s">
        <v>48</v>
      </c>
      <c r="H4160" s="2">
        <v>45133</v>
      </c>
      <c r="I4160" s="2">
        <v>45135</v>
      </c>
      <c r="J4160">
        <v>2</v>
      </c>
      <c r="K4160">
        <v>6311</v>
      </c>
      <c r="L4160" s="1" t="s">
        <v>1491</v>
      </c>
      <c r="M4160" s="1" t="s">
        <v>81</v>
      </c>
      <c r="N4160" s="1" t="s">
        <v>33</v>
      </c>
      <c r="O4160" t="s">
        <v>19</v>
      </c>
      <c r="P4160">
        <v>3155.5</v>
      </c>
      <c r="Q4160" s="1" t="s">
        <v>1492</v>
      </c>
      <c r="R4160" s="1" t="s">
        <v>1453</v>
      </c>
      <c r="S4160" t="s">
        <v>1449</v>
      </c>
      <c r="T4160">
        <f>VLOOKUP(Admissions[[#This Row],[Department]],Departments!A:E,5,FALSE)</f>
        <v>5500</v>
      </c>
      <c r="U4160" s="1" t="str">
        <f t="shared" si="128"/>
        <v>Above Benchmark</v>
      </c>
      <c r="V4160" s="1">
        <f t="shared" ca="1" si="129"/>
        <v>57</v>
      </c>
      <c r="W4160" s="1" t="str">
        <f ca="1">_xlfn.IFS(Admissions[[#This Row],[Patients Age]]&lt;18,"Paediatric",V4160&lt;40,"Young Adult",V4160&lt;65,"Adult",TRUE,"Senior")</f>
        <v>Adult</v>
      </c>
    </row>
    <row r="4161" spans="1:23" x14ac:dyDescent="0.25">
      <c r="A4161">
        <v>14591</v>
      </c>
      <c r="B4161">
        <v>5859</v>
      </c>
      <c r="C4161" s="1" t="s">
        <v>1219</v>
      </c>
      <c r="D4161" s="1" t="s">
        <v>56</v>
      </c>
      <c r="E4161" s="2">
        <v>38523</v>
      </c>
      <c r="F4161" s="1" t="s">
        <v>41</v>
      </c>
      <c r="G4161" s="1" t="s">
        <v>219</v>
      </c>
      <c r="H4161" s="2">
        <v>44988</v>
      </c>
      <c r="I4161" s="2">
        <v>44992</v>
      </c>
      <c r="J4161">
        <v>4</v>
      </c>
      <c r="K4161">
        <v>4804</v>
      </c>
      <c r="L4161" s="1" t="s">
        <v>1494</v>
      </c>
      <c r="M4161" s="1" t="s">
        <v>49</v>
      </c>
      <c r="N4161" s="1" t="s">
        <v>18</v>
      </c>
      <c r="O4161" t="s">
        <v>19</v>
      </c>
      <c r="P4161">
        <v>1201</v>
      </c>
      <c r="Q4161" s="1" t="s">
        <v>1492</v>
      </c>
      <c r="R4161" s="1" t="s">
        <v>1454</v>
      </c>
      <c r="S4161" t="s">
        <v>1449</v>
      </c>
      <c r="T4161">
        <f>VLOOKUP(Admissions[[#This Row],[Department]],Departments!A:E,5,FALSE)</f>
        <v>7200</v>
      </c>
      <c r="U4161" s="1" t="str">
        <f t="shared" si="128"/>
        <v>Within Benchmark</v>
      </c>
      <c r="V4161" s="1">
        <f t="shared" ca="1" si="129"/>
        <v>21</v>
      </c>
      <c r="W4161" s="1" t="str">
        <f ca="1">_xlfn.IFS(Admissions[[#This Row],[Patients Age]]&lt;18,"Paediatric",V4161&lt;40,"Young Adult",V4161&lt;65,"Adult",TRUE,"Senior")</f>
        <v>Young Adult</v>
      </c>
    </row>
    <row r="4162" spans="1:23" x14ac:dyDescent="0.25">
      <c r="A4162">
        <v>12531</v>
      </c>
      <c r="B4162">
        <v>6809</v>
      </c>
      <c r="C4162" s="1" t="s">
        <v>92</v>
      </c>
      <c r="D4162" s="1" t="s">
        <v>56</v>
      </c>
      <c r="E4162" s="2">
        <v>13466</v>
      </c>
      <c r="F4162" s="1" t="s">
        <v>35</v>
      </c>
      <c r="G4162" s="1" t="s">
        <v>85</v>
      </c>
      <c r="H4162" s="2">
        <v>45334</v>
      </c>
      <c r="I4162" s="2">
        <v>45343</v>
      </c>
      <c r="J4162">
        <v>9</v>
      </c>
      <c r="K4162">
        <v>19682</v>
      </c>
      <c r="L4162" s="1" t="s">
        <v>1494</v>
      </c>
      <c r="M4162" s="1" t="s">
        <v>75</v>
      </c>
      <c r="N4162" s="1" t="s">
        <v>18</v>
      </c>
      <c r="O4162" t="s">
        <v>19</v>
      </c>
      <c r="P4162">
        <v>2186.8888999999999</v>
      </c>
      <c r="Q4162" s="1" t="s">
        <v>1492</v>
      </c>
      <c r="R4162" s="1" t="s">
        <v>1448</v>
      </c>
      <c r="S4162" t="s">
        <v>1449</v>
      </c>
      <c r="T4162">
        <f>VLOOKUP(Admissions[[#This Row],[Department]],Departments!A:E,5,FALSE)</f>
        <v>8500</v>
      </c>
      <c r="U4162" s="1" t="str">
        <f t="shared" ref="U4162:U4225" si="130">IF(K4162&gt;T4162,"Above Benchmark","Within Benchmark")</f>
        <v>Above Benchmark</v>
      </c>
      <c r="V4162" s="1">
        <f t="shared" ref="V4162:V4225" ca="1" si="131">INT(YEARFRAC(E4162,TODAY()))</f>
        <v>89</v>
      </c>
      <c r="W4162" s="1" t="str">
        <f ca="1">_xlfn.IFS(Admissions[[#This Row],[Patients Age]]&lt;18,"Paediatric",V4162&lt;40,"Young Adult",V4162&lt;65,"Adult",TRUE,"Senior")</f>
        <v>Senior</v>
      </c>
    </row>
    <row r="4163" spans="1:23" x14ac:dyDescent="0.25">
      <c r="A4163">
        <v>15796</v>
      </c>
      <c r="B4163">
        <v>7149</v>
      </c>
      <c r="C4163" s="1" t="s">
        <v>890</v>
      </c>
      <c r="D4163" s="1" t="s">
        <v>14</v>
      </c>
      <c r="E4163" s="2">
        <v>30099</v>
      </c>
      <c r="F4163" s="1" t="s">
        <v>51</v>
      </c>
      <c r="G4163" s="1" t="s">
        <v>87</v>
      </c>
      <c r="H4163" s="2">
        <v>45636</v>
      </c>
      <c r="I4163" s="2">
        <v>45644</v>
      </c>
      <c r="J4163">
        <v>8</v>
      </c>
      <c r="K4163">
        <v>9288</v>
      </c>
      <c r="L4163" s="1" t="s">
        <v>1491</v>
      </c>
      <c r="M4163" s="1" t="s">
        <v>17</v>
      </c>
      <c r="N4163" s="1" t="s">
        <v>24</v>
      </c>
      <c r="O4163" t="s">
        <v>19</v>
      </c>
      <c r="P4163">
        <v>1161</v>
      </c>
      <c r="Q4163" s="1" t="s">
        <v>1492</v>
      </c>
      <c r="R4163" s="1" t="s">
        <v>1452</v>
      </c>
      <c r="S4163" t="s">
        <v>1449</v>
      </c>
      <c r="T4163">
        <f>VLOOKUP(Admissions[[#This Row],[Department]],Departments!A:E,5,FALSE)</f>
        <v>6800</v>
      </c>
      <c r="U4163" s="1" t="str">
        <f t="shared" si="130"/>
        <v>Above Benchmark</v>
      </c>
      <c r="V4163" s="1">
        <f t="shared" ca="1" si="131"/>
        <v>44</v>
      </c>
      <c r="W4163" s="1" t="str">
        <f ca="1">_xlfn.IFS(Admissions[[#This Row],[Patients Age]]&lt;18,"Paediatric",V4163&lt;40,"Young Adult",V4163&lt;65,"Adult",TRUE,"Senior")</f>
        <v>Adult</v>
      </c>
    </row>
    <row r="4164" spans="1:23" x14ac:dyDescent="0.25">
      <c r="A4164">
        <v>11188</v>
      </c>
      <c r="B4164">
        <v>4544</v>
      </c>
      <c r="C4164" s="1" t="s">
        <v>107</v>
      </c>
      <c r="D4164" s="1" t="s">
        <v>56</v>
      </c>
      <c r="E4164" s="2">
        <v>22552</v>
      </c>
      <c r="F4164" s="1" t="s">
        <v>41</v>
      </c>
      <c r="G4164" s="1" t="s">
        <v>42</v>
      </c>
      <c r="H4164" s="2">
        <v>44939</v>
      </c>
      <c r="I4164" s="2">
        <v>44945</v>
      </c>
      <c r="J4164">
        <v>6</v>
      </c>
      <c r="K4164">
        <v>9526</v>
      </c>
      <c r="L4164" s="1" t="s">
        <v>1491</v>
      </c>
      <c r="M4164" s="1" t="s">
        <v>121</v>
      </c>
      <c r="N4164" s="1" t="s">
        <v>18</v>
      </c>
      <c r="O4164" t="s">
        <v>19</v>
      </c>
      <c r="P4164">
        <v>1587.6667</v>
      </c>
      <c r="Q4164" s="1" t="s">
        <v>1492</v>
      </c>
      <c r="R4164" s="1" t="s">
        <v>1454</v>
      </c>
      <c r="S4164" t="s">
        <v>1449</v>
      </c>
      <c r="T4164">
        <f>VLOOKUP(Admissions[[#This Row],[Department]],Departments!A:E,5,FALSE)</f>
        <v>7200</v>
      </c>
      <c r="U4164" s="1" t="str">
        <f t="shared" si="130"/>
        <v>Above Benchmark</v>
      </c>
      <c r="V4164" s="1">
        <f t="shared" ca="1" si="131"/>
        <v>64</v>
      </c>
      <c r="W4164" s="1" t="str">
        <f ca="1">_xlfn.IFS(Admissions[[#This Row],[Patients Age]]&lt;18,"Paediatric",V4164&lt;40,"Young Adult",V4164&lt;65,"Adult",TRUE,"Senior")</f>
        <v>Adult</v>
      </c>
    </row>
    <row r="4165" spans="1:23" x14ac:dyDescent="0.25">
      <c r="A4165">
        <v>11786</v>
      </c>
      <c r="B4165">
        <v>4354</v>
      </c>
      <c r="C4165" s="1" t="s">
        <v>406</v>
      </c>
      <c r="D4165" s="1" t="s">
        <v>56</v>
      </c>
      <c r="E4165" s="2">
        <v>11006</v>
      </c>
      <c r="F4165" s="1" t="s">
        <v>66</v>
      </c>
      <c r="G4165" s="1" t="s">
        <v>70</v>
      </c>
      <c r="H4165" s="2">
        <v>45168</v>
      </c>
      <c r="I4165" s="2">
        <v>45172</v>
      </c>
      <c r="J4165">
        <v>4</v>
      </c>
      <c r="K4165">
        <v>8109</v>
      </c>
      <c r="L4165" s="1" t="s">
        <v>1491</v>
      </c>
      <c r="M4165" s="1" t="s">
        <v>116</v>
      </c>
      <c r="N4165" s="1" t="s">
        <v>33</v>
      </c>
      <c r="O4165" t="s">
        <v>19</v>
      </c>
      <c r="P4165">
        <v>2027.25</v>
      </c>
      <c r="Q4165" s="1" t="s">
        <v>1492</v>
      </c>
      <c r="R4165" s="1" t="s">
        <v>1453</v>
      </c>
      <c r="S4165" t="s">
        <v>1449</v>
      </c>
      <c r="T4165">
        <f>VLOOKUP(Admissions[[#This Row],[Department]],Departments!A:E,5,FALSE)</f>
        <v>6000</v>
      </c>
      <c r="U4165" s="1" t="str">
        <f t="shared" si="130"/>
        <v>Above Benchmark</v>
      </c>
      <c r="V4165" s="1">
        <f t="shared" ca="1" si="131"/>
        <v>96</v>
      </c>
      <c r="W4165" s="1" t="str">
        <f ca="1">_xlfn.IFS(Admissions[[#This Row],[Patients Age]]&lt;18,"Paediatric",V4165&lt;40,"Young Adult",V4165&lt;65,"Adult",TRUE,"Senior")</f>
        <v>Senior</v>
      </c>
    </row>
    <row r="4166" spans="1:23" x14ac:dyDescent="0.25">
      <c r="A4166">
        <v>13944</v>
      </c>
      <c r="B4166">
        <v>5054</v>
      </c>
      <c r="C4166" s="1" t="s">
        <v>792</v>
      </c>
      <c r="D4166" s="1" t="s">
        <v>56</v>
      </c>
      <c r="E4166" s="2">
        <v>41403</v>
      </c>
      <c r="F4166" s="1" t="s">
        <v>30</v>
      </c>
      <c r="G4166" s="1" t="s">
        <v>110</v>
      </c>
      <c r="H4166" s="2">
        <v>45062</v>
      </c>
      <c r="I4166" s="2">
        <v>45063</v>
      </c>
      <c r="J4166">
        <v>1</v>
      </c>
      <c r="K4166">
        <v>2232</v>
      </c>
      <c r="L4166" s="1" t="s">
        <v>1491</v>
      </c>
      <c r="M4166" s="1" t="s">
        <v>81</v>
      </c>
      <c r="N4166" s="1" t="s">
        <v>33</v>
      </c>
      <c r="O4166" t="s">
        <v>19</v>
      </c>
      <c r="P4166">
        <v>2232</v>
      </c>
      <c r="Q4166" s="1" t="s">
        <v>1492</v>
      </c>
      <c r="R4166" s="1" t="s">
        <v>1452</v>
      </c>
      <c r="S4166" t="s">
        <v>1449</v>
      </c>
      <c r="T4166">
        <f>VLOOKUP(Admissions[[#This Row],[Department]],Departments!A:E,5,FALSE)</f>
        <v>4500</v>
      </c>
      <c r="U4166" s="1" t="str">
        <f t="shared" si="130"/>
        <v>Within Benchmark</v>
      </c>
      <c r="V4166" s="1">
        <f t="shared" ca="1" si="131"/>
        <v>13</v>
      </c>
      <c r="W4166" s="1" t="str">
        <f ca="1">_xlfn.IFS(Admissions[[#This Row],[Patients Age]]&lt;18,"Paediatric",V4166&lt;40,"Young Adult",V4166&lt;65,"Adult",TRUE,"Senior")</f>
        <v>Paediatric</v>
      </c>
    </row>
    <row r="4167" spans="1:23" x14ac:dyDescent="0.25">
      <c r="A4167">
        <v>12599</v>
      </c>
      <c r="B4167">
        <v>6518</v>
      </c>
      <c r="C4167" s="1" t="s">
        <v>1124</v>
      </c>
      <c r="D4167" s="1" t="s">
        <v>14</v>
      </c>
      <c r="E4167" s="2">
        <v>18119</v>
      </c>
      <c r="F4167" s="1" t="s">
        <v>51</v>
      </c>
      <c r="G4167" s="1" t="s">
        <v>52</v>
      </c>
      <c r="H4167" s="2">
        <v>45613</v>
      </c>
      <c r="I4167" s="2">
        <v>45619</v>
      </c>
      <c r="J4167">
        <v>6</v>
      </c>
      <c r="K4167">
        <v>3939</v>
      </c>
      <c r="L4167" s="1" t="s">
        <v>1494</v>
      </c>
      <c r="M4167" s="1" t="s">
        <v>53</v>
      </c>
      <c r="N4167" s="1" t="s">
        <v>24</v>
      </c>
      <c r="O4167" t="s">
        <v>19</v>
      </c>
      <c r="P4167">
        <v>656.5</v>
      </c>
      <c r="Q4167" s="1" t="s">
        <v>1492</v>
      </c>
      <c r="R4167" s="1" t="s">
        <v>1451</v>
      </c>
      <c r="S4167" t="s">
        <v>1447</v>
      </c>
      <c r="T4167">
        <f>VLOOKUP(Admissions[[#This Row],[Department]],Departments!A:E,5,FALSE)</f>
        <v>6800</v>
      </c>
      <c r="U4167" s="1" t="str">
        <f t="shared" si="130"/>
        <v>Within Benchmark</v>
      </c>
      <c r="V4167" s="1">
        <f t="shared" ca="1" si="131"/>
        <v>76</v>
      </c>
      <c r="W4167" s="1" t="str">
        <f ca="1">_xlfn.IFS(Admissions[[#This Row],[Patients Age]]&lt;18,"Paediatric",V4167&lt;40,"Young Adult",V4167&lt;65,"Adult",TRUE,"Senior")</f>
        <v>Senior</v>
      </c>
    </row>
    <row r="4168" spans="1:23" x14ac:dyDescent="0.25">
      <c r="A4168">
        <v>15732</v>
      </c>
      <c r="B4168">
        <v>4481</v>
      </c>
      <c r="C4168" s="1" t="s">
        <v>1246</v>
      </c>
      <c r="D4168" s="1" t="s">
        <v>56</v>
      </c>
      <c r="E4168" s="2">
        <v>30655</v>
      </c>
      <c r="F4168" s="1" t="s">
        <v>15</v>
      </c>
      <c r="G4168" s="1" t="s">
        <v>48</v>
      </c>
      <c r="H4168" s="2">
        <v>45002</v>
      </c>
      <c r="I4168" s="2">
        <v>45004</v>
      </c>
      <c r="J4168">
        <v>2</v>
      </c>
      <c r="K4168">
        <v>3134</v>
      </c>
      <c r="L4168" s="1" t="s">
        <v>1494</v>
      </c>
      <c r="M4168" s="1" t="s">
        <v>49</v>
      </c>
      <c r="N4168" s="1" t="s">
        <v>33</v>
      </c>
      <c r="O4168" t="s">
        <v>19</v>
      </c>
      <c r="P4168">
        <v>1567</v>
      </c>
      <c r="Q4168" s="1" t="s">
        <v>1492</v>
      </c>
      <c r="R4168" s="1" t="s">
        <v>1454</v>
      </c>
      <c r="S4168" t="s">
        <v>1449</v>
      </c>
      <c r="T4168">
        <f>VLOOKUP(Admissions[[#This Row],[Department]],Departments!A:E,5,FALSE)</f>
        <v>5500</v>
      </c>
      <c r="U4168" s="1" t="str">
        <f t="shared" si="130"/>
        <v>Within Benchmark</v>
      </c>
      <c r="V4168" s="1">
        <f t="shared" ca="1" si="131"/>
        <v>42</v>
      </c>
      <c r="W4168" s="1" t="str">
        <f ca="1">_xlfn.IFS(Admissions[[#This Row],[Patients Age]]&lt;18,"Paediatric",V4168&lt;40,"Young Adult",V4168&lt;65,"Adult",TRUE,"Senior")</f>
        <v>Adult</v>
      </c>
    </row>
    <row r="4169" spans="1:23" x14ac:dyDescent="0.25">
      <c r="A4169">
        <v>13859</v>
      </c>
      <c r="B4169">
        <v>6203</v>
      </c>
      <c r="C4169" s="1" t="s">
        <v>223</v>
      </c>
      <c r="D4169" s="1" t="s">
        <v>56</v>
      </c>
      <c r="E4169" s="2">
        <v>30785</v>
      </c>
      <c r="F4169" s="1" t="s">
        <v>35</v>
      </c>
      <c r="G4169" s="1" t="s">
        <v>85</v>
      </c>
      <c r="H4169" s="2">
        <v>45300</v>
      </c>
      <c r="I4169" s="2">
        <v>45305</v>
      </c>
      <c r="J4169">
        <v>5</v>
      </c>
      <c r="K4169">
        <v>10097</v>
      </c>
      <c r="L4169" s="1" t="s">
        <v>1494</v>
      </c>
      <c r="M4169" s="1" t="s">
        <v>60</v>
      </c>
      <c r="N4169" s="1" t="s">
        <v>24</v>
      </c>
      <c r="O4169" t="s">
        <v>19</v>
      </c>
      <c r="P4169">
        <v>2019.4</v>
      </c>
      <c r="Q4169" s="1" t="s">
        <v>1492</v>
      </c>
      <c r="R4169" s="1" t="s">
        <v>1452</v>
      </c>
      <c r="S4169" t="s">
        <v>1449</v>
      </c>
      <c r="T4169">
        <f>VLOOKUP(Admissions[[#This Row],[Department]],Departments!A:E,5,FALSE)</f>
        <v>8500</v>
      </c>
      <c r="U4169" s="1" t="str">
        <f t="shared" si="130"/>
        <v>Above Benchmark</v>
      </c>
      <c r="V4169" s="1">
        <f t="shared" ca="1" si="131"/>
        <v>42</v>
      </c>
      <c r="W4169" s="1" t="str">
        <f ca="1">_xlfn.IFS(Admissions[[#This Row],[Patients Age]]&lt;18,"Paediatric",V4169&lt;40,"Young Adult",V4169&lt;65,"Adult",TRUE,"Senior")</f>
        <v>Adult</v>
      </c>
    </row>
    <row r="4170" spans="1:23" x14ac:dyDescent="0.25">
      <c r="A4170">
        <v>15716</v>
      </c>
      <c r="B4170">
        <v>5537</v>
      </c>
      <c r="C4170" s="1" t="s">
        <v>970</v>
      </c>
      <c r="D4170" s="1" t="s">
        <v>14</v>
      </c>
      <c r="E4170" s="2">
        <v>25579</v>
      </c>
      <c r="F4170" s="1" t="s">
        <v>41</v>
      </c>
      <c r="G4170" s="1" t="s">
        <v>42</v>
      </c>
      <c r="H4170" s="2">
        <v>45654</v>
      </c>
      <c r="I4170" s="2">
        <v>45657</v>
      </c>
      <c r="J4170">
        <v>3</v>
      </c>
      <c r="K4170">
        <v>5215</v>
      </c>
      <c r="L4170" s="1" t="s">
        <v>1491</v>
      </c>
      <c r="M4170" s="1" t="s">
        <v>121</v>
      </c>
      <c r="N4170" s="1" t="s">
        <v>18</v>
      </c>
      <c r="O4170" t="s">
        <v>19</v>
      </c>
      <c r="P4170">
        <v>1738.3333</v>
      </c>
      <c r="Q4170" s="1" t="s">
        <v>1492</v>
      </c>
      <c r="R4170" s="1" t="s">
        <v>1446</v>
      </c>
      <c r="S4170" t="s">
        <v>1447</v>
      </c>
      <c r="T4170">
        <f>VLOOKUP(Admissions[[#This Row],[Department]],Departments!A:E,5,FALSE)</f>
        <v>7200</v>
      </c>
      <c r="U4170" s="1" t="str">
        <f t="shared" si="130"/>
        <v>Within Benchmark</v>
      </c>
      <c r="V4170" s="1">
        <f t="shared" ca="1" si="131"/>
        <v>56</v>
      </c>
      <c r="W4170" s="1" t="str">
        <f ca="1">_xlfn.IFS(Admissions[[#This Row],[Patients Age]]&lt;18,"Paediatric",V4170&lt;40,"Young Adult",V4170&lt;65,"Adult",TRUE,"Senior")</f>
        <v>Adult</v>
      </c>
    </row>
    <row r="4171" spans="1:23" x14ac:dyDescent="0.25">
      <c r="A4171">
        <v>11201</v>
      </c>
      <c r="B4171">
        <v>3606</v>
      </c>
      <c r="C4171" s="1" t="s">
        <v>207</v>
      </c>
      <c r="D4171" s="1" t="s">
        <v>14</v>
      </c>
      <c r="E4171" s="2">
        <v>33837</v>
      </c>
      <c r="F4171" s="1" t="s">
        <v>35</v>
      </c>
      <c r="G4171" s="1" t="s">
        <v>85</v>
      </c>
      <c r="H4171" s="2">
        <v>44989</v>
      </c>
      <c r="I4171" s="2">
        <v>44992</v>
      </c>
      <c r="J4171">
        <v>3</v>
      </c>
      <c r="K4171">
        <v>7088</v>
      </c>
      <c r="L4171" s="1" t="s">
        <v>1491</v>
      </c>
      <c r="M4171" s="1" t="s">
        <v>60</v>
      </c>
      <c r="N4171" s="1" t="s">
        <v>24</v>
      </c>
      <c r="O4171" t="s">
        <v>19</v>
      </c>
      <c r="P4171">
        <v>2362.6667000000002</v>
      </c>
      <c r="Q4171" s="1" t="s">
        <v>1492</v>
      </c>
      <c r="R4171" s="1" t="s">
        <v>1446</v>
      </c>
      <c r="S4171" t="s">
        <v>1447</v>
      </c>
      <c r="T4171">
        <f>VLOOKUP(Admissions[[#This Row],[Department]],Departments!A:E,5,FALSE)</f>
        <v>8500</v>
      </c>
      <c r="U4171" s="1" t="str">
        <f t="shared" si="130"/>
        <v>Within Benchmark</v>
      </c>
      <c r="V4171" s="1">
        <f t="shared" ca="1" si="131"/>
        <v>33</v>
      </c>
      <c r="W4171" s="1" t="str">
        <f ca="1">_xlfn.IFS(Admissions[[#This Row],[Patients Age]]&lt;18,"Paediatric",V4171&lt;40,"Young Adult",V4171&lt;65,"Adult",TRUE,"Senior")</f>
        <v>Young Adult</v>
      </c>
    </row>
    <row r="4172" spans="1:23" x14ac:dyDescent="0.25">
      <c r="A4172">
        <v>12329</v>
      </c>
      <c r="B4172">
        <v>5494</v>
      </c>
      <c r="C4172" s="1" t="s">
        <v>239</v>
      </c>
      <c r="D4172" s="1" t="s">
        <v>56</v>
      </c>
      <c r="E4172" s="2">
        <v>41896</v>
      </c>
      <c r="F4172" s="1" t="s">
        <v>30</v>
      </c>
      <c r="G4172" s="1" t="s">
        <v>31</v>
      </c>
      <c r="H4172" s="2">
        <v>45302</v>
      </c>
      <c r="I4172" s="2">
        <v>45304</v>
      </c>
      <c r="J4172">
        <v>2</v>
      </c>
      <c r="K4172">
        <v>3488</v>
      </c>
      <c r="L4172" s="1" t="s">
        <v>1491</v>
      </c>
      <c r="M4172" s="1" t="s">
        <v>81</v>
      </c>
      <c r="N4172" s="1" t="s">
        <v>33</v>
      </c>
      <c r="O4172" t="s">
        <v>19</v>
      </c>
      <c r="P4172">
        <v>1744</v>
      </c>
      <c r="Q4172" s="1" t="s">
        <v>1492</v>
      </c>
      <c r="R4172" s="1" t="s">
        <v>1450</v>
      </c>
      <c r="S4172" t="s">
        <v>1449</v>
      </c>
      <c r="T4172">
        <f>VLOOKUP(Admissions[[#This Row],[Department]],Departments!A:E,5,FALSE)</f>
        <v>4500</v>
      </c>
      <c r="U4172" s="1" t="str">
        <f t="shared" si="130"/>
        <v>Within Benchmark</v>
      </c>
      <c r="V4172" s="1">
        <f t="shared" ca="1" si="131"/>
        <v>11</v>
      </c>
      <c r="W4172" s="1" t="str">
        <f ca="1">_xlfn.IFS(Admissions[[#This Row],[Patients Age]]&lt;18,"Paediatric",V4172&lt;40,"Young Adult",V4172&lt;65,"Adult",TRUE,"Senior")</f>
        <v>Paediatric</v>
      </c>
    </row>
    <row r="4173" spans="1:23" x14ac:dyDescent="0.25">
      <c r="A4173">
        <v>13258</v>
      </c>
      <c r="B4173">
        <v>3514</v>
      </c>
      <c r="C4173" s="1" t="s">
        <v>440</v>
      </c>
      <c r="D4173" s="1" t="s">
        <v>56</v>
      </c>
      <c r="E4173" s="2">
        <v>35824</v>
      </c>
      <c r="F4173" s="1" t="s">
        <v>26</v>
      </c>
      <c r="G4173" s="1" t="s">
        <v>27</v>
      </c>
      <c r="H4173" s="2">
        <v>45534</v>
      </c>
      <c r="I4173" s="2">
        <v>45539</v>
      </c>
      <c r="J4173">
        <v>5</v>
      </c>
      <c r="K4173">
        <v>12219</v>
      </c>
      <c r="L4173" s="1" t="s">
        <v>1491</v>
      </c>
      <c r="M4173" s="1" t="s">
        <v>17</v>
      </c>
      <c r="N4173" s="1" t="s">
        <v>18</v>
      </c>
      <c r="O4173" t="s">
        <v>19</v>
      </c>
      <c r="P4173">
        <v>2443.8000000000002</v>
      </c>
      <c r="Q4173" s="1" t="s">
        <v>1492</v>
      </c>
      <c r="R4173" s="1" t="s">
        <v>1454</v>
      </c>
      <c r="S4173" t="s">
        <v>1449</v>
      </c>
      <c r="T4173">
        <f>VLOOKUP(Admissions[[#This Row],[Department]],Departments!A:E,5,FALSE)</f>
        <v>9000</v>
      </c>
      <c r="U4173" s="1" t="str">
        <f t="shared" si="130"/>
        <v>Above Benchmark</v>
      </c>
      <c r="V4173" s="1">
        <f t="shared" ca="1" si="131"/>
        <v>28</v>
      </c>
      <c r="W4173" s="1" t="str">
        <f ca="1">_xlfn.IFS(Admissions[[#This Row],[Patients Age]]&lt;18,"Paediatric",V4173&lt;40,"Young Adult",V4173&lt;65,"Adult",TRUE,"Senior")</f>
        <v>Young Adult</v>
      </c>
    </row>
    <row r="4174" spans="1:23" x14ac:dyDescent="0.25">
      <c r="A4174">
        <v>12023</v>
      </c>
      <c r="B4174">
        <v>4553</v>
      </c>
      <c r="C4174" s="1" t="s">
        <v>224</v>
      </c>
      <c r="D4174" s="1" t="s">
        <v>14</v>
      </c>
      <c r="E4174" s="2">
        <v>35920</v>
      </c>
      <c r="F4174" s="1" t="s">
        <v>41</v>
      </c>
      <c r="G4174" s="1" t="s">
        <v>219</v>
      </c>
      <c r="H4174" s="2">
        <v>45639</v>
      </c>
      <c r="I4174" s="2">
        <v>45640</v>
      </c>
      <c r="J4174">
        <v>1</v>
      </c>
      <c r="K4174">
        <v>3413</v>
      </c>
      <c r="L4174" s="1" t="s">
        <v>1491</v>
      </c>
      <c r="M4174" s="1" t="s">
        <v>49</v>
      </c>
      <c r="N4174" s="1" t="s">
        <v>33</v>
      </c>
      <c r="O4174" t="s">
        <v>19</v>
      </c>
      <c r="P4174">
        <v>3413</v>
      </c>
      <c r="Q4174" s="1" t="s">
        <v>1492</v>
      </c>
      <c r="R4174" s="1" t="s">
        <v>1454</v>
      </c>
      <c r="S4174" t="s">
        <v>1449</v>
      </c>
      <c r="T4174">
        <f>VLOOKUP(Admissions[[#This Row],[Department]],Departments!A:E,5,FALSE)</f>
        <v>7200</v>
      </c>
      <c r="U4174" s="1" t="str">
        <f t="shared" si="130"/>
        <v>Within Benchmark</v>
      </c>
      <c r="V4174" s="1">
        <f t="shared" ca="1" si="131"/>
        <v>28</v>
      </c>
      <c r="W4174" s="1" t="str">
        <f ca="1">_xlfn.IFS(Admissions[[#This Row],[Patients Age]]&lt;18,"Paediatric",V4174&lt;40,"Young Adult",V4174&lt;65,"Adult",TRUE,"Senior")</f>
        <v>Young Adult</v>
      </c>
    </row>
    <row r="4175" spans="1:23" x14ac:dyDescent="0.25">
      <c r="A4175">
        <v>13979</v>
      </c>
      <c r="B4175">
        <v>3104</v>
      </c>
      <c r="C4175" s="1" t="s">
        <v>900</v>
      </c>
      <c r="D4175" s="1" t="s">
        <v>14</v>
      </c>
      <c r="E4175" s="2">
        <v>34870</v>
      </c>
      <c r="F4175" s="1" t="s">
        <v>35</v>
      </c>
      <c r="G4175" s="1" t="s">
        <v>85</v>
      </c>
      <c r="H4175" s="2">
        <v>45531</v>
      </c>
      <c r="I4175" s="2">
        <v>45538</v>
      </c>
      <c r="J4175">
        <v>7</v>
      </c>
      <c r="K4175">
        <v>13975</v>
      </c>
      <c r="L4175" s="1" t="s">
        <v>1494</v>
      </c>
      <c r="M4175" s="1" t="s">
        <v>119</v>
      </c>
      <c r="N4175" s="1" t="s">
        <v>33</v>
      </c>
      <c r="O4175" t="s">
        <v>19</v>
      </c>
      <c r="P4175">
        <v>1996.4286</v>
      </c>
      <c r="Q4175" s="1" t="s">
        <v>1492</v>
      </c>
      <c r="R4175" s="1" t="s">
        <v>1452</v>
      </c>
      <c r="S4175" t="s">
        <v>1449</v>
      </c>
      <c r="T4175">
        <f>VLOOKUP(Admissions[[#This Row],[Department]],Departments!A:E,5,FALSE)</f>
        <v>8500</v>
      </c>
      <c r="U4175" s="1" t="str">
        <f t="shared" si="130"/>
        <v>Above Benchmark</v>
      </c>
      <c r="V4175" s="1">
        <f t="shared" ca="1" si="131"/>
        <v>31</v>
      </c>
      <c r="W4175" s="1" t="str">
        <f ca="1">_xlfn.IFS(Admissions[[#This Row],[Patients Age]]&lt;18,"Paediatric",V4175&lt;40,"Young Adult",V4175&lt;65,"Adult",TRUE,"Senior")</f>
        <v>Young Adult</v>
      </c>
    </row>
    <row r="4176" spans="1:23" x14ac:dyDescent="0.25">
      <c r="A4176">
        <v>11658</v>
      </c>
      <c r="B4176">
        <v>6107</v>
      </c>
      <c r="C4176" s="1" t="s">
        <v>798</v>
      </c>
      <c r="D4176" s="1" t="s">
        <v>14</v>
      </c>
      <c r="E4176" s="2">
        <v>29352</v>
      </c>
      <c r="F4176" s="1" t="s">
        <v>26</v>
      </c>
      <c r="G4176" s="1" t="s">
        <v>27</v>
      </c>
      <c r="H4176" s="2">
        <v>45491</v>
      </c>
      <c r="I4176" s="2">
        <v>45495</v>
      </c>
      <c r="J4176">
        <v>4</v>
      </c>
      <c r="K4176">
        <v>6629</v>
      </c>
      <c r="L4176" s="1" t="s">
        <v>1491</v>
      </c>
      <c r="M4176" s="1" t="s">
        <v>79</v>
      </c>
      <c r="N4176" s="1" t="s">
        <v>33</v>
      </c>
      <c r="O4176" t="s">
        <v>19</v>
      </c>
      <c r="P4176">
        <v>1657.25</v>
      </c>
      <c r="Q4176" s="1" t="s">
        <v>1492</v>
      </c>
      <c r="R4176" s="1" t="s">
        <v>1450</v>
      </c>
      <c r="S4176" t="s">
        <v>1449</v>
      </c>
      <c r="T4176">
        <f>VLOOKUP(Admissions[[#This Row],[Department]],Departments!A:E,5,FALSE)</f>
        <v>9000</v>
      </c>
      <c r="U4176" s="1" t="str">
        <f t="shared" si="130"/>
        <v>Within Benchmark</v>
      </c>
      <c r="V4176" s="1">
        <f t="shared" ca="1" si="131"/>
        <v>46</v>
      </c>
      <c r="W4176" s="1" t="str">
        <f ca="1">_xlfn.IFS(Admissions[[#This Row],[Patients Age]]&lt;18,"Paediatric",V4176&lt;40,"Young Adult",V4176&lt;65,"Adult",TRUE,"Senior")</f>
        <v>Adult</v>
      </c>
    </row>
    <row r="4177" spans="1:23" x14ac:dyDescent="0.25">
      <c r="A4177">
        <v>10049</v>
      </c>
      <c r="B4177">
        <v>3948</v>
      </c>
      <c r="C4177" s="1" t="s">
        <v>395</v>
      </c>
      <c r="D4177" s="1" t="s">
        <v>56</v>
      </c>
      <c r="E4177" s="2">
        <v>41891</v>
      </c>
      <c r="F4177" s="1" t="s">
        <v>30</v>
      </c>
      <c r="G4177" s="1" t="s">
        <v>110</v>
      </c>
      <c r="H4177" s="2">
        <v>45197</v>
      </c>
      <c r="I4177" s="2">
        <v>45200</v>
      </c>
      <c r="J4177">
        <v>3</v>
      </c>
      <c r="K4177">
        <v>2792</v>
      </c>
      <c r="L4177" s="1" t="s">
        <v>1491</v>
      </c>
      <c r="M4177" s="1" t="s">
        <v>32</v>
      </c>
      <c r="N4177" s="1" t="s">
        <v>18</v>
      </c>
      <c r="O4177" t="s">
        <v>19</v>
      </c>
      <c r="P4177">
        <v>930.66669999999999</v>
      </c>
      <c r="Q4177" s="1" t="s">
        <v>1492</v>
      </c>
      <c r="R4177" s="1" t="s">
        <v>1450</v>
      </c>
      <c r="S4177" t="s">
        <v>1449</v>
      </c>
      <c r="T4177">
        <f>VLOOKUP(Admissions[[#This Row],[Department]],Departments!A:E,5,FALSE)</f>
        <v>4500</v>
      </c>
      <c r="U4177" s="1" t="str">
        <f t="shared" si="130"/>
        <v>Within Benchmark</v>
      </c>
      <c r="V4177" s="1">
        <f t="shared" ca="1" si="131"/>
        <v>11</v>
      </c>
      <c r="W4177" s="1" t="str">
        <f ca="1">_xlfn.IFS(Admissions[[#This Row],[Patients Age]]&lt;18,"Paediatric",V4177&lt;40,"Young Adult",V4177&lt;65,"Adult",TRUE,"Senior")</f>
        <v>Paediatric</v>
      </c>
    </row>
    <row r="4178" spans="1:23" x14ac:dyDescent="0.25">
      <c r="A4178">
        <v>14519</v>
      </c>
      <c r="B4178">
        <v>4270</v>
      </c>
      <c r="C4178" s="1" t="s">
        <v>192</v>
      </c>
      <c r="D4178" s="1" t="s">
        <v>14</v>
      </c>
      <c r="E4178" s="2">
        <v>39295</v>
      </c>
      <c r="F4178" s="1" t="s">
        <v>30</v>
      </c>
      <c r="G4178" s="1" t="s">
        <v>58</v>
      </c>
      <c r="H4178" s="2">
        <v>45544</v>
      </c>
      <c r="I4178" s="2">
        <v>45547</v>
      </c>
      <c r="J4178">
        <v>3</v>
      </c>
      <c r="K4178">
        <v>2212</v>
      </c>
      <c r="L4178" s="1" t="s">
        <v>1491</v>
      </c>
      <c r="M4178" s="1" t="s">
        <v>46</v>
      </c>
      <c r="N4178" s="1" t="s">
        <v>18</v>
      </c>
      <c r="O4178" t="s">
        <v>19</v>
      </c>
      <c r="P4178">
        <v>737.33330000000001</v>
      </c>
      <c r="Q4178" s="1" t="s">
        <v>1492</v>
      </c>
      <c r="R4178" s="1" t="s">
        <v>1448</v>
      </c>
      <c r="S4178" t="s">
        <v>1449</v>
      </c>
      <c r="T4178">
        <f>VLOOKUP(Admissions[[#This Row],[Department]],Departments!A:E,5,FALSE)</f>
        <v>4500</v>
      </c>
      <c r="U4178" s="1" t="str">
        <f t="shared" si="130"/>
        <v>Within Benchmark</v>
      </c>
      <c r="V4178" s="1">
        <f t="shared" ca="1" si="131"/>
        <v>18</v>
      </c>
      <c r="W4178" s="1" t="str">
        <f ca="1">_xlfn.IFS(Admissions[[#This Row],[Patients Age]]&lt;18,"Paediatric",V4178&lt;40,"Young Adult",V4178&lt;65,"Adult",TRUE,"Senior")</f>
        <v>Young Adult</v>
      </c>
    </row>
    <row r="4179" spans="1:23" x14ac:dyDescent="0.25">
      <c r="A4179">
        <v>13810</v>
      </c>
      <c r="B4179">
        <v>4138</v>
      </c>
      <c r="C4179" s="1" t="s">
        <v>1044</v>
      </c>
      <c r="D4179" s="1" t="s">
        <v>14</v>
      </c>
      <c r="E4179" s="2">
        <v>13959</v>
      </c>
      <c r="F4179" s="1" t="s">
        <v>51</v>
      </c>
      <c r="G4179" s="1" t="s">
        <v>87</v>
      </c>
      <c r="H4179" s="2">
        <v>45227</v>
      </c>
      <c r="I4179" s="2">
        <v>45234</v>
      </c>
      <c r="J4179">
        <v>7</v>
      </c>
      <c r="K4179">
        <v>12206</v>
      </c>
      <c r="L4179" s="1" t="s">
        <v>1491</v>
      </c>
      <c r="M4179" s="1" t="s">
        <v>114</v>
      </c>
      <c r="N4179" s="1" t="s">
        <v>18</v>
      </c>
      <c r="O4179" t="s">
        <v>19</v>
      </c>
      <c r="P4179">
        <v>1743.7143000000001</v>
      </c>
      <c r="Q4179" s="1" t="s">
        <v>1492</v>
      </c>
      <c r="R4179" s="1" t="s">
        <v>1446</v>
      </c>
      <c r="S4179" t="s">
        <v>1447</v>
      </c>
      <c r="T4179">
        <f>VLOOKUP(Admissions[[#This Row],[Department]],Departments!A:E,5,FALSE)</f>
        <v>6800</v>
      </c>
      <c r="U4179" s="1" t="str">
        <f t="shared" si="130"/>
        <v>Above Benchmark</v>
      </c>
      <c r="V4179" s="1">
        <f t="shared" ca="1" si="131"/>
        <v>88</v>
      </c>
      <c r="W4179" s="1" t="str">
        <f ca="1">_xlfn.IFS(Admissions[[#This Row],[Patients Age]]&lt;18,"Paediatric",V4179&lt;40,"Young Adult",V4179&lt;65,"Adult",TRUE,"Senior")</f>
        <v>Senior</v>
      </c>
    </row>
    <row r="4180" spans="1:23" x14ac:dyDescent="0.25">
      <c r="A4180">
        <v>14972</v>
      </c>
      <c r="B4180">
        <v>6485</v>
      </c>
      <c r="C4180" s="1" t="s">
        <v>1018</v>
      </c>
      <c r="D4180" s="1" t="s">
        <v>14</v>
      </c>
      <c r="E4180" s="2">
        <v>24952</v>
      </c>
      <c r="F4180" s="1" t="s">
        <v>35</v>
      </c>
      <c r="G4180" s="1" t="s">
        <v>36</v>
      </c>
      <c r="H4180" s="2">
        <v>45280</v>
      </c>
      <c r="I4180" s="2">
        <v>45286</v>
      </c>
      <c r="J4180">
        <v>6</v>
      </c>
      <c r="K4180">
        <v>12839</v>
      </c>
      <c r="L4180" s="1" t="s">
        <v>1491</v>
      </c>
      <c r="M4180" s="1" t="s">
        <v>37</v>
      </c>
      <c r="N4180" s="1" t="s">
        <v>33</v>
      </c>
      <c r="O4180" t="s">
        <v>19</v>
      </c>
      <c r="P4180">
        <v>2139.8332999999998</v>
      </c>
      <c r="Q4180" s="1" t="s">
        <v>1492</v>
      </c>
      <c r="R4180" s="1" t="s">
        <v>1453</v>
      </c>
      <c r="S4180" t="s">
        <v>1449</v>
      </c>
      <c r="T4180">
        <f>VLOOKUP(Admissions[[#This Row],[Department]],Departments!A:E,5,FALSE)</f>
        <v>8500</v>
      </c>
      <c r="U4180" s="1" t="str">
        <f t="shared" si="130"/>
        <v>Above Benchmark</v>
      </c>
      <c r="V4180" s="1">
        <f t="shared" ca="1" si="131"/>
        <v>58</v>
      </c>
      <c r="W4180" s="1" t="str">
        <f ca="1">_xlfn.IFS(Admissions[[#This Row],[Patients Age]]&lt;18,"Paediatric",V4180&lt;40,"Young Adult",V4180&lt;65,"Adult",TRUE,"Senior")</f>
        <v>Adult</v>
      </c>
    </row>
    <row r="4181" spans="1:23" x14ac:dyDescent="0.25">
      <c r="A4181">
        <v>12674</v>
      </c>
      <c r="B4181">
        <v>5117</v>
      </c>
      <c r="C4181" s="1" t="s">
        <v>820</v>
      </c>
      <c r="D4181" s="1" t="s">
        <v>14</v>
      </c>
      <c r="E4181" s="2">
        <v>21916</v>
      </c>
      <c r="F4181" s="1" t="s">
        <v>51</v>
      </c>
      <c r="G4181" s="1" t="s">
        <v>113</v>
      </c>
      <c r="H4181" s="2">
        <v>45290</v>
      </c>
      <c r="I4181" s="2">
        <v>45293</v>
      </c>
      <c r="J4181">
        <v>3</v>
      </c>
      <c r="K4181">
        <v>3268</v>
      </c>
      <c r="L4181" s="1" t="s">
        <v>1491</v>
      </c>
      <c r="M4181" s="1" t="s">
        <v>53</v>
      </c>
      <c r="N4181" s="1" t="s">
        <v>33</v>
      </c>
      <c r="O4181" t="s">
        <v>19</v>
      </c>
      <c r="P4181">
        <v>1089.3333</v>
      </c>
      <c r="Q4181" s="1" t="s">
        <v>1492</v>
      </c>
      <c r="R4181" s="1" t="s">
        <v>1446</v>
      </c>
      <c r="S4181" t="s">
        <v>1447</v>
      </c>
      <c r="T4181">
        <f>VLOOKUP(Admissions[[#This Row],[Department]],Departments!A:E,5,FALSE)</f>
        <v>6800</v>
      </c>
      <c r="U4181" s="1" t="str">
        <f t="shared" si="130"/>
        <v>Within Benchmark</v>
      </c>
      <c r="V4181" s="1">
        <f t="shared" ca="1" si="131"/>
        <v>66</v>
      </c>
      <c r="W4181" s="1" t="str">
        <f ca="1">_xlfn.IFS(Admissions[[#This Row],[Patients Age]]&lt;18,"Paediatric",V4181&lt;40,"Young Adult",V4181&lt;65,"Adult",TRUE,"Senior")</f>
        <v>Senior</v>
      </c>
    </row>
    <row r="4182" spans="1:23" x14ac:dyDescent="0.25">
      <c r="A4182">
        <v>14380</v>
      </c>
      <c r="B4182">
        <v>4271</v>
      </c>
      <c r="C4182" s="1" t="s">
        <v>619</v>
      </c>
      <c r="D4182" s="1" t="s">
        <v>56</v>
      </c>
      <c r="E4182" s="2">
        <v>28884</v>
      </c>
      <c r="F4182" s="1" t="s">
        <v>35</v>
      </c>
      <c r="G4182" s="1" t="s">
        <v>83</v>
      </c>
      <c r="H4182" s="2">
        <v>45526</v>
      </c>
      <c r="I4182" s="2">
        <v>45534</v>
      </c>
      <c r="J4182">
        <v>8</v>
      </c>
      <c r="K4182">
        <v>12938</v>
      </c>
      <c r="L4182" s="1" t="s">
        <v>1494</v>
      </c>
      <c r="M4182" s="1" t="s">
        <v>37</v>
      </c>
      <c r="N4182" s="1" t="s">
        <v>18</v>
      </c>
      <c r="O4182" t="s">
        <v>19</v>
      </c>
      <c r="P4182">
        <v>1617.25</v>
      </c>
      <c r="Q4182" s="1" t="s">
        <v>1492</v>
      </c>
      <c r="R4182" s="1" t="s">
        <v>1450</v>
      </c>
      <c r="S4182" t="s">
        <v>1449</v>
      </c>
      <c r="T4182">
        <f>VLOOKUP(Admissions[[#This Row],[Department]],Departments!A:E,5,FALSE)</f>
        <v>8500</v>
      </c>
      <c r="U4182" s="1" t="str">
        <f t="shared" si="130"/>
        <v>Above Benchmark</v>
      </c>
      <c r="V4182" s="1">
        <f t="shared" ca="1" si="131"/>
        <v>47</v>
      </c>
      <c r="W4182" s="1" t="str">
        <f ca="1">_xlfn.IFS(Admissions[[#This Row],[Patients Age]]&lt;18,"Paediatric",V4182&lt;40,"Young Adult",V4182&lt;65,"Adult",TRUE,"Senior")</f>
        <v>Adult</v>
      </c>
    </row>
    <row r="4183" spans="1:23" x14ac:dyDescent="0.25">
      <c r="A4183">
        <v>10851</v>
      </c>
      <c r="B4183">
        <v>5238</v>
      </c>
      <c r="C4183" s="1" t="s">
        <v>1095</v>
      </c>
      <c r="D4183" s="1" t="s">
        <v>14</v>
      </c>
      <c r="E4183" s="2">
        <v>34252</v>
      </c>
      <c r="F4183" s="1" t="s">
        <v>21</v>
      </c>
      <c r="G4183" s="1" t="s">
        <v>22</v>
      </c>
      <c r="H4183" s="2">
        <v>45409</v>
      </c>
      <c r="I4183" s="2">
        <v>45414</v>
      </c>
      <c r="J4183">
        <v>5</v>
      </c>
      <c r="K4183">
        <v>19639</v>
      </c>
      <c r="L4183" s="1" t="s">
        <v>1491</v>
      </c>
      <c r="M4183" s="1" t="s">
        <v>23</v>
      </c>
      <c r="N4183" s="1" t="s">
        <v>33</v>
      </c>
      <c r="O4183" t="s">
        <v>19</v>
      </c>
      <c r="P4183">
        <v>3927.8</v>
      </c>
      <c r="Q4183" s="1" t="s">
        <v>1492</v>
      </c>
      <c r="R4183" s="1" t="s">
        <v>1446</v>
      </c>
      <c r="S4183" t="s">
        <v>1447</v>
      </c>
      <c r="T4183">
        <f>VLOOKUP(Admissions[[#This Row],[Department]],Departments!A:E,5,FALSE)</f>
        <v>12000</v>
      </c>
      <c r="U4183" s="1" t="str">
        <f t="shared" si="130"/>
        <v>Above Benchmark</v>
      </c>
      <c r="V4183" s="1">
        <f t="shared" ca="1" si="131"/>
        <v>32</v>
      </c>
      <c r="W4183" s="1" t="str">
        <f ca="1">_xlfn.IFS(Admissions[[#This Row],[Patients Age]]&lt;18,"Paediatric",V4183&lt;40,"Young Adult",V4183&lt;65,"Adult",TRUE,"Senior")</f>
        <v>Young Adult</v>
      </c>
    </row>
    <row r="4184" spans="1:23" x14ac:dyDescent="0.25">
      <c r="A4184">
        <v>11799</v>
      </c>
      <c r="B4184">
        <v>6033</v>
      </c>
      <c r="C4184" s="1" t="s">
        <v>406</v>
      </c>
      <c r="D4184" s="1" t="s">
        <v>56</v>
      </c>
      <c r="E4184" s="2">
        <v>30639</v>
      </c>
      <c r="F4184" s="1" t="s">
        <v>15</v>
      </c>
      <c r="G4184" s="1" t="s">
        <v>16</v>
      </c>
      <c r="H4184" s="2">
        <v>45540</v>
      </c>
      <c r="I4184" s="2">
        <v>45542</v>
      </c>
      <c r="J4184">
        <v>2</v>
      </c>
      <c r="K4184">
        <v>4151</v>
      </c>
      <c r="L4184" s="1" t="s">
        <v>1491</v>
      </c>
      <c r="M4184" s="1" t="s">
        <v>81</v>
      </c>
      <c r="N4184" s="1" t="s">
        <v>33</v>
      </c>
      <c r="O4184" t="s">
        <v>19</v>
      </c>
      <c r="P4184">
        <v>2075.5</v>
      </c>
      <c r="Q4184" s="1" t="s">
        <v>1492</v>
      </c>
      <c r="R4184" s="1" t="s">
        <v>1450</v>
      </c>
      <c r="S4184" t="s">
        <v>1449</v>
      </c>
      <c r="T4184">
        <f>VLOOKUP(Admissions[[#This Row],[Department]],Departments!A:E,5,FALSE)</f>
        <v>5500</v>
      </c>
      <c r="U4184" s="1" t="str">
        <f t="shared" si="130"/>
        <v>Within Benchmark</v>
      </c>
      <c r="V4184" s="1">
        <f t="shared" ca="1" si="131"/>
        <v>42</v>
      </c>
      <c r="W4184" s="1" t="str">
        <f ca="1">_xlfn.IFS(Admissions[[#This Row],[Patients Age]]&lt;18,"Paediatric",V4184&lt;40,"Young Adult",V4184&lt;65,"Adult",TRUE,"Senior")</f>
        <v>Adult</v>
      </c>
    </row>
    <row r="4185" spans="1:23" x14ac:dyDescent="0.25">
      <c r="A4185">
        <v>13312</v>
      </c>
      <c r="B4185">
        <v>6033</v>
      </c>
      <c r="C4185" s="1" t="s">
        <v>406</v>
      </c>
      <c r="D4185" s="1" t="s">
        <v>56</v>
      </c>
      <c r="E4185" s="2">
        <v>30639</v>
      </c>
      <c r="F4185" s="1" t="s">
        <v>35</v>
      </c>
      <c r="G4185" s="1" t="s">
        <v>36</v>
      </c>
      <c r="H4185" s="2">
        <v>45255</v>
      </c>
      <c r="I4185" s="2">
        <v>45258</v>
      </c>
      <c r="J4185">
        <v>3</v>
      </c>
      <c r="K4185">
        <v>12956</v>
      </c>
      <c r="L4185" s="1" t="s">
        <v>1491</v>
      </c>
      <c r="M4185" s="1" t="s">
        <v>60</v>
      </c>
      <c r="N4185" s="1" t="s">
        <v>33</v>
      </c>
      <c r="O4185" t="s">
        <v>19</v>
      </c>
      <c r="P4185">
        <v>4318.6666999999998</v>
      </c>
      <c r="Q4185" s="1" t="s">
        <v>1492</v>
      </c>
      <c r="R4185" s="1" t="s">
        <v>1446</v>
      </c>
      <c r="S4185" t="s">
        <v>1447</v>
      </c>
      <c r="T4185">
        <f>VLOOKUP(Admissions[[#This Row],[Department]],Departments!A:E,5,FALSE)</f>
        <v>8500</v>
      </c>
      <c r="U4185" s="1" t="str">
        <f t="shared" si="130"/>
        <v>Above Benchmark</v>
      </c>
      <c r="V4185" s="1">
        <f t="shared" ca="1" si="131"/>
        <v>42</v>
      </c>
      <c r="W4185" s="1" t="str">
        <f ca="1">_xlfn.IFS(Admissions[[#This Row],[Patients Age]]&lt;18,"Paediatric",V4185&lt;40,"Young Adult",V4185&lt;65,"Adult",TRUE,"Senior")</f>
        <v>Adult</v>
      </c>
    </row>
    <row r="4186" spans="1:23" x14ac:dyDescent="0.25">
      <c r="A4186">
        <v>13387</v>
      </c>
      <c r="B4186">
        <v>6974</v>
      </c>
      <c r="C4186" s="1" t="s">
        <v>311</v>
      </c>
      <c r="D4186" s="1" t="s">
        <v>56</v>
      </c>
      <c r="E4186" s="2">
        <v>25081</v>
      </c>
      <c r="F4186" s="1" t="s">
        <v>15</v>
      </c>
      <c r="G4186" s="1" t="s">
        <v>48</v>
      </c>
      <c r="H4186" s="2">
        <v>45217</v>
      </c>
      <c r="I4186" s="2">
        <v>45219</v>
      </c>
      <c r="J4186">
        <v>2</v>
      </c>
      <c r="K4186">
        <v>6491</v>
      </c>
      <c r="L4186" s="1" t="s">
        <v>1491</v>
      </c>
      <c r="M4186" s="1" t="s">
        <v>46</v>
      </c>
      <c r="N4186" s="1" t="s">
        <v>33</v>
      </c>
      <c r="O4186" t="s">
        <v>19</v>
      </c>
      <c r="P4186">
        <v>3245.5</v>
      </c>
      <c r="Q4186" s="1" t="s">
        <v>1492</v>
      </c>
      <c r="R4186" s="1" t="s">
        <v>1453</v>
      </c>
      <c r="S4186" t="s">
        <v>1449</v>
      </c>
      <c r="T4186">
        <f>VLOOKUP(Admissions[[#This Row],[Department]],Departments!A:E,5,FALSE)</f>
        <v>5500</v>
      </c>
      <c r="U4186" s="1" t="str">
        <f t="shared" si="130"/>
        <v>Above Benchmark</v>
      </c>
      <c r="V4186" s="1">
        <f t="shared" ca="1" si="131"/>
        <v>57</v>
      </c>
      <c r="W4186" s="1" t="str">
        <f ca="1">_xlfn.IFS(Admissions[[#This Row],[Patients Age]]&lt;18,"Paediatric",V4186&lt;40,"Young Adult",V4186&lt;65,"Adult",TRUE,"Senior")</f>
        <v>Adult</v>
      </c>
    </row>
    <row r="4187" spans="1:23" x14ac:dyDescent="0.25">
      <c r="A4187">
        <v>10919</v>
      </c>
      <c r="B4187">
        <v>4329</v>
      </c>
      <c r="C4187" s="1" t="s">
        <v>481</v>
      </c>
      <c r="D4187" s="1" t="s">
        <v>56</v>
      </c>
      <c r="E4187" s="2">
        <v>30945</v>
      </c>
      <c r="F4187" s="1" t="s">
        <v>66</v>
      </c>
      <c r="G4187" s="1" t="s">
        <v>70</v>
      </c>
      <c r="H4187" s="2">
        <v>45653</v>
      </c>
      <c r="I4187" s="2">
        <v>45657</v>
      </c>
      <c r="J4187">
        <v>4</v>
      </c>
      <c r="K4187">
        <v>6863</v>
      </c>
      <c r="L4187" s="1" t="s">
        <v>1491</v>
      </c>
      <c r="M4187" s="1" t="s">
        <v>37</v>
      </c>
      <c r="N4187" s="1" t="s">
        <v>33</v>
      </c>
      <c r="O4187" t="s">
        <v>19</v>
      </c>
      <c r="P4187">
        <v>1715.75</v>
      </c>
      <c r="Q4187" s="1" t="s">
        <v>1492</v>
      </c>
      <c r="R4187" s="1" t="s">
        <v>1454</v>
      </c>
      <c r="S4187" t="s">
        <v>1449</v>
      </c>
      <c r="T4187">
        <f>VLOOKUP(Admissions[[#This Row],[Department]],Departments!A:E,5,FALSE)</f>
        <v>6000</v>
      </c>
      <c r="U4187" s="1" t="str">
        <f t="shared" si="130"/>
        <v>Above Benchmark</v>
      </c>
      <c r="V4187" s="1">
        <f t="shared" ca="1" si="131"/>
        <v>41</v>
      </c>
      <c r="W4187" s="1" t="str">
        <f ca="1">_xlfn.IFS(Admissions[[#This Row],[Patients Age]]&lt;18,"Paediatric",V4187&lt;40,"Young Adult",V4187&lt;65,"Adult",TRUE,"Senior")</f>
        <v>Adult</v>
      </c>
    </row>
    <row r="4188" spans="1:23" x14ac:dyDescent="0.25">
      <c r="A4188">
        <v>14240</v>
      </c>
      <c r="B4188">
        <v>7108</v>
      </c>
      <c r="C4188" s="1" t="s">
        <v>894</v>
      </c>
      <c r="D4188" s="1" t="s">
        <v>14</v>
      </c>
      <c r="E4188" s="2">
        <v>38962</v>
      </c>
      <c r="F4188" s="1" t="s">
        <v>633</v>
      </c>
      <c r="G4188" s="1" t="s">
        <v>141</v>
      </c>
      <c r="H4188" s="2">
        <v>45651</v>
      </c>
      <c r="I4188" s="2">
        <v>45652</v>
      </c>
      <c r="J4188">
        <v>1</v>
      </c>
      <c r="K4188">
        <v>5403</v>
      </c>
      <c r="L4188" s="1" t="s">
        <v>1491</v>
      </c>
      <c r="M4188" s="1" t="s">
        <v>17</v>
      </c>
      <c r="N4188" s="1" t="s">
        <v>18</v>
      </c>
      <c r="O4188" t="s">
        <v>19</v>
      </c>
      <c r="P4188">
        <v>5403</v>
      </c>
      <c r="Q4188" s="1" t="s">
        <v>1492</v>
      </c>
      <c r="R4188" s="1" t="s">
        <v>1453</v>
      </c>
      <c r="S4188" t="s">
        <v>1449</v>
      </c>
      <c r="T4188" t="e">
        <f>VLOOKUP(Admissions[[#This Row],[Department]],Departments!A:E,5,FALSE)</f>
        <v>#N/A</v>
      </c>
      <c r="U4188" s="1" t="e">
        <f t="shared" si="130"/>
        <v>#N/A</v>
      </c>
      <c r="V4188" s="1">
        <f t="shared" ca="1" si="131"/>
        <v>19</v>
      </c>
      <c r="W4188" s="1" t="str">
        <f ca="1">_xlfn.IFS(Admissions[[#This Row],[Patients Age]]&lt;18,"Paediatric",V4188&lt;40,"Young Adult",V4188&lt;65,"Adult",TRUE,"Senior")</f>
        <v>Young Adult</v>
      </c>
    </row>
    <row r="4189" spans="1:23" x14ac:dyDescent="0.25">
      <c r="A4189">
        <v>13970</v>
      </c>
      <c r="B4189">
        <v>3877</v>
      </c>
      <c r="C4189" s="1" t="s">
        <v>776</v>
      </c>
      <c r="D4189" s="1" t="s">
        <v>14</v>
      </c>
      <c r="E4189" s="2">
        <v>29713</v>
      </c>
      <c r="F4189" s="1" t="s">
        <v>15</v>
      </c>
      <c r="G4189" s="1" t="s">
        <v>48</v>
      </c>
      <c r="H4189" s="2">
        <v>45241</v>
      </c>
      <c r="I4189" s="2">
        <v>45244</v>
      </c>
      <c r="J4189">
        <v>3</v>
      </c>
      <c r="K4189">
        <v>4289</v>
      </c>
      <c r="L4189" s="1" t="s">
        <v>1494</v>
      </c>
      <c r="M4189" s="1" t="s">
        <v>49</v>
      </c>
      <c r="N4189" s="1" t="s">
        <v>24</v>
      </c>
      <c r="O4189" t="s">
        <v>19</v>
      </c>
      <c r="P4189">
        <v>1429.6667</v>
      </c>
      <c r="Q4189" s="1" t="s">
        <v>1492</v>
      </c>
      <c r="R4189" s="1" t="s">
        <v>1446</v>
      </c>
      <c r="S4189" t="s">
        <v>1447</v>
      </c>
      <c r="T4189">
        <f>VLOOKUP(Admissions[[#This Row],[Department]],Departments!A:E,5,FALSE)</f>
        <v>5500</v>
      </c>
      <c r="U4189" s="1" t="str">
        <f t="shared" si="130"/>
        <v>Within Benchmark</v>
      </c>
      <c r="V4189" s="1">
        <f t="shared" ca="1" si="131"/>
        <v>45</v>
      </c>
      <c r="W4189" s="1" t="str">
        <f ca="1">_xlfn.IFS(Admissions[[#This Row],[Patients Age]]&lt;18,"Paediatric",V4189&lt;40,"Young Adult",V4189&lt;65,"Adult",TRUE,"Senior")</f>
        <v>Adult</v>
      </c>
    </row>
    <row r="4190" spans="1:23" x14ac:dyDescent="0.25">
      <c r="A4190">
        <v>11647</v>
      </c>
      <c r="B4190">
        <v>4329</v>
      </c>
      <c r="C4190" s="1" t="s">
        <v>481</v>
      </c>
      <c r="D4190" s="1" t="s">
        <v>56</v>
      </c>
      <c r="E4190" s="2">
        <v>30945</v>
      </c>
      <c r="F4190" s="1" t="s">
        <v>26</v>
      </c>
      <c r="G4190" s="1" t="s">
        <v>27</v>
      </c>
      <c r="H4190" s="2">
        <v>45125</v>
      </c>
      <c r="I4190" s="2">
        <v>45132</v>
      </c>
      <c r="J4190">
        <v>7</v>
      </c>
      <c r="K4190">
        <v>13628</v>
      </c>
      <c r="L4190" s="1" t="s">
        <v>1491</v>
      </c>
      <c r="M4190" s="1" t="s">
        <v>64</v>
      </c>
      <c r="N4190" s="1" t="s">
        <v>33</v>
      </c>
      <c r="O4190" t="s">
        <v>19</v>
      </c>
      <c r="P4190">
        <v>1946.8570999999999</v>
      </c>
      <c r="Q4190" s="1" t="s">
        <v>1492</v>
      </c>
      <c r="R4190" s="1" t="s">
        <v>1452</v>
      </c>
      <c r="S4190" t="s">
        <v>1449</v>
      </c>
      <c r="T4190">
        <f>VLOOKUP(Admissions[[#This Row],[Department]],Departments!A:E,5,FALSE)</f>
        <v>9000</v>
      </c>
      <c r="U4190" s="1" t="str">
        <f t="shared" si="130"/>
        <v>Above Benchmark</v>
      </c>
      <c r="V4190" s="1">
        <f t="shared" ca="1" si="131"/>
        <v>41</v>
      </c>
      <c r="W4190" s="1" t="str">
        <f ca="1">_xlfn.IFS(Admissions[[#This Row],[Patients Age]]&lt;18,"Paediatric",V4190&lt;40,"Young Adult",V4190&lt;65,"Adult",TRUE,"Senior")</f>
        <v>Adult</v>
      </c>
    </row>
    <row r="4191" spans="1:23" x14ac:dyDescent="0.25">
      <c r="A4191">
        <v>13896</v>
      </c>
      <c r="B4191">
        <v>4994</v>
      </c>
      <c r="C4191" s="1" t="s">
        <v>1250</v>
      </c>
      <c r="D4191" s="1" t="s">
        <v>56</v>
      </c>
      <c r="E4191" s="2">
        <v>25763</v>
      </c>
      <c r="F4191" s="1" t="s">
        <v>15</v>
      </c>
      <c r="G4191" s="1" t="s">
        <v>48</v>
      </c>
      <c r="H4191" s="2">
        <v>45232</v>
      </c>
      <c r="I4191" s="2">
        <v>45235</v>
      </c>
      <c r="J4191">
        <v>3</v>
      </c>
      <c r="K4191">
        <v>3495</v>
      </c>
      <c r="L4191" s="1" t="s">
        <v>1491</v>
      </c>
      <c r="M4191" s="1" t="s">
        <v>81</v>
      </c>
      <c r="N4191" s="1" t="s">
        <v>33</v>
      </c>
      <c r="O4191" t="s">
        <v>19</v>
      </c>
      <c r="P4191">
        <v>1165</v>
      </c>
      <c r="Q4191" s="1" t="s">
        <v>1492</v>
      </c>
      <c r="R4191" s="1" t="s">
        <v>1450</v>
      </c>
      <c r="S4191" t="s">
        <v>1449</v>
      </c>
      <c r="T4191">
        <f>VLOOKUP(Admissions[[#This Row],[Department]],Departments!A:E,5,FALSE)</f>
        <v>5500</v>
      </c>
      <c r="U4191" s="1" t="str">
        <f t="shared" si="130"/>
        <v>Within Benchmark</v>
      </c>
      <c r="V4191" s="1">
        <f t="shared" ca="1" si="131"/>
        <v>55</v>
      </c>
      <c r="W4191" s="1" t="str">
        <f ca="1">_xlfn.IFS(Admissions[[#This Row],[Patients Age]]&lt;18,"Paediatric",V4191&lt;40,"Young Adult",V4191&lt;65,"Adult",TRUE,"Senior")</f>
        <v>Adult</v>
      </c>
    </row>
    <row r="4192" spans="1:23" x14ac:dyDescent="0.25">
      <c r="A4192">
        <v>10699</v>
      </c>
      <c r="B4192">
        <v>6990</v>
      </c>
      <c r="C4192" s="1" t="s">
        <v>271</v>
      </c>
      <c r="D4192" s="1" t="s">
        <v>56</v>
      </c>
      <c r="E4192" s="2">
        <v>22341</v>
      </c>
      <c r="F4192" s="1" t="s">
        <v>51</v>
      </c>
      <c r="G4192" s="1" t="s">
        <v>113</v>
      </c>
      <c r="H4192" s="2">
        <v>45568</v>
      </c>
      <c r="I4192" s="2">
        <v>45574</v>
      </c>
      <c r="J4192">
        <v>6</v>
      </c>
      <c r="K4192">
        <v>5707</v>
      </c>
      <c r="L4192" s="1" t="s">
        <v>1491</v>
      </c>
      <c r="M4192" s="1" t="s">
        <v>17</v>
      </c>
      <c r="N4192" s="1" t="s">
        <v>18</v>
      </c>
      <c r="O4192" t="s">
        <v>19</v>
      </c>
      <c r="P4192">
        <v>951.16669999999999</v>
      </c>
      <c r="Q4192" s="1" t="s">
        <v>1492</v>
      </c>
      <c r="R4192" s="1" t="s">
        <v>1450</v>
      </c>
      <c r="S4192" t="s">
        <v>1449</v>
      </c>
      <c r="T4192">
        <f>VLOOKUP(Admissions[[#This Row],[Department]],Departments!A:E,5,FALSE)</f>
        <v>6800</v>
      </c>
      <c r="U4192" s="1" t="str">
        <f t="shared" si="130"/>
        <v>Within Benchmark</v>
      </c>
      <c r="V4192" s="1">
        <f t="shared" ca="1" si="131"/>
        <v>65</v>
      </c>
      <c r="W4192" s="1" t="str">
        <f ca="1">_xlfn.IFS(Admissions[[#This Row],[Patients Age]]&lt;18,"Paediatric",V4192&lt;40,"Young Adult",V4192&lt;65,"Adult",TRUE,"Senior")</f>
        <v>Senior</v>
      </c>
    </row>
    <row r="4193" spans="1:23" x14ac:dyDescent="0.25">
      <c r="A4193">
        <v>15857</v>
      </c>
      <c r="B4193">
        <v>5680</v>
      </c>
      <c r="C4193" s="1" t="s">
        <v>1129</v>
      </c>
      <c r="D4193" s="1" t="s">
        <v>14</v>
      </c>
      <c r="E4193" s="2">
        <v>17933</v>
      </c>
      <c r="F4193" s="1" t="s">
        <v>21</v>
      </c>
      <c r="G4193" s="1" t="s">
        <v>160</v>
      </c>
      <c r="H4193" s="2">
        <v>45500</v>
      </c>
      <c r="I4193" s="2">
        <v>45511</v>
      </c>
      <c r="J4193">
        <v>11</v>
      </c>
      <c r="K4193">
        <v>50687</v>
      </c>
      <c r="L4193" s="1" t="s">
        <v>1491</v>
      </c>
      <c r="M4193" s="1" t="s">
        <v>28</v>
      </c>
      <c r="N4193" s="1" t="s">
        <v>18</v>
      </c>
      <c r="O4193" t="s">
        <v>19</v>
      </c>
      <c r="P4193">
        <v>4607.9090999999999</v>
      </c>
      <c r="Q4193" s="1" t="s">
        <v>1492</v>
      </c>
      <c r="R4193" s="1" t="s">
        <v>1446</v>
      </c>
      <c r="S4193" t="s">
        <v>1447</v>
      </c>
      <c r="T4193">
        <f>VLOOKUP(Admissions[[#This Row],[Department]],Departments!A:E,5,FALSE)</f>
        <v>12000</v>
      </c>
      <c r="U4193" s="1" t="str">
        <f t="shared" si="130"/>
        <v>Above Benchmark</v>
      </c>
      <c r="V4193" s="1">
        <f t="shared" ca="1" si="131"/>
        <v>77</v>
      </c>
      <c r="W4193" s="1" t="str">
        <f ca="1">_xlfn.IFS(Admissions[[#This Row],[Patients Age]]&lt;18,"Paediatric",V4193&lt;40,"Young Adult",V4193&lt;65,"Adult",TRUE,"Senior")</f>
        <v>Senior</v>
      </c>
    </row>
    <row r="4194" spans="1:23" x14ac:dyDescent="0.25">
      <c r="A4194">
        <v>14850</v>
      </c>
      <c r="B4194">
        <v>3167</v>
      </c>
      <c r="C4194" s="1" t="s">
        <v>298</v>
      </c>
      <c r="D4194" s="1" t="s">
        <v>14</v>
      </c>
      <c r="E4194" s="2">
        <v>12371</v>
      </c>
      <c r="F4194" s="1" t="s">
        <v>51</v>
      </c>
      <c r="G4194" s="1" t="s">
        <v>87</v>
      </c>
      <c r="H4194" s="2">
        <v>45446</v>
      </c>
      <c r="I4194" s="2">
        <v>45452</v>
      </c>
      <c r="J4194">
        <v>6</v>
      </c>
      <c r="K4194">
        <v>7283</v>
      </c>
      <c r="L4194" s="1" t="s">
        <v>1491</v>
      </c>
      <c r="M4194" s="1" t="s">
        <v>53</v>
      </c>
      <c r="N4194" s="1" t="s">
        <v>18</v>
      </c>
      <c r="O4194" t="s">
        <v>19</v>
      </c>
      <c r="P4194">
        <v>1213.8333</v>
      </c>
      <c r="Q4194" s="1" t="s">
        <v>1492</v>
      </c>
      <c r="R4194" s="1" t="s">
        <v>1448</v>
      </c>
      <c r="S4194" t="s">
        <v>1449</v>
      </c>
      <c r="T4194">
        <f>VLOOKUP(Admissions[[#This Row],[Department]],Departments!A:E,5,FALSE)</f>
        <v>6800</v>
      </c>
      <c r="U4194" s="1" t="str">
        <f t="shared" si="130"/>
        <v>Above Benchmark</v>
      </c>
      <c r="V4194" s="1">
        <f t="shared" ca="1" si="131"/>
        <v>92</v>
      </c>
      <c r="W4194" s="1" t="str">
        <f ca="1">_xlfn.IFS(Admissions[[#This Row],[Patients Age]]&lt;18,"Paediatric",V4194&lt;40,"Young Adult",V4194&lt;65,"Adult",TRUE,"Senior")</f>
        <v>Senior</v>
      </c>
    </row>
    <row r="4195" spans="1:23" x14ac:dyDescent="0.25">
      <c r="A4195">
        <v>14699</v>
      </c>
      <c r="B4195">
        <v>3191</v>
      </c>
      <c r="C4195" s="1" t="s">
        <v>1337</v>
      </c>
      <c r="D4195" s="1" t="s">
        <v>56</v>
      </c>
      <c r="E4195" s="2">
        <v>13399</v>
      </c>
      <c r="F4195" s="1" t="s">
        <v>972</v>
      </c>
      <c r="G4195" s="1" t="s">
        <v>36</v>
      </c>
      <c r="H4195" s="2">
        <v>45335</v>
      </c>
      <c r="I4195" s="2">
        <v>45341</v>
      </c>
      <c r="J4195">
        <v>6</v>
      </c>
      <c r="K4195">
        <v>11539</v>
      </c>
      <c r="L4195" s="1" t="s">
        <v>1491</v>
      </c>
      <c r="M4195" s="1" t="s">
        <v>75</v>
      </c>
      <c r="N4195" s="1" t="s">
        <v>33</v>
      </c>
      <c r="O4195" t="s">
        <v>19</v>
      </c>
      <c r="P4195">
        <v>1923.1667</v>
      </c>
      <c r="Q4195" s="1" t="s">
        <v>1492</v>
      </c>
      <c r="R4195" s="1" t="s">
        <v>1452</v>
      </c>
      <c r="S4195" t="s">
        <v>1449</v>
      </c>
      <c r="T4195" t="e">
        <f>VLOOKUP(Admissions[[#This Row],[Department]],Departments!A:E,5,FALSE)</f>
        <v>#N/A</v>
      </c>
      <c r="U4195" s="1" t="e">
        <f t="shared" si="130"/>
        <v>#N/A</v>
      </c>
      <c r="V4195" s="1">
        <f t="shared" ca="1" si="131"/>
        <v>89</v>
      </c>
      <c r="W4195" s="1" t="str">
        <f ca="1">_xlfn.IFS(Admissions[[#This Row],[Patients Age]]&lt;18,"Paediatric",V4195&lt;40,"Young Adult",V4195&lt;65,"Adult",TRUE,"Senior")</f>
        <v>Senior</v>
      </c>
    </row>
    <row r="4196" spans="1:23" x14ac:dyDescent="0.25">
      <c r="A4196">
        <v>14071</v>
      </c>
      <c r="B4196">
        <v>5648</v>
      </c>
      <c r="C4196" s="1" t="s">
        <v>198</v>
      </c>
      <c r="D4196" s="1" t="s">
        <v>14</v>
      </c>
      <c r="E4196" s="2">
        <v>37100</v>
      </c>
      <c r="F4196" s="1" t="s">
        <v>15</v>
      </c>
      <c r="G4196" s="1" t="s">
        <v>16</v>
      </c>
      <c r="H4196" s="2">
        <v>45181</v>
      </c>
      <c r="I4196" s="2">
        <v>45183</v>
      </c>
      <c r="J4196">
        <v>2</v>
      </c>
      <c r="K4196">
        <v>5035</v>
      </c>
      <c r="L4196" s="1" t="s">
        <v>1491</v>
      </c>
      <c r="M4196" s="1" t="s">
        <v>46</v>
      </c>
      <c r="N4196" s="1" t="s">
        <v>18</v>
      </c>
      <c r="O4196" t="s">
        <v>19</v>
      </c>
      <c r="P4196">
        <v>2517.5</v>
      </c>
      <c r="Q4196" s="1" t="s">
        <v>1492</v>
      </c>
      <c r="R4196" s="1" t="s">
        <v>1452</v>
      </c>
      <c r="S4196" t="s">
        <v>1449</v>
      </c>
      <c r="T4196">
        <f>VLOOKUP(Admissions[[#This Row],[Department]],Departments!A:E,5,FALSE)</f>
        <v>5500</v>
      </c>
      <c r="U4196" s="1" t="str">
        <f t="shared" si="130"/>
        <v>Within Benchmark</v>
      </c>
      <c r="V4196" s="1">
        <f t="shared" ca="1" si="131"/>
        <v>24</v>
      </c>
      <c r="W4196" s="1" t="str">
        <f ca="1">_xlfn.IFS(Admissions[[#This Row],[Patients Age]]&lt;18,"Paediatric",V4196&lt;40,"Young Adult",V4196&lt;65,"Adult",TRUE,"Senior")</f>
        <v>Young Adult</v>
      </c>
    </row>
    <row r="4197" spans="1:23" x14ac:dyDescent="0.25">
      <c r="A4197">
        <v>15931</v>
      </c>
      <c r="B4197">
        <v>5629</v>
      </c>
      <c r="C4197" s="1" t="s">
        <v>290</v>
      </c>
      <c r="D4197" s="1" t="s">
        <v>14</v>
      </c>
      <c r="E4197" s="2">
        <v>14006</v>
      </c>
      <c r="F4197" s="1" t="s">
        <v>15</v>
      </c>
      <c r="G4197" s="1" t="s">
        <v>48</v>
      </c>
      <c r="H4197" s="2">
        <v>45627</v>
      </c>
      <c r="I4197" s="2">
        <v>45629</v>
      </c>
      <c r="J4197">
        <v>2</v>
      </c>
      <c r="K4197">
        <v>3917</v>
      </c>
      <c r="L4197" s="1" t="s">
        <v>1491</v>
      </c>
      <c r="M4197" s="1" t="s">
        <v>17</v>
      </c>
      <c r="N4197" s="1" t="s">
        <v>33</v>
      </c>
      <c r="O4197" t="s">
        <v>19</v>
      </c>
      <c r="P4197">
        <v>1958.5</v>
      </c>
      <c r="Q4197" s="1" t="s">
        <v>1492</v>
      </c>
      <c r="R4197" s="1" t="s">
        <v>1451</v>
      </c>
      <c r="S4197" t="s">
        <v>1447</v>
      </c>
      <c r="T4197">
        <f>VLOOKUP(Admissions[[#This Row],[Department]],Departments!A:E,5,FALSE)</f>
        <v>5500</v>
      </c>
      <c r="U4197" s="1" t="str">
        <f t="shared" si="130"/>
        <v>Within Benchmark</v>
      </c>
      <c r="V4197" s="1">
        <f t="shared" ca="1" si="131"/>
        <v>88</v>
      </c>
      <c r="W4197" s="1" t="str">
        <f ca="1">_xlfn.IFS(Admissions[[#This Row],[Patients Age]]&lt;18,"Paediatric",V4197&lt;40,"Young Adult",V4197&lt;65,"Adult",TRUE,"Senior")</f>
        <v>Senior</v>
      </c>
    </row>
    <row r="4198" spans="1:23" x14ac:dyDescent="0.25">
      <c r="A4198">
        <v>12700</v>
      </c>
      <c r="B4198">
        <v>6328</v>
      </c>
      <c r="C4198" s="1" t="s">
        <v>506</v>
      </c>
      <c r="D4198" s="1" t="s">
        <v>56</v>
      </c>
      <c r="E4198" s="2">
        <v>24976</v>
      </c>
      <c r="F4198" s="1" t="s">
        <v>51</v>
      </c>
      <c r="G4198" s="1" t="s">
        <v>113</v>
      </c>
      <c r="H4198" s="2">
        <v>45486</v>
      </c>
      <c r="I4198" s="2">
        <v>45491</v>
      </c>
      <c r="J4198">
        <v>5</v>
      </c>
      <c r="K4198">
        <v>8822</v>
      </c>
      <c r="L4198" s="1" t="s">
        <v>1494</v>
      </c>
      <c r="M4198" s="1" t="s">
        <v>17</v>
      </c>
      <c r="N4198" s="1" t="s">
        <v>18</v>
      </c>
      <c r="O4198" t="s">
        <v>19</v>
      </c>
      <c r="P4198">
        <v>1764.4</v>
      </c>
      <c r="Q4198" s="1" t="s">
        <v>1492</v>
      </c>
      <c r="R4198" s="1" t="s">
        <v>1446</v>
      </c>
      <c r="S4198" t="s">
        <v>1447</v>
      </c>
      <c r="T4198">
        <f>VLOOKUP(Admissions[[#This Row],[Department]],Departments!A:E,5,FALSE)</f>
        <v>6800</v>
      </c>
      <c r="U4198" s="1" t="str">
        <f t="shared" si="130"/>
        <v>Above Benchmark</v>
      </c>
      <c r="V4198" s="1">
        <f t="shared" ca="1" si="131"/>
        <v>58</v>
      </c>
      <c r="W4198" s="1" t="str">
        <f ca="1">_xlfn.IFS(Admissions[[#This Row],[Patients Age]]&lt;18,"Paediatric",V4198&lt;40,"Young Adult",V4198&lt;65,"Adult",TRUE,"Senior")</f>
        <v>Adult</v>
      </c>
    </row>
    <row r="4199" spans="1:23" x14ac:dyDescent="0.25">
      <c r="A4199">
        <v>13045</v>
      </c>
      <c r="B4199">
        <v>5702</v>
      </c>
      <c r="C4199" s="1" t="s">
        <v>386</v>
      </c>
      <c r="D4199" s="1" t="s">
        <v>14</v>
      </c>
      <c r="E4199" s="2">
        <v>24512</v>
      </c>
      <c r="F4199" s="1" t="s">
        <v>972</v>
      </c>
      <c r="G4199" s="1" t="s">
        <v>85</v>
      </c>
      <c r="H4199" s="2">
        <v>45184</v>
      </c>
      <c r="I4199" s="2">
        <v>45189</v>
      </c>
      <c r="J4199">
        <v>5</v>
      </c>
      <c r="K4199">
        <v>8582</v>
      </c>
      <c r="L4199" s="1" t="s">
        <v>1491</v>
      </c>
      <c r="M4199" s="1" t="s">
        <v>37</v>
      </c>
      <c r="N4199" s="1" t="s">
        <v>33</v>
      </c>
      <c r="O4199" t="s">
        <v>19</v>
      </c>
      <c r="P4199">
        <v>1716.4</v>
      </c>
      <c r="Q4199" s="1" t="s">
        <v>1492</v>
      </c>
      <c r="R4199" s="1" t="s">
        <v>1454</v>
      </c>
      <c r="S4199" t="s">
        <v>1449</v>
      </c>
      <c r="T4199" t="e">
        <f>VLOOKUP(Admissions[[#This Row],[Department]],Departments!A:E,5,FALSE)</f>
        <v>#N/A</v>
      </c>
      <c r="U4199" s="1" t="e">
        <f t="shared" si="130"/>
        <v>#N/A</v>
      </c>
      <c r="V4199" s="1">
        <f t="shared" ca="1" si="131"/>
        <v>59</v>
      </c>
      <c r="W4199" s="1" t="str">
        <f ca="1">_xlfn.IFS(Admissions[[#This Row],[Patients Age]]&lt;18,"Paediatric",V4199&lt;40,"Young Adult",V4199&lt;65,"Adult",TRUE,"Senior")</f>
        <v>Adult</v>
      </c>
    </row>
    <row r="4200" spans="1:23" x14ac:dyDescent="0.25">
      <c r="A4200">
        <v>10769</v>
      </c>
      <c r="B4200">
        <v>6532</v>
      </c>
      <c r="C4200" s="1" t="s">
        <v>484</v>
      </c>
      <c r="D4200" s="1" t="s">
        <v>56</v>
      </c>
      <c r="E4200" s="2">
        <v>19010</v>
      </c>
      <c r="F4200" s="1" t="s">
        <v>35</v>
      </c>
      <c r="G4200" s="1" t="s">
        <v>36</v>
      </c>
      <c r="H4200" s="2">
        <v>45623</v>
      </c>
      <c r="I4200" s="2">
        <v>45631</v>
      </c>
      <c r="J4200">
        <v>8</v>
      </c>
      <c r="K4200">
        <v>11707</v>
      </c>
      <c r="L4200" s="1" t="s">
        <v>1491</v>
      </c>
      <c r="M4200" s="1" t="s">
        <v>75</v>
      </c>
      <c r="N4200" s="1" t="s">
        <v>33</v>
      </c>
      <c r="O4200" t="s">
        <v>19</v>
      </c>
      <c r="P4200">
        <v>1463.375</v>
      </c>
      <c r="Q4200" s="1" t="s">
        <v>1492</v>
      </c>
      <c r="R4200" s="1" t="s">
        <v>1453</v>
      </c>
      <c r="S4200" t="s">
        <v>1449</v>
      </c>
      <c r="T4200">
        <f>VLOOKUP(Admissions[[#This Row],[Department]],Departments!A:E,5,FALSE)</f>
        <v>8500</v>
      </c>
      <c r="U4200" s="1" t="str">
        <f t="shared" si="130"/>
        <v>Above Benchmark</v>
      </c>
      <c r="V4200" s="1">
        <f t="shared" ca="1" si="131"/>
        <v>74</v>
      </c>
      <c r="W4200" s="1" t="str">
        <f ca="1">_xlfn.IFS(Admissions[[#This Row],[Patients Age]]&lt;18,"Paediatric",V4200&lt;40,"Young Adult",V4200&lt;65,"Adult",TRUE,"Senior")</f>
        <v>Senior</v>
      </c>
    </row>
    <row r="4201" spans="1:23" x14ac:dyDescent="0.25">
      <c r="A4201">
        <v>14874</v>
      </c>
      <c r="B4201">
        <v>6675</v>
      </c>
      <c r="C4201" s="1" t="s">
        <v>920</v>
      </c>
      <c r="D4201" s="1" t="s">
        <v>14</v>
      </c>
      <c r="E4201" s="2">
        <v>32905</v>
      </c>
      <c r="F4201" s="1" t="s">
        <v>21</v>
      </c>
      <c r="G4201" s="1" t="s">
        <v>22</v>
      </c>
      <c r="H4201" s="2">
        <v>45513</v>
      </c>
      <c r="I4201" s="2">
        <v>45522</v>
      </c>
      <c r="J4201">
        <v>9</v>
      </c>
      <c r="K4201">
        <v>25266</v>
      </c>
      <c r="L4201" s="1" t="s">
        <v>1491</v>
      </c>
      <c r="M4201" s="1" t="s">
        <v>23</v>
      </c>
      <c r="N4201" s="1" t="s">
        <v>33</v>
      </c>
      <c r="O4201" t="s">
        <v>19</v>
      </c>
      <c r="P4201">
        <v>2807.3332999999998</v>
      </c>
      <c r="Q4201" s="1" t="s">
        <v>1492</v>
      </c>
      <c r="R4201" s="1" t="s">
        <v>1454</v>
      </c>
      <c r="S4201" t="s">
        <v>1449</v>
      </c>
      <c r="T4201">
        <f>VLOOKUP(Admissions[[#This Row],[Department]],Departments!A:E,5,FALSE)</f>
        <v>12000</v>
      </c>
      <c r="U4201" s="1" t="str">
        <f t="shared" si="130"/>
        <v>Above Benchmark</v>
      </c>
      <c r="V4201" s="1">
        <f t="shared" ca="1" si="131"/>
        <v>36</v>
      </c>
      <c r="W4201" s="1" t="str">
        <f ca="1">_xlfn.IFS(Admissions[[#This Row],[Patients Age]]&lt;18,"Paediatric",V4201&lt;40,"Young Adult",V4201&lt;65,"Adult",TRUE,"Senior")</f>
        <v>Young Adult</v>
      </c>
    </row>
    <row r="4202" spans="1:23" x14ac:dyDescent="0.25">
      <c r="A4202">
        <v>12049</v>
      </c>
      <c r="B4202">
        <v>6591</v>
      </c>
      <c r="C4202" s="1" t="s">
        <v>54</v>
      </c>
      <c r="D4202" s="1" t="s">
        <v>56</v>
      </c>
      <c r="E4202" s="2">
        <v>11422</v>
      </c>
      <c r="F4202" s="1" t="s">
        <v>26</v>
      </c>
      <c r="G4202" s="1" t="s">
        <v>27</v>
      </c>
      <c r="H4202" s="2">
        <v>45535</v>
      </c>
      <c r="I4202" s="2">
        <v>45549</v>
      </c>
      <c r="J4202">
        <v>14</v>
      </c>
      <c r="K4202">
        <v>40173</v>
      </c>
      <c r="L4202" s="1" t="s">
        <v>1491</v>
      </c>
      <c r="M4202" s="1" t="s">
        <v>28</v>
      </c>
      <c r="N4202" s="1" t="s">
        <v>33</v>
      </c>
      <c r="O4202" t="s">
        <v>19</v>
      </c>
      <c r="P4202">
        <v>2869.5</v>
      </c>
      <c r="Q4202" s="1" t="s">
        <v>1492</v>
      </c>
      <c r="R4202" s="1" t="s">
        <v>1446</v>
      </c>
      <c r="S4202" t="s">
        <v>1447</v>
      </c>
      <c r="T4202">
        <f>VLOOKUP(Admissions[[#This Row],[Department]],Departments!A:E,5,FALSE)</f>
        <v>9000</v>
      </c>
      <c r="U4202" s="1" t="str">
        <f t="shared" si="130"/>
        <v>Above Benchmark</v>
      </c>
      <c r="V4202" s="1">
        <f t="shared" ca="1" si="131"/>
        <v>95</v>
      </c>
      <c r="W4202" s="1" t="str">
        <f ca="1">_xlfn.IFS(Admissions[[#This Row],[Patients Age]]&lt;18,"Paediatric",V4202&lt;40,"Young Adult",V4202&lt;65,"Adult",TRUE,"Senior")</f>
        <v>Senior</v>
      </c>
    </row>
    <row r="4203" spans="1:23" x14ac:dyDescent="0.25">
      <c r="A4203">
        <v>15147</v>
      </c>
      <c r="B4203">
        <v>5512</v>
      </c>
      <c r="C4203" s="1" t="s">
        <v>481</v>
      </c>
      <c r="D4203" s="1" t="s">
        <v>56</v>
      </c>
      <c r="E4203" s="2">
        <v>24024</v>
      </c>
      <c r="F4203" s="1" t="s">
        <v>41</v>
      </c>
      <c r="G4203" s="1" t="s">
        <v>42</v>
      </c>
      <c r="H4203" s="2">
        <v>45331</v>
      </c>
      <c r="I4203" s="2">
        <v>45333</v>
      </c>
      <c r="J4203">
        <v>2</v>
      </c>
      <c r="K4203">
        <v>4491</v>
      </c>
      <c r="L4203" s="1" t="s">
        <v>1494</v>
      </c>
      <c r="M4203" s="1" t="s">
        <v>121</v>
      </c>
      <c r="N4203" s="1" t="s">
        <v>18</v>
      </c>
      <c r="O4203" t="s">
        <v>19</v>
      </c>
      <c r="P4203">
        <v>2245.5</v>
      </c>
      <c r="Q4203" s="1" t="s">
        <v>1492</v>
      </c>
      <c r="R4203" s="1" t="s">
        <v>1454</v>
      </c>
      <c r="S4203" t="s">
        <v>1449</v>
      </c>
      <c r="T4203">
        <f>VLOOKUP(Admissions[[#This Row],[Department]],Departments!A:E,5,FALSE)</f>
        <v>7200</v>
      </c>
      <c r="U4203" s="1" t="str">
        <f t="shared" si="130"/>
        <v>Within Benchmark</v>
      </c>
      <c r="V4203" s="1">
        <f t="shared" ca="1" si="131"/>
        <v>60</v>
      </c>
      <c r="W4203" s="1" t="str">
        <f ca="1">_xlfn.IFS(Admissions[[#This Row],[Patients Age]]&lt;18,"Paediatric",V4203&lt;40,"Young Adult",V4203&lt;65,"Adult",TRUE,"Senior")</f>
        <v>Adult</v>
      </c>
    </row>
    <row r="4204" spans="1:23" x14ac:dyDescent="0.25">
      <c r="A4204">
        <v>13659</v>
      </c>
      <c r="B4204">
        <v>6192</v>
      </c>
      <c r="C4204" s="1" t="s">
        <v>535</v>
      </c>
      <c r="D4204" s="1" t="s">
        <v>56</v>
      </c>
      <c r="E4204" s="2">
        <v>35239</v>
      </c>
      <c r="F4204" s="1" t="s">
        <v>21</v>
      </c>
      <c r="G4204" s="1" t="s">
        <v>22</v>
      </c>
      <c r="H4204" s="2">
        <v>45039</v>
      </c>
      <c r="I4204" s="2">
        <v>45044</v>
      </c>
      <c r="J4204">
        <v>5</v>
      </c>
      <c r="K4204">
        <v>22150</v>
      </c>
      <c r="L4204" s="1" t="s">
        <v>1491</v>
      </c>
      <c r="M4204" s="1" t="s">
        <v>23</v>
      </c>
      <c r="N4204" s="1" t="s">
        <v>33</v>
      </c>
      <c r="O4204" t="s">
        <v>19</v>
      </c>
      <c r="P4204">
        <v>4430</v>
      </c>
      <c r="Q4204" s="1" t="s">
        <v>1492</v>
      </c>
      <c r="R4204" s="1" t="s">
        <v>1451</v>
      </c>
      <c r="S4204" t="s">
        <v>1447</v>
      </c>
      <c r="T4204">
        <f>VLOOKUP(Admissions[[#This Row],[Department]],Departments!A:E,5,FALSE)</f>
        <v>12000</v>
      </c>
      <c r="U4204" s="1" t="str">
        <f t="shared" si="130"/>
        <v>Above Benchmark</v>
      </c>
      <c r="V4204" s="1">
        <f t="shared" ca="1" si="131"/>
        <v>30</v>
      </c>
      <c r="W4204" s="1" t="str">
        <f ca="1">_xlfn.IFS(Admissions[[#This Row],[Patients Age]]&lt;18,"Paediatric",V4204&lt;40,"Young Adult",V4204&lt;65,"Adult",TRUE,"Senior")</f>
        <v>Young Adult</v>
      </c>
    </row>
    <row r="4205" spans="1:23" x14ac:dyDescent="0.25">
      <c r="A4205">
        <v>14926</v>
      </c>
      <c r="B4205">
        <v>5320</v>
      </c>
      <c r="C4205" s="1" t="s">
        <v>928</v>
      </c>
      <c r="D4205" s="1" t="s">
        <v>56</v>
      </c>
      <c r="E4205" s="2">
        <v>26735</v>
      </c>
      <c r="F4205" s="1" t="s">
        <v>26</v>
      </c>
      <c r="G4205" s="1" t="s">
        <v>39</v>
      </c>
      <c r="H4205" s="2">
        <v>45427</v>
      </c>
      <c r="I4205" s="2">
        <v>45435</v>
      </c>
      <c r="J4205">
        <v>8</v>
      </c>
      <c r="K4205">
        <v>16849</v>
      </c>
      <c r="L4205" s="1" t="s">
        <v>1491</v>
      </c>
      <c r="M4205" s="1" t="s">
        <v>17</v>
      </c>
      <c r="N4205" s="1" t="s">
        <v>18</v>
      </c>
      <c r="O4205" t="s">
        <v>19</v>
      </c>
      <c r="P4205">
        <v>2106.125</v>
      </c>
      <c r="Q4205" s="1" t="s">
        <v>1492</v>
      </c>
      <c r="R4205" s="1" t="s">
        <v>1453</v>
      </c>
      <c r="S4205" t="s">
        <v>1449</v>
      </c>
      <c r="T4205">
        <f>VLOOKUP(Admissions[[#This Row],[Department]],Departments!A:E,5,FALSE)</f>
        <v>9000</v>
      </c>
      <c r="U4205" s="1" t="str">
        <f t="shared" si="130"/>
        <v>Above Benchmark</v>
      </c>
      <c r="V4205" s="1">
        <f t="shared" ca="1" si="131"/>
        <v>53</v>
      </c>
      <c r="W4205" s="1" t="str">
        <f ca="1">_xlfn.IFS(Admissions[[#This Row],[Patients Age]]&lt;18,"Paediatric",V4205&lt;40,"Young Adult",V4205&lt;65,"Adult",TRUE,"Senior")</f>
        <v>Adult</v>
      </c>
    </row>
    <row r="4206" spans="1:23" x14ac:dyDescent="0.25">
      <c r="A4206">
        <v>12391</v>
      </c>
      <c r="B4206">
        <v>5371</v>
      </c>
      <c r="C4206" s="1" t="s">
        <v>1163</v>
      </c>
      <c r="D4206" s="1" t="s">
        <v>14</v>
      </c>
      <c r="E4206" s="2">
        <v>22502</v>
      </c>
      <c r="F4206" s="1" t="s">
        <v>21</v>
      </c>
      <c r="G4206" s="1" t="s">
        <v>22</v>
      </c>
      <c r="H4206" s="2">
        <v>45363</v>
      </c>
      <c r="I4206" s="2">
        <v>45366</v>
      </c>
      <c r="J4206">
        <v>3</v>
      </c>
      <c r="K4206">
        <v>16154</v>
      </c>
      <c r="L4206" s="1" t="s">
        <v>1491</v>
      </c>
      <c r="M4206" s="1" t="s">
        <v>23</v>
      </c>
      <c r="N4206" s="1" t="s">
        <v>18</v>
      </c>
      <c r="O4206" t="s">
        <v>19</v>
      </c>
      <c r="P4206">
        <v>5384.6666999999998</v>
      </c>
      <c r="Q4206" s="1" t="s">
        <v>1492</v>
      </c>
      <c r="R4206" s="1" t="s">
        <v>1452</v>
      </c>
      <c r="S4206" t="s">
        <v>1449</v>
      </c>
      <c r="T4206">
        <f>VLOOKUP(Admissions[[#This Row],[Department]],Departments!A:E,5,FALSE)</f>
        <v>12000</v>
      </c>
      <c r="U4206" s="1" t="str">
        <f t="shared" si="130"/>
        <v>Above Benchmark</v>
      </c>
      <c r="V4206" s="1">
        <f t="shared" ca="1" si="131"/>
        <v>64</v>
      </c>
      <c r="W4206" s="1" t="str">
        <f ca="1">_xlfn.IFS(Admissions[[#This Row],[Patients Age]]&lt;18,"Paediatric",V4206&lt;40,"Young Adult",V4206&lt;65,"Adult",TRUE,"Senior")</f>
        <v>Adult</v>
      </c>
    </row>
    <row r="4207" spans="1:23" x14ac:dyDescent="0.25">
      <c r="A4207">
        <v>11237</v>
      </c>
      <c r="B4207">
        <v>7149</v>
      </c>
      <c r="C4207" s="1" t="s">
        <v>890</v>
      </c>
      <c r="D4207" s="1" t="s">
        <v>56</v>
      </c>
      <c r="E4207" s="2">
        <v>30099</v>
      </c>
      <c r="F4207" s="1" t="s">
        <v>51</v>
      </c>
      <c r="G4207" s="1" t="s">
        <v>87</v>
      </c>
      <c r="H4207" s="2">
        <v>45547</v>
      </c>
      <c r="I4207" s="2">
        <v>45554</v>
      </c>
      <c r="J4207">
        <v>7</v>
      </c>
      <c r="K4207">
        <v>7365</v>
      </c>
      <c r="L4207" s="1" t="s">
        <v>1491</v>
      </c>
      <c r="M4207" s="1" t="s">
        <v>53</v>
      </c>
      <c r="N4207" s="1" t="s">
        <v>33</v>
      </c>
      <c r="O4207" t="s">
        <v>19</v>
      </c>
      <c r="P4207">
        <v>1052.1429000000001</v>
      </c>
      <c r="Q4207" s="1" t="s">
        <v>1492</v>
      </c>
      <c r="R4207" s="1" t="s">
        <v>1450</v>
      </c>
      <c r="S4207" t="s">
        <v>1449</v>
      </c>
      <c r="T4207">
        <f>VLOOKUP(Admissions[[#This Row],[Department]],Departments!A:E,5,FALSE)</f>
        <v>6800</v>
      </c>
      <c r="U4207" s="1" t="str">
        <f t="shared" si="130"/>
        <v>Above Benchmark</v>
      </c>
      <c r="V4207" s="1">
        <f t="shared" ca="1" si="131"/>
        <v>44</v>
      </c>
      <c r="W4207" s="1" t="str">
        <f ca="1">_xlfn.IFS(Admissions[[#This Row],[Patients Age]]&lt;18,"Paediatric",V4207&lt;40,"Young Adult",V4207&lt;65,"Adult",TRUE,"Senior")</f>
        <v>Adult</v>
      </c>
    </row>
    <row r="4208" spans="1:23" x14ac:dyDescent="0.25">
      <c r="A4208">
        <v>10641</v>
      </c>
      <c r="B4208">
        <v>5040</v>
      </c>
      <c r="C4208" s="1" t="s">
        <v>765</v>
      </c>
      <c r="D4208" s="1" t="s">
        <v>56</v>
      </c>
      <c r="E4208" s="2">
        <v>38526</v>
      </c>
      <c r="F4208" s="1" t="s">
        <v>26</v>
      </c>
      <c r="G4208" s="1" t="s">
        <v>39</v>
      </c>
      <c r="H4208" s="2">
        <v>45287</v>
      </c>
      <c r="I4208" s="2">
        <v>45290</v>
      </c>
      <c r="J4208">
        <v>3</v>
      </c>
      <c r="K4208">
        <v>8643</v>
      </c>
      <c r="L4208" s="1" t="s">
        <v>1491</v>
      </c>
      <c r="M4208" s="1" t="s">
        <v>79</v>
      </c>
      <c r="N4208" s="1" t="s">
        <v>18</v>
      </c>
      <c r="O4208" t="s">
        <v>19</v>
      </c>
      <c r="P4208">
        <v>2881</v>
      </c>
      <c r="Q4208" s="1" t="s">
        <v>1492</v>
      </c>
      <c r="R4208" s="1" t="s">
        <v>1453</v>
      </c>
      <c r="S4208" t="s">
        <v>1449</v>
      </c>
      <c r="T4208">
        <f>VLOOKUP(Admissions[[#This Row],[Department]],Departments!A:E,5,FALSE)</f>
        <v>9000</v>
      </c>
      <c r="U4208" s="1" t="str">
        <f t="shared" si="130"/>
        <v>Within Benchmark</v>
      </c>
      <c r="V4208" s="1">
        <f t="shared" ca="1" si="131"/>
        <v>21</v>
      </c>
      <c r="W4208" s="1" t="str">
        <f ca="1">_xlfn.IFS(Admissions[[#This Row],[Patients Age]]&lt;18,"Paediatric",V4208&lt;40,"Young Adult",V4208&lt;65,"Adult",TRUE,"Senior")</f>
        <v>Young Adult</v>
      </c>
    </row>
    <row r="4209" spans="1:23" x14ac:dyDescent="0.25">
      <c r="A4209">
        <v>13238</v>
      </c>
      <c r="B4209">
        <v>6538</v>
      </c>
      <c r="C4209" s="1" t="s">
        <v>518</v>
      </c>
      <c r="D4209" s="1" t="s">
        <v>56</v>
      </c>
      <c r="E4209" s="2">
        <v>32611</v>
      </c>
      <c r="F4209" s="1" t="s">
        <v>15</v>
      </c>
      <c r="G4209" s="1" t="s">
        <v>48</v>
      </c>
      <c r="H4209" s="2">
        <v>45358</v>
      </c>
      <c r="I4209" s="2">
        <v>45360</v>
      </c>
      <c r="J4209">
        <v>2</v>
      </c>
      <c r="K4209">
        <v>3925</v>
      </c>
      <c r="L4209" s="1" t="s">
        <v>1491</v>
      </c>
      <c r="M4209" s="1" t="s">
        <v>49</v>
      </c>
      <c r="N4209" s="1" t="s">
        <v>33</v>
      </c>
      <c r="O4209" t="s">
        <v>19</v>
      </c>
      <c r="P4209">
        <v>1962.5</v>
      </c>
      <c r="Q4209" s="1" t="s">
        <v>1492</v>
      </c>
      <c r="R4209" s="1" t="s">
        <v>1450</v>
      </c>
      <c r="S4209" t="s">
        <v>1449</v>
      </c>
      <c r="T4209">
        <f>VLOOKUP(Admissions[[#This Row],[Department]],Departments!A:E,5,FALSE)</f>
        <v>5500</v>
      </c>
      <c r="U4209" s="1" t="str">
        <f t="shared" si="130"/>
        <v>Within Benchmark</v>
      </c>
      <c r="V4209" s="1">
        <f t="shared" ca="1" si="131"/>
        <v>37</v>
      </c>
      <c r="W4209" s="1" t="str">
        <f ca="1">_xlfn.IFS(Admissions[[#This Row],[Patients Age]]&lt;18,"Paediatric",V4209&lt;40,"Young Adult",V4209&lt;65,"Adult",TRUE,"Senior")</f>
        <v>Young Adult</v>
      </c>
    </row>
    <row r="4210" spans="1:23" x14ac:dyDescent="0.25">
      <c r="A4210">
        <v>15343</v>
      </c>
      <c r="B4210">
        <v>6969</v>
      </c>
      <c r="C4210" s="1" t="s">
        <v>987</v>
      </c>
      <c r="D4210" s="1" t="s">
        <v>14</v>
      </c>
      <c r="E4210" s="2">
        <v>43024</v>
      </c>
      <c r="F4210" s="1" t="s">
        <v>30</v>
      </c>
      <c r="G4210" s="1" t="s">
        <v>110</v>
      </c>
      <c r="H4210" s="2">
        <v>45083</v>
      </c>
      <c r="I4210" s="2">
        <v>45086</v>
      </c>
      <c r="J4210">
        <v>3</v>
      </c>
      <c r="K4210">
        <v>3512</v>
      </c>
      <c r="L4210" s="1" t="s">
        <v>1491</v>
      </c>
      <c r="M4210" s="1" t="s">
        <v>46</v>
      </c>
      <c r="N4210" s="1" t="s">
        <v>33</v>
      </c>
      <c r="O4210" t="s">
        <v>19</v>
      </c>
      <c r="P4210">
        <v>1170.6667</v>
      </c>
      <c r="Q4210" s="1" t="s">
        <v>1492</v>
      </c>
      <c r="R4210" s="1" t="s">
        <v>1452</v>
      </c>
      <c r="S4210" t="s">
        <v>1449</v>
      </c>
      <c r="T4210">
        <f>VLOOKUP(Admissions[[#This Row],[Department]],Departments!A:E,5,FALSE)</f>
        <v>4500</v>
      </c>
      <c r="U4210" s="1" t="str">
        <f t="shared" si="130"/>
        <v>Within Benchmark</v>
      </c>
      <c r="V4210" s="1">
        <f t="shared" ca="1" si="131"/>
        <v>8</v>
      </c>
      <c r="W4210" s="1" t="str">
        <f ca="1">_xlfn.IFS(Admissions[[#This Row],[Patients Age]]&lt;18,"Paediatric",V4210&lt;40,"Young Adult",V4210&lt;65,"Adult",TRUE,"Senior")</f>
        <v>Paediatric</v>
      </c>
    </row>
    <row r="4211" spans="1:23" x14ac:dyDescent="0.25">
      <c r="A4211">
        <v>11206</v>
      </c>
      <c r="B4211">
        <v>6662</v>
      </c>
      <c r="C4211" s="1" t="s">
        <v>449</v>
      </c>
      <c r="D4211" s="1" t="s">
        <v>14</v>
      </c>
      <c r="E4211" s="2">
        <v>22014</v>
      </c>
      <c r="F4211" s="1" t="s">
        <v>35</v>
      </c>
      <c r="G4211" s="1" t="s">
        <v>36</v>
      </c>
      <c r="H4211" s="2">
        <v>44976</v>
      </c>
      <c r="I4211" s="2">
        <v>44981</v>
      </c>
      <c r="J4211">
        <v>5</v>
      </c>
      <c r="K4211">
        <v>5959</v>
      </c>
      <c r="L4211" s="1" t="s">
        <v>1491</v>
      </c>
      <c r="M4211" s="1" t="s">
        <v>60</v>
      </c>
      <c r="N4211" s="1" t="s">
        <v>24</v>
      </c>
      <c r="O4211" t="s">
        <v>19</v>
      </c>
      <c r="P4211">
        <v>1191.8</v>
      </c>
      <c r="Q4211" s="1" t="s">
        <v>1492</v>
      </c>
      <c r="R4211" s="1" t="s">
        <v>1451</v>
      </c>
      <c r="S4211" t="s">
        <v>1447</v>
      </c>
      <c r="T4211">
        <f>VLOOKUP(Admissions[[#This Row],[Department]],Departments!A:E,5,FALSE)</f>
        <v>8500</v>
      </c>
      <c r="U4211" s="1" t="str">
        <f t="shared" si="130"/>
        <v>Within Benchmark</v>
      </c>
      <c r="V4211" s="1">
        <f t="shared" ca="1" si="131"/>
        <v>66</v>
      </c>
      <c r="W4211" s="1" t="str">
        <f ca="1">_xlfn.IFS(Admissions[[#This Row],[Patients Age]]&lt;18,"Paediatric",V4211&lt;40,"Young Adult",V4211&lt;65,"Adult",TRUE,"Senior")</f>
        <v>Senior</v>
      </c>
    </row>
    <row r="4212" spans="1:23" x14ac:dyDescent="0.25">
      <c r="A4212">
        <v>13673</v>
      </c>
      <c r="B4212">
        <v>5326</v>
      </c>
      <c r="C4212" s="1" t="s">
        <v>1273</v>
      </c>
      <c r="D4212" s="1" t="s">
        <v>56</v>
      </c>
      <c r="E4212" s="2">
        <v>37934</v>
      </c>
      <c r="F4212" s="1" t="s">
        <v>35</v>
      </c>
      <c r="G4212" s="1" t="s">
        <v>83</v>
      </c>
      <c r="H4212" s="2">
        <v>45121</v>
      </c>
      <c r="I4212" s="2">
        <v>45129</v>
      </c>
      <c r="J4212">
        <v>8</v>
      </c>
      <c r="K4212">
        <v>10589</v>
      </c>
      <c r="L4212" s="1" t="s">
        <v>1491</v>
      </c>
      <c r="M4212" s="1" t="s">
        <v>75</v>
      </c>
      <c r="N4212" s="1" t="s">
        <v>33</v>
      </c>
      <c r="O4212" t="s">
        <v>19</v>
      </c>
      <c r="P4212">
        <v>1323.625</v>
      </c>
      <c r="Q4212" s="1" t="s">
        <v>1492</v>
      </c>
      <c r="R4212" s="1" t="s">
        <v>1454</v>
      </c>
      <c r="S4212" t="s">
        <v>1449</v>
      </c>
      <c r="T4212">
        <f>VLOOKUP(Admissions[[#This Row],[Department]],Departments!A:E,5,FALSE)</f>
        <v>8500</v>
      </c>
      <c r="U4212" s="1" t="str">
        <f t="shared" si="130"/>
        <v>Above Benchmark</v>
      </c>
      <c r="V4212" s="1">
        <f t="shared" ca="1" si="131"/>
        <v>22</v>
      </c>
      <c r="W4212" s="1" t="str">
        <f ca="1">_xlfn.IFS(Admissions[[#This Row],[Patients Age]]&lt;18,"Paediatric",V4212&lt;40,"Young Adult",V4212&lt;65,"Adult",TRUE,"Senior")</f>
        <v>Young Adult</v>
      </c>
    </row>
    <row r="4213" spans="1:23" x14ac:dyDescent="0.25">
      <c r="A4213">
        <v>14750</v>
      </c>
      <c r="B4213">
        <v>4217</v>
      </c>
      <c r="C4213" s="1" t="s">
        <v>377</v>
      </c>
      <c r="D4213" s="1" t="s">
        <v>56</v>
      </c>
      <c r="E4213" s="2">
        <v>23658</v>
      </c>
      <c r="F4213" s="1" t="s">
        <v>41</v>
      </c>
      <c r="G4213" s="1" t="s">
        <v>42</v>
      </c>
      <c r="H4213" s="2">
        <v>45415</v>
      </c>
      <c r="I4213" s="2">
        <v>45421</v>
      </c>
      <c r="J4213">
        <v>6</v>
      </c>
      <c r="K4213">
        <v>9273</v>
      </c>
      <c r="L4213" s="1" t="s">
        <v>1491</v>
      </c>
      <c r="M4213" s="1" t="s">
        <v>49</v>
      </c>
      <c r="N4213" s="1" t="s">
        <v>18</v>
      </c>
      <c r="O4213" t="s">
        <v>19</v>
      </c>
      <c r="P4213">
        <v>1545.5</v>
      </c>
      <c r="Q4213" s="1" t="s">
        <v>1492</v>
      </c>
      <c r="R4213" s="1" t="s">
        <v>1454</v>
      </c>
      <c r="S4213" t="s">
        <v>1449</v>
      </c>
      <c r="T4213">
        <f>VLOOKUP(Admissions[[#This Row],[Department]],Departments!A:E,5,FALSE)</f>
        <v>7200</v>
      </c>
      <c r="U4213" s="1" t="str">
        <f t="shared" si="130"/>
        <v>Above Benchmark</v>
      </c>
      <c r="V4213" s="1">
        <f t="shared" ca="1" si="131"/>
        <v>61</v>
      </c>
      <c r="W4213" s="1" t="str">
        <f ca="1">_xlfn.IFS(Admissions[[#This Row],[Patients Age]]&lt;18,"Paediatric",V4213&lt;40,"Young Adult",V4213&lt;65,"Adult",TRUE,"Senior")</f>
        <v>Adult</v>
      </c>
    </row>
    <row r="4214" spans="1:23" x14ac:dyDescent="0.25">
      <c r="A4214">
        <v>11428</v>
      </c>
      <c r="B4214">
        <v>6706</v>
      </c>
      <c r="C4214" s="1" t="s">
        <v>944</v>
      </c>
      <c r="D4214" s="1" t="s">
        <v>14</v>
      </c>
      <c r="E4214" s="2">
        <v>28820</v>
      </c>
      <c r="F4214" s="1" t="s">
        <v>26</v>
      </c>
      <c r="G4214" s="1" t="s">
        <v>27</v>
      </c>
      <c r="H4214" s="2">
        <v>45487</v>
      </c>
      <c r="I4214" s="2">
        <v>45493</v>
      </c>
      <c r="J4214">
        <v>6</v>
      </c>
      <c r="K4214">
        <v>9116</v>
      </c>
      <c r="L4214" s="1" t="s">
        <v>1491</v>
      </c>
      <c r="M4214" s="1" t="s">
        <v>64</v>
      </c>
      <c r="N4214" s="1" t="s">
        <v>18</v>
      </c>
      <c r="O4214" t="s">
        <v>19</v>
      </c>
      <c r="P4214">
        <v>1519.3333</v>
      </c>
      <c r="Q4214" s="1" t="s">
        <v>1492</v>
      </c>
      <c r="R4214" s="1" t="s">
        <v>1451</v>
      </c>
      <c r="S4214" t="s">
        <v>1447</v>
      </c>
      <c r="T4214">
        <f>VLOOKUP(Admissions[[#This Row],[Department]],Departments!A:E,5,FALSE)</f>
        <v>9000</v>
      </c>
      <c r="U4214" s="1" t="str">
        <f t="shared" si="130"/>
        <v>Above Benchmark</v>
      </c>
      <c r="V4214" s="1">
        <f t="shared" ca="1" si="131"/>
        <v>47</v>
      </c>
      <c r="W4214" s="1" t="str">
        <f ca="1">_xlfn.IFS(Admissions[[#This Row],[Patients Age]]&lt;18,"Paediatric",V4214&lt;40,"Young Adult",V4214&lt;65,"Adult",TRUE,"Senior")</f>
        <v>Adult</v>
      </c>
    </row>
    <row r="4215" spans="1:23" x14ac:dyDescent="0.25">
      <c r="A4215">
        <v>13956</v>
      </c>
      <c r="B4215">
        <v>3727</v>
      </c>
      <c r="C4215" s="1" t="s">
        <v>963</v>
      </c>
      <c r="D4215" s="1" t="s">
        <v>14</v>
      </c>
      <c r="E4215" s="2">
        <v>36661</v>
      </c>
      <c r="F4215" s="1" t="s">
        <v>26</v>
      </c>
      <c r="G4215" s="1" t="s">
        <v>27</v>
      </c>
      <c r="H4215" s="2">
        <v>45261</v>
      </c>
      <c r="I4215" s="2">
        <v>45264</v>
      </c>
      <c r="J4215">
        <v>3</v>
      </c>
      <c r="K4215">
        <v>5861</v>
      </c>
      <c r="L4215" s="1" t="s">
        <v>1491</v>
      </c>
      <c r="M4215" s="1" t="s">
        <v>79</v>
      </c>
      <c r="N4215" s="1" t="s">
        <v>24</v>
      </c>
      <c r="O4215" t="s">
        <v>19</v>
      </c>
      <c r="P4215">
        <v>1953.6667</v>
      </c>
      <c r="Q4215" s="1" t="s">
        <v>1492</v>
      </c>
      <c r="R4215" s="1" t="s">
        <v>1454</v>
      </c>
      <c r="S4215" t="s">
        <v>1449</v>
      </c>
      <c r="T4215">
        <f>VLOOKUP(Admissions[[#This Row],[Department]],Departments!A:E,5,FALSE)</f>
        <v>9000</v>
      </c>
      <c r="U4215" s="1" t="str">
        <f t="shared" si="130"/>
        <v>Within Benchmark</v>
      </c>
      <c r="V4215" s="1">
        <f t="shared" ca="1" si="131"/>
        <v>26</v>
      </c>
      <c r="W4215" s="1" t="str">
        <f ca="1">_xlfn.IFS(Admissions[[#This Row],[Patients Age]]&lt;18,"Paediatric",V4215&lt;40,"Young Adult",V4215&lt;65,"Adult",TRUE,"Senior")</f>
        <v>Young Adult</v>
      </c>
    </row>
    <row r="4216" spans="1:23" x14ac:dyDescent="0.25">
      <c r="A4216">
        <v>13280</v>
      </c>
      <c r="B4216">
        <v>4456</v>
      </c>
      <c r="C4216" s="1" t="s">
        <v>1171</v>
      </c>
      <c r="D4216" s="1" t="s">
        <v>14</v>
      </c>
      <c r="E4216" s="2">
        <v>24448</v>
      </c>
      <c r="F4216" s="1" t="s">
        <v>66</v>
      </c>
      <c r="G4216" s="1" t="s">
        <v>77</v>
      </c>
      <c r="H4216" s="2">
        <v>45424</v>
      </c>
      <c r="I4216" s="2">
        <v>45428</v>
      </c>
      <c r="J4216">
        <v>4</v>
      </c>
      <c r="K4216">
        <v>7026</v>
      </c>
      <c r="L4216" s="1" t="s">
        <v>1491</v>
      </c>
      <c r="M4216" s="1" t="s">
        <v>37</v>
      </c>
      <c r="N4216" s="1" t="s">
        <v>33</v>
      </c>
      <c r="O4216" t="s">
        <v>19</v>
      </c>
      <c r="P4216">
        <v>1756.5</v>
      </c>
      <c r="Q4216" s="1" t="s">
        <v>1492</v>
      </c>
      <c r="R4216" s="1" t="s">
        <v>1451</v>
      </c>
      <c r="S4216" t="s">
        <v>1447</v>
      </c>
      <c r="T4216">
        <f>VLOOKUP(Admissions[[#This Row],[Department]],Departments!A:E,5,FALSE)</f>
        <v>6000</v>
      </c>
      <c r="U4216" s="1" t="str">
        <f t="shared" si="130"/>
        <v>Above Benchmark</v>
      </c>
      <c r="V4216" s="1">
        <f t="shared" ca="1" si="131"/>
        <v>59</v>
      </c>
      <c r="W4216" s="1" t="str">
        <f ca="1">_xlfn.IFS(Admissions[[#This Row],[Patients Age]]&lt;18,"Paediatric",V4216&lt;40,"Young Adult",V4216&lt;65,"Adult",TRUE,"Senior")</f>
        <v>Adult</v>
      </c>
    </row>
    <row r="4217" spans="1:23" x14ac:dyDescent="0.25">
      <c r="A4217">
        <v>13498</v>
      </c>
      <c r="B4217" t="s">
        <v>1495</v>
      </c>
      <c r="C4217" s="1" t="s">
        <v>414</v>
      </c>
      <c r="D4217" s="1" t="s">
        <v>56</v>
      </c>
      <c r="E4217" s="2">
        <v>16055</v>
      </c>
      <c r="F4217" s="1" t="s">
        <v>66</v>
      </c>
      <c r="G4217" s="1" t="s">
        <v>70</v>
      </c>
      <c r="H4217" s="2">
        <v>45430</v>
      </c>
      <c r="I4217" s="2">
        <v>45434</v>
      </c>
      <c r="J4217">
        <v>4</v>
      </c>
      <c r="K4217">
        <v>5873</v>
      </c>
      <c r="L4217" s="1" t="s">
        <v>1491</v>
      </c>
      <c r="M4217" s="1" t="s">
        <v>37</v>
      </c>
      <c r="N4217" s="1" t="s">
        <v>33</v>
      </c>
      <c r="O4217" t="s">
        <v>19</v>
      </c>
      <c r="P4217">
        <v>1468.25</v>
      </c>
      <c r="Q4217" s="1" t="s">
        <v>1492</v>
      </c>
      <c r="R4217" s="1" t="s">
        <v>1446</v>
      </c>
      <c r="S4217" t="s">
        <v>1447</v>
      </c>
      <c r="T4217">
        <f>VLOOKUP(Admissions[[#This Row],[Department]],Departments!A:E,5,FALSE)</f>
        <v>6000</v>
      </c>
      <c r="U4217" s="1" t="str">
        <f t="shared" si="130"/>
        <v>Within Benchmark</v>
      </c>
      <c r="V4217" s="1">
        <f t="shared" ca="1" si="131"/>
        <v>82</v>
      </c>
      <c r="W4217" s="1" t="str">
        <f ca="1">_xlfn.IFS(Admissions[[#This Row],[Patients Age]]&lt;18,"Paediatric",V4217&lt;40,"Young Adult",V4217&lt;65,"Adult",TRUE,"Senior")</f>
        <v>Senior</v>
      </c>
    </row>
    <row r="4218" spans="1:23" x14ac:dyDescent="0.25">
      <c r="A4218">
        <v>10992</v>
      </c>
      <c r="B4218">
        <v>4167</v>
      </c>
      <c r="C4218" s="1" t="s">
        <v>127</v>
      </c>
      <c r="D4218" s="1" t="s">
        <v>56</v>
      </c>
      <c r="E4218" s="2">
        <v>43055</v>
      </c>
      <c r="F4218" s="1" t="s">
        <v>30</v>
      </c>
      <c r="G4218" s="1" t="s">
        <v>31</v>
      </c>
      <c r="H4218" s="2">
        <v>45371</v>
      </c>
      <c r="I4218" s="2">
        <v>45376</v>
      </c>
      <c r="J4218">
        <v>5</v>
      </c>
      <c r="K4218">
        <v>4898</v>
      </c>
      <c r="L4218" s="1" t="s">
        <v>1491</v>
      </c>
      <c r="M4218" s="1" t="s">
        <v>81</v>
      </c>
      <c r="N4218" s="1" t="s">
        <v>33</v>
      </c>
      <c r="O4218" t="s">
        <v>19</v>
      </c>
      <c r="P4218">
        <v>979.6</v>
      </c>
      <c r="Q4218" s="1" t="s">
        <v>1492</v>
      </c>
      <c r="R4218" s="1" t="s">
        <v>1453</v>
      </c>
      <c r="S4218" t="s">
        <v>1449</v>
      </c>
      <c r="T4218">
        <f>VLOOKUP(Admissions[[#This Row],[Department]],Departments!A:E,5,FALSE)</f>
        <v>4500</v>
      </c>
      <c r="U4218" s="1" t="str">
        <f t="shared" si="130"/>
        <v>Above Benchmark</v>
      </c>
      <c r="V4218" s="1">
        <f t="shared" ca="1" si="131"/>
        <v>8</v>
      </c>
      <c r="W4218" s="1" t="str">
        <f ca="1">_xlfn.IFS(Admissions[[#This Row],[Patients Age]]&lt;18,"Paediatric",V4218&lt;40,"Young Adult",V4218&lt;65,"Adult",TRUE,"Senior")</f>
        <v>Paediatric</v>
      </c>
    </row>
    <row r="4219" spans="1:23" x14ac:dyDescent="0.25">
      <c r="A4219">
        <v>15935</v>
      </c>
      <c r="B4219">
        <v>3129</v>
      </c>
      <c r="C4219" s="1" t="s">
        <v>430</v>
      </c>
      <c r="D4219" s="1" t="s">
        <v>56</v>
      </c>
      <c r="E4219" s="2">
        <v>29704</v>
      </c>
      <c r="F4219" s="1" t="s">
        <v>51</v>
      </c>
      <c r="G4219" s="1" t="s">
        <v>113</v>
      </c>
      <c r="H4219" s="2">
        <v>45006</v>
      </c>
      <c r="I4219" s="2">
        <v>45009</v>
      </c>
      <c r="J4219">
        <v>3</v>
      </c>
      <c r="K4219">
        <v>4516</v>
      </c>
      <c r="L4219" s="1" t="s">
        <v>1491</v>
      </c>
      <c r="M4219" s="1" t="s">
        <v>17</v>
      </c>
      <c r="N4219" s="1" t="s">
        <v>24</v>
      </c>
      <c r="O4219" t="s">
        <v>19</v>
      </c>
      <c r="P4219">
        <v>1505.3333</v>
      </c>
      <c r="Q4219" s="1" t="s">
        <v>1492</v>
      </c>
      <c r="R4219" s="1" t="s">
        <v>1452</v>
      </c>
      <c r="S4219" t="s">
        <v>1449</v>
      </c>
      <c r="T4219">
        <f>VLOOKUP(Admissions[[#This Row],[Department]],Departments!A:E,5,FALSE)</f>
        <v>6800</v>
      </c>
      <c r="U4219" s="1" t="str">
        <f t="shared" si="130"/>
        <v>Within Benchmark</v>
      </c>
      <c r="V4219" s="1">
        <f t="shared" ca="1" si="131"/>
        <v>45</v>
      </c>
      <c r="W4219" s="1" t="str">
        <f ca="1">_xlfn.IFS(Admissions[[#This Row],[Patients Age]]&lt;18,"Paediatric",V4219&lt;40,"Young Adult",V4219&lt;65,"Adult",TRUE,"Senior")</f>
        <v>Adult</v>
      </c>
    </row>
    <row r="4220" spans="1:23" x14ac:dyDescent="0.25">
      <c r="A4220">
        <v>15183</v>
      </c>
      <c r="B4220">
        <v>4259</v>
      </c>
      <c r="C4220" s="1" t="s">
        <v>530</v>
      </c>
      <c r="D4220" s="1" t="s">
        <v>14</v>
      </c>
      <c r="E4220" s="2">
        <v>17061</v>
      </c>
      <c r="F4220" s="1" t="s">
        <v>15</v>
      </c>
      <c r="G4220" s="1" t="s">
        <v>48</v>
      </c>
      <c r="H4220" s="2">
        <v>45397</v>
      </c>
      <c r="I4220" s="2">
        <v>45399</v>
      </c>
      <c r="J4220">
        <v>2</v>
      </c>
      <c r="K4220">
        <v>6563</v>
      </c>
      <c r="L4220" s="1" t="s">
        <v>1491</v>
      </c>
      <c r="M4220" s="1" t="s">
        <v>17</v>
      </c>
      <c r="N4220" s="1" t="s">
        <v>18</v>
      </c>
      <c r="O4220" t="s">
        <v>19</v>
      </c>
      <c r="P4220">
        <v>3281.5</v>
      </c>
      <c r="Q4220" s="1" t="s">
        <v>1492</v>
      </c>
      <c r="R4220" s="1" t="s">
        <v>1448</v>
      </c>
      <c r="S4220" t="s">
        <v>1449</v>
      </c>
      <c r="T4220">
        <f>VLOOKUP(Admissions[[#This Row],[Department]],Departments!A:E,5,FALSE)</f>
        <v>5500</v>
      </c>
      <c r="U4220" s="1" t="str">
        <f t="shared" si="130"/>
        <v>Above Benchmark</v>
      </c>
      <c r="V4220" s="1">
        <f t="shared" ca="1" si="131"/>
        <v>79</v>
      </c>
      <c r="W4220" s="1" t="str">
        <f ca="1">_xlfn.IFS(Admissions[[#This Row],[Patients Age]]&lt;18,"Paediatric",V4220&lt;40,"Young Adult",V4220&lt;65,"Adult",TRUE,"Senior")</f>
        <v>Senior</v>
      </c>
    </row>
    <row r="4221" spans="1:23" x14ac:dyDescent="0.25">
      <c r="A4221">
        <v>14046</v>
      </c>
      <c r="B4221">
        <v>4607</v>
      </c>
      <c r="C4221" s="1" t="s">
        <v>162</v>
      </c>
      <c r="D4221" s="1" t="s">
        <v>14</v>
      </c>
      <c r="E4221" s="2">
        <v>20146</v>
      </c>
      <c r="F4221" s="1" t="s">
        <v>15</v>
      </c>
      <c r="G4221" s="1" t="s">
        <v>48</v>
      </c>
      <c r="H4221" s="2">
        <v>45066</v>
      </c>
      <c r="I4221" s="2">
        <v>45069</v>
      </c>
      <c r="J4221">
        <v>3</v>
      </c>
      <c r="K4221">
        <v>7349</v>
      </c>
      <c r="L4221" s="1" t="s">
        <v>1491</v>
      </c>
      <c r="M4221" s="1" t="s">
        <v>49</v>
      </c>
      <c r="N4221" s="1" t="s">
        <v>33</v>
      </c>
      <c r="O4221" t="s">
        <v>19</v>
      </c>
      <c r="P4221">
        <v>2449.6667000000002</v>
      </c>
      <c r="Q4221" s="1" t="s">
        <v>1492</v>
      </c>
      <c r="R4221" s="1" t="s">
        <v>1446</v>
      </c>
      <c r="S4221" t="s">
        <v>1447</v>
      </c>
      <c r="T4221">
        <f>VLOOKUP(Admissions[[#This Row],[Department]],Departments!A:E,5,FALSE)</f>
        <v>5500</v>
      </c>
      <c r="U4221" s="1" t="str">
        <f t="shared" si="130"/>
        <v>Above Benchmark</v>
      </c>
      <c r="V4221" s="1">
        <f t="shared" ca="1" si="131"/>
        <v>71</v>
      </c>
      <c r="W4221" s="1" t="str">
        <f ca="1">_xlfn.IFS(Admissions[[#This Row],[Patients Age]]&lt;18,"Paediatric",V4221&lt;40,"Young Adult",V4221&lt;65,"Adult",TRUE,"Senior")</f>
        <v>Senior</v>
      </c>
    </row>
    <row r="4222" spans="1:23" x14ac:dyDescent="0.25">
      <c r="A4222">
        <v>10547</v>
      </c>
      <c r="B4222">
        <v>5862</v>
      </c>
      <c r="C4222" s="1" t="s">
        <v>230</v>
      </c>
      <c r="D4222" s="1" t="s">
        <v>14</v>
      </c>
      <c r="E4222" s="2">
        <v>44531</v>
      </c>
      <c r="F4222" s="1" t="s">
        <v>30</v>
      </c>
      <c r="G4222" s="1" t="s">
        <v>31</v>
      </c>
      <c r="H4222" s="2">
        <v>45019</v>
      </c>
      <c r="I4222" s="2">
        <v>45021</v>
      </c>
      <c r="J4222">
        <v>2</v>
      </c>
      <c r="K4222">
        <v>3715</v>
      </c>
      <c r="L4222" s="1" t="s">
        <v>1491</v>
      </c>
      <c r="M4222" s="1" t="s">
        <v>32</v>
      </c>
      <c r="N4222" s="1" t="s">
        <v>33</v>
      </c>
      <c r="O4222" t="s">
        <v>19</v>
      </c>
      <c r="P4222">
        <v>1857.5</v>
      </c>
      <c r="Q4222" s="1" t="s">
        <v>1492</v>
      </c>
      <c r="R4222" s="1" t="s">
        <v>1448</v>
      </c>
      <c r="S4222" t="s">
        <v>1449</v>
      </c>
      <c r="T4222">
        <f>VLOOKUP(Admissions[[#This Row],[Department]],Departments!A:E,5,FALSE)</f>
        <v>4500</v>
      </c>
      <c r="U4222" s="1" t="str">
        <f t="shared" si="130"/>
        <v>Within Benchmark</v>
      </c>
      <c r="V4222" s="1">
        <f t="shared" ca="1" si="131"/>
        <v>4</v>
      </c>
      <c r="W4222" s="1" t="str">
        <f ca="1">_xlfn.IFS(Admissions[[#This Row],[Patients Age]]&lt;18,"Paediatric",V4222&lt;40,"Young Adult",V4222&lt;65,"Adult",TRUE,"Senior")</f>
        <v>Paediatric</v>
      </c>
    </row>
    <row r="4223" spans="1:23" x14ac:dyDescent="0.25">
      <c r="A4223">
        <v>10349</v>
      </c>
      <c r="B4223" t="s">
        <v>1495</v>
      </c>
      <c r="C4223" s="1" t="s">
        <v>109</v>
      </c>
      <c r="D4223" s="1" t="s">
        <v>56</v>
      </c>
      <c r="E4223" s="2">
        <v>44548</v>
      </c>
      <c r="F4223" s="1" t="s">
        <v>30</v>
      </c>
      <c r="G4223" s="1" t="s">
        <v>31</v>
      </c>
      <c r="H4223" s="2">
        <v>45031</v>
      </c>
      <c r="I4223" s="2">
        <v>45034</v>
      </c>
      <c r="J4223">
        <v>3</v>
      </c>
      <c r="K4223">
        <v>4430</v>
      </c>
      <c r="L4223" s="1" t="s">
        <v>1494</v>
      </c>
      <c r="M4223" s="1" t="s">
        <v>81</v>
      </c>
      <c r="N4223" s="1" t="s">
        <v>18</v>
      </c>
      <c r="O4223" t="s">
        <v>19</v>
      </c>
      <c r="P4223">
        <v>1476.6667</v>
      </c>
      <c r="Q4223" s="1" t="s">
        <v>1492</v>
      </c>
      <c r="R4223" s="1" t="s">
        <v>1446</v>
      </c>
      <c r="S4223" t="s">
        <v>1447</v>
      </c>
      <c r="T4223">
        <f>VLOOKUP(Admissions[[#This Row],[Department]],Departments!A:E,5,FALSE)</f>
        <v>4500</v>
      </c>
      <c r="U4223" s="1" t="str">
        <f t="shared" si="130"/>
        <v>Within Benchmark</v>
      </c>
      <c r="V4223" s="1">
        <f t="shared" ca="1" si="131"/>
        <v>4</v>
      </c>
      <c r="W4223" s="1" t="str">
        <f ca="1">_xlfn.IFS(Admissions[[#This Row],[Patients Age]]&lt;18,"Paediatric",V4223&lt;40,"Young Adult",V4223&lt;65,"Adult",TRUE,"Senior")</f>
        <v>Paediatric</v>
      </c>
    </row>
    <row r="4224" spans="1:23" x14ac:dyDescent="0.25">
      <c r="A4224">
        <v>15244</v>
      </c>
      <c r="B4224">
        <v>4447</v>
      </c>
      <c r="C4224" s="1" t="s">
        <v>1254</v>
      </c>
      <c r="D4224" s="1" t="s">
        <v>56</v>
      </c>
      <c r="E4224" s="2">
        <v>37613</v>
      </c>
      <c r="F4224" s="1" t="s">
        <v>15</v>
      </c>
      <c r="G4224" s="1" t="s">
        <v>48</v>
      </c>
      <c r="H4224" s="2">
        <v>45637</v>
      </c>
      <c r="I4224" s="2">
        <v>45639</v>
      </c>
      <c r="J4224">
        <v>2</v>
      </c>
      <c r="K4224">
        <v>3202</v>
      </c>
      <c r="L4224" s="1" t="s">
        <v>1491</v>
      </c>
      <c r="M4224" s="1" t="s">
        <v>46</v>
      </c>
      <c r="N4224" s="1" t="s">
        <v>24</v>
      </c>
      <c r="O4224" t="s">
        <v>19</v>
      </c>
      <c r="P4224">
        <v>1601</v>
      </c>
      <c r="Q4224" s="1" t="s">
        <v>1492</v>
      </c>
      <c r="R4224" s="1" t="s">
        <v>1453</v>
      </c>
      <c r="S4224" t="s">
        <v>1449</v>
      </c>
      <c r="T4224">
        <f>VLOOKUP(Admissions[[#This Row],[Department]],Departments!A:E,5,FALSE)</f>
        <v>5500</v>
      </c>
      <c r="U4224" s="1" t="str">
        <f t="shared" si="130"/>
        <v>Within Benchmark</v>
      </c>
      <c r="V4224" s="1">
        <f t="shared" ca="1" si="131"/>
        <v>23</v>
      </c>
      <c r="W4224" s="1" t="str">
        <f ca="1">_xlfn.IFS(Admissions[[#This Row],[Patients Age]]&lt;18,"Paediatric",V4224&lt;40,"Young Adult",V4224&lt;65,"Adult",TRUE,"Senior")</f>
        <v>Young Adult</v>
      </c>
    </row>
    <row r="4225" spans="1:23" x14ac:dyDescent="0.25">
      <c r="A4225">
        <v>12606</v>
      </c>
      <c r="B4225">
        <v>4679</v>
      </c>
      <c r="C4225" s="1" t="s">
        <v>397</v>
      </c>
      <c r="D4225" s="1" t="s">
        <v>14</v>
      </c>
      <c r="E4225" s="2">
        <v>11129</v>
      </c>
      <c r="F4225" s="1" t="s">
        <v>66</v>
      </c>
      <c r="G4225" s="1" t="s">
        <v>77</v>
      </c>
      <c r="H4225" s="2">
        <v>45599</v>
      </c>
      <c r="I4225" s="2">
        <v>45605</v>
      </c>
      <c r="J4225">
        <v>6</v>
      </c>
      <c r="K4225">
        <v>6421</v>
      </c>
      <c r="L4225" s="1" t="s">
        <v>1491</v>
      </c>
      <c r="M4225" s="1" t="s">
        <v>116</v>
      </c>
      <c r="N4225" s="1" t="s">
        <v>24</v>
      </c>
      <c r="O4225" t="s">
        <v>19</v>
      </c>
      <c r="P4225">
        <v>1070.1667</v>
      </c>
      <c r="Q4225" s="1" t="s">
        <v>1492</v>
      </c>
      <c r="R4225" s="1" t="s">
        <v>1451</v>
      </c>
      <c r="S4225" t="s">
        <v>1447</v>
      </c>
      <c r="T4225">
        <f>VLOOKUP(Admissions[[#This Row],[Department]],Departments!A:E,5,FALSE)</f>
        <v>6000</v>
      </c>
      <c r="U4225" s="1" t="str">
        <f t="shared" si="130"/>
        <v>Above Benchmark</v>
      </c>
      <c r="V4225" s="1">
        <f t="shared" ca="1" si="131"/>
        <v>96</v>
      </c>
      <c r="W4225" s="1" t="str">
        <f ca="1">_xlfn.IFS(Admissions[[#This Row],[Patients Age]]&lt;18,"Paediatric",V4225&lt;40,"Young Adult",V4225&lt;65,"Adult",TRUE,"Senior")</f>
        <v>Senior</v>
      </c>
    </row>
    <row r="4226" spans="1:23" x14ac:dyDescent="0.25">
      <c r="A4226">
        <v>12322</v>
      </c>
      <c r="B4226">
        <v>3591</v>
      </c>
      <c r="C4226" s="1" t="s">
        <v>1049</v>
      </c>
      <c r="D4226" s="1" t="s">
        <v>56</v>
      </c>
      <c r="E4226" s="2">
        <v>27539</v>
      </c>
      <c r="F4226" s="1" t="s">
        <v>66</v>
      </c>
      <c r="G4226" s="1" t="s">
        <v>77</v>
      </c>
      <c r="H4226" s="2">
        <v>45008</v>
      </c>
      <c r="I4226" s="2">
        <v>45013</v>
      </c>
      <c r="J4226">
        <v>5</v>
      </c>
      <c r="K4226">
        <v>8408</v>
      </c>
      <c r="L4226" s="1" t="s">
        <v>1491</v>
      </c>
      <c r="M4226" s="1" t="s">
        <v>37</v>
      </c>
      <c r="N4226" s="1" t="s">
        <v>18</v>
      </c>
      <c r="O4226" t="s">
        <v>19</v>
      </c>
      <c r="P4226">
        <v>1681.6</v>
      </c>
      <c r="Q4226" s="1" t="s">
        <v>1492</v>
      </c>
      <c r="R4226" s="1" t="s">
        <v>1450</v>
      </c>
      <c r="S4226" t="s">
        <v>1449</v>
      </c>
      <c r="T4226">
        <f>VLOOKUP(Admissions[[#This Row],[Department]],Departments!A:E,5,FALSE)</f>
        <v>6000</v>
      </c>
      <c r="U4226" s="1" t="str">
        <f t="shared" ref="U4226:U4289" si="132">IF(K4226&gt;T4226,"Above Benchmark","Within Benchmark")</f>
        <v>Above Benchmark</v>
      </c>
      <c r="V4226" s="1">
        <f t="shared" ref="V4226:V4289" ca="1" si="133">INT(YEARFRAC(E4226,TODAY()))</f>
        <v>51</v>
      </c>
      <c r="W4226" s="1" t="str">
        <f ca="1">_xlfn.IFS(Admissions[[#This Row],[Patients Age]]&lt;18,"Paediatric",V4226&lt;40,"Young Adult",V4226&lt;65,"Adult",TRUE,"Senior")</f>
        <v>Adult</v>
      </c>
    </row>
    <row r="4227" spans="1:23" x14ac:dyDescent="0.25">
      <c r="A4227">
        <v>11349</v>
      </c>
      <c r="B4227">
        <v>7006</v>
      </c>
      <c r="C4227" s="1" t="s">
        <v>906</v>
      </c>
      <c r="D4227" s="1" t="s">
        <v>14</v>
      </c>
      <c r="E4227" s="2">
        <v>34501</v>
      </c>
      <c r="F4227" s="1" t="s">
        <v>51</v>
      </c>
      <c r="G4227" s="1" t="s">
        <v>52</v>
      </c>
      <c r="H4227" s="2">
        <v>45566</v>
      </c>
      <c r="I4227" s="2">
        <v>45572</v>
      </c>
      <c r="J4227">
        <v>6</v>
      </c>
      <c r="K4227">
        <v>6387</v>
      </c>
      <c r="L4227" s="1" t="s">
        <v>1491</v>
      </c>
      <c r="M4227" s="1" t="s">
        <v>53</v>
      </c>
      <c r="N4227" s="1" t="s">
        <v>33</v>
      </c>
      <c r="O4227" t="s">
        <v>19</v>
      </c>
      <c r="P4227">
        <v>1064.5</v>
      </c>
      <c r="Q4227" s="1" t="s">
        <v>1492</v>
      </c>
      <c r="R4227" s="1" t="s">
        <v>1452</v>
      </c>
      <c r="S4227" t="s">
        <v>1449</v>
      </c>
      <c r="T4227">
        <f>VLOOKUP(Admissions[[#This Row],[Department]],Departments!A:E,5,FALSE)</f>
        <v>6800</v>
      </c>
      <c r="U4227" s="1" t="str">
        <f t="shared" si="132"/>
        <v>Within Benchmark</v>
      </c>
      <c r="V4227" s="1">
        <f t="shared" ca="1" si="133"/>
        <v>32</v>
      </c>
      <c r="W4227" s="1" t="str">
        <f ca="1">_xlfn.IFS(Admissions[[#This Row],[Patients Age]]&lt;18,"Paediatric",V4227&lt;40,"Young Adult",V4227&lt;65,"Adult",TRUE,"Senior")</f>
        <v>Young Adult</v>
      </c>
    </row>
    <row r="4228" spans="1:23" x14ac:dyDescent="0.25">
      <c r="A4228">
        <v>12632</v>
      </c>
      <c r="B4228">
        <v>4817</v>
      </c>
      <c r="C4228" s="1" t="s">
        <v>225</v>
      </c>
      <c r="D4228" s="1" t="s">
        <v>14</v>
      </c>
      <c r="E4228" s="2">
        <v>29870</v>
      </c>
      <c r="F4228" s="1" t="s">
        <v>66</v>
      </c>
      <c r="G4228" s="1" t="s">
        <v>67</v>
      </c>
      <c r="H4228" s="2">
        <v>45340</v>
      </c>
      <c r="I4228" s="2">
        <v>45341</v>
      </c>
      <c r="J4228">
        <v>1</v>
      </c>
      <c r="K4228">
        <v>3859</v>
      </c>
      <c r="L4228" s="1" t="s">
        <v>1491</v>
      </c>
      <c r="M4228" s="1" t="s">
        <v>91</v>
      </c>
      <c r="N4228" s="1" t="s">
        <v>33</v>
      </c>
      <c r="O4228" t="s">
        <v>19</v>
      </c>
      <c r="P4228">
        <v>3859</v>
      </c>
      <c r="Q4228" s="1" t="s">
        <v>1492</v>
      </c>
      <c r="R4228" s="1" t="s">
        <v>1451</v>
      </c>
      <c r="S4228" t="s">
        <v>1447</v>
      </c>
      <c r="T4228">
        <f>VLOOKUP(Admissions[[#This Row],[Department]],Departments!A:E,5,FALSE)</f>
        <v>6000</v>
      </c>
      <c r="U4228" s="1" t="str">
        <f t="shared" si="132"/>
        <v>Within Benchmark</v>
      </c>
      <c r="V4228" s="1">
        <f t="shared" ca="1" si="133"/>
        <v>44</v>
      </c>
      <c r="W4228" s="1" t="str">
        <f ca="1">_xlfn.IFS(Admissions[[#This Row],[Patients Age]]&lt;18,"Paediatric",V4228&lt;40,"Young Adult",V4228&lt;65,"Adult",TRUE,"Senior")</f>
        <v>Adult</v>
      </c>
    </row>
    <row r="4229" spans="1:23" x14ac:dyDescent="0.25">
      <c r="A4229">
        <v>10119</v>
      </c>
      <c r="B4229">
        <v>5472</v>
      </c>
      <c r="C4229" s="1" t="s">
        <v>282</v>
      </c>
      <c r="D4229" s="1" t="s">
        <v>56</v>
      </c>
      <c r="E4229" s="2">
        <v>37274</v>
      </c>
      <c r="F4229" s="1" t="s">
        <v>15</v>
      </c>
      <c r="G4229" s="1" t="s">
        <v>217</v>
      </c>
      <c r="H4229" s="2">
        <v>45619</v>
      </c>
      <c r="I4229" s="2">
        <v>45622</v>
      </c>
      <c r="J4229">
        <v>3</v>
      </c>
      <c r="K4229">
        <v>6616</v>
      </c>
      <c r="L4229" s="1" t="s">
        <v>1491</v>
      </c>
      <c r="M4229" s="1" t="s">
        <v>46</v>
      </c>
      <c r="N4229" s="1" t="s">
        <v>18</v>
      </c>
      <c r="O4229" t="s">
        <v>19</v>
      </c>
      <c r="P4229">
        <v>2205.3332999999998</v>
      </c>
      <c r="Q4229" s="1" t="s">
        <v>1492</v>
      </c>
      <c r="R4229" s="1" t="s">
        <v>1446</v>
      </c>
      <c r="S4229" t="s">
        <v>1447</v>
      </c>
      <c r="T4229">
        <f>VLOOKUP(Admissions[[#This Row],[Department]],Departments!A:E,5,FALSE)</f>
        <v>5500</v>
      </c>
      <c r="U4229" s="1" t="str">
        <f t="shared" si="132"/>
        <v>Above Benchmark</v>
      </c>
      <c r="V4229" s="1">
        <f t="shared" ca="1" si="133"/>
        <v>24</v>
      </c>
      <c r="W4229" s="1" t="str">
        <f ca="1">_xlfn.IFS(Admissions[[#This Row],[Patients Age]]&lt;18,"Paediatric",V4229&lt;40,"Young Adult",V4229&lt;65,"Adult",TRUE,"Senior")</f>
        <v>Young Adult</v>
      </c>
    </row>
    <row r="4230" spans="1:23" x14ac:dyDescent="0.25">
      <c r="A4230">
        <v>13743</v>
      </c>
      <c r="B4230">
        <v>4603</v>
      </c>
      <c r="C4230" s="1" t="s">
        <v>1190</v>
      </c>
      <c r="D4230" s="1" t="s">
        <v>14</v>
      </c>
      <c r="E4230" s="2">
        <v>23218</v>
      </c>
      <c r="F4230" s="1" t="s">
        <v>26</v>
      </c>
      <c r="G4230" s="1" t="s">
        <v>141</v>
      </c>
      <c r="H4230" s="2">
        <v>45003</v>
      </c>
      <c r="I4230" s="2">
        <v>45010</v>
      </c>
      <c r="J4230">
        <v>7</v>
      </c>
      <c r="K4230">
        <v>15705</v>
      </c>
      <c r="L4230" s="1" t="s">
        <v>1491</v>
      </c>
      <c r="M4230" s="1" t="s">
        <v>64</v>
      </c>
      <c r="N4230" s="1" t="s">
        <v>18</v>
      </c>
      <c r="O4230" t="s">
        <v>19</v>
      </c>
      <c r="P4230">
        <v>2243.5713999999998</v>
      </c>
      <c r="Q4230" s="1" t="s">
        <v>1492</v>
      </c>
      <c r="R4230" s="1" t="s">
        <v>1446</v>
      </c>
      <c r="S4230" t="s">
        <v>1447</v>
      </c>
      <c r="T4230">
        <f>VLOOKUP(Admissions[[#This Row],[Department]],Departments!A:E,5,FALSE)</f>
        <v>9000</v>
      </c>
      <c r="U4230" s="1" t="str">
        <f t="shared" si="132"/>
        <v>Above Benchmark</v>
      </c>
      <c r="V4230" s="1">
        <f t="shared" ca="1" si="133"/>
        <v>62</v>
      </c>
      <c r="W4230" s="1" t="str">
        <f ca="1">_xlfn.IFS(Admissions[[#This Row],[Patients Age]]&lt;18,"Paediatric",V4230&lt;40,"Young Adult",V4230&lt;65,"Adult",TRUE,"Senior")</f>
        <v>Adult</v>
      </c>
    </row>
    <row r="4231" spans="1:23" x14ac:dyDescent="0.25">
      <c r="A4231">
        <v>15032</v>
      </c>
      <c r="B4231">
        <v>6126</v>
      </c>
      <c r="C4231" s="1" t="s">
        <v>631</v>
      </c>
      <c r="D4231" s="1" t="s">
        <v>56</v>
      </c>
      <c r="E4231" s="2">
        <v>29953</v>
      </c>
      <c r="F4231" s="1" t="s">
        <v>41</v>
      </c>
      <c r="G4231" s="1" t="s">
        <v>42</v>
      </c>
      <c r="H4231" s="2">
        <v>45093</v>
      </c>
      <c r="I4231" s="2">
        <v>45097</v>
      </c>
      <c r="J4231">
        <v>4</v>
      </c>
      <c r="K4231">
        <v>8257</v>
      </c>
      <c r="L4231" s="1" t="s">
        <v>1494</v>
      </c>
      <c r="M4231" s="1" t="s">
        <v>121</v>
      </c>
      <c r="N4231" s="1" t="s">
        <v>33</v>
      </c>
      <c r="O4231" t="s">
        <v>19</v>
      </c>
      <c r="P4231">
        <v>2064.25</v>
      </c>
      <c r="Q4231" s="1" t="s">
        <v>1492</v>
      </c>
      <c r="R4231" s="1" t="s">
        <v>1454</v>
      </c>
      <c r="S4231" t="s">
        <v>1449</v>
      </c>
      <c r="T4231">
        <f>VLOOKUP(Admissions[[#This Row],[Department]],Departments!A:E,5,FALSE)</f>
        <v>7200</v>
      </c>
      <c r="U4231" s="1" t="str">
        <f t="shared" si="132"/>
        <v>Above Benchmark</v>
      </c>
      <c r="V4231" s="1">
        <f t="shared" ca="1" si="133"/>
        <v>44</v>
      </c>
      <c r="W4231" s="1" t="str">
        <f ca="1">_xlfn.IFS(Admissions[[#This Row],[Patients Age]]&lt;18,"Paediatric",V4231&lt;40,"Young Adult",V4231&lt;65,"Adult",TRUE,"Senior")</f>
        <v>Adult</v>
      </c>
    </row>
    <row r="4232" spans="1:23" x14ac:dyDescent="0.25">
      <c r="A4232">
        <v>11791</v>
      </c>
      <c r="B4232">
        <v>6377</v>
      </c>
      <c r="C4232" s="1" t="s">
        <v>532</v>
      </c>
      <c r="D4232" s="1" t="s">
        <v>56</v>
      </c>
      <c r="E4232" s="2">
        <v>38296</v>
      </c>
      <c r="F4232" s="1" t="s">
        <v>66</v>
      </c>
      <c r="G4232" s="1" t="s">
        <v>70</v>
      </c>
      <c r="H4232" s="2">
        <v>45294</v>
      </c>
      <c r="I4232" s="2">
        <v>45299</v>
      </c>
      <c r="J4232">
        <v>5</v>
      </c>
      <c r="K4232">
        <v>7085</v>
      </c>
      <c r="L4232" s="1" t="s">
        <v>1491</v>
      </c>
      <c r="M4232" s="1" t="s">
        <v>116</v>
      </c>
      <c r="N4232" s="1" t="s">
        <v>18</v>
      </c>
      <c r="O4232" t="s">
        <v>19</v>
      </c>
      <c r="P4232">
        <v>1417</v>
      </c>
      <c r="Q4232" s="1" t="s">
        <v>1492</v>
      </c>
      <c r="R4232" s="1" t="s">
        <v>1453</v>
      </c>
      <c r="S4232" t="s">
        <v>1449</v>
      </c>
      <c r="T4232">
        <f>VLOOKUP(Admissions[[#This Row],[Department]],Departments!A:E,5,FALSE)</f>
        <v>6000</v>
      </c>
      <c r="U4232" s="1" t="str">
        <f t="shared" si="132"/>
        <v>Above Benchmark</v>
      </c>
      <c r="V4232" s="1">
        <f t="shared" ca="1" si="133"/>
        <v>21</v>
      </c>
      <c r="W4232" s="1" t="str">
        <f ca="1">_xlfn.IFS(Admissions[[#This Row],[Patients Age]]&lt;18,"Paediatric",V4232&lt;40,"Young Adult",V4232&lt;65,"Adult",TRUE,"Senior")</f>
        <v>Young Adult</v>
      </c>
    </row>
    <row r="4233" spans="1:23" x14ac:dyDescent="0.25">
      <c r="A4233">
        <v>13699</v>
      </c>
      <c r="B4233">
        <v>6258</v>
      </c>
      <c r="C4233" s="1" t="s">
        <v>359</v>
      </c>
      <c r="D4233" s="1" t="s">
        <v>14</v>
      </c>
      <c r="E4233" s="2">
        <v>40318</v>
      </c>
      <c r="F4233" s="1" t="s">
        <v>30</v>
      </c>
      <c r="G4233" s="1" t="s">
        <v>31</v>
      </c>
      <c r="H4233" s="2">
        <v>45384</v>
      </c>
      <c r="I4233" s="2">
        <v>45381</v>
      </c>
      <c r="J4233">
        <v>-3</v>
      </c>
      <c r="K4233">
        <v>2808</v>
      </c>
      <c r="L4233" s="1" t="s">
        <v>1491</v>
      </c>
      <c r="M4233" s="1" t="s">
        <v>46</v>
      </c>
      <c r="N4233" s="1" t="s">
        <v>33</v>
      </c>
      <c r="O4233" t="s">
        <v>62</v>
      </c>
      <c r="P4233">
        <v>-936</v>
      </c>
      <c r="Q4233" s="1" t="s">
        <v>1492</v>
      </c>
      <c r="R4233" s="1" t="s">
        <v>1452</v>
      </c>
      <c r="S4233" t="s">
        <v>1449</v>
      </c>
      <c r="T4233">
        <f>VLOOKUP(Admissions[[#This Row],[Department]],Departments!A:E,5,FALSE)</f>
        <v>4500</v>
      </c>
      <c r="U4233" s="1" t="str">
        <f t="shared" si="132"/>
        <v>Within Benchmark</v>
      </c>
      <c r="V4233" s="1">
        <f t="shared" ca="1" si="133"/>
        <v>16</v>
      </c>
      <c r="W4233" s="1" t="str">
        <f ca="1">_xlfn.IFS(Admissions[[#This Row],[Patients Age]]&lt;18,"Paediatric",V4233&lt;40,"Young Adult",V4233&lt;65,"Adult",TRUE,"Senior")</f>
        <v>Paediatric</v>
      </c>
    </row>
    <row r="4234" spans="1:23" x14ac:dyDescent="0.25">
      <c r="A4234">
        <v>13642</v>
      </c>
      <c r="B4234">
        <v>5269</v>
      </c>
      <c r="C4234" s="1" t="s">
        <v>862</v>
      </c>
      <c r="D4234" s="1" t="s">
        <v>14</v>
      </c>
      <c r="E4234" s="2">
        <v>24819</v>
      </c>
      <c r="F4234" s="1" t="s">
        <v>51</v>
      </c>
      <c r="G4234" s="1" t="s">
        <v>87</v>
      </c>
      <c r="H4234" s="2">
        <v>45145</v>
      </c>
      <c r="I4234" s="2">
        <v>45148</v>
      </c>
      <c r="J4234">
        <v>3</v>
      </c>
      <c r="K4234">
        <v>5526</v>
      </c>
      <c r="L4234" s="1" t="s">
        <v>1491</v>
      </c>
      <c r="M4234" s="1" t="s">
        <v>53</v>
      </c>
      <c r="N4234" s="1" t="s">
        <v>18</v>
      </c>
      <c r="O4234" t="s">
        <v>19</v>
      </c>
      <c r="P4234">
        <v>1842</v>
      </c>
      <c r="Q4234" s="1" t="s">
        <v>1492</v>
      </c>
      <c r="R4234" s="1" t="s">
        <v>1448</v>
      </c>
      <c r="S4234" t="s">
        <v>1449</v>
      </c>
      <c r="T4234">
        <f>VLOOKUP(Admissions[[#This Row],[Department]],Departments!A:E,5,FALSE)</f>
        <v>6800</v>
      </c>
      <c r="U4234" s="1" t="str">
        <f t="shared" si="132"/>
        <v>Within Benchmark</v>
      </c>
      <c r="V4234" s="1">
        <f t="shared" ca="1" si="133"/>
        <v>58</v>
      </c>
      <c r="W4234" s="1" t="str">
        <f ca="1">_xlfn.IFS(Admissions[[#This Row],[Patients Age]]&lt;18,"Paediatric",V4234&lt;40,"Young Adult",V4234&lt;65,"Adult",TRUE,"Senior")</f>
        <v>Adult</v>
      </c>
    </row>
    <row r="4235" spans="1:23" x14ac:dyDescent="0.25">
      <c r="A4235">
        <v>11146</v>
      </c>
      <c r="B4235">
        <v>4436</v>
      </c>
      <c r="C4235" s="1" t="s">
        <v>185</v>
      </c>
      <c r="D4235" s="1" t="s">
        <v>14</v>
      </c>
      <c r="E4235" s="2">
        <v>30823</v>
      </c>
      <c r="F4235" s="1" t="s">
        <v>15</v>
      </c>
      <c r="G4235" s="1" t="s">
        <v>217</v>
      </c>
      <c r="H4235" s="2">
        <v>45491</v>
      </c>
      <c r="I4235" s="2">
        <v>45493</v>
      </c>
      <c r="J4235">
        <v>2</v>
      </c>
      <c r="K4235">
        <v>6700</v>
      </c>
      <c r="L4235" s="1" t="s">
        <v>1491</v>
      </c>
      <c r="M4235" s="1" t="s">
        <v>81</v>
      </c>
      <c r="N4235" s="1" t="s">
        <v>18</v>
      </c>
      <c r="O4235" t="s">
        <v>19</v>
      </c>
      <c r="P4235">
        <v>3350</v>
      </c>
      <c r="Q4235" s="1" t="s">
        <v>1492</v>
      </c>
      <c r="R4235" s="1" t="s">
        <v>1450</v>
      </c>
      <c r="S4235" t="s">
        <v>1449</v>
      </c>
      <c r="T4235">
        <f>VLOOKUP(Admissions[[#This Row],[Department]],Departments!A:E,5,FALSE)</f>
        <v>5500</v>
      </c>
      <c r="U4235" s="1" t="str">
        <f t="shared" si="132"/>
        <v>Above Benchmark</v>
      </c>
      <c r="V4235" s="1">
        <f t="shared" ca="1" si="133"/>
        <v>42</v>
      </c>
      <c r="W4235" s="1" t="str">
        <f ca="1">_xlfn.IFS(Admissions[[#This Row],[Patients Age]]&lt;18,"Paediatric",V4235&lt;40,"Young Adult",V4235&lt;65,"Adult",TRUE,"Senior")</f>
        <v>Adult</v>
      </c>
    </row>
    <row r="4236" spans="1:23" x14ac:dyDescent="0.25">
      <c r="A4236">
        <v>14114</v>
      </c>
      <c r="B4236">
        <v>3614</v>
      </c>
      <c r="C4236" s="1" t="s">
        <v>1228</v>
      </c>
      <c r="D4236" s="1" t="s">
        <v>14</v>
      </c>
      <c r="E4236" s="2">
        <v>24928</v>
      </c>
      <c r="F4236" s="1" t="s">
        <v>35</v>
      </c>
      <c r="G4236" s="1" t="s">
        <v>36</v>
      </c>
      <c r="H4236" s="2">
        <v>45655</v>
      </c>
      <c r="I4236" s="2">
        <v>45657</v>
      </c>
      <c r="J4236">
        <v>2</v>
      </c>
      <c r="K4236">
        <v>4337</v>
      </c>
      <c r="L4236" s="1" t="s">
        <v>1491</v>
      </c>
      <c r="M4236" s="1" t="s">
        <v>37</v>
      </c>
      <c r="N4236" s="1" t="s">
        <v>33</v>
      </c>
      <c r="O4236" t="s">
        <v>19</v>
      </c>
      <c r="P4236">
        <v>2168.5</v>
      </c>
      <c r="Q4236" s="1" t="s">
        <v>1492</v>
      </c>
      <c r="R4236" s="1" t="s">
        <v>1451</v>
      </c>
      <c r="S4236" t="s">
        <v>1447</v>
      </c>
      <c r="T4236">
        <f>VLOOKUP(Admissions[[#This Row],[Department]],Departments!A:E,5,FALSE)</f>
        <v>8500</v>
      </c>
      <c r="U4236" s="1" t="str">
        <f t="shared" si="132"/>
        <v>Within Benchmark</v>
      </c>
      <c r="V4236" s="1">
        <f t="shared" ca="1" si="133"/>
        <v>58</v>
      </c>
      <c r="W4236" s="1" t="str">
        <f ca="1">_xlfn.IFS(Admissions[[#This Row],[Patients Age]]&lt;18,"Paediatric",V4236&lt;40,"Young Adult",V4236&lt;65,"Adult",TRUE,"Senior")</f>
        <v>Adult</v>
      </c>
    </row>
    <row r="4237" spans="1:23" x14ac:dyDescent="0.25">
      <c r="A4237">
        <v>11829</v>
      </c>
      <c r="B4237">
        <v>4484</v>
      </c>
      <c r="C4237" s="1" t="s">
        <v>1182</v>
      </c>
      <c r="D4237" s="1" t="s">
        <v>56</v>
      </c>
      <c r="E4237" s="2">
        <v>24720</v>
      </c>
      <c r="F4237" s="1" t="s">
        <v>26</v>
      </c>
      <c r="G4237" s="1" t="s">
        <v>141</v>
      </c>
      <c r="H4237" s="2">
        <v>45306</v>
      </c>
      <c r="I4237" s="2">
        <v>45309</v>
      </c>
      <c r="J4237">
        <v>3</v>
      </c>
      <c r="K4237">
        <v>5590</v>
      </c>
      <c r="L4237" s="1" t="s">
        <v>1491</v>
      </c>
      <c r="M4237" s="1" t="s">
        <v>64</v>
      </c>
      <c r="N4237" s="1" t="s">
        <v>33</v>
      </c>
      <c r="O4237" t="s">
        <v>19</v>
      </c>
      <c r="P4237">
        <v>1863.3333</v>
      </c>
      <c r="Q4237" s="1" t="s">
        <v>1492</v>
      </c>
      <c r="R4237" s="1" t="s">
        <v>1448</v>
      </c>
      <c r="S4237" t="s">
        <v>1449</v>
      </c>
      <c r="T4237">
        <f>VLOOKUP(Admissions[[#This Row],[Department]],Departments!A:E,5,FALSE)</f>
        <v>9000</v>
      </c>
      <c r="U4237" s="1" t="str">
        <f t="shared" si="132"/>
        <v>Within Benchmark</v>
      </c>
      <c r="V4237" s="1">
        <f t="shared" ca="1" si="133"/>
        <v>58</v>
      </c>
      <c r="W4237" s="1" t="str">
        <f ca="1">_xlfn.IFS(Admissions[[#This Row],[Patients Age]]&lt;18,"Paediatric",V4237&lt;40,"Young Adult",V4237&lt;65,"Adult",TRUE,"Senior")</f>
        <v>Adult</v>
      </c>
    </row>
    <row r="4238" spans="1:23" x14ac:dyDescent="0.25">
      <c r="A4238">
        <v>13902</v>
      </c>
      <c r="B4238">
        <v>3915</v>
      </c>
      <c r="C4238" s="1" t="s">
        <v>130</v>
      </c>
      <c r="D4238" s="1" t="s">
        <v>14</v>
      </c>
      <c r="E4238" s="2">
        <v>33337</v>
      </c>
      <c r="F4238" s="1" t="s">
        <v>51</v>
      </c>
      <c r="G4238" s="1" t="s">
        <v>87</v>
      </c>
      <c r="H4238" s="2">
        <v>44960</v>
      </c>
      <c r="I4238" s="2">
        <v>44966</v>
      </c>
      <c r="J4238">
        <v>6</v>
      </c>
      <c r="K4238">
        <v>6698</v>
      </c>
      <c r="L4238" s="1" t="s">
        <v>1491</v>
      </c>
      <c r="M4238" s="1" t="s">
        <v>114</v>
      </c>
      <c r="N4238" s="1" t="s">
        <v>24</v>
      </c>
      <c r="O4238" t="s">
        <v>19</v>
      </c>
      <c r="P4238">
        <v>1116.3333</v>
      </c>
      <c r="Q4238" s="1" t="s">
        <v>1492</v>
      </c>
      <c r="R4238" s="1" t="s">
        <v>1454</v>
      </c>
      <c r="S4238" t="s">
        <v>1449</v>
      </c>
      <c r="T4238">
        <f>VLOOKUP(Admissions[[#This Row],[Department]],Departments!A:E,5,FALSE)</f>
        <v>6800</v>
      </c>
      <c r="U4238" s="1" t="str">
        <f t="shared" si="132"/>
        <v>Within Benchmark</v>
      </c>
      <c r="V4238" s="1">
        <f t="shared" ca="1" si="133"/>
        <v>35</v>
      </c>
      <c r="W4238" s="1" t="str">
        <f ca="1">_xlfn.IFS(Admissions[[#This Row],[Patients Age]]&lt;18,"Paediatric",V4238&lt;40,"Young Adult",V4238&lt;65,"Adult",TRUE,"Senior")</f>
        <v>Young Adult</v>
      </c>
    </row>
    <row r="4239" spans="1:23" x14ac:dyDescent="0.25">
      <c r="A4239">
        <v>13812</v>
      </c>
      <c r="B4239">
        <v>4046</v>
      </c>
      <c r="C4239" s="1" t="s">
        <v>943</v>
      </c>
      <c r="D4239" s="1" t="s">
        <v>14</v>
      </c>
      <c r="E4239" s="2">
        <v>43370</v>
      </c>
      <c r="F4239" s="1" t="s">
        <v>30</v>
      </c>
      <c r="G4239" s="1" t="s">
        <v>58</v>
      </c>
      <c r="H4239" s="2">
        <v>45090</v>
      </c>
      <c r="I4239" s="2">
        <v>45093</v>
      </c>
      <c r="J4239">
        <v>3</v>
      </c>
      <c r="K4239">
        <v>2728</v>
      </c>
      <c r="L4239" s="1" t="s">
        <v>1491</v>
      </c>
      <c r="M4239" s="1" t="s">
        <v>32</v>
      </c>
      <c r="N4239" s="1" t="s">
        <v>33</v>
      </c>
      <c r="O4239" t="s">
        <v>19</v>
      </c>
      <c r="P4239">
        <v>909.33330000000001</v>
      </c>
      <c r="Q4239" s="1" t="s">
        <v>1492</v>
      </c>
      <c r="R4239" s="1" t="s">
        <v>1452</v>
      </c>
      <c r="S4239" t="s">
        <v>1449</v>
      </c>
      <c r="T4239">
        <f>VLOOKUP(Admissions[[#This Row],[Department]],Departments!A:E,5,FALSE)</f>
        <v>4500</v>
      </c>
      <c r="U4239" s="1" t="str">
        <f t="shared" si="132"/>
        <v>Within Benchmark</v>
      </c>
      <c r="V4239" s="1">
        <f t="shared" ca="1" si="133"/>
        <v>7</v>
      </c>
      <c r="W4239" s="1" t="str">
        <f ca="1">_xlfn.IFS(Admissions[[#This Row],[Patients Age]]&lt;18,"Paediatric",V4239&lt;40,"Young Adult",V4239&lt;65,"Adult",TRUE,"Senior")</f>
        <v>Paediatric</v>
      </c>
    </row>
    <row r="4240" spans="1:23" x14ac:dyDescent="0.25">
      <c r="A4240">
        <v>13841</v>
      </c>
      <c r="B4240">
        <v>5784</v>
      </c>
      <c r="C4240" s="1" t="s">
        <v>1333</v>
      </c>
      <c r="D4240" s="1" t="s">
        <v>56</v>
      </c>
      <c r="E4240" s="2">
        <v>20607</v>
      </c>
      <c r="F4240" s="1" t="s">
        <v>26</v>
      </c>
      <c r="G4240" s="1" t="s">
        <v>141</v>
      </c>
      <c r="H4240" s="2">
        <v>44996</v>
      </c>
      <c r="I4240" s="2">
        <v>45005</v>
      </c>
      <c r="J4240">
        <v>9</v>
      </c>
      <c r="K4240">
        <v>17330</v>
      </c>
      <c r="L4240" s="1" t="s">
        <v>1494</v>
      </c>
      <c r="M4240" s="1" t="s">
        <v>79</v>
      </c>
      <c r="N4240" s="1" t="s">
        <v>33</v>
      </c>
      <c r="O4240" t="s">
        <v>19</v>
      </c>
      <c r="P4240">
        <v>1925.5555999999999</v>
      </c>
      <c r="Q4240" s="1" t="s">
        <v>1492</v>
      </c>
      <c r="R4240" s="1" t="s">
        <v>1446</v>
      </c>
      <c r="S4240" t="s">
        <v>1447</v>
      </c>
      <c r="T4240">
        <f>VLOOKUP(Admissions[[#This Row],[Department]],Departments!A:E,5,FALSE)</f>
        <v>9000</v>
      </c>
      <c r="U4240" s="1" t="str">
        <f t="shared" si="132"/>
        <v>Above Benchmark</v>
      </c>
      <c r="V4240" s="1">
        <f t="shared" ca="1" si="133"/>
        <v>70</v>
      </c>
      <c r="W4240" s="1" t="str">
        <f ca="1">_xlfn.IFS(Admissions[[#This Row],[Patients Age]]&lt;18,"Paediatric",V4240&lt;40,"Young Adult",V4240&lt;65,"Adult",TRUE,"Senior")</f>
        <v>Senior</v>
      </c>
    </row>
    <row r="4241" spans="1:23" x14ac:dyDescent="0.25">
      <c r="A4241">
        <v>10229</v>
      </c>
      <c r="B4241">
        <v>7138</v>
      </c>
      <c r="C4241" s="1" t="s">
        <v>827</v>
      </c>
      <c r="D4241" s="1" t="s">
        <v>14</v>
      </c>
      <c r="E4241" s="2">
        <v>26703</v>
      </c>
      <c r="F4241" s="1" t="s">
        <v>66</v>
      </c>
      <c r="G4241" s="1" t="s">
        <v>77</v>
      </c>
      <c r="H4241" s="2">
        <v>45020</v>
      </c>
      <c r="I4241" s="2">
        <v>45024</v>
      </c>
      <c r="J4241">
        <v>4</v>
      </c>
      <c r="K4241">
        <v>5707</v>
      </c>
      <c r="L4241" s="1" t="s">
        <v>1491</v>
      </c>
      <c r="M4241" s="1" t="s">
        <v>37</v>
      </c>
      <c r="N4241" s="1" t="s">
        <v>18</v>
      </c>
      <c r="O4241" t="s">
        <v>19</v>
      </c>
      <c r="P4241">
        <v>1426.75</v>
      </c>
      <c r="Q4241" s="1" t="s">
        <v>1492</v>
      </c>
      <c r="R4241" s="1" t="s">
        <v>1452</v>
      </c>
      <c r="S4241" t="s">
        <v>1449</v>
      </c>
      <c r="T4241">
        <f>VLOOKUP(Admissions[[#This Row],[Department]],Departments!A:E,5,FALSE)</f>
        <v>6000</v>
      </c>
      <c r="U4241" s="1" t="str">
        <f t="shared" si="132"/>
        <v>Within Benchmark</v>
      </c>
      <c r="V4241" s="1">
        <f t="shared" ca="1" si="133"/>
        <v>53</v>
      </c>
      <c r="W4241" s="1" t="str">
        <f ca="1">_xlfn.IFS(Admissions[[#This Row],[Patients Age]]&lt;18,"Paediatric",V4241&lt;40,"Young Adult",V4241&lt;65,"Adult",TRUE,"Senior")</f>
        <v>Adult</v>
      </c>
    </row>
    <row r="4242" spans="1:23" x14ac:dyDescent="0.25">
      <c r="A4242">
        <v>15847</v>
      </c>
      <c r="B4242">
        <v>5710</v>
      </c>
      <c r="C4242" s="1" t="s">
        <v>967</v>
      </c>
      <c r="D4242" s="1" t="s">
        <v>56</v>
      </c>
      <c r="E4242" s="2">
        <v>20021</v>
      </c>
      <c r="F4242" s="1" t="s">
        <v>35</v>
      </c>
      <c r="G4242" s="1" t="s">
        <v>36</v>
      </c>
      <c r="H4242" s="2">
        <v>45215</v>
      </c>
      <c r="I4242" s="2">
        <v>45223</v>
      </c>
      <c r="J4242">
        <v>8</v>
      </c>
      <c r="K4242">
        <v>17064</v>
      </c>
      <c r="L4242" s="1" t="s">
        <v>1494</v>
      </c>
      <c r="M4242" s="1" t="s">
        <v>60</v>
      </c>
      <c r="N4242" s="1" t="s">
        <v>24</v>
      </c>
      <c r="O4242" t="s">
        <v>19</v>
      </c>
      <c r="P4242">
        <v>2133</v>
      </c>
      <c r="Q4242" s="1" t="s">
        <v>1492</v>
      </c>
      <c r="R4242" s="1" t="s">
        <v>1448</v>
      </c>
      <c r="S4242" t="s">
        <v>1449</v>
      </c>
      <c r="T4242">
        <f>VLOOKUP(Admissions[[#This Row],[Department]],Departments!A:E,5,FALSE)</f>
        <v>8500</v>
      </c>
      <c r="U4242" s="1" t="str">
        <f t="shared" si="132"/>
        <v>Above Benchmark</v>
      </c>
      <c r="V4242" s="1">
        <f t="shared" ca="1" si="133"/>
        <v>71</v>
      </c>
      <c r="W4242" s="1" t="str">
        <f ca="1">_xlfn.IFS(Admissions[[#This Row],[Patients Age]]&lt;18,"Paediatric",V4242&lt;40,"Young Adult",V4242&lt;65,"Adult",TRUE,"Senior")</f>
        <v>Senior</v>
      </c>
    </row>
    <row r="4243" spans="1:23" x14ac:dyDescent="0.25">
      <c r="A4243">
        <v>12381</v>
      </c>
      <c r="B4243">
        <v>3339</v>
      </c>
      <c r="C4243" s="1" t="s">
        <v>130</v>
      </c>
      <c r="D4243" s="1" t="s">
        <v>14</v>
      </c>
      <c r="E4243" s="2">
        <v>43799</v>
      </c>
      <c r="F4243" s="1" t="s">
        <v>30</v>
      </c>
      <c r="G4243" s="1" t="s">
        <v>31</v>
      </c>
      <c r="H4243" s="2">
        <v>45580</v>
      </c>
      <c r="I4243" s="2">
        <v>45582</v>
      </c>
      <c r="J4243">
        <v>2</v>
      </c>
      <c r="K4243">
        <v>2501</v>
      </c>
      <c r="L4243" s="1" t="s">
        <v>1491</v>
      </c>
      <c r="M4243" s="1" t="s">
        <v>49</v>
      </c>
      <c r="N4243" s="1" t="s">
        <v>24</v>
      </c>
      <c r="O4243" t="s">
        <v>19</v>
      </c>
      <c r="P4243">
        <v>1250.5</v>
      </c>
      <c r="Q4243" s="1" t="s">
        <v>1492</v>
      </c>
      <c r="R4243" s="1" t="s">
        <v>1452</v>
      </c>
      <c r="S4243" t="s">
        <v>1449</v>
      </c>
      <c r="T4243">
        <f>VLOOKUP(Admissions[[#This Row],[Department]],Departments!A:E,5,FALSE)</f>
        <v>4500</v>
      </c>
      <c r="U4243" s="1" t="str">
        <f t="shared" si="132"/>
        <v>Within Benchmark</v>
      </c>
      <c r="V4243" s="1">
        <f t="shared" ca="1" si="133"/>
        <v>6</v>
      </c>
      <c r="W4243" s="1" t="str">
        <f ca="1">_xlfn.IFS(Admissions[[#This Row],[Patients Age]]&lt;18,"Paediatric",V4243&lt;40,"Young Adult",V4243&lt;65,"Adult",TRUE,"Senior")</f>
        <v>Paediatric</v>
      </c>
    </row>
    <row r="4244" spans="1:23" x14ac:dyDescent="0.25">
      <c r="A4244">
        <v>10781</v>
      </c>
      <c r="B4244">
        <v>6787</v>
      </c>
      <c r="C4244" s="1" t="s">
        <v>780</v>
      </c>
      <c r="D4244" s="1" t="s">
        <v>14</v>
      </c>
      <c r="E4244" s="2">
        <v>23953</v>
      </c>
      <c r="F4244" s="1" t="s">
        <v>41</v>
      </c>
      <c r="G4244" s="1" t="s">
        <v>42</v>
      </c>
      <c r="H4244" s="2">
        <v>45186</v>
      </c>
      <c r="I4244" s="2">
        <v>45191</v>
      </c>
      <c r="J4244">
        <v>5</v>
      </c>
      <c r="K4244">
        <v>7976</v>
      </c>
      <c r="L4244" s="1" t="s">
        <v>1491</v>
      </c>
      <c r="M4244" s="1" t="s">
        <v>43</v>
      </c>
      <c r="N4244" s="1" t="s">
        <v>18</v>
      </c>
      <c r="O4244" t="s">
        <v>19</v>
      </c>
      <c r="P4244">
        <v>1595.2</v>
      </c>
      <c r="Q4244" s="1" t="s">
        <v>1492</v>
      </c>
      <c r="R4244" s="1" t="s">
        <v>1451</v>
      </c>
      <c r="S4244" t="s">
        <v>1447</v>
      </c>
      <c r="T4244">
        <f>VLOOKUP(Admissions[[#This Row],[Department]],Departments!A:E,5,FALSE)</f>
        <v>7200</v>
      </c>
      <c r="U4244" s="1" t="str">
        <f t="shared" si="132"/>
        <v>Above Benchmark</v>
      </c>
      <c r="V4244" s="1">
        <f t="shared" ca="1" si="133"/>
        <v>60</v>
      </c>
      <c r="W4244" s="1" t="str">
        <f ca="1">_xlfn.IFS(Admissions[[#This Row],[Patients Age]]&lt;18,"Paediatric",V4244&lt;40,"Young Adult",V4244&lt;65,"Adult",TRUE,"Senior")</f>
        <v>Adult</v>
      </c>
    </row>
    <row r="4245" spans="1:23" x14ac:dyDescent="0.25">
      <c r="A4245">
        <v>12900</v>
      </c>
      <c r="B4245">
        <v>5362</v>
      </c>
      <c r="C4245" s="1" t="s">
        <v>560</v>
      </c>
      <c r="D4245" s="1" t="s">
        <v>56</v>
      </c>
      <c r="E4245" s="2">
        <v>23993</v>
      </c>
      <c r="F4245" s="1" t="s">
        <v>26</v>
      </c>
      <c r="G4245" s="1" t="s">
        <v>141</v>
      </c>
      <c r="H4245" s="2">
        <v>45355</v>
      </c>
      <c r="I4245" s="2">
        <v>45365</v>
      </c>
      <c r="J4245">
        <v>10</v>
      </c>
      <c r="K4245">
        <v>16496</v>
      </c>
      <c r="L4245" s="1" t="s">
        <v>1491</v>
      </c>
      <c r="M4245" s="1" t="s">
        <v>17</v>
      </c>
      <c r="N4245" s="1" t="s">
        <v>24</v>
      </c>
      <c r="O4245" t="s">
        <v>19</v>
      </c>
      <c r="P4245">
        <v>1649.6</v>
      </c>
      <c r="Q4245" s="1" t="s">
        <v>1492</v>
      </c>
      <c r="R4245" s="1" t="s">
        <v>1448</v>
      </c>
      <c r="S4245" t="s">
        <v>1449</v>
      </c>
      <c r="T4245">
        <f>VLOOKUP(Admissions[[#This Row],[Department]],Departments!A:E,5,FALSE)</f>
        <v>9000</v>
      </c>
      <c r="U4245" s="1" t="str">
        <f t="shared" si="132"/>
        <v>Above Benchmark</v>
      </c>
      <c r="V4245" s="1">
        <f t="shared" ca="1" si="133"/>
        <v>60</v>
      </c>
      <c r="W4245" s="1" t="str">
        <f ca="1">_xlfn.IFS(Admissions[[#This Row],[Patients Age]]&lt;18,"Paediatric",V4245&lt;40,"Young Adult",V4245&lt;65,"Adult",TRUE,"Senior")</f>
        <v>Adult</v>
      </c>
    </row>
    <row r="4246" spans="1:23" x14ac:dyDescent="0.25">
      <c r="A4246">
        <v>15588</v>
      </c>
      <c r="B4246">
        <v>6746</v>
      </c>
      <c r="C4246" s="1" t="s">
        <v>525</v>
      </c>
      <c r="D4246" s="1" t="s">
        <v>56</v>
      </c>
      <c r="E4246" s="2">
        <v>15819</v>
      </c>
      <c r="F4246" s="1" t="s">
        <v>51</v>
      </c>
      <c r="G4246" s="1" t="s">
        <v>87</v>
      </c>
      <c r="H4246" s="2">
        <v>45079</v>
      </c>
      <c r="I4246" s="2">
        <v>45085</v>
      </c>
      <c r="J4246">
        <v>6</v>
      </c>
      <c r="K4246">
        <v>9591</v>
      </c>
      <c r="L4246" s="1" t="s">
        <v>1491</v>
      </c>
      <c r="M4246" s="1" t="s">
        <v>17</v>
      </c>
      <c r="N4246" s="1" t="s">
        <v>18</v>
      </c>
      <c r="O4246" t="s">
        <v>19</v>
      </c>
      <c r="P4246">
        <v>1598.5</v>
      </c>
      <c r="Q4246" s="1" t="s">
        <v>1492</v>
      </c>
      <c r="R4246" s="1" t="s">
        <v>1454</v>
      </c>
      <c r="S4246" t="s">
        <v>1449</v>
      </c>
      <c r="T4246">
        <f>VLOOKUP(Admissions[[#This Row],[Department]],Departments!A:E,5,FALSE)</f>
        <v>6800</v>
      </c>
      <c r="U4246" s="1" t="str">
        <f t="shared" si="132"/>
        <v>Above Benchmark</v>
      </c>
      <c r="V4246" s="1">
        <f t="shared" ca="1" si="133"/>
        <v>83</v>
      </c>
      <c r="W4246" s="1" t="str">
        <f ca="1">_xlfn.IFS(Admissions[[#This Row],[Patients Age]]&lt;18,"Paediatric",V4246&lt;40,"Young Adult",V4246&lt;65,"Adult",TRUE,"Senior")</f>
        <v>Senior</v>
      </c>
    </row>
    <row r="4247" spans="1:23" x14ac:dyDescent="0.25">
      <c r="A4247">
        <v>10677</v>
      </c>
      <c r="B4247">
        <v>6546</v>
      </c>
      <c r="C4247" s="1" t="s">
        <v>317</v>
      </c>
      <c r="D4247" s="1" t="s">
        <v>56</v>
      </c>
      <c r="E4247" s="2">
        <v>25594</v>
      </c>
      <c r="F4247" s="1" t="s">
        <v>41</v>
      </c>
      <c r="G4247" s="1" t="s">
        <v>219</v>
      </c>
      <c r="H4247" s="2">
        <v>45254</v>
      </c>
      <c r="I4247" s="2">
        <v>45258</v>
      </c>
      <c r="J4247">
        <v>4</v>
      </c>
      <c r="K4247">
        <v>3426</v>
      </c>
      <c r="L4247" s="1" t="s">
        <v>1491</v>
      </c>
      <c r="M4247" s="1" t="s">
        <v>73</v>
      </c>
      <c r="N4247" s="1" t="s">
        <v>18</v>
      </c>
      <c r="O4247" t="s">
        <v>19</v>
      </c>
      <c r="P4247">
        <v>856.5</v>
      </c>
      <c r="Q4247" s="1" t="s">
        <v>1492</v>
      </c>
      <c r="R4247" s="1" t="s">
        <v>1454</v>
      </c>
      <c r="S4247" t="s">
        <v>1449</v>
      </c>
      <c r="T4247">
        <f>VLOOKUP(Admissions[[#This Row],[Department]],Departments!A:E,5,FALSE)</f>
        <v>7200</v>
      </c>
      <c r="U4247" s="1" t="str">
        <f t="shared" si="132"/>
        <v>Within Benchmark</v>
      </c>
      <c r="V4247" s="1">
        <f t="shared" ca="1" si="133"/>
        <v>56</v>
      </c>
      <c r="W4247" s="1" t="str">
        <f ca="1">_xlfn.IFS(Admissions[[#This Row],[Patients Age]]&lt;18,"Paediatric",V4247&lt;40,"Young Adult",V4247&lt;65,"Adult",TRUE,"Senior")</f>
        <v>Adult</v>
      </c>
    </row>
    <row r="4248" spans="1:23" x14ac:dyDescent="0.25">
      <c r="A4248">
        <v>11091</v>
      </c>
      <c r="B4248">
        <v>6791</v>
      </c>
      <c r="C4248" s="1" t="s">
        <v>1338</v>
      </c>
      <c r="D4248" s="1" t="s">
        <v>14</v>
      </c>
      <c r="E4248" s="2">
        <v>26879</v>
      </c>
      <c r="F4248" s="1" t="s">
        <v>66</v>
      </c>
      <c r="G4248" s="1" t="s">
        <v>67</v>
      </c>
      <c r="H4248" s="2">
        <v>45407</v>
      </c>
      <c r="I4248" s="2">
        <v>45413</v>
      </c>
      <c r="J4248">
        <v>6</v>
      </c>
      <c r="K4248">
        <v>9350</v>
      </c>
      <c r="L4248" s="1" t="s">
        <v>1491</v>
      </c>
      <c r="M4248" s="1" t="s">
        <v>1478</v>
      </c>
      <c r="N4248" s="1" t="s">
        <v>33</v>
      </c>
      <c r="O4248" t="s">
        <v>19</v>
      </c>
      <c r="P4248">
        <v>1558.3333</v>
      </c>
      <c r="Q4248" s="1" t="s">
        <v>1492</v>
      </c>
      <c r="R4248" s="1" t="s">
        <v>1450</v>
      </c>
      <c r="S4248" t="s">
        <v>1449</v>
      </c>
      <c r="T4248">
        <f>VLOOKUP(Admissions[[#This Row],[Department]],Departments!A:E,5,FALSE)</f>
        <v>6000</v>
      </c>
      <c r="U4248" s="1" t="str">
        <f t="shared" si="132"/>
        <v>Above Benchmark</v>
      </c>
      <c r="V4248" s="1">
        <f t="shared" ca="1" si="133"/>
        <v>52</v>
      </c>
      <c r="W4248" s="1" t="str">
        <f ca="1">_xlfn.IFS(Admissions[[#This Row],[Patients Age]]&lt;18,"Paediatric",V4248&lt;40,"Young Adult",V4248&lt;65,"Adult",TRUE,"Senior")</f>
        <v>Adult</v>
      </c>
    </row>
    <row r="4249" spans="1:23" x14ac:dyDescent="0.25">
      <c r="A4249">
        <v>11961</v>
      </c>
      <c r="B4249">
        <v>6889</v>
      </c>
      <c r="C4249" s="1" t="s">
        <v>660</v>
      </c>
      <c r="D4249" s="1" t="s">
        <v>14</v>
      </c>
      <c r="E4249" s="2">
        <v>34401</v>
      </c>
      <c r="F4249" s="1" t="s">
        <v>15</v>
      </c>
      <c r="G4249" s="1" t="s">
        <v>48</v>
      </c>
      <c r="H4249" s="2">
        <v>45248</v>
      </c>
      <c r="I4249" s="2">
        <v>45250</v>
      </c>
      <c r="J4249">
        <v>2</v>
      </c>
      <c r="K4249">
        <v>2285</v>
      </c>
      <c r="L4249" s="1" t="s">
        <v>1494</v>
      </c>
      <c r="M4249" s="1" t="s">
        <v>49</v>
      </c>
      <c r="N4249" s="1" t="s">
        <v>33</v>
      </c>
      <c r="O4249" t="s">
        <v>19</v>
      </c>
      <c r="P4249">
        <v>1142.5</v>
      </c>
      <c r="Q4249" s="1" t="s">
        <v>1492</v>
      </c>
      <c r="R4249" s="1" t="s">
        <v>1446</v>
      </c>
      <c r="S4249" t="s">
        <v>1447</v>
      </c>
      <c r="T4249">
        <f>VLOOKUP(Admissions[[#This Row],[Department]],Departments!A:E,5,FALSE)</f>
        <v>5500</v>
      </c>
      <c r="U4249" s="1" t="str">
        <f t="shared" si="132"/>
        <v>Within Benchmark</v>
      </c>
      <c r="V4249" s="1">
        <f t="shared" ca="1" si="133"/>
        <v>32</v>
      </c>
      <c r="W4249" s="1" t="str">
        <f ca="1">_xlfn.IFS(Admissions[[#This Row],[Patients Age]]&lt;18,"Paediatric",V4249&lt;40,"Young Adult",V4249&lt;65,"Adult",TRUE,"Senior")</f>
        <v>Young Adult</v>
      </c>
    </row>
    <row r="4250" spans="1:23" x14ac:dyDescent="0.25">
      <c r="A4250">
        <v>10067</v>
      </c>
      <c r="B4250">
        <v>6551</v>
      </c>
      <c r="C4250" s="1" t="s">
        <v>294</v>
      </c>
      <c r="D4250" s="1" t="s">
        <v>14</v>
      </c>
      <c r="E4250" s="2">
        <v>16151</v>
      </c>
      <c r="F4250" s="1" t="s">
        <v>35</v>
      </c>
      <c r="G4250" s="1" t="s">
        <v>83</v>
      </c>
      <c r="H4250" s="2">
        <v>45417</v>
      </c>
      <c r="I4250" s="2">
        <v>45427</v>
      </c>
      <c r="J4250">
        <v>10</v>
      </c>
      <c r="K4250">
        <v>25076</v>
      </c>
      <c r="L4250" s="1" t="s">
        <v>1494</v>
      </c>
      <c r="M4250" s="1" t="s">
        <v>37</v>
      </c>
      <c r="N4250" s="1" t="s">
        <v>33</v>
      </c>
      <c r="O4250" t="s">
        <v>19</v>
      </c>
      <c r="P4250">
        <v>2507.6</v>
      </c>
      <c r="Q4250" s="1" t="s">
        <v>1492</v>
      </c>
      <c r="R4250" s="1" t="s">
        <v>1451</v>
      </c>
      <c r="S4250" t="s">
        <v>1447</v>
      </c>
      <c r="T4250">
        <f>VLOOKUP(Admissions[[#This Row],[Department]],Departments!A:E,5,FALSE)</f>
        <v>8500</v>
      </c>
      <c r="U4250" s="1" t="str">
        <f t="shared" si="132"/>
        <v>Above Benchmark</v>
      </c>
      <c r="V4250" s="1">
        <f t="shared" ca="1" si="133"/>
        <v>82</v>
      </c>
      <c r="W4250" s="1" t="str">
        <f ca="1">_xlfn.IFS(Admissions[[#This Row],[Patients Age]]&lt;18,"Paediatric",V4250&lt;40,"Young Adult",V4250&lt;65,"Adult",TRUE,"Senior")</f>
        <v>Senior</v>
      </c>
    </row>
    <row r="4251" spans="1:23" x14ac:dyDescent="0.25">
      <c r="A4251">
        <v>14439</v>
      </c>
      <c r="B4251">
        <v>6911</v>
      </c>
      <c r="C4251" s="1" t="s">
        <v>545</v>
      </c>
      <c r="D4251" s="1" t="s">
        <v>14</v>
      </c>
      <c r="E4251" s="2">
        <v>33781</v>
      </c>
      <c r="F4251" s="1" t="s">
        <v>21</v>
      </c>
      <c r="G4251" s="1" t="s">
        <v>160</v>
      </c>
      <c r="H4251" s="2">
        <v>45033</v>
      </c>
      <c r="I4251" s="2">
        <v>45042</v>
      </c>
      <c r="J4251">
        <v>9</v>
      </c>
      <c r="K4251">
        <v>33813</v>
      </c>
      <c r="L4251" s="1" t="s">
        <v>1491</v>
      </c>
      <c r="M4251" s="1" t="s">
        <v>23</v>
      </c>
      <c r="N4251" s="1" t="s">
        <v>18</v>
      </c>
      <c r="O4251" t="s">
        <v>19</v>
      </c>
      <c r="P4251">
        <v>3757</v>
      </c>
      <c r="Q4251" s="1" t="s">
        <v>1492</v>
      </c>
      <c r="R4251" s="1" t="s">
        <v>1448</v>
      </c>
      <c r="S4251" t="s">
        <v>1449</v>
      </c>
      <c r="T4251">
        <f>VLOOKUP(Admissions[[#This Row],[Department]],Departments!A:E,5,FALSE)</f>
        <v>12000</v>
      </c>
      <c r="U4251" s="1" t="str">
        <f t="shared" si="132"/>
        <v>Above Benchmark</v>
      </c>
      <c r="V4251" s="1">
        <f t="shared" ca="1" si="133"/>
        <v>34</v>
      </c>
      <c r="W4251" s="1" t="str">
        <f ca="1">_xlfn.IFS(Admissions[[#This Row],[Patients Age]]&lt;18,"Paediatric",V4251&lt;40,"Young Adult",V4251&lt;65,"Adult",TRUE,"Senior")</f>
        <v>Young Adult</v>
      </c>
    </row>
    <row r="4252" spans="1:23" x14ac:dyDescent="0.25">
      <c r="A4252">
        <v>14142</v>
      </c>
      <c r="B4252">
        <v>5873</v>
      </c>
      <c r="C4252" s="1" t="s">
        <v>1339</v>
      </c>
      <c r="D4252" s="1" t="s">
        <v>14</v>
      </c>
      <c r="E4252" s="2">
        <v>29270</v>
      </c>
      <c r="F4252" s="1" t="s">
        <v>26</v>
      </c>
      <c r="G4252" s="1" t="s">
        <v>141</v>
      </c>
      <c r="H4252" s="2">
        <v>45351</v>
      </c>
      <c r="I4252" s="2">
        <v>45357</v>
      </c>
      <c r="J4252">
        <v>6</v>
      </c>
      <c r="K4252">
        <v>14571</v>
      </c>
      <c r="L4252" s="1" t="s">
        <v>1491</v>
      </c>
      <c r="M4252" s="1" t="s">
        <v>79</v>
      </c>
      <c r="N4252" s="1" t="s">
        <v>18</v>
      </c>
      <c r="O4252" t="s">
        <v>19</v>
      </c>
      <c r="P4252">
        <v>2428.5</v>
      </c>
      <c r="Q4252" s="1" t="s">
        <v>1492</v>
      </c>
      <c r="R4252" s="1" t="s">
        <v>1450</v>
      </c>
      <c r="S4252" t="s">
        <v>1449</v>
      </c>
      <c r="T4252">
        <f>VLOOKUP(Admissions[[#This Row],[Department]],Departments!A:E,5,FALSE)</f>
        <v>9000</v>
      </c>
      <c r="U4252" s="1" t="str">
        <f t="shared" si="132"/>
        <v>Above Benchmark</v>
      </c>
      <c r="V4252" s="1">
        <f t="shared" ca="1" si="133"/>
        <v>46</v>
      </c>
      <c r="W4252" s="1" t="str">
        <f ca="1">_xlfn.IFS(Admissions[[#This Row],[Patients Age]]&lt;18,"Paediatric",V4252&lt;40,"Young Adult",V4252&lt;65,"Adult",TRUE,"Senior")</f>
        <v>Adult</v>
      </c>
    </row>
    <row r="4253" spans="1:23" x14ac:dyDescent="0.25">
      <c r="A4253">
        <v>15058</v>
      </c>
      <c r="B4253">
        <v>5847</v>
      </c>
      <c r="C4253" s="1" t="s">
        <v>891</v>
      </c>
      <c r="D4253" s="1" t="s">
        <v>56</v>
      </c>
      <c r="E4253" s="2">
        <v>29315</v>
      </c>
      <c r="F4253" s="1" t="s">
        <v>21</v>
      </c>
      <c r="G4253" s="1" t="s">
        <v>160</v>
      </c>
      <c r="H4253" s="2">
        <v>45455</v>
      </c>
      <c r="I4253" s="2">
        <v>45458</v>
      </c>
      <c r="J4253">
        <v>3</v>
      </c>
      <c r="K4253">
        <v>14854</v>
      </c>
      <c r="L4253" s="1" t="s">
        <v>1491</v>
      </c>
      <c r="M4253" s="1" t="s">
        <v>28</v>
      </c>
      <c r="N4253" s="1" t="s">
        <v>18</v>
      </c>
      <c r="O4253" t="s">
        <v>19</v>
      </c>
      <c r="P4253">
        <v>4951.3333000000002</v>
      </c>
      <c r="Q4253" s="1" t="s">
        <v>1492</v>
      </c>
      <c r="R4253" s="1" t="s">
        <v>1453</v>
      </c>
      <c r="S4253" t="s">
        <v>1449</v>
      </c>
      <c r="T4253">
        <f>VLOOKUP(Admissions[[#This Row],[Department]],Departments!A:E,5,FALSE)</f>
        <v>12000</v>
      </c>
      <c r="U4253" s="1" t="str">
        <f t="shared" si="132"/>
        <v>Above Benchmark</v>
      </c>
      <c r="V4253" s="1">
        <f t="shared" ca="1" si="133"/>
        <v>46</v>
      </c>
      <c r="W4253" s="1" t="str">
        <f ca="1">_xlfn.IFS(Admissions[[#This Row],[Patients Age]]&lt;18,"Paediatric",V4253&lt;40,"Young Adult",V4253&lt;65,"Adult",TRUE,"Senior")</f>
        <v>Adult</v>
      </c>
    </row>
    <row r="4254" spans="1:23" x14ac:dyDescent="0.25">
      <c r="A4254">
        <v>15729</v>
      </c>
      <c r="B4254">
        <v>5391</v>
      </c>
      <c r="C4254" s="1" t="s">
        <v>625</v>
      </c>
      <c r="D4254" s="1" t="s">
        <v>14</v>
      </c>
      <c r="E4254" s="2">
        <v>13183</v>
      </c>
      <c r="F4254" s="1" t="s">
        <v>35</v>
      </c>
      <c r="G4254" s="1" t="s">
        <v>36</v>
      </c>
      <c r="H4254" s="2">
        <v>45534</v>
      </c>
      <c r="I4254" s="2">
        <v>45546</v>
      </c>
      <c r="J4254">
        <v>12</v>
      </c>
      <c r="K4254">
        <v>22611</v>
      </c>
      <c r="L4254" s="1" t="s">
        <v>1491</v>
      </c>
      <c r="M4254" s="1" t="s">
        <v>37</v>
      </c>
      <c r="N4254" s="1" t="s">
        <v>33</v>
      </c>
      <c r="O4254" t="s">
        <v>19</v>
      </c>
      <c r="P4254">
        <v>1884.25</v>
      </c>
      <c r="Q4254" s="1" t="s">
        <v>1492</v>
      </c>
      <c r="R4254" s="1" t="s">
        <v>1454</v>
      </c>
      <c r="S4254" t="s">
        <v>1449</v>
      </c>
      <c r="T4254">
        <f>VLOOKUP(Admissions[[#This Row],[Department]],Departments!A:E,5,FALSE)</f>
        <v>8500</v>
      </c>
      <c r="U4254" s="1" t="str">
        <f t="shared" si="132"/>
        <v>Above Benchmark</v>
      </c>
      <c r="V4254" s="1">
        <f t="shared" ca="1" si="133"/>
        <v>90</v>
      </c>
      <c r="W4254" s="1" t="str">
        <f ca="1">_xlfn.IFS(Admissions[[#This Row],[Patients Age]]&lt;18,"Paediatric",V4254&lt;40,"Young Adult",V4254&lt;65,"Adult",TRUE,"Senior")</f>
        <v>Senior</v>
      </c>
    </row>
    <row r="4255" spans="1:23" x14ac:dyDescent="0.25">
      <c r="A4255">
        <v>11436</v>
      </c>
      <c r="B4255">
        <v>6364</v>
      </c>
      <c r="C4255" s="1" t="s">
        <v>1102</v>
      </c>
      <c r="D4255" s="1" t="s">
        <v>56</v>
      </c>
      <c r="E4255" s="2">
        <v>31638</v>
      </c>
      <c r="F4255" s="1" t="s">
        <v>15</v>
      </c>
      <c r="G4255" s="1" t="s">
        <v>48</v>
      </c>
      <c r="H4255" s="2">
        <v>45044</v>
      </c>
      <c r="I4255" s="2">
        <v>45046</v>
      </c>
      <c r="J4255">
        <v>2</v>
      </c>
      <c r="K4255">
        <v>3796</v>
      </c>
      <c r="L4255" s="1" t="s">
        <v>1491</v>
      </c>
      <c r="M4255" s="1" t="s">
        <v>46</v>
      </c>
      <c r="N4255" s="1" t="s">
        <v>18</v>
      </c>
      <c r="O4255" t="s">
        <v>19</v>
      </c>
      <c r="P4255">
        <v>1898</v>
      </c>
      <c r="Q4255" s="1" t="s">
        <v>1492</v>
      </c>
      <c r="R4255" s="1" t="s">
        <v>1454</v>
      </c>
      <c r="S4255" t="s">
        <v>1449</v>
      </c>
      <c r="T4255">
        <f>VLOOKUP(Admissions[[#This Row],[Department]],Departments!A:E,5,FALSE)</f>
        <v>5500</v>
      </c>
      <c r="U4255" s="1" t="str">
        <f t="shared" si="132"/>
        <v>Within Benchmark</v>
      </c>
      <c r="V4255" s="1">
        <f t="shared" ca="1" si="133"/>
        <v>39</v>
      </c>
      <c r="W4255" s="1" t="str">
        <f ca="1">_xlfn.IFS(Admissions[[#This Row],[Patients Age]]&lt;18,"Paediatric",V4255&lt;40,"Young Adult",V4255&lt;65,"Adult",TRUE,"Senior")</f>
        <v>Young Adult</v>
      </c>
    </row>
    <row r="4256" spans="1:23" x14ac:dyDescent="0.25">
      <c r="A4256">
        <v>11581</v>
      </c>
      <c r="B4256">
        <v>6847</v>
      </c>
      <c r="C4256" s="1" t="s">
        <v>1281</v>
      </c>
      <c r="D4256" s="1" t="s">
        <v>56</v>
      </c>
      <c r="E4256" s="2">
        <v>32320</v>
      </c>
      <c r="F4256" s="1" t="s">
        <v>26</v>
      </c>
      <c r="G4256" s="1" t="s">
        <v>141</v>
      </c>
      <c r="H4256" s="2">
        <v>45053</v>
      </c>
      <c r="I4256" s="2">
        <v>45063</v>
      </c>
      <c r="J4256">
        <v>10</v>
      </c>
      <c r="K4256">
        <v>13477</v>
      </c>
      <c r="L4256" s="1" t="s">
        <v>1494</v>
      </c>
      <c r="M4256" s="1" t="s">
        <v>64</v>
      </c>
      <c r="N4256" s="1" t="s">
        <v>33</v>
      </c>
      <c r="O4256" t="s">
        <v>19</v>
      </c>
      <c r="P4256">
        <v>1347.7</v>
      </c>
      <c r="Q4256" s="1" t="s">
        <v>1492</v>
      </c>
      <c r="R4256" s="1" t="s">
        <v>1451</v>
      </c>
      <c r="S4256" t="s">
        <v>1447</v>
      </c>
      <c r="T4256">
        <f>VLOOKUP(Admissions[[#This Row],[Department]],Departments!A:E,5,FALSE)</f>
        <v>9000</v>
      </c>
      <c r="U4256" s="1" t="str">
        <f t="shared" si="132"/>
        <v>Above Benchmark</v>
      </c>
      <c r="V4256" s="1">
        <f t="shared" ca="1" si="133"/>
        <v>38</v>
      </c>
      <c r="W4256" s="1" t="str">
        <f ca="1">_xlfn.IFS(Admissions[[#This Row],[Patients Age]]&lt;18,"Paediatric",V4256&lt;40,"Young Adult",V4256&lt;65,"Adult",TRUE,"Senior")</f>
        <v>Young Adult</v>
      </c>
    </row>
    <row r="4257" spans="1:23" x14ac:dyDescent="0.25">
      <c r="A4257">
        <v>15785</v>
      </c>
      <c r="B4257">
        <v>5761</v>
      </c>
      <c r="C4257" s="1" t="s">
        <v>489</v>
      </c>
      <c r="D4257" s="1" t="s">
        <v>14</v>
      </c>
      <c r="E4257" s="2">
        <v>26854</v>
      </c>
      <c r="F4257" s="1" t="s">
        <v>15</v>
      </c>
      <c r="G4257" s="1" t="s">
        <v>217</v>
      </c>
      <c r="H4257" s="2">
        <v>45576</v>
      </c>
      <c r="I4257" s="2">
        <v>45577</v>
      </c>
      <c r="J4257">
        <v>1</v>
      </c>
      <c r="K4257">
        <v>3292</v>
      </c>
      <c r="L4257" s="1" t="s">
        <v>1491</v>
      </c>
      <c r="M4257" s="1" t="s">
        <v>49</v>
      </c>
      <c r="N4257" s="1" t="s">
        <v>24</v>
      </c>
      <c r="O4257" t="s">
        <v>19</v>
      </c>
      <c r="P4257">
        <v>3292</v>
      </c>
      <c r="Q4257" s="1" t="s">
        <v>1492</v>
      </c>
      <c r="R4257" s="1" t="s">
        <v>1454</v>
      </c>
      <c r="S4257" t="s">
        <v>1449</v>
      </c>
      <c r="T4257">
        <f>VLOOKUP(Admissions[[#This Row],[Department]],Departments!A:E,5,FALSE)</f>
        <v>5500</v>
      </c>
      <c r="U4257" s="1" t="str">
        <f t="shared" si="132"/>
        <v>Within Benchmark</v>
      </c>
      <c r="V4257" s="1">
        <f t="shared" ca="1" si="133"/>
        <v>52</v>
      </c>
      <c r="W4257" s="1" t="str">
        <f ca="1">_xlfn.IFS(Admissions[[#This Row],[Patients Age]]&lt;18,"Paediatric",V4257&lt;40,"Young Adult",V4257&lt;65,"Adult",TRUE,"Senior")</f>
        <v>Adult</v>
      </c>
    </row>
    <row r="4258" spans="1:23" x14ac:dyDescent="0.25">
      <c r="A4258">
        <v>11601</v>
      </c>
      <c r="B4258">
        <v>6619</v>
      </c>
      <c r="C4258" s="1" t="s">
        <v>455</v>
      </c>
      <c r="D4258" s="1" t="s">
        <v>56</v>
      </c>
      <c r="E4258" s="2">
        <v>35946</v>
      </c>
      <c r="F4258" s="1" t="s">
        <v>26</v>
      </c>
      <c r="G4258" s="1" t="s">
        <v>27</v>
      </c>
      <c r="H4258" s="2">
        <v>45515</v>
      </c>
      <c r="I4258" s="2">
        <v>45525</v>
      </c>
      <c r="J4258">
        <v>10</v>
      </c>
      <c r="K4258">
        <v>21489</v>
      </c>
      <c r="L4258" s="1" t="s">
        <v>1491</v>
      </c>
      <c r="M4258" s="1" t="s">
        <v>79</v>
      </c>
      <c r="N4258" s="1" t="s">
        <v>33</v>
      </c>
      <c r="O4258" t="s">
        <v>19</v>
      </c>
      <c r="P4258">
        <v>2148.9</v>
      </c>
      <c r="Q4258" s="1" t="s">
        <v>1492</v>
      </c>
      <c r="R4258" s="1" t="s">
        <v>1451</v>
      </c>
      <c r="S4258" t="s">
        <v>1447</v>
      </c>
      <c r="T4258">
        <f>VLOOKUP(Admissions[[#This Row],[Department]],Departments!A:E,5,FALSE)</f>
        <v>9000</v>
      </c>
      <c r="U4258" s="1" t="str">
        <f t="shared" si="132"/>
        <v>Above Benchmark</v>
      </c>
      <c r="V4258" s="1">
        <f t="shared" ca="1" si="133"/>
        <v>28</v>
      </c>
      <c r="W4258" s="1" t="str">
        <f ca="1">_xlfn.IFS(Admissions[[#This Row],[Patients Age]]&lt;18,"Paediatric",V4258&lt;40,"Young Adult",V4258&lt;65,"Adult",TRUE,"Senior")</f>
        <v>Young Adult</v>
      </c>
    </row>
    <row r="4259" spans="1:23" x14ac:dyDescent="0.25">
      <c r="A4259">
        <v>12547</v>
      </c>
      <c r="B4259">
        <v>4314</v>
      </c>
      <c r="C4259" s="1" t="s">
        <v>1214</v>
      </c>
      <c r="D4259" s="1" t="s">
        <v>14</v>
      </c>
      <c r="E4259" s="2">
        <v>30013</v>
      </c>
      <c r="F4259" s="1" t="s">
        <v>21</v>
      </c>
      <c r="G4259" s="1" t="s">
        <v>22</v>
      </c>
      <c r="H4259" s="2">
        <v>45263</v>
      </c>
      <c r="I4259" s="2">
        <v>45271</v>
      </c>
      <c r="J4259">
        <v>8</v>
      </c>
      <c r="K4259">
        <v>23568</v>
      </c>
      <c r="L4259" s="1" t="s">
        <v>1491</v>
      </c>
      <c r="M4259" s="1" t="s">
        <v>209</v>
      </c>
      <c r="N4259" s="1" t="s">
        <v>18</v>
      </c>
      <c r="O4259" t="s">
        <v>19</v>
      </c>
      <c r="P4259">
        <v>2946</v>
      </c>
      <c r="Q4259" s="1" t="s">
        <v>1492</v>
      </c>
      <c r="R4259" s="1" t="s">
        <v>1451</v>
      </c>
      <c r="S4259" t="s">
        <v>1447</v>
      </c>
      <c r="T4259">
        <f>VLOOKUP(Admissions[[#This Row],[Department]],Departments!A:E,5,FALSE)</f>
        <v>12000</v>
      </c>
      <c r="U4259" s="1" t="str">
        <f t="shared" si="132"/>
        <v>Above Benchmark</v>
      </c>
      <c r="V4259" s="1">
        <f t="shared" ca="1" si="133"/>
        <v>44</v>
      </c>
      <c r="W4259" s="1" t="str">
        <f ca="1">_xlfn.IFS(Admissions[[#This Row],[Patients Age]]&lt;18,"Paediatric",V4259&lt;40,"Young Adult",V4259&lt;65,"Adult",TRUE,"Senior")</f>
        <v>Adult</v>
      </c>
    </row>
    <row r="4260" spans="1:23" x14ac:dyDescent="0.25">
      <c r="A4260">
        <v>15335</v>
      </c>
      <c r="B4260">
        <v>3795</v>
      </c>
      <c r="C4260" s="1" t="s">
        <v>1093</v>
      </c>
      <c r="D4260" s="1" t="s">
        <v>56</v>
      </c>
      <c r="E4260" s="2">
        <v>18755</v>
      </c>
      <c r="F4260" s="1" t="s">
        <v>15</v>
      </c>
      <c r="G4260" s="1" t="s">
        <v>48</v>
      </c>
      <c r="H4260" s="2">
        <v>45452</v>
      </c>
      <c r="I4260" s="2">
        <v>45455</v>
      </c>
      <c r="J4260">
        <v>3</v>
      </c>
      <c r="K4260">
        <v>7446</v>
      </c>
      <c r="L4260" s="1" t="s">
        <v>1494</v>
      </c>
      <c r="M4260" s="1" t="s">
        <v>17</v>
      </c>
      <c r="N4260" s="1" t="s">
        <v>24</v>
      </c>
      <c r="O4260" t="s">
        <v>19</v>
      </c>
      <c r="P4260">
        <v>2482</v>
      </c>
      <c r="Q4260" s="1" t="s">
        <v>1492</v>
      </c>
      <c r="R4260" s="1" t="s">
        <v>1451</v>
      </c>
      <c r="S4260" t="s">
        <v>1447</v>
      </c>
      <c r="T4260">
        <f>VLOOKUP(Admissions[[#This Row],[Department]],Departments!A:E,5,FALSE)</f>
        <v>5500</v>
      </c>
      <c r="U4260" s="1" t="str">
        <f t="shared" si="132"/>
        <v>Above Benchmark</v>
      </c>
      <c r="V4260" s="1">
        <f t="shared" ca="1" si="133"/>
        <v>75</v>
      </c>
      <c r="W4260" s="1" t="str">
        <f ca="1">_xlfn.IFS(Admissions[[#This Row],[Patients Age]]&lt;18,"Paediatric",V4260&lt;40,"Young Adult",V4260&lt;65,"Adult",TRUE,"Senior")</f>
        <v>Senior</v>
      </c>
    </row>
    <row r="4261" spans="1:23" x14ac:dyDescent="0.25">
      <c r="A4261">
        <v>15894</v>
      </c>
      <c r="B4261">
        <v>3468</v>
      </c>
      <c r="C4261" s="1" t="s">
        <v>314</v>
      </c>
      <c r="D4261" s="1" t="s">
        <v>56</v>
      </c>
      <c r="E4261" s="2">
        <v>25293</v>
      </c>
      <c r="F4261" s="1" t="s">
        <v>21</v>
      </c>
      <c r="G4261" s="1" t="s">
        <v>149</v>
      </c>
      <c r="H4261" s="2">
        <v>45449</v>
      </c>
      <c r="I4261" s="2">
        <v>45455</v>
      </c>
      <c r="J4261">
        <v>6</v>
      </c>
      <c r="K4261">
        <v>27036</v>
      </c>
      <c r="L4261" s="1" t="s">
        <v>1491</v>
      </c>
      <c r="M4261" s="1" t="s">
        <v>23</v>
      </c>
      <c r="N4261" s="1" t="s">
        <v>33</v>
      </c>
      <c r="O4261" t="s">
        <v>19</v>
      </c>
      <c r="P4261">
        <v>4506</v>
      </c>
      <c r="Q4261" s="1" t="s">
        <v>1492</v>
      </c>
      <c r="R4261" s="1" t="s">
        <v>1450</v>
      </c>
      <c r="S4261" t="s">
        <v>1449</v>
      </c>
      <c r="T4261">
        <f>VLOOKUP(Admissions[[#This Row],[Department]],Departments!A:E,5,FALSE)</f>
        <v>12000</v>
      </c>
      <c r="U4261" s="1" t="str">
        <f t="shared" si="132"/>
        <v>Above Benchmark</v>
      </c>
      <c r="V4261" s="1">
        <f t="shared" ca="1" si="133"/>
        <v>57</v>
      </c>
      <c r="W4261" s="1" t="str">
        <f ca="1">_xlfn.IFS(Admissions[[#This Row],[Patients Age]]&lt;18,"Paediatric",V4261&lt;40,"Young Adult",V4261&lt;65,"Adult",TRUE,"Senior")</f>
        <v>Adult</v>
      </c>
    </row>
    <row r="4262" spans="1:23" x14ac:dyDescent="0.25">
      <c r="A4262">
        <v>13015</v>
      </c>
      <c r="B4262">
        <v>4444</v>
      </c>
      <c r="C4262" s="1" t="s">
        <v>40</v>
      </c>
      <c r="D4262" s="1" t="s">
        <v>14</v>
      </c>
      <c r="E4262" s="2">
        <v>28771</v>
      </c>
      <c r="F4262" s="1" t="s">
        <v>15</v>
      </c>
      <c r="G4262" s="1" t="s">
        <v>48</v>
      </c>
      <c r="H4262" s="2">
        <v>44990</v>
      </c>
      <c r="I4262" s="2">
        <v>44991</v>
      </c>
      <c r="J4262">
        <v>1</v>
      </c>
      <c r="K4262">
        <v>4885</v>
      </c>
      <c r="L4262" s="1" t="s">
        <v>1491</v>
      </c>
      <c r="M4262" s="1" t="s">
        <v>17</v>
      </c>
      <c r="N4262" s="1" t="s">
        <v>33</v>
      </c>
      <c r="O4262" t="s">
        <v>19</v>
      </c>
      <c r="P4262">
        <v>4885</v>
      </c>
      <c r="Q4262" s="1" t="s">
        <v>1492</v>
      </c>
      <c r="R4262" s="1" t="s">
        <v>1451</v>
      </c>
      <c r="S4262" t="s">
        <v>1447</v>
      </c>
      <c r="T4262">
        <f>VLOOKUP(Admissions[[#This Row],[Department]],Departments!A:E,5,FALSE)</f>
        <v>5500</v>
      </c>
      <c r="U4262" s="1" t="str">
        <f t="shared" si="132"/>
        <v>Within Benchmark</v>
      </c>
      <c r="V4262" s="1">
        <f t="shared" ca="1" si="133"/>
        <v>47</v>
      </c>
      <c r="W4262" s="1" t="str">
        <f ca="1">_xlfn.IFS(Admissions[[#This Row],[Patients Age]]&lt;18,"Paediatric",V4262&lt;40,"Young Adult",V4262&lt;65,"Adult",TRUE,"Senior")</f>
        <v>Adult</v>
      </c>
    </row>
    <row r="4263" spans="1:23" x14ac:dyDescent="0.25">
      <c r="A4263">
        <v>14773</v>
      </c>
      <c r="B4263">
        <v>6887</v>
      </c>
      <c r="C4263" s="1" t="s">
        <v>875</v>
      </c>
      <c r="D4263" s="1" t="s">
        <v>14</v>
      </c>
      <c r="E4263" s="2">
        <v>21319</v>
      </c>
      <c r="F4263" s="1" t="s">
        <v>26</v>
      </c>
      <c r="G4263" s="1" t="s">
        <v>141</v>
      </c>
      <c r="H4263" s="2">
        <v>45138</v>
      </c>
      <c r="I4263" s="2">
        <v>45145</v>
      </c>
      <c r="J4263">
        <v>7</v>
      </c>
      <c r="K4263">
        <v>13267</v>
      </c>
      <c r="L4263" s="1" t="s">
        <v>1491</v>
      </c>
      <c r="M4263" s="1" t="s">
        <v>28</v>
      </c>
      <c r="N4263" s="1" t="s">
        <v>18</v>
      </c>
      <c r="O4263" t="s">
        <v>19</v>
      </c>
      <c r="P4263">
        <v>1895.2856999999999</v>
      </c>
      <c r="Q4263" s="1" t="s">
        <v>1492</v>
      </c>
      <c r="R4263" s="1" t="s">
        <v>1448</v>
      </c>
      <c r="S4263" t="s">
        <v>1449</v>
      </c>
      <c r="T4263">
        <f>VLOOKUP(Admissions[[#This Row],[Department]],Departments!A:E,5,FALSE)</f>
        <v>9000</v>
      </c>
      <c r="U4263" s="1" t="str">
        <f t="shared" si="132"/>
        <v>Above Benchmark</v>
      </c>
      <c r="V4263" s="1">
        <f t="shared" ca="1" si="133"/>
        <v>68</v>
      </c>
      <c r="W4263" s="1" t="str">
        <f ca="1">_xlfn.IFS(Admissions[[#This Row],[Patients Age]]&lt;18,"Paediatric",V4263&lt;40,"Young Adult",V4263&lt;65,"Adult",TRUE,"Senior")</f>
        <v>Senior</v>
      </c>
    </row>
    <row r="4264" spans="1:23" x14ac:dyDescent="0.25">
      <c r="A4264">
        <v>13203</v>
      </c>
      <c r="B4264">
        <v>3025</v>
      </c>
      <c r="C4264" s="1" t="s">
        <v>806</v>
      </c>
      <c r="D4264" s="1" t="s">
        <v>14</v>
      </c>
      <c r="E4264" s="2">
        <v>28713</v>
      </c>
      <c r="F4264" s="1" t="s">
        <v>41</v>
      </c>
      <c r="G4264" s="1" t="s">
        <v>42</v>
      </c>
      <c r="H4264" s="2">
        <v>45090</v>
      </c>
      <c r="I4264" s="2">
        <v>45096</v>
      </c>
      <c r="J4264">
        <v>6</v>
      </c>
      <c r="K4264">
        <v>9873</v>
      </c>
      <c r="L4264" s="1" t="s">
        <v>1491</v>
      </c>
      <c r="M4264" s="1" t="s">
        <v>73</v>
      </c>
      <c r="N4264" s="1" t="s">
        <v>33</v>
      </c>
      <c r="O4264" t="s">
        <v>19</v>
      </c>
      <c r="P4264">
        <v>1645.5</v>
      </c>
      <c r="Q4264" s="1" t="s">
        <v>1492</v>
      </c>
      <c r="R4264" s="1" t="s">
        <v>1452</v>
      </c>
      <c r="S4264" t="s">
        <v>1449</v>
      </c>
      <c r="T4264">
        <f>VLOOKUP(Admissions[[#This Row],[Department]],Departments!A:E,5,FALSE)</f>
        <v>7200</v>
      </c>
      <c r="U4264" s="1" t="str">
        <f t="shared" si="132"/>
        <v>Above Benchmark</v>
      </c>
      <c r="V4264" s="1">
        <f t="shared" ca="1" si="133"/>
        <v>47</v>
      </c>
      <c r="W4264" s="1" t="str">
        <f ca="1">_xlfn.IFS(Admissions[[#This Row],[Patients Age]]&lt;18,"Paediatric",V4264&lt;40,"Young Adult",V4264&lt;65,"Adult",TRUE,"Senior")</f>
        <v>Adult</v>
      </c>
    </row>
    <row r="4265" spans="1:23" x14ac:dyDescent="0.25">
      <c r="A4265">
        <v>10063</v>
      </c>
      <c r="B4265">
        <v>6988</v>
      </c>
      <c r="C4265" s="1" t="s">
        <v>1256</v>
      </c>
      <c r="D4265" s="1" t="s">
        <v>14</v>
      </c>
      <c r="E4265" s="2">
        <v>11371</v>
      </c>
      <c r="F4265" s="1" t="s">
        <v>35</v>
      </c>
      <c r="G4265" s="1" t="s">
        <v>83</v>
      </c>
      <c r="H4265" s="2">
        <v>45604</v>
      </c>
      <c r="I4265" s="2">
        <v>45612</v>
      </c>
      <c r="J4265">
        <v>8</v>
      </c>
      <c r="K4265">
        <v>16339</v>
      </c>
      <c r="L4265" s="1" t="s">
        <v>1491</v>
      </c>
      <c r="M4265" s="1" t="s">
        <v>60</v>
      </c>
      <c r="N4265" s="1" t="s">
        <v>33</v>
      </c>
      <c r="O4265" t="s">
        <v>19</v>
      </c>
      <c r="P4265">
        <v>2042.375</v>
      </c>
      <c r="Q4265" s="1" t="s">
        <v>1492</v>
      </c>
      <c r="R4265" s="1" t="s">
        <v>1454</v>
      </c>
      <c r="S4265" t="s">
        <v>1449</v>
      </c>
      <c r="T4265">
        <f>VLOOKUP(Admissions[[#This Row],[Department]],Departments!A:E,5,FALSE)</f>
        <v>8500</v>
      </c>
      <c r="U4265" s="1" t="str">
        <f t="shared" si="132"/>
        <v>Above Benchmark</v>
      </c>
      <c r="V4265" s="1">
        <f t="shared" ca="1" si="133"/>
        <v>95</v>
      </c>
      <c r="W4265" s="1" t="str">
        <f ca="1">_xlfn.IFS(Admissions[[#This Row],[Patients Age]]&lt;18,"Paediatric",V4265&lt;40,"Young Adult",V4265&lt;65,"Adult",TRUE,"Senior")</f>
        <v>Senior</v>
      </c>
    </row>
    <row r="4266" spans="1:23" x14ac:dyDescent="0.25">
      <c r="A4266">
        <v>11445</v>
      </c>
      <c r="B4266">
        <v>6621</v>
      </c>
      <c r="C4266" s="1" t="s">
        <v>159</v>
      </c>
      <c r="D4266" s="1" t="s">
        <v>14</v>
      </c>
      <c r="E4266" s="2">
        <v>14075</v>
      </c>
      <c r="F4266" s="1" t="s">
        <v>51</v>
      </c>
      <c r="G4266" s="1" t="s">
        <v>113</v>
      </c>
      <c r="H4266" s="2">
        <v>45234</v>
      </c>
      <c r="I4266" s="2">
        <v>45241</v>
      </c>
      <c r="J4266">
        <v>7</v>
      </c>
      <c r="K4266">
        <v>11540</v>
      </c>
      <c r="L4266" s="1" t="s">
        <v>1491</v>
      </c>
      <c r="M4266" s="1" t="s">
        <v>114</v>
      </c>
      <c r="N4266" s="1" t="s">
        <v>33</v>
      </c>
      <c r="O4266" t="s">
        <v>19</v>
      </c>
      <c r="P4266">
        <v>1648.5714</v>
      </c>
      <c r="Q4266" s="1" t="s">
        <v>1492</v>
      </c>
      <c r="R4266" s="1" t="s">
        <v>1446</v>
      </c>
      <c r="S4266" t="s">
        <v>1447</v>
      </c>
      <c r="T4266">
        <f>VLOOKUP(Admissions[[#This Row],[Department]],Departments!A:E,5,FALSE)</f>
        <v>6800</v>
      </c>
      <c r="U4266" s="1" t="str">
        <f t="shared" si="132"/>
        <v>Above Benchmark</v>
      </c>
      <c r="V4266" s="1">
        <f t="shared" ca="1" si="133"/>
        <v>87</v>
      </c>
      <c r="W4266" s="1" t="str">
        <f ca="1">_xlfn.IFS(Admissions[[#This Row],[Patients Age]]&lt;18,"Paediatric",V4266&lt;40,"Young Adult",V4266&lt;65,"Adult",TRUE,"Senior")</f>
        <v>Senior</v>
      </c>
    </row>
    <row r="4267" spans="1:23" x14ac:dyDescent="0.25">
      <c r="A4267">
        <v>14494</v>
      </c>
      <c r="B4267">
        <v>4365</v>
      </c>
      <c r="C4267" s="1" t="s">
        <v>685</v>
      </c>
      <c r="D4267" s="1" t="s">
        <v>14</v>
      </c>
      <c r="E4267" s="2">
        <v>29093</v>
      </c>
      <c r="F4267" s="1" t="s">
        <v>15</v>
      </c>
      <c r="G4267" s="1" t="s">
        <v>48</v>
      </c>
      <c r="H4267" s="2">
        <v>45642</v>
      </c>
      <c r="I4267" s="2">
        <v>45645</v>
      </c>
      <c r="J4267">
        <v>3</v>
      </c>
      <c r="K4267">
        <v>4986</v>
      </c>
      <c r="L4267" s="1" t="s">
        <v>1491</v>
      </c>
      <c r="M4267" s="1" t="s">
        <v>49</v>
      </c>
      <c r="N4267" s="1" t="s">
        <v>24</v>
      </c>
      <c r="O4267" t="s">
        <v>19</v>
      </c>
      <c r="P4267">
        <v>1662</v>
      </c>
      <c r="Q4267" s="1" t="s">
        <v>1492</v>
      </c>
      <c r="R4267" s="1" t="s">
        <v>1448</v>
      </c>
      <c r="S4267" t="s">
        <v>1449</v>
      </c>
      <c r="T4267">
        <f>VLOOKUP(Admissions[[#This Row],[Department]],Departments!A:E,5,FALSE)</f>
        <v>5500</v>
      </c>
      <c r="U4267" s="1" t="str">
        <f t="shared" si="132"/>
        <v>Within Benchmark</v>
      </c>
      <c r="V4267" s="1">
        <f t="shared" ca="1" si="133"/>
        <v>46</v>
      </c>
      <c r="W4267" s="1" t="str">
        <f ca="1">_xlfn.IFS(Admissions[[#This Row],[Patients Age]]&lt;18,"Paediatric",V4267&lt;40,"Young Adult",V4267&lt;65,"Adult",TRUE,"Senior")</f>
        <v>Adult</v>
      </c>
    </row>
    <row r="4268" spans="1:23" x14ac:dyDescent="0.25">
      <c r="A4268">
        <v>14540</v>
      </c>
      <c r="B4268">
        <v>3007</v>
      </c>
      <c r="C4268" s="1" t="s">
        <v>378</v>
      </c>
      <c r="D4268" s="1" t="s">
        <v>56</v>
      </c>
      <c r="E4268" s="2">
        <v>28664</v>
      </c>
      <c r="F4268" s="1" t="s">
        <v>26</v>
      </c>
      <c r="G4268" s="1" t="s">
        <v>141</v>
      </c>
      <c r="H4268" s="2">
        <v>45471</v>
      </c>
      <c r="I4268" s="2">
        <v>45479</v>
      </c>
      <c r="J4268">
        <v>8</v>
      </c>
      <c r="K4268">
        <v>17252</v>
      </c>
      <c r="L4268" s="1" t="s">
        <v>1491</v>
      </c>
      <c r="M4268" s="1" t="s">
        <v>28</v>
      </c>
      <c r="N4268" s="1" t="s">
        <v>18</v>
      </c>
      <c r="O4268" t="s">
        <v>19</v>
      </c>
      <c r="P4268">
        <v>2156.5</v>
      </c>
      <c r="Q4268" s="1" t="s">
        <v>1492</v>
      </c>
      <c r="R4268" s="1" t="s">
        <v>1454</v>
      </c>
      <c r="S4268" t="s">
        <v>1449</v>
      </c>
      <c r="T4268">
        <f>VLOOKUP(Admissions[[#This Row],[Department]],Departments!A:E,5,FALSE)</f>
        <v>9000</v>
      </c>
      <c r="U4268" s="1" t="str">
        <f t="shared" si="132"/>
        <v>Above Benchmark</v>
      </c>
      <c r="V4268" s="1">
        <f t="shared" ca="1" si="133"/>
        <v>48</v>
      </c>
      <c r="W4268" s="1" t="str">
        <f ca="1">_xlfn.IFS(Admissions[[#This Row],[Patients Age]]&lt;18,"Paediatric",V4268&lt;40,"Young Adult",V4268&lt;65,"Adult",TRUE,"Senior")</f>
        <v>Adult</v>
      </c>
    </row>
    <row r="4269" spans="1:23" x14ac:dyDescent="0.25">
      <c r="A4269">
        <v>13095</v>
      </c>
      <c r="B4269">
        <v>5104</v>
      </c>
      <c r="C4269" s="1" t="s">
        <v>867</v>
      </c>
      <c r="D4269" s="1" t="s">
        <v>14</v>
      </c>
      <c r="E4269" s="2">
        <v>22041</v>
      </c>
      <c r="F4269" s="1" t="s">
        <v>66</v>
      </c>
      <c r="G4269" s="1" t="s">
        <v>77</v>
      </c>
      <c r="H4269" s="2">
        <v>45586</v>
      </c>
      <c r="I4269" s="2">
        <v>45588</v>
      </c>
      <c r="J4269">
        <v>2</v>
      </c>
      <c r="K4269">
        <v>4506</v>
      </c>
      <c r="L4269" s="1" t="s">
        <v>1491</v>
      </c>
      <c r="M4269" s="1" t="s">
        <v>37</v>
      </c>
      <c r="N4269" s="1" t="s">
        <v>18</v>
      </c>
      <c r="O4269" t="s">
        <v>19</v>
      </c>
      <c r="P4269">
        <v>2253</v>
      </c>
      <c r="Q4269" s="1" t="s">
        <v>1492</v>
      </c>
      <c r="R4269" s="1" t="s">
        <v>1448</v>
      </c>
      <c r="S4269" t="s">
        <v>1449</v>
      </c>
      <c r="T4269">
        <f>VLOOKUP(Admissions[[#This Row],[Department]],Departments!A:E,5,FALSE)</f>
        <v>6000</v>
      </c>
      <c r="U4269" s="1" t="str">
        <f t="shared" si="132"/>
        <v>Within Benchmark</v>
      </c>
      <c r="V4269" s="1">
        <f t="shared" ca="1" si="133"/>
        <v>66</v>
      </c>
      <c r="W4269" s="1" t="str">
        <f ca="1">_xlfn.IFS(Admissions[[#This Row],[Patients Age]]&lt;18,"Paediatric",V4269&lt;40,"Young Adult",V4269&lt;65,"Adult",TRUE,"Senior")</f>
        <v>Senior</v>
      </c>
    </row>
    <row r="4270" spans="1:23" x14ac:dyDescent="0.25">
      <c r="A4270">
        <v>14777</v>
      </c>
      <c r="B4270">
        <v>4914</v>
      </c>
      <c r="C4270" s="1" t="s">
        <v>206</v>
      </c>
      <c r="D4270" s="1" t="s">
        <v>14</v>
      </c>
      <c r="E4270" s="2">
        <v>15153</v>
      </c>
      <c r="F4270" s="1" t="s">
        <v>41</v>
      </c>
      <c r="G4270" s="1" t="s">
        <v>72</v>
      </c>
      <c r="H4270" s="2">
        <v>45280</v>
      </c>
      <c r="I4270" s="2">
        <v>45289</v>
      </c>
      <c r="J4270">
        <v>9</v>
      </c>
      <c r="K4270">
        <v>16827</v>
      </c>
      <c r="L4270" s="1" t="s">
        <v>1491</v>
      </c>
      <c r="M4270" s="1" t="s">
        <v>73</v>
      </c>
      <c r="N4270" s="1" t="s">
        <v>33</v>
      </c>
      <c r="O4270" t="s">
        <v>19</v>
      </c>
      <c r="P4270">
        <v>1869.6667</v>
      </c>
      <c r="Q4270" s="1" t="s">
        <v>1492</v>
      </c>
      <c r="R4270" s="1" t="s">
        <v>1453</v>
      </c>
      <c r="S4270" t="s">
        <v>1449</v>
      </c>
      <c r="T4270">
        <f>VLOOKUP(Admissions[[#This Row],[Department]],Departments!A:E,5,FALSE)</f>
        <v>7200</v>
      </c>
      <c r="U4270" s="1" t="str">
        <f t="shared" si="132"/>
        <v>Above Benchmark</v>
      </c>
      <c r="V4270" s="1">
        <f t="shared" ca="1" si="133"/>
        <v>85</v>
      </c>
      <c r="W4270" s="1" t="str">
        <f ca="1">_xlfn.IFS(Admissions[[#This Row],[Patients Age]]&lt;18,"Paediatric",V4270&lt;40,"Young Adult",V4270&lt;65,"Adult",TRUE,"Senior")</f>
        <v>Senior</v>
      </c>
    </row>
    <row r="4271" spans="1:23" x14ac:dyDescent="0.25">
      <c r="A4271">
        <v>10720</v>
      </c>
      <c r="B4271">
        <v>4539</v>
      </c>
      <c r="C4271" s="1" t="s">
        <v>889</v>
      </c>
      <c r="D4271" s="1" t="s">
        <v>56</v>
      </c>
      <c r="E4271" s="2">
        <v>14709</v>
      </c>
      <c r="F4271" s="1" t="s">
        <v>35</v>
      </c>
      <c r="G4271" s="1" t="s">
        <v>36</v>
      </c>
      <c r="H4271" s="2">
        <v>45504</v>
      </c>
      <c r="I4271" s="2">
        <v>45513</v>
      </c>
      <c r="J4271">
        <v>9</v>
      </c>
      <c r="K4271">
        <v>15834</v>
      </c>
      <c r="L4271" s="1" t="s">
        <v>1491</v>
      </c>
      <c r="M4271" s="1" t="s">
        <v>75</v>
      </c>
      <c r="N4271" s="1" t="s">
        <v>18</v>
      </c>
      <c r="O4271" t="s">
        <v>19</v>
      </c>
      <c r="P4271">
        <v>1759.3333</v>
      </c>
      <c r="Q4271" s="1" t="s">
        <v>1492</v>
      </c>
      <c r="R4271" s="1" t="s">
        <v>1453</v>
      </c>
      <c r="S4271" t="s">
        <v>1449</v>
      </c>
      <c r="T4271">
        <f>VLOOKUP(Admissions[[#This Row],[Department]],Departments!A:E,5,FALSE)</f>
        <v>8500</v>
      </c>
      <c r="U4271" s="1" t="str">
        <f t="shared" si="132"/>
        <v>Above Benchmark</v>
      </c>
      <c r="V4271" s="1">
        <f t="shared" ca="1" si="133"/>
        <v>86</v>
      </c>
      <c r="W4271" s="1" t="str">
        <f ca="1">_xlfn.IFS(Admissions[[#This Row],[Patients Age]]&lt;18,"Paediatric",V4271&lt;40,"Young Adult",V4271&lt;65,"Adult",TRUE,"Senior")</f>
        <v>Senior</v>
      </c>
    </row>
    <row r="4272" spans="1:23" x14ac:dyDescent="0.25">
      <c r="A4272">
        <v>12539</v>
      </c>
      <c r="B4272">
        <v>4731</v>
      </c>
      <c r="C4272" s="1" t="s">
        <v>1340</v>
      </c>
      <c r="D4272" s="1" t="s">
        <v>56</v>
      </c>
      <c r="E4272" s="2">
        <v>18851</v>
      </c>
      <c r="F4272" s="1" t="s">
        <v>15</v>
      </c>
      <c r="G4272" s="1" t="s">
        <v>48</v>
      </c>
      <c r="H4272" s="2">
        <v>45151</v>
      </c>
      <c r="I4272" s="2">
        <v>45154</v>
      </c>
      <c r="J4272">
        <v>3</v>
      </c>
      <c r="K4272">
        <v>7554</v>
      </c>
      <c r="L4272" s="1" t="s">
        <v>1491</v>
      </c>
      <c r="M4272" s="1" t="s">
        <v>81</v>
      </c>
      <c r="N4272" s="1" t="s">
        <v>18</v>
      </c>
      <c r="O4272" t="s">
        <v>19</v>
      </c>
      <c r="P4272">
        <v>2518</v>
      </c>
      <c r="Q4272" s="1" t="s">
        <v>1492</v>
      </c>
      <c r="R4272" s="1" t="s">
        <v>1451</v>
      </c>
      <c r="S4272" t="s">
        <v>1447</v>
      </c>
      <c r="T4272">
        <f>VLOOKUP(Admissions[[#This Row],[Department]],Departments!A:E,5,FALSE)</f>
        <v>5500</v>
      </c>
      <c r="U4272" s="1" t="str">
        <f t="shared" si="132"/>
        <v>Above Benchmark</v>
      </c>
      <c r="V4272" s="1">
        <f t="shared" ca="1" si="133"/>
        <v>74</v>
      </c>
      <c r="W4272" s="1" t="str">
        <f ca="1">_xlfn.IFS(Admissions[[#This Row],[Patients Age]]&lt;18,"Paediatric",V4272&lt;40,"Young Adult",V4272&lt;65,"Adult",TRUE,"Senior")</f>
        <v>Senior</v>
      </c>
    </row>
    <row r="4273" spans="1:23" x14ac:dyDescent="0.25">
      <c r="A4273">
        <v>14803</v>
      </c>
      <c r="B4273">
        <v>6294</v>
      </c>
      <c r="C4273" s="1" t="s">
        <v>716</v>
      </c>
      <c r="D4273" s="1" t="s">
        <v>56</v>
      </c>
      <c r="E4273" s="2">
        <v>26829</v>
      </c>
      <c r="F4273" s="1" t="s">
        <v>51</v>
      </c>
      <c r="G4273" s="1" t="s">
        <v>87</v>
      </c>
      <c r="H4273" s="2">
        <v>44985</v>
      </c>
      <c r="I4273" s="2">
        <v>44993</v>
      </c>
      <c r="J4273">
        <v>8</v>
      </c>
      <c r="K4273">
        <v>9145</v>
      </c>
      <c r="L4273" s="1" t="s">
        <v>1491</v>
      </c>
      <c r="M4273" s="1" t="s">
        <v>17</v>
      </c>
      <c r="N4273" s="1" t="s">
        <v>33</v>
      </c>
      <c r="O4273" t="s">
        <v>19</v>
      </c>
      <c r="P4273">
        <v>1143.125</v>
      </c>
      <c r="Q4273" s="1" t="s">
        <v>1492</v>
      </c>
      <c r="R4273" s="1" t="s">
        <v>1452</v>
      </c>
      <c r="S4273" t="s">
        <v>1449</v>
      </c>
      <c r="T4273">
        <f>VLOOKUP(Admissions[[#This Row],[Department]],Departments!A:E,5,FALSE)</f>
        <v>6800</v>
      </c>
      <c r="U4273" s="1" t="str">
        <f t="shared" si="132"/>
        <v>Above Benchmark</v>
      </c>
      <c r="V4273" s="1">
        <f t="shared" ca="1" si="133"/>
        <v>53</v>
      </c>
      <c r="W4273" s="1" t="str">
        <f ca="1">_xlfn.IFS(Admissions[[#This Row],[Patients Age]]&lt;18,"Paediatric",V4273&lt;40,"Young Adult",V4273&lt;65,"Adult",TRUE,"Senior")</f>
        <v>Adult</v>
      </c>
    </row>
    <row r="4274" spans="1:23" x14ac:dyDescent="0.25">
      <c r="A4274">
        <v>14770</v>
      </c>
      <c r="B4274" t="s">
        <v>1495</v>
      </c>
      <c r="C4274" s="1" t="s">
        <v>475</v>
      </c>
      <c r="D4274" s="1" t="s">
        <v>56</v>
      </c>
      <c r="E4274" s="2">
        <v>35720</v>
      </c>
      <c r="F4274" s="1" t="s">
        <v>35</v>
      </c>
      <c r="G4274" s="1" t="s">
        <v>36</v>
      </c>
      <c r="H4274" s="2">
        <v>45161</v>
      </c>
      <c r="I4274" s="2">
        <v>45166</v>
      </c>
      <c r="J4274">
        <v>5</v>
      </c>
      <c r="K4274">
        <v>13103</v>
      </c>
      <c r="L4274" s="1" t="s">
        <v>1494</v>
      </c>
      <c r="M4274" s="1" t="s">
        <v>37</v>
      </c>
      <c r="N4274" s="1" t="s">
        <v>33</v>
      </c>
      <c r="O4274" t="s">
        <v>19</v>
      </c>
      <c r="P4274">
        <v>2620.6</v>
      </c>
      <c r="Q4274" s="1" t="s">
        <v>1492</v>
      </c>
      <c r="R4274" s="1" t="s">
        <v>1453</v>
      </c>
      <c r="S4274" t="s">
        <v>1449</v>
      </c>
      <c r="T4274">
        <f>VLOOKUP(Admissions[[#This Row],[Department]],Departments!A:E,5,FALSE)</f>
        <v>8500</v>
      </c>
      <c r="U4274" s="1" t="str">
        <f t="shared" si="132"/>
        <v>Above Benchmark</v>
      </c>
      <c r="V4274" s="1">
        <f t="shared" ca="1" si="133"/>
        <v>28</v>
      </c>
      <c r="W4274" s="1" t="str">
        <f ca="1">_xlfn.IFS(Admissions[[#This Row],[Patients Age]]&lt;18,"Paediatric",V4274&lt;40,"Young Adult",V4274&lt;65,"Adult",TRUE,"Senior")</f>
        <v>Young Adult</v>
      </c>
    </row>
    <row r="4275" spans="1:23" x14ac:dyDescent="0.25">
      <c r="A4275">
        <v>13509</v>
      </c>
      <c r="B4275">
        <v>4443</v>
      </c>
      <c r="C4275" s="1" t="s">
        <v>129</v>
      </c>
      <c r="D4275" s="1" t="s">
        <v>14</v>
      </c>
      <c r="E4275" s="2">
        <v>31440</v>
      </c>
      <c r="F4275" s="1" t="s">
        <v>41</v>
      </c>
      <c r="G4275" s="1" t="s">
        <v>72</v>
      </c>
      <c r="H4275" s="2">
        <v>45552</v>
      </c>
      <c r="I4275" s="2">
        <v>45557</v>
      </c>
      <c r="J4275">
        <v>5</v>
      </c>
      <c r="K4275">
        <v>6349</v>
      </c>
      <c r="L4275" s="1" t="s">
        <v>1491</v>
      </c>
      <c r="M4275" s="1" t="s">
        <v>121</v>
      </c>
      <c r="N4275" s="1" t="s">
        <v>24</v>
      </c>
      <c r="O4275" t="s">
        <v>19</v>
      </c>
      <c r="P4275">
        <v>1269.8</v>
      </c>
      <c r="Q4275" s="1" t="s">
        <v>1492</v>
      </c>
      <c r="R4275" s="1" t="s">
        <v>1452</v>
      </c>
      <c r="S4275" t="s">
        <v>1449</v>
      </c>
      <c r="T4275">
        <f>VLOOKUP(Admissions[[#This Row],[Department]],Departments!A:E,5,FALSE)</f>
        <v>7200</v>
      </c>
      <c r="U4275" s="1" t="str">
        <f t="shared" si="132"/>
        <v>Within Benchmark</v>
      </c>
      <c r="V4275" s="1">
        <f t="shared" ca="1" si="133"/>
        <v>40</v>
      </c>
      <c r="W4275" s="1" t="str">
        <f ca="1">_xlfn.IFS(Admissions[[#This Row],[Patients Age]]&lt;18,"Paediatric",V4275&lt;40,"Young Adult",V4275&lt;65,"Adult",TRUE,"Senior")</f>
        <v>Adult</v>
      </c>
    </row>
    <row r="4276" spans="1:23" x14ac:dyDescent="0.25">
      <c r="A4276">
        <v>13501</v>
      </c>
      <c r="B4276">
        <v>6963</v>
      </c>
      <c r="C4276" s="1" t="s">
        <v>612</v>
      </c>
      <c r="D4276" s="1" t="s">
        <v>56</v>
      </c>
      <c r="E4276" s="2">
        <v>32345</v>
      </c>
      <c r="F4276" s="1" t="s">
        <v>35</v>
      </c>
      <c r="G4276" s="1" t="s">
        <v>36</v>
      </c>
      <c r="H4276" s="2">
        <v>45403</v>
      </c>
      <c r="I4276" s="2">
        <v>45409</v>
      </c>
      <c r="J4276">
        <v>6</v>
      </c>
      <c r="K4276">
        <v>12059</v>
      </c>
      <c r="L4276" s="1" t="s">
        <v>1494</v>
      </c>
      <c r="M4276" s="1" t="s">
        <v>119</v>
      </c>
      <c r="N4276" s="1" t="s">
        <v>18</v>
      </c>
      <c r="O4276" t="s">
        <v>19</v>
      </c>
      <c r="P4276">
        <v>2009.8333</v>
      </c>
      <c r="Q4276" s="1" t="s">
        <v>1492</v>
      </c>
      <c r="R4276" s="1" t="s">
        <v>1451</v>
      </c>
      <c r="S4276" t="s">
        <v>1447</v>
      </c>
      <c r="T4276">
        <f>VLOOKUP(Admissions[[#This Row],[Department]],Departments!A:E,5,FALSE)</f>
        <v>8500</v>
      </c>
      <c r="U4276" s="1" t="str">
        <f t="shared" si="132"/>
        <v>Above Benchmark</v>
      </c>
      <c r="V4276" s="1">
        <f t="shared" ca="1" si="133"/>
        <v>37</v>
      </c>
      <c r="W4276" s="1" t="str">
        <f ca="1">_xlfn.IFS(Admissions[[#This Row],[Patients Age]]&lt;18,"Paediatric",V4276&lt;40,"Young Adult",V4276&lt;65,"Adult",TRUE,"Senior")</f>
        <v>Young Adult</v>
      </c>
    </row>
    <row r="4277" spans="1:23" x14ac:dyDescent="0.25">
      <c r="A4277">
        <v>12680</v>
      </c>
      <c r="B4277">
        <v>6195</v>
      </c>
      <c r="C4277" s="1" t="s">
        <v>1283</v>
      </c>
      <c r="D4277" s="1" t="s">
        <v>14</v>
      </c>
      <c r="E4277" s="2">
        <v>23727</v>
      </c>
      <c r="F4277" s="1" t="s">
        <v>26</v>
      </c>
      <c r="G4277" s="1" t="s">
        <v>27</v>
      </c>
      <c r="H4277" s="2">
        <v>44927</v>
      </c>
      <c r="I4277" s="2">
        <v>44933</v>
      </c>
      <c r="J4277">
        <v>6</v>
      </c>
      <c r="K4277">
        <v>12500</v>
      </c>
      <c r="L4277" s="1" t="s">
        <v>1491</v>
      </c>
      <c r="M4277" s="1" t="s">
        <v>28</v>
      </c>
      <c r="N4277" s="1" t="s">
        <v>18</v>
      </c>
      <c r="O4277" t="s">
        <v>19</v>
      </c>
      <c r="P4277">
        <v>2083.3332999999998</v>
      </c>
      <c r="Q4277" s="1" t="s">
        <v>1492</v>
      </c>
      <c r="R4277" s="1" t="s">
        <v>1451</v>
      </c>
      <c r="S4277" t="s">
        <v>1447</v>
      </c>
      <c r="T4277">
        <f>VLOOKUP(Admissions[[#This Row],[Department]],Departments!A:E,5,FALSE)</f>
        <v>9000</v>
      </c>
      <c r="U4277" s="1" t="str">
        <f t="shared" si="132"/>
        <v>Above Benchmark</v>
      </c>
      <c r="V4277" s="1">
        <f t="shared" ca="1" si="133"/>
        <v>61</v>
      </c>
      <c r="W4277" s="1" t="str">
        <f ca="1">_xlfn.IFS(Admissions[[#This Row],[Patients Age]]&lt;18,"Paediatric",V4277&lt;40,"Young Adult",V4277&lt;65,"Adult",TRUE,"Senior")</f>
        <v>Adult</v>
      </c>
    </row>
    <row r="4278" spans="1:23" x14ac:dyDescent="0.25">
      <c r="A4278">
        <v>15841</v>
      </c>
      <c r="B4278">
        <v>5644</v>
      </c>
      <c r="C4278" s="1" t="s">
        <v>1114</v>
      </c>
      <c r="D4278" s="1" t="s">
        <v>56</v>
      </c>
      <c r="E4278" s="2">
        <v>33438</v>
      </c>
      <c r="F4278" s="1" t="s">
        <v>26</v>
      </c>
      <c r="G4278" s="1" t="s">
        <v>39</v>
      </c>
      <c r="H4278" s="2">
        <v>45508</v>
      </c>
      <c r="I4278" s="2">
        <v>45513</v>
      </c>
      <c r="J4278">
        <v>5</v>
      </c>
      <c r="K4278">
        <v>15259</v>
      </c>
      <c r="L4278" s="1" t="s">
        <v>1491</v>
      </c>
      <c r="M4278" s="1" t="s">
        <v>79</v>
      </c>
      <c r="N4278" s="1" t="s">
        <v>33</v>
      </c>
      <c r="O4278" t="s">
        <v>19</v>
      </c>
      <c r="P4278">
        <v>3051.8</v>
      </c>
      <c r="Q4278" s="1" t="s">
        <v>1492</v>
      </c>
      <c r="R4278" s="1" t="s">
        <v>1451</v>
      </c>
      <c r="S4278" t="s">
        <v>1447</v>
      </c>
      <c r="T4278">
        <f>VLOOKUP(Admissions[[#This Row],[Department]],Departments!A:E,5,FALSE)</f>
        <v>9000</v>
      </c>
      <c r="U4278" s="1" t="str">
        <f t="shared" si="132"/>
        <v>Above Benchmark</v>
      </c>
      <c r="V4278" s="1">
        <f t="shared" ca="1" si="133"/>
        <v>34</v>
      </c>
      <c r="W4278" s="1" t="str">
        <f ca="1">_xlfn.IFS(Admissions[[#This Row],[Patients Age]]&lt;18,"Paediatric",V4278&lt;40,"Young Adult",V4278&lt;65,"Adult",TRUE,"Senior")</f>
        <v>Young Adult</v>
      </c>
    </row>
    <row r="4279" spans="1:23" x14ac:dyDescent="0.25">
      <c r="A4279">
        <v>10929</v>
      </c>
      <c r="B4279">
        <v>5156</v>
      </c>
      <c r="C4279" s="1" t="s">
        <v>1049</v>
      </c>
      <c r="D4279" s="1" t="s">
        <v>14</v>
      </c>
      <c r="E4279" s="2">
        <v>25562</v>
      </c>
      <c r="F4279" s="1" t="s">
        <v>51</v>
      </c>
      <c r="G4279" s="1" t="s">
        <v>87</v>
      </c>
      <c r="H4279" s="2">
        <v>45578</v>
      </c>
      <c r="I4279" s="2">
        <v>45589</v>
      </c>
      <c r="J4279">
        <v>11</v>
      </c>
      <c r="K4279">
        <v>15110</v>
      </c>
      <c r="L4279" s="1" t="s">
        <v>1491</v>
      </c>
      <c r="M4279" s="1" t="s">
        <v>114</v>
      </c>
      <c r="N4279" s="1" t="s">
        <v>33</v>
      </c>
      <c r="O4279" t="s">
        <v>19</v>
      </c>
      <c r="P4279">
        <v>1373.6364000000001</v>
      </c>
      <c r="Q4279" s="1" t="s">
        <v>1492</v>
      </c>
      <c r="R4279" s="1" t="s">
        <v>1451</v>
      </c>
      <c r="S4279" t="s">
        <v>1447</v>
      </c>
      <c r="T4279">
        <f>VLOOKUP(Admissions[[#This Row],[Department]],Departments!A:E,5,FALSE)</f>
        <v>6800</v>
      </c>
      <c r="U4279" s="1" t="str">
        <f t="shared" si="132"/>
        <v>Above Benchmark</v>
      </c>
      <c r="V4279" s="1">
        <f t="shared" ca="1" si="133"/>
        <v>56</v>
      </c>
      <c r="W4279" s="1" t="str">
        <f ca="1">_xlfn.IFS(Admissions[[#This Row],[Patients Age]]&lt;18,"Paediatric",V4279&lt;40,"Young Adult",V4279&lt;65,"Adult",TRUE,"Senior")</f>
        <v>Adult</v>
      </c>
    </row>
    <row r="4280" spans="1:23" x14ac:dyDescent="0.25">
      <c r="A4280">
        <v>15536</v>
      </c>
      <c r="B4280">
        <v>4123</v>
      </c>
      <c r="C4280" s="1" t="s">
        <v>231</v>
      </c>
      <c r="D4280" s="1" t="s">
        <v>14</v>
      </c>
      <c r="E4280" s="2">
        <v>23149</v>
      </c>
      <c r="F4280" s="1" t="s">
        <v>35</v>
      </c>
      <c r="G4280" s="1" t="s">
        <v>85</v>
      </c>
      <c r="H4280" s="2">
        <v>45086</v>
      </c>
      <c r="I4280" s="2">
        <v>45090</v>
      </c>
      <c r="J4280">
        <v>4</v>
      </c>
      <c r="K4280">
        <v>9784</v>
      </c>
      <c r="L4280" s="1" t="s">
        <v>1491</v>
      </c>
      <c r="M4280" s="1" t="s">
        <v>60</v>
      </c>
      <c r="N4280" s="1" t="s">
        <v>24</v>
      </c>
      <c r="O4280" t="s">
        <v>19</v>
      </c>
      <c r="P4280">
        <v>2446</v>
      </c>
      <c r="Q4280" s="1" t="s">
        <v>1492</v>
      </c>
      <c r="R4280" s="1" t="s">
        <v>1454</v>
      </c>
      <c r="S4280" t="s">
        <v>1449</v>
      </c>
      <c r="T4280">
        <f>VLOOKUP(Admissions[[#This Row],[Department]],Departments!A:E,5,FALSE)</f>
        <v>8500</v>
      </c>
      <c r="U4280" s="1" t="str">
        <f t="shared" si="132"/>
        <v>Above Benchmark</v>
      </c>
      <c r="V4280" s="1">
        <f t="shared" ca="1" si="133"/>
        <v>63</v>
      </c>
      <c r="W4280" s="1" t="str">
        <f ca="1">_xlfn.IFS(Admissions[[#This Row],[Patients Age]]&lt;18,"Paediatric",V4280&lt;40,"Young Adult",V4280&lt;65,"Adult",TRUE,"Senior")</f>
        <v>Adult</v>
      </c>
    </row>
    <row r="4281" spans="1:23" x14ac:dyDescent="0.25">
      <c r="A4281">
        <v>12057</v>
      </c>
      <c r="B4281">
        <v>4089</v>
      </c>
      <c r="C4281" s="1" t="s">
        <v>1083</v>
      </c>
      <c r="D4281" s="1" t="s">
        <v>56</v>
      </c>
      <c r="E4281" s="2">
        <v>19641</v>
      </c>
      <c r="F4281" s="1" t="s">
        <v>21</v>
      </c>
      <c r="G4281" s="1" t="s">
        <v>22</v>
      </c>
      <c r="H4281" s="2">
        <v>45515</v>
      </c>
      <c r="I4281" s="2">
        <v>45524</v>
      </c>
      <c r="J4281">
        <v>9</v>
      </c>
      <c r="K4281">
        <v>31402</v>
      </c>
      <c r="L4281" s="1" t="s">
        <v>1491</v>
      </c>
      <c r="M4281" s="1" t="s">
        <v>28</v>
      </c>
      <c r="N4281" s="1" t="s">
        <v>24</v>
      </c>
      <c r="O4281" t="s">
        <v>19</v>
      </c>
      <c r="P4281">
        <v>3489.1111000000001</v>
      </c>
      <c r="Q4281" s="1" t="s">
        <v>1492</v>
      </c>
      <c r="R4281" s="1" t="s">
        <v>1451</v>
      </c>
      <c r="S4281" t="s">
        <v>1447</v>
      </c>
      <c r="T4281">
        <f>VLOOKUP(Admissions[[#This Row],[Department]],Departments!A:E,5,FALSE)</f>
        <v>12000</v>
      </c>
      <c r="U4281" s="1" t="str">
        <f t="shared" si="132"/>
        <v>Above Benchmark</v>
      </c>
      <c r="V4281" s="1">
        <f t="shared" ca="1" si="133"/>
        <v>72</v>
      </c>
      <c r="W4281" s="1" t="str">
        <f ca="1">_xlfn.IFS(Admissions[[#This Row],[Patients Age]]&lt;18,"Paediatric",V4281&lt;40,"Young Adult",V4281&lt;65,"Adult",TRUE,"Senior")</f>
        <v>Senior</v>
      </c>
    </row>
    <row r="4282" spans="1:23" x14ac:dyDescent="0.25">
      <c r="A4282">
        <v>11164</v>
      </c>
      <c r="B4282">
        <v>3784</v>
      </c>
      <c r="C4282" s="1" t="s">
        <v>533</v>
      </c>
      <c r="D4282" s="1" t="s">
        <v>14</v>
      </c>
      <c r="E4282" s="2">
        <v>14082</v>
      </c>
      <c r="F4282" s="1" t="s">
        <v>51</v>
      </c>
      <c r="G4282" s="1" t="s">
        <v>52</v>
      </c>
      <c r="H4282" s="2">
        <v>45628</v>
      </c>
      <c r="I4282" s="2">
        <v>45634</v>
      </c>
      <c r="J4282">
        <v>6</v>
      </c>
      <c r="K4282">
        <v>11323</v>
      </c>
      <c r="L4282" s="1" t="s">
        <v>1491</v>
      </c>
      <c r="M4282" s="1" t="s">
        <v>88</v>
      </c>
      <c r="N4282" s="1" t="s">
        <v>18</v>
      </c>
      <c r="O4282" t="s">
        <v>19</v>
      </c>
      <c r="P4282">
        <v>1887.1667</v>
      </c>
      <c r="Q4282" s="1" t="s">
        <v>1492</v>
      </c>
      <c r="R4282" s="1" t="s">
        <v>1448</v>
      </c>
      <c r="S4282" t="s">
        <v>1449</v>
      </c>
      <c r="T4282">
        <f>VLOOKUP(Admissions[[#This Row],[Department]],Departments!A:E,5,FALSE)</f>
        <v>6800</v>
      </c>
      <c r="U4282" s="1" t="str">
        <f t="shared" si="132"/>
        <v>Above Benchmark</v>
      </c>
      <c r="V4282" s="1">
        <f t="shared" ca="1" si="133"/>
        <v>87</v>
      </c>
      <c r="W4282" s="1" t="str">
        <f ca="1">_xlfn.IFS(Admissions[[#This Row],[Patients Age]]&lt;18,"Paediatric",V4282&lt;40,"Young Adult",V4282&lt;65,"Adult",TRUE,"Senior")</f>
        <v>Senior</v>
      </c>
    </row>
    <row r="4283" spans="1:23" x14ac:dyDescent="0.25">
      <c r="A4283">
        <v>14993</v>
      </c>
      <c r="B4283">
        <v>3490</v>
      </c>
      <c r="C4283" s="1" t="s">
        <v>660</v>
      </c>
      <c r="D4283" s="1" t="s">
        <v>14</v>
      </c>
      <c r="E4283" s="2">
        <v>26632</v>
      </c>
      <c r="F4283" s="1" t="s">
        <v>41</v>
      </c>
      <c r="G4283" s="1" t="s">
        <v>42</v>
      </c>
      <c r="H4283" s="2">
        <v>45024</v>
      </c>
      <c r="I4283" s="2">
        <v>45029</v>
      </c>
      <c r="J4283">
        <v>5</v>
      </c>
      <c r="K4283">
        <v>9631</v>
      </c>
      <c r="L4283" s="1" t="s">
        <v>1491</v>
      </c>
      <c r="M4283" s="1" t="s">
        <v>43</v>
      </c>
      <c r="N4283" s="1" t="s">
        <v>18</v>
      </c>
      <c r="O4283" t="s">
        <v>19</v>
      </c>
      <c r="P4283">
        <v>1926.2</v>
      </c>
      <c r="Q4283" s="1" t="s">
        <v>1492</v>
      </c>
      <c r="R4283" s="1" t="s">
        <v>1446</v>
      </c>
      <c r="S4283" t="s">
        <v>1447</v>
      </c>
      <c r="T4283">
        <f>VLOOKUP(Admissions[[#This Row],[Department]],Departments!A:E,5,FALSE)</f>
        <v>7200</v>
      </c>
      <c r="U4283" s="1" t="str">
        <f t="shared" si="132"/>
        <v>Above Benchmark</v>
      </c>
      <c r="V4283" s="1">
        <f t="shared" ca="1" si="133"/>
        <v>53</v>
      </c>
      <c r="W4283" s="1" t="str">
        <f ca="1">_xlfn.IFS(Admissions[[#This Row],[Patients Age]]&lt;18,"Paediatric",V4283&lt;40,"Young Adult",V4283&lt;65,"Adult",TRUE,"Senior")</f>
        <v>Adult</v>
      </c>
    </row>
    <row r="4284" spans="1:23" x14ac:dyDescent="0.25">
      <c r="A4284">
        <v>11313</v>
      </c>
      <c r="B4284">
        <v>6737</v>
      </c>
      <c r="C4284" s="1" t="s">
        <v>937</v>
      </c>
      <c r="D4284" s="1" t="s">
        <v>14</v>
      </c>
      <c r="E4284" s="2">
        <v>27865</v>
      </c>
      <c r="F4284" s="1" t="s">
        <v>15</v>
      </c>
      <c r="G4284" s="1" t="s">
        <v>48</v>
      </c>
      <c r="H4284" s="2">
        <v>44978</v>
      </c>
      <c r="I4284" s="2">
        <v>44979</v>
      </c>
      <c r="J4284">
        <v>1</v>
      </c>
      <c r="K4284">
        <v>2511</v>
      </c>
      <c r="L4284" s="1" t="s">
        <v>1494</v>
      </c>
      <c r="M4284" s="1" t="s">
        <v>46</v>
      </c>
      <c r="N4284" s="1" t="s">
        <v>18</v>
      </c>
      <c r="O4284" t="s">
        <v>19</v>
      </c>
      <c r="P4284">
        <v>2511</v>
      </c>
      <c r="Q4284" s="1" t="s">
        <v>1492</v>
      </c>
      <c r="R4284" s="1" t="s">
        <v>1452</v>
      </c>
      <c r="S4284" t="s">
        <v>1449</v>
      </c>
      <c r="T4284">
        <f>VLOOKUP(Admissions[[#This Row],[Department]],Departments!A:E,5,FALSE)</f>
        <v>5500</v>
      </c>
      <c r="U4284" s="1" t="str">
        <f t="shared" si="132"/>
        <v>Within Benchmark</v>
      </c>
      <c r="V4284" s="1">
        <f t="shared" ca="1" si="133"/>
        <v>50</v>
      </c>
      <c r="W4284" s="1" t="str">
        <f ca="1">_xlfn.IFS(Admissions[[#This Row],[Patients Age]]&lt;18,"Paediatric",V4284&lt;40,"Young Adult",V4284&lt;65,"Adult",TRUE,"Senior")</f>
        <v>Adult</v>
      </c>
    </row>
    <row r="4285" spans="1:23" x14ac:dyDescent="0.25">
      <c r="A4285">
        <v>15119</v>
      </c>
      <c r="B4285">
        <v>5231</v>
      </c>
      <c r="C4285" s="1" t="s">
        <v>457</v>
      </c>
      <c r="D4285" s="1" t="s">
        <v>14</v>
      </c>
      <c r="E4285" s="2">
        <v>27556</v>
      </c>
      <c r="F4285" s="1" t="s">
        <v>15</v>
      </c>
      <c r="G4285" s="1" t="s">
        <v>48</v>
      </c>
      <c r="H4285" s="2">
        <v>45166</v>
      </c>
      <c r="I4285" s="2">
        <v>45169</v>
      </c>
      <c r="J4285">
        <v>3</v>
      </c>
      <c r="K4285">
        <v>6468</v>
      </c>
      <c r="L4285" s="1" t="s">
        <v>1491</v>
      </c>
      <c r="M4285" s="1" t="s">
        <v>81</v>
      </c>
      <c r="N4285" s="1" t="s">
        <v>33</v>
      </c>
      <c r="O4285" t="s">
        <v>19</v>
      </c>
      <c r="P4285">
        <v>2156</v>
      </c>
      <c r="Q4285" s="1" t="s">
        <v>1492</v>
      </c>
      <c r="R4285" s="1" t="s">
        <v>1448</v>
      </c>
      <c r="S4285" t="s">
        <v>1449</v>
      </c>
      <c r="T4285">
        <f>VLOOKUP(Admissions[[#This Row],[Department]],Departments!A:E,5,FALSE)</f>
        <v>5500</v>
      </c>
      <c r="U4285" s="1" t="str">
        <f t="shared" si="132"/>
        <v>Above Benchmark</v>
      </c>
      <c r="V4285" s="1">
        <f t="shared" ca="1" si="133"/>
        <v>51</v>
      </c>
      <c r="W4285" s="1" t="str">
        <f ca="1">_xlfn.IFS(Admissions[[#This Row],[Patients Age]]&lt;18,"Paediatric",V4285&lt;40,"Young Adult",V4285&lt;65,"Adult",TRUE,"Senior")</f>
        <v>Adult</v>
      </c>
    </row>
    <row r="4286" spans="1:23" x14ac:dyDescent="0.25">
      <c r="A4286">
        <v>13919</v>
      </c>
      <c r="B4286">
        <v>6738</v>
      </c>
      <c r="C4286" s="1" t="s">
        <v>1341</v>
      </c>
      <c r="D4286" s="1" t="s">
        <v>56</v>
      </c>
      <c r="E4286" s="2">
        <v>25853</v>
      </c>
      <c r="F4286" s="1" t="s">
        <v>26</v>
      </c>
      <c r="G4286" s="1" t="s">
        <v>141</v>
      </c>
      <c r="H4286" s="2">
        <v>45102</v>
      </c>
      <c r="I4286" s="2">
        <v>45114</v>
      </c>
      <c r="J4286">
        <v>12</v>
      </c>
      <c r="K4286">
        <v>23332</v>
      </c>
      <c r="L4286" s="1" t="s">
        <v>1491</v>
      </c>
      <c r="M4286" s="1" t="s">
        <v>28</v>
      </c>
      <c r="N4286" s="1" t="s">
        <v>18</v>
      </c>
      <c r="O4286" t="s">
        <v>19</v>
      </c>
      <c r="P4286">
        <v>1944.3333</v>
      </c>
      <c r="Q4286" s="1" t="s">
        <v>1492</v>
      </c>
      <c r="R4286" s="1" t="s">
        <v>1451</v>
      </c>
      <c r="S4286" t="s">
        <v>1447</v>
      </c>
      <c r="T4286">
        <f>VLOOKUP(Admissions[[#This Row],[Department]],Departments!A:E,5,FALSE)</f>
        <v>9000</v>
      </c>
      <c r="U4286" s="1" t="str">
        <f t="shared" si="132"/>
        <v>Above Benchmark</v>
      </c>
      <c r="V4286" s="1">
        <f t="shared" ca="1" si="133"/>
        <v>55</v>
      </c>
      <c r="W4286" s="1" t="str">
        <f ca="1">_xlfn.IFS(Admissions[[#This Row],[Patients Age]]&lt;18,"Paediatric",V4286&lt;40,"Young Adult",V4286&lt;65,"Adult",TRUE,"Senior")</f>
        <v>Adult</v>
      </c>
    </row>
    <row r="4287" spans="1:23" x14ac:dyDescent="0.25">
      <c r="A4287">
        <v>11037</v>
      </c>
      <c r="B4287">
        <v>3641</v>
      </c>
      <c r="C4287" s="1" t="s">
        <v>216</v>
      </c>
      <c r="D4287" s="1" t="s">
        <v>14</v>
      </c>
      <c r="E4287" s="2">
        <v>15102</v>
      </c>
      <c r="F4287" s="1" t="s">
        <v>41</v>
      </c>
      <c r="G4287" s="1" t="s">
        <v>42</v>
      </c>
      <c r="H4287" s="2">
        <v>44974</v>
      </c>
      <c r="I4287" s="2">
        <v>44982</v>
      </c>
      <c r="J4287">
        <v>8</v>
      </c>
      <c r="K4287">
        <v>12247</v>
      </c>
      <c r="L4287" s="1" t="s">
        <v>1491</v>
      </c>
      <c r="M4287" s="1" t="s">
        <v>43</v>
      </c>
      <c r="N4287" s="1" t="s">
        <v>18</v>
      </c>
      <c r="O4287" t="s">
        <v>19</v>
      </c>
      <c r="P4287">
        <v>1530.875</v>
      </c>
      <c r="Q4287" s="1" t="s">
        <v>1492</v>
      </c>
      <c r="R4287" s="1" t="s">
        <v>1454</v>
      </c>
      <c r="S4287" t="s">
        <v>1449</v>
      </c>
      <c r="T4287">
        <f>VLOOKUP(Admissions[[#This Row],[Department]],Departments!A:E,5,FALSE)</f>
        <v>7200</v>
      </c>
      <c r="U4287" s="1" t="str">
        <f t="shared" si="132"/>
        <v>Above Benchmark</v>
      </c>
      <c r="V4287" s="1">
        <f t="shared" ca="1" si="133"/>
        <v>85</v>
      </c>
      <c r="W4287" s="1" t="str">
        <f ca="1">_xlfn.IFS(Admissions[[#This Row],[Patients Age]]&lt;18,"Paediatric",V4287&lt;40,"Young Adult",V4287&lt;65,"Adult",TRUE,"Senior")</f>
        <v>Senior</v>
      </c>
    </row>
    <row r="4288" spans="1:23" x14ac:dyDescent="0.25">
      <c r="A4288">
        <v>15817</v>
      </c>
      <c r="B4288">
        <v>6787</v>
      </c>
      <c r="C4288" s="1" t="s">
        <v>780</v>
      </c>
      <c r="D4288" s="1" t="s">
        <v>14</v>
      </c>
      <c r="E4288" s="2">
        <v>23953</v>
      </c>
      <c r="F4288" s="1" t="s">
        <v>35</v>
      </c>
      <c r="G4288" s="1" t="s">
        <v>85</v>
      </c>
      <c r="H4288" s="2">
        <v>45610</v>
      </c>
      <c r="I4288" s="2">
        <v>45615</v>
      </c>
      <c r="J4288">
        <v>5</v>
      </c>
      <c r="K4288">
        <v>8914</v>
      </c>
      <c r="L4288" s="1" t="s">
        <v>1491</v>
      </c>
      <c r="M4288" s="1" t="s">
        <v>37</v>
      </c>
      <c r="N4288" s="1" t="s">
        <v>18</v>
      </c>
      <c r="O4288" t="s">
        <v>19</v>
      </c>
      <c r="P4288">
        <v>1782.8</v>
      </c>
      <c r="Q4288" s="1" t="s">
        <v>1492</v>
      </c>
      <c r="R4288" s="1" t="s">
        <v>1450</v>
      </c>
      <c r="S4288" t="s">
        <v>1449</v>
      </c>
      <c r="T4288">
        <f>VLOOKUP(Admissions[[#This Row],[Department]],Departments!A:E,5,FALSE)</f>
        <v>8500</v>
      </c>
      <c r="U4288" s="1" t="str">
        <f t="shared" si="132"/>
        <v>Above Benchmark</v>
      </c>
      <c r="V4288" s="1">
        <f t="shared" ca="1" si="133"/>
        <v>60</v>
      </c>
      <c r="W4288" s="1" t="str">
        <f ca="1">_xlfn.IFS(Admissions[[#This Row],[Patients Age]]&lt;18,"Paediatric",V4288&lt;40,"Young Adult",V4288&lt;65,"Adult",TRUE,"Senior")</f>
        <v>Adult</v>
      </c>
    </row>
    <row r="4289" spans="1:23" x14ac:dyDescent="0.25">
      <c r="A4289">
        <v>10838</v>
      </c>
      <c r="B4289">
        <v>6081</v>
      </c>
      <c r="C4289" s="1" t="s">
        <v>910</v>
      </c>
      <c r="D4289" s="1" t="s">
        <v>56</v>
      </c>
      <c r="E4289" s="2">
        <v>15952</v>
      </c>
      <c r="F4289" s="1" t="s">
        <v>66</v>
      </c>
      <c r="G4289" s="1" t="s">
        <v>70</v>
      </c>
      <c r="H4289" s="2">
        <v>45213</v>
      </c>
      <c r="I4289" s="2">
        <v>45214</v>
      </c>
      <c r="J4289">
        <v>1</v>
      </c>
      <c r="K4289">
        <v>5063</v>
      </c>
      <c r="L4289" s="1" t="s">
        <v>1491</v>
      </c>
      <c r="M4289" s="1" t="s">
        <v>37</v>
      </c>
      <c r="N4289" s="1" t="s">
        <v>33</v>
      </c>
      <c r="O4289" t="s">
        <v>19</v>
      </c>
      <c r="P4289">
        <v>5063</v>
      </c>
      <c r="Q4289" s="1" t="s">
        <v>1492</v>
      </c>
      <c r="R4289" s="1" t="s">
        <v>1446</v>
      </c>
      <c r="S4289" t="s">
        <v>1447</v>
      </c>
      <c r="T4289">
        <f>VLOOKUP(Admissions[[#This Row],[Department]],Departments!A:E,5,FALSE)</f>
        <v>6000</v>
      </c>
      <c r="U4289" s="1" t="str">
        <f t="shared" si="132"/>
        <v>Within Benchmark</v>
      </c>
      <c r="V4289" s="1">
        <f t="shared" ca="1" si="133"/>
        <v>82</v>
      </c>
      <c r="W4289" s="1" t="str">
        <f ca="1">_xlfn.IFS(Admissions[[#This Row],[Patients Age]]&lt;18,"Paediatric",V4289&lt;40,"Young Adult",V4289&lt;65,"Adult",TRUE,"Senior")</f>
        <v>Senior</v>
      </c>
    </row>
    <row r="4290" spans="1:23" x14ac:dyDescent="0.25">
      <c r="A4290">
        <v>12533</v>
      </c>
      <c r="B4290">
        <v>5171</v>
      </c>
      <c r="C4290" s="1" t="s">
        <v>690</v>
      </c>
      <c r="D4290" s="1" t="s">
        <v>14</v>
      </c>
      <c r="E4290" s="2">
        <v>18962</v>
      </c>
      <c r="F4290" s="1" t="s">
        <v>35</v>
      </c>
      <c r="G4290" s="1" t="s">
        <v>85</v>
      </c>
      <c r="H4290" s="2">
        <v>45339</v>
      </c>
      <c r="I4290" s="2">
        <v>45348</v>
      </c>
      <c r="J4290">
        <v>9</v>
      </c>
      <c r="K4290">
        <v>26722</v>
      </c>
      <c r="L4290" s="1" t="s">
        <v>1494</v>
      </c>
      <c r="M4290" s="1" t="s">
        <v>60</v>
      </c>
      <c r="N4290" s="1" t="s">
        <v>18</v>
      </c>
      <c r="O4290" t="s">
        <v>19</v>
      </c>
      <c r="P4290">
        <v>2969.1111000000001</v>
      </c>
      <c r="Q4290" s="1" t="s">
        <v>1492</v>
      </c>
      <c r="R4290" s="1" t="s">
        <v>1446</v>
      </c>
      <c r="S4290" t="s">
        <v>1447</v>
      </c>
      <c r="T4290">
        <f>VLOOKUP(Admissions[[#This Row],[Department]],Departments!A:E,5,FALSE)</f>
        <v>8500</v>
      </c>
      <c r="U4290" s="1" t="str">
        <f t="shared" ref="U4290:U4353" si="134">IF(K4290&gt;T4290,"Above Benchmark","Within Benchmark")</f>
        <v>Above Benchmark</v>
      </c>
      <c r="V4290" s="1">
        <f t="shared" ref="V4290:V4353" ca="1" si="135">INT(YEARFRAC(E4290,TODAY()))</f>
        <v>74</v>
      </c>
      <c r="W4290" s="1" t="str">
        <f ca="1">_xlfn.IFS(Admissions[[#This Row],[Patients Age]]&lt;18,"Paediatric",V4290&lt;40,"Young Adult",V4290&lt;65,"Adult",TRUE,"Senior")</f>
        <v>Senior</v>
      </c>
    </row>
    <row r="4291" spans="1:23" x14ac:dyDescent="0.25">
      <c r="A4291">
        <v>10667</v>
      </c>
      <c r="B4291">
        <v>6488</v>
      </c>
      <c r="C4291" s="1" t="s">
        <v>511</v>
      </c>
      <c r="D4291" s="1" t="s">
        <v>56</v>
      </c>
      <c r="E4291" s="2">
        <v>29966</v>
      </c>
      <c r="F4291" s="1" t="s">
        <v>26</v>
      </c>
      <c r="G4291" s="1" t="s">
        <v>27</v>
      </c>
      <c r="H4291" s="2">
        <v>45384</v>
      </c>
      <c r="I4291" s="2">
        <v>45390</v>
      </c>
      <c r="J4291">
        <v>6</v>
      </c>
      <c r="K4291">
        <v>16539</v>
      </c>
      <c r="L4291" s="1" t="s">
        <v>1491</v>
      </c>
      <c r="M4291" s="1" t="s">
        <v>28</v>
      </c>
      <c r="N4291" s="1" t="s">
        <v>33</v>
      </c>
      <c r="O4291" t="s">
        <v>19</v>
      </c>
      <c r="P4291">
        <v>2756.5</v>
      </c>
      <c r="Q4291" s="1" t="s">
        <v>1492</v>
      </c>
      <c r="R4291" s="1" t="s">
        <v>1452</v>
      </c>
      <c r="S4291" t="s">
        <v>1449</v>
      </c>
      <c r="T4291">
        <f>VLOOKUP(Admissions[[#This Row],[Department]],Departments!A:E,5,FALSE)</f>
        <v>9000</v>
      </c>
      <c r="U4291" s="1" t="str">
        <f t="shared" si="134"/>
        <v>Above Benchmark</v>
      </c>
      <c r="V4291" s="1">
        <f t="shared" ca="1" si="135"/>
        <v>44</v>
      </c>
      <c r="W4291" s="1" t="str">
        <f ca="1">_xlfn.IFS(Admissions[[#This Row],[Patients Age]]&lt;18,"Paediatric",V4291&lt;40,"Young Adult",V4291&lt;65,"Adult",TRUE,"Senior")</f>
        <v>Adult</v>
      </c>
    </row>
    <row r="4292" spans="1:23" x14ac:dyDescent="0.25">
      <c r="A4292">
        <v>10419</v>
      </c>
      <c r="B4292">
        <v>4947</v>
      </c>
      <c r="C4292" s="1" t="s">
        <v>1157</v>
      </c>
      <c r="D4292" s="1" t="s">
        <v>56</v>
      </c>
      <c r="E4292" s="2">
        <v>36383</v>
      </c>
      <c r="F4292" s="1" t="s">
        <v>26</v>
      </c>
      <c r="G4292" s="1" t="s">
        <v>27</v>
      </c>
      <c r="H4292" s="2">
        <v>45478</v>
      </c>
      <c r="I4292" s="2">
        <v>45480</v>
      </c>
      <c r="J4292">
        <v>2</v>
      </c>
      <c r="K4292">
        <v>7691</v>
      </c>
      <c r="L4292" s="1" t="s">
        <v>1491</v>
      </c>
      <c r="M4292" s="1" t="s">
        <v>28</v>
      </c>
      <c r="N4292" s="1" t="s">
        <v>18</v>
      </c>
      <c r="O4292" t="s">
        <v>19</v>
      </c>
      <c r="P4292">
        <v>3845.5</v>
      </c>
      <c r="Q4292" s="1" t="s">
        <v>1492</v>
      </c>
      <c r="R4292" s="1" t="s">
        <v>1454</v>
      </c>
      <c r="S4292" t="s">
        <v>1449</v>
      </c>
      <c r="T4292">
        <f>VLOOKUP(Admissions[[#This Row],[Department]],Departments!A:E,5,FALSE)</f>
        <v>9000</v>
      </c>
      <c r="U4292" s="1" t="str">
        <f t="shared" si="134"/>
        <v>Within Benchmark</v>
      </c>
      <c r="V4292" s="1">
        <f t="shared" ca="1" si="135"/>
        <v>26</v>
      </c>
      <c r="W4292" s="1" t="str">
        <f ca="1">_xlfn.IFS(Admissions[[#This Row],[Patients Age]]&lt;18,"Paediatric",V4292&lt;40,"Young Adult",V4292&lt;65,"Adult",TRUE,"Senior")</f>
        <v>Young Adult</v>
      </c>
    </row>
    <row r="4293" spans="1:23" x14ac:dyDescent="0.25">
      <c r="A4293">
        <v>12145</v>
      </c>
      <c r="B4293">
        <v>4265</v>
      </c>
      <c r="C4293" s="1" t="s">
        <v>1326</v>
      </c>
      <c r="D4293" s="1" t="s">
        <v>56</v>
      </c>
      <c r="E4293" s="2">
        <v>34940</v>
      </c>
      <c r="F4293" s="1" t="s">
        <v>21</v>
      </c>
      <c r="G4293" s="1" t="s">
        <v>22</v>
      </c>
      <c r="H4293" s="2">
        <v>45306</v>
      </c>
      <c r="I4293" s="2">
        <v>45313</v>
      </c>
      <c r="J4293">
        <v>7</v>
      </c>
      <c r="K4293">
        <v>22895</v>
      </c>
      <c r="L4293" s="1" t="s">
        <v>1491</v>
      </c>
      <c r="M4293" s="1" t="s">
        <v>23</v>
      </c>
      <c r="N4293" s="1" t="s">
        <v>18</v>
      </c>
      <c r="O4293" t="s">
        <v>19</v>
      </c>
      <c r="P4293">
        <v>3270.7143000000001</v>
      </c>
      <c r="Q4293" s="1" t="s">
        <v>1492</v>
      </c>
      <c r="R4293" s="1" t="s">
        <v>1448</v>
      </c>
      <c r="S4293" t="s">
        <v>1449</v>
      </c>
      <c r="T4293">
        <f>VLOOKUP(Admissions[[#This Row],[Department]],Departments!A:E,5,FALSE)</f>
        <v>12000</v>
      </c>
      <c r="U4293" s="1" t="str">
        <f t="shared" si="134"/>
        <v>Above Benchmark</v>
      </c>
      <c r="V4293" s="1">
        <f t="shared" ca="1" si="135"/>
        <v>30</v>
      </c>
      <c r="W4293" s="1" t="str">
        <f ca="1">_xlfn.IFS(Admissions[[#This Row],[Patients Age]]&lt;18,"Paediatric",V4293&lt;40,"Young Adult",V4293&lt;65,"Adult",TRUE,"Senior")</f>
        <v>Young Adult</v>
      </c>
    </row>
    <row r="4294" spans="1:23" x14ac:dyDescent="0.25">
      <c r="A4294">
        <v>15313</v>
      </c>
      <c r="B4294">
        <v>5682</v>
      </c>
      <c r="C4294" s="1" t="s">
        <v>1102</v>
      </c>
      <c r="D4294" s="1" t="s">
        <v>14</v>
      </c>
      <c r="E4294" s="2">
        <v>25363</v>
      </c>
      <c r="F4294" s="1" t="s">
        <v>35</v>
      </c>
      <c r="G4294" s="1" t="s">
        <v>83</v>
      </c>
      <c r="H4294" s="2">
        <v>45365</v>
      </c>
      <c r="I4294" s="2">
        <v>45372</v>
      </c>
      <c r="J4294">
        <v>7</v>
      </c>
      <c r="K4294">
        <v>15792</v>
      </c>
      <c r="L4294" s="1" t="s">
        <v>1494</v>
      </c>
      <c r="M4294" s="1" t="s">
        <v>37</v>
      </c>
      <c r="N4294" s="1" t="s">
        <v>33</v>
      </c>
      <c r="O4294" t="s">
        <v>19</v>
      </c>
      <c r="P4294">
        <v>2256</v>
      </c>
      <c r="Q4294" s="1" t="s">
        <v>1492</v>
      </c>
      <c r="R4294" s="1" t="s">
        <v>1450</v>
      </c>
      <c r="S4294" t="s">
        <v>1449</v>
      </c>
      <c r="T4294">
        <f>VLOOKUP(Admissions[[#This Row],[Department]],Departments!A:E,5,FALSE)</f>
        <v>8500</v>
      </c>
      <c r="U4294" s="1" t="str">
        <f t="shared" si="134"/>
        <v>Above Benchmark</v>
      </c>
      <c r="V4294" s="1">
        <f t="shared" ca="1" si="135"/>
        <v>57</v>
      </c>
      <c r="W4294" s="1" t="str">
        <f ca="1">_xlfn.IFS(Admissions[[#This Row],[Patients Age]]&lt;18,"Paediatric",V4294&lt;40,"Young Adult",V4294&lt;65,"Adult",TRUE,"Senior")</f>
        <v>Adult</v>
      </c>
    </row>
    <row r="4295" spans="1:23" x14ac:dyDescent="0.25">
      <c r="A4295">
        <v>12607</v>
      </c>
      <c r="B4295">
        <v>4155</v>
      </c>
      <c r="C4295" s="1" t="s">
        <v>363</v>
      </c>
      <c r="D4295" s="1" t="s">
        <v>56</v>
      </c>
      <c r="E4295" s="2">
        <v>22210</v>
      </c>
      <c r="F4295" s="1" t="s">
        <v>15</v>
      </c>
      <c r="G4295" s="1" t="s">
        <v>217</v>
      </c>
      <c r="H4295" s="2">
        <v>45476</v>
      </c>
      <c r="I4295" s="2">
        <v>45477</v>
      </c>
      <c r="J4295">
        <v>1</v>
      </c>
      <c r="K4295">
        <v>3785</v>
      </c>
      <c r="L4295" s="1" t="s">
        <v>1494</v>
      </c>
      <c r="M4295" s="1" t="s">
        <v>1479</v>
      </c>
      <c r="N4295" s="1" t="s">
        <v>18</v>
      </c>
      <c r="O4295" t="s">
        <v>19</v>
      </c>
      <c r="P4295">
        <v>3785</v>
      </c>
      <c r="Q4295" s="1" t="s">
        <v>1492</v>
      </c>
      <c r="R4295" s="1" t="s">
        <v>1453</v>
      </c>
      <c r="S4295" t="s">
        <v>1449</v>
      </c>
      <c r="T4295">
        <f>VLOOKUP(Admissions[[#This Row],[Department]],Departments!A:E,5,FALSE)</f>
        <v>5500</v>
      </c>
      <c r="U4295" s="1" t="str">
        <f t="shared" si="134"/>
        <v>Within Benchmark</v>
      </c>
      <c r="V4295" s="1">
        <f t="shared" ca="1" si="135"/>
        <v>65</v>
      </c>
      <c r="W4295" s="1" t="str">
        <f ca="1">_xlfn.IFS(Admissions[[#This Row],[Patients Age]]&lt;18,"Paediatric",V4295&lt;40,"Young Adult",V4295&lt;65,"Adult",TRUE,"Senior")</f>
        <v>Senior</v>
      </c>
    </row>
    <row r="4296" spans="1:23" x14ac:dyDescent="0.25">
      <c r="A4296">
        <v>11197</v>
      </c>
      <c r="B4296">
        <v>4853</v>
      </c>
      <c r="C4296" s="1" t="s">
        <v>1077</v>
      </c>
      <c r="D4296" s="1" t="s">
        <v>56</v>
      </c>
      <c r="E4296" s="2">
        <v>30449</v>
      </c>
      <c r="F4296" s="1" t="s">
        <v>51</v>
      </c>
      <c r="G4296" s="1" t="s">
        <v>113</v>
      </c>
      <c r="H4296" s="2">
        <v>45579</v>
      </c>
      <c r="I4296" s="2">
        <v>45585</v>
      </c>
      <c r="J4296">
        <v>6</v>
      </c>
      <c r="K4296">
        <v>7053</v>
      </c>
      <c r="L4296" s="1" t="s">
        <v>1491</v>
      </c>
      <c r="M4296" s="1" t="s">
        <v>17</v>
      </c>
      <c r="N4296" s="1" t="s">
        <v>18</v>
      </c>
      <c r="O4296" t="s">
        <v>19</v>
      </c>
      <c r="P4296">
        <v>1175.5</v>
      </c>
      <c r="Q4296" s="1" t="s">
        <v>1492</v>
      </c>
      <c r="R4296" s="1" t="s">
        <v>1448</v>
      </c>
      <c r="S4296" t="s">
        <v>1449</v>
      </c>
      <c r="T4296">
        <f>VLOOKUP(Admissions[[#This Row],[Department]],Departments!A:E,5,FALSE)</f>
        <v>6800</v>
      </c>
      <c r="U4296" s="1" t="str">
        <f t="shared" si="134"/>
        <v>Above Benchmark</v>
      </c>
      <c r="V4296" s="1">
        <f t="shared" ca="1" si="135"/>
        <v>43</v>
      </c>
      <c r="W4296" s="1" t="str">
        <f ca="1">_xlfn.IFS(Admissions[[#This Row],[Patients Age]]&lt;18,"Paediatric",V4296&lt;40,"Young Adult",V4296&lt;65,"Adult",TRUE,"Senior")</f>
        <v>Adult</v>
      </c>
    </row>
    <row r="4297" spans="1:23" x14ac:dyDescent="0.25">
      <c r="A4297">
        <v>11216</v>
      </c>
      <c r="B4297">
        <v>3589</v>
      </c>
      <c r="C4297" s="1" t="s">
        <v>939</v>
      </c>
      <c r="D4297" s="1" t="s">
        <v>56</v>
      </c>
      <c r="E4297" s="2">
        <v>24810</v>
      </c>
      <c r="F4297" s="1" t="s">
        <v>35</v>
      </c>
      <c r="G4297" s="1" t="s">
        <v>36</v>
      </c>
      <c r="H4297" s="2">
        <v>44949</v>
      </c>
      <c r="I4297" s="2">
        <v>44957</v>
      </c>
      <c r="J4297">
        <v>8</v>
      </c>
      <c r="K4297">
        <v>17380</v>
      </c>
      <c r="L4297" s="1" t="s">
        <v>1491</v>
      </c>
      <c r="M4297" s="1" t="s">
        <v>60</v>
      </c>
      <c r="N4297" s="1" t="s">
        <v>33</v>
      </c>
      <c r="O4297" t="s">
        <v>19</v>
      </c>
      <c r="P4297">
        <v>2172.5</v>
      </c>
      <c r="Q4297" s="1" t="s">
        <v>1492</v>
      </c>
      <c r="R4297" s="1" t="s">
        <v>1448</v>
      </c>
      <c r="S4297" t="s">
        <v>1449</v>
      </c>
      <c r="T4297">
        <f>VLOOKUP(Admissions[[#This Row],[Department]],Departments!A:E,5,FALSE)</f>
        <v>8500</v>
      </c>
      <c r="U4297" s="1" t="str">
        <f t="shared" si="134"/>
        <v>Above Benchmark</v>
      </c>
      <c r="V4297" s="1">
        <f t="shared" ca="1" si="135"/>
        <v>58</v>
      </c>
      <c r="W4297" s="1" t="str">
        <f ca="1">_xlfn.IFS(Admissions[[#This Row],[Patients Age]]&lt;18,"Paediatric",V4297&lt;40,"Young Adult",V4297&lt;65,"Adult",TRUE,"Senior")</f>
        <v>Adult</v>
      </c>
    </row>
    <row r="4298" spans="1:23" x14ac:dyDescent="0.25">
      <c r="A4298">
        <v>11370</v>
      </c>
      <c r="B4298">
        <v>5561</v>
      </c>
      <c r="C4298" s="1" t="s">
        <v>1342</v>
      </c>
      <c r="D4298" s="1" t="s">
        <v>14</v>
      </c>
      <c r="E4298" s="2">
        <v>24763</v>
      </c>
      <c r="F4298" s="1" t="s">
        <v>35</v>
      </c>
      <c r="G4298" s="1" t="s">
        <v>85</v>
      </c>
      <c r="H4298" s="2">
        <v>45278</v>
      </c>
      <c r="I4298" s="2">
        <v>45286</v>
      </c>
      <c r="J4298">
        <v>8</v>
      </c>
      <c r="K4298">
        <v>18644</v>
      </c>
      <c r="L4298" s="1" t="s">
        <v>1491</v>
      </c>
      <c r="M4298" s="1" t="s">
        <v>37</v>
      </c>
      <c r="N4298" s="1" t="s">
        <v>18</v>
      </c>
      <c r="O4298" t="s">
        <v>19</v>
      </c>
      <c r="P4298">
        <v>2330.5</v>
      </c>
      <c r="Q4298" s="1" t="s">
        <v>1492</v>
      </c>
      <c r="R4298" s="1" t="s">
        <v>1448</v>
      </c>
      <c r="S4298" t="s">
        <v>1449</v>
      </c>
      <c r="T4298">
        <f>VLOOKUP(Admissions[[#This Row],[Department]],Departments!A:E,5,FALSE)</f>
        <v>8500</v>
      </c>
      <c r="U4298" s="1" t="str">
        <f t="shared" si="134"/>
        <v>Above Benchmark</v>
      </c>
      <c r="V4298" s="1">
        <f t="shared" ca="1" si="135"/>
        <v>58</v>
      </c>
      <c r="W4298" s="1" t="str">
        <f ca="1">_xlfn.IFS(Admissions[[#This Row],[Patients Age]]&lt;18,"Paediatric",V4298&lt;40,"Young Adult",V4298&lt;65,"Adult",TRUE,"Senior")</f>
        <v>Adult</v>
      </c>
    </row>
    <row r="4299" spans="1:23" x14ac:dyDescent="0.25">
      <c r="A4299">
        <v>10771</v>
      </c>
      <c r="B4299">
        <v>3519</v>
      </c>
      <c r="C4299" s="1" t="s">
        <v>192</v>
      </c>
      <c r="D4299" s="1" t="s">
        <v>14</v>
      </c>
      <c r="E4299" s="2">
        <v>29877</v>
      </c>
      <c r="F4299" s="1" t="s">
        <v>26</v>
      </c>
      <c r="G4299" s="1" t="s">
        <v>39</v>
      </c>
      <c r="H4299" s="2">
        <v>45582</v>
      </c>
      <c r="I4299" s="2">
        <v>45586</v>
      </c>
      <c r="J4299">
        <v>4</v>
      </c>
      <c r="K4299">
        <v>11089</v>
      </c>
      <c r="L4299" s="1" t="s">
        <v>1491</v>
      </c>
      <c r="M4299" s="1" t="s">
        <v>17</v>
      </c>
      <c r="N4299" s="1" t="s">
        <v>18</v>
      </c>
      <c r="O4299" t="s">
        <v>19</v>
      </c>
      <c r="P4299">
        <v>2772.25</v>
      </c>
      <c r="Q4299" s="1" t="s">
        <v>1492</v>
      </c>
      <c r="R4299" s="1" t="s">
        <v>1450</v>
      </c>
      <c r="S4299" t="s">
        <v>1449</v>
      </c>
      <c r="T4299">
        <f>VLOOKUP(Admissions[[#This Row],[Department]],Departments!A:E,5,FALSE)</f>
        <v>9000</v>
      </c>
      <c r="U4299" s="1" t="str">
        <f t="shared" si="134"/>
        <v>Above Benchmark</v>
      </c>
      <c r="V4299" s="1">
        <f t="shared" ca="1" si="135"/>
        <v>44</v>
      </c>
      <c r="W4299" s="1" t="str">
        <f ca="1">_xlfn.IFS(Admissions[[#This Row],[Patients Age]]&lt;18,"Paediatric",V4299&lt;40,"Young Adult",V4299&lt;65,"Adult",TRUE,"Senior")</f>
        <v>Adult</v>
      </c>
    </row>
    <row r="4300" spans="1:23" x14ac:dyDescent="0.25">
      <c r="A4300">
        <v>12717</v>
      </c>
      <c r="B4300">
        <v>4018</v>
      </c>
      <c r="C4300" s="1" t="s">
        <v>419</v>
      </c>
      <c r="D4300" s="1" t="s">
        <v>14</v>
      </c>
      <c r="E4300" s="2">
        <v>41205</v>
      </c>
      <c r="F4300" s="1" t="s">
        <v>30</v>
      </c>
      <c r="G4300" s="1" t="s">
        <v>31</v>
      </c>
      <c r="H4300" s="2">
        <v>45087</v>
      </c>
      <c r="I4300" s="2">
        <v>45088</v>
      </c>
      <c r="J4300">
        <v>1</v>
      </c>
      <c r="K4300">
        <v>1701</v>
      </c>
      <c r="L4300" s="1" t="s">
        <v>1491</v>
      </c>
      <c r="M4300" s="1" t="s">
        <v>32</v>
      </c>
      <c r="N4300" s="1" t="s">
        <v>33</v>
      </c>
      <c r="O4300" t="s">
        <v>19</v>
      </c>
      <c r="P4300">
        <v>1701</v>
      </c>
      <c r="Q4300" s="1" t="s">
        <v>1492</v>
      </c>
      <c r="R4300" s="1" t="s">
        <v>1446</v>
      </c>
      <c r="S4300" t="s">
        <v>1447</v>
      </c>
      <c r="T4300">
        <f>VLOOKUP(Admissions[[#This Row],[Department]],Departments!A:E,5,FALSE)</f>
        <v>4500</v>
      </c>
      <c r="U4300" s="1" t="str">
        <f t="shared" si="134"/>
        <v>Within Benchmark</v>
      </c>
      <c r="V4300" s="1">
        <f t="shared" ca="1" si="135"/>
        <v>13</v>
      </c>
      <c r="W4300" s="1" t="str">
        <f ca="1">_xlfn.IFS(Admissions[[#This Row],[Patients Age]]&lt;18,"Paediatric",V4300&lt;40,"Young Adult",V4300&lt;65,"Adult",TRUE,"Senior")</f>
        <v>Paediatric</v>
      </c>
    </row>
    <row r="4301" spans="1:23" x14ac:dyDescent="0.25">
      <c r="A4301">
        <v>10646</v>
      </c>
      <c r="B4301">
        <v>5996</v>
      </c>
      <c r="C4301" s="1" t="s">
        <v>1343</v>
      </c>
      <c r="D4301" s="1" t="s">
        <v>56</v>
      </c>
      <c r="E4301" s="2">
        <v>15152</v>
      </c>
      <c r="F4301" s="1" t="s">
        <v>15</v>
      </c>
      <c r="G4301" s="1" t="s">
        <v>217</v>
      </c>
      <c r="H4301" s="2">
        <v>44973</v>
      </c>
      <c r="I4301" s="2">
        <v>44975</v>
      </c>
      <c r="J4301">
        <v>2</v>
      </c>
      <c r="K4301">
        <v>7064</v>
      </c>
      <c r="L4301" s="1" t="s">
        <v>1491</v>
      </c>
      <c r="M4301" s="1" t="s">
        <v>81</v>
      </c>
      <c r="N4301" s="1" t="s">
        <v>18</v>
      </c>
      <c r="O4301" t="s">
        <v>19</v>
      </c>
      <c r="P4301">
        <v>3532</v>
      </c>
      <c r="Q4301" s="1" t="s">
        <v>1492</v>
      </c>
      <c r="R4301" s="1" t="s">
        <v>1450</v>
      </c>
      <c r="S4301" t="s">
        <v>1449</v>
      </c>
      <c r="T4301">
        <f>VLOOKUP(Admissions[[#This Row],[Department]],Departments!A:E,5,FALSE)</f>
        <v>5500</v>
      </c>
      <c r="U4301" s="1" t="str">
        <f t="shared" si="134"/>
        <v>Above Benchmark</v>
      </c>
      <c r="V4301" s="1">
        <f t="shared" ca="1" si="135"/>
        <v>85</v>
      </c>
      <c r="W4301" s="1" t="str">
        <f ca="1">_xlfn.IFS(Admissions[[#This Row],[Patients Age]]&lt;18,"Paediatric",V4301&lt;40,"Young Adult",V4301&lt;65,"Adult",TRUE,"Senior")</f>
        <v>Senior</v>
      </c>
    </row>
    <row r="4302" spans="1:23" x14ac:dyDescent="0.25">
      <c r="A4302">
        <v>14674</v>
      </c>
      <c r="B4302">
        <v>3149</v>
      </c>
      <c r="C4302" s="1" t="s">
        <v>1224</v>
      </c>
      <c r="D4302" s="1" t="s">
        <v>56</v>
      </c>
      <c r="E4302" s="2">
        <v>17801</v>
      </c>
      <c r="F4302" s="1" t="s">
        <v>35</v>
      </c>
      <c r="G4302" s="1" t="s">
        <v>36</v>
      </c>
      <c r="H4302" s="2">
        <v>45013</v>
      </c>
      <c r="I4302" s="2">
        <v>45021</v>
      </c>
      <c r="J4302">
        <v>8</v>
      </c>
      <c r="K4302">
        <v>18359</v>
      </c>
      <c r="L4302" s="1" t="s">
        <v>1491</v>
      </c>
      <c r="M4302" s="1" t="s">
        <v>60</v>
      </c>
      <c r="N4302" s="1" t="s">
        <v>18</v>
      </c>
      <c r="O4302" t="s">
        <v>19</v>
      </c>
      <c r="P4302">
        <v>2294.875</v>
      </c>
      <c r="Q4302" s="1" t="s">
        <v>1492</v>
      </c>
      <c r="R4302" s="1" t="s">
        <v>1452</v>
      </c>
      <c r="S4302" t="s">
        <v>1449</v>
      </c>
      <c r="T4302">
        <f>VLOOKUP(Admissions[[#This Row],[Department]],Departments!A:E,5,FALSE)</f>
        <v>8500</v>
      </c>
      <c r="U4302" s="1" t="str">
        <f t="shared" si="134"/>
        <v>Above Benchmark</v>
      </c>
      <c r="V4302" s="1">
        <f t="shared" ca="1" si="135"/>
        <v>77</v>
      </c>
      <c r="W4302" s="1" t="str">
        <f ca="1">_xlfn.IFS(Admissions[[#This Row],[Patients Age]]&lt;18,"Paediatric",V4302&lt;40,"Young Adult",V4302&lt;65,"Adult",TRUE,"Senior")</f>
        <v>Senior</v>
      </c>
    </row>
    <row r="4303" spans="1:23" x14ac:dyDescent="0.25">
      <c r="A4303">
        <v>12544</v>
      </c>
      <c r="B4303">
        <v>7128</v>
      </c>
      <c r="C4303" s="1" t="s">
        <v>891</v>
      </c>
      <c r="D4303" s="1" t="s">
        <v>56</v>
      </c>
      <c r="E4303" s="2">
        <v>38980</v>
      </c>
      <c r="F4303" s="1" t="s">
        <v>41</v>
      </c>
      <c r="G4303" s="1" t="s">
        <v>42</v>
      </c>
      <c r="H4303" s="2">
        <v>45248</v>
      </c>
      <c r="I4303" s="2">
        <v>45250</v>
      </c>
      <c r="J4303">
        <v>2</v>
      </c>
      <c r="K4303">
        <v>5930</v>
      </c>
      <c r="L4303" s="1" t="s">
        <v>1494</v>
      </c>
      <c r="M4303" s="1" t="s">
        <v>73</v>
      </c>
      <c r="N4303" s="1" t="s">
        <v>33</v>
      </c>
      <c r="O4303" t="s">
        <v>19</v>
      </c>
      <c r="P4303">
        <v>2965</v>
      </c>
      <c r="Q4303" s="1" t="s">
        <v>1492</v>
      </c>
      <c r="R4303" s="1" t="s">
        <v>1446</v>
      </c>
      <c r="S4303" t="s">
        <v>1447</v>
      </c>
      <c r="T4303">
        <f>VLOOKUP(Admissions[[#This Row],[Department]],Departments!A:E,5,FALSE)</f>
        <v>7200</v>
      </c>
      <c r="U4303" s="1" t="str">
        <f t="shared" si="134"/>
        <v>Within Benchmark</v>
      </c>
      <c r="V4303" s="1">
        <f t="shared" ca="1" si="135"/>
        <v>19</v>
      </c>
      <c r="W4303" s="1" t="str">
        <f ca="1">_xlfn.IFS(Admissions[[#This Row],[Patients Age]]&lt;18,"Paediatric",V4303&lt;40,"Young Adult",V4303&lt;65,"Adult",TRUE,"Senior")</f>
        <v>Young Adult</v>
      </c>
    </row>
    <row r="4304" spans="1:23" x14ac:dyDescent="0.25">
      <c r="A4304">
        <v>13021</v>
      </c>
      <c r="B4304">
        <v>4912</v>
      </c>
      <c r="C4304" s="1" t="s">
        <v>817</v>
      </c>
      <c r="D4304" s="1" t="s">
        <v>14</v>
      </c>
      <c r="E4304" s="2">
        <v>34182</v>
      </c>
      <c r="F4304" s="1" t="s">
        <v>26</v>
      </c>
      <c r="G4304" s="1" t="s">
        <v>39</v>
      </c>
      <c r="H4304" s="2">
        <v>45641</v>
      </c>
      <c r="I4304" s="2">
        <v>45645</v>
      </c>
      <c r="J4304">
        <v>4</v>
      </c>
      <c r="K4304">
        <v>11460</v>
      </c>
      <c r="L4304" s="1" t="s">
        <v>1491</v>
      </c>
      <c r="M4304" s="1" t="s">
        <v>17</v>
      </c>
      <c r="N4304" s="1" t="s">
        <v>33</v>
      </c>
      <c r="O4304" t="s">
        <v>19</v>
      </c>
      <c r="P4304">
        <v>2865</v>
      </c>
      <c r="Q4304" s="1" t="s">
        <v>1492</v>
      </c>
      <c r="R4304" s="1" t="s">
        <v>1451</v>
      </c>
      <c r="S4304" t="s">
        <v>1447</v>
      </c>
      <c r="T4304">
        <f>VLOOKUP(Admissions[[#This Row],[Department]],Departments!A:E,5,FALSE)</f>
        <v>9000</v>
      </c>
      <c r="U4304" s="1" t="str">
        <f t="shared" si="134"/>
        <v>Above Benchmark</v>
      </c>
      <c r="V4304" s="1">
        <f t="shared" ca="1" si="135"/>
        <v>32</v>
      </c>
      <c r="W4304" s="1" t="str">
        <f ca="1">_xlfn.IFS(Admissions[[#This Row],[Patients Age]]&lt;18,"Paediatric",V4304&lt;40,"Young Adult",V4304&lt;65,"Adult",TRUE,"Senior")</f>
        <v>Young Adult</v>
      </c>
    </row>
    <row r="4305" spans="1:23" x14ac:dyDescent="0.25">
      <c r="A4305">
        <v>11449</v>
      </c>
      <c r="B4305">
        <v>6935</v>
      </c>
      <c r="C4305" s="1" t="s">
        <v>758</v>
      </c>
      <c r="D4305" s="1" t="s">
        <v>56</v>
      </c>
      <c r="E4305" s="2">
        <v>17690</v>
      </c>
      <c r="F4305" s="1" t="s">
        <v>26</v>
      </c>
      <c r="G4305" s="1" t="s">
        <v>39</v>
      </c>
      <c r="H4305" s="2">
        <v>45475</v>
      </c>
      <c r="I4305" s="2">
        <v>45482</v>
      </c>
      <c r="J4305">
        <v>7</v>
      </c>
      <c r="K4305">
        <v>9600</v>
      </c>
      <c r="L4305" s="1" t="s">
        <v>1491</v>
      </c>
      <c r="M4305" s="1" t="s">
        <v>28</v>
      </c>
      <c r="N4305" s="1" t="s">
        <v>24</v>
      </c>
      <c r="O4305" t="s">
        <v>19</v>
      </c>
      <c r="P4305">
        <v>1371.4286</v>
      </c>
      <c r="Q4305" s="1" t="s">
        <v>1492</v>
      </c>
      <c r="R4305" s="1" t="s">
        <v>1452</v>
      </c>
      <c r="S4305" t="s">
        <v>1449</v>
      </c>
      <c r="T4305">
        <f>VLOOKUP(Admissions[[#This Row],[Department]],Departments!A:E,5,FALSE)</f>
        <v>9000</v>
      </c>
      <c r="U4305" s="1" t="str">
        <f t="shared" si="134"/>
        <v>Above Benchmark</v>
      </c>
      <c r="V4305" s="1">
        <f t="shared" ca="1" si="135"/>
        <v>78</v>
      </c>
      <c r="W4305" s="1" t="str">
        <f ca="1">_xlfn.IFS(Admissions[[#This Row],[Patients Age]]&lt;18,"Paediatric",V4305&lt;40,"Young Adult",V4305&lt;65,"Adult",TRUE,"Senior")</f>
        <v>Senior</v>
      </c>
    </row>
    <row r="4306" spans="1:23" x14ac:dyDescent="0.25">
      <c r="A4306">
        <v>15064</v>
      </c>
      <c r="B4306">
        <v>3006</v>
      </c>
      <c r="C4306" s="1" t="s">
        <v>670</v>
      </c>
      <c r="D4306" s="1" t="s">
        <v>56</v>
      </c>
      <c r="E4306" s="2">
        <v>29592</v>
      </c>
      <c r="F4306" s="1" t="s">
        <v>66</v>
      </c>
      <c r="G4306" s="1" t="s">
        <v>77</v>
      </c>
      <c r="H4306" s="2">
        <v>45620</v>
      </c>
      <c r="I4306" s="2">
        <v>45621</v>
      </c>
      <c r="J4306">
        <v>1</v>
      </c>
      <c r="K4306">
        <v>2774</v>
      </c>
      <c r="L4306" s="1" t="s">
        <v>1491</v>
      </c>
      <c r="M4306" s="1" t="s">
        <v>116</v>
      </c>
      <c r="N4306" s="1" t="s">
        <v>18</v>
      </c>
      <c r="O4306" t="s">
        <v>19</v>
      </c>
      <c r="P4306">
        <v>2774</v>
      </c>
      <c r="Q4306" s="1" t="s">
        <v>1492</v>
      </c>
      <c r="R4306" s="1" t="s">
        <v>1451</v>
      </c>
      <c r="S4306" t="s">
        <v>1447</v>
      </c>
      <c r="T4306">
        <f>VLOOKUP(Admissions[[#This Row],[Department]],Departments!A:E,5,FALSE)</f>
        <v>6000</v>
      </c>
      <c r="U4306" s="1" t="str">
        <f t="shared" si="134"/>
        <v>Within Benchmark</v>
      </c>
      <c r="V4306" s="1">
        <f t="shared" ca="1" si="135"/>
        <v>45</v>
      </c>
      <c r="W4306" s="1" t="str">
        <f ca="1">_xlfn.IFS(Admissions[[#This Row],[Patients Age]]&lt;18,"Paediatric",V4306&lt;40,"Young Adult",V4306&lt;65,"Adult",TRUE,"Senior")</f>
        <v>Adult</v>
      </c>
    </row>
    <row r="4307" spans="1:23" x14ac:dyDescent="0.25">
      <c r="A4307">
        <v>15086</v>
      </c>
      <c r="B4307">
        <v>5412</v>
      </c>
      <c r="C4307" s="1" t="s">
        <v>210</v>
      </c>
      <c r="D4307" s="1" t="s">
        <v>56</v>
      </c>
      <c r="E4307" s="2">
        <v>23145</v>
      </c>
      <c r="F4307" s="1" t="s">
        <v>15</v>
      </c>
      <c r="G4307" s="1" t="s">
        <v>48</v>
      </c>
      <c r="H4307" s="2">
        <v>45394</v>
      </c>
      <c r="I4307" s="2">
        <v>45396</v>
      </c>
      <c r="J4307">
        <v>2</v>
      </c>
      <c r="K4307">
        <v>7024</v>
      </c>
      <c r="L4307" s="1" t="s">
        <v>1491</v>
      </c>
      <c r="M4307" s="1" t="s">
        <v>608</v>
      </c>
      <c r="N4307" s="1" t="s">
        <v>33</v>
      </c>
      <c r="O4307" t="s">
        <v>19</v>
      </c>
      <c r="P4307">
        <v>3512</v>
      </c>
      <c r="Q4307" s="1" t="s">
        <v>1492</v>
      </c>
      <c r="R4307" s="1" t="s">
        <v>1454</v>
      </c>
      <c r="S4307" t="s">
        <v>1449</v>
      </c>
      <c r="T4307">
        <f>VLOOKUP(Admissions[[#This Row],[Department]],Departments!A:E,5,FALSE)</f>
        <v>5500</v>
      </c>
      <c r="U4307" s="1" t="str">
        <f t="shared" si="134"/>
        <v>Above Benchmark</v>
      </c>
      <c r="V4307" s="1">
        <f t="shared" ca="1" si="135"/>
        <v>63</v>
      </c>
      <c r="W4307" s="1" t="str">
        <f ca="1">_xlfn.IFS(Admissions[[#This Row],[Patients Age]]&lt;18,"Paediatric",V4307&lt;40,"Young Adult",V4307&lt;65,"Adult",TRUE,"Senior")</f>
        <v>Adult</v>
      </c>
    </row>
    <row r="4308" spans="1:23" x14ac:dyDescent="0.25">
      <c r="A4308">
        <v>14953</v>
      </c>
      <c r="B4308">
        <v>6980</v>
      </c>
      <c r="C4308" s="1" t="s">
        <v>1344</v>
      </c>
      <c r="D4308" s="1" t="s">
        <v>14</v>
      </c>
      <c r="E4308" s="2">
        <v>29817</v>
      </c>
      <c r="F4308" s="1" t="s">
        <v>66</v>
      </c>
      <c r="G4308" s="1" t="s">
        <v>77</v>
      </c>
      <c r="H4308" s="2">
        <v>45484</v>
      </c>
      <c r="I4308" s="2">
        <v>45488</v>
      </c>
      <c r="J4308">
        <v>4</v>
      </c>
      <c r="K4308">
        <v>5793</v>
      </c>
      <c r="L4308" s="1" t="s">
        <v>1491</v>
      </c>
      <c r="M4308" s="1" t="s">
        <v>37</v>
      </c>
      <c r="N4308" s="1" t="s">
        <v>33</v>
      </c>
      <c r="O4308" t="s">
        <v>19</v>
      </c>
      <c r="P4308">
        <v>1448.25</v>
      </c>
      <c r="Q4308" s="1" t="s">
        <v>1492</v>
      </c>
      <c r="R4308" s="1" t="s">
        <v>1450</v>
      </c>
      <c r="S4308" t="s">
        <v>1449</v>
      </c>
      <c r="T4308">
        <f>VLOOKUP(Admissions[[#This Row],[Department]],Departments!A:E,5,FALSE)</f>
        <v>6000</v>
      </c>
      <c r="U4308" s="1" t="str">
        <f t="shared" si="134"/>
        <v>Within Benchmark</v>
      </c>
      <c r="V4308" s="1">
        <f t="shared" ca="1" si="135"/>
        <v>44</v>
      </c>
      <c r="W4308" s="1" t="str">
        <f ca="1">_xlfn.IFS(Admissions[[#This Row],[Patients Age]]&lt;18,"Paediatric",V4308&lt;40,"Young Adult",V4308&lt;65,"Adult",TRUE,"Senior")</f>
        <v>Adult</v>
      </c>
    </row>
    <row r="4309" spans="1:23" x14ac:dyDescent="0.25">
      <c r="A4309">
        <v>14066</v>
      </c>
      <c r="B4309">
        <v>4379</v>
      </c>
      <c r="C4309" s="1" t="s">
        <v>1345</v>
      </c>
      <c r="D4309" s="1" t="s">
        <v>14</v>
      </c>
      <c r="E4309" s="2">
        <v>39619</v>
      </c>
      <c r="F4309" s="1" t="s">
        <v>30</v>
      </c>
      <c r="G4309" s="1" t="s">
        <v>110</v>
      </c>
      <c r="H4309" s="2">
        <v>44954</v>
      </c>
      <c r="I4309" s="2">
        <v>44955</v>
      </c>
      <c r="J4309">
        <v>1</v>
      </c>
      <c r="K4309">
        <v>1859</v>
      </c>
      <c r="L4309" s="1" t="s">
        <v>1494</v>
      </c>
      <c r="M4309" s="1" t="s">
        <v>81</v>
      </c>
      <c r="N4309" s="1" t="s">
        <v>18</v>
      </c>
      <c r="O4309" t="s">
        <v>19</v>
      </c>
      <c r="P4309">
        <v>1859</v>
      </c>
      <c r="Q4309" s="1" t="s">
        <v>1492</v>
      </c>
      <c r="R4309" s="1" t="s">
        <v>1446</v>
      </c>
      <c r="S4309" t="s">
        <v>1447</v>
      </c>
      <c r="T4309">
        <f>VLOOKUP(Admissions[[#This Row],[Department]],Departments!A:E,5,FALSE)</f>
        <v>4500</v>
      </c>
      <c r="U4309" s="1" t="str">
        <f t="shared" si="134"/>
        <v>Within Benchmark</v>
      </c>
      <c r="V4309" s="1">
        <f t="shared" ca="1" si="135"/>
        <v>18</v>
      </c>
      <c r="W4309" s="1" t="str">
        <f ca="1">_xlfn.IFS(Admissions[[#This Row],[Patients Age]]&lt;18,"Paediatric",V4309&lt;40,"Young Adult",V4309&lt;65,"Adult",TRUE,"Senior")</f>
        <v>Young Adult</v>
      </c>
    </row>
    <row r="4310" spans="1:23" x14ac:dyDescent="0.25">
      <c r="A4310">
        <v>11640</v>
      </c>
      <c r="B4310">
        <v>5976</v>
      </c>
      <c r="C4310" s="1" t="s">
        <v>1135</v>
      </c>
      <c r="D4310" s="1" t="s">
        <v>56</v>
      </c>
      <c r="E4310" s="2">
        <v>41643</v>
      </c>
      <c r="F4310" s="1" t="s">
        <v>30</v>
      </c>
      <c r="G4310" s="1" t="s">
        <v>31</v>
      </c>
      <c r="H4310" s="2">
        <v>45136</v>
      </c>
      <c r="I4310" s="2">
        <v>45139</v>
      </c>
      <c r="J4310">
        <v>3</v>
      </c>
      <c r="K4310">
        <v>3246</v>
      </c>
      <c r="L4310" s="1" t="s">
        <v>1491</v>
      </c>
      <c r="M4310" s="1" t="s">
        <v>81</v>
      </c>
      <c r="N4310" s="1" t="s">
        <v>18</v>
      </c>
      <c r="O4310" t="s">
        <v>19</v>
      </c>
      <c r="P4310">
        <v>1082</v>
      </c>
      <c r="Q4310" s="1" t="s">
        <v>1492</v>
      </c>
      <c r="R4310" s="1" t="s">
        <v>1446</v>
      </c>
      <c r="S4310" t="s">
        <v>1447</v>
      </c>
      <c r="T4310">
        <f>VLOOKUP(Admissions[[#This Row],[Department]],Departments!A:E,5,FALSE)</f>
        <v>4500</v>
      </c>
      <c r="U4310" s="1" t="str">
        <f t="shared" si="134"/>
        <v>Within Benchmark</v>
      </c>
      <c r="V4310" s="1">
        <f t="shared" ca="1" si="135"/>
        <v>12</v>
      </c>
      <c r="W4310" s="1" t="str">
        <f ca="1">_xlfn.IFS(Admissions[[#This Row],[Patients Age]]&lt;18,"Paediatric",V4310&lt;40,"Young Adult",V4310&lt;65,"Adult",TRUE,"Senior")</f>
        <v>Paediatric</v>
      </c>
    </row>
    <row r="4311" spans="1:23" x14ac:dyDescent="0.25">
      <c r="A4311">
        <v>12326</v>
      </c>
      <c r="B4311">
        <v>6037</v>
      </c>
      <c r="C4311" s="1" t="s">
        <v>274</v>
      </c>
      <c r="D4311" s="1" t="s">
        <v>14</v>
      </c>
      <c r="E4311" s="2">
        <v>16354</v>
      </c>
      <c r="F4311" s="1" t="s">
        <v>66</v>
      </c>
      <c r="G4311" s="1" t="s">
        <v>77</v>
      </c>
      <c r="H4311" s="2">
        <v>45239</v>
      </c>
      <c r="I4311" s="2">
        <v>45245</v>
      </c>
      <c r="J4311">
        <v>6</v>
      </c>
      <c r="K4311">
        <v>10740</v>
      </c>
      <c r="L4311" s="1" t="s">
        <v>1491</v>
      </c>
      <c r="M4311" s="1" t="s">
        <v>91</v>
      </c>
      <c r="N4311" s="1" t="s">
        <v>18</v>
      </c>
      <c r="O4311" t="s">
        <v>19</v>
      </c>
      <c r="P4311">
        <v>1790</v>
      </c>
      <c r="Q4311" s="1" t="s">
        <v>1492</v>
      </c>
      <c r="R4311" s="1" t="s">
        <v>1450</v>
      </c>
      <c r="S4311" t="s">
        <v>1449</v>
      </c>
      <c r="T4311">
        <f>VLOOKUP(Admissions[[#This Row],[Department]],Departments!A:E,5,FALSE)</f>
        <v>6000</v>
      </c>
      <c r="U4311" s="1" t="str">
        <f t="shared" si="134"/>
        <v>Above Benchmark</v>
      </c>
      <c r="V4311" s="1">
        <f t="shared" ca="1" si="135"/>
        <v>81</v>
      </c>
      <c r="W4311" s="1" t="str">
        <f ca="1">_xlfn.IFS(Admissions[[#This Row],[Patients Age]]&lt;18,"Paediatric",V4311&lt;40,"Young Adult",V4311&lt;65,"Adult",TRUE,"Senior")</f>
        <v>Senior</v>
      </c>
    </row>
    <row r="4312" spans="1:23" x14ac:dyDescent="0.25">
      <c r="A4312">
        <v>14518</v>
      </c>
      <c r="B4312">
        <v>5568</v>
      </c>
      <c r="C4312" s="1" t="s">
        <v>206</v>
      </c>
      <c r="D4312" s="1" t="s">
        <v>14</v>
      </c>
      <c r="E4312" s="2">
        <v>23035</v>
      </c>
      <c r="F4312" s="1" t="s">
        <v>66</v>
      </c>
      <c r="G4312" s="1" t="s">
        <v>70</v>
      </c>
      <c r="H4312" s="2">
        <v>44966</v>
      </c>
      <c r="I4312" s="2">
        <v>44970</v>
      </c>
      <c r="J4312">
        <v>4</v>
      </c>
      <c r="K4312">
        <v>7418</v>
      </c>
      <c r="L4312" s="1" t="s">
        <v>1491</v>
      </c>
      <c r="M4312" s="1" t="s">
        <v>37</v>
      </c>
      <c r="N4312" s="1" t="s">
        <v>33</v>
      </c>
      <c r="O4312" t="s">
        <v>19</v>
      </c>
      <c r="P4312">
        <v>1854.5</v>
      </c>
      <c r="Q4312" s="1" t="s">
        <v>1492</v>
      </c>
      <c r="R4312" s="1" t="s">
        <v>1450</v>
      </c>
      <c r="S4312" t="s">
        <v>1449</v>
      </c>
      <c r="T4312">
        <f>VLOOKUP(Admissions[[#This Row],[Department]],Departments!A:E,5,FALSE)</f>
        <v>6000</v>
      </c>
      <c r="U4312" s="1" t="str">
        <f t="shared" si="134"/>
        <v>Above Benchmark</v>
      </c>
      <c r="V4312" s="1">
        <f t="shared" ca="1" si="135"/>
        <v>63</v>
      </c>
      <c r="W4312" s="1" t="str">
        <f ca="1">_xlfn.IFS(Admissions[[#This Row],[Patients Age]]&lt;18,"Paediatric",V4312&lt;40,"Young Adult",V4312&lt;65,"Adult",TRUE,"Senior")</f>
        <v>Adult</v>
      </c>
    </row>
    <row r="4313" spans="1:23" x14ac:dyDescent="0.25">
      <c r="A4313">
        <v>13923</v>
      </c>
      <c r="B4313">
        <v>6408</v>
      </c>
      <c r="C4313" s="1" t="s">
        <v>1242</v>
      </c>
      <c r="D4313" s="1" t="s">
        <v>14</v>
      </c>
      <c r="E4313" s="2">
        <v>27201</v>
      </c>
      <c r="F4313" s="1" t="s">
        <v>848</v>
      </c>
      <c r="G4313" s="1" t="s">
        <v>48</v>
      </c>
      <c r="H4313" s="2">
        <v>45597</v>
      </c>
      <c r="I4313" s="2">
        <v>45598</v>
      </c>
      <c r="J4313">
        <v>1</v>
      </c>
      <c r="K4313">
        <v>4548</v>
      </c>
      <c r="L4313" s="1" t="s">
        <v>1494</v>
      </c>
      <c r="M4313" s="1" t="s">
        <v>17</v>
      </c>
      <c r="N4313" s="1" t="s">
        <v>33</v>
      </c>
      <c r="O4313" t="s">
        <v>19</v>
      </c>
      <c r="P4313">
        <v>4548</v>
      </c>
      <c r="Q4313" s="1" t="s">
        <v>1492</v>
      </c>
      <c r="R4313" s="1" t="s">
        <v>1454</v>
      </c>
      <c r="S4313" t="s">
        <v>1449</v>
      </c>
      <c r="T4313" t="e">
        <f>VLOOKUP(Admissions[[#This Row],[Department]],Departments!A:E,5,FALSE)</f>
        <v>#N/A</v>
      </c>
      <c r="U4313" s="1" t="e">
        <f t="shared" si="134"/>
        <v>#N/A</v>
      </c>
      <c r="V4313" s="1">
        <f t="shared" ca="1" si="135"/>
        <v>52</v>
      </c>
      <c r="W4313" s="1" t="str">
        <f ca="1">_xlfn.IFS(Admissions[[#This Row],[Patients Age]]&lt;18,"Paediatric",V4313&lt;40,"Young Adult",V4313&lt;65,"Adult",TRUE,"Senior")</f>
        <v>Adult</v>
      </c>
    </row>
    <row r="4314" spans="1:23" x14ac:dyDescent="0.25">
      <c r="A4314">
        <v>13400</v>
      </c>
      <c r="B4314">
        <v>6678</v>
      </c>
      <c r="C4314" s="1" t="s">
        <v>510</v>
      </c>
      <c r="D4314" s="1" t="s">
        <v>56</v>
      </c>
      <c r="E4314" s="2">
        <v>28701</v>
      </c>
      <c r="F4314" s="1" t="s">
        <v>26</v>
      </c>
      <c r="G4314" s="1" t="s">
        <v>39</v>
      </c>
      <c r="H4314" s="2">
        <v>45615</v>
      </c>
      <c r="I4314" s="2">
        <v>45621</v>
      </c>
      <c r="J4314">
        <v>6</v>
      </c>
      <c r="K4314">
        <v>12168</v>
      </c>
      <c r="L4314" s="1" t="s">
        <v>1491</v>
      </c>
      <c r="M4314" s="1" t="s">
        <v>17</v>
      </c>
      <c r="N4314" s="1" t="s">
        <v>33</v>
      </c>
      <c r="O4314" t="s">
        <v>19</v>
      </c>
      <c r="P4314">
        <v>2028</v>
      </c>
      <c r="Q4314" s="1" t="s">
        <v>1492</v>
      </c>
      <c r="R4314" s="1" t="s">
        <v>1452</v>
      </c>
      <c r="S4314" t="s">
        <v>1449</v>
      </c>
      <c r="T4314">
        <f>VLOOKUP(Admissions[[#This Row],[Department]],Departments!A:E,5,FALSE)</f>
        <v>9000</v>
      </c>
      <c r="U4314" s="1" t="str">
        <f t="shared" si="134"/>
        <v>Above Benchmark</v>
      </c>
      <c r="V4314" s="1">
        <f t="shared" ca="1" si="135"/>
        <v>47</v>
      </c>
      <c r="W4314" s="1" t="str">
        <f ca="1">_xlfn.IFS(Admissions[[#This Row],[Patients Age]]&lt;18,"Paediatric",V4314&lt;40,"Young Adult",V4314&lt;65,"Adult",TRUE,"Senior")</f>
        <v>Adult</v>
      </c>
    </row>
    <row r="4315" spans="1:23" x14ac:dyDescent="0.25">
      <c r="A4315">
        <v>15862</v>
      </c>
      <c r="B4315">
        <v>7147</v>
      </c>
      <c r="C4315" s="1" t="s">
        <v>392</v>
      </c>
      <c r="D4315" s="1" t="s">
        <v>14</v>
      </c>
      <c r="E4315" s="2">
        <v>24728</v>
      </c>
      <c r="F4315" s="1" t="s">
        <v>41</v>
      </c>
      <c r="G4315" s="1" t="s">
        <v>219</v>
      </c>
      <c r="H4315" s="2">
        <v>45188</v>
      </c>
      <c r="I4315" s="2">
        <v>45190</v>
      </c>
      <c r="J4315">
        <v>2</v>
      </c>
      <c r="K4315">
        <v>2563</v>
      </c>
      <c r="L4315" s="1" t="s">
        <v>1494</v>
      </c>
      <c r="M4315" s="1" t="s">
        <v>121</v>
      </c>
      <c r="N4315" s="1" t="s">
        <v>18</v>
      </c>
      <c r="O4315" t="s">
        <v>19</v>
      </c>
      <c r="P4315">
        <v>1281.5</v>
      </c>
      <c r="Q4315" s="1" t="s">
        <v>1492</v>
      </c>
      <c r="R4315" s="1" t="s">
        <v>1452</v>
      </c>
      <c r="S4315" t="s">
        <v>1449</v>
      </c>
      <c r="T4315">
        <f>VLOOKUP(Admissions[[#This Row],[Department]],Departments!A:E,5,FALSE)</f>
        <v>7200</v>
      </c>
      <c r="U4315" s="1" t="str">
        <f t="shared" si="134"/>
        <v>Within Benchmark</v>
      </c>
      <c r="V4315" s="1">
        <f t="shared" ca="1" si="135"/>
        <v>58</v>
      </c>
      <c r="W4315" s="1" t="str">
        <f ca="1">_xlfn.IFS(Admissions[[#This Row],[Patients Age]]&lt;18,"Paediatric",V4315&lt;40,"Young Adult",V4315&lt;65,"Adult",TRUE,"Senior")</f>
        <v>Adult</v>
      </c>
    </row>
    <row r="4316" spans="1:23" x14ac:dyDescent="0.25">
      <c r="A4316">
        <v>13478</v>
      </c>
      <c r="B4316">
        <v>6913</v>
      </c>
      <c r="C4316" s="1" t="s">
        <v>824</v>
      </c>
      <c r="D4316" s="1" t="s">
        <v>56</v>
      </c>
      <c r="E4316" s="2">
        <v>25571</v>
      </c>
      <c r="F4316" s="1" t="s">
        <v>41</v>
      </c>
      <c r="G4316" s="1" t="s">
        <v>42</v>
      </c>
      <c r="H4316" s="2">
        <v>45264</v>
      </c>
      <c r="I4316" s="2">
        <v>45269</v>
      </c>
      <c r="J4316">
        <v>5</v>
      </c>
      <c r="K4316">
        <v>5268</v>
      </c>
      <c r="L4316" s="1" t="s">
        <v>1491</v>
      </c>
      <c r="M4316" s="1" t="s">
        <v>43</v>
      </c>
      <c r="N4316" s="1" t="s">
        <v>18</v>
      </c>
      <c r="O4316" t="s">
        <v>19</v>
      </c>
      <c r="P4316">
        <v>1053.5999999999999</v>
      </c>
      <c r="Q4316" s="1" t="s">
        <v>1492</v>
      </c>
      <c r="R4316" s="1" t="s">
        <v>1448</v>
      </c>
      <c r="S4316" t="s">
        <v>1449</v>
      </c>
      <c r="T4316">
        <f>VLOOKUP(Admissions[[#This Row],[Department]],Departments!A:E,5,FALSE)</f>
        <v>7200</v>
      </c>
      <c r="U4316" s="1" t="str">
        <f t="shared" si="134"/>
        <v>Within Benchmark</v>
      </c>
      <c r="V4316" s="1">
        <f t="shared" ca="1" si="135"/>
        <v>56</v>
      </c>
      <c r="W4316" s="1" t="str">
        <f ca="1">_xlfn.IFS(Admissions[[#This Row],[Patients Age]]&lt;18,"Paediatric",V4316&lt;40,"Young Adult",V4316&lt;65,"Adult",TRUE,"Senior")</f>
        <v>Adult</v>
      </c>
    </row>
    <row r="4317" spans="1:23" x14ac:dyDescent="0.25">
      <c r="A4317">
        <v>13670</v>
      </c>
      <c r="B4317">
        <v>3844</v>
      </c>
      <c r="C4317" s="1" t="s">
        <v>374</v>
      </c>
      <c r="D4317" s="1" t="s">
        <v>56</v>
      </c>
      <c r="E4317" s="2">
        <v>28563</v>
      </c>
      <c r="F4317" s="1" t="s">
        <v>35</v>
      </c>
      <c r="G4317" s="1" t="s">
        <v>85</v>
      </c>
      <c r="H4317" s="2">
        <v>45102</v>
      </c>
      <c r="I4317" s="2">
        <v>45106</v>
      </c>
      <c r="J4317">
        <v>4</v>
      </c>
      <c r="K4317">
        <v>11866</v>
      </c>
      <c r="L4317" s="1" t="s">
        <v>1494</v>
      </c>
      <c r="M4317" s="1" t="s">
        <v>119</v>
      </c>
      <c r="N4317" s="1" t="s">
        <v>18</v>
      </c>
      <c r="O4317" t="s">
        <v>19</v>
      </c>
      <c r="P4317">
        <v>2966.5</v>
      </c>
      <c r="Q4317" s="1" t="s">
        <v>1492</v>
      </c>
      <c r="R4317" s="1" t="s">
        <v>1451</v>
      </c>
      <c r="S4317" t="s">
        <v>1447</v>
      </c>
      <c r="T4317">
        <f>VLOOKUP(Admissions[[#This Row],[Department]],Departments!A:E,5,FALSE)</f>
        <v>8500</v>
      </c>
      <c r="U4317" s="1" t="str">
        <f t="shared" si="134"/>
        <v>Above Benchmark</v>
      </c>
      <c r="V4317" s="1">
        <f t="shared" ca="1" si="135"/>
        <v>48</v>
      </c>
      <c r="W4317" s="1" t="str">
        <f ca="1">_xlfn.IFS(Admissions[[#This Row],[Patients Age]]&lt;18,"Paediatric",V4317&lt;40,"Young Adult",V4317&lt;65,"Adult",TRUE,"Senior")</f>
        <v>Adult</v>
      </c>
    </row>
    <row r="4318" spans="1:23" x14ac:dyDescent="0.25">
      <c r="A4318">
        <v>11403</v>
      </c>
      <c r="B4318">
        <v>6824</v>
      </c>
      <c r="C4318" s="1" t="s">
        <v>679</v>
      </c>
      <c r="D4318" s="1" t="s">
        <v>56</v>
      </c>
      <c r="E4318" s="2">
        <v>24727</v>
      </c>
      <c r="F4318" s="1" t="s">
        <v>51</v>
      </c>
      <c r="G4318" s="1" t="s">
        <v>87</v>
      </c>
      <c r="H4318" s="2">
        <v>45043</v>
      </c>
      <c r="I4318" s="2">
        <v>45047</v>
      </c>
      <c r="J4318">
        <v>4</v>
      </c>
      <c r="K4318">
        <v>8625</v>
      </c>
      <c r="L4318" s="1" t="s">
        <v>1491</v>
      </c>
      <c r="M4318" s="1" t="s">
        <v>17</v>
      </c>
      <c r="N4318" s="1" t="s">
        <v>33</v>
      </c>
      <c r="O4318" t="s">
        <v>19</v>
      </c>
      <c r="P4318">
        <v>2156.25</v>
      </c>
      <c r="Q4318" s="1" t="s">
        <v>1492</v>
      </c>
      <c r="R4318" s="1" t="s">
        <v>1450</v>
      </c>
      <c r="S4318" t="s">
        <v>1449</v>
      </c>
      <c r="T4318">
        <f>VLOOKUP(Admissions[[#This Row],[Department]],Departments!A:E,5,FALSE)</f>
        <v>6800</v>
      </c>
      <c r="U4318" s="1" t="str">
        <f t="shared" si="134"/>
        <v>Above Benchmark</v>
      </c>
      <c r="V4318" s="1">
        <f t="shared" ca="1" si="135"/>
        <v>58</v>
      </c>
      <c r="W4318" s="1" t="str">
        <f ca="1">_xlfn.IFS(Admissions[[#This Row],[Patients Age]]&lt;18,"Paediatric",V4318&lt;40,"Young Adult",V4318&lt;65,"Adult",TRUE,"Senior")</f>
        <v>Adult</v>
      </c>
    </row>
    <row r="4319" spans="1:23" x14ac:dyDescent="0.25">
      <c r="A4319">
        <v>14560</v>
      </c>
      <c r="B4319">
        <v>3356</v>
      </c>
      <c r="C4319" s="1" t="s">
        <v>446</v>
      </c>
      <c r="D4319" s="1" t="s">
        <v>14</v>
      </c>
      <c r="E4319" s="2">
        <v>29081</v>
      </c>
      <c r="F4319" s="1" t="s">
        <v>51</v>
      </c>
      <c r="G4319" s="1" t="s">
        <v>87</v>
      </c>
      <c r="H4319" s="2">
        <v>45493</v>
      </c>
      <c r="I4319" s="2">
        <v>45499</v>
      </c>
      <c r="J4319">
        <v>6</v>
      </c>
      <c r="K4319">
        <v>6298</v>
      </c>
      <c r="L4319" s="1" t="s">
        <v>1491</v>
      </c>
      <c r="M4319" s="1" t="s">
        <v>88</v>
      </c>
      <c r="N4319" s="1" t="s">
        <v>33</v>
      </c>
      <c r="O4319" t="s">
        <v>19</v>
      </c>
      <c r="P4319">
        <v>1049.6667</v>
      </c>
      <c r="Q4319" s="1" t="s">
        <v>1492</v>
      </c>
      <c r="R4319" s="1" t="s">
        <v>1446</v>
      </c>
      <c r="S4319" t="s">
        <v>1447</v>
      </c>
      <c r="T4319">
        <f>VLOOKUP(Admissions[[#This Row],[Department]],Departments!A:E,5,FALSE)</f>
        <v>6800</v>
      </c>
      <c r="U4319" s="1" t="str">
        <f t="shared" si="134"/>
        <v>Within Benchmark</v>
      </c>
      <c r="V4319" s="1">
        <f t="shared" ca="1" si="135"/>
        <v>46</v>
      </c>
      <c r="W4319" s="1" t="str">
        <f ca="1">_xlfn.IFS(Admissions[[#This Row],[Patients Age]]&lt;18,"Paediatric",V4319&lt;40,"Young Adult",V4319&lt;65,"Adult",TRUE,"Senior")</f>
        <v>Adult</v>
      </c>
    </row>
    <row r="4320" spans="1:23" x14ac:dyDescent="0.25">
      <c r="A4320">
        <v>14065</v>
      </c>
      <c r="B4320">
        <v>6407</v>
      </c>
      <c r="C4320" s="1" t="s">
        <v>229</v>
      </c>
      <c r="D4320" s="1" t="s">
        <v>14</v>
      </c>
      <c r="E4320" s="2">
        <v>24401</v>
      </c>
      <c r="F4320" s="1" t="s">
        <v>35</v>
      </c>
      <c r="G4320" s="1" t="s">
        <v>85</v>
      </c>
      <c r="H4320" s="2">
        <v>45183</v>
      </c>
      <c r="I4320" s="2">
        <v>45189</v>
      </c>
      <c r="J4320">
        <v>6</v>
      </c>
      <c r="K4320">
        <v>13132</v>
      </c>
      <c r="L4320" s="1" t="s">
        <v>1491</v>
      </c>
      <c r="M4320" s="1" t="s">
        <v>37</v>
      </c>
      <c r="N4320" s="1" t="s">
        <v>18</v>
      </c>
      <c r="O4320" t="s">
        <v>19</v>
      </c>
      <c r="P4320">
        <v>2188.6667000000002</v>
      </c>
      <c r="Q4320" s="1" t="s">
        <v>1492</v>
      </c>
      <c r="R4320" s="1" t="s">
        <v>1450</v>
      </c>
      <c r="S4320" t="s">
        <v>1449</v>
      </c>
      <c r="T4320">
        <f>VLOOKUP(Admissions[[#This Row],[Department]],Departments!A:E,5,FALSE)</f>
        <v>8500</v>
      </c>
      <c r="U4320" s="1" t="str">
        <f t="shared" si="134"/>
        <v>Above Benchmark</v>
      </c>
      <c r="V4320" s="1">
        <f t="shared" ca="1" si="135"/>
        <v>59</v>
      </c>
      <c r="W4320" s="1" t="str">
        <f ca="1">_xlfn.IFS(Admissions[[#This Row],[Patients Age]]&lt;18,"Paediatric",V4320&lt;40,"Young Adult",V4320&lt;65,"Adult",TRUE,"Senior")</f>
        <v>Adult</v>
      </c>
    </row>
    <row r="4321" spans="1:23" x14ac:dyDescent="0.25">
      <c r="A4321">
        <v>14739</v>
      </c>
      <c r="B4321">
        <v>3635</v>
      </c>
      <c r="C4321" s="1" t="s">
        <v>294</v>
      </c>
      <c r="D4321" s="1" t="s">
        <v>14</v>
      </c>
      <c r="E4321" s="2">
        <v>22781</v>
      </c>
      <c r="F4321" s="1" t="s">
        <v>26</v>
      </c>
      <c r="G4321" s="1" t="s">
        <v>141</v>
      </c>
      <c r="H4321" s="2">
        <v>45197</v>
      </c>
      <c r="I4321" s="2">
        <v>45200</v>
      </c>
      <c r="J4321">
        <v>3</v>
      </c>
      <c r="K4321">
        <v>0</v>
      </c>
      <c r="L4321" s="1" t="s">
        <v>1491</v>
      </c>
      <c r="M4321" s="1" t="s">
        <v>17</v>
      </c>
      <c r="N4321" s="1" t="s">
        <v>33</v>
      </c>
      <c r="O4321" t="s">
        <v>19</v>
      </c>
      <c r="P4321">
        <v>0</v>
      </c>
      <c r="Q4321" s="1" t="s">
        <v>1493</v>
      </c>
      <c r="R4321" s="1" t="s">
        <v>1450</v>
      </c>
      <c r="S4321" t="s">
        <v>1449</v>
      </c>
      <c r="T4321">
        <f>VLOOKUP(Admissions[[#This Row],[Department]],Departments!A:E,5,FALSE)</f>
        <v>9000</v>
      </c>
      <c r="U4321" s="1" t="str">
        <f t="shared" si="134"/>
        <v>Within Benchmark</v>
      </c>
      <c r="V4321" s="1">
        <f t="shared" ca="1" si="135"/>
        <v>64</v>
      </c>
      <c r="W4321" s="1" t="str">
        <f ca="1">_xlfn.IFS(Admissions[[#This Row],[Patients Age]]&lt;18,"Paediatric",V4321&lt;40,"Young Adult",V4321&lt;65,"Adult",TRUE,"Senior")</f>
        <v>Adult</v>
      </c>
    </row>
    <row r="4322" spans="1:23" x14ac:dyDescent="0.25">
      <c r="A4322">
        <v>13783</v>
      </c>
      <c r="B4322">
        <v>4722</v>
      </c>
      <c r="C4322" s="1" t="s">
        <v>1159</v>
      </c>
      <c r="D4322" s="1" t="s">
        <v>14</v>
      </c>
      <c r="E4322" s="2">
        <v>36884</v>
      </c>
      <c r="F4322" s="1" t="s">
        <v>15</v>
      </c>
      <c r="G4322" s="1" t="s">
        <v>48</v>
      </c>
      <c r="H4322" s="2">
        <v>45090</v>
      </c>
      <c r="I4322" s="2">
        <v>45091</v>
      </c>
      <c r="J4322">
        <v>1</v>
      </c>
      <c r="K4322">
        <v>2231</v>
      </c>
      <c r="L4322" s="1" t="s">
        <v>1491</v>
      </c>
      <c r="M4322" s="1" t="s">
        <v>46</v>
      </c>
      <c r="N4322" s="1" t="s">
        <v>24</v>
      </c>
      <c r="O4322" t="s">
        <v>19</v>
      </c>
      <c r="P4322">
        <v>2231</v>
      </c>
      <c r="Q4322" s="1" t="s">
        <v>1492</v>
      </c>
      <c r="R4322" s="1" t="s">
        <v>1452</v>
      </c>
      <c r="S4322" t="s">
        <v>1449</v>
      </c>
      <c r="T4322">
        <f>VLOOKUP(Admissions[[#This Row],[Department]],Departments!A:E,5,FALSE)</f>
        <v>5500</v>
      </c>
      <c r="U4322" s="1" t="str">
        <f t="shared" si="134"/>
        <v>Within Benchmark</v>
      </c>
      <c r="V4322" s="1">
        <f t="shared" ca="1" si="135"/>
        <v>25</v>
      </c>
      <c r="W4322" s="1" t="str">
        <f ca="1">_xlfn.IFS(Admissions[[#This Row],[Patients Age]]&lt;18,"Paediatric",V4322&lt;40,"Young Adult",V4322&lt;65,"Adult",TRUE,"Senior")</f>
        <v>Young Adult</v>
      </c>
    </row>
    <row r="4323" spans="1:23" x14ac:dyDescent="0.25">
      <c r="A4323">
        <v>13396</v>
      </c>
      <c r="B4323">
        <v>7192</v>
      </c>
      <c r="C4323" s="1" t="s">
        <v>1346</v>
      </c>
      <c r="D4323" s="1" t="s">
        <v>14</v>
      </c>
      <c r="E4323" s="2">
        <v>28847</v>
      </c>
      <c r="F4323" s="1" t="s">
        <v>15</v>
      </c>
      <c r="G4323" s="1" t="s">
        <v>48</v>
      </c>
      <c r="H4323" s="2">
        <v>44987</v>
      </c>
      <c r="I4323" s="2">
        <v>44989</v>
      </c>
      <c r="J4323">
        <v>2</v>
      </c>
      <c r="K4323">
        <v>6998</v>
      </c>
      <c r="L4323" s="1" t="s">
        <v>1491</v>
      </c>
      <c r="M4323" s="1" t="s">
        <v>81</v>
      </c>
      <c r="N4323" s="1" t="s">
        <v>33</v>
      </c>
      <c r="O4323" t="s">
        <v>19</v>
      </c>
      <c r="P4323">
        <v>3499</v>
      </c>
      <c r="Q4323" s="1" t="s">
        <v>1492</v>
      </c>
      <c r="R4323" s="1" t="s">
        <v>1450</v>
      </c>
      <c r="S4323" t="s">
        <v>1449</v>
      </c>
      <c r="T4323">
        <f>VLOOKUP(Admissions[[#This Row],[Department]],Departments!A:E,5,FALSE)</f>
        <v>5500</v>
      </c>
      <c r="U4323" s="1" t="str">
        <f t="shared" si="134"/>
        <v>Above Benchmark</v>
      </c>
      <c r="V4323" s="1">
        <f t="shared" ca="1" si="135"/>
        <v>47</v>
      </c>
      <c r="W4323" s="1" t="str">
        <f ca="1">_xlfn.IFS(Admissions[[#This Row],[Patients Age]]&lt;18,"Paediatric",V4323&lt;40,"Young Adult",V4323&lt;65,"Adult",TRUE,"Senior")</f>
        <v>Adult</v>
      </c>
    </row>
    <row r="4324" spans="1:23" x14ac:dyDescent="0.25">
      <c r="A4324">
        <v>13854</v>
      </c>
      <c r="B4324">
        <v>3251</v>
      </c>
      <c r="C4324" s="1" t="s">
        <v>385</v>
      </c>
      <c r="D4324" s="1" t="s">
        <v>14</v>
      </c>
      <c r="E4324" s="2">
        <v>44563</v>
      </c>
      <c r="F4324" s="1" t="s">
        <v>30</v>
      </c>
      <c r="G4324" s="1" t="s">
        <v>31</v>
      </c>
      <c r="H4324" s="2">
        <v>45496</v>
      </c>
      <c r="I4324" s="2">
        <v>45499</v>
      </c>
      <c r="J4324">
        <v>3</v>
      </c>
      <c r="K4324">
        <v>3809</v>
      </c>
      <c r="L4324" s="1" t="s">
        <v>1491</v>
      </c>
      <c r="M4324" s="1" t="s">
        <v>81</v>
      </c>
      <c r="N4324" s="1" t="s">
        <v>33</v>
      </c>
      <c r="O4324" t="s">
        <v>19</v>
      </c>
      <c r="P4324">
        <v>1269.6667</v>
      </c>
      <c r="Q4324" s="1" t="s">
        <v>1492</v>
      </c>
      <c r="R4324" s="1" t="s">
        <v>1452</v>
      </c>
      <c r="S4324" t="s">
        <v>1449</v>
      </c>
      <c r="T4324">
        <f>VLOOKUP(Admissions[[#This Row],[Department]],Departments!A:E,5,FALSE)</f>
        <v>4500</v>
      </c>
      <c r="U4324" s="1" t="str">
        <f t="shared" si="134"/>
        <v>Within Benchmark</v>
      </c>
      <c r="V4324" s="1">
        <f t="shared" ca="1" si="135"/>
        <v>4</v>
      </c>
      <c r="W4324" s="1" t="str">
        <f ca="1">_xlfn.IFS(Admissions[[#This Row],[Patients Age]]&lt;18,"Paediatric",V4324&lt;40,"Young Adult",V4324&lt;65,"Adult",TRUE,"Senior")</f>
        <v>Paediatric</v>
      </c>
    </row>
    <row r="4325" spans="1:23" x14ac:dyDescent="0.25">
      <c r="A4325">
        <v>14461</v>
      </c>
      <c r="B4325">
        <v>3309</v>
      </c>
      <c r="C4325" s="1" t="s">
        <v>559</v>
      </c>
      <c r="D4325" s="1" t="s">
        <v>14</v>
      </c>
      <c r="E4325" s="2">
        <v>22624</v>
      </c>
      <c r="F4325" s="1" t="s">
        <v>26</v>
      </c>
      <c r="G4325" s="1" t="s">
        <v>39</v>
      </c>
      <c r="H4325" s="2">
        <v>45104</v>
      </c>
      <c r="I4325" s="2">
        <v>45109</v>
      </c>
      <c r="J4325">
        <v>5</v>
      </c>
      <c r="K4325">
        <v>11382</v>
      </c>
      <c r="L4325" s="1" t="s">
        <v>1491</v>
      </c>
      <c r="M4325" s="1" t="s">
        <v>64</v>
      </c>
      <c r="N4325" s="1" t="s">
        <v>24</v>
      </c>
      <c r="O4325" t="s">
        <v>19</v>
      </c>
      <c r="P4325">
        <v>2276.4</v>
      </c>
      <c r="Q4325" s="1" t="s">
        <v>1492</v>
      </c>
      <c r="R4325" s="1" t="s">
        <v>1452</v>
      </c>
      <c r="S4325" t="s">
        <v>1449</v>
      </c>
      <c r="T4325">
        <f>VLOOKUP(Admissions[[#This Row],[Department]],Departments!A:E,5,FALSE)</f>
        <v>9000</v>
      </c>
      <c r="U4325" s="1" t="str">
        <f t="shared" si="134"/>
        <v>Above Benchmark</v>
      </c>
      <c r="V4325" s="1">
        <f t="shared" ca="1" si="135"/>
        <v>64</v>
      </c>
      <c r="W4325" s="1" t="str">
        <f ca="1">_xlfn.IFS(Admissions[[#This Row],[Patients Age]]&lt;18,"Paediatric",V4325&lt;40,"Young Adult",V4325&lt;65,"Adult",TRUE,"Senior")</f>
        <v>Adult</v>
      </c>
    </row>
    <row r="4326" spans="1:23" x14ac:dyDescent="0.25">
      <c r="A4326">
        <v>10529</v>
      </c>
      <c r="B4326">
        <v>5874</v>
      </c>
      <c r="C4326" s="1" t="s">
        <v>985</v>
      </c>
      <c r="D4326" s="1" t="s">
        <v>56</v>
      </c>
      <c r="E4326" s="2">
        <v>41220</v>
      </c>
      <c r="F4326" s="1" t="s">
        <v>30</v>
      </c>
      <c r="G4326" s="1" t="s">
        <v>58</v>
      </c>
      <c r="H4326" s="2">
        <v>45465</v>
      </c>
      <c r="I4326" s="2">
        <v>45468</v>
      </c>
      <c r="J4326">
        <v>3</v>
      </c>
      <c r="K4326">
        <v>2907</v>
      </c>
      <c r="L4326" s="1" t="s">
        <v>1491</v>
      </c>
      <c r="M4326" s="1" t="s">
        <v>81</v>
      </c>
      <c r="N4326" s="1" t="s">
        <v>24</v>
      </c>
      <c r="O4326" t="s">
        <v>19</v>
      </c>
      <c r="P4326">
        <v>969</v>
      </c>
      <c r="Q4326" s="1" t="s">
        <v>1492</v>
      </c>
      <c r="R4326" s="1" t="s">
        <v>1446</v>
      </c>
      <c r="S4326" t="s">
        <v>1447</v>
      </c>
      <c r="T4326">
        <f>VLOOKUP(Admissions[[#This Row],[Department]],Departments!A:E,5,FALSE)</f>
        <v>4500</v>
      </c>
      <c r="U4326" s="1" t="str">
        <f t="shared" si="134"/>
        <v>Within Benchmark</v>
      </c>
      <c r="V4326" s="1">
        <f t="shared" ca="1" si="135"/>
        <v>13</v>
      </c>
      <c r="W4326" s="1" t="str">
        <f ca="1">_xlfn.IFS(Admissions[[#This Row],[Patients Age]]&lt;18,"Paediatric",V4326&lt;40,"Young Adult",V4326&lt;65,"Adult",TRUE,"Senior")</f>
        <v>Paediatric</v>
      </c>
    </row>
    <row r="4327" spans="1:23" x14ac:dyDescent="0.25">
      <c r="A4327">
        <v>13953</v>
      </c>
      <c r="B4327">
        <v>3963</v>
      </c>
      <c r="C4327" s="1" t="s">
        <v>357</v>
      </c>
      <c r="D4327" s="1" t="s">
        <v>14</v>
      </c>
      <c r="E4327" s="2">
        <v>19562</v>
      </c>
      <c r="F4327" s="1" t="s">
        <v>35</v>
      </c>
      <c r="G4327" s="1" t="s">
        <v>85</v>
      </c>
      <c r="H4327" s="2">
        <v>45208</v>
      </c>
      <c r="I4327" s="2">
        <v>45216</v>
      </c>
      <c r="J4327">
        <v>8</v>
      </c>
      <c r="K4327">
        <v>12896</v>
      </c>
      <c r="L4327" s="1" t="s">
        <v>1494</v>
      </c>
      <c r="M4327" s="1" t="s">
        <v>119</v>
      </c>
      <c r="N4327" s="1" t="s">
        <v>18</v>
      </c>
      <c r="O4327" t="s">
        <v>19</v>
      </c>
      <c r="P4327">
        <v>1612</v>
      </c>
      <c r="Q4327" s="1" t="s">
        <v>1492</v>
      </c>
      <c r="R4327" s="1" t="s">
        <v>1448</v>
      </c>
      <c r="S4327" t="s">
        <v>1449</v>
      </c>
      <c r="T4327">
        <f>VLOOKUP(Admissions[[#This Row],[Department]],Departments!A:E,5,FALSE)</f>
        <v>8500</v>
      </c>
      <c r="U4327" s="1" t="str">
        <f t="shared" si="134"/>
        <v>Above Benchmark</v>
      </c>
      <c r="V4327" s="1">
        <f t="shared" ca="1" si="135"/>
        <v>72</v>
      </c>
      <c r="W4327" s="1" t="str">
        <f ca="1">_xlfn.IFS(Admissions[[#This Row],[Patients Age]]&lt;18,"Paediatric",V4327&lt;40,"Young Adult",V4327&lt;65,"Adult",TRUE,"Senior")</f>
        <v>Senior</v>
      </c>
    </row>
    <row r="4328" spans="1:23" x14ac:dyDescent="0.25">
      <c r="A4328">
        <v>15828</v>
      </c>
      <c r="B4328">
        <v>6254</v>
      </c>
      <c r="C4328" s="1" t="s">
        <v>61</v>
      </c>
      <c r="D4328" s="1" t="s">
        <v>14</v>
      </c>
      <c r="E4328" s="2">
        <v>21275</v>
      </c>
      <c r="F4328" s="1" t="s">
        <v>26</v>
      </c>
      <c r="G4328" s="1" t="s">
        <v>27</v>
      </c>
      <c r="H4328" s="2">
        <v>45376</v>
      </c>
      <c r="I4328" s="2">
        <v>45382</v>
      </c>
      <c r="J4328">
        <v>6</v>
      </c>
      <c r="K4328">
        <v>15588</v>
      </c>
      <c r="L4328" s="1" t="s">
        <v>1491</v>
      </c>
      <c r="M4328" s="1" t="s">
        <v>79</v>
      </c>
      <c r="N4328" s="1" t="s">
        <v>33</v>
      </c>
      <c r="O4328" t="s">
        <v>19</v>
      </c>
      <c r="P4328">
        <v>2598</v>
      </c>
      <c r="Q4328" s="1" t="s">
        <v>1492</v>
      </c>
      <c r="R4328" s="1" t="s">
        <v>1448</v>
      </c>
      <c r="S4328" t="s">
        <v>1449</v>
      </c>
      <c r="T4328">
        <f>VLOOKUP(Admissions[[#This Row],[Department]],Departments!A:E,5,FALSE)</f>
        <v>9000</v>
      </c>
      <c r="U4328" s="1" t="str">
        <f t="shared" si="134"/>
        <v>Above Benchmark</v>
      </c>
      <c r="V4328" s="1">
        <f t="shared" ca="1" si="135"/>
        <v>68</v>
      </c>
      <c r="W4328" s="1" t="str">
        <f ca="1">_xlfn.IFS(Admissions[[#This Row],[Patients Age]]&lt;18,"Paediatric",V4328&lt;40,"Young Adult",V4328&lt;65,"Adult",TRUE,"Senior")</f>
        <v>Senior</v>
      </c>
    </row>
    <row r="4329" spans="1:23" x14ac:dyDescent="0.25">
      <c r="A4329">
        <v>12695</v>
      </c>
      <c r="B4329">
        <v>3342</v>
      </c>
      <c r="C4329" s="1" t="s">
        <v>314</v>
      </c>
      <c r="D4329" s="1" t="s">
        <v>14</v>
      </c>
      <c r="E4329" s="2">
        <v>23610</v>
      </c>
      <c r="F4329" s="1" t="s">
        <v>21</v>
      </c>
      <c r="G4329" s="1" t="s">
        <v>160</v>
      </c>
      <c r="H4329" s="2">
        <v>45595</v>
      </c>
      <c r="I4329" s="2">
        <v>45606</v>
      </c>
      <c r="J4329">
        <v>11</v>
      </c>
      <c r="K4329">
        <v>32153</v>
      </c>
      <c r="L4329" s="1" t="s">
        <v>1491</v>
      </c>
      <c r="M4329" s="1" t="s">
        <v>23</v>
      </c>
      <c r="N4329" s="1" t="s">
        <v>24</v>
      </c>
      <c r="O4329" t="s">
        <v>19</v>
      </c>
      <c r="P4329">
        <v>2923</v>
      </c>
      <c r="Q4329" s="1" t="s">
        <v>1492</v>
      </c>
      <c r="R4329" s="1" t="s">
        <v>1453</v>
      </c>
      <c r="S4329" t="s">
        <v>1449</v>
      </c>
      <c r="T4329">
        <f>VLOOKUP(Admissions[[#This Row],[Department]],Departments!A:E,5,FALSE)</f>
        <v>12000</v>
      </c>
      <c r="U4329" s="1" t="str">
        <f t="shared" si="134"/>
        <v>Above Benchmark</v>
      </c>
      <c r="V4329" s="1">
        <f t="shared" ca="1" si="135"/>
        <v>61</v>
      </c>
      <c r="W4329" s="1" t="str">
        <f ca="1">_xlfn.IFS(Admissions[[#This Row],[Patients Age]]&lt;18,"Paediatric",V4329&lt;40,"Young Adult",V4329&lt;65,"Adult",TRUE,"Senior")</f>
        <v>Adult</v>
      </c>
    </row>
    <row r="4330" spans="1:23" x14ac:dyDescent="0.25">
      <c r="A4330">
        <v>13792</v>
      </c>
      <c r="B4330">
        <v>6796</v>
      </c>
      <c r="C4330" s="1" t="s">
        <v>730</v>
      </c>
      <c r="D4330" s="1" t="s">
        <v>14</v>
      </c>
      <c r="E4330" s="2">
        <v>19004</v>
      </c>
      <c r="F4330" s="1" t="s">
        <v>15</v>
      </c>
      <c r="G4330" s="1" t="s">
        <v>48</v>
      </c>
      <c r="H4330" s="2">
        <v>45631</v>
      </c>
      <c r="I4330" s="2">
        <v>45636</v>
      </c>
      <c r="J4330">
        <v>5</v>
      </c>
      <c r="K4330">
        <v>9847</v>
      </c>
      <c r="L4330" s="1" t="s">
        <v>1491</v>
      </c>
      <c r="M4330" s="1" t="s">
        <v>46</v>
      </c>
      <c r="N4330" s="1" t="s">
        <v>33</v>
      </c>
      <c r="O4330" t="s">
        <v>19</v>
      </c>
      <c r="P4330">
        <v>1969.4</v>
      </c>
      <c r="Q4330" s="1" t="s">
        <v>1492</v>
      </c>
      <c r="R4330" s="1" t="s">
        <v>1450</v>
      </c>
      <c r="S4330" t="s">
        <v>1449</v>
      </c>
      <c r="T4330">
        <f>VLOOKUP(Admissions[[#This Row],[Department]],Departments!A:E,5,FALSE)</f>
        <v>5500</v>
      </c>
      <c r="U4330" s="1" t="str">
        <f t="shared" si="134"/>
        <v>Above Benchmark</v>
      </c>
      <c r="V4330" s="1">
        <f t="shared" ca="1" si="135"/>
        <v>74</v>
      </c>
      <c r="W4330" s="1" t="str">
        <f ca="1">_xlfn.IFS(Admissions[[#This Row],[Patients Age]]&lt;18,"Paediatric",V4330&lt;40,"Young Adult",V4330&lt;65,"Adult",TRUE,"Senior")</f>
        <v>Senior</v>
      </c>
    </row>
    <row r="4331" spans="1:23" x14ac:dyDescent="0.25">
      <c r="A4331">
        <v>12804</v>
      </c>
      <c r="B4331">
        <v>6504</v>
      </c>
      <c r="C4331" s="1" t="s">
        <v>1347</v>
      </c>
      <c r="D4331" s="1" t="s">
        <v>14</v>
      </c>
      <c r="E4331" s="2">
        <v>24288</v>
      </c>
      <c r="F4331" s="1" t="s">
        <v>26</v>
      </c>
      <c r="G4331" s="1" t="s">
        <v>141</v>
      </c>
      <c r="H4331" s="2">
        <v>45157</v>
      </c>
      <c r="I4331" s="2">
        <v>45163</v>
      </c>
      <c r="J4331">
        <v>6</v>
      </c>
      <c r="K4331">
        <v>13698</v>
      </c>
      <c r="L4331" s="1" t="s">
        <v>1491</v>
      </c>
      <c r="M4331" s="1" t="s">
        <v>17</v>
      </c>
      <c r="N4331" s="1" t="s">
        <v>18</v>
      </c>
      <c r="O4331" t="s">
        <v>19</v>
      </c>
      <c r="P4331">
        <v>2283</v>
      </c>
      <c r="Q4331" s="1" t="s">
        <v>1492</v>
      </c>
      <c r="R4331" s="1" t="s">
        <v>1446</v>
      </c>
      <c r="S4331" t="s">
        <v>1447</v>
      </c>
      <c r="T4331">
        <f>VLOOKUP(Admissions[[#This Row],[Department]],Departments!A:E,5,FALSE)</f>
        <v>9000</v>
      </c>
      <c r="U4331" s="1" t="str">
        <f t="shared" si="134"/>
        <v>Above Benchmark</v>
      </c>
      <c r="V4331" s="1">
        <f t="shared" ca="1" si="135"/>
        <v>60</v>
      </c>
      <c r="W4331" s="1" t="str">
        <f ca="1">_xlfn.IFS(Admissions[[#This Row],[Patients Age]]&lt;18,"Paediatric",V4331&lt;40,"Young Adult",V4331&lt;65,"Adult",TRUE,"Senior")</f>
        <v>Adult</v>
      </c>
    </row>
    <row r="4332" spans="1:23" x14ac:dyDescent="0.25">
      <c r="A4332">
        <v>10528</v>
      </c>
      <c r="B4332">
        <v>4507</v>
      </c>
      <c r="C4332" s="1" t="s">
        <v>1348</v>
      </c>
      <c r="D4332" s="1" t="s">
        <v>56</v>
      </c>
      <c r="E4332" s="2">
        <v>33294</v>
      </c>
      <c r="F4332" s="1" t="s">
        <v>15</v>
      </c>
      <c r="G4332" s="1" t="s">
        <v>48</v>
      </c>
      <c r="H4332" s="2">
        <v>45306</v>
      </c>
      <c r="I4332" s="2">
        <v>45308</v>
      </c>
      <c r="J4332">
        <v>2</v>
      </c>
      <c r="K4332">
        <v>3654</v>
      </c>
      <c r="L4332" s="1" t="s">
        <v>1494</v>
      </c>
      <c r="M4332" s="1" t="s">
        <v>46</v>
      </c>
      <c r="N4332" s="1" t="s">
        <v>18</v>
      </c>
      <c r="O4332" t="s">
        <v>19</v>
      </c>
      <c r="P4332">
        <v>1827</v>
      </c>
      <c r="Q4332" s="1" t="s">
        <v>1492</v>
      </c>
      <c r="R4332" s="1" t="s">
        <v>1448</v>
      </c>
      <c r="S4332" t="s">
        <v>1449</v>
      </c>
      <c r="T4332">
        <f>VLOOKUP(Admissions[[#This Row],[Department]],Departments!A:E,5,FALSE)</f>
        <v>5500</v>
      </c>
      <c r="U4332" s="1" t="str">
        <f t="shared" si="134"/>
        <v>Within Benchmark</v>
      </c>
      <c r="V4332" s="1">
        <f t="shared" ca="1" si="135"/>
        <v>35</v>
      </c>
      <c r="W4332" s="1" t="str">
        <f ca="1">_xlfn.IFS(Admissions[[#This Row],[Patients Age]]&lt;18,"Paediatric",V4332&lt;40,"Young Adult",V4332&lt;65,"Adult",TRUE,"Senior")</f>
        <v>Young Adult</v>
      </c>
    </row>
    <row r="4333" spans="1:23" x14ac:dyDescent="0.25">
      <c r="A4333">
        <v>13594</v>
      </c>
      <c r="B4333">
        <v>3667</v>
      </c>
      <c r="C4333" s="1" t="s">
        <v>346</v>
      </c>
      <c r="D4333" s="1" t="s">
        <v>14</v>
      </c>
      <c r="E4333" s="2">
        <v>36480</v>
      </c>
      <c r="F4333" s="1" t="s">
        <v>15</v>
      </c>
      <c r="G4333" s="1" t="s">
        <v>217</v>
      </c>
      <c r="H4333" s="2">
        <v>45033</v>
      </c>
      <c r="I4333" s="2">
        <v>45035</v>
      </c>
      <c r="J4333">
        <v>2</v>
      </c>
      <c r="K4333">
        <v>5468</v>
      </c>
      <c r="L4333" s="1" t="s">
        <v>1491</v>
      </c>
      <c r="M4333" s="1" t="s">
        <v>49</v>
      </c>
      <c r="N4333" s="1" t="s">
        <v>18</v>
      </c>
      <c r="O4333" t="s">
        <v>19</v>
      </c>
      <c r="P4333">
        <v>2734</v>
      </c>
      <c r="Q4333" s="1" t="s">
        <v>1492</v>
      </c>
      <c r="R4333" s="1" t="s">
        <v>1448</v>
      </c>
      <c r="S4333" t="s">
        <v>1449</v>
      </c>
      <c r="T4333">
        <f>VLOOKUP(Admissions[[#This Row],[Department]],Departments!A:E,5,FALSE)</f>
        <v>5500</v>
      </c>
      <c r="U4333" s="1" t="str">
        <f t="shared" si="134"/>
        <v>Within Benchmark</v>
      </c>
      <c r="V4333" s="1">
        <f t="shared" ca="1" si="135"/>
        <v>26</v>
      </c>
      <c r="W4333" s="1" t="str">
        <f ca="1">_xlfn.IFS(Admissions[[#This Row],[Patients Age]]&lt;18,"Paediatric",V4333&lt;40,"Young Adult",V4333&lt;65,"Adult",TRUE,"Senior")</f>
        <v>Young Adult</v>
      </c>
    </row>
    <row r="4334" spans="1:23" x14ac:dyDescent="0.25">
      <c r="A4334">
        <v>15346</v>
      </c>
      <c r="B4334">
        <v>5481</v>
      </c>
      <c r="C4334" s="1" t="s">
        <v>437</v>
      </c>
      <c r="D4334" s="1" t="s">
        <v>14</v>
      </c>
      <c r="E4334" s="2">
        <v>36474</v>
      </c>
      <c r="F4334" s="1" t="s">
        <v>66</v>
      </c>
      <c r="G4334" s="1" t="s">
        <v>70</v>
      </c>
      <c r="H4334" s="2">
        <v>45123</v>
      </c>
      <c r="I4334" s="2">
        <v>45126</v>
      </c>
      <c r="J4334">
        <v>3</v>
      </c>
      <c r="K4334">
        <v>5743</v>
      </c>
      <c r="L4334" s="1" t="s">
        <v>1491</v>
      </c>
      <c r="M4334" s="1" t="s">
        <v>91</v>
      </c>
      <c r="N4334" s="1" t="s">
        <v>33</v>
      </c>
      <c r="O4334" t="s">
        <v>19</v>
      </c>
      <c r="P4334">
        <v>1914.3333</v>
      </c>
      <c r="Q4334" s="1" t="s">
        <v>1492</v>
      </c>
      <c r="R4334" s="1" t="s">
        <v>1451</v>
      </c>
      <c r="S4334" t="s">
        <v>1447</v>
      </c>
      <c r="T4334">
        <f>VLOOKUP(Admissions[[#This Row],[Department]],Departments!A:E,5,FALSE)</f>
        <v>6000</v>
      </c>
      <c r="U4334" s="1" t="str">
        <f t="shared" si="134"/>
        <v>Within Benchmark</v>
      </c>
      <c r="V4334" s="1">
        <f t="shared" ca="1" si="135"/>
        <v>26</v>
      </c>
      <c r="W4334" s="1" t="str">
        <f ca="1">_xlfn.IFS(Admissions[[#This Row],[Patients Age]]&lt;18,"Paediatric",V4334&lt;40,"Young Adult",V4334&lt;65,"Adult",TRUE,"Senior")</f>
        <v>Young Adult</v>
      </c>
    </row>
    <row r="4335" spans="1:23" x14ac:dyDescent="0.25">
      <c r="A4335">
        <v>11477</v>
      </c>
      <c r="B4335">
        <v>5988</v>
      </c>
      <c r="C4335" s="1" t="s">
        <v>911</v>
      </c>
      <c r="D4335" s="1" t="s">
        <v>14</v>
      </c>
      <c r="E4335" s="2">
        <v>36758</v>
      </c>
      <c r="F4335" s="1" t="s">
        <v>66</v>
      </c>
      <c r="G4335" s="1" t="s">
        <v>70</v>
      </c>
      <c r="H4335" s="2">
        <v>45008</v>
      </c>
      <c r="I4335" s="2">
        <v>45012</v>
      </c>
      <c r="J4335">
        <v>4</v>
      </c>
      <c r="K4335">
        <v>6620</v>
      </c>
      <c r="L4335" s="1" t="s">
        <v>1491</v>
      </c>
      <c r="M4335" s="1" t="s">
        <v>37</v>
      </c>
      <c r="N4335" s="1" t="s">
        <v>24</v>
      </c>
      <c r="O4335" t="s">
        <v>19</v>
      </c>
      <c r="P4335">
        <v>1655</v>
      </c>
      <c r="Q4335" s="1" t="s">
        <v>1492</v>
      </c>
      <c r="R4335" s="1" t="s">
        <v>1450</v>
      </c>
      <c r="S4335" t="s">
        <v>1449</v>
      </c>
      <c r="T4335">
        <f>VLOOKUP(Admissions[[#This Row],[Department]],Departments!A:E,5,FALSE)</f>
        <v>6000</v>
      </c>
      <c r="U4335" s="1" t="str">
        <f t="shared" si="134"/>
        <v>Above Benchmark</v>
      </c>
      <c r="V4335" s="1">
        <f t="shared" ca="1" si="135"/>
        <v>25</v>
      </c>
      <c r="W4335" s="1" t="str">
        <f ca="1">_xlfn.IFS(Admissions[[#This Row],[Patients Age]]&lt;18,"Paediatric",V4335&lt;40,"Young Adult",V4335&lt;65,"Adult",TRUE,"Senior")</f>
        <v>Young Adult</v>
      </c>
    </row>
    <row r="4336" spans="1:23" x14ac:dyDescent="0.25">
      <c r="A4336">
        <v>12847</v>
      </c>
      <c r="B4336">
        <v>7001</v>
      </c>
      <c r="C4336" s="1" t="s">
        <v>138</v>
      </c>
      <c r="D4336" s="1" t="s">
        <v>14</v>
      </c>
      <c r="E4336" s="2">
        <v>23688</v>
      </c>
      <c r="F4336" s="1" t="s">
        <v>41</v>
      </c>
      <c r="G4336" s="1" t="s">
        <v>42</v>
      </c>
      <c r="H4336" s="2">
        <v>45602</v>
      </c>
      <c r="I4336" s="2">
        <v>45608</v>
      </c>
      <c r="J4336">
        <v>6</v>
      </c>
      <c r="K4336">
        <v>7611</v>
      </c>
      <c r="L4336" s="1" t="s">
        <v>1491</v>
      </c>
      <c r="M4336" s="1" t="s">
        <v>49</v>
      </c>
      <c r="N4336" s="1" t="s">
        <v>18</v>
      </c>
      <c r="O4336" t="s">
        <v>19</v>
      </c>
      <c r="P4336">
        <v>1268.5</v>
      </c>
      <c r="Q4336" s="1" t="s">
        <v>1492</v>
      </c>
      <c r="R4336" s="1" t="s">
        <v>1453</v>
      </c>
      <c r="S4336" t="s">
        <v>1449</v>
      </c>
      <c r="T4336">
        <f>VLOOKUP(Admissions[[#This Row],[Department]],Departments!A:E,5,FALSE)</f>
        <v>7200</v>
      </c>
      <c r="U4336" s="1" t="str">
        <f t="shared" si="134"/>
        <v>Above Benchmark</v>
      </c>
      <c r="V4336" s="1">
        <f t="shared" ca="1" si="135"/>
        <v>61</v>
      </c>
      <c r="W4336" s="1" t="str">
        <f ca="1">_xlfn.IFS(Admissions[[#This Row],[Patients Age]]&lt;18,"Paediatric",V4336&lt;40,"Young Adult",V4336&lt;65,"Adult",TRUE,"Senior")</f>
        <v>Adult</v>
      </c>
    </row>
    <row r="4337" spans="1:23" x14ac:dyDescent="0.25">
      <c r="A4337">
        <v>10530</v>
      </c>
      <c r="B4337">
        <v>3980</v>
      </c>
      <c r="C4337" s="1" t="s">
        <v>308</v>
      </c>
      <c r="D4337" s="1" t="s">
        <v>14</v>
      </c>
      <c r="E4337" s="2">
        <v>15684</v>
      </c>
      <c r="F4337" s="1" t="s">
        <v>26</v>
      </c>
      <c r="G4337" s="1" t="s">
        <v>27</v>
      </c>
      <c r="H4337" s="2">
        <v>45647</v>
      </c>
      <c r="I4337" s="2">
        <v>45657</v>
      </c>
      <c r="J4337">
        <v>10</v>
      </c>
      <c r="K4337">
        <v>22119</v>
      </c>
      <c r="L4337" s="1" t="s">
        <v>1491</v>
      </c>
      <c r="M4337" s="1" t="s">
        <v>79</v>
      </c>
      <c r="N4337" s="1" t="s">
        <v>18</v>
      </c>
      <c r="O4337" t="s">
        <v>19</v>
      </c>
      <c r="P4337">
        <v>2211.9</v>
      </c>
      <c r="Q4337" s="1" t="s">
        <v>1492</v>
      </c>
      <c r="R4337" s="1" t="s">
        <v>1446</v>
      </c>
      <c r="S4337" t="s">
        <v>1447</v>
      </c>
      <c r="T4337">
        <f>VLOOKUP(Admissions[[#This Row],[Department]],Departments!A:E,5,FALSE)</f>
        <v>9000</v>
      </c>
      <c r="U4337" s="1" t="str">
        <f t="shared" si="134"/>
        <v>Above Benchmark</v>
      </c>
      <c r="V4337" s="1">
        <f t="shared" ca="1" si="135"/>
        <v>83</v>
      </c>
      <c r="W4337" s="1" t="str">
        <f ca="1">_xlfn.IFS(Admissions[[#This Row],[Patients Age]]&lt;18,"Paediatric",V4337&lt;40,"Young Adult",V4337&lt;65,"Adult",TRUE,"Senior")</f>
        <v>Senior</v>
      </c>
    </row>
    <row r="4338" spans="1:23" x14ac:dyDescent="0.25">
      <c r="A4338">
        <v>13598</v>
      </c>
      <c r="B4338">
        <v>4886</v>
      </c>
      <c r="C4338" s="1" t="s">
        <v>462</v>
      </c>
      <c r="D4338" s="1" t="s">
        <v>56</v>
      </c>
      <c r="E4338" s="2">
        <v>35205</v>
      </c>
      <c r="F4338" s="1" t="s">
        <v>66</v>
      </c>
      <c r="G4338" s="1" t="s">
        <v>70</v>
      </c>
      <c r="H4338" s="2">
        <v>45116</v>
      </c>
      <c r="I4338" s="2">
        <v>45117</v>
      </c>
      <c r="J4338">
        <v>1</v>
      </c>
      <c r="K4338">
        <v>3641</v>
      </c>
      <c r="L4338" s="1" t="s">
        <v>1491</v>
      </c>
      <c r="M4338" s="1" t="s">
        <v>68</v>
      </c>
      <c r="N4338" s="1" t="s">
        <v>33</v>
      </c>
      <c r="O4338" t="s">
        <v>19</v>
      </c>
      <c r="P4338">
        <v>3641</v>
      </c>
      <c r="Q4338" s="1" t="s">
        <v>1492</v>
      </c>
      <c r="R4338" s="1" t="s">
        <v>1451</v>
      </c>
      <c r="S4338" t="s">
        <v>1447</v>
      </c>
      <c r="T4338">
        <f>VLOOKUP(Admissions[[#This Row],[Department]],Departments!A:E,5,FALSE)</f>
        <v>6000</v>
      </c>
      <c r="U4338" s="1" t="str">
        <f t="shared" si="134"/>
        <v>Within Benchmark</v>
      </c>
      <c r="V4338" s="1">
        <f t="shared" ca="1" si="135"/>
        <v>30</v>
      </c>
      <c r="W4338" s="1" t="str">
        <f ca="1">_xlfn.IFS(Admissions[[#This Row],[Patients Age]]&lt;18,"Paediatric",V4338&lt;40,"Young Adult",V4338&lt;65,"Adult",TRUE,"Senior")</f>
        <v>Young Adult</v>
      </c>
    </row>
    <row r="4339" spans="1:23" x14ac:dyDescent="0.25">
      <c r="A4339">
        <v>15071</v>
      </c>
      <c r="B4339">
        <v>7036</v>
      </c>
      <c r="C4339" s="1" t="s">
        <v>80</v>
      </c>
      <c r="D4339" s="1" t="s">
        <v>56</v>
      </c>
      <c r="E4339" s="2">
        <v>43043</v>
      </c>
      <c r="F4339" s="1" t="s">
        <v>30</v>
      </c>
      <c r="G4339" s="1" t="s">
        <v>31</v>
      </c>
      <c r="H4339" s="2">
        <v>45456</v>
      </c>
      <c r="I4339" s="2">
        <v>45457</v>
      </c>
      <c r="J4339">
        <v>1</v>
      </c>
      <c r="K4339">
        <v>1970</v>
      </c>
      <c r="L4339" s="1" t="s">
        <v>1491</v>
      </c>
      <c r="M4339" s="1" t="s">
        <v>46</v>
      </c>
      <c r="N4339" s="1" t="s">
        <v>24</v>
      </c>
      <c r="O4339" t="s">
        <v>19</v>
      </c>
      <c r="P4339">
        <v>1970</v>
      </c>
      <c r="Q4339" s="1" t="s">
        <v>1492</v>
      </c>
      <c r="R4339" s="1" t="s">
        <v>1450</v>
      </c>
      <c r="S4339" t="s">
        <v>1449</v>
      </c>
      <c r="T4339">
        <f>VLOOKUP(Admissions[[#This Row],[Department]],Departments!A:E,5,FALSE)</f>
        <v>4500</v>
      </c>
      <c r="U4339" s="1" t="str">
        <f t="shared" si="134"/>
        <v>Within Benchmark</v>
      </c>
      <c r="V4339" s="1">
        <f t="shared" ca="1" si="135"/>
        <v>8</v>
      </c>
      <c r="W4339" s="1" t="str">
        <f ca="1">_xlfn.IFS(Admissions[[#This Row],[Patients Age]]&lt;18,"Paediatric",V4339&lt;40,"Young Adult",V4339&lt;65,"Adult",TRUE,"Senior")</f>
        <v>Paediatric</v>
      </c>
    </row>
    <row r="4340" spans="1:23" x14ac:dyDescent="0.25">
      <c r="A4340">
        <v>15264</v>
      </c>
      <c r="B4340">
        <v>3454</v>
      </c>
      <c r="C4340" s="1" t="s">
        <v>1158</v>
      </c>
      <c r="D4340" s="1" t="s">
        <v>14</v>
      </c>
      <c r="E4340" s="2">
        <v>28137</v>
      </c>
      <c r="F4340" s="1" t="s">
        <v>35</v>
      </c>
      <c r="G4340" s="1" t="s">
        <v>85</v>
      </c>
      <c r="H4340" s="2">
        <v>45428</v>
      </c>
      <c r="I4340" s="2">
        <v>45434</v>
      </c>
      <c r="J4340">
        <v>6</v>
      </c>
      <c r="K4340">
        <v>12318</v>
      </c>
      <c r="L4340" s="1" t="s">
        <v>1494</v>
      </c>
      <c r="M4340" s="1" t="s">
        <v>37</v>
      </c>
      <c r="N4340" s="1" t="s">
        <v>33</v>
      </c>
      <c r="O4340" t="s">
        <v>19</v>
      </c>
      <c r="P4340">
        <v>2053</v>
      </c>
      <c r="Q4340" s="1" t="s">
        <v>1492</v>
      </c>
      <c r="R4340" s="1" t="s">
        <v>1450</v>
      </c>
      <c r="S4340" t="s">
        <v>1449</v>
      </c>
      <c r="T4340">
        <f>VLOOKUP(Admissions[[#This Row],[Department]],Departments!A:E,5,FALSE)</f>
        <v>8500</v>
      </c>
      <c r="U4340" s="1" t="str">
        <f t="shared" si="134"/>
        <v>Above Benchmark</v>
      </c>
      <c r="V4340" s="1">
        <f t="shared" ca="1" si="135"/>
        <v>49</v>
      </c>
      <c r="W4340" s="1" t="str">
        <f ca="1">_xlfn.IFS(Admissions[[#This Row],[Patients Age]]&lt;18,"Paediatric",V4340&lt;40,"Young Adult",V4340&lt;65,"Adult",TRUE,"Senior")</f>
        <v>Adult</v>
      </c>
    </row>
    <row r="4341" spans="1:23" x14ac:dyDescent="0.25">
      <c r="A4341">
        <v>10764</v>
      </c>
      <c r="B4341">
        <v>5640</v>
      </c>
      <c r="C4341" s="1" t="s">
        <v>347</v>
      </c>
      <c r="D4341" s="1" t="s">
        <v>14</v>
      </c>
      <c r="E4341" s="2">
        <v>31775</v>
      </c>
      <c r="F4341" s="1" t="s">
        <v>66</v>
      </c>
      <c r="G4341" s="1" t="s">
        <v>77</v>
      </c>
      <c r="H4341" s="2">
        <v>44932</v>
      </c>
      <c r="I4341" s="2">
        <v>44934</v>
      </c>
      <c r="J4341">
        <v>2</v>
      </c>
      <c r="K4341">
        <v>4850</v>
      </c>
      <c r="L4341" s="1" t="s">
        <v>1491</v>
      </c>
      <c r="M4341" s="1" t="s">
        <v>68</v>
      </c>
      <c r="N4341" s="1" t="s">
        <v>24</v>
      </c>
      <c r="O4341" t="s">
        <v>19</v>
      </c>
      <c r="P4341">
        <v>2425</v>
      </c>
      <c r="Q4341" s="1" t="s">
        <v>1492</v>
      </c>
      <c r="R4341" s="1" t="s">
        <v>1454</v>
      </c>
      <c r="S4341" t="s">
        <v>1449</v>
      </c>
      <c r="T4341">
        <f>VLOOKUP(Admissions[[#This Row],[Department]],Departments!A:E,5,FALSE)</f>
        <v>6000</v>
      </c>
      <c r="U4341" s="1" t="str">
        <f t="shared" si="134"/>
        <v>Within Benchmark</v>
      </c>
      <c r="V4341" s="1">
        <f t="shared" ca="1" si="135"/>
        <v>39</v>
      </c>
      <c r="W4341" s="1" t="str">
        <f ca="1">_xlfn.IFS(Admissions[[#This Row],[Patients Age]]&lt;18,"Paediatric",V4341&lt;40,"Young Adult",V4341&lt;65,"Adult",TRUE,"Senior")</f>
        <v>Young Adult</v>
      </c>
    </row>
    <row r="4342" spans="1:23" x14ac:dyDescent="0.25">
      <c r="A4342">
        <v>13091</v>
      </c>
      <c r="B4342">
        <v>7175</v>
      </c>
      <c r="C4342" s="1" t="s">
        <v>776</v>
      </c>
      <c r="D4342" s="1" t="s">
        <v>14</v>
      </c>
      <c r="E4342" s="2">
        <v>11288</v>
      </c>
      <c r="F4342" s="1" t="s">
        <v>35</v>
      </c>
      <c r="G4342" s="1" t="s">
        <v>85</v>
      </c>
      <c r="H4342" s="2">
        <v>45473</v>
      </c>
      <c r="I4342" s="2">
        <v>45477</v>
      </c>
      <c r="J4342">
        <v>4</v>
      </c>
      <c r="K4342">
        <v>8852</v>
      </c>
      <c r="L4342" s="1" t="s">
        <v>1491</v>
      </c>
      <c r="M4342" s="1" t="s">
        <v>37</v>
      </c>
      <c r="N4342" s="1" t="s">
        <v>18</v>
      </c>
      <c r="O4342" t="s">
        <v>19</v>
      </c>
      <c r="P4342">
        <v>2213</v>
      </c>
      <c r="Q4342" s="1" t="s">
        <v>1492</v>
      </c>
      <c r="R4342" s="1" t="s">
        <v>1451</v>
      </c>
      <c r="S4342" t="s">
        <v>1447</v>
      </c>
      <c r="T4342">
        <f>VLOOKUP(Admissions[[#This Row],[Department]],Departments!A:E,5,FALSE)</f>
        <v>8500</v>
      </c>
      <c r="U4342" s="1" t="str">
        <f t="shared" si="134"/>
        <v>Above Benchmark</v>
      </c>
      <c r="V4342" s="1">
        <f t="shared" ca="1" si="135"/>
        <v>95</v>
      </c>
      <c r="W4342" s="1" t="str">
        <f ca="1">_xlfn.IFS(Admissions[[#This Row],[Patients Age]]&lt;18,"Paediatric",V4342&lt;40,"Young Adult",V4342&lt;65,"Adult",TRUE,"Senior")</f>
        <v>Senior</v>
      </c>
    </row>
    <row r="4343" spans="1:23" x14ac:dyDescent="0.25">
      <c r="A4343">
        <v>11721</v>
      </c>
      <c r="B4343">
        <v>5391</v>
      </c>
      <c r="C4343" s="1" t="s">
        <v>625</v>
      </c>
      <c r="D4343" s="1" t="s">
        <v>14</v>
      </c>
      <c r="E4343" s="2">
        <v>13183</v>
      </c>
      <c r="F4343" s="1" t="s">
        <v>66</v>
      </c>
      <c r="G4343" s="1" t="s">
        <v>67</v>
      </c>
      <c r="H4343" s="2">
        <v>45354</v>
      </c>
      <c r="I4343" s="2">
        <v>45359</v>
      </c>
      <c r="J4343">
        <v>5</v>
      </c>
      <c r="K4343">
        <v>6076</v>
      </c>
      <c r="L4343" s="1" t="s">
        <v>1491</v>
      </c>
      <c r="M4343" s="1" t="s">
        <v>116</v>
      </c>
      <c r="N4343" s="1" t="s">
        <v>18</v>
      </c>
      <c r="O4343" t="s">
        <v>19</v>
      </c>
      <c r="P4343">
        <v>1215.2</v>
      </c>
      <c r="Q4343" s="1" t="s">
        <v>1492</v>
      </c>
      <c r="R4343" s="1" t="s">
        <v>1451</v>
      </c>
      <c r="S4343" t="s">
        <v>1447</v>
      </c>
      <c r="T4343">
        <f>VLOOKUP(Admissions[[#This Row],[Department]],Departments!A:E,5,FALSE)</f>
        <v>6000</v>
      </c>
      <c r="U4343" s="1" t="str">
        <f t="shared" si="134"/>
        <v>Above Benchmark</v>
      </c>
      <c r="V4343" s="1">
        <f t="shared" ca="1" si="135"/>
        <v>90</v>
      </c>
      <c r="W4343" s="1" t="str">
        <f ca="1">_xlfn.IFS(Admissions[[#This Row],[Patients Age]]&lt;18,"Paediatric",V4343&lt;40,"Young Adult",V4343&lt;65,"Adult",TRUE,"Senior")</f>
        <v>Senior</v>
      </c>
    </row>
    <row r="4344" spans="1:23" x14ac:dyDescent="0.25">
      <c r="A4344">
        <v>10006</v>
      </c>
      <c r="B4344">
        <v>5935</v>
      </c>
      <c r="C4344" s="1" t="s">
        <v>147</v>
      </c>
      <c r="D4344" s="1" t="s">
        <v>14</v>
      </c>
      <c r="E4344" s="2">
        <v>11253</v>
      </c>
      <c r="F4344" s="1" t="s">
        <v>15</v>
      </c>
      <c r="G4344" s="1" t="s">
        <v>48</v>
      </c>
      <c r="H4344" s="2">
        <v>45119</v>
      </c>
      <c r="I4344" s="2">
        <v>45124</v>
      </c>
      <c r="J4344">
        <v>5</v>
      </c>
      <c r="K4344">
        <v>8749</v>
      </c>
      <c r="L4344" s="1" t="s">
        <v>1491</v>
      </c>
      <c r="M4344" s="1" t="s">
        <v>49</v>
      </c>
      <c r="N4344" s="1" t="s">
        <v>33</v>
      </c>
      <c r="O4344" t="s">
        <v>19</v>
      </c>
      <c r="P4344">
        <v>1749.8</v>
      </c>
      <c r="Q4344" s="1" t="s">
        <v>1492</v>
      </c>
      <c r="R4344" s="1" t="s">
        <v>1453</v>
      </c>
      <c r="S4344" t="s">
        <v>1449</v>
      </c>
      <c r="T4344">
        <f>VLOOKUP(Admissions[[#This Row],[Department]],Departments!A:E,5,FALSE)</f>
        <v>5500</v>
      </c>
      <c r="U4344" s="1" t="str">
        <f t="shared" si="134"/>
        <v>Above Benchmark</v>
      </c>
      <c r="V4344" s="1">
        <f t="shared" ca="1" si="135"/>
        <v>95</v>
      </c>
      <c r="W4344" s="1" t="str">
        <f ca="1">_xlfn.IFS(Admissions[[#This Row],[Patients Age]]&lt;18,"Paediatric",V4344&lt;40,"Young Adult",V4344&lt;65,"Adult",TRUE,"Senior")</f>
        <v>Senior</v>
      </c>
    </row>
    <row r="4345" spans="1:23" x14ac:dyDescent="0.25">
      <c r="A4345">
        <v>12124</v>
      </c>
      <c r="B4345">
        <v>4981</v>
      </c>
      <c r="C4345" s="1" t="s">
        <v>1089</v>
      </c>
      <c r="D4345" s="1" t="s">
        <v>56</v>
      </c>
      <c r="E4345" s="2">
        <v>34425</v>
      </c>
      <c r="F4345" s="1" t="s">
        <v>66</v>
      </c>
      <c r="G4345" s="1" t="s">
        <v>70</v>
      </c>
      <c r="H4345" s="2">
        <v>45369</v>
      </c>
      <c r="I4345" s="2">
        <v>45376</v>
      </c>
      <c r="J4345">
        <v>7</v>
      </c>
      <c r="K4345">
        <v>5741</v>
      </c>
      <c r="L4345" s="1" t="s">
        <v>1491</v>
      </c>
      <c r="M4345" s="1" t="s">
        <v>116</v>
      </c>
      <c r="N4345" s="1" t="s">
        <v>18</v>
      </c>
      <c r="O4345" t="s">
        <v>19</v>
      </c>
      <c r="P4345">
        <v>820.14290000000005</v>
      </c>
      <c r="Q4345" s="1" t="s">
        <v>1492</v>
      </c>
      <c r="R4345" s="1" t="s">
        <v>1448</v>
      </c>
      <c r="S4345" t="s">
        <v>1449</v>
      </c>
      <c r="T4345">
        <f>VLOOKUP(Admissions[[#This Row],[Department]],Departments!A:E,5,FALSE)</f>
        <v>6000</v>
      </c>
      <c r="U4345" s="1" t="str">
        <f t="shared" si="134"/>
        <v>Within Benchmark</v>
      </c>
      <c r="V4345" s="1">
        <f t="shared" ca="1" si="135"/>
        <v>32</v>
      </c>
      <c r="W4345" s="1" t="str">
        <f ca="1">_xlfn.IFS(Admissions[[#This Row],[Patients Age]]&lt;18,"Paediatric",V4345&lt;40,"Young Adult",V4345&lt;65,"Adult",TRUE,"Senior")</f>
        <v>Young Adult</v>
      </c>
    </row>
    <row r="4346" spans="1:23" x14ac:dyDescent="0.25">
      <c r="A4346">
        <v>12112</v>
      </c>
      <c r="B4346">
        <v>6757</v>
      </c>
      <c r="C4346" s="1" t="s">
        <v>537</v>
      </c>
      <c r="D4346" s="1" t="s">
        <v>14</v>
      </c>
      <c r="E4346" s="2">
        <v>26216</v>
      </c>
      <c r="F4346" s="1" t="s">
        <v>35</v>
      </c>
      <c r="G4346" s="1" t="s">
        <v>85</v>
      </c>
      <c r="H4346" s="2">
        <v>45504</v>
      </c>
      <c r="I4346" s="2">
        <v>45511</v>
      </c>
      <c r="J4346">
        <v>7</v>
      </c>
      <c r="K4346">
        <v>7654</v>
      </c>
      <c r="L4346" s="1" t="s">
        <v>1491</v>
      </c>
      <c r="M4346" s="1" t="s">
        <v>75</v>
      </c>
      <c r="N4346" s="1" t="s">
        <v>33</v>
      </c>
      <c r="O4346" t="s">
        <v>19</v>
      </c>
      <c r="P4346">
        <v>1093.4286</v>
      </c>
      <c r="Q4346" s="1" t="s">
        <v>1492</v>
      </c>
      <c r="R4346" s="1" t="s">
        <v>1453</v>
      </c>
      <c r="S4346" t="s">
        <v>1449</v>
      </c>
      <c r="T4346">
        <f>VLOOKUP(Admissions[[#This Row],[Department]],Departments!A:E,5,FALSE)</f>
        <v>8500</v>
      </c>
      <c r="U4346" s="1" t="str">
        <f t="shared" si="134"/>
        <v>Within Benchmark</v>
      </c>
      <c r="V4346" s="1">
        <f t="shared" ca="1" si="135"/>
        <v>54</v>
      </c>
      <c r="W4346" s="1" t="str">
        <f ca="1">_xlfn.IFS(Admissions[[#This Row],[Patients Age]]&lt;18,"Paediatric",V4346&lt;40,"Young Adult",V4346&lt;65,"Adult",TRUE,"Senior")</f>
        <v>Adult</v>
      </c>
    </row>
    <row r="4347" spans="1:23" x14ac:dyDescent="0.25">
      <c r="A4347">
        <v>11093</v>
      </c>
      <c r="B4347">
        <v>6241</v>
      </c>
      <c r="C4347" s="1" t="s">
        <v>737</v>
      </c>
      <c r="D4347" s="1" t="s">
        <v>14</v>
      </c>
      <c r="E4347" s="2">
        <v>21422</v>
      </c>
      <c r="F4347" s="1" t="s">
        <v>51</v>
      </c>
      <c r="G4347" s="1" t="s">
        <v>87</v>
      </c>
      <c r="H4347" s="2">
        <v>44986</v>
      </c>
      <c r="I4347" s="2">
        <v>44989</v>
      </c>
      <c r="J4347">
        <v>3</v>
      </c>
      <c r="K4347">
        <v>5686</v>
      </c>
      <c r="L4347" s="1" t="s">
        <v>1491</v>
      </c>
      <c r="M4347" s="1" t="s">
        <v>17</v>
      </c>
      <c r="N4347" s="1" t="s">
        <v>33</v>
      </c>
      <c r="O4347" t="s">
        <v>19</v>
      </c>
      <c r="P4347">
        <v>1895.3333</v>
      </c>
      <c r="Q4347" s="1" t="s">
        <v>1492</v>
      </c>
      <c r="R4347" s="1" t="s">
        <v>1453</v>
      </c>
      <c r="S4347" t="s">
        <v>1449</v>
      </c>
      <c r="T4347">
        <f>VLOOKUP(Admissions[[#This Row],[Department]],Departments!A:E,5,FALSE)</f>
        <v>6800</v>
      </c>
      <c r="U4347" s="1" t="str">
        <f t="shared" si="134"/>
        <v>Within Benchmark</v>
      </c>
      <c r="V4347" s="1">
        <f t="shared" ca="1" si="135"/>
        <v>67</v>
      </c>
      <c r="W4347" s="1" t="str">
        <f ca="1">_xlfn.IFS(Admissions[[#This Row],[Patients Age]]&lt;18,"Paediatric",V4347&lt;40,"Young Adult",V4347&lt;65,"Adult",TRUE,"Senior")</f>
        <v>Senior</v>
      </c>
    </row>
    <row r="4348" spans="1:23" x14ac:dyDescent="0.25">
      <c r="A4348">
        <v>11323</v>
      </c>
      <c r="B4348">
        <v>6784</v>
      </c>
      <c r="C4348" s="1" t="s">
        <v>1010</v>
      </c>
      <c r="D4348" s="1" t="s">
        <v>56</v>
      </c>
      <c r="E4348" s="2">
        <v>12414</v>
      </c>
      <c r="F4348" s="1" t="s">
        <v>51</v>
      </c>
      <c r="G4348" s="1" t="s">
        <v>87</v>
      </c>
      <c r="H4348" s="2">
        <v>45266</v>
      </c>
      <c r="I4348" s="2">
        <v>45274</v>
      </c>
      <c r="J4348">
        <v>8</v>
      </c>
      <c r="K4348">
        <v>9919</v>
      </c>
      <c r="L4348" s="1" t="s">
        <v>1491</v>
      </c>
      <c r="M4348" s="1" t="s">
        <v>53</v>
      </c>
      <c r="N4348" s="1" t="s">
        <v>33</v>
      </c>
      <c r="O4348" t="s">
        <v>19</v>
      </c>
      <c r="P4348">
        <v>1239.875</v>
      </c>
      <c r="Q4348" s="1" t="s">
        <v>1492</v>
      </c>
      <c r="R4348" s="1" t="s">
        <v>1453</v>
      </c>
      <c r="S4348" t="s">
        <v>1449</v>
      </c>
      <c r="T4348">
        <f>VLOOKUP(Admissions[[#This Row],[Department]],Departments!A:E,5,FALSE)</f>
        <v>6800</v>
      </c>
      <c r="U4348" s="1" t="str">
        <f t="shared" si="134"/>
        <v>Above Benchmark</v>
      </c>
      <c r="V4348" s="1">
        <f t="shared" ca="1" si="135"/>
        <v>92</v>
      </c>
      <c r="W4348" s="1" t="str">
        <f ca="1">_xlfn.IFS(Admissions[[#This Row],[Patients Age]]&lt;18,"Paediatric",V4348&lt;40,"Young Adult",V4348&lt;65,"Adult",TRUE,"Senior")</f>
        <v>Senior</v>
      </c>
    </row>
    <row r="4349" spans="1:23" x14ac:dyDescent="0.25">
      <c r="A4349">
        <v>10988</v>
      </c>
      <c r="B4349">
        <v>3198</v>
      </c>
      <c r="C4349" s="1" t="s">
        <v>597</v>
      </c>
      <c r="D4349" s="1" t="s">
        <v>14</v>
      </c>
      <c r="E4349" s="2">
        <v>28820</v>
      </c>
      <c r="F4349" s="1" t="s">
        <v>15</v>
      </c>
      <c r="G4349" s="1" t="s">
        <v>48</v>
      </c>
      <c r="H4349" s="2">
        <v>45198</v>
      </c>
      <c r="I4349" s="2">
        <v>45200</v>
      </c>
      <c r="J4349">
        <v>2</v>
      </c>
      <c r="K4349">
        <v>4359</v>
      </c>
      <c r="L4349" s="1" t="s">
        <v>1491</v>
      </c>
      <c r="M4349" s="1" t="s">
        <v>46</v>
      </c>
      <c r="N4349" s="1" t="s">
        <v>24</v>
      </c>
      <c r="O4349" t="s">
        <v>19</v>
      </c>
      <c r="P4349">
        <v>2179.5</v>
      </c>
      <c r="Q4349" s="1" t="s">
        <v>1492</v>
      </c>
      <c r="R4349" s="1" t="s">
        <v>1454</v>
      </c>
      <c r="S4349" t="s">
        <v>1449</v>
      </c>
      <c r="T4349">
        <f>VLOOKUP(Admissions[[#This Row],[Department]],Departments!A:E,5,FALSE)</f>
        <v>5500</v>
      </c>
      <c r="U4349" s="1" t="str">
        <f t="shared" si="134"/>
        <v>Within Benchmark</v>
      </c>
      <c r="V4349" s="1">
        <f t="shared" ca="1" si="135"/>
        <v>47</v>
      </c>
      <c r="W4349" s="1" t="str">
        <f ca="1">_xlfn.IFS(Admissions[[#This Row],[Patients Age]]&lt;18,"Paediatric",V4349&lt;40,"Young Adult",V4349&lt;65,"Adult",TRUE,"Senior")</f>
        <v>Adult</v>
      </c>
    </row>
    <row r="4350" spans="1:23" x14ac:dyDescent="0.25">
      <c r="A4350">
        <v>12538</v>
      </c>
      <c r="B4350">
        <v>5241</v>
      </c>
      <c r="C4350" s="1" t="s">
        <v>325</v>
      </c>
      <c r="D4350" s="1" t="s">
        <v>14</v>
      </c>
      <c r="E4350" s="2">
        <v>38851</v>
      </c>
      <c r="F4350" s="1" t="s">
        <v>26</v>
      </c>
      <c r="G4350" s="1" t="s">
        <v>39</v>
      </c>
      <c r="H4350" s="2">
        <v>45160</v>
      </c>
      <c r="I4350" s="2">
        <v>45164</v>
      </c>
      <c r="J4350">
        <v>4</v>
      </c>
      <c r="K4350">
        <v>10322</v>
      </c>
      <c r="L4350" s="1" t="s">
        <v>1491</v>
      </c>
      <c r="M4350" s="1" t="s">
        <v>17</v>
      </c>
      <c r="N4350" s="1" t="s">
        <v>33</v>
      </c>
      <c r="O4350" t="s">
        <v>19</v>
      </c>
      <c r="P4350">
        <v>2580.5</v>
      </c>
      <c r="Q4350" s="1" t="s">
        <v>1492</v>
      </c>
      <c r="R4350" s="1" t="s">
        <v>1452</v>
      </c>
      <c r="S4350" t="s">
        <v>1449</v>
      </c>
      <c r="T4350">
        <f>VLOOKUP(Admissions[[#This Row],[Department]],Departments!A:E,5,FALSE)</f>
        <v>9000</v>
      </c>
      <c r="U4350" s="1" t="str">
        <f t="shared" si="134"/>
        <v>Above Benchmark</v>
      </c>
      <c r="V4350" s="1">
        <f t="shared" ca="1" si="135"/>
        <v>20</v>
      </c>
      <c r="W4350" s="1" t="str">
        <f ca="1">_xlfn.IFS(Admissions[[#This Row],[Patients Age]]&lt;18,"Paediatric",V4350&lt;40,"Young Adult",V4350&lt;65,"Adult",TRUE,"Senior")</f>
        <v>Young Adult</v>
      </c>
    </row>
    <row r="4351" spans="1:23" x14ac:dyDescent="0.25">
      <c r="A4351">
        <v>11155</v>
      </c>
      <c r="B4351">
        <v>6448</v>
      </c>
      <c r="C4351" s="1" t="s">
        <v>80</v>
      </c>
      <c r="D4351" s="1" t="s">
        <v>56</v>
      </c>
      <c r="E4351" s="2">
        <v>38976</v>
      </c>
      <c r="F4351" s="1" t="s">
        <v>41</v>
      </c>
      <c r="G4351" s="1" t="s">
        <v>42</v>
      </c>
      <c r="H4351" s="2">
        <v>45272</v>
      </c>
      <c r="I4351" s="2">
        <v>45279</v>
      </c>
      <c r="J4351">
        <v>7</v>
      </c>
      <c r="K4351">
        <v>10582</v>
      </c>
      <c r="L4351" s="1" t="s">
        <v>1491</v>
      </c>
      <c r="M4351" s="1" t="s">
        <v>121</v>
      </c>
      <c r="N4351" s="1" t="s">
        <v>33</v>
      </c>
      <c r="O4351" t="s">
        <v>19</v>
      </c>
      <c r="P4351">
        <v>1511.7143000000001</v>
      </c>
      <c r="Q4351" s="1" t="s">
        <v>1492</v>
      </c>
      <c r="R4351" s="1" t="s">
        <v>1452</v>
      </c>
      <c r="S4351" t="s">
        <v>1449</v>
      </c>
      <c r="T4351">
        <f>VLOOKUP(Admissions[[#This Row],[Department]],Departments!A:E,5,FALSE)</f>
        <v>7200</v>
      </c>
      <c r="U4351" s="1" t="str">
        <f t="shared" si="134"/>
        <v>Above Benchmark</v>
      </c>
      <c r="V4351" s="1">
        <f t="shared" ca="1" si="135"/>
        <v>19</v>
      </c>
      <c r="W4351" s="1" t="str">
        <f ca="1">_xlfn.IFS(Admissions[[#This Row],[Patients Age]]&lt;18,"Paediatric",V4351&lt;40,"Young Adult",V4351&lt;65,"Adult",TRUE,"Senior")</f>
        <v>Young Adult</v>
      </c>
    </row>
    <row r="4352" spans="1:23" x14ac:dyDescent="0.25">
      <c r="A4352">
        <v>13946</v>
      </c>
      <c r="B4352">
        <v>5890</v>
      </c>
      <c r="C4352" s="1" t="s">
        <v>1349</v>
      </c>
      <c r="D4352" s="1" t="s">
        <v>14</v>
      </c>
      <c r="E4352" s="2">
        <v>39881</v>
      </c>
      <c r="F4352" s="1" t="s">
        <v>30</v>
      </c>
      <c r="G4352" s="1" t="s">
        <v>31</v>
      </c>
      <c r="H4352" s="2">
        <v>45441</v>
      </c>
      <c r="I4352" s="2">
        <v>45446</v>
      </c>
      <c r="J4352">
        <v>5</v>
      </c>
      <c r="K4352">
        <v>4561</v>
      </c>
      <c r="L4352" s="1" t="s">
        <v>1491</v>
      </c>
      <c r="M4352" s="1" t="s">
        <v>32</v>
      </c>
      <c r="N4352" s="1" t="s">
        <v>33</v>
      </c>
      <c r="O4352" t="s">
        <v>19</v>
      </c>
      <c r="P4352">
        <v>912.2</v>
      </c>
      <c r="Q4352" s="1" t="s">
        <v>1492</v>
      </c>
      <c r="R4352" s="1" t="s">
        <v>1453</v>
      </c>
      <c r="S4352" t="s">
        <v>1449</v>
      </c>
      <c r="T4352">
        <f>VLOOKUP(Admissions[[#This Row],[Department]],Departments!A:E,5,FALSE)</f>
        <v>4500</v>
      </c>
      <c r="U4352" s="1" t="str">
        <f t="shared" si="134"/>
        <v>Above Benchmark</v>
      </c>
      <c r="V4352" s="1">
        <f t="shared" ca="1" si="135"/>
        <v>17</v>
      </c>
      <c r="W4352" s="1" t="str">
        <f ca="1">_xlfn.IFS(Admissions[[#This Row],[Patients Age]]&lt;18,"Paediatric",V4352&lt;40,"Young Adult",V4352&lt;65,"Adult",TRUE,"Senior")</f>
        <v>Paediatric</v>
      </c>
    </row>
    <row r="4353" spans="1:23" x14ac:dyDescent="0.25">
      <c r="A4353">
        <v>14941</v>
      </c>
      <c r="B4353">
        <v>5238</v>
      </c>
      <c r="C4353" s="1" t="s">
        <v>1095</v>
      </c>
      <c r="D4353" s="1" t="s">
        <v>56</v>
      </c>
      <c r="E4353" s="2">
        <v>34252</v>
      </c>
      <c r="F4353" s="1" t="s">
        <v>21</v>
      </c>
      <c r="G4353" s="1" t="s">
        <v>22</v>
      </c>
      <c r="H4353" s="2">
        <v>45535</v>
      </c>
      <c r="I4353" s="2">
        <v>45540</v>
      </c>
      <c r="J4353">
        <v>5</v>
      </c>
      <c r="K4353">
        <v>23952</v>
      </c>
      <c r="L4353" s="1" t="s">
        <v>1491</v>
      </c>
      <c r="M4353" s="1" t="s">
        <v>209</v>
      </c>
      <c r="N4353" s="1" t="s">
        <v>18</v>
      </c>
      <c r="O4353" t="s">
        <v>19</v>
      </c>
      <c r="P4353">
        <v>4790.3999999999996</v>
      </c>
      <c r="Q4353" s="1" t="s">
        <v>1492</v>
      </c>
      <c r="R4353" s="1" t="s">
        <v>1446</v>
      </c>
      <c r="S4353" t="s">
        <v>1447</v>
      </c>
      <c r="T4353">
        <f>VLOOKUP(Admissions[[#This Row],[Department]],Departments!A:E,5,FALSE)</f>
        <v>12000</v>
      </c>
      <c r="U4353" s="1" t="str">
        <f t="shared" si="134"/>
        <v>Above Benchmark</v>
      </c>
      <c r="V4353" s="1">
        <f t="shared" ca="1" si="135"/>
        <v>32</v>
      </c>
      <c r="W4353" s="1" t="str">
        <f ca="1">_xlfn.IFS(Admissions[[#This Row],[Patients Age]]&lt;18,"Paediatric",V4353&lt;40,"Young Adult",V4353&lt;65,"Adult",TRUE,"Senior")</f>
        <v>Young Adult</v>
      </c>
    </row>
    <row r="4354" spans="1:23" x14ac:dyDescent="0.25">
      <c r="A4354">
        <v>10800</v>
      </c>
      <c r="B4354">
        <v>4121</v>
      </c>
      <c r="C4354" s="1" t="s">
        <v>1167</v>
      </c>
      <c r="D4354" s="1" t="s">
        <v>56</v>
      </c>
      <c r="E4354" s="2">
        <v>16236</v>
      </c>
      <c r="F4354" s="1" t="s">
        <v>15</v>
      </c>
      <c r="G4354" s="1" t="s">
        <v>48</v>
      </c>
      <c r="H4354" s="2">
        <v>45090</v>
      </c>
      <c r="I4354" s="2">
        <v>45093</v>
      </c>
      <c r="J4354">
        <v>3</v>
      </c>
      <c r="K4354">
        <v>7929</v>
      </c>
      <c r="L4354" s="1" t="s">
        <v>1491</v>
      </c>
      <c r="M4354" s="1" t="s">
        <v>46</v>
      </c>
      <c r="N4354" s="1" t="s">
        <v>18</v>
      </c>
      <c r="O4354" t="s">
        <v>19</v>
      </c>
      <c r="P4354">
        <v>2643</v>
      </c>
      <c r="Q4354" s="1" t="s">
        <v>1492</v>
      </c>
      <c r="R4354" s="1" t="s">
        <v>1452</v>
      </c>
      <c r="S4354" t="s">
        <v>1449</v>
      </c>
      <c r="T4354">
        <f>VLOOKUP(Admissions[[#This Row],[Department]],Departments!A:E,5,FALSE)</f>
        <v>5500</v>
      </c>
      <c r="U4354" s="1" t="str">
        <f t="shared" ref="U4354:U4417" si="136">IF(K4354&gt;T4354,"Above Benchmark","Within Benchmark")</f>
        <v>Above Benchmark</v>
      </c>
      <c r="V4354" s="1">
        <f t="shared" ref="V4354:V4417" ca="1" si="137">INT(YEARFRAC(E4354,TODAY()))</f>
        <v>82</v>
      </c>
      <c r="W4354" s="1" t="str">
        <f ca="1">_xlfn.IFS(Admissions[[#This Row],[Patients Age]]&lt;18,"Paediatric",V4354&lt;40,"Young Adult",V4354&lt;65,"Adult",TRUE,"Senior")</f>
        <v>Senior</v>
      </c>
    </row>
    <row r="4355" spans="1:23" x14ac:dyDescent="0.25">
      <c r="A4355">
        <v>15752</v>
      </c>
      <c r="B4355">
        <v>6417</v>
      </c>
      <c r="C4355" s="1" t="s">
        <v>504</v>
      </c>
      <c r="D4355" s="1" t="s">
        <v>14</v>
      </c>
      <c r="E4355" s="2">
        <v>33531</v>
      </c>
      <c r="F4355" s="1" t="s">
        <v>15</v>
      </c>
      <c r="G4355" s="1" t="s">
        <v>48</v>
      </c>
      <c r="H4355" s="2">
        <v>45435</v>
      </c>
      <c r="I4355" s="2">
        <v>45437</v>
      </c>
      <c r="J4355">
        <v>2</v>
      </c>
      <c r="K4355">
        <v>4912</v>
      </c>
      <c r="L4355" s="1" t="s">
        <v>1491</v>
      </c>
      <c r="M4355" s="1" t="s">
        <v>81</v>
      </c>
      <c r="N4355" s="1" t="s">
        <v>33</v>
      </c>
      <c r="O4355" t="s">
        <v>19</v>
      </c>
      <c r="P4355">
        <v>2456</v>
      </c>
      <c r="Q4355" s="1" t="s">
        <v>1492</v>
      </c>
      <c r="R4355" s="1" t="s">
        <v>1450</v>
      </c>
      <c r="S4355" t="s">
        <v>1449</v>
      </c>
      <c r="T4355">
        <f>VLOOKUP(Admissions[[#This Row],[Department]],Departments!A:E,5,FALSE)</f>
        <v>5500</v>
      </c>
      <c r="U4355" s="1" t="str">
        <f t="shared" si="136"/>
        <v>Within Benchmark</v>
      </c>
      <c r="V4355" s="1">
        <f t="shared" ca="1" si="137"/>
        <v>34</v>
      </c>
      <c r="W4355" s="1" t="str">
        <f ca="1">_xlfn.IFS(Admissions[[#This Row],[Patients Age]]&lt;18,"Paediatric",V4355&lt;40,"Young Adult",V4355&lt;65,"Adult",TRUE,"Senior")</f>
        <v>Young Adult</v>
      </c>
    </row>
    <row r="4356" spans="1:23" x14ac:dyDescent="0.25">
      <c r="A4356">
        <v>11635</v>
      </c>
      <c r="B4356">
        <v>6795</v>
      </c>
      <c r="C4356" s="1" t="s">
        <v>609</v>
      </c>
      <c r="D4356" s="1" t="s">
        <v>14</v>
      </c>
      <c r="E4356" s="2">
        <v>29417</v>
      </c>
      <c r="F4356" s="1" t="s">
        <v>15</v>
      </c>
      <c r="G4356" s="1" t="s">
        <v>16</v>
      </c>
      <c r="H4356" s="2">
        <v>45032</v>
      </c>
      <c r="I4356" s="2">
        <v>45033</v>
      </c>
      <c r="J4356">
        <v>1</v>
      </c>
      <c r="K4356">
        <v>3365</v>
      </c>
      <c r="L4356" s="1" t="s">
        <v>1491</v>
      </c>
      <c r="M4356" s="1" t="s">
        <v>46</v>
      </c>
      <c r="N4356" s="1" t="s">
        <v>33</v>
      </c>
      <c r="O4356" t="s">
        <v>19</v>
      </c>
      <c r="P4356">
        <v>3365</v>
      </c>
      <c r="Q4356" s="1" t="s">
        <v>1492</v>
      </c>
      <c r="R4356" s="1" t="s">
        <v>1451</v>
      </c>
      <c r="S4356" t="s">
        <v>1447</v>
      </c>
      <c r="T4356">
        <f>VLOOKUP(Admissions[[#This Row],[Department]],Departments!A:E,5,FALSE)</f>
        <v>5500</v>
      </c>
      <c r="U4356" s="1" t="str">
        <f t="shared" si="136"/>
        <v>Within Benchmark</v>
      </c>
      <c r="V4356" s="1">
        <f t="shared" ca="1" si="137"/>
        <v>45</v>
      </c>
      <c r="W4356" s="1" t="str">
        <f ca="1">_xlfn.IFS(Admissions[[#This Row],[Patients Age]]&lt;18,"Paediatric",V4356&lt;40,"Young Adult",V4356&lt;65,"Adult",TRUE,"Senior")</f>
        <v>Adult</v>
      </c>
    </row>
    <row r="4357" spans="1:23" x14ac:dyDescent="0.25">
      <c r="A4357">
        <v>12781</v>
      </c>
      <c r="B4357">
        <v>6545</v>
      </c>
      <c r="C4357" s="1" t="s">
        <v>1321</v>
      </c>
      <c r="D4357" s="1" t="s">
        <v>56</v>
      </c>
      <c r="E4357" s="2">
        <v>13116</v>
      </c>
      <c r="F4357" s="1" t="s">
        <v>15</v>
      </c>
      <c r="G4357" s="1" t="s">
        <v>217</v>
      </c>
      <c r="H4357" s="2">
        <v>45304</v>
      </c>
      <c r="I4357" s="2">
        <v>45308</v>
      </c>
      <c r="J4357">
        <v>4</v>
      </c>
      <c r="K4357">
        <v>12705</v>
      </c>
      <c r="L4357" s="1" t="s">
        <v>1491</v>
      </c>
      <c r="M4357" s="1" t="s">
        <v>17</v>
      </c>
      <c r="N4357" s="1" t="s">
        <v>18</v>
      </c>
      <c r="O4357" t="s">
        <v>19</v>
      </c>
      <c r="P4357">
        <v>3176.25</v>
      </c>
      <c r="Q4357" s="1" t="s">
        <v>1492</v>
      </c>
      <c r="R4357" s="1" t="s">
        <v>1446</v>
      </c>
      <c r="S4357" t="s">
        <v>1447</v>
      </c>
      <c r="T4357">
        <f>VLOOKUP(Admissions[[#This Row],[Department]],Departments!A:E,5,FALSE)</f>
        <v>5500</v>
      </c>
      <c r="U4357" s="1" t="str">
        <f t="shared" si="136"/>
        <v>Above Benchmark</v>
      </c>
      <c r="V4357" s="1">
        <f t="shared" ca="1" si="137"/>
        <v>90</v>
      </c>
      <c r="W4357" s="1" t="str">
        <f ca="1">_xlfn.IFS(Admissions[[#This Row],[Patients Age]]&lt;18,"Paediatric",V4357&lt;40,"Young Adult",V4357&lt;65,"Adult",TRUE,"Senior")</f>
        <v>Senior</v>
      </c>
    </row>
    <row r="4358" spans="1:23" x14ac:dyDescent="0.25">
      <c r="A4358">
        <v>11777</v>
      </c>
      <c r="B4358">
        <v>3872</v>
      </c>
      <c r="C4358" s="1" t="s">
        <v>1350</v>
      </c>
      <c r="D4358" s="1" t="s">
        <v>56</v>
      </c>
      <c r="E4358" s="2">
        <v>23511</v>
      </c>
      <c r="F4358" s="1" t="s">
        <v>15</v>
      </c>
      <c r="G4358" s="1" t="s">
        <v>217</v>
      </c>
      <c r="H4358" s="2">
        <v>45205</v>
      </c>
      <c r="I4358" s="2">
        <v>45208</v>
      </c>
      <c r="J4358">
        <v>3</v>
      </c>
      <c r="K4358">
        <v>5948</v>
      </c>
      <c r="L4358" s="1" t="s">
        <v>1491</v>
      </c>
      <c r="M4358" s="1" t="s">
        <v>46</v>
      </c>
      <c r="N4358" s="1" t="s">
        <v>18</v>
      </c>
      <c r="O4358" t="s">
        <v>19</v>
      </c>
      <c r="P4358">
        <v>1982.6667</v>
      </c>
      <c r="Q4358" s="1" t="s">
        <v>1492</v>
      </c>
      <c r="R4358" s="1" t="s">
        <v>1454</v>
      </c>
      <c r="S4358" t="s">
        <v>1449</v>
      </c>
      <c r="T4358">
        <f>VLOOKUP(Admissions[[#This Row],[Department]],Departments!A:E,5,FALSE)</f>
        <v>5500</v>
      </c>
      <c r="U4358" s="1" t="str">
        <f t="shared" si="136"/>
        <v>Above Benchmark</v>
      </c>
      <c r="V4358" s="1">
        <f t="shared" ca="1" si="137"/>
        <v>62</v>
      </c>
      <c r="W4358" s="1" t="str">
        <f ca="1">_xlfn.IFS(Admissions[[#This Row],[Patients Age]]&lt;18,"Paediatric",V4358&lt;40,"Young Adult",V4358&lt;65,"Adult",TRUE,"Senior")</f>
        <v>Adult</v>
      </c>
    </row>
    <row r="4359" spans="1:23" x14ac:dyDescent="0.25">
      <c r="A4359">
        <v>14523</v>
      </c>
      <c r="B4359">
        <v>5357</v>
      </c>
      <c r="C4359" s="1" t="s">
        <v>713</v>
      </c>
      <c r="D4359" s="1" t="s">
        <v>14</v>
      </c>
      <c r="E4359" s="2">
        <v>23455</v>
      </c>
      <c r="F4359" s="1" t="s">
        <v>41</v>
      </c>
      <c r="G4359" s="1" t="s">
        <v>42</v>
      </c>
      <c r="H4359" s="2">
        <v>45624</v>
      </c>
      <c r="I4359" s="2">
        <v>45625</v>
      </c>
      <c r="J4359">
        <v>1</v>
      </c>
      <c r="K4359">
        <v>3991</v>
      </c>
      <c r="L4359" s="1" t="s">
        <v>1491</v>
      </c>
      <c r="M4359" s="1" t="s">
        <v>121</v>
      </c>
      <c r="N4359" s="1" t="s">
        <v>18</v>
      </c>
      <c r="O4359" t="s">
        <v>19</v>
      </c>
      <c r="P4359">
        <v>3991</v>
      </c>
      <c r="Q4359" s="1" t="s">
        <v>1492</v>
      </c>
      <c r="R4359" s="1" t="s">
        <v>1450</v>
      </c>
      <c r="S4359" t="s">
        <v>1449</v>
      </c>
      <c r="T4359">
        <f>VLOOKUP(Admissions[[#This Row],[Department]],Departments!A:E,5,FALSE)</f>
        <v>7200</v>
      </c>
      <c r="U4359" s="1" t="str">
        <f t="shared" si="136"/>
        <v>Within Benchmark</v>
      </c>
      <c r="V4359" s="1">
        <f t="shared" ca="1" si="137"/>
        <v>62</v>
      </c>
      <c r="W4359" s="1" t="str">
        <f ca="1">_xlfn.IFS(Admissions[[#This Row],[Patients Age]]&lt;18,"Paediatric",V4359&lt;40,"Young Adult",V4359&lt;65,"Adult",TRUE,"Senior")</f>
        <v>Adult</v>
      </c>
    </row>
    <row r="4360" spans="1:23" x14ac:dyDescent="0.25">
      <c r="A4360">
        <v>15353</v>
      </c>
      <c r="B4360">
        <v>6787</v>
      </c>
      <c r="C4360" s="1" t="s">
        <v>780</v>
      </c>
      <c r="D4360" s="1" t="s">
        <v>14</v>
      </c>
      <c r="E4360" s="2">
        <v>23953</v>
      </c>
      <c r="F4360" s="1" t="s">
        <v>35</v>
      </c>
      <c r="G4360" s="1" t="s">
        <v>85</v>
      </c>
      <c r="H4360" s="2">
        <v>45313</v>
      </c>
      <c r="I4360" s="2">
        <v>45320</v>
      </c>
      <c r="J4360">
        <v>7</v>
      </c>
      <c r="K4360">
        <v>16804</v>
      </c>
      <c r="L4360" s="1" t="s">
        <v>1491</v>
      </c>
      <c r="M4360" s="1" t="s">
        <v>37</v>
      </c>
      <c r="N4360" s="1" t="s">
        <v>33</v>
      </c>
      <c r="O4360" t="s">
        <v>19</v>
      </c>
      <c r="P4360">
        <v>2400.5713999999998</v>
      </c>
      <c r="Q4360" s="1" t="s">
        <v>1492</v>
      </c>
      <c r="R4360" s="1" t="s">
        <v>1448</v>
      </c>
      <c r="S4360" t="s">
        <v>1449</v>
      </c>
      <c r="T4360">
        <f>VLOOKUP(Admissions[[#This Row],[Department]],Departments!A:E,5,FALSE)</f>
        <v>8500</v>
      </c>
      <c r="U4360" s="1" t="str">
        <f t="shared" si="136"/>
        <v>Above Benchmark</v>
      </c>
      <c r="V4360" s="1">
        <f t="shared" ca="1" si="137"/>
        <v>60</v>
      </c>
      <c r="W4360" s="1" t="str">
        <f ca="1">_xlfn.IFS(Admissions[[#This Row],[Patients Age]]&lt;18,"Paediatric",V4360&lt;40,"Young Adult",V4360&lt;65,"Adult",TRUE,"Senior")</f>
        <v>Adult</v>
      </c>
    </row>
    <row r="4361" spans="1:23" x14ac:dyDescent="0.25">
      <c r="A4361">
        <v>10441</v>
      </c>
      <c r="B4361">
        <v>7123</v>
      </c>
      <c r="C4361" s="1" t="s">
        <v>686</v>
      </c>
      <c r="D4361" s="1" t="s">
        <v>56</v>
      </c>
      <c r="E4361" s="2">
        <v>36935</v>
      </c>
      <c r="F4361" s="1" t="s">
        <v>15</v>
      </c>
      <c r="G4361" s="1" t="s">
        <v>48</v>
      </c>
      <c r="H4361" s="2">
        <v>45349</v>
      </c>
      <c r="I4361" s="2">
        <v>45350</v>
      </c>
      <c r="J4361">
        <v>1</v>
      </c>
      <c r="K4361">
        <v>3756</v>
      </c>
      <c r="L4361" s="1" t="s">
        <v>1494</v>
      </c>
      <c r="M4361" s="1" t="s">
        <v>81</v>
      </c>
      <c r="N4361" s="1" t="s">
        <v>24</v>
      </c>
      <c r="O4361" t="s">
        <v>19</v>
      </c>
      <c r="P4361">
        <v>3756</v>
      </c>
      <c r="Q4361" s="1" t="s">
        <v>1492</v>
      </c>
      <c r="R4361" s="1" t="s">
        <v>1452</v>
      </c>
      <c r="S4361" t="s">
        <v>1449</v>
      </c>
      <c r="T4361">
        <f>VLOOKUP(Admissions[[#This Row],[Department]],Departments!A:E,5,FALSE)</f>
        <v>5500</v>
      </c>
      <c r="U4361" s="1" t="str">
        <f t="shared" si="136"/>
        <v>Within Benchmark</v>
      </c>
      <c r="V4361" s="1">
        <f t="shared" ca="1" si="137"/>
        <v>25</v>
      </c>
      <c r="W4361" s="1" t="str">
        <f ca="1">_xlfn.IFS(Admissions[[#This Row],[Patients Age]]&lt;18,"Paediatric",V4361&lt;40,"Young Adult",V4361&lt;65,"Adult",TRUE,"Senior")</f>
        <v>Young Adult</v>
      </c>
    </row>
    <row r="4362" spans="1:23" x14ac:dyDescent="0.25">
      <c r="A4362">
        <v>14261</v>
      </c>
      <c r="B4362">
        <v>5513</v>
      </c>
      <c r="C4362" s="1" t="s">
        <v>676</v>
      </c>
      <c r="D4362" s="1" t="s">
        <v>56</v>
      </c>
      <c r="E4362" s="2">
        <v>37723</v>
      </c>
      <c r="F4362" s="1" t="s">
        <v>41</v>
      </c>
      <c r="G4362" s="1" t="s">
        <v>42</v>
      </c>
      <c r="H4362" s="2">
        <v>45315</v>
      </c>
      <c r="I4362" s="2">
        <v>45318</v>
      </c>
      <c r="J4362">
        <v>3</v>
      </c>
      <c r="K4362">
        <v>2823</v>
      </c>
      <c r="L4362" s="1" t="s">
        <v>1491</v>
      </c>
      <c r="M4362" s="1" t="s">
        <v>121</v>
      </c>
      <c r="N4362" s="1" t="s">
        <v>18</v>
      </c>
      <c r="O4362" t="s">
        <v>19</v>
      </c>
      <c r="P4362">
        <v>941</v>
      </c>
      <c r="Q4362" s="1" t="s">
        <v>1492</v>
      </c>
      <c r="R4362" s="1" t="s">
        <v>1453</v>
      </c>
      <c r="S4362" t="s">
        <v>1449</v>
      </c>
      <c r="T4362">
        <f>VLOOKUP(Admissions[[#This Row],[Department]],Departments!A:E,5,FALSE)</f>
        <v>7200</v>
      </c>
      <c r="U4362" s="1" t="str">
        <f t="shared" si="136"/>
        <v>Within Benchmark</v>
      </c>
      <c r="V4362" s="1">
        <f t="shared" ca="1" si="137"/>
        <v>23</v>
      </c>
      <c r="W4362" s="1" t="str">
        <f ca="1">_xlfn.IFS(Admissions[[#This Row],[Patients Age]]&lt;18,"Paediatric",V4362&lt;40,"Young Adult",V4362&lt;65,"Adult",TRUE,"Senior")</f>
        <v>Young Adult</v>
      </c>
    </row>
    <row r="4363" spans="1:23" x14ac:dyDescent="0.25">
      <c r="A4363">
        <v>14328</v>
      </c>
      <c r="B4363">
        <v>4785</v>
      </c>
      <c r="C4363" s="1" t="s">
        <v>372</v>
      </c>
      <c r="D4363" s="1" t="s">
        <v>14</v>
      </c>
      <c r="E4363" s="2">
        <v>22780</v>
      </c>
      <c r="F4363" s="1" t="s">
        <v>41</v>
      </c>
      <c r="G4363" s="1" t="s">
        <v>219</v>
      </c>
      <c r="H4363" s="2">
        <v>45412</v>
      </c>
      <c r="I4363" s="2">
        <v>45415</v>
      </c>
      <c r="J4363">
        <v>3</v>
      </c>
      <c r="K4363">
        <v>5462</v>
      </c>
      <c r="L4363" s="1" t="s">
        <v>1491</v>
      </c>
      <c r="M4363" s="1" t="s">
        <v>49</v>
      </c>
      <c r="N4363" s="1" t="s">
        <v>33</v>
      </c>
      <c r="O4363" t="s">
        <v>19</v>
      </c>
      <c r="P4363">
        <v>1820.6667</v>
      </c>
      <c r="Q4363" s="1" t="s">
        <v>1492</v>
      </c>
      <c r="R4363" s="1" t="s">
        <v>1452</v>
      </c>
      <c r="S4363" t="s">
        <v>1449</v>
      </c>
      <c r="T4363">
        <f>VLOOKUP(Admissions[[#This Row],[Department]],Departments!A:E,5,FALSE)</f>
        <v>7200</v>
      </c>
      <c r="U4363" s="1" t="str">
        <f t="shared" si="136"/>
        <v>Within Benchmark</v>
      </c>
      <c r="V4363" s="1">
        <f t="shared" ca="1" si="137"/>
        <v>64</v>
      </c>
      <c r="W4363" s="1" t="str">
        <f ca="1">_xlfn.IFS(Admissions[[#This Row],[Patients Age]]&lt;18,"Paediatric",V4363&lt;40,"Young Adult",V4363&lt;65,"Adult",TRUE,"Senior")</f>
        <v>Adult</v>
      </c>
    </row>
    <row r="4364" spans="1:23" x14ac:dyDescent="0.25">
      <c r="A4364">
        <v>11433</v>
      </c>
      <c r="B4364">
        <v>6082</v>
      </c>
      <c r="C4364" s="1" t="s">
        <v>1263</v>
      </c>
      <c r="D4364" s="1" t="s">
        <v>14</v>
      </c>
      <c r="E4364" s="2">
        <v>17502</v>
      </c>
      <c r="F4364" s="1" t="s">
        <v>15</v>
      </c>
      <c r="G4364" s="1" t="s">
        <v>48</v>
      </c>
      <c r="H4364" s="2">
        <v>45571</v>
      </c>
      <c r="I4364" s="2">
        <v>45575</v>
      </c>
      <c r="J4364">
        <v>4</v>
      </c>
      <c r="K4364">
        <v>6809</v>
      </c>
      <c r="L4364" s="1" t="s">
        <v>1491</v>
      </c>
      <c r="M4364" s="1" t="s">
        <v>49</v>
      </c>
      <c r="N4364" s="1" t="s">
        <v>33</v>
      </c>
      <c r="O4364" t="s">
        <v>19</v>
      </c>
      <c r="P4364">
        <v>1702.25</v>
      </c>
      <c r="Q4364" s="1" t="s">
        <v>1492</v>
      </c>
      <c r="R4364" s="1" t="s">
        <v>1451</v>
      </c>
      <c r="S4364" t="s">
        <v>1447</v>
      </c>
      <c r="T4364">
        <f>VLOOKUP(Admissions[[#This Row],[Department]],Departments!A:E,5,FALSE)</f>
        <v>5500</v>
      </c>
      <c r="U4364" s="1" t="str">
        <f t="shared" si="136"/>
        <v>Above Benchmark</v>
      </c>
      <c r="V4364" s="1">
        <f t="shared" ca="1" si="137"/>
        <v>78</v>
      </c>
      <c r="W4364" s="1" t="str">
        <f ca="1">_xlfn.IFS(Admissions[[#This Row],[Patients Age]]&lt;18,"Paediatric",V4364&lt;40,"Young Adult",V4364&lt;65,"Adult",TRUE,"Senior")</f>
        <v>Senior</v>
      </c>
    </row>
    <row r="4365" spans="1:23" x14ac:dyDescent="0.25">
      <c r="A4365">
        <v>12809</v>
      </c>
      <c r="B4365">
        <v>4793</v>
      </c>
      <c r="C4365" s="1" t="s">
        <v>519</v>
      </c>
      <c r="D4365" s="1" t="s">
        <v>56</v>
      </c>
      <c r="E4365" s="2">
        <v>19888</v>
      </c>
      <c r="F4365" s="1" t="s">
        <v>41</v>
      </c>
      <c r="G4365" s="1" t="s">
        <v>42</v>
      </c>
      <c r="H4365" s="2">
        <v>45204</v>
      </c>
      <c r="I4365" s="2">
        <v>45211</v>
      </c>
      <c r="J4365">
        <v>7</v>
      </c>
      <c r="K4365">
        <v>12081</v>
      </c>
      <c r="L4365" s="1" t="s">
        <v>1491</v>
      </c>
      <c r="M4365" s="1" t="s">
        <v>43</v>
      </c>
      <c r="N4365" s="1" t="s">
        <v>18</v>
      </c>
      <c r="O4365" t="s">
        <v>19</v>
      </c>
      <c r="P4365">
        <v>1725.8570999999999</v>
      </c>
      <c r="Q4365" s="1" t="s">
        <v>1492</v>
      </c>
      <c r="R4365" s="1" t="s">
        <v>1450</v>
      </c>
      <c r="S4365" t="s">
        <v>1449</v>
      </c>
      <c r="T4365">
        <f>VLOOKUP(Admissions[[#This Row],[Department]],Departments!A:E,5,FALSE)</f>
        <v>7200</v>
      </c>
      <c r="U4365" s="1" t="str">
        <f t="shared" si="136"/>
        <v>Above Benchmark</v>
      </c>
      <c r="V4365" s="1">
        <f t="shared" ca="1" si="137"/>
        <v>72</v>
      </c>
      <c r="W4365" s="1" t="str">
        <f ca="1">_xlfn.IFS(Admissions[[#This Row],[Patients Age]]&lt;18,"Paediatric",V4365&lt;40,"Young Adult",V4365&lt;65,"Adult",TRUE,"Senior")</f>
        <v>Senior</v>
      </c>
    </row>
    <row r="4366" spans="1:23" x14ac:dyDescent="0.25">
      <c r="A4366">
        <v>10062</v>
      </c>
      <c r="B4366">
        <v>3001</v>
      </c>
      <c r="C4366" s="1" t="s">
        <v>602</v>
      </c>
      <c r="D4366" s="1" t="s">
        <v>14</v>
      </c>
      <c r="E4366" s="2">
        <v>26892</v>
      </c>
      <c r="F4366" s="1" t="s">
        <v>21</v>
      </c>
      <c r="G4366" s="1" t="s">
        <v>22</v>
      </c>
      <c r="H4366" s="2">
        <v>45233</v>
      </c>
      <c r="I4366" s="2">
        <v>45241</v>
      </c>
      <c r="J4366">
        <v>8</v>
      </c>
      <c r="K4366">
        <v>25013</v>
      </c>
      <c r="L4366" s="1" t="s">
        <v>1491</v>
      </c>
      <c r="M4366" s="1" t="s">
        <v>209</v>
      </c>
      <c r="N4366" s="1" t="s">
        <v>33</v>
      </c>
      <c r="O4366" t="s">
        <v>19</v>
      </c>
      <c r="P4366">
        <v>3126.625</v>
      </c>
      <c r="Q4366" s="1" t="s">
        <v>1492</v>
      </c>
      <c r="R4366" s="1" t="s">
        <v>1454</v>
      </c>
      <c r="S4366" t="s">
        <v>1449</v>
      </c>
      <c r="T4366">
        <f>VLOOKUP(Admissions[[#This Row],[Department]],Departments!A:E,5,FALSE)</f>
        <v>12000</v>
      </c>
      <c r="U4366" s="1" t="str">
        <f t="shared" si="136"/>
        <v>Above Benchmark</v>
      </c>
      <c r="V4366" s="1">
        <f t="shared" ca="1" si="137"/>
        <v>52</v>
      </c>
      <c r="W4366" s="1" t="str">
        <f ca="1">_xlfn.IFS(Admissions[[#This Row],[Patients Age]]&lt;18,"Paediatric",V4366&lt;40,"Young Adult",V4366&lt;65,"Adult",TRUE,"Senior")</f>
        <v>Adult</v>
      </c>
    </row>
    <row r="4367" spans="1:23" x14ac:dyDescent="0.25">
      <c r="A4367">
        <v>10719</v>
      </c>
      <c r="B4367">
        <v>5595</v>
      </c>
      <c r="C4367" s="1" t="s">
        <v>455</v>
      </c>
      <c r="D4367" s="1" t="s">
        <v>14</v>
      </c>
      <c r="E4367" s="2">
        <v>25591</v>
      </c>
      <c r="F4367" s="1" t="s">
        <v>66</v>
      </c>
      <c r="G4367" s="1" t="s">
        <v>70</v>
      </c>
      <c r="H4367" s="2">
        <v>45317</v>
      </c>
      <c r="I4367" s="2">
        <v>45324</v>
      </c>
      <c r="J4367">
        <v>7</v>
      </c>
      <c r="K4367">
        <v>6908</v>
      </c>
      <c r="L4367" s="1" t="s">
        <v>1491</v>
      </c>
      <c r="M4367" s="1" t="s">
        <v>116</v>
      </c>
      <c r="N4367" s="1" t="s">
        <v>18</v>
      </c>
      <c r="O4367" t="s">
        <v>19</v>
      </c>
      <c r="P4367">
        <v>986.85709999999995</v>
      </c>
      <c r="Q4367" s="1" t="s">
        <v>1492</v>
      </c>
      <c r="R4367" s="1" t="s">
        <v>1454</v>
      </c>
      <c r="S4367" t="s">
        <v>1449</v>
      </c>
      <c r="T4367">
        <f>VLOOKUP(Admissions[[#This Row],[Department]],Departments!A:E,5,FALSE)</f>
        <v>6000</v>
      </c>
      <c r="U4367" s="1" t="str">
        <f t="shared" si="136"/>
        <v>Above Benchmark</v>
      </c>
      <c r="V4367" s="1">
        <f t="shared" ca="1" si="137"/>
        <v>56</v>
      </c>
      <c r="W4367" s="1" t="str">
        <f ca="1">_xlfn.IFS(Admissions[[#This Row],[Patients Age]]&lt;18,"Paediatric",V4367&lt;40,"Young Adult",V4367&lt;65,"Adult",TRUE,"Senior")</f>
        <v>Adult</v>
      </c>
    </row>
    <row r="4368" spans="1:23" x14ac:dyDescent="0.25">
      <c r="A4368">
        <v>13022</v>
      </c>
      <c r="B4368">
        <v>6267</v>
      </c>
      <c r="C4368" s="1" t="s">
        <v>396</v>
      </c>
      <c r="D4368" s="1" t="s">
        <v>14</v>
      </c>
      <c r="E4368" s="2">
        <v>25657</v>
      </c>
      <c r="F4368" s="1" t="s">
        <v>35</v>
      </c>
      <c r="G4368" s="1" t="s">
        <v>83</v>
      </c>
      <c r="H4368" s="2">
        <v>45266</v>
      </c>
      <c r="I4368" s="2">
        <v>45269</v>
      </c>
      <c r="J4368">
        <v>3</v>
      </c>
      <c r="K4368">
        <v>7865</v>
      </c>
      <c r="L4368" s="1" t="s">
        <v>1491</v>
      </c>
      <c r="M4368" s="1" t="s">
        <v>60</v>
      </c>
      <c r="N4368" s="1" t="s">
        <v>24</v>
      </c>
      <c r="O4368" t="s">
        <v>19</v>
      </c>
      <c r="P4368">
        <v>2621.6667000000002</v>
      </c>
      <c r="Q4368" s="1" t="s">
        <v>1492</v>
      </c>
      <c r="R4368" s="1" t="s">
        <v>1453</v>
      </c>
      <c r="S4368" t="s">
        <v>1449</v>
      </c>
      <c r="T4368">
        <f>VLOOKUP(Admissions[[#This Row],[Department]],Departments!A:E,5,FALSE)</f>
        <v>8500</v>
      </c>
      <c r="U4368" s="1" t="str">
        <f t="shared" si="136"/>
        <v>Within Benchmark</v>
      </c>
      <c r="V4368" s="1">
        <f t="shared" ca="1" si="137"/>
        <v>56</v>
      </c>
      <c r="W4368" s="1" t="str">
        <f ca="1">_xlfn.IFS(Admissions[[#This Row],[Patients Age]]&lt;18,"Paediatric",V4368&lt;40,"Young Adult",V4368&lt;65,"Adult",TRUE,"Senior")</f>
        <v>Adult</v>
      </c>
    </row>
    <row r="4369" spans="1:23" x14ac:dyDescent="0.25">
      <c r="A4369">
        <v>12216</v>
      </c>
      <c r="B4369">
        <v>4830</v>
      </c>
      <c r="C4369" s="1" t="s">
        <v>265</v>
      </c>
      <c r="D4369" s="1" t="s">
        <v>56</v>
      </c>
      <c r="E4369" s="2">
        <v>31917</v>
      </c>
      <c r="F4369" s="1" t="s">
        <v>35</v>
      </c>
      <c r="G4369" s="1" t="s">
        <v>83</v>
      </c>
      <c r="H4369" s="2">
        <v>45288</v>
      </c>
      <c r="I4369" s="2">
        <v>45291</v>
      </c>
      <c r="J4369">
        <v>3</v>
      </c>
      <c r="K4369">
        <v>4374</v>
      </c>
      <c r="L4369" s="1" t="s">
        <v>1491</v>
      </c>
      <c r="M4369" s="1" t="s">
        <v>75</v>
      </c>
      <c r="N4369" s="1" t="s">
        <v>33</v>
      </c>
      <c r="O4369" t="s">
        <v>19</v>
      </c>
      <c r="P4369">
        <v>1458</v>
      </c>
      <c r="Q4369" s="1" t="s">
        <v>1492</v>
      </c>
      <c r="R4369" s="1" t="s">
        <v>1450</v>
      </c>
      <c r="S4369" t="s">
        <v>1449</v>
      </c>
      <c r="T4369">
        <f>VLOOKUP(Admissions[[#This Row],[Department]],Departments!A:E,5,FALSE)</f>
        <v>8500</v>
      </c>
      <c r="U4369" s="1" t="str">
        <f t="shared" si="136"/>
        <v>Within Benchmark</v>
      </c>
      <c r="V4369" s="1">
        <f t="shared" ca="1" si="137"/>
        <v>39</v>
      </c>
      <c r="W4369" s="1" t="str">
        <f ca="1">_xlfn.IFS(Admissions[[#This Row],[Patients Age]]&lt;18,"Paediatric",V4369&lt;40,"Young Adult",V4369&lt;65,"Adult",TRUE,"Senior")</f>
        <v>Young Adult</v>
      </c>
    </row>
    <row r="4370" spans="1:23" x14ac:dyDescent="0.25">
      <c r="A4370">
        <v>10293</v>
      </c>
      <c r="B4370">
        <v>6227</v>
      </c>
      <c r="C4370" s="1" t="s">
        <v>421</v>
      </c>
      <c r="D4370" s="1" t="s">
        <v>56</v>
      </c>
      <c r="E4370" s="2">
        <v>18061</v>
      </c>
      <c r="F4370" s="1" t="s">
        <v>21</v>
      </c>
      <c r="G4370" s="1" t="s">
        <v>160</v>
      </c>
      <c r="H4370" s="2">
        <v>45418</v>
      </c>
      <c r="I4370" s="2">
        <v>45428</v>
      </c>
      <c r="J4370">
        <v>10</v>
      </c>
      <c r="K4370">
        <v>21390</v>
      </c>
      <c r="L4370" s="1" t="s">
        <v>1491</v>
      </c>
      <c r="M4370" s="1" t="s">
        <v>124</v>
      </c>
      <c r="N4370" s="1" t="s">
        <v>24</v>
      </c>
      <c r="O4370" t="s">
        <v>19</v>
      </c>
      <c r="P4370">
        <v>2139</v>
      </c>
      <c r="Q4370" s="1" t="s">
        <v>1492</v>
      </c>
      <c r="R4370" s="1" t="s">
        <v>1448</v>
      </c>
      <c r="S4370" t="s">
        <v>1449</v>
      </c>
      <c r="T4370">
        <f>VLOOKUP(Admissions[[#This Row],[Department]],Departments!A:E,5,FALSE)</f>
        <v>12000</v>
      </c>
      <c r="U4370" s="1" t="str">
        <f t="shared" si="136"/>
        <v>Above Benchmark</v>
      </c>
      <c r="V4370" s="1">
        <f t="shared" ca="1" si="137"/>
        <v>77</v>
      </c>
      <c r="W4370" s="1" t="str">
        <f ca="1">_xlfn.IFS(Admissions[[#This Row],[Patients Age]]&lt;18,"Paediatric",V4370&lt;40,"Young Adult",V4370&lt;65,"Adult",TRUE,"Senior")</f>
        <v>Senior</v>
      </c>
    </row>
    <row r="4371" spans="1:23" x14ac:dyDescent="0.25">
      <c r="A4371">
        <v>11153</v>
      </c>
      <c r="B4371">
        <v>4387</v>
      </c>
      <c r="C4371" s="1" t="s">
        <v>1351</v>
      </c>
      <c r="D4371" s="1" t="s">
        <v>56</v>
      </c>
      <c r="E4371" s="2">
        <v>28589</v>
      </c>
      <c r="F4371" s="1" t="s">
        <v>35</v>
      </c>
      <c r="G4371" s="1" t="s">
        <v>36</v>
      </c>
      <c r="H4371" s="2">
        <v>45073</v>
      </c>
      <c r="I4371" s="2">
        <v>45079</v>
      </c>
      <c r="J4371">
        <v>6</v>
      </c>
      <c r="K4371">
        <v>13872</v>
      </c>
      <c r="L4371" s="1" t="s">
        <v>1491</v>
      </c>
      <c r="M4371" s="1" t="s">
        <v>60</v>
      </c>
      <c r="N4371" s="1" t="s">
        <v>33</v>
      </c>
      <c r="O4371" t="s">
        <v>19</v>
      </c>
      <c r="P4371">
        <v>2312</v>
      </c>
      <c r="Q4371" s="1" t="s">
        <v>1492</v>
      </c>
      <c r="R4371" s="1" t="s">
        <v>1446</v>
      </c>
      <c r="S4371" t="s">
        <v>1447</v>
      </c>
      <c r="T4371">
        <f>VLOOKUP(Admissions[[#This Row],[Department]],Departments!A:E,5,FALSE)</f>
        <v>8500</v>
      </c>
      <c r="U4371" s="1" t="str">
        <f t="shared" si="136"/>
        <v>Above Benchmark</v>
      </c>
      <c r="V4371" s="1">
        <f t="shared" ca="1" si="137"/>
        <v>48</v>
      </c>
      <c r="W4371" s="1" t="str">
        <f ca="1">_xlfn.IFS(Admissions[[#This Row],[Patients Age]]&lt;18,"Paediatric",V4371&lt;40,"Young Adult",V4371&lt;65,"Adult",TRUE,"Senior")</f>
        <v>Adult</v>
      </c>
    </row>
    <row r="4372" spans="1:23" x14ac:dyDescent="0.25">
      <c r="A4372">
        <v>10602</v>
      </c>
      <c r="B4372">
        <v>3721</v>
      </c>
      <c r="C4372" s="1" t="s">
        <v>572</v>
      </c>
      <c r="D4372" s="1" t="s">
        <v>56</v>
      </c>
      <c r="E4372" s="2">
        <v>30969</v>
      </c>
      <c r="F4372" s="1" t="s">
        <v>26</v>
      </c>
      <c r="G4372" s="1" t="s">
        <v>27</v>
      </c>
      <c r="H4372" s="2">
        <v>45515</v>
      </c>
      <c r="I4372" s="2">
        <v>45524</v>
      </c>
      <c r="J4372">
        <v>9</v>
      </c>
      <c r="K4372">
        <v>17401</v>
      </c>
      <c r="L4372" s="1" t="s">
        <v>1491</v>
      </c>
      <c r="M4372" s="1" t="s">
        <v>79</v>
      </c>
      <c r="N4372" s="1" t="s">
        <v>18</v>
      </c>
      <c r="O4372" t="s">
        <v>19</v>
      </c>
      <c r="P4372">
        <v>1933.4444000000001</v>
      </c>
      <c r="Q4372" s="1" t="s">
        <v>1492</v>
      </c>
      <c r="R4372" s="1" t="s">
        <v>1451</v>
      </c>
      <c r="S4372" t="s">
        <v>1447</v>
      </c>
      <c r="T4372">
        <f>VLOOKUP(Admissions[[#This Row],[Department]],Departments!A:E,5,FALSE)</f>
        <v>9000</v>
      </c>
      <c r="U4372" s="1" t="str">
        <f t="shared" si="136"/>
        <v>Above Benchmark</v>
      </c>
      <c r="V4372" s="1">
        <f t="shared" ca="1" si="137"/>
        <v>41</v>
      </c>
      <c r="W4372" s="1" t="str">
        <f ca="1">_xlfn.IFS(Admissions[[#This Row],[Patients Age]]&lt;18,"Paediatric",V4372&lt;40,"Young Adult",V4372&lt;65,"Adult",TRUE,"Senior")</f>
        <v>Adult</v>
      </c>
    </row>
    <row r="4373" spans="1:23" x14ac:dyDescent="0.25">
      <c r="A4373">
        <v>15337</v>
      </c>
      <c r="B4373">
        <v>3640</v>
      </c>
      <c r="C4373" s="1" t="s">
        <v>1280</v>
      </c>
      <c r="D4373" s="1" t="s">
        <v>14</v>
      </c>
      <c r="E4373" s="2">
        <v>24718</v>
      </c>
      <c r="F4373" s="1" t="s">
        <v>26</v>
      </c>
      <c r="G4373" s="1" t="s">
        <v>141</v>
      </c>
      <c r="H4373" s="2">
        <v>45601</v>
      </c>
      <c r="I4373" s="2">
        <v>45608</v>
      </c>
      <c r="J4373">
        <v>7</v>
      </c>
      <c r="K4373">
        <v>15873</v>
      </c>
      <c r="L4373" s="1" t="s">
        <v>1491</v>
      </c>
      <c r="M4373" s="1" t="s">
        <v>64</v>
      </c>
      <c r="N4373" s="1" t="s">
        <v>18</v>
      </c>
      <c r="O4373" t="s">
        <v>19</v>
      </c>
      <c r="P4373">
        <v>2267.5713999999998</v>
      </c>
      <c r="Q4373" s="1" t="s">
        <v>1492</v>
      </c>
      <c r="R4373" s="1" t="s">
        <v>1452</v>
      </c>
      <c r="S4373" t="s">
        <v>1449</v>
      </c>
      <c r="T4373">
        <f>VLOOKUP(Admissions[[#This Row],[Department]],Departments!A:E,5,FALSE)</f>
        <v>9000</v>
      </c>
      <c r="U4373" s="1" t="str">
        <f t="shared" si="136"/>
        <v>Above Benchmark</v>
      </c>
      <c r="V4373" s="1">
        <f t="shared" ca="1" si="137"/>
        <v>58</v>
      </c>
      <c r="W4373" s="1" t="str">
        <f ca="1">_xlfn.IFS(Admissions[[#This Row],[Patients Age]]&lt;18,"Paediatric",V4373&lt;40,"Young Adult",V4373&lt;65,"Adult",TRUE,"Senior")</f>
        <v>Adult</v>
      </c>
    </row>
    <row r="4374" spans="1:23" x14ac:dyDescent="0.25">
      <c r="A4374">
        <v>10169</v>
      </c>
      <c r="B4374">
        <v>4195</v>
      </c>
      <c r="C4374" s="1" t="s">
        <v>69</v>
      </c>
      <c r="D4374" s="1" t="s">
        <v>14</v>
      </c>
      <c r="E4374" s="2">
        <v>37119</v>
      </c>
      <c r="F4374" s="1" t="s">
        <v>35</v>
      </c>
      <c r="G4374" s="1" t="s">
        <v>85</v>
      </c>
      <c r="H4374" s="2">
        <v>45072</v>
      </c>
      <c r="I4374" s="2">
        <v>45075</v>
      </c>
      <c r="J4374">
        <v>3</v>
      </c>
      <c r="K4374">
        <v>5916</v>
      </c>
      <c r="L4374" s="1" t="s">
        <v>1491</v>
      </c>
      <c r="M4374" s="1" t="s">
        <v>119</v>
      </c>
      <c r="N4374" s="1" t="s">
        <v>33</v>
      </c>
      <c r="O4374" t="s">
        <v>19</v>
      </c>
      <c r="P4374">
        <v>1972</v>
      </c>
      <c r="Q4374" s="1" t="s">
        <v>1492</v>
      </c>
      <c r="R4374" s="1" t="s">
        <v>1454</v>
      </c>
      <c r="S4374" t="s">
        <v>1449</v>
      </c>
      <c r="T4374">
        <f>VLOOKUP(Admissions[[#This Row],[Department]],Departments!A:E,5,FALSE)</f>
        <v>8500</v>
      </c>
      <c r="U4374" s="1" t="str">
        <f t="shared" si="136"/>
        <v>Within Benchmark</v>
      </c>
      <c r="V4374" s="1">
        <f t="shared" ca="1" si="137"/>
        <v>24</v>
      </c>
      <c r="W4374" s="1" t="str">
        <f ca="1">_xlfn.IFS(Admissions[[#This Row],[Patients Age]]&lt;18,"Paediatric",V4374&lt;40,"Young Adult",V4374&lt;65,"Adult",TRUE,"Senior")</f>
        <v>Young Adult</v>
      </c>
    </row>
    <row r="4375" spans="1:23" x14ac:dyDescent="0.25">
      <c r="A4375">
        <v>11132</v>
      </c>
      <c r="B4375">
        <v>4830</v>
      </c>
      <c r="C4375" s="1" t="s">
        <v>265</v>
      </c>
      <c r="D4375" s="1" t="s">
        <v>14</v>
      </c>
      <c r="E4375" s="2">
        <v>31917</v>
      </c>
      <c r="F4375" s="1" t="s">
        <v>51</v>
      </c>
      <c r="G4375" s="1" t="s">
        <v>87</v>
      </c>
      <c r="H4375" s="2">
        <v>45557</v>
      </c>
      <c r="I4375" s="2">
        <v>45562</v>
      </c>
      <c r="J4375">
        <v>5</v>
      </c>
      <c r="K4375">
        <v>6231</v>
      </c>
      <c r="L4375" s="1" t="s">
        <v>1491</v>
      </c>
      <c r="M4375" s="1" t="s">
        <v>17</v>
      </c>
      <c r="N4375" s="1" t="s">
        <v>18</v>
      </c>
      <c r="O4375" t="s">
        <v>19</v>
      </c>
      <c r="P4375">
        <v>1246.2</v>
      </c>
      <c r="Q4375" s="1" t="s">
        <v>1492</v>
      </c>
      <c r="R4375" s="1" t="s">
        <v>1451</v>
      </c>
      <c r="S4375" t="s">
        <v>1447</v>
      </c>
      <c r="T4375">
        <f>VLOOKUP(Admissions[[#This Row],[Department]],Departments!A:E,5,FALSE)</f>
        <v>6800</v>
      </c>
      <c r="U4375" s="1" t="str">
        <f t="shared" si="136"/>
        <v>Within Benchmark</v>
      </c>
      <c r="V4375" s="1">
        <f t="shared" ca="1" si="137"/>
        <v>39</v>
      </c>
      <c r="W4375" s="1" t="str">
        <f ca="1">_xlfn.IFS(Admissions[[#This Row],[Patients Age]]&lt;18,"Paediatric",V4375&lt;40,"Young Adult",V4375&lt;65,"Adult",TRUE,"Senior")</f>
        <v>Young Adult</v>
      </c>
    </row>
    <row r="4376" spans="1:23" x14ac:dyDescent="0.25">
      <c r="A4376">
        <v>11794</v>
      </c>
      <c r="B4376">
        <v>3131</v>
      </c>
      <c r="C4376" s="1" t="s">
        <v>1195</v>
      </c>
      <c r="D4376" s="1" t="s">
        <v>14</v>
      </c>
      <c r="E4376" s="2">
        <v>11262</v>
      </c>
      <c r="F4376" s="1" t="s">
        <v>15</v>
      </c>
      <c r="G4376" s="1" t="s">
        <v>16</v>
      </c>
      <c r="H4376" s="2">
        <v>45152</v>
      </c>
      <c r="I4376" s="2">
        <v>45155</v>
      </c>
      <c r="J4376">
        <v>3</v>
      </c>
      <c r="K4376">
        <v>10365</v>
      </c>
      <c r="L4376" s="1" t="s">
        <v>1494</v>
      </c>
      <c r="M4376" s="1" t="s">
        <v>17</v>
      </c>
      <c r="N4376" s="1" t="s">
        <v>33</v>
      </c>
      <c r="O4376" t="s">
        <v>19</v>
      </c>
      <c r="P4376">
        <v>3455</v>
      </c>
      <c r="Q4376" s="1" t="s">
        <v>1492</v>
      </c>
      <c r="R4376" s="1" t="s">
        <v>1448</v>
      </c>
      <c r="S4376" t="s">
        <v>1449</v>
      </c>
      <c r="T4376">
        <f>VLOOKUP(Admissions[[#This Row],[Department]],Departments!A:E,5,FALSE)</f>
        <v>5500</v>
      </c>
      <c r="U4376" s="1" t="str">
        <f t="shared" si="136"/>
        <v>Above Benchmark</v>
      </c>
      <c r="V4376" s="1">
        <f t="shared" ca="1" si="137"/>
        <v>95</v>
      </c>
      <c r="W4376" s="1" t="str">
        <f ca="1">_xlfn.IFS(Admissions[[#This Row],[Patients Age]]&lt;18,"Paediatric",V4376&lt;40,"Young Adult",V4376&lt;65,"Adult",TRUE,"Senior")</f>
        <v>Senior</v>
      </c>
    </row>
    <row r="4377" spans="1:23" x14ac:dyDescent="0.25">
      <c r="A4377">
        <v>10495</v>
      </c>
      <c r="B4377">
        <v>5090</v>
      </c>
      <c r="C4377" s="1" t="s">
        <v>1097</v>
      </c>
      <c r="D4377" s="1" t="s">
        <v>14</v>
      </c>
      <c r="E4377" s="2">
        <v>21296</v>
      </c>
      <c r="F4377" s="1" t="s">
        <v>15</v>
      </c>
      <c r="G4377" s="1" t="s">
        <v>48</v>
      </c>
      <c r="H4377" s="2">
        <v>45018</v>
      </c>
      <c r="I4377" s="2">
        <v>45020</v>
      </c>
      <c r="J4377">
        <v>2</v>
      </c>
      <c r="K4377">
        <v>6676</v>
      </c>
      <c r="L4377" s="1" t="s">
        <v>1491</v>
      </c>
      <c r="M4377" s="1" t="s">
        <v>46</v>
      </c>
      <c r="N4377" s="1" t="s">
        <v>33</v>
      </c>
      <c r="O4377" t="s">
        <v>19</v>
      </c>
      <c r="P4377">
        <v>3338</v>
      </c>
      <c r="Q4377" s="1" t="s">
        <v>1492</v>
      </c>
      <c r="R4377" s="1" t="s">
        <v>1451</v>
      </c>
      <c r="S4377" t="s">
        <v>1447</v>
      </c>
      <c r="T4377">
        <f>VLOOKUP(Admissions[[#This Row],[Department]],Departments!A:E,5,FALSE)</f>
        <v>5500</v>
      </c>
      <c r="U4377" s="1" t="str">
        <f t="shared" si="136"/>
        <v>Above Benchmark</v>
      </c>
      <c r="V4377" s="1">
        <f t="shared" ca="1" si="137"/>
        <v>68</v>
      </c>
      <c r="W4377" s="1" t="str">
        <f ca="1">_xlfn.IFS(Admissions[[#This Row],[Patients Age]]&lt;18,"Paediatric",V4377&lt;40,"Young Adult",V4377&lt;65,"Adult",TRUE,"Senior")</f>
        <v>Senior</v>
      </c>
    </row>
    <row r="4378" spans="1:23" x14ac:dyDescent="0.25">
      <c r="A4378">
        <v>14902</v>
      </c>
      <c r="B4378">
        <v>5041</v>
      </c>
      <c r="C4378" s="1" t="s">
        <v>770</v>
      </c>
      <c r="D4378" s="1" t="s">
        <v>56</v>
      </c>
      <c r="E4378" s="2">
        <v>21230</v>
      </c>
      <c r="F4378" s="1" t="s">
        <v>15</v>
      </c>
      <c r="G4378" s="1" t="s">
        <v>48</v>
      </c>
      <c r="H4378" s="2">
        <v>45379</v>
      </c>
      <c r="I4378" s="2">
        <v>45383</v>
      </c>
      <c r="J4378">
        <v>4</v>
      </c>
      <c r="K4378">
        <v>11831</v>
      </c>
      <c r="L4378" s="1" t="s">
        <v>1491</v>
      </c>
      <c r="M4378" s="1" t="s">
        <v>17</v>
      </c>
      <c r="N4378" s="1" t="s">
        <v>18</v>
      </c>
      <c r="O4378" t="s">
        <v>19</v>
      </c>
      <c r="P4378">
        <v>2957.75</v>
      </c>
      <c r="Q4378" s="1" t="s">
        <v>1492</v>
      </c>
      <c r="R4378" s="1" t="s">
        <v>1450</v>
      </c>
      <c r="S4378" t="s">
        <v>1449</v>
      </c>
      <c r="T4378">
        <f>VLOOKUP(Admissions[[#This Row],[Department]],Departments!A:E,5,FALSE)</f>
        <v>5500</v>
      </c>
      <c r="U4378" s="1" t="str">
        <f t="shared" si="136"/>
        <v>Above Benchmark</v>
      </c>
      <c r="V4378" s="1">
        <f t="shared" ca="1" si="137"/>
        <v>68</v>
      </c>
      <c r="W4378" s="1" t="str">
        <f ca="1">_xlfn.IFS(Admissions[[#This Row],[Patients Age]]&lt;18,"Paediatric",V4378&lt;40,"Young Adult",V4378&lt;65,"Adult",TRUE,"Senior")</f>
        <v>Senior</v>
      </c>
    </row>
    <row r="4379" spans="1:23" x14ac:dyDescent="0.25">
      <c r="A4379">
        <v>10003</v>
      </c>
      <c r="B4379">
        <v>3377</v>
      </c>
      <c r="C4379" s="1" t="s">
        <v>761</v>
      </c>
      <c r="D4379" s="1" t="s">
        <v>14</v>
      </c>
      <c r="E4379" s="2">
        <v>36760</v>
      </c>
      <c r="F4379" s="1" t="s">
        <v>15</v>
      </c>
      <c r="G4379" s="1" t="s">
        <v>217</v>
      </c>
      <c r="H4379" s="2">
        <v>45391</v>
      </c>
      <c r="I4379" s="2">
        <v>45394</v>
      </c>
      <c r="J4379">
        <v>3</v>
      </c>
      <c r="K4379">
        <v>4665</v>
      </c>
      <c r="L4379" s="1" t="s">
        <v>1491</v>
      </c>
      <c r="M4379" s="1" t="s">
        <v>46</v>
      </c>
      <c r="N4379" s="1" t="s">
        <v>18</v>
      </c>
      <c r="O4379" t="s">
        <v>19</v>
      </c>
      <c r="P4379">
        <v>1555</v>
      </c>
      <c r="Q4379" s="1" t="s">
        <v>1492</v>
      </c>
      <c r="R4379" s="1" t="s">
        <v>1452</v>
      </c>
      <c r="S4379" t="s">
        <v>1449</v>
      </c>
      <c r="T4379">
        <f>VLOOKUP(Admissions[[#This Row],[Department]],Departments!A:E,5,FALSE)</f>
        <v>5500</v>
      </c>
      <c r="U4379" s="1" t="str">
        <f t="shared" si="136"/>
        <v>Within Benchmark</v>
      </c>
      <c r="V4379" s="1">
        <f t="shared" ca="1" si="137"/>
        <v>25</v>
      </c>
      <c r="W4379" s="1" t="str">
        <f ca="1">_xlfn.IFS(Admissions[[#This Row],[Patients Age]]&lt;18,"Paediatric",V4379&lt;40,"Young Adult",V4379&lt;65,"Adult",TRUE,"Senior")</f>
        <v>Young Adult</v>
      </c>
    </row>
    <row r="4380" spans="1:23" x14ac:dyDescent="0.25">
      <c r="A4380">
        <v>12996</v>
      </c>
      <c r="B4380" t="s">
        <v>1495</v>
      </c>
      <c r="C4380" s="1" t="s">
        <v>1128</v>
      </c>
      <c r="D4380" s="1" t="s">
        <v>14</v>
      </c>
      <c r="E4380" s="2">
        <v>15853</v>
      </c>
      <c r="F4380" s="1" t="s">
        <v>35</v>
      </c>
      <c r="G4380" s="1" t="s">
        <v>36</v>
      </c>
      <c r="H4380" s="2">
        <v>45235</v>
      </c>
      <c r="I4380" s="2">
        <v>45239</v>
      </c>
      <c r="J4380">
        <v>4</v>
      </c>
      <c r="K4380">
        <v>11837</v>
      </c>
      <c r="L4380" s="1" t="s">
        <v>1491</v>
      </c>
      <c r="M4380" s="1" t="s">
        <v>37</v>
      </c>
      <c r="N4380" s="1" t="s">
        <v>24</v>
      </c>
      <c r="O4380" t="s">
        <v>19</v>
      </c>
      <c r="P4380">
        <v>2959.25</v>
      </c>
      <c r="Q4380" s="1" t="s">
        <v>1492</v>
      </c>
      <c r="R4380" s="1" t="s">
        <v>1451</v>
      </c>
      <c r="S4380" t="s">
        <v>1447</v>
      </c>
      <c r="T4380">
        <f>VLOOKUP(Admissions[[#This Row],[Department]],Departments!A:E,5,FALSE)</f>
        <v>8500</v>
      </c>
      <c r="U4380" s="1" t="str">
        <f t="shared" si="136"/>
        <v>Above Benchmark</v>
      </c>
      <c r="V4380" s="1">
        <f t="shared" ca="1" si="137"/>
        <v>83</v>
      </c>
      <c r="W4380" s="1" t="str">
        <f ca="1">_xlfn.IFS(Admissions[[#This Row],[Patients Age]]&lt;18,"Paediatric",V4380&lt;40,"Young Adult",V4380&lt;65,"Adult",TRUE,"Senior")</f>
        <v>Senior</v>
      </c>
    </row>
    <row r="4381" spans="1:23" x14ac:dyDescent="0.25">
      <c r="A4381">
        <v>15881</v>
      </c>
      <c r="B4381">
        <v>4123</v>
      </c>
      <c r="C4381" s="1" t="s">
        <v>231</v>
      </c>
      <c r="D4381" s="1" t="s">
        <v>14</v>
      </c>
      <c r="E4381" s="2">
        <v>23149</v>
      </c>
      <c r="F4381" s="1" t="s">
        <v>15</v>
      </c>
      <c r="G4381" s="1" t="s">
        <v>217</v>
      </c>
      <c r="H4381" s="2">
        <v>44972</v>
      </c>
      <c r="I4381" s="2">
        <v>44975</v>
      </c>
      <c r="J4381">
        <v>3</v>
      </c>
      <c r="K4381">
        <v>7566</v>
      </c>
      <c r="L4381" s="1" t="s">
        <v>1491</v>
      </c>
      <c r="M4381" s="1" t="s">
        <v>17</v>
      </c>
      <c r="N4381" s="1" t="s">
        <v>24</v>
      </c>
      <c r="O4381" t="s">
        <v>19</v>
      </c>
      <c r="P4381">
        <v>2522</v>
      </c>
      <c r="Q4381" s="1" t="s">
        <v>1492</v>
      </c>
      <c r="R4381" s="1" t="s">
        <v>1453</v>
      </c>
      <c r="S4381" t="s">
        <v>1449</v>
      </c>
      <c r="T4381">
        <f>VLOOKUP(Admissions[[#This Row],[Department]],Departments!A:E,5,FALSE)</f>
        <v>5500</v>
      </c>
      <c r="U4381" s="1" t="str">
        <f t="shared" si="136"/>
        <v>Above Benchmark</v>
      </c>
      <c r="V4381" s="1">
        <f t="shared" ca="1" si="137"/>
        <v>63</v>
      </c>
      <c r="W4381" s="1" t="str">
        <f ca="1">_xlfn.IFS(Admissions[[#This Row],[Patients Age]]&lt;18,"Paediatric",V4381&lt;40,"Young Adult",V4381&lt;65,"Adult",TRUE,"Senior")</f>
        <v>Adult</v>
      </c>
    </row>
    <row r="4382" spans="1:23" x14ac:dyDescent="0.25">
      <c r="A4382">
        <v>12844</v>
      </c>
      <c r="B4382">
        <v>4255</v>
      </c>
      <c r="C4382" s="1" t="s">
        <v>285</v>
      </c>
      <c r="D4382" s="1" t="s">
        <v>14</v>
      </c>
      <c r="E4382" s="2">
        <v>12514</v>
      </c>
      <c r="F4382" s="1" t="s">
        <v>21</v>
      </c>
      <c r="G4382" s="1" t="s">
        <v>160</v>
      </c>
      <c r="H4382" s="2">
        <v>45283</v>
      </c>
      <c r="I4382" s="2">
        <v>45294</v>
      </c>
      <c r="J4382">
        <v>11</v>
      </c>
      <c r="K4382">
        <v>29812</v>
      </c>
      <c r="L4382" s="1" t="s">
        <v>1491</v>
      </c>
      <c r="M4382" s="1" t="s">
        <v>23</v>
      </c>
      <c r="N4382" s="1" t="s">
        <v>33</v>
      </c>
      <c r="O4382" t="s">
        <v>19</v>
      </c>
      <c r="P4382">
        <v>2710.1817999999998</v>
      </c>
      <c r="Q4382" s="1" t="s">
        <v>1492</v>
      </c>
      <c r="R4382" s="1" t="s">
        <v>1446</v>
      </c>
      <c r="S4382" t="s">
        <v>1447</v>
      </c>
      <c r="T4382">
        <f>VLOOKUP(Admissions[[#This Row],[Department]],Departments!A:E,5,FALSE)</f>
        <v>12000</v>
      </c>
      <c r="U4382" s="1" t="str">
        <f t="shared" si="136"/>
        <v>Above Benchmark</v>
      </c>
      <c r="V4382" s="1">
        <f t="shared" ca="1" si="137"/>
        <v>92</v>
      </c>
      <c r="W4382" s="1" t="str">
        <f ca="1">_xlfn.IFS(Admissions[[#This Row],[Patients Age]]&lt;18,"Paediatric",V4382&lt;40,"Young Adult",V4382&lt;65,"Adult",TRUE,"Senior")</f>
        <v>Senior</v>
      </c>
    </row>
    <row r="4383" spans="1:23" x14ac:dyDescent="0.25">
      <c r="A4383">
        <v>13702</v>
      </c>
      <c r="B4383">
        <v>4602</v>
      </c>
      <c r="C4383" s="1" t="s">
        <v>362</v>
      </c>
      <c r="D4383" s="1" t="s">
        <v>56</v>
      </c>
      <c r="E4383" s="2">
        <v>29877</v>
      </c>
      <c r="F4383" s="1" t="s">
        <v>41</v>
      </c>
      <c r="G4383" s="1" t="s">
        <v>219</v>
      </c>
      <c r="H4383" s="2">
        <v>45471</v>
      </c>
      <c r="I4383" s="2">
        <v>45475</v>
      </c>
      <c r="J4383">
        <v>4</v>
      </c>
      <c r="K4383">
        <v>3750</v>
      </c>
      <c r="L4383" s="1" t="s">
        <v>1491</v>
      </c>
      <c r="M4383" s="1" t="s">
        <v>121</v>
      </c>
      <c r="N4383" s="1" t="s">
        <v>18</v>
      </c>
      <c r="O4383" t="s">
        <v>19</v>
      </c>
      <c r="P4383">
        <v>937.5</v>
      </c>
      <c r="Q4383" s="1" t="s">
        <v>1492</v>
      </c>
      <c r="R4383" s="1" t="s">
        <v>1454</v>
      </c>
      <c r="S4383" t="s">
        <v>1449</v>
      </c>
      <c r="T4383">
        <f>VLOOKUP(Admissions[[#This Row],[Department]],Departments!A:E,5,FALSE)</f>
        <v>7200</v>
      </c>
      <c r="U4383" s="1" t="str">
        <f t="shared" si="136"/>
        <v>Within Benchmark</v>
      </c>
      <c r="V4383" s="1">
        <f t="shared" ca="1" si="137"/>
        <v>44</v>
      </c>
      <c r="W4383" s="1" t="str">
        <f ca="1">_xlfn.IFS(Admissions[[#This Row],[Patients Age]]&lt;18,"Paediatric",V4383&lt;40,"Young Adult",V4383&lt;65,"Adult",TRUE,"Senior")</f>
        <v>Adult</v>
      </c>
    </row>
    <row r="4384" spans="1:23" x14ac:dyDescent="0.25">
      <c r="A4384">
        <v>10777</v>
      </c>
      <c r="B4384">
        <v>4473</v>
      </c>
      <c r="C4384" s="1" t="s">
        <v>563</v>
      </c>
      <c r="D4384" s="1" t="s">
        <v>56</v>
      </c>
      <c r="E4384" s="2">
        <v>18120</v>
      </c>
      <c r="F4384" s="1" t="s">
        <v>51</v>
      </c>
      <c r="G4384" s="1" t="s">
        <v>52</v>
      </c>
      <c r="H4384" s="2">
        <v>45489</v>
      </c>
      <c r="I4384" s="2">
        <v>45496</v>
      </c>
      <c r="J4384">
        <v>7</v>
      </c>
      <c r="K4384">
        <v>6388</v>
      </c>
      <c r="L4384" s="1" t="s">
        <v>1491</v>
      </c>
      <c r="M4384" s="1" t="s">
        <v>53</v>
      </c>
      <c r="N4384" s="1" t="s">
        <v>18</v>
      </c>
      <c r="O4384" t="s">
        <v>19</v>
      </c>
      <c r="P4384">
        <v>912.57140000000004</v>
      </c>
      <c r="Q4384" s="1" t="s">
        <v>1492</v>
      </c>
      <c r="R4384" s="1" t="s">
        <v>1452</v>
      </c>
      <c r="S4384" t="s">
        <v>1449</v>
      </c>
      <c r="T4384">
        <f>VLOOKUP(Admissions[[#This Row],[Department]],Departments!A:E,5,FALSE)</f>
        <v>6800</v>
      </c>
      <c r="U4384" s="1" t="str">
        <f t="shared" si="136"/>
        <v>Within Benchmark</v>
      </c>
      <c r="V4384" s="1">
        <f t="shared" ca="1" si="137"/>
        <v>76</v>
      </c>
      <c r="W4384" s="1" t="str">
        <f ca="1">_xlfn.IFS(Admissions[[#This Row],[Patients Age]]&lt;18,"Paediatric",V4384&lt;40,"Young Adult",V4384&lt;65,"Adult",TRUE,"Senior")</f>
        <v>Senior</v>
      </c>
    </row>
    <row r="4385" spans="1:23" x14ac:dyDescent="0.25">
      <c r="A4385">
        <v>11383</v>
      </c>
      <c r="B4385">
        <v>3177</v>
      </c>
      <c r="C4385" s="1" t="s">
        <v>1060</v>
      </c>
      <c r="D4385" s="1" t="s">
        <v>56</v>
      </c>
      <c r="E4385" s="2">
        <v>37452</v>
      </c>
      <c r="F4385" s="1" t="s">
        <v>238</v>
      </c>
      <c r="G4385" s="1" t="s">
        <v>77</v>
      </c>
      <c r="H4385" s="2">
        <v>45061</v>
      </c>
      <c r="I4385" s="2">
        <v>45065</v>
      </c>
      <c r="J4385">
        <v>4</v>
      </c>
      <c r="K4385">
        <v>7875</v>
      </c>
      <c r="L4385" s="1" t="s">
        <v>1491</v>
      </c>
      <c r="M4385" s="1" t="s">
        <v>37</v>
      </c>
      <c r="N4385" s="1" t="s">
        <v>33</v>
      </c>
      <c r="O4385" t="s">
        <v>19</v>
      </c>
      <c r="P4385">
        <v>1968.75</v>
      </c>
      <c r="Q4385" s="1" t="s">
        <v>1492</v>
      </c>
      <c r="R4385" s="1" t="s">
        <v>1448</v>
      </c>
      <c r="S4385" t="s">
        <v>1449</v>
      </c>
      <c r="T4385" t="e">
        <f>VLOOKUP(Admissions[[#This Row],[Department]],Departments!A:E,5,FALSE)</f>
        <v>#N/A</v>
      </c>
      <c r="U4385" s="1" t="e">
        <f t="shared" si="136"/>
        <v>#N/A</v>
      </c>
      <c r="V4385" s="1">
        <f t="shared" ca="1" si="137"/>
        <v>23</v>
      </c>
      <c r="W4385" s="1" t="str">
        <f ca="1">_xlfn.IFS(Admissions[[#This Row],[Patients Age]]&lt;18,"Paediatric",V4385&lt;40,"Young Adult",V4385&lt;65,"Adult",TRUE,"Senior")</f>
        <v>Young Adult</v>
      </c>
    </row>
    <row r="4386" spans="1:23" x14ac:dyDescent="0.25">
      <c r="A4386">
        <v>13644</v>
      </c>
      <c r="B4386">
        <v>6364</v>
      </c>
      <c r="C4386" s="1" t="s">
        <v>1102</v>
      </c>
      <c r="D4386" s="1" t="s">
        <v>56</v>
      </c>
      <c r="E4386" s="2">
        <v>31638</v>
      </c>
      <c r="F4386" s="1" t="s">
        <v>51</v>
      </c>
      <c r="G4386" s="1" t="s">
        <v>113</v>
      </c>
      <c r="H4386" s="2">
        <v>45583</v>
      </c>
      <c r="I4386" s="2">
        <v>45586</v>
      </c>
      <c r="J4386">
        <v>3</v>
      </c>
      <c r="K4386">
        <v>6528</v>
      </c>
      <c r="L4386" s="1" t="s">
        <v>1491</v>
      </c>
      <c r="M4386" s="1" t="s">
        <v>114</v>
      </c>
      <c r="N4386" s="1" t="s">
        <v>33</v>
      </c>
      <c r="O4386" t="s">
        <v>19</v>
      </c>
      <c r="P4386">
        <v>2176</v>
      </c>
      <c r="Q4386" s="1" t="s">
        <v>1492</v>
      </c>
      <c r="R4386" s="1" t="s">
        <v>1454</v>
      </c>
      <c r="S4386" t="s">
        <v>1449</v>
      </c>
      <c r="T4386">
        <f>VLOOKUP(Admissions[[#This Row],[Department]],Departments!A:E,5,FALSE)</f>
        <v>6800</v>
      </c>
      <c r="U4386" s="1" t="str">
        <f t="shared" si="136"/>
        <v>Within Benchmark</v>
      </c>
      <c r="V4386" s="1">
        <f t="shared" ca="1" si="137"/>
        <v>39</v>
      </c>
      <c r="W4386" s="1" t="str">
        <f ca="1">_xlfn.IFS(Admissions[[#This Row],[Patients Age]]&lt;18,"Paediatric",V4386&lt;40,"Young Adult",V4386&lt;65,"Adult",TRUE,"Senior")</f>
        <v>Young Adult</v>
      </c>
    </row>
    <row r="4387" spans="1:23" x14ac:dyDescent="0.25">
      <c r="A4387">
        <v>11685</v>
      </c>
      <c r="B4387">
        <v>6113</v>
      </c>
      <c r="C4387" s="1" t="s">
        <v>673</v>
      </c>
      <c r="D4387" s="1" t="s">
        <v>14</v>
      </c>
      <c r="E4387" s="2">
        <v>33697</v>
      </c>
      <c r="F4387" s="1" t="s">
        <v>51</v>
      </c>
      <c r="G4387" s="1" t="s">
        <v>87</v>
      </c>
      <c r="H4387" s="2">
        <v>45454</v>
      </c>
      <c r="I4387" s="2">
        <v>45459</v>
      </c>
      <c r="J4387">
        <v>5</v>
      </c>
      <c r="K4387">
        <v>7491</v>
      </c>
      <c r="L4387" s="1" t="s">
        <v>1491</v>
      </c>
      <c r="M4387" s="1" t="s">
        <v>114</v>
      </c>
      <c r="N4387" s="1" t="s">
        <v>18</v>
      </c>
      <c r="O4387" t="s">
        <v>19</v>
      </c>
      <c r="P4387">
        <v>1498.2</v>
      </c>
      <c r="Q4387" s="1" t="s">
        <v>1492</v>
      </c>
      <c r="R4387" s="1" t="s">
        <v>1452</v>
      </c>
      <c r="S4387" t="s">
        <v>1449</v>
      </c>
      <c r="T4387">
        <f>VLOOKUP(Admissions[[#This Row],[Department]],Departments!A:E,5,FALSE)</f>
        <v>6800</v>
      </c>
      <c r="U4387" s="1" t="str">
        <f t="shared" si="136"/>
        <v>Above Benchmark</v>
      </c>
      <c r="V4387" s="1">
        <f t="shared" ca="1" si="137"/>
        <v>34</v>
      </c>
      <c r="W4387" s="1" t="str">
        <f ca="1">_xlfn.IFS(Admissions[[#This Row],[Patients Age]]&lt;18,"Paediatric",V4387&lt;40,"Young Adult",V4387&lt;65,"Adult",TRUE,"Senior")</f>
        <v>Young Adult</v>
      </c>
    </row>
    <row r="4388" spans="1:23" x14ac:dyDescent="0.25">
      <c r="A4388">
        <v>12318</v>
      </c>
      <c r="B4388">
        <v>3073</v>
      </c>
      <c r="C4388" s="1" t="s">
        <v>1051</v>
      </c>
      <c r="D4388" s="1" t="s">
        <v>14</v>
      </c>
      <c r="E4388" s="2">
        <v>25348</v>
      </c>
      <c r="F4388" s="1" t="s">
        <v>21</v>
      </c>
      <c r="G4388" s="1" t="s">
        <v>149</v>
      </c>
      <c r="H4388" s="2">
        <v>45514</v>
      </c>
      <c r="I4388" s="2">
        <v>45519</v>
      </c>
      <c r="J4388">
        <v>5</v>
      </c>
      <c r="K4388">
        <v>19000</v>
      </c>
      <c r="L4388" s="1" t="s">
        <v>1491</v>
      </c>
      <c r="M4388" s="1" t="s">
        <v>209</v>
      </c>
      <c r="N4388" s="1" t="s">
        <v>33</v>
      </c>
      <c r="O4388" t="s">
        <v>19</v>
      </c>
      <c r="P4388">
        <v>3800</v>
      </c>
      <c r="Q4388" s="1" t="s">
        <v>1492</v>
      </c>
      <c r="R4388" s="1" t="s">
        <v>1446</v>
      </c>
      <c r="S4388" t="s">
        <v>1447</v>
      </c>
      <c r="T4388">
        <f>VLOOKUP(Admissions[[#This Row],[Department]],Departments!A:E,5,FALSE)</f>
        <v>12000</v>
      </c>
      <c r="U4388" s="1" t="str">
        <f t="shared" si="136"/>
        <v>Above Benchmark</v>
      </c>
      <c r="V4388" s="1">
        <f t="shared" ca="1" si="137"/>
        <v>57</v>
      </c>
      <c r="W4388" s="1" t="str">
        <f ca="1">_xlfn.IFS(Admissions[[#This Row],[Patients Age]]&lt;18,"Paediatric",V4388&lt;40,"Young Adult",V4388&lt;65,"Adult",TRUE,"Senior")</f>
        <v>Adult</v>
      </c>
    </row>
    <row r="4389" spans="1:23" x14ac:dyDescent="0.25">
      <c r="A4389">
        <v>11778</v>
      </c>
      <c r="B4389">
        <v>4987</v>
      </c>
      <c r="C4389" s="1" t="s">
        <v>612</v>
      </c>
      <c r="D4389" s="1" t="s">
        <v>14</v>
      </c>
      <c r="E4389" s="2">
        <v>25732</v>
      </c>
      <c r="F4389" s="1" t="s">
        <v>51</v>
      </c>
      <c r="G4389" s="1" t="s">
        <v>87</v>
      </c>
      <c r="H4389" s="2">
        <v>45384</v>
      </c>
      <c r="I4389" s="2">
        <v>45389</v>
      </c>
      <c r="J4389">
        <v>5</v>
      </c>
      <c r="K4389">
        <v>6529</v>
      </c>
      <c r="L4389" s="1" t="s">
        <v>1491</v>
      </c>
      <c r="M4389" s="1" t="s">
        <v>53</v>
      </c>
      <c r="N4389" s="1" t="s">
        <v>33</v>
      </c>
      <c r="O4389" t="s">
        <v>19</v>
      </c>
      <c r="P4389">
        <v>1305.8</v>
      </c>
      <c r="Q4389" s="1" t="s">
        <v>1492</v>
      </c>
      <c r="R4389" s="1" t="s">
        <v>1452</v>
      </c>
      <c r="S4389" t="s">
        <v>1449</v>
      </c>
      <c r="T4389">
        <f>VLOOKUP(Admissions[[#This Row],[Department]],Departments!A:E,5,FALSE)</f>
        <v>6800</v>
      </c>
      <c r="U4389" s="1" t="str">
        <f t="shared" si="136"/>
        <v>Within Benchmark</v>
      </c>
      <c r="V4389" s="1">
        <f t="shared" ca="1" si="137"/>
        <v>56</v>
      </c>
      <c r="W4389" s="1" t="str">
        <f ca="1">_xlfn.IFS(Admissions[[#This Row],[Patients Age]]&lt;18,"Paediatric",V4389&lt;40,"Young Adult",V4389&lt;65,"Adult",TRUE,"Senior")</f>
        <v>Adult</v>
      </c>
    </row>
    <row r="4390" spans="1:23" x14ac:dyDescent="0.25">
      <c r="A4390">
        <v>15234</v>
      </c>
      <c r="B4390">
        <v>5928</v>
      </c>
      <c r="C4390" s="1" t="s">
        <v>967</v>
      </c>
      <c r="D4390" s="1" t="s">
        <v>56</v>
      </c>
      <c r="E4390" s="2">
        <v>40828</v>
      </c>
      <c r="F4390" s="1" t="s">
        <v>30</v>
      </c>
      <c r="G4390" s="1" t="s">
        <v>31</v>
      </c>
      <c r="H4390" s="2">
        <v>45287</v>
      </c>
      <c r="I4390" s="2">
        <v>45290</v>
      </c>
      <c r="J4390">
        <v>3</v>
      </c>
      <c r="K4390">
        <v>2368</v>
      </c>
      <c r="L4390" s="1" t="s">
        <v>1491</v>
      </c>
      <c r="M4390" s="1" t="s">
        <v>46</v>
      </c>
      <c r="N4390" s="1" t="s">
        <v>18</v>
      </c>
      <c r="O4390" t="s">
        <v>19</v>
      </c>
      <c r="P4390">
        <v>789.33330000000001</v>
      </c>
      <c r="Q4390" s="1" t="s">
        <v>1492</v>
      </c>
      <c r="R4390" s="1" t="s">
        <v>1453</v>
      </c>
      <c r="S4390" t="s">
        <v>1449</v>
      </c>
      <c r="T4390">
        <f>VLOOKUP(Admissions[[#This Row],[Department]],Departments!A:E,5,FALSE)</f>
        <v>4500</v>
      </c>
      <c r="U4390" s="1" t="str">
        <f t="shared" si="136"/>
        <v>Within Benchmark</v>
      </c>
      <c r="V4390" s="1">
        <f t="shared" ca="1" si="137"/>
        <v>14</v>
      </c>
      <c r="W4390" s="1" t="str">
        <f ca="1">_xlfn.IFS(Admissions[[#This Row],[Patients Age]]&lt;18,"Paediatric",V4390&lt;40,"Young Adult",V4390&lt;65,"Adult",TRUE,"Senior")</f>
        <v>Paediatric</v>
      </c>
    </row>
    <row r="4391" spans="1:23" x14ac:dyDescent="0.25">
      <c r="A4391">
        <v>12792</v>
      </c>
      <c r="B4391">
        <v>3522</v>
      </c>
      <c r="C4391" s="1" t="s">
        <v>212</v>
      </c>
      <c r="D4391" s="1" t="s">
        <v>14</v>
      </c>
      <c r="E4391" s="2">
        <v>19286</v>
      </c>
      <c r="F4391" s="1" t="s">
        <v>35</v>
      </c>
      <c r="G4391" s="1" t="s">
        <v>36</v>
      </c>
      <c r="H4391" s="2">
        <v>45200</v>
      </c>
      <c r="I4391" s="2">
        <v>45204</v>
      </c>
      <c r="J4391">
        <v>4</v>
      </c>
      <c r="K4391">
        <v>14310</v>
      </c>
      <c r="L4391" s="1" t="s">
        <v>1494</v>
      </c>
      <c r="M4391" s="1" t="s">
        <v>60</v>
      </c>
      <c r="N4391" s="1" t="s">
        <v>18</v>
      </c>
      <c r="O4391" t="s">
        <v>19</v>
      </c>
      <c r="P4391">
        <v>3577.5</v>
      </c>
      <c r="Q4391" s="1" t="s">
        <v>1492</v>
      </c>
      <c r="R4391" s="1" t="s">
        <v>1451</v>
      </c>
      <c r="S4391" t="s">
        <v>1447</v>
      </c>
      <c r="T4391">
        <f>VLOOKUP(Admissions[[#This Row],[Department]],Departments!A:E,5,FALSE)</f>
        <v>8500</v>
      </c>
      <c r="U4391" s="1" t="str">
        <f t="shared" si="136"/>
        <v>Above Benchmark</v>
      </c>
      <c r="V4391" s="1">
        <f t="shared" ca="1" si="137"/>
        <v>73</v>
      </c>
      <c r="W4391" s="1" t="str">
        <f ca="1">_xlfn.IFS(Admissions[[#This Row],[Patients Age]]&lt;18,"Paediatric",V4391&lt;40,"Young Adult",V4391&lt;65,"Adult",TRUE,"Senior")</f>
        <v>Senior</v>
      </c>
    </row>
    <row r="4392" spans="1:23" x14ac:dyDescent="0.25">
      <c r="A4392">
        <v>13918</v>
      </c>
      <c r="B4392">
        <v>6445</v>
      </c>
      <c r="C4392" s="1" t="s">
        <v>585</v>
      </c>
      <c r="D4392" s="1" t="s">
        <v>14</v>
      </c>
      <c r="E4392" s="2">
        <v>14782</v>
      </c>
      <c r="F4392" s="1" t="s">
        <v>21</v>
      </c>
      <c r="G4392" s="1" t="s">
        <v>22</v>
      </c>
      <c r="H4392" s="2">
        <v>45529</v>
      </c>
      <c r="I4392" s="2">
        <v>45538</v>
      </c>
      <c r="J4392">
        <v>9</v>
      </c>
      <c r="K4392">
        <v>43109</v>
      </c>
      <c r="L4392" s="1" t="s">
        <v>1491</v>
      </c>
      <c r="M4392" s="1" t="s">
        <v>23</v>
      </c>
      <c r="N4392" s="1" t="s">
        <v>18</v>
      </c>
      <c r="O4392" t="s">
        <v>19</v>
      </c>
      <c r="P4392">
        <v>4789.8888999999999</v>
      </c>
      <c r="Q4392" s="1" t="s">
        <v>1492</v>
      </c>
      <c r="R4392" s="1" t="s">
        <v>1451</v>
      </c>
      <c r="S4392" t="s">
        <v>1447</v>
      </c>
      <c r="T4392">
        <f>VLOOKUP(Admissions[[#This Row],[Department]],Departments!A:E,5,FALSE)</f>
        <v>12000</v>
      </c>
      <c r="U4392" s="1" t="str">
        <f t="shared" si="136"/>
        <v>Above Benchmark</v>
      </c>
      <c r="V4392" s="1">
        <f t="shared" ca="1" si="137"/>
        <v>86</v>
      </c>
      <c r="W4392" s="1" t="str">
        <f ca="1">_xlfn.IFS(Admissions[[#This Row],[Patients Age]]&lt;18,"Paediatric",V4392&lt;40,"Young Adult",V4392&lt;65,"Adult",TRUE,"Senior")</f>
        <v>Senior</v>
      </c>
    </row>
    <row r="4393" spans="1:23" x14ac:dyDescent="0.25">
      <c r="A4393">
        <v>12509</v>
      </c>
      <c r="B4393">
        <v>5726</v>
      </c>
      <c r="C4393" s="1" t="s">
        <v>271</v>
      </c>
      <c r="D4393" s="1" t="s">
        <v>56</v>
      </c>
      <c r="E4393" s="2">
        <v>22504</v>
      </c>
      <c r="F4393" s="1" t="s">
        <v>66</v>
      </c>
      <c r="G4393" s="1" t="s">
        <v>77</v>
      </c>
      <c r="H4393" s="2">
        <v>45258</v>
      </c>
      <c r="I4393" s="2">
        <v>45260</v>
      </c>
      <c r="J4393">
        <v>2</v>
      </c>
      <c r="K4393">
        <v>5414</v>
      </c>
      <c r="L4393" s="1" t="s">
        <v>1491</v>
      </c>
      <c r="M4393" s="1" t="s">
        <v>116</v>
      </c>
      <c r="N4393" s="1" t="s">
        <v>33</v>
      </c>
      <c r="O4393" t="s">
        <v>19</v>
      </c>
      <c r="P4393">
        <v>2707</v>
      </c>
      <c r="Q4393" s="1" t="s">
        <v>1492</v>
      </c>
      <c r="R4393" s="1" t="s">
        <v>1452</v>
      </c>
      <c r="S4393" t="s">
        <v>1449</v>
      </c>
      <c r="T4393">
        <f>VLOOKUP(Admissions[[#This Row],[Department]],Departments!A:E,5,FALSE)</f>
        <v>6000</v>
      </c>
      <c r="U4393" s="1" t="str">
        <f t="shared" si="136"/>
        <v>Within Benchmark</v>
      </c>
      <c r="V4393" s="1">
        <f t="shared" ca="1" si="137"/>
        <v>64</v>
      </c>
      <c r="W4393" s="1" t="str">
        <f ca="1">_xlfn.IFS(Admissions[[#This Row],[Patients Age]]&lt;18,"Paediatric",V4393&lt;40,"Young Adult",V4393&lt;65,"Adult",TRUE,"Senior")</f>
        <v>Adult</v>
      </c>
    </row>
    <row r="4394" spans="1:23" x14ac:dyDescent="0.25">
      <c r="A4394">
        <v>13124</v>
      </c>
      <c r="B4394">
        <v>4194</v>
      </c>
      <c r="C4394" s="1" t="s">
        <v>841</v>
      </c>
      <c r="D4394" s="1" t="s">
        <v>56</v>
      </c>
      <c r="E4394" s="2">
        <v>28264</v>
      </c>
      <c r="F4394" s="1" t="s">
        <v>51</v>
      </c>
      <c r="G4394" s="1" t="s">
        <v>113</v>
      </c>
      <c r="H4394" s="2">
        <v>45272</v>
      </c>
      <c r="I4394" s="2">
        <v>45280</v>
      </c>
      <c r="J4394">
        <v>8</v>
      </c>
      <c r="K4394">
        <v>13383</v>
      </c>
      <c r="L4394" s="1" t="s">
        <v>1491</v>
      </c>
      <c r="M4394" s="1" t="s">
        <v>114</v>
      </c>
      <c r="N4394" s="1" t="s">
        <v>24</v>
      </c>
      <c r="O4394" t="s">
        <v>19</v>
      </c>
      <c r="P4394">
        <v>1672.875</v>
      </c>
      <c r="Q4394" s="1" t="s">
        <v>1492</v>
      </c>
      <c r="R4394" s="1" t="s">
        <v>1452</v>
      </c>
      <c r="S4394" t="s">
        <v>1449</v>
      </c>
      <c r="T4394">
        <f>VLOOKUP(Admissions[[#This Row],[Department]],Departments!A:E,5,FALSE)</f>
        <v>6800</v>
      </c>
      <c r="U4394" s="1" t="str">
        <f t="shared" si="136"/>
        <v>Above Benchmark</v>
      </c>
      <c r="V4394" s="1">
        <f t="shared" ca="1" si="137"/>
        <v>49</v>
      </c>
      <c r="W4394" s="1" t="str">
        <f ca="1">_xlfn.IFS(Admissions[[#This Row],[Patients Age]]&lt;18,"Paediatric",V4394&lt;40,"Young Adult",V4394&lt;65,"Adult",TRUE,"Senior")</f>
        <v>Adult</v>
      </c>
    </row>
    <row r="4395" spans="1:23" x14ac:dyDescent="0.25">
      <c r="A4395">
        <v>13374</v>
      </c>
      <c r="B4395">
        <v>6615</v>
      </c>
      <c r="C4395" s="1" t="s">
        <v>112</v>
      </c>
      <c r="D4395" s="1" t="s">
        <v>56</v>
      </c>
      <c r="E4395" s="2">
        <v>12055</v>
      </c>
      <c r="F4395" s="1" t="s">
        <v>21</v>
      </c>
      <c r="G4395" s="1" t="s">
        <v>22</v>
      </c>
      <c r="H4395" s="2">
        <v>45156</v>
      </c>
      <c r="I4395" s="2">
        <v>45162</v>
      </c>
      <c r="J4395">
        <v>6</v>
      </c>
      <c r="K4395">
        <v>21051</v>
      </c>
      <c r="L4395" s="1" t="s">
        <v>1491</v>
      </c>
      <c r="M4395" s="1" t="s">
        <v>209</v>
      </c>
      <c r="N4395" s="1" t="s">
        <v>24</v>
      </c>
      <c r="O4395" t="s">
        <v>19</v>
      </c>
      <c r="P4395">
        <v>3508.5</v>
      </c>
      <c r="Q4395" s="1" t="s">
        <v>1492</v>
      </c>
      <c r="R4395" s="1" t="s">
        <v>1454</v>
      </c>
      <c r="S4395" t="s">
        <v>1449</v>
      </c>
      <c r="T4395">
        <f>VLOOKUP(Admissions[[#This Row],[Department]],Departments!A:E,5,FALSE)</f>
        <v>12000</v>
      </c>
      <c r="U4395" s="1" t="str">
        <f t="shared" si="136"/>
        <v>Above Benchmark</v>
      </c>
      <c r="V4395" s="1">
        <f t="shared" ca="1" si="137"/>
        <v>93</v>
      </c>
      <c r="W4395" s="1" t="str">
        <f ca="1">_xlfn.IFS(Admissions[[#This Row],[Patients Age]]&lt;18,"Paediatric",V4395&lt;40,"Young Adult",V4395&lt;65,"Adult",TRUE,"Senior")</f>
        <v>Senior</v>
      </c>
    </row>
    <row r="4396" spans="1:23" x14ac:dyDescent="0.25">
      <c r="A4396">
        <v>15164</v>
      </c>
      <c r="B4396">
        <v>4924</v>
      </c>
      <c r="C4396" s="1" t="s">
        <v>301</v>
      </c>
      <c r="D4396" s="1" t="s">
        <v>14</v>
      </c>
      <c r="E4396" s="2">
        <v>38397</v>
      </c>
      <c r="F4396" s="1" t="s">
        <v>51</v>
      </c>
      <c r="G4396" s="1" t="s">
        <v>87</v>
      </c>
      <c r="H4396" s="2">
        <v>45199</v>
      </c>
      <c r="I4396" s="2">
        <v>45204</v>
      </c>
      <c r="J4396">
        <v>5</v>
      </c>
      <c r="K4396">
        <v>7222</v>
      </c>
      <c r="L4396" s="1" t="s">
        <v>1491</v>
      </c>
      <c r="M4396" s="1" t="s">
        <v>88</v>
      </c>
      <c r="N4396" s="1" t="s">
        <v>33</v>
      </c>
      <c r="O4396" t="s">
        <v>19</v>
      </c>
      <c r="P4396">
        <v>1444.4</v>
      </c>
      <c r="Q4396" s="1" t="s">
        <v>1492</v>
      </c>
      <c r="R4396" s="1" t="s">
        <v>1446</v>
      </c>
      <c r="S4396" t="s">
        <v>1447</v>
      </c>
      <c r="T4396">
        <f>VLOOKUP(Admissions[[#This Row],[Department]],Departments!A:E,5,FALSE)</f>
        <v>6800</v>
      </c>
      <c r="U4396" s="1" t="str">
        <f t="shared" si="136"/>
        <v>Above Benchmark</v>
      </c>
      <c r="V4396" s="1">
        <f t="shared" ca="1" si="137"/>
        <v>21</v>
      </c>
      <c r="W4396" s="1" t="str">
        <f ca="1">_xlfn.IFS(Admissions[[#This Row],[Patients Age]]&lt;18,"Paediatric",V4396&lt;40,"Young Adult",V4396&lt;65,"Adult",TRUE,"Senior")</f>
        <v>Young Adult</v>
      </c>
    </row>
    <row r="4397" spans="1:23" x14ac:dyDescent="0.25">
      <c r="A4397">
        <v>11080</v>
      </c>
      <c r="B4397">
        <v>6013</v>
      </c>
      <c r="C4397" s="1" t="s">
        <v>1072</v>
      </c>
      <c r="D4397" s="1" t="s">
        <v>56</v>
      </c>
      <c r="E4397" s="2">
        <v>24839</v>
      </c>
      <c r="F4397" s="1" t="s">
        <v>35</v>
      </c>
      <c r="G4397" s="1" t="s">
        <v>83</v>
      </c>
      <c r="H4397" s="2">
        <v>45602</v>
      </c>
      <c r="I4397" s="2">
        <v>45607</v>
      </c>
      <c r="J4397">
        <v>5</v>
      </c>
      <c r="K4397">
        <v>7052</v>
      </c>
      <c r="L4397" s="1" t="s">
        <v>1491</v>
      </c>
      <c r="M4397" s="1" t="s">
        <v>37</v>
      </c>
      <c r="N4397" s="1" t="s">
        <v>33</v>
      </c>
      <c r="O4397" t="s">
        <v>19</v>
      </c>
      <c r="P4397">
        <v>1410.4</v>
      </c>
      <c r="Q4397" s="1" t="s">
        <v>1492</v>
      </c>
      <c r="R4397" s="1" t="s">
        <v>1453</v>
      </c>
      <c r="S4397" t="s">
        <v>1449</v>
      </c>
      <c r="T4397">
        <f>VLOOKUP(Admissions[[#This Row],[Department]],Departments!A:E,5,FALSE)</f>
        <v>8500</v>
      </c>
      <c r="U4397" s="1" t="str">
        <f t="shared" si="136"/>
        <v>Within Benchmark</v>
      </c>
      <c r="V4397" s="1">
        <f t="shared" ca="1" si="137"/>
        <v>58</v>
      </c>
      <c r="W4397" s="1" t="str">
        <f ca="1">_xlfn.IFS(Admissions[[#This Row],[Patients Age]]&lt;18,"Paediatric",V4397&lt;40,"Young Adult",V4397&lt;65,"Adult",TRUE,"Senior")</f>
        <v>Adult</v>
      </c>
    </row>
    <row r="4398" spans="1:23" x14ac:dyDescent="0.25">
      <c r="A4398">
        <v>11904</v>
      </c>
      <c r="B4398">
        <v>5182</v>
      </c>
      <c r="C4398" s="1" t="s">
        <v>269</v>
      </c>
      <c r="D4398" s="1" t="s">
        <v>56</v>
      </c>
      <c r="E4398" s="2">
        <v>11869</v>
      </c>
      <c r="F4398" s="1" t="s">
        <v>21</v>
      </c>
      <c r="G4398" s="1" t="s">
        <v>149</v>
      </c>
      <c r="H4398" s="2">
        <v>45648</v>
      </c>
      <c r="I4398" s="2">
        <v>45657</v>
      </c>
      <c r="J4398">
        <v>9</v>
      </c>
      <c r="K4398">
        <v>31531</v>
      </c>
      <c r="L4398" s="1" t="s">
        <v>1491</v>
      </c>
      <c r="M4398" s="1" t="s">
        <v>23</v>
      </c>
      <c r="N4398" s="1" t="s">
        <v>24</v>
      </c>
      <c r="O4398" t="s">
        <v>19</v>
      </c>
      <c r="P4398">
        <v>3503.4443999999999</v>
      </c>
      <c r="Q4398" s="1" t="s">
        <v>1492</v>
      </c>
      <c r="R4398" s="1" t="s">
        <v>1451</v>
      </c>
      <c r="S4398" t="s">
        <v>1447</v>
      </c>
      <c r="T4398">
        <f>VLOOKUP(Admissions[[#This Row],[Department]],Departments!A:E,5,FALSE)</f>
        <v>12000</v>
      </c>
      <c r="U4398" s="1" t="str">
        <f t="shared" si="136"/>
        <v>Above Benchmark</v>
      </c>
      <c r="V4398" s="1">
        <f t="shared" ca="1" si="137"/>
        <v>94</v>
      </c>
      <c r="W4398" s="1" t="str">
        <f ca="1">_xlfn.IFS(Admissions[[#This Row],[Patients Age]]&lt;18,"Paediatric",V4398&lt;40,"Young Adult",V4398&lt;65,"Adult",TRUE,"Senior")</f>
        <v>Senior</v>
      </c>
    </row>
    <row r="4399" spans="1:23" x14ac:dyDescent="0.25">
      <c r="A4399">
        <v>11236</v>
      </c>
      <c r="B4399">
        <v>4879</v>
      </c>
      <c r="C4399" s="1" t="s">
        <v>669</v>
      </c>
      <c r="D4399" s="1" t="s">
        <v>56</v>
      </c>
      <c r="E4399" s="2">
        <v>27444</v>
      </c>
      <c r="F4399" s="1" t="s">
        <v>21</v>
      </c>
      <c r="G4399" s="1" t="s">
        <v>160</v>
      </c>
      <c r="H4399" s="2">
        <v>45332</v>
      </c>
      <c r="I4399" s="2">
        <v>45345</v>
      </c>
      <c r="J4399">
        <v>13</v>
      </c>
      <c r="K4399">
        <v>38493</v>
      </c>
      <c r="L4399" s="1" t="s">
        <v>1491</v>
      </c>
      <c r="M4399" s="1" t="s">
        <v>23</v>
      </c>
      <c r="N4399" s="1" t="s">
        <v>18</v>
      </c>
      <c r="O4399" t="s">
        <v>19</v>
      </c>
      <c r="P4399">
        <v>2961</v>
      </c>
      <c r="Q4399" s="1" t="s">
        <v>1492</v>
      </c>
      <c r="R4399" s="1" t="s">
        <v>1446</v>
      </c>
      <c r="S4399" t="s">
        <v>1447</v>
      </c>
      <c r="T4399">
        <f>VLOOKUP(Admissions[[#This Row],[Department]],Departments!A:E,5,FALSE)</f>
        <v>12000</v>
      </c>
      <c r="U4399" s="1" t="str">
        <f t="shared" si="136"/>
        <v>Above Benchmark</v>
      </c>
      <c r="V4399" s="1">
        <f t="shared" ca="1" si="137"/>
        <v>51</v>
      </c>
      <c r="W4399" s="1" t="str">
        <f ca="1">_xlfn.IFS(Admissions[[#This Row],[Patients Age]]&lt;18,"Paediatric",V4399&lt;40,"Young Adult",V4399&lt;65,"Adult",TRUE,"Senior")</f>
        <v>Adult</v>
      </c>
    </row>
    <row r="4400" spans="1:23" x14ac:dyDescent="0.25">
      <c r="A4400">
        <v>11023</v>
      </c>
      <c r="B4400">
        <v>6410</v>
      </c>
      <c r="C4400" s="1" t="s">
        <v>1087</v>
      </c>
      <c r="D4400" s="1" t="s">
        <v>14</v>
      </c>
      <c r="E4400" s="2">
        <v>21874</v>
      </c>
      <c r="F4400" s="1" t="s">
        <v>41</v>
      </c>
      <c r="G4400" s="1" t="s">
        <v>219</v>
      </c>
      <c r="H4400" s="2">
        <v>45227</v>
      </c>
      <c r="I4400" s="2">
        <v>45233</v>
      </c>
      <c r="J4400">
        <v>6</v>
      </c>
      <c r="K4400">
        <v>9208</v>
      </c>
      <c r="L4400" s="1" t="s">
        <v>1491</v>
      </c>
      <c r="M4400" s="1" t="s">
        <v>49</v>
      </c>
      <c r="N4400" s="1" t="s">
        <v>33</v>
      </c>
      <c r="O4400" t="s">
        <v>19</v>
      </c>
      <c r="P4400">
        <v>1534.6667</v>
      </c>
      <c r="Q4400" s="1" t="s">
        <v>1492</v>
      </c>
      <c r="R4400" s="1" t="s">
        <v>1446</v>
      </c>
      <c r="S4400" t="s">
        <v>1447</v>
      </c>
      <c r="T4400">
        <f>VLOOKUP(Admissions[[#This Row],[Department]],Departments!A:E,5,FALSE)</f>
        <v>7200</v>
      </c>
      <c r="U4400" s="1" t="str">
        <f t="shared" si="136"/>
        <v>Above Benchmark</v>
      </c>
      <c r="V4400" s="1">
        <f t="shared" ca="1" si="137"/>
        <v>66</v>
      </c>
      <c r="W4400" s="1" t="str">
        <f ca="1">_xlfn.IFS(Admissions[[#This Row],[Patients Age]]&lt;18,"Paediatric",V4400&lt;40,"Young Adult",V4400&lt;65,"Adult",TRUE,"Senior")</f>
        <v>Senior</v>
      </c>
    </row>
    <row r="4401" spans="1:23" x14ac:dyDescent="0.25">
      <c r="A4401">
        <v>10096</v>
      </c>
      <c r="B4401">
        <v>3884</v>
      </c>
      <c r="C4401" s="1" t="s">
        <v>721</v>
      </c>
      <c r="D4401" s="1" t="s">
        <v>56</v>
      </c>
      <c r="E4401" s="2">
        <v>26360</v>
      </c>
      <c r="F4401" s="1" t="s">
        <v>26</v>
      </c>
      <c r="G4401" s="1" t="s">
        <v>141</v>
      </c>
      <c r="H4401" s="2">
        <v>45646</v>
      </c>
      <c r="I4401" s="2">
        <v>45652</v>
      </c>
      <c r="J4401">
        <v>6</v>
      </c>
      <c r="K4401">
        <v>14827</v>
      </c>
      <c r="L4401" s="1" t="s">
        <v>1491</v>
      </c>
      <c r="M4401" s="1" t="s">
        <v>79</v>
      </c>
      <c r="N4401" s="1" t="s">
        <v>18</v>
      </c>
      <c r="O4401" t="s">
        <v>19</v>
      </c>
      <c r="P4401">
        <v>2471.1667000000002</v>
      </c>
      <c r="Q4401" s="1" t="s">
        <v>1492</v>
      </c>
      <c r="R4401" s="1" t="s">
        <v>1454</v>
      </c>
      <c r="S4401" t="s">
        <v>1449</v>
      </c>
      <c r="T4401">
        <f>VLOOKUP(Admissions[[#This Row],[Department]],Departments!A:E,5,FALSE)</f>
        <v>9000</v>
      </c>
      <c r="U4401" s="1" t="str">
        <f t="shared" si="136"/>
        <v>Above Benchmark</v>
      </c>
      <c r="V4401" s="1">
        <f t="shared" ca="1" si="137"/>
        <v>54</v>
      </c>
      <c r="W4401" s="1" t="str">
        <f ca="1">_xlfn.IFS(Admissions[[#This Row],[Patients Age]]&lt;18,"Paediatric",V4401&lt;40,"Young Adult",V4401&lt;65,"Adult",TRUE,"Senior")</f>
        <v>Adult</v>
      </c>
    </row>
    <row r="4402" spans="1:23" x14ac:dyDescent="0.25">
      <c r="A4402">
        <v>14829</v>
      </c>
      <c r="B4402">
        <v>3655</v>
      </c>
      <c r="C4402" s="1" t="s">
        <v>733</v>
      </c>
      <c r="D4402" s="1" t="s">
        <v>56</v>
      </c>
      <c r="E4402" s="2">
        <v>21446</v>
      </c>
      <c r="F4402" s="1" t="s">
        <v>35</v>
      </c>
      <c r="G4402" s="1" t="s">
        <v>36</v>
      </c>
      <c r="H4402" s="2">
        <v>45225</v>
      </c>
      <c r="I4402" s="2">
        <v>45229</v>
      </c>
      <c r="J4402">
        <v>4</v>
      </c>
      <c r="K4402">
        <v>8104</v>
      </c>
      <c r="L4402" s="1" t="s">
        <v>1491</v>
      </c>
      <c r="M4402" s="1" t="s">
        <v>75</v>
      </c>
      <c r="N4402" s="1" t="s">
        <v>18</v>
      </c>
      <c r="O4402" t="s">
        <v>19</v>
      </c>
      <c r="P4402">
        <v>2026</v>
      </c>
      <c r="Q4402" s="1" t="s">
        <v>1492</v>
      </c>
      <c r="R4402" s="1" t="s">
        <v>1450</v>
      </c>
      <c r="S4402" t="s">
        <v>1449</v>
      </c>
      <c r="T4402">
        <f>VLOOKUP(Admissions[[#This Row],[Department]],Departments!A:E,5,FALSE)</f>
        <v>8500</v>
      </c>
      <c r="U4402" s="1" t="str">
        <f t="shared" si="136"/>
        <v>Within Benchmark</v>
      </c>
      <c r="V4402" s="1">
        <f t="shared" ca="1" si="137"/>
        <v>67</v>
      </c>
      <c r="W4402" s="1" t="str">
        <f ca="1">_xlfn.IFS(Admissions[[#This Row],[Patients Age]]&lt;18,"Paediatric",V4402&lt;40,"Young Adult",V4402&lt;65,"Adult",TRUE,"Senior")</f>
        <v>Senior</v>
      </c>
    </row>
    <row r="4403" spans="1:23" x14ac:dyDescent="0.25">
      <c r="A4403">
        <v>12842</v>
      </c>
      <c r="B4403">
        <v>3416</v>
      </c>
      <c r="C4403" s="1" t="s">
        <v>203</v>
      </c>
      <c r="D4403" s="1" t="s">
        <v>14</v>
      </c>
      <c r="E4403" s="2">
        <v>31301</v>
      </c>
      <c r="F4403" s="1" t="s">
        <v>35</v>
      </c>
      <c r="G4403" s="1" t="s">
        <v>85</v>
      </c>
      <c r="H4403" s="2">
        <v>45615</v>
      </c>
      <c r="I4403" s="2">
        <v>45621</v>
      </c>
      <c r="J4403">
        <v>6</v>
      </c>
      <c r="K4403">
        <v>9827</v>
      </c>
      <c r="L4403" s="1" t="s">
        <v>1491</v>
      </c>
      <c r="M4403" s="1" t="s">
        <v>119</v>
      </c>
      <c r="N4403" s="1" t="s">
        <v>33</v>
      </c>
      <c r="O4403" t="s">
        <v>19</v>
      </c>
      <c r="P4403">
        <v>1637.8333</v>
      </c>
      <c r="Q4403" s="1" t="s">
        <v>1492</v>
      </c>
      <c r="R4403" s="1" t="s">
        <v>1452</v>
      </c>
      <c r="S4403" t="s">
        <v>1449</v>
      </c>
      <c r="T4403">
        <f>VLOOKUP(Admissions[[#This Row],[Department]],Departments!A:E,5,FALSE)</f>
        <v>8500</v>
      </c>
      <c r="U4403" s="1" t="str">
        <f t="shared" si="136"/>
        <v>Above Benchmark</v>
      </c>
      <c r="V4403" s="1">
        <f t="shared" ca="1" si="137"/>
        <v>40</v>
      </c>
      <c r="W4403" s="1" t="str">
        <f ca="1">_xlfn.IFS(Admissions[[#This Row],[Patients Age]]&lt;18,"Paediatric",V4403&lt;40,"Young Adult",V4403&lt;65,"Adult",TRUE,"Senior")</f>
        <v>Adult</v>
      </c>
    </row>
    <row r="4404" spans="1:23" x14ac:dyDescent="0.25">
      <c r="A4404">
        <v>13283</v>
      </c>
      <c r="B4404">
        <v>5434</v>
      </c>
      <c r="C4404" s="1" t="s">
        <v>580</v>
      </c>
      <c r="D4404" s="1" t="s">
        <v>14</v>
      </c>
      <c r="E4404" s="2">
        <v>19380</v>
      </c>
      <c r="F4404" s="1" t="s">
        <v>51</v>
      </c>
      <c r="G4404" s="1" t="s">
        <v>87</v>
      </c>
      <c r="H4404" s="2">
        <v>45350</v>
      </c>
      <c r="I4404" s="2">
        <v>45357</v>
      </c>
      <c r="J4404">
        <v>7</v>
      </c>
      <c r="K4404">
        <v>10983</v>
      </c>
      <c r="L4404" s="1" t="s">
        <v>1491</v>
      </c>
      <c r="M4404" s="1" t="s">
        <v>53</v>
      </c>
      <c r="N4404" s="1" t="s">
        <v>33</v>
      </c>
      <c r="O4404" t="s">
        <v>19</v>
      </c>
      <c r="P4404">
        <v>1569</v>
      </c>
      <c r="Q4404" s="1" t="s">
        <v>1492</v>
      </c>
      <c r="R4404" s="1" t="s">
        <v>1453</v>
      </c>
      <c r="S4404" t="s">
        <v>1449</v>
      </c>
      <c r="T4404">
        <f>VLOOKUP(Admissions[[#This Row],[Department]],Departments!A:E,5,FALSE)</f>
        <v>6800</v>
      </c>
      <c r="U4404" s="1" t="str">
        <f t="shared" si="136"/>
        <v>Above Benchmark</v>
      </c>
      <c r="V4404" s="1">
        <f t="shared" ca="1" si="137"/>
        <v>73</v>
      </c>
      <c r="W4404" s="1" t="str">
        <f ca="1">_xlfn.IFS(Admissions[[#This Row],[Patients Age]]&lt;18,"Paediatric",V4404&lt;40,"Young Adult",V4404&lt;65,"Adult",TRUE,"Senior")</f>
        <v>Senior</v>
      </c>
    </row>
    <row r="4405" spans="1:23" x14ac:dyDescent="0.25">
      <c r="A4405">
        <v>12296</v>
      </c>
      <c r="B4405">
        <v>4087</v>
      </c>
      <c r="C4405" s="1" t="s">
        <v>583</v>
      </c>
      <c r="D4405" s="1" t="s">
        <v>56</v>
      </c>
      <c r="E4405" s="2">
        <v>14225</v>
      </c>
      <c r="F4405" s="1" t="s">
        <v>15</v>
      </c>
      <c r="G4405" s="1" t="s">
        <v>16</v>
      </c>
      <c r="H4405" s="2">
        <v>45197</v>
      </c>
      <c r="I4405" s="2">
        <v>45201</v>
      </c>
      <c r="J4405">
        <v>4</v>
      </c>
      <c r="K4405">
        <v>8412</v>
      </c>
      <c r="L4405" s="1" t="s">
        <v>1491</v>
      </c>
      <c r="M4405" s="1" t="s">
        <v>46</v>
      </c>
      <c r="N4405" s="1" t="s">
        <v>18</v>
      </c>
      <c r="O4405" t="s">
        <v>19</v>
      </c>
      <c r="P4405">
        <v>2103</v>
      </c>
      <c r="Q4405" s="1" t="s">
        <v>1492</v>
      </c>
      <c r="R4405" s="1" t="s">
        <v>1450</v>
      </c>
      <c r="S4405" t="s">
        <v>1449</v>
      </c>
      <c r="T4405">
        <f>VLOOKUP(Admissions[[#This Row],[Department]],Departments!A:E,5,FALSE)</f>
        <v>5500</v>
      </c>
      <c r="U4405" s="1" t="str">
        <f t="shared" si="136"/>
        <v>Above Benchmark</v>
      </c>
      <c r="V4405" s="1">
        <f t="shared" ca="1" si="137"/>
        <v>87</v>
      </c>
      <c r="W4405" s="1" t="str">
        <f ca="1">_xlfn.IFS(Admissions[[#This Row],[Patients Age]]&lt;18,"Paediatric",V4405&lt;40,"Young Adult",V4405&lt;65,"Adult",TRUE,"Senior")</f>
        <v>Senior</v>
      </c>
    </row>
    <row r="4406" spans="1:23" x14ac:dyDescent="0.25">
      <c r="A4406">
        <v>15884</v>
      </c>
      <c r="B4406">
        <v>5713</v>
      </c>
      <c r="C4406" s="1" t="s">
        <v>409</v>
      </c>
      <c r="D4406" s="1" t="s">
        <v>56</v>
      </c>
      <c r="E4406" s="2">
        <v>16329</v>
      </c>
      <c r="F4406" s="1" t="s">
        <v>15</v>
      </c>
      <c r="G4406" s="1" t="s">
        <v>48</v>
      </c>
      <c r="H4406" s="2">
        <v>44988</v>
      </c>
      <c r="I4406" s="2">
        <v>44990</v>
      </c>
      <c r="J4406">
        <v>2</v>
      </c>
      <c r="K4406">
        <v>5935</v>
      </c>
      <c r="L4406" s="1" t="s">
        <v>1491</v>
      </c>
      <c r="M4406" s="1" t="s">
        <v>81</v>
      </c>
      <c r="N4406" s="1" t="s">
        <v>18</v>
      </c>
      <c r="O4406" t="s">
        <v>19</v>
      </c>
      <c r="P4406">
        <v>2967.5</v>
      </c>
      <c r="Q4406" s="1" t="s">
        <v>1492</v>
      </c>
      <c r="R4406" s="1" t="s">
        <v>1454</v>
      </c>
      <c r="S4406" t="s">
        <v>1449</v>
      </c>
      <c r="T4406">
        <f>VLOOKUP(Admissions[[#This Row],[Department]],Departments!A:E,5,FALSE)</f>
        <v>5500</v>
      </c>
      <c r="U4406" s="1" t="str">
        <f t="shared" si="136"/>
        <v>Above Benchmark</v>
      </c>
      <c r="V4406" s="1">
        <f t="shared" ca="1" si="137"/>
        <v>81</v>
      </c>
      <c r="W4406" s="1" t="str">
        <f ca="1">_xlfn.IFS(Admissions[[#This Row],[Patients Age]]&lt;18,"Paediatric",V4406&lt;40,"Young Adult",V4406&lt;65,"Adult",TRUE,"Senior")</f>
        <v>Senior</v>
      </c>
    </row>
    <row r="4407" spans="1:23" x14ac:dyDescent="0.25">
      <c r="A4407">
        <v>15488</v>
      </c>
      <c r="B4407">
        <v>4031</v>
      </c>
      <c r="C4407" s="1" t="s">
        <v>1080</v>
      </c>
      <c r="D4407" s="1" t="s">
        <v>56</v>
      </c>
      <c r="E4407" s="2">
        <v>40001</v>
      </c>
      <c r="F4407" s="1" t="s">
        <v>30</v>
      </c>
      <c r="G4407" s="1" t="s">
        <v>110</v>
      </c>
      <c r="H4407" s="2">
        <v>45547</v>
      </c>
      <c r="I4407" s="2">
        <v>45549</v>
      </c>
      <c r="J4407">
        <v>2</v>
      </c>
      <c r="K4407">
        <v>1956</v>
      </c>
      <c r="L4407" s="1" t="s">
        <v>1491</v>
      </c>
      <c r="M4407" s="1" t="s">
        <v>46</v>
      </c>
      <c r="N4407" s="1" t="s">
        <v>18</v>
      </c>
      <c r="O4407" t="s">
        <v>19</v>
      </c>
      <c r="P4407">
        <v>978</v>
      </c>
      <c r="Q4407" s="1" t="s">
        <v>1492</v>
      </c>
      <c r="R4407" s="1" t="s">
        <v>1450</v>
      </c>
      <c r="S4407" t="s">
        <v>1449</v>
      </c>
      <c r="T4407">
        <f>VLOOKUP(Admissions[[#This Row],[Department]],Departments!A:E,5,FALSE)</f>
        <v>4500</v>
      </c>
      <c r="U4407" s="1" t="str">
        <f t="shared" si="136"/>
        <v>Within Benchmark</v>
      </c>
      <c r="V4407" s="1">
        <f t="shared" ca="1" si="137"/>
        <v>17</v>
      </c>
      <c r="W4407" s="1" t="str">
        <f ca="1">_xlfn.IFS(Admissions[[#This Row],[Patients Age]]&lt;18,"Paediatric",V4407&lt;40,"Young Adult",V4407&lt;65,"Adult",TRUE,"Senior")</f>
        <v>Paediatric</v>
      </c>
    </row>
    <row r="4408" spans="1:23" x14ac:dyDescent="0.25">
      <c r="A4408">
        <v>10734</v>
      </c>
      <c r="B4408">
        <v>4253</v>
      </c>
      <c r="C4408" s="1" t="s">
        <v>95</v>
      </c>
      <c r="D4408" s="1" t="s">
        <v>14</v>
      </c>
      <c r="E4408" s="2">
        <v>22667</v>
      </c>
      <c r="F4408" s="1" t="s">
        <v>15</v>
      </c>
      <c r="G4408" s="1" t="s">
        <v>16</v>
      </c>
      <c r="H4408" s="2">
        <v>45119</v>
      </c>
      <c r="I4408" s="2">
        <v>45120</v>
      </c>
      <c r="J4408">
        <v>1</v>
      </c>
      <c r="K4408">
        <v>2164</v>
      </c>
      <c r="L4408" s="1" t="s">
        <v>1494</v>
      </c>
      <c r="M4408" s="1" t="s">
        <v>81</v>
      </c>
      <c r="N4408" s="1" t="s">
        <v>24</v>
      </c>
      <c r="O4408" t="s">
        <v>19</v>
      </c>
      <c r="P4408">
        <v>2164</v>
      </c>
      <c r="Q4408" s="1" t="s">
        <v>1492</v>
      </c>
      <c r="R4408" s="1" t="s">
        <v>1453</v>
      </c>
      <c r="S4408" t="s">
        <v>1449</v>
      </c>
      <c r="T4408">
        <f>VLOOKUP(Admissions[[#This Row],[Department]],Departments!A:E,5,FALSE)</f>
        <v>5500</v>
      </c>
      <c r="U4408" s="1" t="str">
        <f t="shared" si="136"/>
        <v>Within Benchmark</v>
      </c>
      <c r="V4408" s="1">
        <f t="shared" ca="1" si="137"/>
        <v>64</v>
      </c>
      <c r="W4408" s="1" t="str">
        <f ca="1">_xlfn.IFS(Admissions[[#This Row],[Patients Age]]&lt;18,"Paediatric",V4408&lt;40,"Young Adult",V4408&lt;65,"Adult",TRUE,"Senior")</f>
        <v>Adult</v>
      </c>
    </row>
    <row r="4409" spans="1:23" x14ac:dyDescent="0.25">
      <c r="A4409">
        <v>11006</v>
      </c>
      <c r="B4409">
        <v>5804</v>
      </c>
      <c r="C4409" s="1" t="s">
        <v>92</v>
      </c>
      <c r="D4409" s="1" t="s">
        <v>14</v>
      </c>
      <c r="E4409" s="2">
        <v>16354</v>
      </c>
      <c r="F4409" s="1" t="s">
        <v>21</v>
      </c>
      <c r="G4409" s="1" t="s">
        <v>160</v>
      </c>
      <c r="H4409" s="2">
        <v>45442</v>
      </c>
      <c r="I4409" s="2">
        <v>45453</v>
      </c>
      <c r="J4409">
        <v>11</v>
      </c>
      <c r="K4409">
        <v>39243</v>
      </c>
      <c r="L4409" s="1" t="s">
        <v>1491</v>
      </c>
      <c r="M4409" s="1" t="s">
        <v>124</v>
      </c>
      <c r="N4409" s="1" t="s">
        <v>33</v>
      </c>
      <c r="O4409" t="s">
        <v>19</v>
      </c>
      <c r="P4409">
        <v>3567.5455000000002</v>
      </c>
      <c r="Q4409" s="1" t="s">
        <v>1492</v>
      </c>
      <c r="R4409" s="1" t="s">
        <v>1450</v>
      </c>
      <c r="S4409" t="s">
        <v>1449</v>
      </c>
      <c r="T4409">
        <f>VLOOKUP(Admissions[[#This Row],[Department]],Departments!A:E,5,FALSE)</f>
        <v>12000</v>
      </c>
      <c r="U4409" s="1" t="str">
        <f t="shared" si="136"/>
        <v>Above Benchmark</v>
      </c>
      <c r="V4409" s="1">
        <f t="shared" ca="1" si="137"/>
        <v>81</v>
      </c>
      <c r="W4409" s="1" t="str">
        <f ca="1">_xlfn.IFS(Admissions[[#This Row],[Patients Age]]&lt;18,"Paediatric",V4409&lt;40,"Young Adult",V4409&lt;65,"Adult",TRUE,"Senior")</f>
        <v>Senior</v>
      </c>
    </row>
    <row r="4410" spans="1:23" x14ac:dyDescent="0.25">
      <c r="A4410">
        <v>12340</v>
      </c>
      <c r="B4410">
        <v>3134</v>
      </c>
      <c r="C4410" s="1" t="s">
        <v>793</v>
      </c>
      <c r="D4410" s="1" t="s">
        <v>56</v>
      </c>
      <c r="E4410" s="2">
        <v>41820</v>
      </c>
      <c r="F4410" s="1" t="s">
        <v>30</v>
      </c>
      <c r="G4410" s="1" t="s">
        <v>110</v>
      </c>
      <c r="H4410" s="2">
        <v>45594</v>
      </c>
      <c r="I4410" s="2">
        <v>45596</v>
      </c>
      <c r="J4410">
        <v>2</v>
      </c>
      <c r="K4410">
        <v>2650</v>
      </c>
      <c r="L4410" s="1" t="s">
        <v>1491</v>
      </c>
      <c r="M4410" s="1" t="s">
        <v>81</v>
      </c>
      <c r="N4410" s="1" t="s">
        <v>33</v>
      </c>
      <c r="O4410" t="s">
        <v>19</v>
      </c>
      <c r="P4410">
        <v>1325</v>
      </c>
      <c r="Q4410" s="1" t="s">
        <v>1492</v>
      </c>
      <c r="R4410" s="1" t="s">
        <v>1452</v>
      </c>
      <c r="S4410" t="s">
        <v>1449</v>
      </c>
      <c r="T4410">
        <f>VLOOKUP(Admissions[[#This Row],[Department]],Departments!A:E,5,FALSE)</f>
        <v>4500</v>
      </c>
      <c r="U4410" s="1" t="str">
        <f t="shared" si="136"/>
        <v>Within Benchmark</v>
      </c>
      <c r="V4410" s="1">
        <f t="shared" ca="1" si="137"/>
        <v>12</v>
      </c>
      <c r="W4410" s="1" t="str">
        <f ca="1">_xlfn.IFS(Admissions[[#This Row],[Patients Age]]&lt;18,"Paediatric",V4410&lt;40,"Young Adult",V4410&lt;65,"Adult",TRUE,"Senior")</f>
        <v>Paediatric</v>
      </c>
    </row>
    <row r="4411" spans="1:23" x14ac:dyDescent="0.25">
      <c r="A4411">
        <v>15645</v>
      </c>
      <c r="B4411">
        <v>5329</v>
      </c>
      <c r="C4411" s="1" t="s">
        <v>1082</v>
      </c>
      <c r="D4411" s="1" t="s">
        <v>14</v>
      </c>
      <c r="E4411" s="2">
        <v>34502</v>
      </c>
      <c r="F4411" s="1" t="s">
        <v>26</v>
      </c>
      <c r="G4411" s="1" t="s">
        <v>39</v>
      </c>
      <c r="H4411" s="2">
        <v>45364</v>
      </c>
      <c r="I4411" s="2">
        <v>45373</v>
      </c>
      <c r="J4411">
        <v>9</v>
      </c>
      <c r="K4411">
        <v>19829</v>
      </c>
      <c r="L4411" s="1" t="s">
        <v>1491</v>
      </c>
      <c r="M4411" s="1" t="s">
        <v>79</v>
      </c>
      <c r="N4411" s="1" t="s">
        <v>33</v>
      </c>
      <c r="O4411" t="s">
        <v>19</v>
      </c>
      <c r="P4411">
        <v>2203.2222000000002</v>
      </c>
      <c r="Q4411" s="1" t="s">
        <v>1492</v>
      </c>
      <c r="R4411" s="1" t="s">
        <v>1453</v>
      </c>
      <c r="S4411" t="s">
        <v>1449</v>
      </c>
      <c r="T4411">
        <f>VLOOKUP(Admissions[[#This Row],[Department]],Departments!A:E,5,FALSE)</f>
        <v>9000</v>
      </c>
      <c r="U4411" s="1" t="str">
        <f t="shared" si="136"/>
        <v>Above Benchmark</v>
      </c>
      <c r="V4411" s="1">
        <f t="shared" ca="1" si="137"/>
        <v>32</v>
      </c>
      <c r="W4411" s="1" t="str">
        <f ca="1">_xlfn.IFS(Admissions[[#This Row],[Patients Age]]&lt;18,"Paediatric",V4411&lt;40,"Young Adult",V4411&lt;65,"Adult",TRUE,"Senior")</f>
        <v>Young Adult</v>
      </c>
    </row>
    <row r="4412" spans="1:23" x14ac:dyDescent="0.25">
      <c r="A4412">
        <v>15303</v>
      </c>
      <c r="B4412">
        <v>3095</v>
      </c>
      <c r="C4412" s="1" t="s">
        <v>1207</v>
      </c>
      <c r="D4412" s="1" t="s">
        <v>14</v>
      </c>
      <c r="E4412" s="2">
        <v>14764</v>
      </c>
      <c r="F4412" s="1" t="s">
        <v>35</v>
      </c>
      <c r="G4412" s="1" t="s">
        <v>83</v>
      </c>
      <c r="H4412" s="2">
        <v>45287</v>
      </c>
      <c r="I4412" s="2">
        <v>45294</v>
      </c>
      <c r="J4412">
        <v>7</v>
      </c>
      <c r="K4412">
        <v>12485</v>
      </c>
      <c r="L4412" s="1" t="s">
        <v>1491</v>
      </c>
      <c r="M4412" s="1" t="s">
        <v>37</v>
      </c>
      <c r="N4412" s="1" t="s">
        <v>18</v>
      </c>
      <c r="O4412" t="s">
        <v>19</v>
      </c>
      <c r="P4412">
        <v>1783.5714</v>
      </c>
      <c r="Q4412" s="1" t="s">
        <v>1492</v>
      </c>
      <c r="R4412" s="1" t="s">
        <v>1453</v>
      </c>
      <c r="S4412" t="s">
        <v>1449</v>
      </c>
      <c r="T4412">
        <f>VLOOKUP(Admissions[[#This Row],[Department]],Departments!A:E,5,FALSE)</f>
        <v>8500</v>
      </c>
      <c r="U4412" s="1" t="str">
        <f t="shared" si="136"/>
        <v>Above Benchmark</v>
      </c>
      <c r="V4412" s="1">
        <f t="shared" ca="1" si="137"/>
        <v>86</v>
      </c>
      <c r="W4412" s="1" t="str">
        <f ca="1">_xlfn.IFS(Admissions[[#This Row],[Patients Age]]&lt;18,"Paediatric",V4412&lt;40,"Young Adult",V4412&lt;65,"Adult",TRUE,"Senior")</f>
        <v>Senior</v>
      </c>
    </row>
    <row r="4413" spans="1:23" x14ac:dyDescent="0.25">
      <c r="A4413">
        <v>11803</v>
      </c>
      <c r="B4413">
        <v>3432</v>
      </c>
      <c r="C4413" s="1" t="s">
        <v>669</v>
      </c>
      <c r="D4413" s="1" t="s">
        <v>56</v>
      </c>
      <c r="E4413" s="2">
        <v>26459</v>
      </c>
      <c r="F4413" s="1" t="s">
        <v>15</v>
      </c>
      <c r="G4413" s="1" t="s">
        <v>48</v>
      </c>
      <c r="H4413" s="2">
        <v>45383</v>
      </c>
      <c r="I4413" s="2">
        <v>45385</v>
      </c>
      <c r="J4413">
        <v>2</v>
      </c>
      <c r="K4413">
        <v>4834</v>
      </c>
      <c r="L4413" s="1" t="s">
        <v>1491</v>
      </c>
      <c r="M4413" s="1" t="s">
        <v>49</v>
      </c>
      <c r="N4413" s="1" t="s">
        <v>18</v>
      </c>
      <c r="O4413" t="s">
        <v>19</v>
      </c>
      <c r="P4413">
        <v>2417</v>
      </c>
      <c r="Q4413" s="1" t="s">
        <v>1492</v>
      </c>
      <c r="R4413" s="1" t="s">
        <v>1448</v>
      </c>
      <c r="S4413" t="s">
        <v>1449</v>
      </c>
      <c r="T4413">
        <f>VLOOKUP(Admissions[[#This Row],[Department]],Departments!A:E,5,FALSE)</f>
        <v>5500</v>
      </c>
      <c r="U4413" s="1" t="str">
        <f t="shared" si="136"/>
        <v>Within Benchmark</v>
      </c>
      <c r="V4413" s="1">
        <f t="shared" ca="1" si="137"/>
        <v>54</v>
      </c>
      <c r="W4413" s="1" t="str">
        <f ca="1">_xlfn.IFS(Admissions[[#This Row],[Patients Age]]&lt;18,"Paediatric",V4413&lt;40,"Young Adult",V4413&lt;65,"Adult",TRUE,"Senior")</f>
        <v>Adult</v>
      </c>
    </row>
    <row r="4414" spans="1:23" x14ac:dyDescent="0.25">
      <c r="A4414">
        <v>13020</v>
      </c>
      <c r="B4414">
        <v>4894</v>
      </c>
      <c r="C4414" s="1" t="s">
        <v>976</v>
      </c>
      <c r="D4414" s="1" t="s">
        <v>14</v>
      </c>
      <c r="E4414" s="2">
        <v>43178</v>
      </c>
      <c r="F4414" s="1" t="s">
        <v>30</v>
      </c>
      <c r="G4414" s="1" t="s">
        <v>110</v>
      </c>
      <c r="H4414" s="2">
        <v>45141</v>
      </c>
      <c r="I4414" s="2">
        <v>45144</v>
      </c>
      <c r="J4414">
        <v>3</v>
      </c>
      <c r="K4414">
        <v>3247</v>
      </c>
      <c r="L4414" s="1" t="s">
        <v>1491</v>
      </c>
      <c r="M4414" s="1" t="s">
        <v>81</v>
      </c>
      <c r="N4414" s="1" t="s">
        <v>33</v>
      </c>
      <c r="O4414" t="s">
        <v>19</v>
      </c>
      <c r="P4414">
        <v>1082.3333</v>
      </c>
      <c r="Q4414" s="1" t="s">
        <v>1492</v>
      </c>
      <c r="R4414" s="1" t="s">
        <v>1450</v>
      </c>
      <c r="S4414" t="s">
        <v>1449</v>
      </c>
      <c r="T4414">
        <f>VLOOKUP(Admissions[[#This Row],[Department]],Departments!A:E,5,FALSE)</f>
        <v>4500</v>
      </c>
      <c r="U4414" s="1" t="str">
        <f t="shared" si="136"/>
        <v>Within Benchmark</v>
      </c>
      <c r="V4414" s="1">
        <f t="shared" ca="1" si="137"/>
        <v>8</v>
      </c>
      <c r="W4414" s="1" t="str">
        <f ca="1">_xlfn.IFS(Admissions[[#This Row],[Patients Age]]&lt;18,"Paediatric",V4414&lt;40,"Young Adult",V4414&lt;65,"Adult",TRUE,"Senior")</f>
        <v>Paediatric</v>
      </c>
    </row>
    <row r="4415" spans="1:23" x14ac:dyDescent="0.25">
      <c r="A4415">
        <v>10439</v>
      </c>
      <c r="B4415">
        <v>5306</v>
      </c>
      <c r="C4415" s="1" t="s">
        <v>388</v>
      </c>
      <c r="D4415" s="1" t="s">
        <v>56</v>
      </c>
      <c r="E4415" s="2">
        <v>19917</v>
      </c>
      <c r="F4415" s="1" t="s">
        <v>35</v>
      </c>
      <c r="G4415" s="1" t="s">
        <v>83</v>
      </c>
      <c r="H4415" s="2">
        <v>45390</v>
      </c>
      <c r="I4415" s="2">
        <v>45398</v>
      </c>
      <c r="J4415">
        <v>8</v>
      </c>
      <c r="K4415">
        <v>25458</v>
      </c>
      <c r="L4415" s="1" t="s">
        <v>1491</v>
      </c>
      <c r="M4415" s="1" t="s">
        <v>60</v>
      </c>
      <c r="N4415" s="1" t="s">
        <v>18</v>
      </c>
      <c r="O4415" t="s">
        <v>19</v>
      </c>
      <c r="P4415">
        <v>3182.25</v>
      </c>
      <c r="Q4415" s="1" t="s">
        <v>1492</v>
      </c>
      <c r="R4415" s="1" t="s">
        <v>1448</v>
      </c>
      <c r="S4415" t="s">
        <v>1449</v>
      </c>
      <c r="T4415">
        <f>VLOOKUP(Admissions[[#This Row],[Department]],Departments!A:E,5,FALSE)</f>
        <v>8500</v>
      </c>
      <c r="U4415" s="1" t="str">
        <f t="shared" si="136"/>
        <v>Above Benchmark</v>
      </c>
      <c r="V4415" s="1">
        <f t="shared" ca="1" si="137"/>
        <v>71</v>
      </c>
      <c r="W4415" s="1" t="str">
        <f ca="1">_xlfn.IFS(Admissions[[#This Row],[Patients Age]]&lt;18,"Paediatric",V4415&lt;40,"Young Adult",V4415&lt;65,"Adult",TRUE,"Senior")</f>
        <v>Senior</v>
      </c>
    </row>
    <row r="4416" spans="1:23" x14ac:dyDescent="0.25">
      <c r="A4416">
        <v>14784</v>
      </c>
      <c r="B4416">
        <v>5072</v>
      </c>
      <c r="C4416" s="1" t="s">
        <v>1352</v>
      </c>
      <c r="D4416" s="1" t="s">
        <v>56</v>
      </c>
      <c r="E4416" s="2">
        <v>40281</v>
      </c>
      <c r="F4416" s="1" t="s">
        <v>30</v>
      </c>
      <c r="G4416" s="1" t="s">
        <v>31</v>
      </c>
      <c r="H4416" s="2">
        <v>45281</v>
      </c>
      <c r="I4416" s="2">
        <v>45284</v>
      </c>
      <c r="J4416">
        <v>3</v>
      </c>
      <c r="K4416">
        <v>3377</v>
      </c>
      <c r="L4416" s="1" t="s">
        <v>1491</v>
      </c>
      <c r="M4416" s="1" t="s">
        <v>32</v>
      </c>
      <c r="N4416" s="1" t="s">
        <v>18</v>
      </c>
      <c r="O4416" t="s">
        <v>19</v>
      </c>
      <c r="P4416">
        <v>1125.6667</v>
      </c>
      <c r="Q4416" s="1" t="s">
        <v>1492</v>
      </c>
      <c r="R4416" s="1" t="s">
        <v>1450</v>
      </c>
      <c r="S4416" t="s">
        <v>1449</v>
      </c>
      <c r="T4416">
        <f>VLOOKUP(Admissions[[#This Row],[Department]],Departments!A:E,5,FALSE)</f>
        <v>4500</v>
      </c>
      <c r="U4416" s="1" t="str">
        <f t="shared" si="136"/>
        <v>Within Benchmark</v>
      </c>
      <c r="V4416" s="1">
        <f t="shared" ca="1" si="137"/>
        <v>16</v>
      </c>
      <c r="W4416" s="1" t="str">
        <f ca="1">_xlfn.IFS(Admissions[[#This Row],[Patients Age]]&lt;18,"Paediatric",V4416&lt;40,"Young Adult",V4416&lt;65,"Adult",TRUE,"Senior")</f>
        <v>Paediatric</v>
      </c>
    </row>
    <row r="4417" spans="1:23" x14ac:dyDescent="0.25">
      <c r="A4417">
        <v>13582</v>
      </c>
      <c r="B4417">
        <v>6577</v>
      </c>
      <c r="C4417" s="1" t="s">
        <v>373</v>
      </c>
      <c r="D4417" s="1" t="s">
        <v>14</v>
      </c>
      <c r="E4417" s="2">
        <v>13402</v>
      </c>
      <c r="F4417" s="1" t="s">
        <v>15</v>
      </c>
      <c r="G4417" s="1" t="s">
        <v>48</v>
      </c>
      <c r="H4417" s="2">
        <v>45233</v>
      </c>
      <c r="I4417" s="2">
        <v>45236</v>
      </c>
      <c r="J4417">
        <v>3</v>
      </c>
      <c r="K4417">
        <v>6934</v>
      </c>
      <c r="L4417" s="1" t="s">
        <v>1491</v>
      </c>
      <c r="M4417" s="1" t="s">
        <v>46</v>
      </c>
      <c r="N4417" s="1" t="s">
        <v>33</v>
      </c>
      <c r="O4417" t="s">
        <v>19</v>
      </c>
      <c r="P4417">
        <v>2311.3332999999998</v>
      </c>
      <c r="Q4417" s="1" t="s">
        <v>1492</v>
      </c>
      <c r="R4417" s="1" t="s">
        <v>1454</v>
      </c>
      <c r="S4417" t="s">
        <v>1449</v>
      </c>
      <c r="T4417">
        <f>VLOOKUP(Admissions[[#This Row],[Department]],Departments!A:E,5,FALSE)</f>
        <v>5500</v>
      </c>
      <c r="U4417" s="1" t="str">
        <f t="shared" si="136"/>
        <v>Above Benchmark</v>
      </c>
      <c r="V4417" s="1">
        <f t="shared" ca="1" si="137"/>
        <v>89</v>
      </c>
      <c r="W4417" s="1" t="str">
        <f ca="1">_xlfn.IFS(Admissions[[#This Row],[Patients Age]]&lt;18,"Paediatric",V4417&lt;40,"Young Adult",V4417&lt;65,"Adult",TRUE,"Senior")</f>
        <v>Senior</v>
      </c>
    </row>
    <row r="4418" spans="1:23" x14ac:dyDescent="0.25">
      <c r="A4418">
        <v>11548</v>
      </c>
      <c r="B4418">
        <v>6477</v>
      </c>
      <c r="C4418" s="1" t="s">
        <v>991</v>
      </c>
      <c r="D4418" s="1" t="s">
        <v>56</v>
      </c>
      <c r="E4418" s="2">
        <v>23536</v>
      </c>
      <c r="F4418" s="1" t="s">
        <v>51</v>
      </c>
      <c r="G4418" s="1" t="s">
        <v>52</v>
      </c>
      <c r="H4418" s="2">
        <v>45613</v>
      </c>
      <c r="I4418" s="2">
        <v>45621</v>
      </c>
      <c r="J4418">
        <v>8</v>
      </c>
      <c r="K4418">
        <v>11163</v>
      </c>
      <c r="L4418" s="1" t="s">
        <v>1491</v>
      </c>
      <c r="M4418" s="1" t="s">
        <v>53</v>
      </c>
      <c r="N4418" s="1" t="s">
        <v>18</v>
      </c>
      <c r="O4418" t="s">
        <v>19</v>
      </c>
      <c r="P4418">
        <v>1395.375</v>
      </c>
      <c r="Q4418" s="1" t="s">
        <v>1492</v>
      </c>
      <c r="R4418" s="1" t="s">
        <v>1451</v>
      </c>
      <c r="S4418" t="s">
        <v>1447</v>
      </c>
      <c r="T4418">
        <f>VLOOKUP(Admissions[[#This Row],[Department]],Departments!A:E,5,FALSE)</f>
        <v>6800</v>
      </c>
      <c r="U4418" s="1" t="str">
        <f t="shared" ref="U4418:U4481" si="138">IF(K4418&gt;T4418,"Above Benchmark","Within Benchmark")</f>
        <v>Above Benchmark</v>
      </c>
      <c r="V4418" s="1">
        <f t="shared" ref="V4418:V4481" ca="1" si="139">INT(YEARFRAC(E4418,TODAY()))</f>
        <v>62</v>
      </c>
      <c r="W4418" s="1" t="str">
        <f ca="1">_xlfn.IFS(Admissions[[#This Row],[Patients Age]]&lt;18,"Paediatric",V4418&lt;40,"Young Adult",V4418&lt;65,"Adult",TRUE,"Senior")</f>
        <v>Adult</v>
      </c>
    </row>
    <row r="4419" spans="1:23" x14ac:dyDescent="0.25">
      <c r="A4419">
        <v>12086</v>
      </c>
      <c r="B4419">
        <v>5289</v>
      </c>
      <c r="C4419" s="1" t="s">
        <v>592</v>
      </c>
      <c r="D4419" s="1" t="s">
        <v>56</v>
      </c>
      <c r="E4419" s="2">
        <v>35963</v>
      </c>
      <c r="F4419" s="1" t="s">
        <v>763</v>
      </c>
      <c r="G4419" s="1" t="s">
        <v>72</v>
      </c>
      <c r="H4419" s="2">
        <v>45614</v>
      </c>
      <c r="I4419" s="2">
        <v>45620</v>
      </c>
      <c r="J4419">
        <v>6</v>
      </c>
      <c r="K4419">
        <v>8217</v>
      </c>
      <c r="L4419" s="1" t="s">
        <v>1491</v>
      </c>
      <c r="M4419" s="1" t="s">
        <v>43</v>
      </c>
      <c r="N4419" s="1" t="s">
        <v>18</v>
      </c>
      <c r="O4419" t="s">
        <v>19</v>
      </c>
      <c r="P4419">
        <v>1369.5</v>
      </c>
      <c r="Q4419" s="1" t="s">
        <v>1492</v>
      </c>
      <c r="R4419" s="1" t="s">
        <v>1448</v>
      </c>
      <c r="S4419" t="s">
        <v>1449</v>
      </c>
      <c r="T4419" t="e">
        <f>VLOOKUP(Admissions[[#This Row],[Department]],Departments!A:E,5,FALSE)</f>
        <v>#N/A</v>
      </c>
      <c r="U4419" s="1" t="e">
        <f t="shared" si="138"/>
        <v>#N/A</v>
      </c>
      <c r="V4419" s="1">
        <f t="shared" ca="1" si="139"/>
        <v>28</v>
      </c>
      <c r="W4419" s="1" t="str">
        <f ca="1">_xlfn.IFS(Admissions[[#This Row],[Patients Age]]&lt;18,"Paediatric",V4419&lt;40,"Young Adult",V4419&lt;65,"Adult",TRUE,"Senior")</f>
        <v>Young Adult</v>
      </c>
    </row>
    <row r="4420" spans="1:23" x14ac:dyDescent="0.25">
      <c r="A4420">
        <v>12066</v>
      </c>
      <c r="B4420">
        <v>4279</v>
      </c>
      <c r="C4420" s="1" t="s">
        <v>139</v>
      </c>
      <c r="D4420" s="1" t="s">
        <v>14</v>
      </c>
      <c r="E4420" s="2">
        <v>18788</v>
      </c>
      <c r="F4420" s="1" t="s">
        <v>35</v>
      </c>
      <c r="G4420" s="1" t="s">
        <v>36</v>
      </c>
      <c r="H4420" s="2">
        <v>45398</v>
      </c>
      <c r="I4420" s="2">
        <v>45402</v>
      </c>
      <c r="J4420">
        <v>4</v>
      </c>
      <c r="K4420">
        <v>8500</v>
      </c>
      <c r="L4420" s="1" t="s">
        <v>1494</v>
      </c>
      <c r="M4420" s="1" t="s">
        <v>75</v>
      </c>
      <c r="N4420" s="1" t="s">
        <v>18</v>
      </c>
      <c r="O4420" t="s">
        <v>19</v>
      </c>
      <c r="P4420">
        <v>2125</v>
      </c>
      <c r="Q4420" s="1" t="s">
        <v>1492</v>
      </c>
      <c r="R4420" s="1" t="s">
        <v>1452</v>
      </c>
      <c r="S4420" t="s">
        <v>1449</v>
      </c>
      <c r="T4420">
        <f>VLOOKUP(Admissions[[#This Row],[Department]],Departments!A:E,5,FALSE)</f>
        <v>8500</v>
      </c>
      <c r="U4420" s="1" t="str">
        <f t="shared" si="138"/>
        <v>Within Benchmark</v>
      </c>
      <c r="V4420" s="1">
        <f t="shared" ca="1" si="139"/>
        <v>75</v>
      </c>
      <c r="W4420" s="1" t="str">
        <f ca="1">_xlfn.IFS(Admissions[[#This Row],[Patients Age]]&lt;18,"Paediatric",V4420&lt;40,"Young Adult",V4420&lt;65,"Adult",TRUE,"Senior")</f>
        <v>Senior</v>
      </c>
    </row>
    <row r="4421" spans="1:23" x14ac:dyDescent="0.25">
      <c r="A4421">
        <v>13590</v>
      </c>
      <c r="B4421">
        <v>5891</v>
      </c>
      <c r="C4421" s="1" t="s">
        <v>455</v>
      </c>
      <c r="D4421" s="1" t="s">
        <v>56</v>
      </c>
      <c r="E4421" s="2">
        <v>16017</v>
      </c>
      <c r="F4421" s="1" t="s">
        <v>21</v>
      </c>
      <c r="G4421" s="1" t="s">
        <v>22</v>
      </c>
      <c r="H4421" s="2">
        <v>45304</v>
      </c>
      <c r="I4421" s="2">
        <v>45312</v>
      </c>
      <c r="J4421">
        <v>8</v>
      </c>
      <c r="K4421">
        <v>24201</v>
      </c>
      <c r="L4421" s="1" t="s">
        <v>1494</v>
      </c>
      <c r="M4421" s="1" t="s">
        <v>209</v>
      </c>
      <c r="N4421" s="1" t="s">
        <v>33</v>
      </c>
      <c r="O4421" t="s">
        <v>19</v>
      </c>
      <c r="P4421">
        <v>3025.125</v>
      </c>
      <c r="Q4421" s="1" t="s">
        <v>1492</v>
      </c>
      <c r="R4421" s="1" t="s">
        <v>1446</v>
      </c>
      <c r="S4421" t="s">
        <v>1447</v>
      </c>
      <c r="T4421">
        <f>VLOOKUP(Admissions[[#This Row],[Department]],Departments!A:E,5,FALSE)</f>
        <v>12000</v>
      </c>
      <c r="U4421" s="1" t="str">
        <f t="shared" si="138"/>
        <v>Above Benchmark</v>
      </c>
      <c r="V4421" s="1">
        <f t="shared" ca="1" si="139"/>
        <v>82</v>
      </c>
      <c r="W4421" s="1" t="str">
        <f ca="1">_xlfn.IFS(Admissions[[#This Row],[Patients Age]]&lt;18,"Paediatric",V4421&lt;40,"Young Adult",V4421&lt;65,"Adult",TRUE,"Senior")</f>
        <v>Senior</v>
      </c>
    </row>
    <row r="4422" spans="1:23" x14ac:dyDescent="0.25">
      <c r="A4422">
        <v>11693</v>
      </c>
      <c r="B4422">
        <v>3524</v>
      </c>
      <c r="C4422" s="1" t="s">
        <v>1270</v>
      </c>
      <c r="D4422" s="1" t="s">
        <v>56</v>
      </c>
      <c r="E4422" s="2">
        <v>23231</v>
      </c>
      <c r="F4422" s="1" t="s">
        <v>35</v>
      </c>
      <c r="G4422" s="1" t="s">
        <v>36</v>
      </c>
      <c r="H4422" s="2">
        <v>45522</v>
      </c>
      <c r="I4422" s="2">
        <v>45523</v>
      </c>
      <c r="J4422">
        <v>1</v>
      </c>
      <c r="K4422">
        <v>4365</v>
      </c>
      <c r="L4422" s="1" t="s">
        <v>1494</v>
      </c>
      <c r="M4422" s="1" t="s">
        <v>119</v>
      </c>
      <c r="N4422" s="1" t="s">
        <v>33</v>
      </c>
      <c r="O4422" t="s">
        <v>19</v>
      </c>
      <c r="P4422">
        <v>4365</v>
      </c>
      <c r="Q4422" s="1" t="s">
        <v>1492</v>
      </c>
      <c r="R4422" s="1" t="s">
        <v>1451</v>
      </c>
      <c r="S4422" t="s">
        <v>1447</v>
      </c>
      <c r="T4422">
        <f>VLOOKUP(Admissions[[#This Row],[Department]],Departments!A:E,5,FALSE)</f>
        <v>8500</v>
      </c>
      <c r="U4422" s="1" t="str">
        <f t="shared" si="138"/>
        <v>Within Benchmark</v>
      </c>
      <c r="V4422" s="1">
        <f t="shared" ca="1" si="139"/>
        <v>62</v>
      </c>
      <c r="W4422" s="1" t="str">
        <f ca="1">_xlfn.IFS(Admissions[[#This Row],[Patients Age]]&lt;18,"Paediatric",V4422&lt;40,"Young Adult",V4422&lt;65,"Adult",TRUE,"Senior")</f>
        <v>Adult</v>
      </c>
    </row>
    <row r="4423" spans="1:23" x14ac:dyDescent="0.25">
      <c r="A4423">
        <v>15916</v>
      </c>
      <c r="B4423">
        <v>5605</v>
      </c>
      <c r="C4423" s="1" t="s">
        <v>1055</v>
      </c>
      <c r="D4423" s="1" t="s">
        <v>56</v>
      </c>
      <c r="E4423" s="2">
        <v>22577</v>
      </c>
      <c r="F4423" s="1" t="s">
        <v>35</v>
      </c>
      <c r="G4423" s="1" t="s">
        <v>36</v>
      </c>
      <c r="H4423" s="2">
        <v>45521</v>
      </c>
      <c r="I4423" s="2">
        <v>45528</v>
      </c>
      <c r="J4423">
        <v>7</v>
      </c>
      <c r="K4423">
        <v>9675</v>
      </c>
      <c r="L4423" s="1" t="s">
        <v>1491</v>
      </c>
      <c r="M4423" s="1" t="s">
        <v>75</v>
      </c>
      <c r="N4423" s="1" t="s">
        <v>33</v>
      </c>
      <c r="O4423" t="s">
        <v>19</v>
      </c>
      <c r="P4423">
        <v>1382.1429000000001</v>
      </c>
      <c r="Q4423" s="1" t="s">
        <v>1492</v>
      </c>
      <c r="R4423" s="1" t="s">
        <v>1446</v>
      </c>
      <c r="S4423" t="s">
        <v>1447</v>
      </c>
      <c r="T4423">
        <f>VLOOKUP(Admissions[[#This Row],[Department]],Departments!A:E,5,FALSE)</f>
        <v>8500</v>
      </c>
      <c r="U4423" s="1" t="str">
        <f t="shared" si="138"/>
        <v>Above Benchmark</v>
      </c>
      <c r="V4423" s="1">
        <f t="shared" ca="1" si="139"/>
        <v>64</v>
      </c>
      <c r="W4423" s="1" t="str">
        <f ca="1">_xlfn.IFS(Admissions[[#This Row],[Patients Age]]&lt;18,"Paediatric",V4423&lt;40,"Young Adult",V4423&lt;65,"Adult",TRUE,"Senior")</f>
        <v>Adult</v>
      </c>
    </row>
    <row r="4424" spans="1:23" x14ac:dyDescent="0.25">
      <c r="A4424">
        <v>11442</v>
      </c>
      <c r="B4424">
        <v>5652</v>
      </c>
      <c r="C4424" s="1" t="s">
        <v>1046</v>
      </c>
      <c r="D4424" s="1" t="s">
        <v>14</v>
      </c>
      <c r="E4424" s="2">
        <v>33365</v>
      </c>
      <c r="F4424" s="1" t="s">
        <v>26</v>
      </c>
      <c r="G4424" s="1" t="s">
        <v>27</v>
      </c>
      <c r="H4424" s="2">
        <v>45629</v>
      </c>
      <c r="I4424" s="2">
        <v>45632</v>
      </c>
      <c r="J4424">
        <v>3</v>
      </c>
      <c r="K4424">
        <v>10066</v>
      </c>
      <c r="L4424" s="1" t="s">
        <v>1491</v>
      </c>
      <c r="M4424" s="1" t="s">
        <v>79</v>
      </c>
      <c r="N4424" s="1" t="s">
        <v>24</v>
      </c>
      <c r="O4424" t="s">
        <v>19</v>
      </c>
      <c r="P4424">
        <v>3355.3332999999998</v>
      </c>
      <c r="Q4424" s="1" t="s">
        <v>1492</v>
      </c>
      <c r="R4424" s="1" t="s">
        <v>1452</v>
      </c>
      <c r="S4424" t="s">
        <v>1449</v>
      </c>
      <c r="T4424">
        <f>VLOOKUP(Admissions[[#This Row],[Department]],Departments!A:E,5,FALSE)</f>
        <v>9000</v>
      </c>
      <c r="U4424" s="1" t="str">
        <f t="shared" si="138"/>
        <v>Above Benchmark</v>
      </c>
      <c r="V4424" s="1">
        <f t="shared" ca="1" si="139"/>
        <v>35</v>
      </c>
      <c r="W4424" s="1" t="str">
        <f ca="1">_xlfn.IFS(Admissions[[#This Row],[Patients Age]]&lt;18,"Paediatric",V4424&lt;40,"Young Adult",V4424&lt;65,"Adult",TRUE,"Senior")</f>
        <v>Young Adult</v>
      </c>
    </row>
    <row r="4425" spans="1:23" x14ac:dyDescent="0.25">
      <c r="A4425">
        <v>10312</v>
      </c>
      <c r="B4425">
        <v>4794</v>
      </c>
      <c r="C4425" s="1" t="s">
        <v>1104</v>
      </c>
      <c r="D4425" s="1" t="s">
        <v>56</v>
      </c>
      <c r="E4425" s="2">
        <v>14541</v>
      </c>
      <c r="F4425" s="1" t="s">
        <v>15</v>
      </c>
      <c r="G4425" s="1" t="s">
        <v>48</v>
      </c>
      <c r="H4425" s="2">
        <v>45206</v>
      </c>
      <c r="I4425" s="2">
        <v>45208</v>
      </c>
      <c r="J4425">
        <v>2</v>
      </c>
      <c r="K4425">
        <v>7300</v>
      </c>
      <c r="L4425" s="1" t="s">
        <v>1491</v>
      </c>
      <c r="M4425" s="1" t="s">
        <v>81</v>
      </c>
      <c r="N4425" s="1" t="s">
        <v>33</v>
      </c>
      <c r="O4425" t="s">
        <v>19</v>
      </c>
      <c r="P4425">
        <v>3650</v>
      </c>
      <c r="Q4425" s="1" t="s">
        <v>1492</v>
      </c>
      <c r="R4425" s="1" t="s">
        <v>1446</v>
      </c>
      <c r="S4425" t="s">
        <v>1447</v>
      </c>
      <c r="T4425">
        <f>VLOOKUP(Admissions[[#This Row],[Department]],Departments!A:E,5,FALSE)</f>
        <v>5500</v>
      </c>
      <c r="U4425" s="1" t="str">
        <f t="shared" si="138"/>
        <v>Above Benchmark</v>
      </c>
      <c r="V4425" s="1">
        <f t="shared" ca="1" si="139"/>
        <v>86</v>
      </c>
      <c r="W4425" s="1" t="str">
        <f ca="1">_xlfn.IFS(Admissions[[#This Row],[Patients Age]]&lt;18,"Paediatric",V4425&lt;40,"Young Adult",V4425&lt;65,"Adult",TRUE,"Senior")</f>
        <v>Senior</v>
      </c>
    </row>
    <row r="4426" spans="1:23" x14ac:dyDescent="0.25">
      <c r="A4426">
        <v>13683</v>
      </c>
      <c r="B4426">
        <v>5259</v>
      </c>
      <c r="C4426" s="1" t="s">
        <v>1045</v>
      </c>
      <c r="D4426" s="1" t="s">
        <v>14</v>
      </c>
      <c r="E4426" s="2">
        <v>21997</v>
      </c>
      <c r="F4426" s="1" t="s">
        <v>26</v>
      </c>
      <c r="G4426" s="1" t="s">
        <v>39</v>
      </c>
      <c r="H4426" s="2">
        <v>45517</v>
      </c>
      <c r="I4426" s="2">
        <v>45524</v>
      </c>
      <c r="J4426">
        <v>7</v>
      </c>
      <c r="K4426">
        <v>14608</v>
      </c>
      <c r="L4426" s="1" t="s">
        <v>1491</v>
      </c>
      <c r="M4426" s="1" t="s">
        <v>64</v>
      </c>
      <c r="N4426" s="1" t="s">
        <v>33</v>
      </c>
      <c r="O4426" t="s">
        <v>19</v>
      </c>
      <c r="P4426">
        <v>2086.8571000000002</v>
      </c>
      <c r="Q4426" s="1" t="s">
        <v>1492</v>
      </c>
      <c r="R4426" s="1" t="s">
        <v>1452</v>
      </c>
      <c r="S4426" t="s">
        <v>1449</v>
      </c>
      <c r="T4426">
        <f>VLOOKUP(Admissions[[#This Row],[Department]],Departments!A:E,5,FALSE)</f>
        <v>9000</v>
      </c>
      <c r="U4426" s="1" t="str">
        <f t="shared" si="138"/>
        <v>Above Benchmark</v>
      </c>
      <c r="V4426" s="1">
        <f t="shared" ca="1" si="139"/>
        <v>66</v>
      </c>
      <c r="W4426" s="1" t="str">
        <f ca="1">_xlfn.IFS(Admissions[[#This Row],[Patients Age]]&lt;18,"Paediatric",V4426&lt;40,"Young Adult",V4426&lt;65,"Adult",TRUE,"Senior")</f>
        <v>Senior</v>
      </c>
    </row>
    <row r="4427" spans="1:23" x14ac:dyDescent="0.25">
      <c r="A4427">
        <v>10947</v>
      </c>
      <c r="B4427">
        <v>5836</v>
      </c>
      <c r="C4427" s="1" t="s">
        <v>207</v>
      </c>
      <c r="D4427" s="1" t="s">
        <v>56</v>
      </c>
      <c r="E4427" s="2">
        <v>24557</v>
      </c>
      <c r="F4427" s="1" t="s">
        <v>35</v>
      </c>
      <c r="G4427" s="1" t="s">
        <v>83</v>
      </c>
      <c r="H4427" s="2">
        <v>45605</v>
      </c>
      <c r="I4427" s="2">
        <v>45612</v>
      </c>
      <c r="J4427">
        <v>7</v>
      </c>
      <c r="K4427">
        <v>11956</v>
      </c>
      <c r="L4427" s="1" t="s">
        <v>1494</v>
      </c>
      <c r="M4427" s="1" t="s">
        <v>37</v>
      </c>
      <c r="N4427" s="1" t="s">
        <v>24</v>
      </c>
      <c r="O4427" t="s">
        <v>19</v>
      </c>
      <c r="P4427">
        <v>1708</v>
      </c>
      <c r="Q4427" s="1" t="s">
        <v>1492</v>
      </c>
      <c r="R4427" s="1" t="s">
        <v>1446</v>
      </c>
      <c r="S4427" t="s">
        <v>1447</v>
      </c>
      <c r="T4427">
        <f>VLOOKUP(Admissions[[#This Row],[Department]],Departments!A:E,5,FALSE)</f>
        <v>8500</v>
      </c>
      <c r="U4427" s="1" t="str">
        <f t="shared" si="138"/>
        <v>Above Benchmark</v>
      </c>
      <c r="V4427" s="1">
        <f t="shared" ca="1" si="139"/>
        <v>59</v>
      </c>
      <c r="W4427" s="1" t="str">
        <f ca="1">_xlfn.IFS(Admissions[[#This Row],[Patients Age]]&lt;18,"Paediatric",V4427&lt;40,"Young Adult",V4427&lt;65,"Adult",TRUE,"Senior")</f>
        <v>Adult</v>
      </c>
    </row>
    <row r="4428" spans="1:23" x14ac:dyDescent="0.25">
      <c r="A4428">
        <v>13806</v>
      </c>
      <c r="B4428">
        <v>4367</v>
      </c>
      <c r="C4428" s="1" t="s">
        <v>1353</v>
      </c>
      <c r="D4428" s="1" t="s">
        <v>56</v>
      </c>
      <c r="E4428" s="2">
        <v>20370</v>
      </c>
      <c r="F4428" s="1" t="s">
        <v>66</v>
      </c>
      <c r="G4428" s="1" t="s">
        <v>67</v>
      </c>
      <c r="H4428" s="2">
        <v>45253</v>
      </c>
      <c r="I4428" s="2">
        <v>45257</v>
      </c>
      <c r="J4428">
        <v>4</v>
      </c>
      <c r="K4428">
        <v>7916</v>
      </c>
      <c r="L4428" s="1" t="s">
        <v>1491</v>
      </c>
      <c r="M4428" s="1" t="s">
        <v>37</v>
      </c>
      <c r="N4428" s="1" t="s">
        <v>33</v>
      </c>
      <c r="O4428" t="s">
        <v>19</v>
      </c>
      <c r="P4428">
        <v>1979</v>
      </c>
      <c r="Q4428" s="1" t="s">
        <v>1492</v>
      </c>
      <c r="R4428" s="1" t="s">
        <v>1450</v>
      </c>
      <c r="S4428" t="s">
        <v>1449</v>
      </c>
      <c r="T4428">
        <f>VLOOKUP(Admissions[[#This Row],[Department]],Departments!A:E,5,FALSE)</f>
        <v>6000</v>
      </c>
      <c r="U4428" s="1" t="str">
        <f t="shared" si="138"/>
        <v>Above Benchmark</v>
      </c>
      <c r="V4428" s="1">
        <f t="shared" ca="1" si="139"/>
        <v>70</v>
      </c>
      <c r="W4428" s="1" t="str">
        <f ca="1">_xlfn.IFS(Admissions[[#This Row],[Patients Age]]&lt;18,"Paediatric",V4428&lt;40,"Young Adult",V4428&lt;65,"Adult",TRUE,"Senior")</f>
        <v>Senior</v>
      </c>
    </row>
    <row r="4429" spans="1:23" x14ac:dyDescent="0.25">
      <c r="A4429">
        <v>11479</v>
      </c>
      <c r="B4429">
        <v>4753</v>
      </c>
      <c r="C4429" s="1" t="s">
        <v>391</v>
      </c>
      <c r="D4429" s="1" t="s">
        <v>56</v>
      </c>
      <c r="E4429" s="2">
        <v>26005</v>
      </c>
      <c r="F4429" s="1" t="s">
        <v>21</v>
      </c>
      <c r="G4429" s="1" t="s">
        <v>160</v>
      </c>
      <c r="H4429" s="2">
        <v>45269</v>
      </c>
      <c r="I4429" s="2">
        <v>45278</v>
      </c>
      <c r="J4429">
        <v>9</v>
      </c>
      <c r="K4429">
        <v>22904</v>
      </c>
      <c r="L4429" s="1" t="s">
        <v>1491</v>
      </c>
      <c r="M4429" s="1" t="s">
        <v>28</v>
      </c>
      <c r="N4429" s="1" t="s">
        <v>33</v>
      </c>
      <c r="O4429" t="s">
        <v>19</v>
      </c>
      <c r="P4429">
        <v>2544.8888999999999</v>
      </c>
      <c r="Q4429" s="1" t="s">
        <v>1492</v>
      </c>
      <c r="R4429" s="1" t="s">
        <v>1446</v>
      </c>
      <c r="S4429" t="s">
        <v>1447</v>
      </c>
      <c r="T4429">
        <f>VLOOKUP(Admissions[[#This Row],[Department]],Departments!A:E,5,FALSE)</f>
        <v>12000</v>
      </c>
      <c r="U4429" s="1" t="str">
        <f t="shared" si="138"/>
        <v>Above Benchmark</v>
      </c>
      <c r="V4429" s="1">
        <f t="shared" ca="1" si="139"/>
        <v>55</v>
      </c>
      <c r="W4429" s="1" t="str">
        <f ca="1">_xlfn.IFS(Admissions[[#This Row],[Patients Age]]&lt;18,"Paediatric",V4429&lt;40,"Young Adult",V4429&lt;65,"Adult",TRUE,"Senior")</f>
        <v>Adult</v>
      </c>
    </row>
    <row r="4430" spans="1:23" x14ac:dyDescent="0.25">
      <c r="A4430">
        <v>12316</v>
      </c>
      <c r="B4430">
        <v>3100</v>
      </c>
      <c r="C4430" s="1" t="s">
        <v>1302</v>
      </c>
      <c r="D4430" s="1" t="s">
        <v>14</v>
      </c>
      <c r="E4430" s="2">
        <v>26563</v>
      </c>
      <c r="F4430" s="1" t="s">
        <v>15</v>
      </c>
      <c r="G4430" s="1" t="s">
        <v>48</v>
      </c>
      <c r="H4430" s="2">
        <v>45160</v>
      </c>
      <c r="I4430" s="2">
        <v>45162</v>
      </c>
      <c r="J4430">
        <v>2</v>
      </c>
      <c r="K4430">
        <v>6248</v>
      </c>
      <c r="L4430" s="1" t="s">
        <v>1491</v>
      </c>
      <c r="M4430" s="1" t="s">
        <v>81</v>
      </c>
      <c r="N4430" s="1" t="s">
        <v>33</v>
      </c>
      <c r="O4430" t="s">
        <v>19</v>
      </c>
      <c r="P4430">
        <v>3124</v>
      </c>
      <c r="Q4430" s="1" t="s">
        <v>1492</v>
      </c>
      <c r="R4430" s="1" t="s">
        <v>1452</v>
      </c>
      <c r="S4430" t="s">
        <v>1449</v>
      </c>
      <c r="T4430">
        <f>VLOOKUP(Admissions[[#This Row],[Department]],Departments!A:E,5,FALSE)</f>
        <v>5500</v>
      </c>
      <c r="U4430" s="1" t="str">
        <f t="shared" si="138"/>
        <v>Above Benchmark</v>
      </c>
      <c r="V4430" s="1">
        <f t="shared" ca="1" si="139"/>
        <v>53</v>
      </c>
      <c r="W4430" s="1" t="str">
        <f ca="1">_xlfn.IFS(Admissions[[#This Row],[Patients Age]]&lt;18,"Paediatric",V4430&lt;40,"Young Adult",V4430&lt;65,"Adult",TRUE,"Senior")</f>
        <v>Adult</v>
      </c>
    </row>
    <row r="4431" spans="1:23" x14ac:dyDescent="0.25">
      <c r="A4431">
        <v>13976</v>
      </c>
      <c r="B4431">
        <v>5433</v>
      </c>
      <c r="C4431" s="1" t="s">
        <v>126</v>
      </c>
      <c r="D4431" s="1" t="s">
        <v>56</v>
      </c>
      <c r="E4431" s="2">
        <v>41302</v>
      </c>
      <c r="F4431" s="1" t="s">
        <v>30</v>
      </c>
      <c r="G4431" s="1" t="s">
        <v>58</v>
      </c>
      <c r="H4431" s="2">
        <v>45059</v>
      </c>
      <c r="I4431" s="2">
        <v>45063</v>
      </c>
      <c r="J4431">
        <v>4</v>
      </c>
      <c r="K4431">
        <v>3778</v>
      </c>
      <c r="L4431" s="1" t="s">
        <v>1491</v>
      </c>
      <c r="M4431" s="1" t="s">
        <v>46</v>
      </c>
      <c r="N4431" s="1" t="s">
        <v>18</v>
      </c>
      <c r="O4431" t="s">
        <v>19</v>
      </c>
      <c r="P4431">
        <v>944.5</v>
      </c>
      <c r="Q4431" s="1" t="s">
        <v>1492</v>
      </c>
      <c r="R4431" s="1" t="s">
        <v>1446</v>
      </c>
      <c r="S4431" t="s">
        <v>1447</v>
      </c>
      <c r="T4431">
        <f>VLOOKUP(Admissions[[#This Row],[Department]],Departments!A:E,5,FALSE)</f>
        <v>4500</v>
      </c>
      <c r="U4431" s="1" t="str">
        <f t="shared" si="138"/>
        <v>Within Benchmark</v>
      </c>
      <c r="V4431" s="1">
        <f t="shared" ca="1" si="139"/>
        <v>13</v>
      </c>
      <c r="W4431" s="1" t="str">
        <f ca="1">_xlfn.IFS(Admissions[[#This Row],[Patients Age]]&lt;18,"Paediatric",V4431&lt;40,"Young Adult",V4431&lt;65,"Adult",TRUE,"Senior")</f>
        <v>Paediatric</v>
      </c>
    </row>
    <row r="4432" spans="1:23" x14ac:dyDescent="0.25">
      <c r="A4432">
        <v>14027</v>
      </c>
      <c r="B4432">
        <v>3028</v>
      </c>
      <c r="C4432" s="1" t="s">
        <v>69</v>
      </c>
      <c r="D4432" s="1" t="s">
        <v>56</v>
      </c>
      <c r="E4432" s="2">
        <v>13844</v>
      </c>
      <c r="F4432" s="1" t="s">
        <v>26</v>
      </c>
      <c r="G4432" s="1" t="s">
        <v>39</v>
      </c>
      <c r="H4432" s="2">
        <v>45536</v>
      </c>
      <c r="I4432" s="2">
        <v>45545</v>
      </c>
      <c r="J4432">
        <v>9</v>
      </c>
      <c r="K4432">
        <v>15534</v>
      </c>
      <c r="L4432" s="1" t="s">
        <v>1494</v>
      </c>
      <c r="M4432" s="1" t="s">
        <v>17</v>
      </c>
      <c r="N4432" s="1" t="s">
        <v>33</v>
      </c>
      <c r="O4432" t="s">
        <v>19</v>
      </c>
      <c r="P4432">
        <v>1726</v>
      </c>
      <c r="Q4432" s="1" t="s">
        <v>1492</v>
      </c>
      <c r="R4432" s="1" t="s">
        <v>1451</v>
      </c>
      <c r="S4432" t="s">
        <v>1447</v>
      </c>
      <c r="T4432">
        <f>VLOOKUP(Admissions[[#This Row],[Department]],Departments!A:E,5,FALSE)</f>
        <v>9000</v>
      </c>
      <c r="U4432" s="1" t="str">
        <f t="shared" si="138"/>
        <v>Above Benchmark</v>
      </c>
      <c r="V4432" s="1">
        <f t="shared" ca="1" si="139"/>
        <v>88</v>
      </c>
      <c r="W4432" s="1" t="str">
        <f ca="1">_xlfn.IFS(Admissions[[#This Row],[Patients Age]]&lt;18,"Paediatric",V4432&lt;40,"Young Adult",V4432&lt;65,"Adult",TRUE,"Senior")</f>
        <v>Senior</v>
      </c>
    </row>
    <row r="4433" spans="1:23" x14ac:dyDescent="0.25">
      <c r="A4433">
        <v>14355</v>
      </c>
      <c r="B4433">
        <v>5001</v>
      </c>
      <c r="C4433" s="1" t="s">
        <v>478</v>
      </c>
      <c r="D4433" s="1" t="s">
        <v>14</v>
      </c>
      <c r="E4433" s="2">
        <v>14217</v>
      </c>
      <c r="F4433" s="1" t="s">
        <v>15</v>
      </c>
      <c r="G4433" s="1" t="s">
        <v>217</v>
      </c>
      <c r="H4433" s="2">
        <v>45485</v>
      </c>
      <c r="I4433" s="2">
        <v>45488</v>
      </c>
      <c r="J4433">
        <v>3</v>
      </c>
      <c r="K4433">
        <v>6723</v>
      </c>
      <c r="L4433" s="1" t="s">
        <v>1491</v>
      </c>
      <c r="M4433" s="1" t="s">
        <v>46</v>
      </c>
      <c r="N4433" s="1" t="s">
        <v>18</v>
      </c>
      <c r="O4433" t="s">
        <v>19</v>
      </c>
      <c r="P4433">
        <v>2241</v>
      </c>
      <c r="Q4433" s="1" t="s">
        <v>1492</v>
      </c>
      <c r="R4433" s="1" t="s">
        <v>1454</v>
      </c>
      <c r="S4433" t="s">
        <v>1449</v>
      </c>
      <c r="T4433">
        <f>VLOOKUP(Admissions[[#This Row],[Department]],Departments!A:E,5,FALSE)</f>
        <v>5500</v>
      </c>
      <c r="U4433" s="1" t="str">
        <f t="shared" si="138"/>
        <v>Above Benchmark</v>
      </c>
      <c r="V4433" s="1">
        <f t="shared" ca="1" si="139"/>
        <v>87</v>
      </c>
      <c r="W4433" s="1" t="str">
        <f ca="1">_xlfn.IFS(Admissions[[#This Row],[Patients Age]]&lt;18,"Paediatric",V4433&lt;40,"Young Adult",V4433&lt;65,"Adult",TRUE,"Senior")</f>
        <v>Senior</v>
      </c>
    </row>
    <row r="4434" spans="1:23" x14ac:dyDescent="0.25">
      <c r="A4434">
        <v>15679</v>
      </c>
      <c r="B4434">
        <v>3844</v>
      </c>
      <c r="C4434" s="1" t="s">
        <v>374</v>
      </c>
      <c r="D4434" s="1" t="s">
        <v>56</v>
      </c>
      <c r="E4434" s="2">
        <v>28563</v>
      </c>
      <c r="F4434" s="1" t="s">
        <v>35</v>
      </c>
      <c r="G4434" s="1" t="s">
        <v>85</v>
      </c>
      <c r="H4434" s="2">
        <v>45404</v>
      </c>
      <c r="I4434" s="2">
        <v>45412</v>
      </c>
      <c r="J4434">
        <v>8</v>
      </c>
      <c r="K4434">
        <v>18652</v>
      </c>
      <c r="L4434" s="1" t="s">
        <v>1491</v>
      </c>
      <c r="M4434" s="1" t="s">
        <v>119</v>
      </c>
      <c r="N4434" s="1" t="s">
        <v>18</v>
      </c>
      <c r="O4434" t="s">
        <v>19</v>
      </c>
      <c r="P4434">
        <v>2331.5</v>
      </c>
      <c r="Q4434" s="1" t="s">
        <v>1492</v>
      </c>
      <c r="R4434" s="1" t="s">
        <v>1448</v>
      </c>
      <c r="S4434" t="s">
        <v>1449</v>
      </c>
      <c r="T4434">
        <f>VLOOKUP(Admissions[[#This Row],[Department]],Departments!A:E,5,FALSE)</f>
        <v>8500</v>
      </c>
      <c r="U4434" s="1" t="str">
        <f t="shared" si="138"/>
        <v>Above Benchmark</v>
      </c>
      <c r="V4434" s="1">
        <f t="shared" ca="1" si="139"/>
        <v>48</v>
      </c>
      <c r="W4434" s="1" t="str">
        <f ca="1">_xlfn.IFS(Admissions[[#This Row],[Patients Age]]&lt;18,"Paediatric",V4434&lt;40,"Young Adult",V4434&lt;65,"Adult",TRUE,"Senior")</f>
        <v>Adult</v>
      </c>
    </row>
    <row r="4435" spans="1:23" x14ac:dyDescent="0.25">
      <c r="A4435">
        <v>11471</v>
      </c>
      <c r="B4435">
        <v>4240</v>
      </c>
      <c r="C4435" s="1" t="s">
        <v>893</v>
      </c>
      <c r="D4435" s="1" t="s">
        <v>56</v>
      </c>
      <c r="E4435" s="2">
        <v>28113</v>
      </c>
      <c r="F4435" s="1" t="s">
        <v>26</v>
      </c>
      <c r="G4435" s="1" t="s">
        <v>39</v>
      </c>
      <c r="H4435" s="2">
        <v>45516</v>
      </c>
      <c r="I4435" s="2">
        <v>45519</v>
      </c>
      <c r="J4435">
        <v>3</v>
      </c>
      <c r="K4435">
        <v>9316</v>
      </c>
      <c r="L4435" s="1" t="s">
        <v>1491</v>
      </c>
      <c r="M4435" s="1" t="s">
        <v>28</v>
      </c>
      <c r="N4435" s="1" t="s">
        <v>18</v>
      </c>
      <c r="O4435" t="s">
        <v>19</v>
      </c>
      <c r="P4435">
        <v>3105.3332999999998</v>
      </c>
      <c r="Q4435" s="1" t="s">
        <v>1492</v>
      </c>
      <c r="R4435" s="1" t="s">
        <v>1448</v>
      </c>
      <c r="S4435" t="s">
        <v>1449</v>
      </c>
      <c r="T4435">
        <f>VLOOKUP(Admissions[[#This Row],[Department]],Departments!A:E,5,FALSE)</f>
        <v>9000</v>
      </c>
      <c r="U4435" s="1" t="str">
        <f t="shared" si="138"/>
        <v>Above Benchmark</v>
      </c>
      <c r="V4435" s="1">
        <f t="shared" ca="1" si="139"/>
        <v>49</v>
      </c>
      <c r="W4435" s="1" t="str">
        <f ca="1">_xlfn.IFS(Admissions[[#This Row],[Patients Age]]&lt;18,"Paediatric",V4435&lt;40,"Young Adult",V4435&lt;65,"Adult",TRUE,"Senior")</f>
        <v>Adult</v>
      </c>
    </row>
    <row r="4436" spans="1:23" x14ac:dyDescent="0.25">
      <c r="A4436">
        <v>12669</v>
      </c>
      <c r="B4436">
        <v>4542</v>
      </c>
      <c r="C4436" s="1" t="s">
        <v>1304</v>
      </c>
      <c r="D4436" s="1" t="s">
        <v>14</v>
      </c>
      <c r="E4436" s="2">
        <v>29344</v>
      </c>
      <c r="F4436" s="1" t="s">
        <v>41</v>
      </c>
      <c r="G4436" s="1" t="s">
        <v>42</v>
      </c>
      <c r="H4436" s="2">
        <v>45015</v>
      </c>
      <c r="I4436" s="2">
        <v>45019</v>
      </c>
      <c r="J4436">
        <v>4</v>
      </c>
      <c r="K4436">
        <v>6443</v>
      </c>
      <c r="L4436" s="1" t="s">
        <v>1491</v>
      </c>
      <c r="M4436" s="1" t="s">
        <v>121</v>
      </c>
      <c r="N4436" s="1" t="s">
        <v>33</v>
      </c>
      <c r="O4436" t="s">
        <v>19</v>
      </c>
      <c r="P4436">
        <v>1610.75</v>
      </c>
      <c r="Q4436" s="1" t="s">
        <v>1492</v>
      </c>
      <c r="R4436" s="1" t="s">
        <v>1450</v>
      </c>
      <c r="S4436" t="s">
        <v>1449</v>
      </c>
      <c r="T4436">
        <f>VLOOKUP(Admissions[[#This Row],[Department]],Departments!A:E,5,FALSE)</f>
        <v>7200</v>
      </c>
      <c r="U4436" s="1" t="str">
        <f t="shared" si="138"/>
        <v>Within Benchmark</v>
      </c>
      <c r="V4436" s="1">
        <f t="shared" ca="1" si="139"/>
        <v>46</v>
      </c>
      <c r="W4436" s="1" t="str">
        <f ca="1">_xlfn.IFS(Admissions[[#This Row],[Patients Age]]&lt;18,"Paediatric",V4436&lt;40,"Young Adult",V4436&lt;65,"Adult",TRUE,"Senior")</f>
        <v>Adult</v>
      </c>
    </row>
    <row r="4437" spans="1:23" x14ac:dyDescent="0.25">
      <c r="A4437">
        <v>12521</v>
      </c>
      <c r="B4437">
        <v>3333</v>
      </c>
      <c r="C4437" s="1" t="s">
        <v>1204</v>
      </c>
      <c r="D4437" s="1" t="s">
        <v>56</v>
      </c>
      <c r="E4437" s="2">
        <v>14727</v>
      </c>
      <c r="F4437" s="1" t="s">
        <v>51</v>
      </c>
      <c r="G4437" s="1" t="s">
        <v>113</v>
      </c>
      <c r="H4437" s="2">
        <v>45432</v>
      </c>
      <c r="I4437" s="2">
        <v>45441</v>
      </c>
      <c r="J4437">
        <v>9</v>
      </c>
      <c r="K4437">
        <v>17511</v>
      </c>
      <c r="L4437" s="1" t="s">
        <v>1491</v>
      </c>
      <c r="M4437" s="1" t="s">
        <v>17</v>
      </c>
      <c r="N4437" s="1" t="s">
        <v>33</v>
      </c>
      <c r="O4437" t="s">
        <v>19</v>
      </c>
      <c r="P4437">
        <v>1945.6667</v>
      </c>
      <c r="Q4437" s="1" t="s">
        <v>1492</v>
      </c>
      <c r="R4437" s="1" t="s">
        <v>1448</v>
      </c>
      <c r="S4437" t="s">
        <v>1449</v>
      </c>
      <c r="T4437">
        <f>VLOOKUP(Admissions[[#This Row],[Department]],Departments!A:E,5,FALSE)</f>
        <v>6800</v>
      </c>
      <c r="U4437" s="1" t="str">
        <f t="shared" si="138"/>
        <v>Above Benchmark</v>
      </c>
      <c r="V4437" s="1">
        <f t="shared" ca="1" si="139"/>
        <v>86</v>
      </c>
      <c r="W4437" s="1" t="str">
        <f ca="1">_xlfn.IFS(Admissions[[#This Row],[Patients Age]]&lt;18,"Paediatric",V4437&lt;40,"Young Adult",V4437&lt;65,"Adult",TRUE,"Senior")</f>
        <v>Senior</v>
      </c>
    </row>
    <row r="4438" spans="1:23" x14ac:dyDescent="0.25">
      <c r="A4438">
        <v>11363</v>
      </c>
      <c r="B4438">
        <v>3259</v>
      </c>
      <c r="C4438" s="1" t="s">
        <v>25</v>
      </c>
      <c r="D4438" s="1" t="s">
        <v>56</v>
      </c>
      <c r="E4438" s="2">
        <v>33323</v>
      </c>
      <c r="F4438" s="1" t="s">
        <v>35</v>
      </c>
      <c r="G4438" s="1" t="s">
        <v>36</v>
      </c>
      <c r="H4438" s="2">
        <v>45494</v>
      </c>
      <c r="I4438" s="2">
        <v>45499</v>
      </c>
      <c r="J4438">
        <v>5</v>
      </c>
      <c r="K4438">
        <v>6780</v>
      </c>
      <c r="L4438" s="1" t="s">
        <v>1491</v>
      </c>
      <c r="M4438" s="1" t="s">
        <v>75</v>
      </c>
      <c r="N4438" s="1" t="s">
        <v>18</v>
      </c>
      <c r="O4438" t="s">
        <v>19</v>
      </c>
      <c r="P4438">
        <v>1356</v>
      </c>
      <c r="Q4438" s="1" t="s">
        <v>1492</v>
      </c>
      <c r="R4438" s="1" t="s">
        <v>1451</v>
      </c>
      <c r="S4438" t="s">
        <v>1447</v>
      </c>
      <c r="T4438">
        <f>VLOOKUP(Admissions[[#This Row],[Department]],Departments!A:E,5,FALSE)</f>
        <v>8500</v>
      </c>
      <c r="U4438" s="1" t="str">
        <f t="shared" si="138"/>
        <v>Within Benchmark</v>
      </c>
      <c r="V4438" s="1">
        <f t="shared" ca="1" si="139"/>
        <v>35</v>
      </c>
      <c r="W4438" s="1" t="str">
        <f ca="1">_xlfn.IFS(Admissions[[#This Row],[Patients Age]]&lt;18,"Paediatric",V4438&lt;40,"Young Adult",V4438&lt;65,"Adult",TRUE,"Senior")</f>
        <v>Young Adult</v>
      </c>
    </row>
    <row r="4439" spans="1:23" x14ac:dyDescent="0.25">
      <c r="A4439">
        <v>12245</v>
      </c>
      <c r="B4439">
        <v>4443</v>
      </c>
      <c r="C4439" s="1" t="s">
        <v>129</v>
      </c>
      <c r="D4439" s="1" t="s">
        <v>14</v>
      </c>
      <c r="E4439" s="2">
        <v>31440</v>
      </c>
      <c r="F4439" s="1" t="s">
        <v>15</v>
      </c>
      <c r="G4439" s="1" t="s">
        <v>16</v>
      </c>
      <c r="H4439" s="2">
        <v>44988</v>
      </c>
      <c r="I4439" s="2">
        <v>44989</v>
      </c>
      <c r="J4439">
        <v>1</v>
      </c>
      <c r="K4439">
        <v>2831</v>
      </c>
      <c r="L4439" s="1" t="s">
        <v>1491</v>
      </c>
      <c r="M4439" s="1" t="s">
        <v>17</v>
      </c>
      <c r="N4439" s="1" t="s">
        <v>33</v>
      </c>
      <c r="O4439" t="s">
        <v>19</v>
      </c>
      <c r="P4439">
        <v>2831</v>
      </c>
      <c r="Q4439" s="1" t="s">
        <v>1492</v>
      </c>
      <c r="R4439" s="1" t="s">
        <v>1454</v>
      </c>
      <c r="S4439" t="s">
        <v>1449</v>
      </c>
      <c r="T4439">
        <f>VLOOKUP(Admissions[[#This Row],[Department]],Departments!A:E,5,FALSE)</f>
        <v>5500</v>
      </c>
      <c r="U4439" s="1" t="str">
        <f t="shared" si="138"/>
        <v>Within Benchmark</v>
      </c>
      <c r="V4439" s="1">
        <f t="shared" ca="1" si="139"/>
        <v>40</v>
      </c>
      <c r="W4439" s="1" t="str">
        <f ca="1">_xlfn.IFS(Admissions[[#This Row],[Patients Age]]&lt;18,"Paediatric",V4439&lt;40,"Young Adult",V4439&lt;65,"Adult",TRUE,"Senior")</f>
        <v>Adult</v>
      </c>
    </row>
    <row r="4440" spans="1:23" x14ac:dyDescent="0.25">
      <c r="A4440">
        <v>10808</v>
      </c>
      <c r="B4440">
        <v>6549</v>
      </c>
      <c r="C4440" s="1" t="s">
        <v>430</v>
      </c>
      <c r="D4440" s="1" t="s">
        <v>14</v>
      </c>
      <c r="E4440" s="2">
        <v>30175</v>
      </c>
      <c r="F4440" s="1" t="s">
        <v>26</v>
      </c>
      <c r="G4440" s="1" t="s">
        <v>39</v>
      </c>
      <c r="H4440" s="2">
        <v>45175</v>
      </c>
      <c r="I4440" s="2">
        <v>45180</v>
      </c>
      <c r="J4440">
        <v>5</v>
      </c>
      <c r="K4440">
        <v>14350</v>
      </c>
      <c r="L4440" s="1" t="s">
        <v>1491</v>
      </c>
      <c r="M4440" s="1" t="s">
        <v>64</v>
      </c>
      <c r="N4440" s="1" t="s">
        <v>18</v>
      </c>
      <c r="O4440" t="s">
        <v>19</v>
      </c>
      <c r="P4440">
        <v>2870</v>
      </c>
      <c r="Q4440" s="1" t="s">
        <v>1492</v>
      </c>
      <c r="R4440" s="1" t="s">
        <v>1453</v>
      </c>
      <c r="S4440" t="s">
        <v>1449</v>
      </c>
      <c r="T4440">
        <f>VLOOKUP(Admissions[[#This Row],[Department]],Departments!A:E,5,FALSE)</f>
        <v>9000</v>
      </c>
      <c r="U4440" s="1" t="str">
        <f t="shared" si="138"/>
        <v>Above Benchmark</v>
      </c>
      <c r="V4440" s="1">
        <f t="shared" ca="1" si="139"/>
        <v>43</v>
      </c>
      <c r="W4440" s="1" t="str">
        <f ca="1">_xlfn.IFS(Admissions[[#This Row],[Patients Age]]&lt;18,"Paediatric",V4440&lt;40,"Young Adult",V4440&lt;65,"Adult",TRUE,"Senior")</f>
        <v>Adult</v>
      </c>
    </row>
    <row r="4441" spans="1:23" x14ac:dyDescent="0.25">
      <c r="A4441">
        <v>10737</v>
      </c>
      <c r="B4441">
        <v>5801</v>
      </c>
      <c r="C4441" s="1" t="s">
        <v>1302</v>
      </c>
      <c r="D4441" s="1" t="s">
        <v>56</v>
      </c>
      <c r="E4441" s="2">
        <v>15339</v>
      </c>
      <c r="F4441" s="1" t="s">
        <v>35</v>
      </c>
      <c r="G4441" s="1" t="s">
        <v>85</v>
      </c>
      <c r="H4441" s="2">
        <v>45274</v>
      </c>
      <c r="I4441" s="2">
        <v>45281</v>
      </c>
      <c r="J4441">
        <v>7</v>
      </c>
      <c r="K4441">
        <v>17191</v>
      </c>
      <c r="L4441" s="1" t="s">
        <v>1491</v>
      </c>
      <c r="M4441" s="1" t="s">
        <v>37</v>
      </c>
      <c r="N4441" s="1" t="s">
        <v>24</v>
      </c>
      <c r="O4441" t="s">
        <v>19</v>
      </c>
      <c r="P4441">
        <v>2455.8571000000002</v>
      </c>
      <c r="Q4441" s="1" t="s">
        <v>1492</v>
      </c>
      <c r="R4441" s="1" t="s">
        <v>1450</v>
      </c>
      <c r="S4441" t="s">
        <v>1449</v>
      </c>
      <c r="T4441">
        <f>VLOOKUP(Admissions[[#This Row],[Department]],Departments!A:E,5,FALSE)</f>
        <v>8500</v>
      </c>
      <c r="U4441" s="1" t="str">
        <f t="shared" si="138"/>
        <v>Above Benchmark</v>
      </c>
      <c r="V4441" s="1">
        <f t="shared" ca="1" si="139"/>
        <v>84</v>
      </c>
      <c r="W4441" s="1" t="str">
        <f ca="1">_xlfn.IFS(Admissions[[#This Row],[Patients Age]]&lt;18,"Paediatric",V4441&lt;40,"Young Adult",V4441&lt;65,"Adult",TRUE,"Senior")</f>
        <v>Senior</v>
      </c>
    </row>
    <row r="4442" spans="1:23" x14ac:dyDescent="0.25">
      <c r="A4442">
        <v>12640</v>
      </c>
      <c r="B4442">
        <v>5655</v>
      </c>
      <c r="C4442" s="1" t="s">
        <v>654</v>
      </c>
      <c r="D4442" s="1" t="s">
        <v>56</v>
      </c>
      <c r="E4442" s="2">
        <v>37681</v>
      </c>
      <c r="F4442" s="1" t="s">
        <v>41</v>
      </c>
      <c r="G4442" s="1" t="s">
        <v>72</v>
      </c>
      <c r="H4442" s="2">
        <v>45231</v>
      </c>
      <c r="I4442" s="2">
        <v>45237</v>
      </c>
      <c r="J4442">
        <v>6</v>
      </c>
      <c r="K4442">
        <v>10655</v>
      </c>
      <c r="L4442" s="1" t="s">
        <v>1491</v>
      </c>
      <c r="M4442" s="1" t="s">
        <v>73</v>
      </c>
      <c r="N4442" s="1" t="s">
        <v>33</v>
      </c>
      <c r="O4442" t="s">
        <v>19</v>
      </c>
      <c r="P4442">
        <v>1775.8333</v>
      </c>
      <c r="Q4442" s="1" t="s">
        <v>1492</v>
      </c>
      <c r="R4442" s="1" t="s">
        <v>1453</v>
      </c>
      <c r="S4442" t="s">
        <v>1449</v>
      </c>
      <c r="T4442">
        <f>VLOOKUP(Admissions[[#This Row],[Department]],Departments!A:E,5,FALSE)</f>
        <v>7200</v>
      </c>
      <c r="U4442" s="1" t="str">
        <f t="shared" si="138"/>
        <v>Above Benchmark</v>
      </c>
      <c r="V4442" s="1">
        <f t="shared" ca="1" si="139"/>
        <v>23</v>
      </c>
      <c r="W4442" s="1" t="str">
        <f ca="1">_xlfn.IFS(Admissions[[#This Row],[Patients Age]]&lt;18,"Paediatric",V4442&lt;40,"Young Adult",V4442&lt;65,"Adult",TRUE,"Senior")</f>
        <v>Young Adult</v>
      </c>
    </row>
    <row r="4443" spans="1:23" x14ac:dyDescent="0.25">
      <c r="A4443">
        <v>12709</v>
      </c>
      <c r="B4443">
        <v>3550</v>
      </c>
      <c r="C4443" s="1" t="s">
        <v>248</v>
      </c>
      <c r="D4443" s="1" t="s">
        <v>56</v>
      </c>
      <c r="E4443" s="2">
        <v>16517</v>
      </c>
      <c r="F4443" s="1" t="s">
        <v>66</v>
      </c>
      <c r="G4443" s="1" t="s">
        <v>67</v>
      </c>
      <c r="H4443" s="2">
        <v>45038</v>
      </c>
      <c r="I4443" s="2">
        <v>45042</v>
      </c>
      <c r="J4443">
        <v>4</v>
      </c>
      <c r="K4443">
        <v>8814</v>
      </c>
      <c r="L4443" s="1" t="s">
        <v>1494</v>
      </c>
      <c r="M4443" s="1" t="s">
        <v>37</v>
      </c>
      <c r="N4443" s="1" t="s">
        <v>18</v>
      </c>
      <c r="O4443" t="s">
        <v>19</v>
      </c>
      <c r="P4443">
        <v>2203.5</v>
      </c>
      <c r="Q4443" s="1" t="s">
        <v>1492</v>
      </c>
      <c r="R4443" s="1" t="s">
        <v>1446</v>
      </c>
      <c r="S4443" t="s">
        <v>1447</v>
      </c>
      <c r="T4443">
        <f>VLOOKUP(Admissions[[#This Row],[Department]],Departments!A:E,5,FALSE)</f>
        <v>6000</v>
      </c>
      <c r="U4443" s="1" t="str">
        <f t="shared" si="138"/>
        <v>Above Benchmark</v>
      </c>
      <c r="V4443" s="1">
        <f t="shared" ca="1" si="139"/>
        <v>81</v>
      </c>
      <c r="W4443" s="1" t="str">
        <f ca="1">_xlfn.IFS(Admissions[[#This Row],[Patients Age]]&lt;18,"Paediatric",V4443&lt;40,"Young Adult",V4443&lt;65,"Adult",TRUE,"Senior")</f>
        <v>Senior</v>
      </c>
    </row>
    <row r="4444" spans="1:23" x14ac:dyDescent="0.25">
      <c r="A4444">
        <v>12139</v>
      </c>
      <c r="B4444">
        <v>6670</v>
      </c>
      <c r="C4444" s="1" t="s">
        <v>361</v>
      </c>
      <c r="D4444" s="1" t="s">
        <v>14</v>
      </c>
      <c r="E4444" s="2">
        <v>12780</v>
      </c>
      <c r="F4444" s="1" t="s">
        <v>66</v>
      </c>
      <c r="G4444" s="1" t="s">
        <v>70</v>
      </c>
      <c r="H4444" s="2">
        <v>45194</v>
      </c>
      <c r="I4444" s="2">
        <v>45199</v>
      </c>
      <c r="J4444">
        <v>5</v>
      </c>
      <c r="K4444">
        <v>6361</v>
      </c>
      <c r="L4444" s="1" t="s">
        <v>1491</v>
      </c>
      <c r="M4444" s="1" t="s">
        <v>91</v>
      </c>
      <c r="N4444" s="1" t="s">
        <v>18</v>
      </c>
      <c r="O4444" t="s">
        <v>19</v>
      </c>
      <c r="P4444">
        <v>1272.2</v>
      </c>
      <c r="Q4444" s="1" t="s">
        <v>1492</v>
      </c>
      <c r="R4444" s="1" t="s">
        <v>1448</v>
      </c>
      <c r="S4444" t="s">
        <v>1449</v>
      </c>
      <c r="T4444">
        <f>VLOOKUP(Admissions[[#This Row],[Department]],Departments!A:E,5,FALSE)</f>
        <v>6000</v>
      </c>
      <c r="U4444" s="1" t="str">
        <f t="shared" si="138"/>
        <v>Above Benchmark</v>
      </c>
      <c r="V4444" s="1">
        <f t="shared" ca="1" si="139"/>
        <v>91</v>
      </c>
      <c r="W4444" s="1" t="str">
        <f ca="1">_xlfn.IFS(Admissions[[#This Row],[Patients Age]]&lt;18,"Paediatric",V4444&lt;40,"Young Adult",V4444&lt;65,"Adult",TRUE,"Senior")</f>
        <v>Senior</v>
      </c>
    </row>
    <row r="4445" spans="1:23" x14ac:dyDescent="0.25">
      <c r="A4445">
        <v>11974</v>
      </c>
      <c r="B4445">
        <v>5263</v>
      </c>
      <c r="C4445" s="1" t="s">
        <v>1024</v>
      </c>
      <c r="D4445" s="1" t="s">
        <v>56</v>
      </c>
      <c r="E4445" s="2">
        <v>26924</v>
      </c>
      <c r="F4445" s="1" t="s">
        <v>15</v>
      </c>
      <c r="G4445" s="1" t="s">
        <v>48</v>
      </c>
      <c r="H4445" s="2">
        <v>45208</v>
      </c>
      <c r="I4445" s="2">
        <v>45211</v>
      </c>
      <c r="J4445">
        <v>3</v>
      </c>
      <c r="K4445">
        <v>8217</v>
      </c>
      <c r="L4445" s="1" t="s">
        <v>1491</v>
      </c>
      <c r="M4445" s="1" t="s">
        <v>46</v>
      </c>
      <c r="N4445" s="1" t="s">
        <v>33</v>
      </c>
      <c r="O4445" t="s">
        <v>19</v>
      </c>
      <c r="P4445">
        <v>2739</v>
      </c>
      <c r="Q4445" s="1" t="s">
        <v>1492</v>
      </c>
      <c r="R4445" s="1" t="s">
        <v>1448</v>
      </c>
      <c r="S4445" t="s">
        <v>1449</v>
      </c>
      <c r="T4445">
        <f>VLOOKUP(Admissions[[#This Row],[Department]],Departments!A:E,5,FALSE)</f>
        <v>5500</v>
      </c>
      <c r="U4445" s="1" t="str">
        <f t="shared" si="138"/>
        <v>Above Benchmark</v>
      </c>
      <c r="V4445" s="1">
        <f t="shared" ca="1" si="139"/>
        <v>52</v>
      </c>
      <c r="W4445" s="1" t="str">
        <f ca="1">_xlfn.IFS(Admissions[[#This Row],[Patients Age]]&lt;18,"Paediatric",V4445&lt;40,"Young Adult",V4445&lt;65,"Adult",TRUE,"Senior")</f>
        <v>Adult</v>
      </c>
    </row>
    <row r="4446" spans="1:23" x14ac:dyDescent="0.25">
      <c r="A4446">
        <v>11787</v>
      </c>
      <c r="B4446">
        <v>6136</v>
      </c>
      <c r="C4446" s="1" t="s">
        <v>875</v>
      </c>
      <c r="D4446" s="1" t="s">
        <v>56</v>
      </c>
      <c r="E4446" s="2">
        <v>23513</v>
      </c>
      <c r="F4446" s="1" t="s">
        <v>15</v>
      </c>
      <c r="G4446" s="1" t="s">
        <v>16</v>
      </c>
      <c r="H4446" s="2">
        <v>45540</v>
      </c>
      <c r="I4446" s="2">
        <v>45542</v>
      </c>
      <c r="J4446">
        <v>2</v>
      </c>
      <c r="K4446">
        <v>3977</v>
      </c>
      <c r="L4446" s="1" t="s">
        <v>1491</v>
      </c>
      <c r="M4446" s="1" t="s">
        <v>49</v>
      </c>
      <c r="N4446" s="1" t="s">
        <v>24</v>
      </c>
      <c r="O4446" t="s">
        <v>19</v>
      </c>
      <c r="P4446">
        <v>1988.5</v>
      </c>
      <c r="Q4446" s="1" t="s">
        <v>1492</v>
      </c>
      <c r="R4446" s="1" t="s">
        <v>1450</v>
      </c>
      <c r="S4446" t="s">
        <v>1449</v>
      </c>
      <c r="T4446">
        <f>VLOOKUP(Admissions[[#This Row],[Department]],Departments!A:E,5,FALSE)</f>
        <v>5500</v>
      </c>
      <c r="U4446" s="1" t="str">
        <f t="shared" si="138"/>
        <v>Within Benchmark</v>
      </c>
      <c r="V4446" s="1">
        <f t="shared" ca="1" si="139"/>
        <v>62</v>
      </c>
      <c r="W4446" s="1" t="str">
        <f ca="1">_xlfn.IFS(Admissions[[#This Row],[Patients Age]]&lt;18,"Paediatric",V4446&lt;40,"Young Adult",V4446&lt;65,"Adult",TRUE,"Senior")</f>
        <v>Adult</v>
      </c>
    </row>
    <row r="4447" spans="1:23" x14ac:dyDescent="0.25">
      <c r="A4447">
        <v>11965</v>
      </c>
      <c r="B4447">
        <v>4997</v>
      </c>
      <c r="C4447" s="1" t="s">
        <v>627</v>
      </c>
      <c r="D4447" s="1" t="s">
        <v>14</v>
      </c>
      <c r="E4447" s="2">
        <v>30825</v>
      </c>
      <c r="F4447" s="1" t="s">
        <v>21</v>
      </c>
      <c r="G4447" s="1" t="s">
        <v>22</v>
      </c>
      <c r="H4447" s="2">
        <v>45564</v>
      </c>
      <c r="I4447" s="2">
        <v>45574</v>
      </c>
      <c r="J4447">
        <v>10</v>
      </c>
      <c r="K4447">
        <v>31600</v>
      </c>
      <c r="L4447" s="1" t="s">
        <v>1494</v>
      </c>
      <c r="M4447" s="1" t="s">
        <v>124</v>
      </c>
      <c r="N4447" s="1" t="s">
        <v>24</v>
      </c>
      <c r="O4447" t="s">
        <v>19</v>
      </c>
      <c r="P4447">
        <v>3160</v>
      </c>
      <c r="Q4447" s="1" t="s">
        <v>1492</v>
      </c>
      <c r="R4447" s="1" t="s">
        <v>1451</v>
      </c>
      <c r="S4447" t="s">
        <v>1447</v>
      </c>
      <c r="T4447">
        <f>VLOOKUP(Admissions[[#This Row],[Department]],Departments!A:E,5,FALSE)</f>
        <v>12000</v>
      </c>
      <c r="U4447" s="1" t="str">
        <f t="shared" si="138"/>
        <v>Above Benchmark</v>
      </c>
      <c r="V4447" s="1">
        <f t="shared" ca="1" si="139"/>
        <v>42</v>
      </c>
      <c r="W4447" s="1" t="str">
        <f ca="1">_xlfn.IFS(Admissions[[#This Row],[Patients Age]]&lt;18,"Paediatric",V4447&lt;40,"Young Adult",V4447&lt;65,"Adult",TRUE,"Senior")</f>
        <v>Adult</v>
      </c>
    </row>
    <row r="4448" spans="1:23" x14ac:dyDescent="0.25">
      <c r="A4448">
        <v>12144</v>
      </c>
      <c r="B4448">
        <v>6196</v>
      </c>
      <c r="C4448" s="1" t="s">
        <v>1298</v>
      </c>
      <c r="D4448" s="1" t="s">
        <v>56</v>
      </c>
      <c r="E4448" s="2">
        <v>25682</v>
      </c>
      <c r="F4448" s="1" t="s">
        <v>21</v>
      </c>
      <c r="G4448" s="1" t="s">
        <v>149</v>
      </c>
      <c r="H4448" s="2">
        <v>45635</v>
      </c>
      <c r="I4448" s="2">
        <v>45648</v>
      </c>
      <c r="J4448">
        <v>13</v>
      </c>
      <c r="K4448">
        <v>25511</v>
      </c>
      <c r="L4448" s="1" t="s">
        <v>1491</v>
      </c>
      <c r="M4448" s="1" t="s">
        <v>124</v>
      </c>
      <c r="N4448" s="1" t="s">
        <v>18</v>
      </c>
      <c r="O4448" t="s">
        <v>19</v>
      </c>
      <c r="P4448">
        <v>1962.3846000000001</v>
      </c>
      <c r="Q4448" s="1" t="s">
        <v>1492</v>
      </c>
      <c r="R4448" s="1" t="s">
        <v>1448</v>
      </c>
      <c r="S4448" t="s">
        <v>1449</v>
      </c>
      <c r="T4448">
        <f>VLOOKUP(Admissions[[#This Row],[Department]],Departments!A:E,5,FALSE)</f>
        <v>12000</v>
      </c>
      <c r="U4448" s="1" t="str">
        <f t="shared" si="138"/>
        <v>Above Benchmark</v>
      </c>
      <c r="V4448" s="1">
        <f t="shared" ca="1" si="139"/>
        <v>56</v>
      </c>
      <c r="W4448" s="1" t="str">
        <f ca="1">_xlfn.IFS(Admissions[[#This Row],[Patients Age]]&lt;18,"Paediatric",V4448&lt;40,"Young Adult",V4448&lt;65,"Adult",TRUE,"Senior")</f>
        <v>Adult</v>
      </c>
    </row>
    <row r="4449" spans="1:23" x14ac:dyDescent="0.25">
      <c r="A4449">
        <v>15792</v>
      </c>
      <c r="B4449">
        <v>3594</v>
      </c>
      <c r="C4449" s="1" t="s">
        <v>653</v>
      </c>
      <c r="D4449" s="1" t="s">
        <v>56</v>
      </c>
      <c r="E4449" s="2">
        <v>35009</v>
      </c>
      <c r="F4449" s="1" t="s">
        <v>66</v>
      </c>
      <c r="G4449" s="1" t="s">
        <v>77</v>
      </c>
      <c r="H4449" s="2">
        <v>45250</v>
      </c>
      <c r="I4449" s="2">
        <v>45253</v>
      </c>
      <c r="J4449">
        <v>3</v>
      </c>
      <c r="K4449">
        <v>4646</v>
      </c>
      <c r="L4449" s="1" t="s">
        <v>1491</v>
      </c>
      <c r="M4449" s="1" t="s">
        <v>37</v>
      </c>
      <c r="N4449" s="1" t="s">
        <v>24</v>
      </c>
      <c r="O4449" t="s">
        <v>19</v>
      </c>
      <c r="P4449">
        <v>1548.6667</v>
      </c>
      <c r="Q4449" s="1" t="s">
        <v>1492</v>
      </c>
      <c r="R4449" s="1" t="s">
        <v>1448</v>
      </c>
      <c r="S4449" t="s">
        <v>1449</v>
      </c>
      <c r="T4449">
        <f>VLOOKUP(Admissions[[#This Row],[Department]],Departments!A:E,5,FALSE)</f>
        <v>6000</v>
      </c>
      <c r="U4449" s="1" t="str">
        <f t="shared" si="138"/>
        <v>Within Benchmark</v>
      </c>
      <c r="V4449" s="1">
        <f t="shared" ca="1" si="139"/>
        <v>30</v>
      </c>
      <c r="W4449" s="1" t="str">
        <f ca="1">_xlfn.IFS(Admissions[[#This Row],[Patients Age]]&lt;18,"Paediatric",V4449&lt;40,"Young Adult",V4449&lt;65,"Adult",TRUE,"Senior")</f>
        <v>Young Adult</v>
      </c>
    </row>
    <row r="4450" spans="1:23" x14ac:dyDescent="0.25">
      <c r="A4450">
        <v>10428</v>
      </c>
      <c r="B4450">
        <v>3420</v>
      </c>
      <c r="C4450" s="1" t="s">
        <v>727</v>
      </c>
      <c r="D4450" s="1" t="s">
        <v>56</v>
      </c>
      <c r="E4450" s="2">
        <v>36402</v>
      </c>
      <c r="F4450" s="1" t="s">
        <v>15</v>
      </c>
      <c r="G4450" s="1" t="s">
        <v>16</v>
      </c>
      <c r="H4450" s="2">
        <v>45603</v>
      </c>
      <c r="I4450" s="2">
        <v>45607</v>
      </c>
      <c r="J4450">
        <v>4</v>
      </c>
      <c r="K4450">
        <v>8921</v>
      </c>
      <c r="L4450" s="1" t="s">
        <v>1491</v>
      </c>
      <c r="M4450" s="1" t="s">
        <v>49</v>
      </c>
      <c r="N4450" s="1" t="s">
        <v>33</v>
      </c>
      <c r="O4450" t="s">
        <v>19</v>
      </c>
      <c r="P4450">
        <v>2230.25</v>
      </c>
      <c r="Q4450" s="1" t="s">
        <v>1492</v>
      </c>
      <c r="R4450" s="1" t="s">
        <v>1450</v>
      </c>
      <c r="S4450" t="s">
        <v>1449</v>
      </c>
      <c r="T4450">
        <f>VLOOKUP(Admissions[[#This Row],[Department]],Departments!A:E,5,FALSE)</f>
        <v>5500</v>
      </c>
      <c r="U4450" s="1" t="str">
        <f t="shared" si="138"/>
        <v>Above Benchmark</v>
      </c>
      <c r="V4450" s="1">
        <f t="shared" ca="1" si="139"/>
        <v>26</v>
      </c>
      <c r="W4450" s="1" t="str">
        <f ca="1">_xlfn.IFS(Admissions[[#This Row],[Patients Age]]&lt;18,"Paediatric",V4450&lt;40,"Young Adult",V4450&lt;65,"Adult",TRUE,"Senior")</f>
        <v>Young Adult</v>
      </c>
    </row>
    <row r="4451" spans="1:23" x14ac:dyDescent="0.25">
      <c r="A4451">
        <v>10407</v>
      </c>
      <c r="B4451">
        <v>6925</v>
      </c>
      <c r="C4451" s="1" t="s">
        <v>94</v>
      </c>
      <c r="D4451" s="1" t="s">
        <v>14</v>
      </c>
      <c r="E4451" s="2">
        <v>34618</v>
      </c>
      <c r="F4451" s="1" t="s">
        <v>26</v>
      </c>
      <c r="G4451" s="1" t="s">
        <v>39</v>
      </c>
      <c r="H4451" s="2">
        <v>45089</v>
      </c>
      <c r="I4451" s="2">
        <v>45092</v>
      </c>
      <c r="J4451">
        <v>3</v>
      </c>
      <c r="K4451">
        <v>8543</v>
      </c>
      <c r="L4451" s="1" t="s">
        <v>1491</v>
      </c>
      <c r="M4451" s="1" t="s">
        <v>79</v>
      </c>
      <c r="N4451" s="1" t="s">
        <v>24</v>
      </c>
      <c r="O4451" t="s">
        <v>19</v>
      </c>
      <c r="P4451">
        <v>2847.6667000000002</v>
      </c>
      <c r="Q4451" s="1" t="s">
        <v>1492</v>
      </c>
      <c r="R4451" s="1" t="s">
        <v>1448</v>
      </c>
      <c r="S4451" t="s">
        <v>1449</v>
      </c>
      <c r="T4451">
        <f>VLOOKUP(Admissions[[#This Row],[Department]],Departments!A:E,5,FALSE)</f>
        <v>9000</v>
      </c>
      <c r="U4451" s="1" t="str">
        <f t="shared" si="138"/>
        <v>Within Benchmark</v>
      </c>
      <c r="V4451" s="1">
        <f t="shared" ca="1" si="139"/>
        <v>31</v>
      </c>
      <c r="W4451" s="1" t="str">
        <f ca="1">_xlfn.IFS(Admissions[[#This Row],[Patients Age]]&lt;18,"Paediatric",V4451&lt;40,"Young Adult",V4451&lt;65,"Adult",TRUE,"Senior")</f>
        <v>Young Adult</v>
      </c>
    </row>
    <row r="4452" spans="1:23" x14ac:dyDescent="0.25">
      <c r="A4452">
        <v>12443</v>
      </c>
      <c r="B4452">
        <v>7003</v>
      </c>
      <c r="C4452" s="1" t="s">
        <v>533</v>
      </c>
      <c r="D4452" s="1" t="s">
        <v>56</v>
      </c>
      <c r="E4452" s="2">
        <v>36034</v>
      </c>
      <c r="F4452" s="1" t="s">
        <v>35</v>
      </c>
      <c r="G4452" s="1" t="s">
        <v>36</v>
      </c>
      <c r="H4452" s="2">
        <v>45520</v>
      </c>
      <c r="I4452" s="2">
        <v>45528</v>
      </c>
      <c r="J4452">
        <v>8</v>
      </c>
      <c r="K4452">
        <v>18284</v>
      </c>
      <c r="L4452" s="1" t="s">
        <v>1491</v>
      </c>
      <c r="M4452" s="1" t="s">
        <v>60</v>
      </c>
      <c r="N4452" s="1" t="s">
        <v>24</v>
      </c>
      <c r="O4452" t="s">
        <v>19</v>
      </c>
      <c r="P4452">
        <v>2285.5</v>
      </c>
      <c r="Q4452" s="1" t="s">
        <v>1492</v>
      </c>
      <c r="R4452" s="1" t="s">
        <v>1454</v>
      </c>
      <c r="S4452" t="s">
        <v>1449</v>
      </c>
      <c r="T4452">
        <f>VLOOKUP(Admissions[[#This Row],[Department]],Departments!A:E,5,FALSE)</f>
        <v>8500</v>
      </c>
      <c r="U4452" s="1" t="str">
        <f t="shared" si="138"/>
        <v>Above Benchmark</v>
      </c>
      <c r="V4452" s="1">
        <f t="shared" ca="1" si="139"/>
        <v>27</v>
      </c>
      <c r="W4452" s="1" t="str">
        <f ca="1">_xlfn.IFS(Admissions[[#This Row],[Patients Age]]&lt;18,"Paediatric",V4452&lt;40,"Young Adult",V4452&lt;65,"Adult",TRUE,"Senior")</f>
        <v>Young Adult</v>
      </c>
    </row>
    <row r="4453" spans="1:23" x14ac:dyDescent="0.25">
      <c r="A4453">
        <v>11686</v>
      </c>
      <c r="B4453">
        <v>6383</v>
      </c>
      <c r="C4453" s="1" t="s">
        <v>809</v>
      </c>
      <c r="D4453" s="1" t="s">
        <v>56</v>
      </c>
      <c r="E4453" s="2">
        <v>32245</v>
      </c>
      <c r="F4453" s="1" t="s">
        <v>15</v>
      </c>
      <c r="G4453" s="1" t="s">
        <v>16</v>
      </c>
      <c r="H4453" s="2">
        <v>45286</v>
      </c>
      <c r="I4453" s="2">
        <v>45288</v>
      </c>
      <c r="J4453">
        <v>2</v>
      </c>
      <c r="K4453">
        <v>2795</v>
      </c>
      <c r="L4453" s="1" t="s">
        <v>1491</v>
      </c>
      <c r="M4453" s="1" t="s">
        <v>81</v>
      </c>
      <c r="N4453" s="1" t="s">
        <v>18</v>
      </c>
      <c r="O4453" t="s">
        <v>19</v>
      </c>
      <c r="P4453">
        <v>1397.5</v>
      </c>
      <c r="Q4453" s="1" t="s">
        <v>1492</v>
      </c>
      <c r="R4453" s="1" t="s">
        <v>1452</v>
      </c>
      <c r="S4453" t="s">
        <v>1449</v>
      </c>
      <c r="T4453">
        <f>VLOOKUP(Admissions[[#This Row],[Department]],Departments!A:E,5,FALSE)</f>
        <v>5500</v>
      </c>
      <c r="U4453" s="1" t="str">
        <f t="shared" si="138"/>
        <v>Within Benchmark</v>
      </c>
      <c r="V4453" s="1">
        <f t="shared" ca="1" si="139"/>
        <v>38</v>
      </c>
      <c r="W4453" s="1" t="str">
        <f ca="1">_xlfn.IFS(Admissions[[#This Row],[Patients Age]]&lt;18,"Paediatric",V4453&lt;40,"Young Adult",V4453&lt;65,"Adult",TRUE,"Senior")</f>
        <v>Young Adult</v>
      </c>
    </row>
    <row r="4454" spans="1:23" x14ac:dyDescent="0.25">
      <c r="A4454">
        <v>13333</v>
      </c>
      <c r="B4454">
        <v>5123</v>
      </c>
      <c r="C4454" s="1" t="s">
        <v>1058</v>
      </c>
      <c r="D4454" s="1" t="s">
        <v>14</v>
      </c>
      <c r="E4454" s="2">
        <v>34796</v>
      </c>
      <c r="F4454" s="1" t="s">
        <v>21</v>
      </c>
      <c r="G4454" s="1" t="s">
        <v>22</v>
      </c>
      <c r="H4454" s="2">
        <v>45531</v>
      </c>
      <c r="I4454" s="2">
        <v>45539</v>
      </c>
      <c r="J4454">
        <v>8</v>
      </c>
      <c r="K4454">
        <v>31111</v>
      </c>
      <c r="L4454" s="1" t="s">
        <v>1491</v>
      </c>
      <c r="M4454" s="1" t="s">
        <v>28</v>
      </c>
      <c r="N4454" s="1" t="s">
        <v>33</v>
      </c>
      <c r="O4454" t="s">
        <v>19</v>
      </c>
      <c r="P4454">
        <v>3888.875</v>
      </c>
      <c r="Q4454" s="1" t="s">
        <v>1492</v>
      </c>
      <c r="R4454" s="1" t="s">
        <v>1452</v>
      </c>
      <c r="S4454" t="s">
        <v>1449</v>
      </c>
      <c r="T4454">
        <f>VLOOKUP(Admissions[[#This Row],[Department]],Departments!A:E,5,FALSE)</f>
        <v>12000</v>
      </c>
      <c r="U4454" s="1" t="str">
        <f t="shared" si="138"/>
        <v>Above Benchmark</v>
      </c>
      <c r="V4454" s="1">
        <f t="shared" ca="1" si="139"/>
        <v>31</v>
      </c>
      <c r="W4454" s="1" t="str">
        <f ca="1">_xlfn.IFS(Admissions[[#This Row],[Patients Age]]&lt;18,"Paediatric",V4454&lt;40,"Young Adult",V4454&lt;65,"Adult",TRUE,"Senior")</f>
        <v>Young Adult</v>
      </c>
    </row>
    <row r="4455" spans="1:23" x14ac:dyDescent="0.25">
      <c r="A4455">
        <v>10918</v>
      </c>
      <c r="B4455" t="s">
        <v>1495</v>
      </c>
      <c r="C4455" s="1" t="s">
        <v>794</v>
      </c>
      <c r="D4455" s="1" t="s">
        <v>56</v>
      </c>
      <c r="E4455" s="2">
        <v>15135</v>
      </c>
      <c r="F4455" s="1" t="s">
        <v>35</v>
      </c>
      <c r="G4455" s="1" t="s">
        <v>83</v>
      </c>
      <c r="H4455" s="2">
        <v>45252</v>
      </c>
      <c r="I4455" s="2">
        <v>45257</v>
      </c>
      <c r="J4455">
        <v>5</v>
      </c>
      <c r="K4455">
        <v>10338</v>
      </c>
      <c r="L4455" s="1" t="s">
        <v>1491</v>
      </c>
      <c r="M4455" s="1" t="s">
        <v>75</v>
      </c>
      <c r="N4455" s="1" t="s">
        <v>18</v>
      </c>
      <c r="O4455" t="s">
        <v>19</v>
      </c>
      <c r="P4455">
        <v>2067.6</v>
      </c>
      <c r="Q4455" s="1" t="s">
        <v>1492</v>
      </c>
      <c r="R4455" s="1" t="s">
        <v>1453</v>
      </c>
      <c r="S4455" t="s">
        <v>1449</v>
      </c>
      <c r="T4455">
        <f>VLOOKUP(Admissions[[#This Row],[Department]],Departments!A:E,5,FALSE)</f>
        <v>8500</v>
      </c>
      <c r="U4455" s="1" t="str">
        <f t="shared" si="138"/>
        <v>Above Benchmark</v>
      </c>
      <c r="V4455" s="1">
        <f t="shared" ca="1" si="139"/>
        <v>85</v>
      </c>
      <c r="W4455" s="1" t="str">
        <f ca="1">_xlfn.IFS(Admissions[[#This Row],[Patients Age]]&lt;18,"Paediatric",V4455&lt;40,"Young Adult",V4455&lt;65,"Adult",TRUE,"Senior")</f>
        <v>Senior</v>
      </c>
    </row>
    <row r="4456" spans="1:23" x14ac:dyDescent="0.25">
      <c r="A4456">
        <v>11614</v>
      </c>
      <c r="B4456">
        <v>3028</v>
      </c>
      <c r="C4456" s="1" t="s">
        <v>69</v>
      </c>
      <c r="D4456" s="1" t="s">
        <v>14</v>
      </c>
      <c r="E4456" s="2">
        <v>13844</v>
      </c>
      <c r="F4456" s="1" t="s">
        <v>66</v>
      </c>
      <c r="G4456" s="1" t="s">
        <v>70</v>
      </c>
      <c r="H4456" s="2">
        <v>45355</v>
      </c>
      <c r="I4456" s="2">
        <v>45360</v>
      </c>
      <c r="J4456">
        <v>5</v>
      </c>
      <c r="K4456">
        <v>15970</v>
      </c>
      <c r="L4456" s="1" t="s">
        <v>1491</v>
      </c>
      <c r="M4456" s="1" t="s">
        <v>68</v>
      </c>
      <c r="N4456" s="1" t="s">
        <v>33</v>
      </c>
      <c r="O4456" t="s">
        <v>19</v>
      </c>
      <c r="P4456">
        <v>3194</v>
      </c>
      <c r="Q4456" s="1" t="s">
        <v>1492</v>
      </c>
      <c r="R4456" s="1" t="s">
        <v>1448</v>
      </c>
      <c r="S4456" t="s">
        <v>1449</v>
      </c>
      <c r="T4456">
        <f>VLOOKUP(Admissions[[#This Row],[Department]],Departments!A:E,5,FALSE)</f>
        <v>6000</v>
      </c>
      <c r="U4456" s="1" t="str">
        <f t="shared" si="138"/>
        <v>Above Benchmark</v>
      </c>
      <c r="V4456" s="1">
        <f t="shared" ca="1" si="139"/>
        <v>88</v>
      </c>
      <c r="W4456" s="1" t="str">
        <f ca="1">_xlfn.IFS(Admissions[[#This Row],[Patients Age]]&lt;18,"Paediatric",V4456&lt;40,"Young Adult",V4456&lt;65,"Adult",TRUE,"Senior")</f>
        <v>Senior</v>
      </c>
    </row>
    <row r="4457" spans="1:23" x14ac:dyDescent="0.25">
      <c r="A4457">
        <v>15924</v>
      </c>
      <c r="B4457">
        <v>5541</v>
      </c>
      <c r="C4457" s="1" t="s">
        <v>720</v>
      </c>
      <c r="D4457" s="1" t="s">
        <v>14</v>
      </c>
      <c r="E4457" s="2">
        <v>32992</v>
      </c>
      <c r="F4457" s="1" t="s">
        <v>21</v>
      </c>
      <c r="G4457" s="1" t="s">
        <v>160</v>
      </c>
      <c r="H4457" s="2">
        <v>45296</v>
      </c>
      <c r="I4457" s="2">
        <v>45301</v>
      </c>
      <c r="J4457">
        <v>5</v>
      </c>
      <c r="K4457">
        <v>12011</v>
      </c>
      <c r="L4457" s="1" t="s">
        <v>1491</v>
      </c>
      <c r="M4457" s="1" t="s">
        <v>28</v>
      </c>
      <c r="N4457" s="1" t="s">
        <v>33</v>
      </c>
      <c r="O4457" t="s">
        <v>19</v>
      </c>
      <c r="P4457">
        <v>2402.1999999999998</v>
      </c>
      <c r="Q4457" s="1" t="s">
        <v>1492</v>
      </c>
      <c r="R4457" s="1" t="s">
        <v>1454</v>
      </c>
      <c r="S4457" t="s">
        <v>1449</v>
      </c>
      <c r="T4457">
        <f>VLOOKUP(Admissions[[#This Row],[Department]],Departments!A:E,5,FALSE)</f>
        <v>12000</v>
      </c>
      <c r="U4457" s="1" t="str">
        <f t="shared" si="138"/>
        <v>Above Benchmark</v>
      </c>
      <c r="V4457" s="1">
        <f t="shared" ca="1" si="139"/>
        <v>36</v>
      </c>
      <c r="W4457" s="1" t="str">
        <f ca="1">_xlfn.IFS(Admissions[[#This Row],[Patients Age]]&lt;18,"Paediatric",V4457&lt;40,"Young Adult",V4457&lt;65,"Adult",TRUE,"Senior")</f>
        <v>Young Adult</v>
      </c>
    </row>
    <row r="4458" spans="1:23" x14ac:dyDescent="0.25">
      <c r="A4458">
        <v>14525</v>
      </c>
      <c r="B4458">
        <v>6998</v>
      </c>
      <c r="C4458" s="1" t="s">
        <v>334</v>
      </c>
      <c r="D4458" s="1" t="s">
        <v>56</v>
      </c>
      <c r="E4458" s="2">
        <v>30316</v>
      </c>
      <c r="F4458" s="1" t="s">
        <v>15</v>
      </c>
      <c r="G4458" s="1" t="s">
        <v>48</v>
      </c>
      <c r="H4458" s="2">
        <v>45173</v>
      </c>
      <c r="I4458" s="2">
        <v>45176</v>
      </c>
      <c r="J4458">
        <v>3</v>
      </c>
      <c r="K4458">
        <v>8362</v>
      </c>
      <c r="L4458" s="1" t="s">
        <v>1491</v>
      </c>
      <c r="M4458" s="1" t="s">
        <v>17</v>
      </c>
      <c r="N4458" s="1" t="s">
        <v>18</v>
      </c>
      <c r="O4458" t="s">
        <v>19</v>
      </c>
      <c r="P4458">
        <v>2787.3332999999998</v>
      </c>
      <c r="Q4458" s="1" t="s">
        <v>1492</v>
      </c>
      <c r="R4458" s="1" t="s">
        <v>1448</v>
      </c>
      <c r="S4458" t="s">
        <v>1449</v>
      </c>
      <c r="T4458">
        <f>VLOOKUP(Admissions[[#This Row],[Department]],Departments!A:E,5,FALSE)</f>
        <v>5500</v>
      </c>
      <c r="U4458" s="1" t="str">
        <f t="shared" si="138"/>
        <v>Above Benchmark</v>
      </c>
      <c r="V4458" s="1">
        <f t="shared" ca="1" si="139"/>
        <v>43</v>
      </c>
      <c r="W4458" s="1" t="str">
        <f ca="1">_xlfn.IFS(Admissions[[#This Row],[Patients Age]]&lt;18,"Paediatric",V4458&lt;40,"Young Adult",V4458&lt;65,"Adult",TRUE,"Senior")</f>
        <v>Adult</v>
      </c>
    </row>
    <row r="4459" spans="1:23" x14ac:dyDescent="0.25">
      <c r="A4459">
        <v>10561</v>
      </c>
      <c r="B4459">
        <v>5758</v>
      </c>
      <c r="C4459" s="1" t="s">
        <v>1216</v>
      </c>
      <c r="D4459" s="1" t="s">
        <v>56</v>
      </c>
      <c r="E4459" s="2">
        <v>13012</v>
      </c>
      <c r="F4459" s="1" t="s">
        <v>35</v>
      </c>
      <c r="G4459" s="1" t="s">
        <v>36</v>
      </c>
      <c r="H4459" s="2">
        <v>45643</v>
      </c>
      <c r="I4459" s="2">
        <v>45651</v>
      </c>
      <c r="J4459">
        <v>8</v>
      </c>
      <c r="K4459">
        <v>21996</v>
      </c>
      <c r="L4459" s="1" t="s">
        <v>1491</v>
      </c>
      <c r="M4459" s="1" t="s">
        <v>60</v>
      </c>
      <c r="N4459" s="1" t="s">
        <v>33</v>
      </c>
      <c r="O4459" t="s">
        <v>19</v>
      </c>
      <c r="P4459">
        <v>2749.5</v>
      </c>
      <c r="Q4459" s="1" t="s">
        <v>1492</v>
      </c>
      <c r="R4459" s="1" t="s">
        <v>1452</v>
      </c>
      <c r="S4459" t="s">
        <v>1449</v>
      </c>
      <c r="T4459">
        <f>VLOOKUP(Admissions[[#This Row],[Department]],Departments!A:E,5,FALSE)</f>
        <v>8500</v>
      </c>
      <c r="U4459" s="1" t="str">
        <f t="shared" si="138"/>
        <v>Above Benchmark</v>
      </c>
      <c r="V4459" s="1">
        <f t="shared" ca="1" si="139"/>
        <v>90</v>
      </c>
      <c r="W4459" s="1" t="str">
        <f ca="1">_xlfn.IFS(Admissions[[#This Row],[Patients Age]]&lt;18,"Paediatric",V4459&lt;40,"Young Adult",V4459&lt;65,"Adult",TRUE,"Senior")</f>
        <v>Senior</v>
      </c>
    </row>
    <row r="4460" spans="1:23" x14ac:dyDescent="0.25">
      <c r="A4460">
        <v>10089</v>
      </c>
      <c r="B4460">
        <v>5102</v>
      </c>
      <c r="C4460" s="1" t="s">
        <v>69</v>
      </c>
      <c r="D4460" s="1" t="s">
        <v>14</v>
      </c>
      <c r="E4460" s="2">
        <v>13555</v>
      </c>
      <c r="F4460" s="1" t="s">
        <v>35</v>
      </c>
      <c r="G4460" s="1" t="s">
        <v>36</v>
      </c>
      <c r="H4460" s="2">
        <v>45125</v>
      </c>
      <c r="I4460" s="2">
        <v>45133</v>
      </c>
      <c r="J4460">
        <v>8</v>
      </c>
      <c r="K4460">
        <v>18192</v>
      </c>
      <c r="L4460" s="1" t="s">
        <v>1491</v>
      </c>
      <c r="M4460" s="1" t="s">
        <v>37</v>
      </c>
      <c r="N4460" s="1" t="s">
        <v>18</v>
      </c>
      <c r="O4460" t="s">
        <v>19</v>
      </c>
      <c r="P4460">
        <v>2274</v>
      </c>
      <c r="Q4460" s="1" t="s">
        <v>1492</v>
      </c>
      <c r="R4460" s="1" t="s">
        <v>1452</v>
      </c>
      <c r="S4460" t="s">
        <v>1449</v>
      </c>
      <c r="T4460">
        <f>VLOOKUP(Admissions[[#This Row],[Department]],Departments!A:E,5,FALSE)</f>
        <v>8500</v>
      </c>
      <c r="U4460" s="1" t="str">
        <f t="shared" si="138"/>
        <v>Above Benchmark</v>
      </c>
      <c r="V4460" s="1">
        <f t="shared" ca="1" si="139"/>
        <v>89</v>
      </c>
      <c r="W4460" s="1" t="str">
        <f ca="1">_xlfn.IFS(Admissions[[#This Row],[Patients Age]]&lt;18,"Paediatric",V4460&lt;40,"Young Adult",V4460&lt;65,"Adult",TRUE,"Senior")</f>
        <v>Senior</v>
      </c>
    </row>
    <row r="4461" spans="1:23" x14ac:dyDescent="0.25">
      <c r="A4461">
        <v>14210</v>
      </c>
      <c r="B4461">
        <v>6609</v>
      </c>
      <c r="C4461" s="1" t="s">
        <v>595</v>
      </c>
      <c r="D4461" s="1" t="s">
        <v>14</v>
      </c>
      <c r="E4461" s="2">
        <v>26740</v>
      </c>
      <c r="F4461" s="1" t="s">
        <v>66</v>
      </c>
      <c r="G4461" s="1" t="s">
        <v>77</v>
      </c>
      <c r="H4461" s="2">
        <v>45235</v>
      </c>
      <c r="I4461" s="2">
        <v>45238</v>
      </c>
      <c r="J4461">
        <v>3</v>
      </c>
      <c r="K4461">
        <v>7270</v>
      </c>
      <c r="L4461" s="1" t="s">
        <v>1491</v>
      </c>
      <c r="M4461" s="1" t="s">
        <v>37</v>
      </c>
      <c r="N4461" s="1" t="s">
        <v>18</v>
      </c>
      <c r="O4461" t="s">
        <v>19</v>
      </c>
      <c r="P4461">
        <v>2423.3332999999998</v>
      </c>
      <c r="Q4461" s="1" t="s">
        <v>1492</v>
      </c>
      <c r="R4461" s="1" t="s">
        <v>1451</v>
      </c>
      <c r="S4461" t="s">
        <v>1447</v>
      </c>
      <c r="T4461">
        <f>VLOOKUP(Admissions[[#This Row],[Department]],Departments!A:E,5,FALSE)</f>
        <v>6000</v>
      </c>
      <c r="U4461" s="1" t="str">
        <f t="shared" si="138"/>
        <v>Above Benchmark</v>
      </c>
      <c r="V4461" s="1">
        <f t="shared" ca="1" si="139"/>
        <v>53</v>
      </c>
      <c r="W4461" s="1" t="str">
        <f ca="1">_xlfn.IFS(Admissions[[#This Row],[Patients Age]]&lt;18,"Paediatric",V4461&lt;40,"Young Adult",V4461&lt;65,"Adult",TRUE,"Senior")</f>
        <v>Adult</v>
      </c>
    </row>
    <row r="4462" spans="1:23" x14ac:dyDescent="0.25">
      <c r="A4462">
        <v>12070</v>
      </c>
      <c r="B4462">
        <v>7146</v>
      </c>
      <c r="C4462" s="1" t="s">
        <v>889</v>
      </c>
      <c r="D4462" s="1" t="s">
        <v>14</v>
      </c>
      <c r="E4462" s="2">
        <v>31314</v>
      </c>
      <c r="F4462" s="1" t="s">
        <v>41</v>
      </c>
      <c r="G4462" s="1" t="s">
        <v>219</v>
      </c>
      <c r="H4462" s="2">
        <v>45569</v>
      </c>
      <c r="I4462" s="2">
        <v>45574</v>
      </c>
      <c r="J4462">
        <v>5</v>
      </c>
      <c r="K4462">
        <v>5361</v>
      </c>
      <c r="L4462" s="1" t="s">
        <v>1491</v>
      </c>
      <c r="M4462" s="1" t="s">
        <v>121</v>
      </c>
      <c r="N4462" s="1" t="s">
        <v>24</v>
      </c>
      <c r="O4462" t="s">
        <v>19</v>
      </c>
      <c r="P4462">
        <v>1072.2</v>
      </c>
      <c r="Q4462" s="1" t="s">
        <v>1492</v>
      </c>
      <c r="R4462" s="1" t="s">
        <v>1454</v>
      </c>
      <c r="S4462" t="s">
        <v>1449</v>
      </c>
      <c r="T4462">
        <f>VLOOKUP(Admissions[[#This Row],[Department]],Departments!A:E,5,FALSE)</f>
        <v>7200</v>
      </c>
      <c r="U4462" s="1" t="str">
        <f t="shared" si="138"/>
        <v>Within Benchmark</v>
      </c>
      <c r="V4462" s="1">
        <f t="shared" ca="1" si="139"/>
        <v>40</v>
      </c>
      <c r="W4462" s="1" t="str">
        <f ca="1">_xlfn.IFS(Admissions[[#This Row],[Patients Age]]&lt;18,"Paediatric",V4462&lt;40,"Young Adult",V4462&lt;65,"Adult",TRUE,"Senior")</f>
        <v>Adult</v>
      </c>
    </row>
    <row r="4463" spans="1:23" x14ac:dyDescent="0.25">
      <c r="A4463">
        <v>10324</v>
      </c>
      <c r="B4463">
        <v>4095</v>
      </c>
      <c r="C4463" s="1" t="s">
        <v>78</v>
      </c>
      <c r="D4463" s="1" t="s">
        <v>14</v>
      </c>
      <c r="E4463" s="2">
        <v>20151</v>
      </c>
      <c r="F4463" s="1" t="s">
        <v>66</v>
      </c>
      <c r="G4463" s="1" t="s">
        <v>70</v>
      </c>
      <c r="H4463" s="2">
        <v>45326</v>
      </c>
      <c r="I4463" s="2">
        <v>45332</v>
      </c>
      <c r="J4463">
        <v>6</v>
      </c>
      <c r="K4463">
        <v>7905</v>
      </c>
      <c r="L4463" s="1" t="s">
        <v>1491</v>
      </c>
      <c r="M4463" s="1" t="s">
        <v>37</v>
      </c>
      <c r="N4463" s="1" t="s">
        <v>18</v>
      </c>
      <c r="O4463" t="s">
        <v>19</v>
      </c>
      <c r="P4463">
        <v>1317.5</v>
      </c>
      <c r="Q4463" s="1" t="s">
        <v>1492</v>
      </c>
      <c r="R4463" s="1" t="s">
        <v>1451</v>
      </c>
      <c r="S4463" t="s">
        <v>1447</v>
      </c>
      <c r="T4463">
        <f>VLOOKUP(Admissions[[#This Row],[Department]],Departments!A:E,5,FALSE)</f>
        <v>6000</v>
      </c>
      <c r="U4463" s="1" t="str">
        <f t="shared" si="138"/>
        <v>Above Benchmark</v>
      </c>
      <c r="V4463" s="1">
        <f t="shared" ca="1" si="139"/>
        <v>71</v>
      </c>
      <c r="W4463" s="1" t="str">
        <f ca="1">_xlfn.IFS(Admissions[[#This Row],[Patients Age]]&lt;18,"Paediatric",V4463&lt;40,"Young Adult",V4463&lt;65,"Adult",TRUE,"Senior")</f>
        <v>Senior</v>
      </c>
    </row>
    <row r="4464" spans="1:23" x14ac:dyDescent="0.25">
      <c r="A4464">
        <v>11654</v>
      </c>
      <c r="B4464">
        <v>7162</v>
      </c>
      <c r="C4464" s="1" t="s">
        <v>59</v>
      </c>
      <c r="D4464" s="1" t="s">
        <v>14</v>
      </c>
      <c r="E4464" s="2">
        <v>14828</v>
      </c>
      <c r="F4464" s="1" t="s">
        <v>26</v>
      </c>
      <c r="G4464" s="1" t="s">
        <v>39</v>
      </c>
      <c r="H4464" s="2">
        <v>45092</v>
      </c>
      <c r="I4464" s="2">
        <v>45100</v>
      </c>
      <c r="J4464">
        <v>8</v>
      </c>
      <c r="K4464">
        <v>12655</v>
      </c>
      <c r="L4464" s="1" t="s">
        <v>1491</v>
      </c>
      <c r="M4464" s="1" t="s">
        <v>64</v>
      </c>
      <c r="N4464" s="1" t="s">
        <v>18</v>
      </c>
      <c r="O4464" t="s">
        <v>19</v>
      </c>
      <c r="P4464">
        <v>1581.875</v>
      </c>
      <c r="Q4464" s="1" t="s">
        <v>1492</v>
      </c>
      <c r="R4464" s="1" t="s">
        <v>1450</v>
      </c>
      <c r="S4464" t="s">
        <v>1449</v>
      </c>
      <c r="T4464">
        <f>VLOOKUP(Admissions[[#This Row],[Department]],Departments!A:E,5,FALSE)</f>
        <v>9000</v>
      </c>
      <c r="U4464" s="1" t="str">
        <f t="shared" si="138"/>
        <v>Above Benchmark</v>
      </c>
      <c r="V4464" s="1">
        <f t="shared" ca="1" si="139"/>
        <v>85</v>
      </c>
      <c r="W4464" s="1" t="str">
        <f ca="1">_xlfn.IFS(Admissions[[#This Row],[Patients Age]]&lt;18,"Paediatric",V4464&lt;40,"Young Adult",V4464&lt;65,"Adult",TRUE,"Senior")</f>
        <v>Senior</v>
      </c>
    </row>
    <row r="4465" spans="1:23" x14ac:dyDescent="0.25">
      <c r="A4465">
        <v>10348</v>
      </c>
      <c r="B4465">
        <v>3414</v>
      </c>
      <c r="C4465" s="1" t="s">
        <v>157</v>
      </c>
      <c r="D4465" s="1" t="s">
        <v>14</v>
      </c>
      <c r="E4465" s="2">
        <v>27090</v>
      </c>
      <c r="F4465" s="1" t="s">
        <v>41</v>
      </c>
      <c r="G4465" s="1" t="s">
        <v>42</v>
      </c>
      <c r="H4465" s="2">
        <v>45160</v>
      </c>
      <c r="I4465" s="2">
        <v>45168</v>
      </c>
      <c r="J4465">
        <v>8</v>
      </c>
      <c r="K4465">
        <v>13789</v>
      </c>
      <c r="L4465" s="1" t="s">
        <v>1491</v>
      </c>
      <c r="M4465" s="1" t="s">
        <v>49</v>
      </c>
      <c r="N4465" s="1" t="s">
        <v>18</v>
      </c>
      <c r="O4465" t="s">
        <v>19</v>
      </c>
      <c r="P4465">
        <v>1723.625</v>
      </c>
      <c r="Q4465" s="1" t="s">
        <v>1492</v>
      </c>
      <c r="R4465" s="1" t="s">
        <v>1452</v>
      </c>
      <c r="S4465" t="s">
        <v>1449</v>
      </c>
      <c r="T4465">
        <f>VLOOKUP(Admissions[[#This Row],[Department]],Departments!A:E,5,FALSE)</f>
        <v>7200</v>
      </c>
      <c r="U4465" s="1" t="str">
        <f t="shared" si="138"/>
        <v>Above Benchmark</v>
      </c>
      <c r="V4465" s="1">
        <f t="shared" ca="1" si="139"/>
        <v>52</v>
      </c>
      <c r="W4465" s="1" t="str">
        <f ca="1">_xlfn.IFS(Admissions[[#This Row],[Patients Age]]&lt;18,"Paediatric",V4465&lt;40,"Young Adult",V4465&lt;65,"Adult",TRUE,"Senior")</f>
        <v>Adult</v>
      </c>
    </row>
    <row r="4466" spans="1:23" x14ac:dyDescent="0.25">
      <c r="A4466">
        <v>11917</v>
      </c>
      <c r="B4466">
        <v>3246</v>
      </c>
      <c r="C4466" s="1" t="s">
        <v>187</v>
      </c>
      <c r="D4466" s="1" t="s">
        <v>14</v>
      </c>
      <c r="E4466" s="2">
        <v>17408</v>
      </c>
      <c r="F4466" s="1" t="s">
        <v>15</v>
      </c>
      <c r="G4466" s="1" t="s">
        <v>48</v>
      </c>
      <c r="H4466" s="2">
        <v>45305</v>
      </c>
      <c r="I4466" s="2">
        <v>45308</v>
      </c>
      <c r="J4466">
        <v>3</v>
      </c>
      <c r="K4466">
        <v>9066</v>
      </c>
      <c r="L4466" s="1" t="s">
        <v>1491</v>
      </c>
      <c r="M4466" s="1" t="s">
        <v>81</v>
      </c>
      <c r="N4466" s="1" t="s">
        <v>18</v>
      </c>
      <c r="O4466" t="s">
        <v>19</v>
      </c>
      <c r="P4466">
        <v>3022</v>
      </c>
      <c r="Q4466" s="1" t="s">
        <v>1492</v>
      </c>
      <c r="R4466" s="1" t="s">
        <v>1451</v>
      </c>
      <c r="S4466" t="s">
        <v>1447</v>
      </c>
      <c r="T4466">
        <f>VLOOKUP(Admissions[[#This Row],[Department]],Departments!A:E,5,FALSE)</f>
        <v>5500</v>
      </c>
      <c r="U4466" s="1" t="str">
        <f t="shared" si="138"/>
        <v>Above Benchmark</v>
      </c>
      <c r="V4466" s="1">
        <f t="shared" ca="1" si="139"/>
        <v>78</v>
      </c>
      <c r="W4466" s="1" t="str">
        <f ca="1">_xlfn.IFS(Admissions[[#This Row],[Patients Age]]&lt;18,"Paediatric",V4466&lt;40,"Young Adult",V4466&lt;65,"Adult",TRUE,"Senior")</f>
        <v>Senior</v>
      </c>
    </row>
    <row r="4467" spans="1:23" x14ac:dyDescent="0.25">
      <c r="A4467">
        <v>15179</v>
      </c>
      <c r="B4467">
        <v>4009</v>
      </c>
      <c r="C4467" s="1" t="s">
        <v>1266</v>
      </c>
      <c r="D4467" s="1" t="s">
        <v>56</v>
      </c>
      <c r="E4467" s="2">
        <v>16816</v>
      </c>
      <c r="F4467" s="1" t="s">
        <v>51</v>
      </c>
      <c r="G4467" s="1" t="s">
        <v>52</v>
      </c>
      <c r="H4467" s="2">
        <v>45037</v>
      </c>
      <c r="I4467" s="2">
        <v>45042</v>
      </c>
      <c r="J4467">
        <v>5</v>
      </c>
      <c r="K4467">
        <v>9851</v>
      </c>
      <c r="L4467" s="1" t="s">
        <v>1491</v>
      </c>
      <c r="M4467" s="1" t="s">
        <v>17</v>
      </c>
      <c r="N4467" s="1" t="s">
        <v>33</v>
      </c>
      <c r="O4467" t="s">
        <v>19</v>
      </c>
      <c r="P4467">
        <v>1970.2</v>
      </c>
      <c r="Q4467" s="1" t="s">
        <v>1492</v>
      </c>
      <c r="R4467" s="1" t="s">
        <v>1454</v>
      </c>
      <c r="S4467" t="s">
        <v>1449</v>
      </c>
      <c r="T4467">
        <f>VLOOKUP(Admissions[[#This Row],[Department]],Departments!A:E,5,FALSE)</f>
        <v>6800</v>
      </c>
      <c r="U4467" s="1" t="str">
        <f t="shared" si="138"/>
        <v>Above Benchmark</v>
      </c>
      <c r="V4467" s="1">
        <f t="shared" ca="1" si="139"/>
        <v>80</v>
      </c>
      <c r="W4467" s="1" t="str">
        <f ca="1">_xlfn.IFS(Admissions[[#This Row],[Patients Age]]&lt;18,"Paediatric",V4467&lt;40,"Young Adult",V4467&lt;65,"Adult",TRUE,"Senior")</f>
        <v>Senior</v>
      </c>
    </row>
    <row r="4468" spans="1:23" x14ac:dyDescent="0.25">
      <c r="A4468">
        <v>13749</v>
      </c>
      <c r="B4468">
        <v>7016</v>
      </c>
      <c r="C4468" s="1" t="s">
        <v>440</v>
      </c>
      <c r="D4468" s="1" t="s">
        <v>14</v>
      </c>
      <c r="E4468" s="2">
        <v>22804</v>
      </c>
      <c r="F4468" s="1" t="s">
        <v>21</v>
      </c>
      <c r="G4468" s="1" t="s">
        <v>149</v>
      </c>
      <c r="H4468" s="2">
        <v>45042</v>
      </c>
      <c r="I4468" s="2">
        <v>45047</v>
      </c>
      <c r="J4468">
        <v>5</v>
      </c>
      <c r="K4468">
        <v>17288</v>
      </c>
      <c r="L4468" s="1" t="s">
        <v>1491</v>
      </c>
      <c r="M4468" s="1" t="s">
        <v>209</v>
      </c>
      <c r="N4468" s="1" t="s">
        <v>18</v>
      </c>
      <c r="O4468" t="s">
        <v>19</v>
      </c>
      <c r="P4468">
        <v>3457.6</v>
      </c>
      <c r="Q4468" s="1" t="s">
        <v>1492</v>
      </c>
      <c r="R4468" s="1" t="s">
        <v>1453</v>
      </c>
      <c r="S4468" t="s">
        <v>1449</v>
      </c>
      <c r="T4468">
        <f>VLOOKUP(Admissions[[#This Row],[Department]],Departments!A:E,5,FALSE)</f>
        <v>12000</v>
      </c>
      <c r="U4468" s="1" t="str">
        <f t="shared" si="138"/>
        <v>Above Benchmark</v>
      </c>
      <c r="V4468" s="1">
        <f t="shared" ca="1" si="139"/>
        <v>64</v>
      </c>
      <c r="W4468" s="1" t="str">
        <f ca="1">_xlfn.IFS(Admissions[[#This Row],[Patients Age]]&lt;18,"Paediatric",V4468&lt;40,"Young Adult",V4468&lt;65,"Adult",TRUE,"Senior")</f>
        <v>Adult</v>
      </c>
    </row>
    <row r="4469" spans="1:23" x14ac:dyDescent="0.25">
      <c r="A4469">
        <v>15100</v>
      </c>
      <c r="B4469">
        <v>4253</v>
      </c>
      <c r="C4469" s="1" t="s">
        <v>95</v>
      </c>
      <c r="D4469" s="1" t="s">
        <v>14</v>
      </c>
      <c r="E4469" s="2">
        <v>22667</v>
      </c>
      <c r="F4469" s="1" t="s">
        <v>15</v>
      </c>
      <c r="G4469" s="1" t="s">
        <v>48</v>
      </c>
      <c r="H4469" s="2">
        <v>45026</v>
      </c>
      <c r="I4469" s="2">
        <v>45030</v>
      </c>
      <c r="J4469">
        <v>4</v>
      </c>
      <c r="K4469">
        <v>4399</v>
      </c>
      <c r="L4469" s="1" t="s">
        <v>1491</v>
      </c>
      <c r="M4469" s="1" t="s">
        <v>46</v>
      </c>
      <c r="N4469" s="1" t="s">
        <v>18</v>
      </c>
      <c r="O4469" t="s">
        <v>19</v>
      </c>
      <c r="P4469">
        <v>1099.75</v>
      </c>
      <c r="Q4469" s="1" t="s">
        <v>1492</v>
      </c>
      <c r="R4469" s="1" t="s">
        <v>1448</v>
      </c>
      <c r="S4469" t="s">
        <v>1449</v>
      </c>
      <c r="T4469">
        <f>VLOOKUP(Admissions[[#This Row],[Department]],Departments!A:E,5,FALSE)</f>
        <v>5500</v>
      </c>
      <c r="U4469" s="1" t="str">
        <f t="shared" si="138"/>
        <v>Within Benchmark</v>
      </c>
      <c r="V4469" s="1">
        <f t="shared" ca="1" si="139"/>
        <v>64</v>
      </c>
      <c r="W4469" s="1" t="str">
        <f ca="1">_xlfn.IFS(Admissions[[#This Row],[Patients Age]]&lt;18,"Paediatric",V4469&lt;40,"Young Adult",V4469&lt;65,"Adult",TRUE,"Senior")</f>
        <v>Adult</v>
      </c>
    </row>
    <row r="4470" spans="1:23" x14ac:dyDescent="0.25">
      <c r="A4470">
        <v>14534</v>
      </c>
      <c r="B4470">
        <v>5421</v>
      </c>
      <c r="C4470" s="1" t="s">
        <v>584</v>
      </c>
      <c r="D4470" s="1" t="s">
        <v>56</v>
      </c>
      <c r="E4470" s="2">
        <v>12913</v>
      </c>
      <c r="F4470" s="1" t="s">
        <v>66</v>
      </c>
      <c r="G4470" s="1" t="s">
        <v>77</v>
      </c>
      <c r="H4470" s="2">
        <v>45423</v>
      </c>
      <c r="I4470" s="2">
        <v>45428</v>
      </c>
      <c r="J4470">
        <v>5</v>
      </c>
      <c r="K4470">
        <v>10885</v>
      </c>
      <c r="L4470" s="1" t="s">
        <v>1491</v>
      </c>
      <c r="M4470" s="1" t="s">
        <v>116</v>
      </c>
      <c r="N4470" s="1" t="s">
        <v>33</v>
      </c>
      <c r="O4470" t="s">
        <v>19</v>
      </c>
      <c r="P4470">
        <v>2177</v>
      </c>
      <c r="Q4470" s="1" t="s">
        <v>1492</v>
      </c>
      <c r="R4470" s="1" t="s">
        <v>1446</v>
      </c>
      <c r="S4470" t="s">
        <v>1447</v>
      </c>
      <c r="T4470">
        <f>VLOOKUP(Admissions[[#This Row],[Department]],Departments!A:E,5,FALSE)</f>
        <v>6000</v>
      </c>
      <c r="U4470" s="1" t="str">
        <f t="shared" si="138"/>
        <v>Above Benchmark</v>
      </c>
      <c r="V4470" s="1">
        <f t="shared" ca="1" si="139"/>
        <v>91</v>
      </c>
      <c r="W4470" s="1" t="str">
        <f ca="1">_xlfn.IFS(Admissions[[#This Row],[Patients Age]]&lt;18,"Paediatric",V4470&lt;40,"Young Adult",V4470&lt;65,"Adult",TRUE,"Senior")</f>
        <v>Senior</v>
      </c>
    </row>
    <row r="4471" spans="1:23" x14ac:dyDescent="0.25">
      <c r="A4471">
        <v>10464</v>
      </c>
      <c r="B4471">
        <v>3772</v>
      </c>
      <c r="C4471" s="1" t="s">
        <v>711</v>
      </c>
      <c r="D4471" s="1" t="s">
        <v>14</v>
      </c>
      <c r="E4471" s="2">
        <v>25419</v>
      </c>
      <c r="F4471" s="1" t="s">
        <v>15</v>
      </c>
      <c r="G4471" s="1" t="s">
        <v>48</v>
      </c>
      <c r="H4471" s="2">
        <v>45232</v>
      </c>
      <c r="I4471" s="2">
        <v>45233</v>
      </c>
      <c r="J4471">
        <v>1</v>
      </c>
      <c r="K4471">
        <v>2724</v>
      </c>
      <c r="L4471" s="1" t="s">
        <v>1491</v>
      </c>
      <c r="M4471" s="1" t="s">
        <v>49</v>
      </c>
      <c r="N4471" s="1" t="s">
        <v>18</v>
      </c>
      <c r="O4471" t="s">
        <v>19</v>
      </c>
      <c r="P4471">
        <v>2724</v>
      </c>
      <c r="Q4471" s="1" t="s">
        <v>1492</v>
      </c>
      <c r="R4471" s="1" t="s">
        <v>1450</v>
      </c>
      <c r="S4471" t="s">
        <v>1449</v>
      </c>
      <c r="T4471">
        <f>VLOOKUP(Admissions[[#This Row],[Department]],Departments!A:E,5,FALSE)</f>
        <v>5500</v>
      </c>
      <c r="U4471" s="1" t="str">
        <f t="shared" si="138"/>
        <v>Within Benchmark</v>
      </c>
      <c r="V4471" s="1">
        <f t="shared" ca="1" si="139"/>
        <v>56</v>
      </c>
      <c r="W4471" s="1" t="str">
        <f ca="1">_xlfn.IFS(Admissions[[#This Row],[Patients Age]]&lt;18,"Paediatric",V4471&lt;40,"Young Adult",V4471&lt;65,"Adult",TRUE,"Senior")</f>
        <v>Adult</v>
      </c>
    </row>
    <row r="4472" spans="1:23" x14ac:dyDescent="0.25">
      <c r="A4472">
        <v>10254</v>
      </c>
      <c r="B4472">
        <v>7140</v>
      </c>
      <c r="C4472" s="1" t="s">
        <v>130</v>
      </c>
      <c r="D4472" s="1" t="s">
        <v>56</v>
      </c>
      <c r="E4472" s="2">
        <v>19352</v>
      </c>
      <c r="F4472" s="1" t="s">
        <v>51</v>
      </c>
      <c r="G4472" s="1" t="s">
        <v>113</v>
      </c>
      <c r="H4472" s="2">
        <v>45574</v>
      </c>
      <c r="I4472" s="2">
        <v>45583</v>
      </c>
      <c r="J4472">
        <v>9</v>
      </c>
      <c r="K4472">
        <v>19255</v>
      </c>
      <c r="L4472" s="1" t="s">
        <v>1491</v>
      </c>
      <c r="M4472" s="1" t="s">
        <v>17</v>
      </c>
      <c r="N4472" s="1" t="s">
        <v>33</v>
      </c>
      <c r="O4472" t="s">
        <v>19</v>
      </c>
      <c r="P4472">
        <v>2139.4443999999999</v>
      </c>
      <c r="Q4472" s="1" t="s">
        <v>1492</v>
      </c>
      <c r="R4472" s="1" t="s">
        <v>1453</v>
      </c>
      <c r="S4472" t="s">
        <v>1449</v>
      </c>
      <c r="T4472">
        <f>VLOOKUP(Admissions[[#This Row],[Department]],Departments!A:E,5,FALSE)</f>
        <v>6800</v>
      </c>
      <c r="U4472" s="1" t="str">
        <f t="shared" si="138"/>
        <v>Above Benchmark</v>
      </c>
      <c r="V4472" s="1">
        <f t="shared" ca="1" si="139"/>
        <v>73</v>
      </c>
      <c r="W4472" s="1" t="str">
        <f ca="1">_xlfn.IFS(Admissions[[#This Row],[Patients Age]]&lt;18,"Paediatric",V4472&lt;40,"Young Adult",V4472&lt;65,"Adult",TRUE,"Senior")</f>
        <v>Senior</v>
      </c>
    </row>
    <row r="4473" spans="1:23" x14ac:dyDescent="0.25">
      <c r="A4473">
        <v>11869</v>
      </c>
      <c r="B4473">
        <v>5257</v>
      </c>
      <c r="C4473" s="1" t="s">
        <v>1179</v>
      </c>
      <c r="D4473" s="1" t="s">
        <v>56</v>
      </c>
      <c r="E4473" s="2">
        <v>16720</v>
      </c>
      <c r="F4473" s="1" t="s">
        <v>66</v>
      </c>
      <c r="G4473" s="1" t="s">
        <v>77</v>
      </c>
      <c r="H4473" s="2">
        <v>44974</v>
      </c>
      <c r="I4473" s="2">
        <v>44979</v>
      </c>
      <c r="J4473">
        <v>5</v>
      </c>
      <c r="K4473">
        <v>8229</v>
      </c>
      <c r="L4473" s="1" t="s">
        <v>1491</v>
      </c>
      <c r="M4473" s="1" t="s">
        <v>91</v>
      </c>
      <c r="N4473" s="1" t="s">
        <v>24</v>
      </c>
      <c r="O4473" t="s">
        <v>19</v>
      </c>
      <c r="P4473">
        <v>1645.8</v>
      </c>
      <c r="Q4473" s="1" t="s">
        <v>1492</v>
      </c>
      <c r="R4473" s="1" t="s">
        <v>1454</v>
      </c>
      <c r="S4473" t="s">
        <v>1449</v>
      </c>
      <c r="T4473">
        <f>VLOOKUP(Admissions[[#This Row],[Department]],Departments!A:E,5,FALSE)</f>
        <v>6000</v>
      </c>
      <c r="U4473" s="1" t="str">
        <f t="shared" si="138"/>
        <v>Above Benchmark</v>
      </c>
      <c r="V4473" s="1">
        <f t="shared" ca="1" si="139"/>
        <v>80</v>
      </c>
      <c r="W4473" s="1" t="str">
        <f ca="1">_xlfn.IFS(Admissions[[#This Row],[Patients Age]]&lt;18,"Paediatric",V4473&lt;40,"Young Adult",V4473&lt;65,"Adult",TRUE,"Senior")</f>
        <v>Senior</v>
      </c>
    </row>
    <row r="4474" spans="1:23" x14ac:dyDescent="0.25">
      <c r="A4474">
        <v>15799</v>
      </c>
      <c r="B4474">
        <v>3836</v>
      </c>
      <c r="C4474" s="1" t="s">
        <v>833</v>
      </c>
      <c r="D4474" s="1" t="s">
        <v>14</v>
      </c>
      <c r="E4474" s="2">
        <v>38852</v>
      </c>
      <c r="F4474" s="1" t="s">
        <v>35</v>
      </c>
      <c r="G4474" s="1" t="s">
        <v>85</v>
      </c>
      <c r="H4474" s="2">
        <v>45420</v>
      </c>
      <c r="I4474" s="2">
        <v>45425</v>
      </c>
      <c r="J4474">
        <v>5</v>
      </c>
      <c r="K4474">
        <v>9916</v>
      </c>
      <c r="L4474" s="1" t="s">
        <v>1494</v>
      </c>
      <c r="M4474" s="1" t="s">
        <v>37</v>
      </c>
      <c r="N4474" s="1" t="s">
        <v>18</v>
      </c>
      <c r="O4474" t="s">
        <v>19</v>
      </c>
      <c r="P4474">
        <v>1983.2</v>
      </c>
      <c r="Q4474" s="1" t="s">
        <v>1492</v>
      </c>
      <c r="R4474" s="1" t="s">
        <v>1453</v>
      </c>
      <c r="S4474" t="s">
        <v>1449</v>
      </c>
      <c r="T4474">
        <f>VLOOKUP(Admissions[[#This Row],[Department]],Departments!A:E,5,FALSE)</f>
        <v>8500</v>
      </c>
      <c r="U4474" s="1" t="str">
        <f t="shared" si="138"/>
        <v>Above Benchmark</v>
      </c>
      <c r="V4474" s="1">
        <f t="shared" ca="1" si="139"/>
        <v>20</v>
      </c>
      <c r="W4474" s="1" t="str">
        <f ca="1">_xlfn.IFS(Admissions[[#This Row],[Patients Age]]&lt;18,"Paediatric",V4474&lt;40,"Young Adult",V4474&lt;65,"Adult",TRUE,"Senior")</f>
        <v>Young Adult</v>
      </c>
    </row>
    <row r="4475" spans="1:23" x14ac:dyDescent="0.25">
      <c r="A4475">
        <v>14958</v>
      </c>
      <c r="B4475">
        <v>4681</v>
      </c>
      <c r="C4475" s="1" t="s">
        <v>510</v>
      </c>
      <c r="D4475" s="1" t="s">
        <v>56</v>
      </c>
      <c r="E4475" s="2">
        <v>21536</v>
      </c>
      <c r="F4475" s="1" t="s">
        <v>66</v>
      </c>
      <c r="G4475" s="1" t="s">
        <v>77</v>
      </c>
      <c r="H4475" s="2">
        <v>45385</v>
      </c>
      <c r="I4475" s="2">
        <v>45391</v>
      </c>
      <c r="J4475">
        <v>6</v>
      </c>
      <c r="K4475">
        <v>8436</v>
      </c>
      <c r="L4475" s="1" t="s">
        <v>1491</v>
      </c>
      <c r="M4475" s="1" t="s">
        <v>116</v>
      </c>
      <c r="N4475" s="1" t="s">
        <v>33</v>
      </c>
      <c r="O4475" t="s">
        <v>19</v>
      </c>
      <c r="P4475">
        <v>1406</v>
      </c>
      <c r="Q4475" s="1" t="s">
        <v>1492</v>
      </c>
      <c r="R4475" s="1" t="s">
        <v>1453</v>
      </c>
      <c r="S4475" t="s">
        <v>1449</v>
      </c>
      <c r="T4475">
        <f>VLOOKUP(Admissions[[#This Row],[Department]],Departments!A:E,5,FALSE)</f>
        <v>6000</v>
      </c>
      <c r="U4475" s="1" t="str">
        <f t="shared" si="138"/>
        <v>Above Benchmark</v>
      </c>
      <c r="V4475" s="1">
        <f t="shared" ca="1" si="139"/>
        <v>67</v>
      </c>
      <c r="W4475" s="1" t="str">
        <f ca="1">_xlfn.IFS(Admissions[[#This Row],[Patients Age]]&lt;18,"Paediatric",V4475&lt;40,"Young Adult",V4475&lt;65,"Adult",TRUE,"Senior")</f>
        <v>Senior</v>
      </c>
    </row>
    <row r="4476" spans="1:23" x14ac:dyDescent="0.25">
      <c r="A4476">
        <v>15021</v>
      </c>
      <c r="B4476">
        <v>5040</v>
      </c>
      <c r="C4476" s="1" t="s">
        <v>765</v>
      </c>
      <c r="D4476" s="1" t="s">
        <v>14</v>
      </c>
      <c r="E4476" s="2">
        <v>38526</v>
      </c>
      <c r="F4476" s="1" t="s">
        <v>41</v>
      </c>
      <c r="G4476" s="1" t="s">
        <v>219</v>
      </c>
      <c r="H4476" s="2">
        <v>45153</v>
      </c>
      <c r="I4476" s="2">
        <v>45157</v>
      </c>
      <c r="J4476">
        <v>4</v>
      </c>
      <c r="K4476">
        <v>6546</v>
      </c>
      <c r="L4476" s="1" t="s">
        <v>1491</v>
      </c>
      <c r="M4476" s="1" t="s">
        <v>73</v>
      </c>
      <c r="N4476" s="1" t="s">
        <v>33</v>
      </c>
      <c r="O4476" t="s">
        <v>19</v>
      </c>
      <c r="P4476">
        <v>1636.5</v>
      </c>
      <c r="Q4476" s="1" t="s">
        <v>1492</v>
      </c>
      <c r="R4476" s="1" t="s">
        <v>1452</v>
      </c>
      <c r="S4476" t="s">
        <v>1449</v>
      </c>
      <c r="T4476">
        <f>VLOOKUP(Admissions[[#This Row],[Department]],Departments!A:E,5,FALSE)</f>
        <v>7200</v>
      </c>
      <c r="U4476" s="1" t="str">
        <f t="shared" si="138"/>
        <v>Within Benchmark</v>
      </c>
      <c r="V4476" s="1">
        <f t="shared" ca="1" si="139"/>
        <v>21</v>
      </c>
      <c r="W4476" s="1" t="str">
        <f ca="1">_xlfn.IFS(Admissions[[#This Row],[Patients Age]]&lt;18,"Paediatric",V4476&lt;40,"Young Adult",V4476&lt;65,"Adult",TRUE,"Senior")</f>
        <v>Young Adult</v>
      </c>
    </row>
    <row r="4477" spans="1:23" x14ac:dyDescent="0.25">
      <c r="A4477">
        <v>11174</v>
      </c>
      <c r="B4477">
        <v>3102</v>
      </c>
      <c r="C4477" s="1" t="s">
        <v>575</v>
      </c>
      <c r="D4477" s="1" t="s">
        <v>56</v>
      </c>
      <c r="E4477" s="2">
        <v>27875</v>
      </c>
      <c r="F4477" s="1" t="s">
        <v>15</v>
      </c>
      <c r="G4477" s="1" t="s">
        <v>48</v>
      </c>
      <c r="H4477" s="2">
        <v>45119</v>
      </c>
      <c r="I4477" s="2">
        <v>45120</v>
      </c>
      <c r="J4477">
        <v>1</v>
      </c>
      <c r="K4477">
        <v>3219</v>
      </c>
      <c r="L4477" s="1" t="s">
        <v>1491</v>
      </c>
      <c r="M4477" s="1" t="s">
        <v>46</v>
      </c>
      <c r="N4477" s="1" t="s">
        <v>24</v>
      </c>
      <c r="O4477" t="s">
        <v>19</v>
      </c>
      <c r="P4477">
        <v>3219</v>
      </c>
      <c r="Q4477" s="1" t="s">
        <v>1492</v>
      </c>
      <c r="R4477" s="1" t="s">
        <v>1453</v>
      </c>
      <c r="S4477" t="s">
        <v>1449</v>
      </c>
      <c r="T4477">
        <f>VLOOKUP(Admissions[[#This Row],[Department]],Departments!A:E,5,FALSE)</f>
        <v>5500</v>
      </c>
      <c r="U4477" s="1" t="str">
        <f t="shared" si="138"/>
        <v>Within Benchmark</v>
      </c>
      <c r="V4477" s="1">
        <f t="shared" ca="1" si="139"/>
        <v>50</v>
      </c>
      <c r="W4477" s="1" t="str">
        <f ca="1">_xlfn.IFS(Admissions[[#This Row],[Patients Age]]&lt;18,"Paediatric",V4477&lt;40,"Young Adult",V4477&lt;65,"Adult",TRUE,"Senior")</f>
        <v>Adult</v>
      </c>
    </row>
    <row r="4478" spans="1:23" x14ac:dyDescent="0.25">
      <c r="A4478">
        <v>10027</v>
      </c>
      <c r="B4478">
        <v>5745</v>
      </c>
      <c r="C4478" s="1" t="s">
        <v>1144</v>
      </c>
      <c r="D4478" s="1" t="s">
        <v>14</v>
      </c>
      <c r="E4478" s="2">
        <v>40352</v>
      </c>
      <c r="F4478" s="1" t="s">
        <v>30</v>
      </c>
      <c r="G4478" s="1" t="s">
        <v>31</v>
      </c>
      <c r="H4478" s="2">
        <v>45563</v>
      </c>
      <c r="I4478" s="2">
        <v>45565</v>
      </c>
      <c r="J4478">
        <v>2</v>
      </c>
      <c r="K4478">
        <v>2464</v>
      </c>
      <c r="L4478" s="1" t="s">
        <v>1491</v>
      </c>
      <c r="M4478" s="1" t="s">
        <v>46</v>
      </c>
      <c r="N4478" s="1" t="s">
        <v>33</v>
      </c>
      <c r="O4478" t="s">
        <v>19</v>
      </c>
      <c r="P4478">
        <v>1232</v>
      </c>
      <c r="Q4478" s="1" t="s">
        <v>1492</v>
      </c>
      <c r="R4478" s="1" t="s">
        <v>1446</v>
      </c>
      <c r="S4478" t="s">
        <v>1447</v>
      </c>
      <c r="T4478">
        <f>VLOOKUP(Admissions[[#This Row],[Department]],Departments!A:E,5,FALSE)</f>
        <v>4500</v>
      </c>
      <c r="U4478" s="1" t="str">
        <f t="shared" si="138"/>
        <v>Within Benchmark</v>
      </c>
      <c r="V4478" s="1">
        <f t="shared" ca="1" si="139"/>
        <v>16</v>
      </c>
      <c r="W4478" s="1" t="str">
        <f ca="1">_xlfn.IFS(Admissions[[#This Row],[Patients Age]]&lt;18,"Paediatric",V4478&lt;40,"Young Adult",V4478&lt;65,"Adult",TRUE,"Senior")</f>
        <v>Paediatric</v>
      </c>
    </row>
    <row r="4479" spans="1:23" x14ac:dyDescent="0.25">
      <c r="A4479">
        <v>11027</v>
      </c>
      <c r="B4479">
        <v>6211</v>
      </c>
      <c r="C4479" s="1" t="s">
        <v>869</v>
      </c>
      <c r="D4479" s="1" t="s">
        <v>56</v>
      </c>
      <c r="E4479" s="2">
        <v>26850</v>
      </c>
      <c r="F4479" s="1" t="s">
        <v>15</v>
      </c>
      <c r="G4479" s="1" t="s">
        <v>217</v>
      </c>
      <c r="H4479" s="2">
        <v>45608</v>
      </c>
      <c r="I4479" s="2">
        <v>45610</v>
      </c>
      <c r="J4479">
        <v>2</v>
      </c>
      <c r="K4479">
        <v>4322</v>
      </c>
      <c r="L4479" s="1" t="s">
        <v>1491</v>
      </c>
      <c r="M4479" s="1" t="s">
        <v>81</v>
      </c>
      <c r="N4479" s="1" t="s">
        <v>33</v>
      </c>
      <c r="O4479" t="s">
        <v>19</v>
      </c>
      <c r="P4479">
        <v>2161</v>
      </c>
      <c r="Q4479" s="1" t="s">
        <v>1492</v>
      </c>
      <c r="R4479" s="1" t="s">
        <v>1452</v>
      </c>
      <c r="S4479" t="s">
        <v>1449</v>
      </c>
      <c r="T4479">
        <f>VLOOKUP(Admissions[[#This Row],[Department]],Departments!A:E,5,FALSE)</f>
        <v>5500</v>
      </c>
      <c r="U4479" s="1" t="str">
        <f t="shared" si="138"/>
        <v>Within Benchmark</v>
      </c>
      <c r="V4479" s="1">
        <f t="shared" ca="1" si="139"/>
        <v>53</v>
      </c>
      <c r="W4479" s="1" t="str">
        <f ca="1">_xlfn.IFS(Admissions[[#This Row],[Patients Age]]&lt;18,"Paediatric",V4479&lt;40,"Young Adult",V4479&lt;65,"Adult",TRUE,"Senior")</f>
        <v>Adult</v>
      </c>
    </row>
    <row r="4480" spans="1:23" x14ac:dyDescent="0.25">
      <c r="A4480">
        <v>15173</v>
      </c>
      <c r="B4480">
        <v>3068</v>
      </c>
      <c r="C4480" s="1" t="s">
        <v>1143</v>
      </c>
      <c r="D4480" s="1" t="s">
        <v>56</v>
      </c>
      <c r="E4480" s="2">
        <v>16172</v>
      </c>
      <c r="F4480" s="1" t="s">
        <v>26</v>
      </c>
      <c r="G4480" s="1" t="s">
        <v>27</v>
      </c>
      <c r="H4480" s="2">
        <v>45548</v>
      </c>
      <c r="I4480" s="2">
        <v>45557</v>
      </c>
      <c r="J4480">
        <v>9</v>
      </c>
      <c r="K4480">
        <v>31145</v>
      </c>
      <c r="L4480" s="1" t="s">
        <v>1491</v>
      </c>
      <c r="M4480" s="1" t="s">
        <v>28</v>
      </c>
      <c r="N4480" s="1" t="s">
        <v>24</v>
      </c>
      <c r="O4480" t="s">
        <v>19</v>
      </c>
      <c r="P4480">
        <v>3460.5556000000001</v>
      </c>
      <c r="Q4480" s="1" t="s">
        <v>1492</v>
      </c>
      <c r="R4480" s="1" t="s">
        <v>1454</v>
      </c>
      <c r="S4480" t="s">
        <v>1449</v>
      </c>
      <c r="T4480">
        <f>VLOOKUP(Admissions[[#This Row],[Department]],Departments!A:E,5,FALSE)</f>
        <v>9000</v>
      </c>
      <c r="U4480" s="1" t="str">
        <f t="shared" si="138"/>
        <v>Above Benchmark</v>
      </c>
      <c r="V4480" s="1">
        <f t="shared" ca="1" si="139"/>
        <v>82</v>
      </c>
      <c r="W4480" s="1" t="str">
        <f ca="1">_xlfn.IFS(Admissions[[#This Row],[Patients Age]]&lt;18,"Paediatric",V4480&lt;40,"Young Adult",V4480&lt;65,"Adult",TRUE,"Senior")</f>
        <v>Senior</v>
      </c>
    </row>
    <row r="4481" spans="1:23" x14ac:dyDescent="0.25">
      <c r="A4481">
        <v>10331</v>
      </c>
      <c r="B4481">
        <v>6143</v>
      </c>
      <c r="C4481" s="1" t="s">
        <v>919</v>
      </c>
      <c r="D4481" s="1" t="s">
        <v>56</v>
      </c>
      <c r="E4481" s="2">
        <v>22271</v>
      </c>
      <c r="F4481" s="1" t="s">
        <v>21</v>
      </c>
      <c r="G4481" s="1" t="s">
        <v>160</v>
      </c>
      <c r="H4481" s="2">
        <v>45234</v>
      </c>
      <c r="I4481" s="2">
        <v>45240</v>
      </c>
      <c r="J4481">
        <v>6</v>
      </c>
      <c r="K4481">
        <v>25003</v>
      </c>
      <c r="L4481" s="1" t="s">
        <v>1494</v>
      </c>
      <c r="M4481" s="1" t="s">
        <v>23</v>
      </c>
      <c r="N4481" s="1" t="s">
        <v>18</v>
      </c>
      <c r="O4481" t="s">
        <v>19</v>
      </c>
      <c r="P4481">
        <v>4167.1666999999998</v>
      </c>
      <c r="Q4481" s="1" t="s">
        <v>1492</v>
      </c>
      <c r="R4481" s="1" t="s">
        <v>1446</v>
      </c>
      <c r="S4481" t="s">
        <v>1447</v>
      </c>
      <c r="T4481">
        <f>VLOOKUP(Admissions[[#This Row],[Department]],Departments!A:E,5,FALSE)</f>
        <v>12000</v>
      </c>
      <c r="U4481" s="1" t="str">
        <f t="shared" si="138"/>
        <v>Above Benchmark</v>
      </c>
      <c r="V4481" s="1">
        <f t="shared" ca="1" si="139"/>
        <v>65</v>
      </c>
      <c r="W4481" s="1" t="str">
        <f ca="1">_xlfn.IFS(Admissions[[#This Row],[Patients Age]]&lt;18,"Paediatric",V4481&lt;40,"Young Adult",V4481&lt;65,"Adult",TRUE,"Senior")</f>
        <v>Senior</v>
      </c>
    </row>
    <row r="4482" spans="1:23" x14ac:dyDescent="0.25">
      <c r="A4482">
        <v>12510</v>
      </c>
      <c r="B4482">
        <v>3493</v>
      </c>
      <c r="C4482" s="1" t="s">
        <v>899</v>
      </c>
      <c r="D4482" s="1" t="s">
        <v>56</v>
      </c>
      <c r="E4482" s="2">
        <v>44354</v>
      </c>
      <c r="F4482" s="1" t="s">
        <v>30</v>
      </c>
      <c r="G4482" s="1" t="s">
        <v>31</v>
      </c>
      <c r="H4482" s="2">
        <v>45549</v>
      </c>
      <c r="I4482" s="2">
        <v>45552</v>
      </c>
      <c r="J4482">
        <v>3</v>
      </c>
      <c r="K4482">
        <v>2845</v>
      </c>
      <c r="L4482" s="1" t="s">
        <v>1491</v>
      </c>
      <c r="M4482" s="1" t="s">
        <v>32</v>
      </c>
      <c r="N4482" s="1" t="s">
        <v>33</v>
      </c>
      <c r="O4482" t="s">
        <v>19</v>
      </c>
      <c r="P4482">
        <v>948.33330000000001</v>
      </c>
      <c r="Q4482" s="1" t="s">
        <v>1492</v>
      </c>
      <c r="R4482" s="1" t="s">
        <v>1446</v>
      </c>
      <c r="S4482" t="s">
        <v>1447</v>
      </c>
      <c r="T4482">
        <f>VLOOKUP(Admissions[[#This Row],[Department]],Departments!A:E,5,FALSE)</f>
        <v>4500</v>
      </c>
      <c r="U4482" s="1" t="str">
        <f t="shared" ref="U4482:U4545" si="140">IF(K4482&gt;T4482,"Above Benchmark","Within Benchmark")</f>
        <v>Within Benchmark</v>
      </c>
      <c r="V4482" s="1">
        <f t="shared" ref="V4482:V4545" ca="1" si="141">INT(YEARFRAC(E4482,TODAY()))</f>
        <v>5</v>
      </c>
      <c r="W4482" s="1" t="str">
        <f ca="1">_xlfn.IFS(Admissions[[#This Row],[Patients Age]]&lt;18,"Paediatric",V4482&lt;40,"Young Adult",V4482&lt;65,"Adult",TRUE,"Senior")</f>
        <v>Paediatric</v>
      </c>
    </row>
    <row r="4483" spans="1:23" x14ac:dyDescent="0.25">
      <c r="A4483">
        <v>10852</v>
      </c>
      <c r="B4483">
        <v>3612</v>
      </c>
      <c r="C4483" s="1" t="s">
        <v>266</v>
      </c>
      <c r="D4483" s="1" t="s">
        <v>14</v>
      </c>
      <c r="E4483" s="2">
        <v>37884</v>
      </c>
      <c r="F4483" s="1" t="s">
        <v>66</v>
      </c>
      <c r="G4483" s="1" t="s">
        <v>77</v>
      </c>
      <c r="H4483" s="2">
        <v>45110</v>
      </c>
      <c r="I4483" s="2">
        <v>45114</v>
      </c>
      <c r="J4483">
        <v>4</v>
      </c>
      <c r="K4483">
        <v>4940</v>
      </c>
      <c r="L4483" s="1" t="s">
        <v>1491</v>
      </c>
      <c r="M4483" s="1" t="s">
        <v>91</v>
      </c>
      <c r="N4483" s="1" t="s">
        <v>24</v>
      </c>
      <c r="O4483" t="s">
        <v>19</v>
      </c>
      <c r="P4483">
        <v>1235</v>
      </c>
      <c r="Q4483" s="1" t="s">
        <v>1492</v>
      </c>
      <c r="R4483" s="1" t="s">
        <v>1448</v>
      </c>
      <c r="S4483" t="s">
        <v>1449</v>
      </c>
      <c r="T4483">
        <f>VLOOKUP(Admissions[[#This Row],[Department]],Departments!A:E,5,FALSE)</f>
        <v>6000</v>
      </c>
      <c r="U4483" s="1" t="str">
        <f t="shared" si="140"/>
        <v>Within Benchmark</v>
      </c>
      <c r="V4483" s="1">
        <f t="shared" ca="1" si="141"/>
        <v>22</v>
      </c>
      <c r="W4483" s="1" t="str">
        <f ca="1">_xlfn.IFS(Admissions[[#This Row],[Patients Age]]&lt;18,"Paediatric",V4483&lt;40,"Young Adult",V4483&lt;65,"Adult",TRUE,"Senior")</f>
        <v>Young Adult</v>
      </c>
    </row>
    <row r="4484" spans="1:23" x14ac:dyDescent="0.25">
      <c r="A4484">
        <v>10253</v>
      </c>
      <c r="B4484">
        <v>4972</v>
      </c>
      <c r="C4484" s="1" t="s">
        <v>308</v>
      </c>
      <c r="D4484" s="1" t="s">
        <v>56</v>
      </c>
      <c r="E4484" s="2">
        <v>12528</v>
      </c>
      <c r="F4484" s="1" t="s">
        <v>41</v>
      </c>
      <c r="G4484" s="1" t="s">
        <v>42</v>
      </c>
      <c r="H4484" s="2">
        <v>45380</v>
      </c>
      <c r="I4484" s="2">
        <v>45389</v>
      </c>
      <c r="J4484">
        <v>9</v>
      </c>
      <c r="K4484">
        <v>10989</v>
      </c>
      <c r="L4484" s="1" t="s">
        <v>1491</v>
      </c>
      <c r="M4484" s="1" t="s">
        <v>121</v>
      </c>
      <c r="N4484" s="1" t="s">
        <v>33</v>
      </c>
      <c r="O4484" t="s">
        <v>19</v>
      </c>
      <c r="P4484">
        <v>1221</v>
      </c>
      <c r="Q4484" s="1" t="s">
        <v>1492</v>
      </c>
      <c r="R4484" s="1" t="s">
        <v>1454</v>
      </c>
      <c r="S4484" t="s">
        <v>1449</v>
      </c>
      <c r="T4484">
        <f>VLOOKUP(Admissions[[#This Row],[Department]],Departments!A:E,5,FALSE)</f>
        <v>7200</v>
      </c>
      <c r="U4484" s="1" t="str">
        <f t="shared" si="140"/>
        <v>Above Benchmark</v>
      </c>
      <c r="V4484" s="1">
        <f t="shared" ca="1" si="141"/>
        <v>92</v>
      </c>
      <c r="W4484" s="1" t="str">
        <f ca="1">_xlfn.IFS(Admissions[[#This Row],[Patients Age]]&lt;18,"Paediatric",V4484&lt;40,"Young Adult",V4484&lt;65,"Adult",TRUE,"Senior")</f>
        <v>Senior</v>
      </c>
    </row>
    <row r="4485" spans="1:23" x14ac:dyDescent="0.25">
      <c r="A4485">
        <v>12543</v>
      </c>
      <c r="B4485">
        <v>6564</v>
      </c>
      <c r="C4485" s="1" t="s">
        <v>139</v>
      </c>
      <c r="D4485" s="1" t="s">
        <v>14</v>
      </c>
      <c r="E4485" s="2">
        <v>28276</v>
      </c>
      <c r="F4485" s="1" t="s">
        <v>35</v>
      </c>
      <c r="G4485" s="1" t="s">
        <v>83</v>
      </c>
      <c r="H4485" s="2">
        <v>45603</v>
      </c>
      <c r="I4485" s="2">
        <v>45604</v>
      </c>
      <c r="J4485">
        <v>1</v>
      </c>
      <c r="K4485">
        <v>4480</v>
      </c>
      <c r="L4485" s="1" t="s">
        <v>1491</v>
      </c>
      <c r="M4485" s="1" t="s">
        <v>37</v>
      </c>
      <c r="N4485" s="1" t="s">
        <v>18</v>
      </c>
      <c r="O4485" t="s">
        <v>19</v>
      </c>
      <c r="P4485">
        <v>4480</v>
      </c>
      <c r="Q4485" s="1" t="s">
        <v>1492</v>
      </c>
      <c r="R4485" s="1" t="s">
        <v>1450</v>
      </c>
      <c r="S4485" t="s">
        <v>1449</v>
      </c>
      <c r="T4485">
        <f>VLOOKUP(Admissions[[#This Row],[Department]],Departments!A:E,5,FALSE)</f>
        <v>8500</v>
      </c>
      <c r="U4485" s="1" t="str">
        <f t="shared" si="140"/>
        <v>Within Benchmark</v>
      </c>
      <c r="V4485" s="1">
        <f t="shared" ca="1" si="141"/>
        <v>49</v>
      </c>
      <c r="W4485" s="1" t="str">
        <f ca="1">_xlfn.IFS(Admissions[[#This Row],[Patients Age]]&lt;18,"Paediatric",V4485&lt;40,"Young Adult",V4485&lt;65,"Adult",TRUE,"Senior")</f>
        <v>Adult</v>
      </c>
    </row>
    <row r="4486" spans="1:23" x14ac:dyDescent="0.25">
      <c r="A4486">
        <v>10344</v>
      </c>
      <c r="B4486">
        <v>4913</v>
      </c>
      <c r="C4486" s="1" t="s">
        <v>863</v>
      </c>
      <c r="D4486" s="1" t="s">
        <v>14</v>
      </c>
      <c r="E4486" s="2">
        <v>12381</v>
      </c>
      <c r="F4486" s="1" t="s">
        <v>51</v>
      </c>
      <c r="G4486" s="1" t="s">
        <v>113</v>
      </c>
      <c r="H4486" s="2">
        <v>45562</v>
      </c>
      <c r="I4486" s="2">
        <v>45572</v>
      </c>
      <c r="J4486">
        <v>10</v>
      </c>
      <c r="K4486">
        <v>19561</v>
      </c>
      <c r="L4486" s="1" t="s">
        <v>1491</v>
      </c>
      <c r="M4486" s="1" t="s">
        <v>114</v>
      </c>
      <c r="N4486" s="1" t="s">
        <v>18</v>
      </c>
      <c r="O4486" t="s">
        <v>19</v>
      </c>
      <c r="P4486">
        <v>1956.1</v>
      </c>
      <c r="Q4486" s="1" t="s">
        <v>1492</v>
      </c>
      <c r="R4486" s="1" t="s">
        <v>1454</v>
      </c>
      <c r="S4486" t="s">
        <v>1449</v>
      </c>
      <c r="T4486">
        <f>VLOOKUP(Admissions[[#This Row],[Department]],Departments!A:E,5,FALSE)</f>
        <v>6800</v>
      </c>
      <c r="U4486" s="1" t="str">
        <f t="shared" si="140"/>
        <v>Above Benchmark</v>
      </c>
      <c r="V4486" s="1">
        <f t="shared" ca="1" si="141"/>
        <v>92</v>
      </c>
      <c r="W4486" s="1" t="str">
        <f ca="1">_xlfn.IFS(Admissions[[#This Row],[Patients Age]]&lt;18,"Paediatric",V4486&lt;40,"Young Adult",V4486&lt;65,"Adult",TRUE,"Senior")</f>
        <v>Senior</v>
      </c>
    </row>
    <row r="4487" spans="1:23" x14ac:dyDescent="0.25">
      <c r="A4487">
        <v>13719</v>
      </c>
      <c r="B4487">
        <v>4399</v>
      </c>
      <c r="C4487" s="1" t="s">
        <v>438</v>
      </c>
      <c r="D4487" s="1" t="s">
        <v>56</v>
      </c>
      <c r="E4487" s="2">
        <v>25640</v>
      </c>
      <c r="F4487" s="1" t="s">
        <v>15</v>
      </c>
      <c r="G4487" s="1" t="s">
        <v>48</v>
      </c>
      <c r="H4487" s="2">
        <v>45277</v>
      </c>
      <c r="I4487" s="2">
        <v>45280</v>
      </c>
      <c r="J4487">
        <v>3</v>
      </c>
      <c r="K4487">
        <v>5281</v>
      </c>
      <c r="L4487" s="1" t="s">
        <v>1491</v>
      </c>
      <c r="M4487" s="1" t="s">
        <v>81</v>
      </c>
      <c r="N4487" s="1" t="s">
        <v>18</v>
      </c>
      <c r="O4487" t="s">
        <v>19</v>
      </c>
      <c r="P4487">
        <v>1760.3333</v>
      </c>
      <c r="Q4487" s="1" t="s">
        <v>1492</v>
      </c>
      <c r="R4487" s="1" t="s">
        <v>1451</v>
      </c>
      <c r="S4487" t="s">
        <v>1447</v>
      </c>
      <c r="T4487">
        <f>VLOOKUP(Admissions[[#This Row],[Department]],Departments!A:E,5,FALSE)</f>
        <v>5500</v>
      </c>
      <c r="U4487" s="1" t="str">
        <f t="shared" si="140"/>
        <v>Within Benchmark</v>
      </c>
      <c r="V4487" s="1">
        <f t="shared" ca="1" si="141"/>
        <v>56</v>
      </c>
      <c r="W4487" s="1" t="str">
        <f ca="1">_xlfn.IFS(Admissions[[#This Row],[Patients Age]]&lt;18,"Paediatric",V4487&lt;40,"Young Adult",V4487&lt;65,"Adult",TRUE,"Senior")</f>
        <v>Adult</v>
      </c>
    </row>
    <row r="4488" spans="1:23" x14ac:dyDescent="0.25">
      <c r="A4488">
        <v>13736</v>
      </c>
      <c r="B4488">
        <v>5232</v>
      </c>
      <c r="C4488" s="1" t="s">
        <v>307</v>
      </c>
      <c r="D4488" s="1" t="s">
        <v>14</v>
      </c>
      <c r="E4488" s="2">
        <v>32817</v>
      </c>
      <c r="F4488" s="1" t="s">
        <v>41</v>
      </c>
      <c r="G4488" s="1" t="s">
        <v>72</v>
      </c>
      <c r="H4488" s="2">
        <v>45222</v>
      </c>
      <c r="I4488" s="2">
        <v>45225</v>
      </c>
      <c r="J4488">
        <v>3</v>
      </c>
      <c r="K4488">
        <v>5073</v>
      </c>
      <c r="L4488" s="1" t="s">
        <v>1491</v>
      </c>
      <c r="M4488" s="1" t="s">
        <v>121</v>
      </c>
      <c r="N4488" s="1" t="s">
        <v>33</v>
      </c>
      <c r="O4488" t="s">
        <v>19</v>
      </c>
      <c r="P4488">
        <v>1691</v>
      </c>
      <c r="Q4488" s="1" t="s">
        <v>1492</v>
      </c>
      <c r="R4488" s="1" t="s">
        <v>1448</v>
      </c>
      <c r="S4488" t="s">
        <v>1449</v>
      </c>
      <c r="T4488">
        <f>VLOOKUP(Admissions[[#This Row],[Department]],Departments!A:E,5,FALSE)</f>
        <v>7200</v>
      </c>
      <c r="U4488" s="1" t="str">
        <f t="shared" si="140"/>
        <v>Within Benchmark</v>
      </c>
      <c r="V4488" s="1">
        <f t="shared" ca="1" si="141"/>
        <v>36</v>
      </c>
      <c r="W4488" s="1" t="str">
        <f ca="1">_xlfn.IFS(Admissions[[#This Row],[Patients Age]]&lt;18,"Paediatric",V4488&lt;40,"Young Adult",V4488&lt;65,"Adult",TRUE,"Senior")</f>
        <v>Young Adult</v>
      </c>
    </row>
    <row r="4489" spans="1:23" x14ac:dyDescent="0.25">
      <c r="A4489">
        <v>14084</v>
      </c>
      <c r="B4489">
        <v>3457</v>
      </c>
      <c r="C4489" s="1" t="s">
        <v>198</v>
      </c>
      <c r="D4489" s="1" t="s">
        <v>56</v>
      </c>
      <c r="E4489" s="2">
        <v>38271</v>
      </c>
      <c r="F4489" s="1" t="s">
        <v>66</v>
      </c>
      <c r="G4489" s="1" t="s">
        <v>70</v>
      </c>
      <c r="H4489" s="2">
        <v>44950</v>
      </c>
      <c r="I4489" s="2">
        <v>44955</v>
      </c>
      <c r="J4489">
        <v>5</v>
      </c>
      <c r="K4489">
        <v>7625</v>
      </c>
      <c r="L4489" s="1" t="s">
        <v>1491</v>
      </c>
      <c r="M4489" s="1" t="s">
        <v>91</v>
      </c>
      <c r="N4489" s="1" t="s">
        <v>33</v>
      </c>
      <c r="O4489" t="s">
        <v>19</v>
      </c>
      <c r="P4489">
        <v>1525</v>
      </c>
      <c r="Q4489" s="1" t="s">
        <v>1492</v>
      </c>
      <c r="R4489" s="1" t="s">
        <v>1452</v>
      </c>
      <c r="S4489" t="s">
        <v>1449</v>
      </c>
      <c r="T4489">
        <f>VLOOKUP(Admissions[[#This Row],[Department]],Departments!A:E,5,FALSE)</f>
        <v>6000</v>
      </c>
      <c r="U4489" s="1" t="str">
        <f t="shared" si="140"/>
        <v>Above Benchmark</v>
      </c>
      <c r="V4489" s="1">
        <f t="shared" ca="1" si="141"/>
        <v>21</v>
      </c>
      <c r="W4489" s="1" t="str">
        <f ca="1">_xlfn.IFS(Admissions[[#This Row],[Patients Age]]&lt;18,"Paediatric",V4489&lt;40,"Young Adult",V4489&lt;65,"Adult",TRUE,"Senior")</f>
        <v>Young Adult</v>
      </c>
    </row>
    <row r="4490" spans="1:23" x14ac:dyDescent="0.25">
      <c r="A4490">
        <v>11653</v>
      </c>
      <c r="B4490">
        <v>3627</v>
      </c>
      <c r="C4490" s="1" t="s">
        <v>101</v>
      </c>
      <c r="D4490" s="1" t="s">
        <v>56</v>
      </c>
      <c r="E4490" s="2">
        <v>14854</v>
      </c>
      <c r="F4490" s="1" t="s">
        <v>35</v>
      </c>
      <c r="G4490" s="1" t="s">
        <v>36</v>
      </c>
      <c r="H4490" s="2">
        <v>44972</v>
      </c>
      <c r="I4490" s="2">
        <v>44978</v>
      </c>
      <c r="J4490">
        <v>6</v>
      </c>
      <c r="K4490">
        <v>20983</v>
      </c>
      <c r="L4490" s="1" t="s">
        <v>1491</v>
      </c>
      <c r="M4490" s="1" t="s">
        <v>119</v>
      </c>
      <c r="N4490" s="1" t="s">
        <v>33</v>
      </c>
      <c r="O4490" t="s">
        <v>19</v>
      </c>
      <c r="P4490">
        <v>3497.1667000000002</v>
      </c>
      <c r="Q4490" s="1" t="s">
        <v>1492</v>
      </c>
      <c r="R4490" s="1" t="s">
        <v>1453</v>
      </c>
      <c r="S4490" t="s">
        <v>1449</v>
      </c>
      <c r="T4490">
        <f>VLOOKUP(Admissions[[#This Row],[Department]],Departments!A:E,5,FALSE)</f>
        <v>8500</v>
      </c>
      <c r="U4490" s="1" t="str">
        <f t="shared" si="140"/>
        <v>Above Benchmark</v>
      </c>
      <c r="V4490" s="1">
        <f t="shared" ca="1" si="141"/>
        <v>85</v>
      </c>
      <c r="W4490" s="1" t="str">
        <f ca="1">_xlfn.IFS(Admissions[[#This Row],[Patients Age]]&lt;18,"Paediatric",V4490&lt;40,"Young Adult",V4490&lt;65,"Adult",TRUE,"Senior")</f>
        <v>Senior</v>
      </c>
    </row>
    <row r="4491" spans="1:23" x14ac:dyDescent="0.25">
      <c r="A4491">
        <v>11440</v>
      </c>
      <c r="B4491">
        <v>6255</v>
      </c>
      <c r="C4491" s="1" t="s">
        <v>896</v>
      </c>
      <c r="D4491" s="1" t="s">
        <v>56</v>
      </c>
      <c r="E4491" s="2">
        <v>18509</v>
      </c>
      <c r="F4491" s="1" t="s">
        <v>51</v>
      </c>
      <c r="G4491" s="1" t="s">
        <v>113</v>
      </c>
      <c r="H4491" s="2">
        <v>45125</v>
      </c>
      <c r="I4491" s="2">
        <v>45134</v>
      </c>
      <c r="J4491">
        <v>9</v>
      </c>
      <c r="K4491">
        <v>13440</v>
      </c>
      <c r="L4491" s="1" t="s">
        <v>1491</v>
      </c>
      <c r="M4491" s="1" t="s">
        <v>88</v>
      </c>
      <c r="N4491" s="1" t="s">
        <v>24</v>
      </c>
      <c r="O4491" t="s">
        <v>19</v>
      </c>
      <c r="P4491">
        <v>1493.3333</v>
      </c>
      <c r="Q4491" s="1" t="s">
        <v>1492</v>
      </c>
      <c r="R4491" s="1" t="s">
        <v>1452</v>
      </c>
      <c r="S4491" t="s">
        <v>1449</v>
      </c>
      <c r="T4491">
        <f>VLOOKUP(Admissions[[#This Row],[Department]],Departments!A:E,5,FALSE)</f>
        <v>6800</v>
      </c>
      <c r="U4491" s="1" t="str">
        <f t="shared" si="140"/>
        <v>Above Benchmark</v>
      </c>
      <c r="V4491" s="1">
        <f t="shared" ca="1" si="141"/>
        <v>75</v>
      </c>
      <c r="W4491" s="1" t="str">
        <f ca="1">_xlfn.IFS(Admissions[[#This Row],[Patients Age]]&lt;18,"Paediatric",V4491&lt;40,"Young Adult",V4491&lt;65,"Adult",TRUE,"Senior")</f>
        <v>Senior</v>
      </c>
    </row>
    <row r="4492" spans="1:23" x14ac:dyDescent="0.25">
      <c r="A4492">
        <v>10338</v>
      </c>
      <c r="B4492">
        <v>6191</v>
      </c>
      <c r="C4492" s="1" t="s">
        <v>849</v>
      </c>
      <c r="D4492" s="1" t="s">
        <v>56</v>
      </c>
      <c r="E4492" s="2">
        <v>41852</v>
      </c>
      <c r="F4492" s="1" t="s">
        <v>30</v>
      </c>
      <c r="G4492" s="1" t="s">
        <v>58</v>
      </c>
      <c r="H4492" s="2">
        <v>45068</v>
      </c>
      <c r="I4492" s="2">
        <v>45071</v>
      </c>
      <c r="J4492">
        <v>3</v>
      </c>
      <c r="K4492">
        <v>3834</v>
      </c>
      <c r="L4492" s="1" t="s">
        <v>1491</v>
      </c>
      <c r="M4492" s="1" t="s">
        <v>32</v>
      </c>
      <c r="N4492" s="1" t="s">
        <v>18</v>
      </c>
      <c r="O4492" t="s">
        <v>19</v>
      </c>
      <c r="P4492">
        <v>1278</v>
      </c>
      <c r="Q4492" s="1" t="s">
        <v>1492</v>
      </c>
      <c r="R4492" s="1" t="s">
        <v>1448</v>
      </c>
      <c r="S4492" t="s">
        <v>1449</v>
      </c>
      <c r="T4492">
        <f>VLOOKUP(Admissions[[#This Row],[Department]],Departments!A:E,5,FALSE)</f>
        <v>4500</v>
      </c>
      <c r="U4492" s="1" t="str">
        <f t="shared" si="140"/>
        <v>Within Benchmark</v>
      </c>
      <c r="V4492" s="1">
        <f t="shared" ca="1" si="141"/>
        <v>11</v>
      </c>
      <c r="W4492" s="1" t="str">
        <f ca="1">_xlfn.IFS(Admissions[[#This Row],[Patients Age]]&lt;18,"Paediatric",V4492&lt;40,"Young Adult",V4492&lt;65,"Adult",TRUE,"Senior")</f>
        <v>Paediatric</v>
      </c>
    </row>
    <row r="4493" spans="1:23" x14ac:dyDescent="0.25">
      <c r="A4493">
        <v>13677</v>
      </c>
      <c r="B4493">
        <v>4865</v>
      </c>
      <c r="C4493" s="1" t="s">
        <v>188</v>
      </c>
      <c r="D4493" s="1" t="s">
        <v>14</v>
      </c>
      <c r="E4493" s="2">
        <v>40923</v>
      </c>
      <c r="F4493" s="1" t="s">
        <v>30</v>
      </c>
      <c r="G4493" s="1" t="s">
        <v>110</v>
      </c>
      <c r="H4493" s="2">
        <v>45405</v>
      </c>
      <c r="I4493" s="2">
        <v>45408</v>
      </c>
      <c r="J4493">
        <v>3</v>
      </c>
      <c r="K4493">
        <v>1900</v>
      </c>
      <c r="L4493" s="1" t="s">
        <v>1491</v>
      </c>
      <c r="M4493" s="1" t="s">
        <v>46</v>
      </c>
      <c r="N4493" s="1" t="s">
        <v>33</v>
      </c>
      <c r="O4493" t="s">
        <v>19</v>
      </c>
      <c r="P4493">
        <v>633.33330000000001</v>
      </c>
      <c r="Q4493" s="1" t="s">
        <v>1492</v>
      </c>
      <c r="R4493" s="1" t="s">
        <v>1452</v>
      </c>
      <c r="S4493" t="s">
        <v>1449</v>
      </c>
      <c r="T4493">
        <f>VLOOKUP(Admissions[[#This Row],[Department]],Departments!A:E,5,FALSE)</f>
        <v>4500</v>
      </c>
      <c r="U4493" s="1" t="str">
        <f t="shared" si="140"/>
        <v>Within Benchmark</v>
      </c>
      <c r="V4493" s="1">
        <f t="shared" ca="1" si="141"/>
        <v>14</v>
      </c>
      <c r="W4493" s="1" t="str">
        <f ca="1">_xlfn.IFS(Admissions[[#This Row],[Patients Age]]&lt;18,"Paediatric",V4493&lt;40,"Young Adult",V4493&lt;65,"Adult",TRUE,"Senior")</f>
        <v>Paediatric</v>
      </c>
    </row>
    <row r="4494" spans="1:23" x14ac:dyDescent="0.25">
      <c r="A4494">
        <v>12643</v>
      </c>
      <c r="B4494">
        <v>3413</v>
      </c>
      <c r="C4494" s="1" t="s">
        <v>155</v>
      </c>
      <c r="D4494" s="1" t="s">
        <v>56</v>
      </c>
      <c r="E4494" s="2">
        <v>22437</v>
      </c>
      <c r="F4494" s="1" t="s">
        <v>35</v>
      </c>
      <c r="G4494" s="1" t="s">
        <v>85</v>
      </c>
      <c r="H4494" s="2">
        <v>45076</v>
      </c>
      <c r="I4494" s="2">
        <v>45082</v>
      </c>
      <c r="J4494">
        <v>6</v>
      </c>
      <c r="K4494">
        <v>14642</v>
      </c>
      <c r="L4494" s="1" t="s">
        <v>1494</v>
      </c>
      <c r="M4494" s="1" t="s">
        <v>37</v>
      </c>
      <c r="N4494" s="1" t="s">
        <v>33</v>
      </c>
      <c r="O4494" t="s">
        <v>19</v>
      </c>
      <c r="P4494">
        <v>2440.3332999999998</v>
      </c>
      <c r="Q4494" s="1" t="s">
        <v>1492</v>
      </c>
      <c r="R4494" s="1" t="s">
        <v>1452</v>
      </c>
      <c r="S4494" t="s">
        <v>1449</v>
      </c>
      <c r="T4494">
        <f>VLOOKUP(Admissions[[#This Row],[Department]],Departments!A:E,5,FALSE)</f>
        <v>8500</v>
      </c>
      <c r="U4494" s="1" t="str">
        <f t="shared" si="140"/>
        <v>Above Benchmark</v>
      </c>
      <c r="V4494" s="1">
        <f t="shared" ca="1" si="141"/>
        <v>65</v>
      </c>
      <c r="W4494" s="1" t="str">
        <f ca="1">_xlfn.IFS(Admissions[[#This Row],[Patients Age]]&lt;18,"Paediatric",V4494&lt;40,"Young Adult",V4494&lt;65,"Adult",TRUE,"Senior")</f>
        <v>Senior</v>
      </c>
    </row>
    <row r="4495" spans="1:23" x14ac:dyDescent="0.25">
      <c r="A4495">
        <v>10807</v>
      </c>
      <c r="B4495">
        <v>4115</v>
      </c>
      <c r="C4495" s="1" t="s">
        <v>384</v>
      </c>
      <c r="D4495" s="1" t="s">
        <v>14</v>
      </c>
      <c r="E4495" s="2">
        <v>23300</v>
      </c>
      <c r="F4495" s="1" t="s">
        <v>51</v>
      </c>
      <c r="G4495" s="1" t="s">
        <v>113</v>
      </c>
      <c r="H4495" s="2">
        <v>45232</v>
      </c>
      <c r="I4495" s="2">
        <v>45238</v>
      </c>
      <c r="J4495">
        <v>6</v>
      </c>
      <c r="K4495">
        <v>6926</v>
      </c>
      <c r="L4495" s="1" t="s">
        <v>1491</v>
      </c>
      <c r="M4495" s="1" t="s">
        <v>114</v>
      </c>
      <c r="N4495" s="1" t="s">
        <v>18</v>
      </c>
      <c r="O4495" t="s">
        <v>19</v>
      </c>
      <c r="P4495">
        <v>1154.3333</v>
      </c>
      <c r="Q4495" s="1" t="s">
        <v>1492</v>
      </c>
      <c r="R4495" s="1" t="s">
        <v>1450</v>
      </c>
      <c r="S4495" t="s">
        <v>1449</v>
      </c>
      <c r="T4495">
        <f>VLOOKUP(Admissions[[#This Row],[Department]],Departments!A:E,5,FALSE)</f>
        <v>6800</v>
      </c>
      <c r="U4495" s="1" t="str">
        <f t="shared" si="140"/>
        <v>Above Benchmark</v>
      </c>
      <c r="V4495" s="1">
        <f t="shared" ca="1" si="141"/>
        <v>62</v>
      </c>
      <c r="W4495" s="1" t="str">
        <f ca="1">_xlfn.IFS(Admissions[[#This Row],[Patients Age]]&lt;18,"Paediatric",V4495&lt;40,"Young Adult",V4495&lt;65,"Adult",TRUE,"Senior")</f>
        <v>Adult</v>
      </c>
    </row>
    <row r="4496" spans="1:23" x14ac:dyDescent="0.25">
      <c r="A4496">
        <v>15798</v>
      </c>
      <c r="B4496">
        <v>6596</v>
      </c>
      <c r="C4496" s="1" t="s">
        <v>584</v>
      </c>
      <c r="D4496" s="1" t="s">
        <v>56</v>
      </c>
      <c r="E4496" s="2">
        <v>40819</v>
      </c>
      <c r="F4496" s="1" t="s">
        <v>30</v>
      </c>
      <c r="G4496" s="1" t="s">
        <v>110</v>
      </c>
      <c r="H4496" s="2">
        <v>45233</v>
      </c>
      <c r="I4496" s="2">
        <v>45234</v>
      </c>
      <c r="J4496">
        <v>1</v>
      </c>
      <c r="K4496">
        <v>2202</v>
      </c>
      <c r="L4496" s="1" t="s">
        <v>1491</v>
      </c>
      <c r="M4496" s="1" t="s">
        <v>46</v>
      </c>
      <c r="N4496" s="1" t="s">
        <v>33</v>
      </c>
      <c r="O4496" t="s">
        <v>19</v>
      </c>
      <c r="P4496">
        <v>2202</v>
      </c>
      <c r="Q4496" s="1" t="s">
        <v>1492</v>
      </c>
      <c r="R4496" s="1" t="s">
        <v>1454</v>
      </c>
      <c r="S4496" t="s">
        <v>1449</v>
      </c>
      <c r="T4496">
        <f>VLOOKUP(Admissions[[#This Row],[Department]],Departments!A:E,5,FALSE)</f>
        <v>4500</v>
      </c>
      <c r="U4496" s="1" t="str">
        <f t="shared" si="140"/>
        <v>Within Benchmark</v>
      </c>
      <c r="V4496" s="1">
        <f t="shared" ca="1" si="141"/>
        <v>14</v>
      </c>
      <c r="W4496" s="1" t="str">
        <f ca="1">_xlfn.IFS(Admissions[[#This Row],[Patients Age]]&lt;18,"Paediatric",V4496&lt;40,"Young Adult",V4496&lt;65,"Adult",TRUE,"Senior")</f>
        <v>Paediatric</v>
      </c>
    </row>
    <row r="4497" spans="1:23" x14ac:dyDescent="0.25">
      <c r="A4497">
        <v>13254</v>
      </c>
      <c r="B4497">
        <v>6362</v>
      </c>
      <c r="C4497" s="1" t="s">
        <v>630</v>
      </c>
      <c r="D4497" s="1" t="s">
        <v>56</v>
      </c>
      <c r="E4497" s="2">
        <v>12657</v>
      </c>
      <c r="F4497" s="1" t="s">
        <v>35</v>
      </c>
      <c r="G4497" s="1" t="s">
        <v>36</v>
      </c>
      <c r="H4497" s="2">
        <v>45483</v>
      </c>
      <c r="I4497" s="2">
        <v>45489</v>
      </c>
      <c r="J4497">
        <v>6</v>
      </c>
      <c r="K4497">
        <v>13167</v>
      </c>
      <c r="L4497" s="1" t="s">
        <v>1494</v>
      </c>
      <c r="M4497" s="1" t="s">
        <v>37</v>
      </c>
      <c r="N4497" s="1" t="s">
        <v>18</v>
      </c>
      <c r="O4497" t="s">
        <v>19</v>
      </c>
      <c r="P4497">
        <v>2194.5</v>
      </c>
      <c r="Q4497" s="1" t="s">
        <v>1492</v>
      </c>
      <c r="R4497" s="1" t="s">
        <v>1453</v>
      </c>
      <c r="S4497" t="s">
        <v>1449</v>
      </c>
      <c r="T4497">
        <f>VLOOKUP(Admissions[[#This Row],[Department]],Departments!A:E,5,FALSE)</f>
        <v>8500</v>
      </c>
      <c r="U4497" s="1" t="str">
        <f t="shared" si="140"/>
        <v>Above Benchmark</v>
      </c>
      <c r="V4497" s="1">
        <f t="shared" ca="1" si="141"/>
        <v>91</v>
      </c>
      <c r="W4497" s="1" t="str">
        <f ca="1">_xlfn.IFS(Admissions[[#This Row],[Patients Age]]&lt;18,"Paediatric",V4497&lt;40,"Young Adult",V4497&lt;65,"Adult",TRUE,"Senior")</f>
        <v>Senior</v>
      </c>
    </row>
    <row r="4498" spans="1:23" x14ac:dyDescent="0.25">
      <c r="A4498">
        <v>15315</v>
      </c>
      <c r="B4498">
        <v>4885</v>
      </c>
      <c r="C4498" s="1" t="s">
        <v>725</v>
      </c>
      <c r="D4498" s="1" t="s">
        <v>56</v>
      </c>
      <c r="E4498" s="2">
        <v>21872</v>
      </c>
      <c r="F4498" s="1" t="s">
        <v>26</v>
      </c>
      <c r="G4498" s="1" t="s">
        <v>39</v>
      </c>
      <c r="H4498" s="2">
        <v>45484</v>
      </c>
      <c r="I4498" s="2">
        <v>45494</v>
      </c>
      <c r="J4498">
        <v>10</v>
      </c>
      <c r="K4498">
        <v>24042</v>
      </c>
      <c r="L4498" s="1" t="s">
        <v>1491</v>
      </c>
      <c r="M4498" s="1" t="s">
        <v>17</v>
      </c>
      <c r="N4498" s="1" t="s">
        <v>33</v>
      </c>
      <c r="O4498" t="s">
        <v>19</v>
      </c>
      <c r="P4498">
        <v>2404.1999999999998</v>
      </c>
      <c r="Q4498" s="1" t="s">
        <v>1492</v>
      </c>
      <c r="R4498" s="1" t="s">
        <v>1450</v>
      </c>
      <c r="S4498" t="s">
        <v>1449</v>
      </c>
      <c r="T4498">
        <f>VLOOKUP(Admissions[[#This Row],[Department]],Departments!A:E,5,FALSE)</f>
        <v>9000</v>
      </c>
      <c r="U4498" s="1" t="str">
        <f t="shared" si="140"/>
        <v>Above Benchmark</v>
      </c>
      <c r="V4498" s="1">
        <f t="shared" ca="1" si="141"/>
        <v>66</v>
      </c>
      <c r="W4498" s="1" t="str">
        <f ca="1">_xlfn.IFS(Admissions[[#This Row],[Patients Age]]&lt;18,"Paediatric",V4498&lt;40,"Young Adult",V4498&lt;65,"Adult",TRUE,"Senior")</f>
        <v>Senior</v>
      </c>
    </row>
    <row r="4499" spans="1:23" x14ac:dyDescent="0.25">
      <c r="A4499">
        <v>12849</v>
      </c>
      <c r="B4499">
        <v>3465</v>
      </c>
      <c r="C4499" s="1" t="s">
        <v>239</v>
      </c>
      <c r="D4499" s="1" t="s">
        <v>56</v>
      </c>
      <c r="E4499" s="2">
        <v>38838</v>
      </c>
      <c r="F4499" s="1" t="s">
        <v>21</v>
      </c>
      <c r="G4499" s="1" t="s">
        <v>160</v>
      </c>
      <c r="H4499" s="2">
        <v>45626</v>
      </c>
      <c r="I4499" s="2">
        <v>45632</v>
      </c>
      <c r="J4499">
        <v>6</v>
      </c>
      <c r="K4499">
        <v>18913</v>
      </c>
      <c r="L4499" s="1" t="s">
        <v>1491</v>
      </c>
      <c r="M4499" s="1" t="s">
        <v>124</v>
      </c>
      <c r="N4499" s="1" t="s">
        <v>18</v>
      </c>
      <c r="O4499" t="s">
        <v>19</v>
      </c>
      <c r="P4499">
        <v>3152.1667000000002</v>
      </c>
      <c r="Q4499" s="1" t="s">
        <v>1492</v>
      </c>
      <c r="R4499" s="1" t="s">
        <v>1446</v>
      </c>
      <c r="S4499" t="s">
        <v>1447</v>
      </c>
      <c r="T4499">
        <f>VLOOKUP(Admissions[[#This Row],[Department]],Departments!A:E,5,FALSE)</f>
        <v>12000</v>
      </c>
      <c r="U4499" s="1" t="str">
        <f t="shared" si="140"/>
        <v>Above Benchmark</v>
      </c>
      <c r="V4499" s="1">
        <f t="shared" ca="1" si="141"/>
        <v>20</v>
      </c>
      <c r="W4499" s="1" t="str">
        <f ca="1">_xlfn.IFS(Admissions[[#This Row],[Patients Age]]&lt;18,"Paediatric",V4499&lt;40,"Young Adult",V4499&lt;65,"Adult",TRUE,"Senior")</f>
        <v>Young Adult</v>
      </c>
    </row>
    <row r="4500" spans="1:23" x14ac:dyDescent="0.25">
      <c r="A4500">
        <v>15568</v>
      </c>
      <c r="B4500">
        <v>5049</v>
      </c>
      <c r="C4500" s="1" t="s">
        <v>839</v>
      </c>
      <c r="D4500" s="1" t="s">
        <v>14</v>
      </c>
      <c r="E4500" s="2">
        <v>13912</v>
      </c>
      <c r="F4500" s="1" t="s">
        <v>35</v>
      </c>
      <c r="G4500" s="1" t="s">
        <v>36</v>
      </c>
      <c r="H4500" s="2">
        <v>45323</v>
      </c>
      <c r="I4500" s="2">
        <v>45331</v>
      </c>
      <c r="J4500">
        <v>8</v>
      </c>
      <c r="K4500">
        <v>13061</v>
      </c>
      <c r="L4500" s="1" t="s">
        <v>1491</v>
      </c>
      <c r="M4500" s="1" t="s">
        <v>60</v>
      </c>
      <c r="N4500" s="1" t="s">
        <v>18</v>
      </c>
      <c r="O4500" t="s">
        <v>19</v>
      </c>
      <c r="P4500">
        <v>1632.625</v>
      </c>
      <c r="Q4500" s="1" t="s">
        <v>1492</v>
      </c>
      <c r="R4500" s="1" t="s">
        <v>1450</v>
      </c>
      <c r="S4500" t="s">
        <v>1449</v>
      </c>
      <c r="T4500">
        <f>VLOOKUP(Admissions[[#This Row],[Department]],Departments!A:E,5,FALSE)</f>
        <v>8500</v>
      </c>
      <c r="U4500" s="1" t="str">
        <f t="shared" si="140"/>
        <v>Above Benchmark</v>
      </c>
      <c r="V4500" s="1">
        <f t="shared" ca="1" si="141"/>
        <v>88</v>
      </c>
      <c r="W4500" s="1" t="str">
        <f ca="1">_xlfn.IFS(Admissions[[#This Row],[Patients Age]]&lt;18,"Paediatric",V4500&lt;40,"Young Adult",V4500&lt;65,"Adult",TRUE,"Senior")</f>
        <v>Senior</v>
      </c>
    </row>
    <row r="4501" spans="1:23" x14ac:dyDescent="0.25">
      <c r="A4501">
        <v>12725</v>
      </c>
      <c r="B4501">
        <v>4147</v>
      </c>
      <c r="C4501" s="1" t="s">
        <v>469</v>
      </c>
      <c r="D4501" s="1" t="s">
        <v>14</v>
      </c>
      <c r="E4501" s="2">
        <v>39534</v>
      </c>
      <c r="F4501" s="1" t="s">
        <v>30</v>
      </c>
      <c r="G4501" s="1" t="s">
        <v>31</v>
      </c>
      <c r="H4501" s="2">
        <v>45416</v>
      </c>
      <c r="I4501" s="2">
        <v>45417</v>
      </c>
      <c r="J4501">
        <v>1</v>
      </c>
      <c r="K4501">
        <v>2290</v>
      </c>
      <c r="L4501" s="1" t="s">
        <v>1494</v>
      </c>
      <c r="M4501" s="1" t="s">
        <v>32</v>
      </c>
      <c r="N4501" s="1" t="s">
        <v>33</v>
      </c>
      <c r="O4501" t="s">
        <v>19</v>
      </c>
      <c r="P4501">
        <v>2290</v>
      </c>
      <c r="Q4501" s="1" t="s">
        <v>1492</v>
      </c>
      <c r="R4501" s="1" t="s">
        <v>1446</v>
      </c>
      <c r="S4501" t="s">
        <v>1447</v>
      </c>
      <c r="T4501">
        <f>VLOOKUP(Admissions[[#This Row],[Department]],Departments!A:E,5,FALSE)</f>
        <v>4500</v>
      </c>
      <c r="U4501" s="1" t="str">
        <f t="shared" si="140"/>
        <v>Within Benchmark</v>
      </c>
      <c r="V4501" s="1">
        <f t="shared" ca="1" si="141"/>
        <v>18</v>
      </c>
      <c r="W4501" s="1" t="str">
        <f ca="1">_xlfn.IFS(Admissions[[#This Row],[Patients Age]]&lt;18,"Paediatric",V4501&lt;40,"Young Adult",V4501&lt;65,"Adult",TRUE,"Senior")</f>
        <v>Young Adult</v>
      </c>
    </row>
    <row r="4502" spans="1:23" x14ac:dyDescent="0.25">
      <c r="A4502">
        <v>11388</v>
      </c>
      <c r="B4502">
        <v>4313</v>
      </c>
      <c r="C4502" s="1" t="s">
        <v>191</v>
      </c>
      <c r="D4502" s="1" t="s">
        <v>56</v>
      </c>
      <c r="E4502" s="2">
        <v>14480</v>
      </c>
      <c r="F4502" s="1" t="s">
        <v>66</v>
      </c>
      <c r="G4502" s="1" t="s">
        <v>77</v>
      </c>
      <c r="H4502" s="2">
        <v>44983</v>
      </c>
      <c r="I4502" s="2">
        <v>44988</v>
      </c>
      <c r="J4502">
        <v>5</v>
      </c>
      <c r="K4502">
        <v>7995</v>
      </c>
      <c r="L4502" s="1" t="s">
        <v>1491</v>
      </c>
      <c r="M4502" s="1" t="s">
        <v>91</v>
      </c>
      <c r="N4502" s="1" t="s">
        <v>24</v>
      </c>
      <c r="O4502" t="s">
        <v>19</v>
      </c>
      <c r="P4502">
        <v>1599</v>
      </c>
      <c r="Q4502" s="1" t="s">
        <v>1492</v>
      </c>
      <c r="R4502" s="1" t="s">
        <v>1451</v>
      </c>
      <c r="S4502" t="s">
        <v>1447</v>
      </c>
      <c r="T4502">
        <f>VLOOKUP(Admissions[[#This Row],[Department]],Departments!A:E,5,FALSE)</f>
        <v>6000</v>
      </c>
      <c r="U4502" s="1" t="str">
        <f t="shared" si="140"/>
        <v>Above Benchmark</v>
      </c>
      <c r="V4502" s="1">
        <f t="shared" ca="1" si="141"/>
        <v>86</v>
      </c>
      <c r="W4502" s="1" t="str">
        <f ca="1">_xlfn.IFS(Admissions[[#This Row],[Patients Age]]&lt;18,"Paediatric",V4502&lt;40,"Young Adult",V4502&lt;65,"Adult",TRUE,"Senior")</f>
        <v>Senior</v>
      </c>
    </row>
    <row r="4503" spans="1:23" x14ac:dyDescent="0.25">
      <c r="A4503">
        <v>15692</v>
      </c>
      <c r="B4503">
        <v>6092</v>
      </c>
      <c r="C4503" s="1" t="s">
        <v>428</v>
      </c>
      <c r="D4503" s="1" t="s">
        <v>56</v>
      </c>
      <c r="E4503" s="2">
        <v>32433</v>
      </c>
      <c r="F4503" s="1" t="s">
        <v>35</v>
      </c>
      <c r="G4503" s="1" t="s">
        <v>83</v>
      </c>
      <c r="H4503" s="2">
        <v>45280</v>
      </c>
      <c r="I4503" s="2">
        <v>45286</v>
      </c>
      <c r="J4503">
        <v>6</v>
      </c>
      <c r="K4503">
        <v>10048</v>
      </c>
      <c r="L4503" s="1" t="s">
        <v>1491</v>
      </c>
      <c r="M4503" s="1" t="s">
        <v>60</v>
      </c>
      <c r="N4503" s="1" t="s">
        <v>18</v>
      </c>
      <c r="O4503" t="s">
        <v>19</v>
      </c>
      <c r="P4503">
        <v>1674.6667</v>
      </c>
      <c r="Q4503" s="1" t="s">
        <v>1492</v>
      </c>
      <c r="R4503" s="1" t="s">
        <v>1453</v>
      </c>
      <c r="S4503" t="s">
        <v>1449</v>
      </c>
      <c r="T4503">
        <f>VLOOKUP(Admissions[[#This Row],[Department]],Departments!A:E,5,FALSE)</f>
        <v>8500</v>
      </c>
      <c r="U4503" s="1" t="str">
        <f t="shared" si="140"/>
        <v>Above Benchmark</v>
      </c>
      <c r="V4503" s="1">
        <f t="shared" ca="1" si="141"/>
        <v>37</v>
      </c>
      <c r="W4503" s="1" t="str">
        <f ca="1">_xlfn.IFS(Admissions[[#This Row],[Patients Age]]&lt;18,"Paediatric",V4503&lt;40,"Young Adult",V4503&lt;65,"Adult",TRUE,"Senior")</f>
        <v>Young Adult</v>
      </c>
    </row>
    <row r="4504" spans="1:23" x14ac:dyDescent="0.25">
      <c r="A4504">
        <v>15014</v>
      </c>
      <c r="B4504">
        <v>4219</v>
      </c>
      <c r="C4504" s="1" t="s">
        <v>506</v>
      </c>
      <c r="D4504" s="1" t="s">
        <v>56</v>
      </c>
      <c r="E4504" s="2">
        <v>16846</v>
      </c>
      <c r="F4504" s="1" t="s">
        <v>41</v>
      </c>
      <c r="G4504" s="1" t="s">
        <v>219</v>
      </c>
      <c r="H4504" s="2">
        <v>45337</v>
      </c>
      <c r="I4504" s="2">
        <v>45343</v>
      </c>
      <c r="J4504">
        <v>6</v>
      </c>
      <c r="K4504">
        <v>8821</v>
      </c>
      <c r="L4504" s="1" t="s">
        <v>1491</v>
      </c>
      <c r="M4504" s="1" t="s">
        <v>43</v>
      </c>
      <c r="N4504" s="1" t="s">
        <v>18</v>
      </c>
      <c r="O4504" t="s">
        <v>19</v>
      </c>
      <c r="P4504">
        <v>1470.1667</v>
      </c>
      <c r="Q4504" s="1" t="s">
        <v>1492</v>
      </c>
      <c r="R4504" s="1" t="s">
        <v>1450</v>
      </c>
      <c r="S4504" t="s">
        <v>1449</v>
      </c>
      <c r="T4504">
        <f>VLOOKUP(Admissions[[#This Row],[Department]],Departments!A:E,5,FALSE)</f>
        <v>7200</v>
      </c>
      <c r="U4504" s="1" t="str">
        <f t="shared" si="140"/>
        <v>Above Benchmark</v>
      </c>
      <c r="V4504" s="1">
        <f t="shared" ca="1" si="141"/>
        <v>80</v>
      </c>
      <c r="W4504" s="1" t="str">
        <f ca="1">_xlfn.IFS(Admissions[[#This Row],[Patients Age]]&lt;18,"Paediatric",V4504&lt;40,"Young Adult",V4504&lt;65,"Adult",TRUE,"Senior")</f>
        <v>Senior</v>
      </c>
    </row>
    <row r="4505" spans="1:23" x14ac:dyDescent="0.25">
      <c r="A4505">
        <v>10843</v>
      </c>
      <c r="B4505">
        <v>3050</v>
      </c>
      <c r="C4505" s="1" t="s">
        <v>251</v>
      </c>
      <c r="D4505" s="1" t="s">
        <v>14</v>
      </c>
      <c r="E4505" s="2">
        <v>24498</v>
      </c>
      <c r="F4505" s="1" t="s">
        <v>51</v>
      </c>
      <c r="G4505" s="1" t="s">
        <v>87</v>
      </c>
      <c r="H4505" s="2">
        <v>44988</v>
      </c>
      <c r="I4505" s="2">
        <v>44992</v>
      </c>
      <c r="J4505">
        <v>4</v>
      </c>
      <c r="K4505">
        <v>8605</v>
      </c>
      <c r="L4505" s="1" t="s">
        <v>1491</v>
      </c>
      <c r="M4505" s="1" t="s">
        <v>17</v>
      </c>
      <c r="N4505" s="1" t="s">
        <v>33</v>
      </c>
      <c r="O4505" t="s">
        <v>19</v>
      </c>
      <c r="P4505">
        <v>2151.25</v>
      </c>
      <c r="Q4505" s="1" t="s">
        <v>1492</v>
      </c>
      <c r="R4505" s="1" t="s">
        <v>1454</v>
      </c>
      <c r="S4505" t="s">
        <v>1449</v>
      </c>
      <c r="T4505">
        <f>VLOOKUP(Admissions[[#This Row],[Department]],Departments!A:E,5,FALSE)</f>
        <v>6800</v>
      </c>
      <c r="U4505" s="1" t="str">
        <f t="shared" si="140"/>
        <v>Above Benchmark</v>
      </c>
      <c r="V4505" s="1">
        <f t="shared" ca="1" si="141"/>
        <v>59</v>
      </c>
      <c r="W4505" s="1" t="str">
        <f ca="1">_xlfn.IFS(Admissions[[#This Row],[Patients Age]]&lt;18,"Paediatric",V4505&lt;40,"Young Adult",V4505&lt;65,"Adult",TRUE,"Senior")</f>
        <v>Adult</v>
      </c>
    </row>
    <row r="4506" spans="1:23" x14ac:dyDescent="0.25">
      <c r="A4506">
        <v>11047</v>
      </c>
      <c r="B4506">
        <v>7027</v>
      </c>
      <c r="C4506" s="1" t="s">
        <v>1354</v>
      </c>
      <c r="D4506" s="1" t="s">
        <v>56</v>
      </c>
      <c r="E4506" s="2">
        <v>24754</v>
      </c>
      <c r="F4506" s="1" t="s">
        <v>66</v>
      </c>
      <c r="G4506" s="1" t="s">
        <v>67</v>
      </c>
      <c r="H4506" s="2">
        <v>45037</v>
      </c>
      <c r="I4506" s="2">
        <v>45040</v>
      </c>
      <c r="J4506">
        <v>3</v>
      </c>
      <c r="K4506">
        <v>5533</v>
      </c>
      <c r="L4506" s="1" t="s">
        <v>1494</v>
      </c>
      <c r="M4506" s="1" t="s">
        <v>68</v>
      </c>
      <c r="N4506" s="1" t="s">
        <v>24</v>
      </c>
      <c r="O4506" t="s">
        <v>19</v>
      </c>
      <c r="P4506">
        <v>1844.3333</v>
      </c>
      <c r="Q4506" s="1" t="s">
        <v>1492</v>
      </c>
      <c r="R4506" s="1" t="s">
        <v>1454</v>
      </c>
      <c r="S4506" t="s">
        <v>1449</v>
      </c>
      <c r="T4506">
        <f>VLOOKUP(Admissions[[#This Row],[Department]],Departments!A:E,5,FALSE)</f>
        <v>6000</v>
      </c>
      <c r="U4506" s="1" t="str">
        <f t="shared" si="140"/>
        <v>Within Benchmark</v>
      </c>
      <c r="V4506" s="1">
        <f t="shared" ca="1" si="141"/>
        <v>58</v>
      </c>
      <c r="W4506" s="1" t="str">
        <f ca="1">_xlfn.IFS(Admissions[[#This Row],[Patients Age]]&lt;18,"Paediatric",V4506&lt;40,"Young Adult",V4506&lt;65,"Adult",TRUE,"Senior")</f>
        <v>Adult</v>
      </c>
    </row>
    <row r="4507" spans="1:23" x14ac:dyDescent="0.25">
      <c r="A4507">
        <v>15220</v>
      </c>
      <c r="B4507">
        <v>6976</v>
      </c>
      <c r="C4507" s="1" t="s">
        <v>1011</v>
      </c>
      <c r="D4507" s="1" t="s">
        <v>14</v>
      </c>
      <c r="E4507" s="2">
        <v>28596</v>
      </c>
      <c r="F4507" s="1" t="s">
        <v>26</v>
      </c>
      <c r="G4507" s="1" t="s">
        <v>39</v>
      </c>
      <c r="H4507" s="2">
        <v>45607</v>
      </c>
      <c r="I4507" s="2">
        <v>45615</v>
      </c>
      <c r="J4507">
        <v>8</v>
      </c>
      <c r="K4507">
        <v>21442</v>
      </c>
      <c r="L4507" s="1" t="s">
        <v>1491</v>
      </c>
      <c r="M4507" s="1" t="s">
        <v>1480</v>
      </c>
      <c r="N4507" s="1" t="s">
        <v>33</v>
      </c>
      <c r="O4507" t="s">
        <v>19</v>
      </c>
      <c r="P4507">
        <v>2680.25</v>
      </c>
      <c r="Q4507" s="1" t="s">
        <v>1492</v>
      </c>
      <c r="R4507" s="1" t="s">
        <v>1448</v>
      </c>
      <c r="S4507" t="s">
        <v>1449</v>
      </c>
      <c r="T4507">
        <f>VLOOKUP(Admissions[[#This Row],[Department]],Departments!A:E,5,FALSE)</f>
        <v>9000</v>
      </c>
      <c r="U4507" s="1" t="str">
        <f t="shared" si="140"/>
        <v>Above Benchmark</v>
      </c>
      <c r="V4507" s="1">
        <f t="shared" ca="1" si="141"/>
        <v>48</v>
      </c>
      <c r="W4507" s="1" t="str">
        <f ca="1">_xlfn.IFS(Admissions[[#This Row],[Patients Age]]&lt;18,"Paediatric",V4507&lt;40,"Young Adult",V4507&lt;65,"Adult",TRUE,"Senior")</f>
        <v>Adult</v>
      </c>
    </row>
    <row r="4508" spans="1:23" x14ac:dyDescent="0.25">
      <c r="A4508">
        <v>15675</v>
      </c>
      <c r="B4508">
        <v>6840</v>
      </c>
      <c r="C4508" s="1" t="s">
        <v>948</v>
      </c>
      <c r="D4508" s="1" t="s">
        <v>14</v>
      </c>
      <c r="E4508" s="2">
        <v>20556</v>
      </c>
      <c r="F4508" s="1" t="s">
        <v>238</v>
      </c>
      <c r="G4508" s="1" t="s">
        <v>70</v>
      </c>
      <c r="H4508" s="2">
        <v>45155</v>
      </c>
      <c r="I4508" s="2">
        <v>45161</v>
      </c>
      <c r="J4508">
        <v>6</v>
      </c>
      <c r="K4508">
        <v>9042</v>
      </c>
      <c r="L4508" s="1" t="s">
        <v>1491</v>
      </c>
      <c r="M4508" s="1" t="s">
        <v>37</v>
      </c>
      <c r="N4508" s="1" t="s">
        <v>18</v>
      </c>
      <c r="O4508" t="s">
        <v>19</v>
      </c>
      <c r="P4508">
        <v>1507</v>
      </c>
      <c r="Q4508" s="1" t="s">
        <v>1492</v>
      </c>
      <c r="R4508" s="1" t="s">
        <v>1450</v>
      </c>
      <c r="S4508" t="s">
        <v>1449</v>
      </c>
      <c r="T4508" t="e">
        <f>VLOOKUP(Admissions[[#This Row],[Department]],Departments!A:E,5,FALSE)</f>
        <v>#N/A</v>
      </c>
      <c r="U4508" s="1" t="e">
        <f t="shared" si="140"/>
        <v>#N/A</v>
      </c>
      <c r="V4508" s="1">
        <f t="shared" ca="1" si="141"/>
        <v>70</v>
      </c>
      <c r="W4508" s="1" t="str">
        <f ca="1">_xlfn.IFS(Admissions[[#This Row],[Patients Age]]&lt;18,"Paediatric",V4508&lt;40,"Young Adult",V4508&lt;65,"Adult",TRUE,"Senior")</f>
        <v>Senior</v>
      </c>
    </row>
    <row r="4509" spans="1:23" x14ac:dyDescent="0.25">
      <c r="A4509">
        <v>14269</v>
      </c>
      <c r="B4509">
        <v>3721</v>
      </c>
      <c r="C4509" s="1" t="s">
        <v>572</v>
      </c>
      <c r="D4509" s="1" t="s">
        <v>56</v>
      </c>
      <c r="E4509" s="2">
        <v>30969</v>
      </c>
      <c r="F4509" s="1" t="s">
        <v>51</v>
      </c>
      <c r="G4509" s="1" t="s">
        <v>113</v>
      </c>
      <c r="H4509" s="2">
        <v>45566</v>
      </c>
      <c r="I4509" s="2">
        <v>45574</v>
      </c>
      <c r="J4509">
        <v>8</v>
      </c>
      <c r="K4509">
        <v>8648</v>
      </c>
      <c r="L4509" s="1" t="s">
        <v>1494</v>
      </c>
      <c r="M4509" s="1" t="s">
        <v>17</v>
      </c>
      <c r="N4509" s="1" t="s">
        <v>33</v>
      </c>
      <c r="O4509" t="s">
        <v>19</v>
      </c>
      <c r="P4509">
        <v>1081</v>
      </c>
      <c r="Q4509" s="1" t="s">
        <v>1492</v>
      </c>
      <c r="R4509" s="1" t="s">
        <v>1452</v>
      </c>
      <c r="S4509" t="s">
        <v>1449</v>
      </c>
      <c r="T4509">
        <f>VLOOKUP(Admissions[[#This Row],[Department]],Departments!A:E,5,FALSE)</f>
        <v>6800</v>
      </c>
      <c r="U4509" s="1" t="str">
        <f t="shared" si="140"/>
        <v>Above Benchmark</v>
      </c>
      <c r="V4509" s="1">
        <f t="shared" ca="1" si="141"/>
        <v>41</v>
      </c>
      <c r="W4509" s="1" t="str">
        <f ca="1">_xlfn.IFS(Admissions[[#This Row],[Patients Age]]&lt;18,"Paediatric",V4509&lt;40,"Young Adult",V4509&lt;65,"Adult",TRUE,"Senior")</f>
        <v>Adult</v>
      </c>
    </row>
    <row r="4510" spans="1:23" x14ac:dyDescent="0.25">
      <c r="A4510">
        <v>15874</v>
      </c>
      <c r="B4510">
        <v>6466</v>
      </c>
      <c r="C4510" s="1" t="s">
        <v>1247</v>
      </c>
      <c r="D4510" s="1" t="s">
        <v>56</v>
      </c>
      <c r="E4510" s="2">
        <v>27369</v>
      </c>
      <c r="F4510" s="1" t="s">
        <v>26</v>
      </c>
      <c r="G4510" s="1" t="s">
        <v>39</v>
      </c>
      <c r="H4510" s="2">
        <v>45229</v>
      </c>
      <c r="I4510" s="2">
        <v>45238</v>
      </c>
      <c r="J4510">
        <v>9</v>
      </c>
      <c r="K4510">
        <v>19778</v>
      </c>
      <c r="L4510" s="1" t="s">
        <v>1491</v>
      </c>
      <c r="M4510" s="1" t="s">
        <v>79</v>
      </c>
      <c r="N4510" s="1" t="s">
        <v>33</v>
      </c>
      <c r="O4510" t="s">
        <v>19</v>
      </c>
      <c r="P4510">
        <v>2197.5556000000001</v>
      </c>
      <c r="Q4510" s="1" t="s">
        <v>1492</v>
      </c>
      <c r="R4510" s="1" t="s">
        <v>1448</v>
      </c>
      <c r="S4510" t="s">
        <v>1449</v>
      </c>
      <c r="T4510">
        <f>VLOOKUP(Admissions[[#This Row],[Department]],Departments!A:E,5,FALSE)</f>
        <v>9000</v>
      </c>
      <c r="U4510" s="1" t="str">
        <f t="shared" si="140"/>
        <v>Above Benchmark</v>
      </c>
      <c r="V4510" s="1">
        <f t="shared" ca="1" si="141"/>
        <v>51</v>
      </c>
      <c r="W4510" s="1" t="str">
        <f ca="1">_xlfn.IFS(Admissions[[#This Row],[Patients Age]]&lt;18,"Paediatric",V4510&lt;40,"Young Adult",V4510&lt;65,"Adult",TRUE,"Senior")</f>
        <v>Adult</v>
      </c>
    </row>
    <row r="4511" spans="1:23" x14ac:dyDescent="0.25">
      <c r="A4511">
        <v>15311</v>
      </c>
      <c r="B4511">
        <v>4138</v>
      </c>
      <c r="C4511" s="1" t="s">
        <v>1044</v>
      </c>
      <c r="D4511" s="1" t="s">
        <v>56</v>
      </c>
      <c r="E4511" s="2">
        <v>13959</v>
      </c>
      <c r="F4511" s="1" t="s">
        <v>41</v>
      </c>
      <c r="G4511" s="1" t="s">
        <v>219</v>
      </c>
      <c r="H4511" s="2">
        <v>45407</v>
      </c>
      <c r="I4511" s="2">
        <v>45413</v>
      </c>
      <c r="J4511">
        <v>6</v>
      </c>
      <c r="K4511">
        <v>8286</v>
      </c>
      <c r="L4511" s="1" t="s">
        <v>1491</v>
      </c>
      <c r="M4511" s="1" t="s">
        <v>43</v>
      </c>
      <c r="N4511" s="1" t="s">
        <v>33</v>
      </c>
      <c r="O4511" t="s">
        <v>19</v>
      </c>
      <c r="P4511">
        <v>1381</v>
      </c>
      <c r="Q4511" s="1" t="s">
        <v>1492</v>
      </c>
      <c r="R4511" s="1" t="s">
        <v>1450</v>
      </c>
      <c r="S4511" t="s">
        <v>1449</v>
      </c>
      <c r="T4511">
        <f>VLOOKUP(Admissions[[#This Row],[Department]],Departments!A:E,5,FALSE)</f>
        <v>7200</v>
      </c>
      <c r="U4511" s="1" t="str">
        <f t="shared" si="140"/>
        <v>Above Benchmark</v>
      </c>
      <c r="V4511" s="1">
        <f t="shared" ca="1" si="141"/>
        <v>88</v>
      </c>
      <c r="W4511" s="1" t="str">
        <f ca="1">_xlfn.IFS(Admissions[[#This Row],[Patients Age]]&lt;18,"Paediatric",V4511&lt;40,"Young Adult",V4511&lt;65,"Adult",TRUE,"Senior")</f>
        <v>Senior</v>
      </c>
    </row>
    <row r="4512" spans="1:23" x14ac:dyDescent="0.25">
      <c r="A4512">
        <v>12454</v>
      </c>
      <c r="B4512">
        <v>5982</v>
      </c>
      <c r="C4512" s="1" t="s">
        <v>337</v>
      </c>
      <c r="D4512" s="1" t="s">
        <v>14</v>
      </c>
      <c r="E4512" s="2">
        <v>39523</v>
      </c>
      <c r="F4512" s="1" t="s">
        <v>30</v>
      </c>
      <c r="G4512" s="1" t="s">
        <v>58</v>
      </c>
      <c r="H4512" s="2">
        <v>45163</v>
      </c>
      <c r="I4512" s="2">
        <v>45166</v>
      </c>
      <c r="J4512">
        <v>3</v>
      </c>
      <c r="K4512">
        <v>2034</v>
      </c>
      <c r="L4512" s="1" t="s">
        <v>1491</v>
      </c>
      <c r="M4512" s="1" t="s">
        <v>49</v>
      </c>
      <c r="N4512" s="1" t="s">
        <v>18</v>
      </c>
      <c r="O4512" t="s">
        <v>19</v>
      </c>
      <c r="P4512">
        <v>678</v>
      </c>
      <c r="Q4512" s="1" t="s">
        <v>1492</v>
      </c>
      <c r="R4512" s="1" t="s">
        <v>1454</v>
      </c>
      <c r="S4512" t="s">
        <v>1449</v>
      </c>
      <c r="T4512">
        <f>VLOOKUP(Admissions[[#This Row],[Department]],Departments!A:E,5,FALSE)</f>
        <v>4500</v>
      </c>
      <c r="U4512" s="1" t="str">
        <f t="shared" si="140"/>
        <v>Within Benchmark</v>
      </c>
      <c r="V4512" s="1">
        <f t="shared" ca="1" si="141"/>
        <v>18</v>
      </c>
      <c r="W4512" s="1" t="str">
        <f ca="1">_xlfn.IFS(Admissions[[#This Row],[Patients Age]]&lt;18,"Paediatric",V4512&lt;40,"Young Adult",V4512&lt;65,"Adult",TRUE,"Senior")</f>
        <v>Young Adult</v>
      </c>
    </row>
    <row r="4513" spans="1:23" x14ac:dyDescent="0.25">
      <c r="A4513">
        <v>14929</v>
      </c>
      <c r="B4513">
        <v>7187</v>
      </c>
      <c r="C4513" s="1" t="s">
        <v>810</v>
      </c>
      <c r="D4513" s="1" t="s">
        <v>56</v>
      </c>
      <c r="E4513" s="2">
        <v>39917</v>
      </c>
      <c r="F4513" s="1" t="s">
        <v>30</v>
      </c>
      <c r="G4513" s="1" t="s">
        <v>110</v>
      </c>
      <c r="H4513" s="2">
        <v>45045</v>
      </c>
      <c r="I4513" s="2">
        <v>45049</v>
      </c>
      <c r="J4513">
        <v>4</v>
      </c>
      <c r="K4513">
        <v>4125</v>
      </c>
      <c r="L4513" s="1" t="s">
        <v>1491</v>
      </c>
      <c r="M4513" s="1" t="s">
        <v>49</v>
      </c>
      <c r="N4513" s="1" t="s">
        <v>33</v>
      </c>
      <c r="O4513" t="s">
        <v>19</v>
      </c>
      <c r="P4513">
        <v>1031.25</v>
      </c>
      <c r="Q4513" s="1" t="s">
        <v>1492</v>
      </c>
      <c r="R4513" s="1" t="s">
        <v>1446</v>
      </c>
      <c r="S4513" t="s">
        <v>1447</v>
      </c>
      <c r="T4513">
        <f>VLOOKUP(Admissions[[#This Row],[Department]],Departments!A:E,5,FALSE)</f>
        <v>4500</v>
      </c>
      <c r="U4513" s="1" t="str">
        <f t="shared" si="140"/>
        <v>Within Benchmark</v>
      </c>
      <c r="V4513" s="1">
        <f t="shared" ca="1" si="141"/>
        <v>17</v>
      </c>
      <c r="W4513" s="1" t="str">
        <f ca="1">_xlfn.IFS(Admissions[[#This Row],[Patients Age]]&lt;18,"Paediatric",V4513&lt;40,"Young Adult",V4513&lt;65,"Adult",TRUE,"Senior")</f>
        <v>Paediatric</v>
      </c>
    </row>
    <row r="4514" spans="1:23" x14ac:dyDescent="0.25">
      <c r="A4514">
        <v>14918</v>
      </c>
      <c r="B4514">
        <v>3454</v>
      </c>
      <c r="C4514" s="1" t="s">
        <v>1158</v>
      </c>
      <c r="D4514" s="1" t="s">
        <v>56</v>
      </c>
      <c r="E4514" s="2">
        <v>28137</v>
      </c>
      <c r="F4514" s="1" t="s">
        <v>66</v>
      </c>
      <c r="G4514" s="1" t="s">
        <v>77</v>
      </c>
      <c r="H4514" s="2">
        <v>45060</v>
      </c>
      <c r="I4514" s="2">
        <v>45063</v>
      </c>
      <c r="J4514">
        <v>3</v>
      </c>
      <c r="K4514">
        <v>5957</v>
      </c>
      <c r="L4514" s="1" t="s">
        <v>1491</v>
      </c>
      <c r="M4514" s="1" t="s">
        <v>116</v>
      </c>
      <c r="N4514" s="1" t="s">
        <v>33</v>
      </c>
      <c r="O4514" t="s">
        <v>19</v>
      </c>
      <c r="P4514">
        <v>1985.6667</v>
      </c>
      <c r="Q4514" s="1" t="s">
        <v>1492</v>
      </c>
      <c r="R4514" s="1" t="s">
        <v>1451</v>
      </c>
      <c r="S4514" t="s">
        <v>1447</v>
      </c>
      <c r="T4514">
        <f>VLOOKUP(Admissions[[#This Row],[Department]],Departments!A:E,5,FALSE)</f>
        <v>6000</v>
      </c>
      <c r="U4514" s="1" t="str">
        <f t="shared" si="140"/>
        <v>Within Benchmark</v>
      </c>
      <c r="V4514" s="1">
        <f t="shared" ca="1" si="141"/>
        <v>49</v>
      </c>
      <c r="W4514" s="1" t="str">
        <f ca="1">_xlfn.IFS(Admissions[[#This Row],[Patients Age]]&lt;18,"Paediatric",V4514&lt;40,"Young Adult",V4514&lt;65,"Adult",TRUE,"Senior")</f>
        <v>Adult</v>
      </c>
    </row>
    <row r="4515" spans="1:23" x14ac:dyDescent="0.25">
      <c r="A4515">
        <v>13553</v>
      </c>
      <c r="B4515">
        <v>6033</v>
      </c>
      <c r="C4515" s="1" t="s">
        <v>406</v>
      </c>
      <c r="D4515" s="1" t="s">
        <v>56</v>
      </c>
      <c r="E4515" s="2">
        <v>30639</v>
      </c>
      <c r="F4515" s="1" t="s">
        <v>15</v>
      </c>
      <c r="G4515" s="1" t="s">
        <v>48</v>
      </c>
      <c r="H4515" s="2">
        <v>45231</v>
      </c>
      <c r="I4515" s="2">
        <v>45233</v>
      </c>
      <c r="J4515">
        <v>2</v>
      </c>
      <c r="K4515">
        <v>3932</v>
      </c>
      <c r="L4515" s="1" t="s">
        <v>1491</v>
      </c>
      <c r="M4515" s="1" t="s">
        <v>49</v>
      </c>
      <c r="N4515" s="1" t="s">
        <v>33</v>
      </c>
      <c r="O4515" t="s">
        <v>19</v>
      </c>
      <c r="P4515">
        <v>1966</v>
      </c>
      <c r="Q4515" s="1" t="s">
        <v>1492</v>
      </c>
      <c r="R4515" s="1" t="s">
        <v>1453</v>
      </c>
      <c r="S4515" t="s">
        <v>1449</v>
      </c>
      <c r="T4515">
        <f>VLOOKUP(Admissions[[#This Row],[Department]],Departments!A:E,5,FALSE)</f>
        <v>5500</v>
      </c>
      <c r="U4515" s="1" t="str">
        <f t="shared" si="140"/>
        <v>Within Benchmark</v>
      </c>
      <c r="V4515" s="1">
        <f t="shared" ca="1" si="141"/>
        <v>42</v>
      </c>
      <c r="W4515" s="1" t="str">
        <f ca="1">_xlfn.IFS(Admissions[[#This Row],[Patients Age]]&lt;18,"Paediatric",V4515&lt;40,"Young Adult",V4515&lt;65,"Adult",TRUE,"Senior")</f>
        <v>Adult</v>
      </c>
    </row>
    <row r="4516" spans="1:23" x14ac:dyDescent="0.25">
      <c r="A4516">
        <v>11212</v>
      </c>
      <c r="B4516">
        <v>7116</v>
      </c>
      <c r="C4516" s="1" t="s">
        <v>568</v>
      </c>
      <c r="D4516" s="1" t="s">
        <v>56</v>
      </c>
      <c r="E4516" s="2">
        <v>34748</v>
      </c>
      <c r="F4516" s="1" t="s">
        <v>15</v>
      </c>
      <c r="G4516" s="1" t="s">
        <v>16</v>
      </c>
      <c r="H4516" s="2">
        <v>45346</v>
      </c>
      <c r="I4516" s="2">
        <v>45349</v>
      </c>
      <c r="J4516">
        <v>3</v>
      </c>
      <c r="K4516">
        <v>5480</v>
      </c>
      <c r="L4516" s="1" t="s">
        <v>1494</v>
      </c>
      <c r="M4516" s="1" t="s">
        <v>46</v>
      </c>
      <c r="N4516" s="1" t="s">
        <v>18</v>
      </c>
      <c r="O4516" t="s">
        <v>19</v>
      </c>
      <c r="P4516">
        <v>1826.6667</v>
      </c>
      <c r="Q4516" s="1" t="s">
        <v>1492</v>
      </c>
      <c r="R4516" s="1" t="s">
        <v>1446</v>
      </c>
      <c r="S4516" t="s">
        <v>1447</v>
      </c>
      <c r="T4516">
        <f>VLOOKUP(Admissions[[#This Row],[Department]],Departments!A:E,5,FALSE)</f>
        <v>5500</v>
      </c>
      <c r="U4516" s="1" t="str">
        <f t="shared" si="140"/>
        <v>Within Benchmark</v>
      </c>
      <c r="V4516" s="1">
        <f t="shared" ca="1" si="141"/>
        <v>31</v>
      </c>
      <c r="W4516" s="1" t="str">
        <f ca="1">_xlfn.IFS(Admissions[[#This Row],[Patients Age]]&lt;18,"Paediatric",V4516&lt;40,"Young Adult",V4516&lt;65,"Adult",TRUE,"Senior")</f>
        <v>Young Adult</v>
      </c>
    </row>
    <row r="4517" spans="1:23" x14ac:dyDescent="0.25">
      <c r="A4517">
        <v>14152</v>
      </c>
      <c r="B4517">
        <v>4330</v>
      </c>
      <c r="C4517" s="1" t="s">
        <v>1355</v>
      </c>
      <c r="D4517" s="1" t="s">
        <v>14</v>
      </c>
      <c r="E4517" s="2">
        <v>32688</v>
      </c>
      <c r="F4517" s="1" t="s">
        <v>15</v>
      </c>
      <c r="G4517" s="1" t="s">
        <v>48</v>
      </c>
      <c r="H4517" s="2">
        <v>45055</v>
      </c>
      <c r="I4517" s="2">
        <v>45056</v>
      </c>
      <c r="J4517">
        <v>1</v>
      </c>
      <c r="K4517">
        <v>4400</v>
      </c>
      <c r="L4517" s="1" t="s">
        <v>1491</v>
      </c>
      <c r="M4517" s="1" t="s">
        <v>81</v>
      </c>
      <c r="N4517" s="1" t="s">
        <v>33</v>
      </c>
      <c r="O4517" t="s">
        <v>19</v>
      </c>
      <c r="P4517">
        <v>4400</v>
      </c>
      <c r="Q4517" s="1" t="s">
        <v>1492</v>
      </c>
      <c r="R4517" s="1" t="s">
        <v>1452</v>
      </c>
      <c r="S4517" t="s">
        <v>1449</v>
      </c>
      <c r="T4517">
        <f>VLOOKUP(Admissions[[#This Row],[Department]],Departments!A:E,5,FALSE)</f>
        <v>5500</v>
      </c>
      <c r="U4517" s="1" t="str">
        <f t="shared" si="140"/>
        <v>Within Benchmark</v>
      </c>
      <c r="V4517" s="1">
        <f t="shared" ca="1" si="141"/>
        <v>37</v>
      </c>
      <c r="W4517" s="1" t="str">
        <f ca="1">_xlfn.IFS(Admissions[[#This Row],[Patients Age]]&lt;18,"Paediatric",V4517&lt;40,"Young Adult",V4517&lt;65,"Adult",TRUE,"Senior")</f>
        <v>Young Adult</v>
      </c>
    </row>
    <row r="4518" spans="1:23" x14ac:dyDescent="0.25">
      <c r="A4518">
        <v>15628</v>
      </c>
      <c r="B4518">
        <v>5744</v>
      </c>
      <c r="C4518" s="1" t="s">
        <v>861</v>
      </c>
      <c r="D4518" s="1" t="s">
        <v>56</v>
      </c>
      <c r="E4518" s="2">
        <v>26557</v>
      </c>
      <c r="F4518" s="1" t="s">
        <v>51</v>
      </c>
      <c r="G4518" s="1" t="s">
        <v>87</v>
      </c>
      <c r="H4518" s="2">
        <v>45096</v>
      </c>
      <c r="I4518" s="2">
        <v>45101</v>
      </c>
      <c r="J4518">
        <v>5</v>
      </c>
      <c r="K4518">
        <v>6457</v>
      </c>
      <c r="L4518" s="1" t="s">
        <v>1491</v>
      </c>
      <c r="M4518" s="1" t="s">
        <v>114</v>
      </c>
      <c r="N4518" s="1" t="s">
        <v>24</v>
      </c>
      <c r="O4518" t="s">
        <v>19</v>
      </c>
      <c r="P4518">
        <v>1291.4000000000001</v>
      </c>
      <c r="Q4518" s="1" t="s">
        <v>1492</v>
      </c>
      <c r="R4518" s="1" t="s">
        <v>1448</v>
      </c>
      <c r="S4518" t="s">
        <v>1449</v>
      </c>
      <c r="T4518">
        <f>VLOOKUP(Admissions[[#This Row],[Department]],Departments!A:E,5,FALSE)</f>
        <v>6800</v>
      </c>
      <c r="U4518" s="1" t="str">
        <f t="shared" si="140"/>
        <v>Within Benchmark</v>
      </c>
      <c r="V4518" s="1">
        <f t="shared" ca="1" si="141"/>
        <v>53</v>
      </c>
      <c r="W4518" s="1" t="str">
        <f ca="1">_xlfn.IFS(Admissions[[#This Row],[Patients Age]]&lt;18,"Paediatric",V4518&lt;40,"Young Adult",V4518&lt;65,"Adult",TRUE,"Senior")</f>
        <v>Adult</v>
      </c>
    </row>
    <row r="4519" spans="1:23" x14ac:dyDescent="0.25">
      <c r="A4519">
        <v>10967</v>
      </c>
      <c r="B4519">
        <v>6954</v>
      </c>
      <c r="C4519" s="1" t="s">
        <v>989</v>
      </c>
      <c r="D4519" s="1" t="s">
        <v>56</v>
      </c>
      <c r="E4519" s="2">
        <v>26810</v>
      </c>
      <c r="F4519" s="1" t="s">
        <v>66</v>
      </c>
      <c r="G4519" s="1" t="s">
        <v>67</v>
      </c>
      <c r="H4519" s="2">
        <v>45334</v>
      </c>
      <c r="I4519" s="2">
        <v>45340</v>
      </c>
      <c r="J4519">
        <v>6</v>
      </c>
      <c r="K4519">
        <v>12911</v>
      </c>
      <c r="L4519" s="1" t="s">
        <v>1491</v>
      </c>
      <c r="M4519" s="1" t="s">
        <v>37</v>
      </c>
      <c r="N4519" s="1" t="s">
        <v>18</v>
      </c>
      <c r="O4519" t="s">
        <v>19</v>
      </c>
      <c r="P4519">
        <v>2151.8332999999998</v>
      </c>
      <c r="Q4519" s="1" t="s">
        <v>1492</v>
      </c>
      <c r="R4519" s="1" t="s">
        <v>1448</v>
      </c>
      <c r="S4519" t="s">
        <v>1449</v>
      </c>
      <c r="T4519">
        <f>VLOOKUP(Admissions[[#This Row],[Department]],Departments!A:E,5,FALSE)</f>
        <v>6000</v>
      </c>
      <c r="U4519" s="1" t="str">
        <f t="shared" si="140"/>
        <v>Above Benchmark</v>
      </c>
      <c r="V4519" s="1">
        <f t="shared" ca="1" si="141"/>
        <v>53</v>
      </c>
      <c r="W4519" s="1" t="str">
        <f ca="1">_xlfn.IFS(Admissions[[#This Row],[Patients Age]]&lt;18,"Paediatric",V4519&lt;40,"Young Adult",V4519&lt;65,"Adult",TRUE,"Senior")</f>
        <v>Adult</v>
      </c>
    </row>
    <row r="4520" spans="1:23" x14ac:dyDescent="0.25">
      <c r="A4520">
        <v>12756</v>
      </c>
      <c r="B4520">
        <v>4807</v>
      </c>
      <c r="C4520" s="1" t="s">
        <v>913</v>
      </c>
      <c r="D4520" s="1" t="s">
        <v>56</v>
      </c>
      <c r="E4520" s="2">
        <v>35531</v>
      </c>
      <c r="F4520" s="1" t="s">
        <v>26</v>
      </c>
      <c r="G4520" s="1" t="s">
        <v>27</v>
      </c>
      <c r="H4520" s="2">
        <v>44959</v>
      </c>
      <c r="I4520" s="2">
        <v>44965</v>
      </c>
      <c r="J4520">
        <v>6</v>
      </c>
      <c r="K4520">
        <v>14815</v>
      </c>
      <c r="L4520" s="1" t="s">
        <v>1491</v>
      </c>
      <c r="M4520" s="1" t="s">
        <v>17</v>
      </c>
      <c r="N4520" s="1" t="s">
        <v>18</v>
      </c>
      <c r="O4520" t="s">
        <v>19</v>
      </c>
      <c r="P4520">
        <v>2469.1667000000002</v>
      </c>
      <c r="Q4520" s="1" t="s">
        <v>1492</v>
      </c>
      <c r="R4520" s="1" t="s">
        <v>1450</v>
      </c>
      <c r="S4520" t="s">
        <v>1449</v>
      </c>
      <c r="T4520">
        <f>VLOOKUP(Admissions[[#This Row],[Department]],Departments!A:E,5,FALSE)</f>
        <v>9000</v>
      </c>
      <c r="U4520" s="1" t="str">
        <f t="shared" si="140"/>
        <v>Above Benchmark</v>
      </c>
      <c r="V4520" s="1">
        <f t="shared" ca="1" si="141"/>
        <v>29</v>
      </c>
      <c r="W4520" s="1" t="str">
        <f ca="1">_xlfn.IFS(Admissions[[#This Row],[Patients Age]]&lt;18,"Paediatric",V4520&lt;40,"Young Adult",V4520&lt;65,"Adult",TRUE,"Senior")</f>
        <v>Young Adult</v>
      </c>
    </row>
    <row r="4521" spans="1:23" x14ac:dyDescent="0.25">
      <c r="A4521">
        <v>13917</v>
      </c>
      <c r="B4521">
        <v>5472</v>
      </c>
      <c r="C4521" s="1" t="s">
        <v>282</v>
      </c>
      <c r="D4521" s="1" t="s">
        <v>56</v>
      </c>
      <c r="E4521" s="2">
        <v>37274</v>
      </c>
      <c r="F4521" s="1" t="s">
        <v>26</v>
      </c>
      <c r="G4521" s="1" t="s">
        <v>141</v>
      </c>
      <c r="H4521" s="2">
        <v>45164</v>
      </c>
      <c r="I4521" s="2">
        <v>45165</v>
      </c>
      <c r="J4521">
        <v>1</v>
      </c>
      <c r="K4521">
        <v>5767</v>
      </c>
      <c r="L4521" s="1" t="s">
        <v>1491</v>
      </c>
      <c r="M4521" s="1" t="s">
        <v>17</v>
      </c>
      <c r="N4521" s="1" t="s">
        <v>18</v>
      </c>
      <c r="O4521" t="s">
        <v>19</v>
      </c>
      <c r="P4521">
        <v>5767</v>
      </c>
      <c r="Q4521" s="1" t="s">
        <v>1492</v>
      </c>
      <c r="R4521" s="1" t="s">
        <v>1446</v>
      </c>
      <c r="S4521" t="s">
        <v>1447</v>
      </c>
      <c r="T4521">
        <f>VLOOKUP(Admissions[[#This Row],[Department]],Departments!A:E,5,FALSE)</f>
        <v>9000</v>
      </c>
      <c r="U4521" s="1" t="str">
        <f t="shared" si="140"/>
        <v>Within Benchmark</v>
      </c>
      <c r="V4521" s="1">
        <f t="shared" ca="1" si="141"/>
        <v>24</v>
      </c>
      <c r="W4521" s="1" t="str">
        <f ca="1">_xlfn.IFS(Admissions[[#This Row],[Patients Age]]&lt;18,"Paediatric",V4521&lt;40,"Young Adult",V4521&lt;65,"Adult",TRUE,"Senior")</f>
        <v>Young Adult</v>
      </c>
    </row>
    <row r="4522" spans="1:23" x14ac:dyDescent="0.25">
      <c r="A4522">
        <v>12906</v>
      </c>
      <c r="B4522">
        <v>7034</v>
      </c>
      <c r="C4522" s="1" t="s">
        <v>1146</v>
      </c>
      <c r="D4522" s="1" t="s">
        <v>56</v>
      </c>
      <c r="E4522" s="2">
        <v>25116</v>
      </c>
      <c r="F4522" s="1" t="s">
        <v>41</v>
      </c>
      <c r="G4522" s="1" t="s">
        <v>219</v>
      </c>
      <c r="H4522" s="2">
        <v>45311</v>
      </c>
      <c r="I4522" s="2">
        <v>45314</v>
      </c>
      <c r="J4522">
        <v>3</v>
      </c>
      <c r="K4522">
        <v>5570</v>
      </c>
      <c r="L4522" s="1" t="s">
        <v>1491</v>
      </c>
      <c r="M4522" s="1" t="s">
        <v>121</v>
      </c>
      <c r="N4522" s="1" t="s">
        <v>24</v>
      </c>
      <c r="O4522" t="s">
        <v>19</v>
      </c>
      <c r="P4522">
        <v>1856.6667</v>
      </c>
      <c r="Q4522" s="1" t="s">
        <v>1492</v>
      </c>
      <c r="R4522" s="1" t="s">
        <v>1446</v>
      </c>
      <c r="S4522" t="s">
        <v>1447</v>
      </c>
      <c r="T4522">
        <f>VLOOKUP(Admissions[[#This Row],[Department]],Departments!A:E,5,FALSE)</f>
        <v>7200</v>
      </c>
      <c r="U4522" s="1" t="str">
        <f t="shared" si="140"/>
        <v>Within Benchmark</v>
      </c>
      <c r="V4522" s="1">
        <f t="shared" ca="1" si="141"/>
        <v>57</v>
      </c>
      <c r="W4522" s="1" t="str">
        <f ca="1">_xlfn.IFS(Admissions[[#This Row],[Patients Age]]&lt;18,"Paediatric",V4522&lt;40,"Young Adult",V4522&lt;65,"Adult",TRUE,"Senior")</f>
        <v>Adult</v>
      </c>
    </row>
    <row r="4523" spans="1:23" x14ac:dyDescent="0.25">
      <c r="A4523">
        <v>10623</v>
      </c>
      <c r="B4523">
        <v>6390</v>
      </c>
      <c r="C4523" s="1" t="s">
        <v>864</v>
      </c>
      <c r="D4523" s="1" t="s">
        <v>56</v>
      </c>
      <c r="E4523" s="2">
        <v>30947</v>
      </c>
      <c r="F4523" s="1" t="s">
        <v>26</v>
      </c>
      <c r="G4523" s="1" t="s">
        <v>141</v>
      </c>
      <c r="H4523" s="2">
        <v>45645</v>
      </c>
      <c r="I4523" s="2">
        <v>45653</v>
      </c>
      <c r="J4523">
        <v>8</v>
      </c>
      <c r="K4523">
        <v>15339</v>
      </c>
      <c r="L4523" s="1" t="s">
        <v>1491</v>
      </c>
      <c r="M4523" s="1" t="s">
        <v>64</v>
      </c>
      <c r="N4523" s="1" t="s">
        <v>24</v>
      </c>
      <c r="O4523" t="s">
        <v>19</v>
      </c>
      <c r="P4523">
        <v>1917.375</v>
      </c>
      <c r="Q4523" s="1" t="s">
        <v>1492</v>
      </c>
      <c r="R4523" s="1" t="s">
        <v>1450</v>
      </c>
      <c r="S4523" t="s">
        <v>1449</v>
      </c>
      <c r="T4523">
        <f>VLOOKUP(Admissions[[#This Row],[Department]],Departments!A:E,5,FALSE)</f>
        <v>9000</v>
      </c>
      <c r="U4523" s="1" t="str">
        <f t="shared" si="140"/>
        <v>Above Benchmark</v>
      </c>
      <c r="V4523" s="1">
        <f t="shared" ca="1" si="141"/>
        <v>41</v>
      </c>
      <c r="W4523" s="1" t="str">
        <f ca="1">_xlfn.IFS(Admissions[[#This Row],[Patients Age]]&lt;18,"Paediatric",V4523&lt;40,"Young Adult",V4523&lt;65,"Adult",TRUE,"Senior")</f>
        <v>Adult</v>
      </c>
    </row>
    <row r="4524" spans="1:23" x14ac:dyDescent="0.25">
      <c r="A4524">
        <v>13112</v>
      </c>
      <c r="B4524">
        <v>4464</v>
      </c>
      <c r="C4524" s="1" t="s">
        <v>1356</v>
      </c>
      <c r="D4524" s="1" t="s">
        <v>56</v>
      </c>
      <c r="E4524" s="2">
        <v>24795</v>
      </c>
      <c r="F4524" s="1" t="s">
        <v>15</v>
      </c>
      <c r="G4524" s="1" t="s">
        <v>217</v>
      </c>
      <c r="H4524" s="2">
        <v>45479</v>
      </c>
      <c r="I4524" s="2">
        <v>45481</v>
      </c>
      <c r="J4524">
        <v>2</v>
      </c>
      <c r="K4524">
        <v>5233</v>
      </c>
      <c r="L4524" s="1" t="s">
        <v>1491</v>
      </c>
      <c r="M4524" s="1" t="s">
        <v>49</v>
      </c>
      <c r="N4524" s="1" t="s">
        <v>18</v>
      </c>
      <c r="O4524" t="s">
        <v>19</v>
      </c>
      <c r="P4524">
        <v>2616.5</v>
      </c>
      <c r="Q4524" s="1" t="s">
        <v>1492</v>
      </c>
      <c r="R4524" s="1" t="s">
        <v>1446</v>
      </c>
      <c r="S4524" t="s">
        <v>1447</v>
      </c>
      <c r="T4524">
        <f>VLOOKUP(Admissions[[#This Row],[Department]],Departments!A:E,5,FALSE)</f>
        <v>5500</v>
      </c>
      <c r="U4524" s="1" t="str">
        <f t="shared" si="140"/>
        <v>Within Benchmark</v>
      </c>
      <c r="V4524" s="1">
        <f t="shared" ca="1" si="141"/>
        <v>58</v>
      </c>
      <c r="W4524" s="1" t="str">
        <f ca="1">_xlfn.IFS(Admissions[[#This Row],[Patients Age]]&lt;18,"Paediatric",V4524&lt;40,"Young Adult",V4524&lt;65,"Adult",TRUE,"Senior")</f>
        <v>Adult</v>
      </c>
    </row>
    <row r="4525" spans="1:23" x14ac:dyDescent="0.25">
      <c r="A4525">
        <v>10268</v>
      </c>
      <c r="B4525">
        <v>3695</v>
      </c>
      <c r="C4525" s="1" t="s">
        <v>869</v>
      </c>
      <c r="D4525" s="1" t="s">
        <v>14</v>
      </c>
      <c r="E4525" s="2">
        <v>21322</v>
      </c>
      <c r="F4525" s="1" t="s">
        <v>26</v>
      </c>
      <c r="G4525" s="1" t="s">
        <v>141</v>
      </c>
      <c r="H4525" s="2">
        <v>45451</v>
      </c>
      <c r="I4525" s="2">
        <v>45462</v>
      </c>
      <c r="J4525">
        <v>11</v>
      </c>
      <c r="K4525">
        <v>34100</v>
      </c>
      <c r="L4525" s="1" t="s">
        <v>1491</v>
      </c>
      <c r="M4525" s="1" t="s">
        <v>28</v>
      </c>
      <c r="N4525" s="1" t="s">
        <v>33</v>
      </c>
      <c r="O4525" t="s">
        <v>19</v>
      </c>
      <c r="P4525">
        <v>3100</v>
      </c>
      <c r="Q4525" s="1" t="s">
        <v>1492</v>
      </c>
      <c r="R4525" s="1" t="s">
        <v>1446</v>
      </c>
      <c r="S4525" t="s">
        <v>1447</v>
      </c>
      <c r="T4525">
        <f>VLOOKUP(Admissions[[#This Row],[Department]],Departments!A:E,5,FALSE)</f>
        <v>9000</v>
      </c>
      <c r="U4525" s="1" t="str">
        <f t="shared" si="140"/>
        <v>Above Benchmark</v>
      </c>
      <c r="V4525" s="1">
        <f t="shared" ca="1" si="141"/>
        <v>68</v>
      </c>
      <c r="W4525" s="1" t="str">
        <f ca="1">_xlfn.IFS(Admissions[[#This Row],[Patients Age]]&lt;18,"Paediatric",V4525&lt;40,"Young Adult",V4525&lt;65,"Adult",TRUE,"Senior")</f>
        <v>Senior</v>
      </c>
    </row>
    <row r="4526" spans="1:23" x14ac:dyDescent="0.25">
      <c r="A4526">
        <v>15094</v>
      </c>
      <c r="B4526">
        <v>5396</v>
      </c>
      <c r="C4526" s="1" t="s">
        <v>515</v>
      </c>
      <c r="D4526" s="1" t="s">
        <v>14</v>
      </c>
      <c r="E4526" s="2">
        <v>29643</v>
      </c>
      <c r="F4526" s="1" t="s">
        <v>35</v>
      </c>
      <c r="G4526" s="1" t="s">
        <v>85</v>
      </c>
      <c r="H4526" s="2">
        <v>44940</v>
      </c>
      <c r="I4526" s="2">
        <v>44943</v>
      </c>
      <c r="J4526">
        <v>3</v>
      </c>
      <c r="K4526">
        <v>8663</v>
      </c>
      <c r="L4526" s="1" t="s">
        <v>1494</v>
      </c>
      <c r="M4526" s="1" t="s">
        <v>37</v>
      </c>
      <c r="N4526" s="1" t="s">
        <v>18</v>
      </c>
      <c r="O4526" t="s">
        <v>19</v>
      </c>
      <c r="P4526">
        <v>2887.6667000000002</v>
      </c>
      <c r="Q4526" s="1" t="s">
        <v>1492</v>
      </c>
      <c r="R4526" s="1" t="s">
        <v>1446</v>
      </c>
      <c r="S4526" t="s">
        <v>1447</v>
      </c>
      <c r="T4526">
        <f>VLOOKUP(Admissions[[#This Row],[Department]],Departments!A:E,5,FALSE)</f>
        <v>8500</v>
      </c>
      <c r="U4526" s="1" t="str">
        <f t="shared" si="140"/>
        <v>Above Benchmark</v>
      </c>
      <c r="V4526" s="1">
        <f t="shared" ca="1" si="141"/>
        <v>45</v>
      </c>
      <c r="W4526" s="1" t="str">
        <f ca="1">_xlfn.IFS(Admissions[[#This Row],[Patients Age]]&lt;18,"Paediatric",V4526&lt;40,"Young Adult",V4526&lt;65,"Adult",TRUE,"Senior")</f>
        <v>Adult</v>
      </c>
    </row>
    <row r="4527" spans="1:23" x14ac:dyDescent="0.25">
      <c r="A4527">
        <v>10536</v>
      </c>
      <c r="B4527">
        <v>5199</v>
      </c>
      <c r="C4527" s="1" t="s">
        <v>595</v>
      </c>
      <c r="D4527" s="1" t="s">
        <v>14</v>
      </c>
      <c r="E4527" s="2">
        <v>23159</v>
      </c>
      <c r="F4527" s="1" t="s">
        <v>26</v>
      </c>
      <c r="G4527" s="1" t="s">
        <v>141</v>
      </c>
      <c r="H4527" s="2">
        <v>45531</v>
      </c>
      <c r="I4527" s="2">
        <v>45537</v>
      </c>
      <c r="J4527">
        <v>6</v>
      </c>
      <c r="K4527">
        <v>10715</v>
      </c>
      <c r="L4527" s="1" t="s">
        <v>1491</v>
      </c>
      <c r="M4527" s="1" t="s">
        <v>17</v>
      </c>
      <c r="N4527" s="1" t="s">
        <v>18</v>
      </c>
      <c r="O4527" t="s">
        <v>19</v>
      </c>
      <c r="P4527">
        <v>1785.8333</v>
      </c>
      <c r="Q4527" s="1" t="s">
        <v>1492</v>
      </c>
      <c r="R4527" s="1" t="s">
        <v>1452</v>
      </c>
      <c r="S4527" t="s">
        <v>1449</v>
      </c>
      <c r="T4527">
        <f>VLOOKUP(Admissions[[#This Row],[Department]],Departments!A:E,5,FALSE)</f>
        <v>9000</v>
      </c>
      <c r="U4527" s="1" t="str">
        <f t="shared" si="140"/>
        <v>Above Benchmark</v>
      </c>
      <c r="V4527" s="1">
        <f t="shared" ca="1" si="141"/>
        <v>63</v>
      </c>
      <c r="W4527" s="1" t="str">
        <f ca="1">_xlfn.IFS(Admissions[[#This Row],[Patients Age]]&lt;18,"Paediatric",V4527&lt;40,"Young Adult",V4527&lt;65,"Adult",TRUE,"Senior")</f>
        <v>Adult</v>
      </c>
    </row>
    <row r="4528" spans="1:23" x14ac:dyDescent="0.25">
      <c r="A4528">
        <v>10342</v>
      </c>
      <c r="B4528">
        <v>5515</v>
      </c>
      <c r="C4528" s="1" t="s">
        <v>637</v>
      </c>
      <c r="D4528" s="1" t="s">
        <v>14</v>
      </c>
      <c r="E4528" s="2">
        <v>19350</v>
      </c>
      <c r="F4528" s="1" t="s">
        <v>66</v>
      </c>
      <c r="G4528" s="1" t="s">
        <v>67</v>
      </c>
      <c r="H4528" s="2">
        <v>45392</v>
      </c>
      <c r="I4528" s="2">
        <v>45398</v>
      </c>
      <c r="J4528">
        <v>6</v>
      </c>
      <c r="K4528">
        <v>9009</v>
      </c>
      <c r="L4528" s="1" t="s">
        <v>1491</v>
      </c>
      <c r="M4528" s="1" t="s">
        <v>116</v>
      </c>
      <c r="N4528" s="1" t="s">
        <v>33</v>
      </c>
      <c r="O4528" t="s">
        <v>19</v>
      </c>
      <c r="P4528">
        <v>1501.5</v>
      </c>
      <c r="Q4528" s="1" t="s">
        <v>1492</v>
      </c>
      <c r="R4528" s="1" t="s">
        <v>1453</v>
      </c>
      <c r="S4528" t="s">
        <v>1449</v>
      </c>
      <c r="T4528">
        <f>VLOOKUP(Admissions[[#This Row],[Department]],Departments!A:E,5,FALSE)</f>
        <v>6000</v>
      </c>
      <c r="U4528" s="1" t="str">
        <f t="shared" si="140"/>
        <v>Above Benchmark</v>
      </c>
      <c r="V4528" s="1">
        <f t="shared" ca="1" si="141"/>
        <v>73</v>
      </c>
      <c r="W4528" s="1" t="str">
        <f ca="1">_xlfn.IFS(Admissions[[#This Row],[Patients Age]]&lt;18,"Paediatric",V4528&lt;40,"Young Adult",V4528&lt;65,"Adult",TRUE,"Senior")</f>
        <v>Senior</v>
      </c>
    </row>
    <row r="4529" spans="1:23" x14ac:dyDescent="0.25">
      <c r="A4529">
        <v>11192</v>
      </c>
      <c r="B4529">
        <v>7098</v>
      </c>
      <c r="C4529" s="1" t="s">
        <v>845</v>
      </c>
      <c r="D4529" s="1" t="s">
        <v>56</v>
      </c>
      <c r="E4529" s="2">
        <v>17841</v>
      </c>
      <c r="F4529" s="1" t="s">
        <v>21</v>
      </c>
      <c r="G4529" s="1" t="s">
        <v>22</v>
      </c>
      <c r="H4529" s="2">
        <v>45194</v>
      </c>
      <c r="I4529" s="2">
        <v>45204</v>
      </c>
      <c r="J4529">
        <v>10</v>
      </c>
      <c r="K4529">
        <v>32174</v>
      </c>
      <c r="L4529" s="1" t="s">
        <v>1491</v>
      </c>
      <c r="M4529" s="1" t="s">
        <v>124</v>
      </c>
      <c r="N4529" s="1" t="s">
        <v>24</v>
      </c>
      <c r="O4529" t="s">
        <v>19</v>
      </c>
      <c r="P4529">
        <v>3217.4</v>
      </c>
      <c r="Q4529" s="1" t="s">
        <v>1492</v>
      </c>
      <c r="R4529" s="1" t="s">
        <v>1448</v>
      </c>
      <c r="S4529" t="s">
        <v>1449</v>
      </c>
      <c r="T4529">
        <f>VLOOKUP(Admissions[[#This Row],[Department]],Departments!A:E,5,FALSE)</f>
        <v>12000</v>
      </c>
      <c r="U4529" s="1" t="str">
        <f t="shared" si="140"/>
        <v>Above Benchmark</v>
      </c>
      <c r="V4529" s="1">
        <f t="shared" ca="1" si="141"/>
        <v>77</v>
      </c>
      <c r="W4529" s="1" t="str">
        <f ca="1">_xlfn.IFS(Admissions[[#This Row],[Patients Age]]&lt;18,"Paediatric",V4529&lt;40,"Young Adult",V4529&lt;65,"Adult",TRUE,"Senior")</f>
        <v>Senior</v>
      </c>
    </row>
    <row r="4530" spans="1:23" x14ac:dyDescent="0.25">
      <c r="A4530">
        <v>11688</v>
      </c>
      <c r="B4530">
        <v>4957</v>
      </c>
      <c r="C4530" s="1" t="s">
        <v>885</v>
      </c>
      <c r="D4530" s="1" t="s">
        <v>14</v>
      </c>
      <c r="E4530" s="2">
        <v>16234</v>
      </c>
      <c r="F4530" s="1" t="s">
        <v>41</v>
      </c>
      <c r="G4530" s="1" t="s">
        <v>219</v>
      </c>
      <c r="H4530" s="2">
        <v>45127</v>
      </c>
      <c r="I4530" s="2">
        <v>45136</v>
      </c>
      <c r="J4530">
        <v>9</v>
      </c>
      <c r="K4530">
        <v>12238</v>
      </c>
      <c r="L4530" s="1" t="s">
        <v>1491</v>
      </c>
      <c r="M4530" s="1" t="s">
        <v>73</v>
      </c>
      <c r="N4530" s="1" t="s">
        <v>18</v>
      </c>
      <c r="O4530" t="s">
        <v>19</v>
      </c>
      <c r="P4530">
        <v>1359.7778000000001</v>
      </c>
      <c r="Q4530" s="1" t="s">
        <v>1492</v>
      </c>
      <c r="R4530" s="1" t="s">
        <v>1450</v>
      </c>
      <c r="S4530" t="s">
        <v>1449</v>
      </c>
      <c r="T4530">
        <f>VLOOKUP(Admissions[[#This Row],[Department]],Departments!A:E,5,FALSE)</f>
        <v>7200</v>
      </c>
      <c r="U4530" s="1" t="str">
        <f t="shared" si="140"/>
        <v>Above Benchmark</v>
      </c>
      <c r="V4530" s="1">
        <f t="shared" ca="1" si="141"/>
        <v>82</v>
      </c>
      <c r="W4530" s="1" t="str">
        <f ca="1">_xlfn.IFS(Admissions[[#This Row],[Patients Age]]&lt;18,"Paediatric",V4530&lt;40,"Young Adult",V4530&lt;65,"Adult",TRUE,"Senior")</f>
        <v>Senior</v>
      </c>
    </row>
    <row r="4531" spans="1:23" x14ac:dyDescent="0.25">
      <c r="A4531">
        <v>14092</v>
      </c>
      <c r="B4531">
        <v>4280</v>
      </c>
      <c r="C4531" s="1" t="s">
        <v>1147</v>
      </c>
      <c r="D4531" s="1" t="s">
        <v>14</v>
      </c>
      <c r="E4531" s="2">
        <v>42967</v>
      </c>
      <c r="F4531" s="1" t="s">
        <v>30</v>
      </c>
      <c r="G4531" s="1" t="s">
        <v>31</v>
      </c>
      <c r="H4531" s="2">
        <v>45651</v>
      </c>
      <c r="I4531" s="2">
        <v>45655</v>
      </c>
      <c r="J4531">
        <v>4</v>
      </c>
      <c r="K4531">
        <v>2496</v>
      </c>
      <c r="L4531" s="1" t="s">
        <v>1491</v>
      </c>
      <c r="M4531" s="1" t="s">
        <v>32</v>
      </c>
      <c r="N4531" s="1" t="s">
        <v>33</v>
      </c>
      <c r="O4531" t="s">
        <v>19</v>
      </c>
      <c r="P4531">
        <v>624</v>
      </c>
      <c r="Q4531" s="1" t="s">
        <v>1492</v>
      </c>
      <c r="R4531" s="1" t="s">
        <v>1453</v>
      </c>
      <c r="S4531" t="s">
        <v>1449</v>
      </c>
      <c r="T4531">
        <f>VLOOKUP(Admissions[[#This Row],[Department]],Departments!A:E,5,FALSE)</f>
        <v>4500</v>
      </c>
      <c r="U4531" s="1" t="str">
        <f t="shared" si="140"/>
        <v>Within Benchmark</v>
      </c>
      <c r="V4531" s="1">
        <f t="shared" ca="1" si="141"/>
        <v>8</v>
      </c>
      <c r="W4531" s="1" t="str">
        <f ca="1">_xlfn.IFS(Admissions[[#This Row],[Patients Age]]&lt;18,"Paediatric",V4531&lt;40,"Young Adult",V4531&lt;65,"Adult",TRUE,"Senior")</f>
        <v>Paediatric</v>
      </c>
    </row>
    <row r="4532" spans="1:23" x14ac:dyDescent="0.25">
      <c r="A4532">
        <v>13922</v>
      </c>
      <c r="B4532">
        <v>4218</v>
      </c>
      <c r="C4532" s="1" t="s">
        <v>491</v>
      </c>
      <c r="D4532" s="1" t="s">
        <v>56</v>
      </c>
      <c r="E4532" s="2">
        <v>14243</v>
      </c>
      <c r="F4532" s="1" t="s">
        <v>21</v>
      </c>
      <c r="G4532" s="1" t="s">
        <v>160</v>
      </c>
      <c r="H4532" s="2">
        <v>45655</v>
      </c>
      <c r="I4532" s="2">
        <v>45657</v>
      </c>
      <c r="J4532">
        <v>2</v>
      </c>
      <c r="K4532">
        <v>10526</v>
      </c>
      <c r="L4532" s="1" t="s">
        <v>1491</v>
      </c>
      <c r="M4532" s="1" t="s">
        <v>124</v>
      </c>
      <c r="N4532" s="1" t="s">
        <v>18</v>
      </c>
      <c r="O4532" t="s">
        <v>19</v>
      </c>
      <c r="P4532">
        <v>5263</v>
      </c>
      <c r="Q4532" s="1" t="s">
        <v>1492</v>
      </c>
      <c r="R4532" s="1" t="s">
        <v>1451</v>
      </c>
      <c r="S4532" t="s">
        <v>1447</v>
      </c>
      <c r="T4532">
        <f>VLOOKUP(Admissions[[#This Row],[Department]],Departments!A:E,5,FALSE)</f>
        <v>12000</v>
      </c>
      <c r="U4532" s="1" t="str">
        <f t="shared" si="140"/>
        <v>Within Benchmark</v>
      </c>
      <c r="V4532" s="1">
        <f t="shared" ca="1" si="141"/>
        <v>87</v>
      </c>
      <c r="W4532" s="1" t="str">
        <f ca="1">_xlfn.IFS(Admissions[[#This Row],[Patients Age]]&lt;18,"Paediatric",V4532&lt;40,"Young Adult",V4532&lt;65,"Adult",TRUE,"Senior")</f>
        <v>Senior</v>
      </c>
    </row>
    <row r="4533" spans="1:23" x14ac:dyDescent="0.25">
      <c r="A4533">
        <v>13427</v>
      </c>
      <c r="B4533">
        <v>6408</v>
      </c>
      <c r="C4533" s="1" t="s">
        <v>1242</v>
      </c>
      <c r="D4533" s="1" t="s">
        <v>14</v>
      </c>
      <c r="E4533" s="2">
        <v>27201</v>
      </c>
      <c r="F4533" s="1" t="s">
        <v>66</v>
      </c>
      <c r="G4533" s="1" t="s">
        <v>70</v>
      </c>
      <c r="H4533" s="2">
        <v>45573</v>
      </c>
      <c r="I4533" s="2">
        <v>45578</v>
      </c>
      <c r="J4533">
        <v>5</v>
      </c>
      <c r="K4533">
        <v>6106</v>
      </c>
      <c r="L4533" s="1" t="s">
        <v>1491</v>
      </c>
      <c r="M4533" s="1" t="s">
        <v>116</v>
      </c>
      <c r="N4533" s="1" t="s">
        <v>33</v>
      </c>
      <c r="O4533" t="s">
        <v>19</v>
      </c>
      <c r="P4533">
        <v>1221.2</v>
      </c>
      <c r="Q4533" s="1" t="s">
        <v>1492</v>
      </c>
      <c r="R4533" s="1" t="s">
        <v>1452</v>
      </c>
      <c r="S4533" t="s">
        <v>1449</v>
      </c>
      <c r="T4533">
        <f>VLOOKUP(Admissions[[#This Row],[Department]],Departments!A:E,5,FALSE)</f>
        <v>6000</v>
      </c>
      <c r="U4533" s="1" t="str">
        <f t="shared" si="140"/>
        <v>Above Benchmark</v>
      </c>
      <c r="V4533" s="1">
        <f t="shared" ca="1" si="141"/>
        <v>52</v>
      </c>
      <c r="W4533" s="1" t="str">
        <f ca="1">_xlfn.IFS(Admissions[[#This Row],[Patients Age]]&lt;18,"Paediatric",V4533&lt;40,"Young Adult",V4533&lt;65,"Adult",TRUE,"Senior")</f>
        <v>Adult</v>
      </c>
    </row>
    <row r="4534" spans="1:23" x14ac:dyDescent="0.25">
      <c r="A4534">
        <v>12582</v>
      </c>
      <c r="B4534">
        <v>4559</v>
      </c>
      <c r="C4534" s="1" t="s">
        <v>688</v>
      </c>
      <c r="D4534" s="1" t="s">
        <v>56</v>
      </c>
      <c r="E4534" s="2">
        <v>43085</v>
      </c>
      <c r="F4534" s="1" t="s">
        <v>30</v>
      </c>
      <c r="G4534" s="1" t="s">
        <v>31</v>
      </c>
      <c r="H4534" s="2">
        <v>45626</v>
      </c>
      <c r="I4534" s="2">
        <v>45630</v>
      </c>
      <c r="J4534">
        <v>4</v>
      </c>
      <c r="K4534">
        <v>4725</v>
      </c>
      <c r="L4534" s="1" t="s">
        <v>1491</v>
      </c>
      <c r="M4534" s="1" t="s">
        <v>81</v>
      </c>
      <c r="N4534" s="1" t="s">
        <v>18</v>
      </c>
      <c r="O4534" t="s">
        <v>19</v>
      </c>
      <c r="P4534">
        <v>1181.25</v>
      </c>
      <c r="Q4534" s="1" t="s">
        <v>1492</v>
      </c>
      <c r="R4534" s="1" t="s">
        <v>1446</v>
      </c>
      <c r="S4534" t="s">
        <v>1447</v>
      </c>
      <c r="T4534">
        <f>VLOOKUP(Admissions[[#This Row],[Department]],Departments!A:E,5,FALSE)</f>
        <v>4500</v>
      </c>
      <c r="U4534" s="1" t="str">
        <f t="shared" si="140"/>
        <v>Above Benchmark</v>
      </c>
      <c r="V4534" s="1">
        <f t="shared" ca="1" si="141"/>
        <v>8</v>
      </c>
      <c r="W4534" s="1" t="str">
        <f ca="1">_xlfn.IFS(Admissions[[#This Row],[Patients Age]]&lt;18,"Paediatric",V4534&lt;40,"Young Adult",V4534&lt;65,"Adult",TRUE,"Senior")</f>
        <v>Paediatric</v>
      </c>
    </row>
    <row r="4535" spans="1:23" x14ac:dyDescent="0.25">
      <c r="A4535">
        <v>15728</v>
      </c>
      <c r="B4535">
        <v>6616</v>
      </c>
      <c r="C4535" s="1" t="s">
        <v>939</v>
      </c>
      <c r="D4535" s="1" t="s">
        <v>56</v>
      </c>
      <c r="E4535" s="2">
        <v>40499</v>
      </c>
      <c r="F4535" s="1" t="s">
        <v>30</v>
      </c>
      <c r="G4535" s="1" t="s">
        <v>31</v>
      </c>
      <c r="H4535" s="2">
        <v>45385</v>
      </c>
      <c r="I4535" s="2">
        <v>45389</v>
      </c>
      <c r="J4535">
        <v>4</v>
      </c>
      <c r="K4535">
        <v>4161</v>
      </c>
      <c r="L4535" s="1" t="s">
        <v>1491</v>
      </c>
      <c r="M4535" s="1" t="s">
        <v>46</v>
      </c>
      <c r="N4535" s="1" t="s">
        <v>18</v>
      </c>
      <c r="O4535" t="s">
        <v>19</v>
      </c>
      <c r="P4535">
        <v>1040.25</v>
      </c>
      <c r="Q4535" s="1" t="s">
        <v>1492</v>
      </c>
      <c r="R4535" s="1" t="s">
        <v>1453</v>
      </c>
      <c r="S4535" t="s">
        <v>1449</v>
      </c>
      <c r="T4535">
        <f>VLOOKUP(Admissions[[#This Row],[Department]],Departments!A:E,5,FALSE)</f>
        <v>4500</v>
      </c>
      <c r="U4535" s="1" t="str">
        <f t="shared" si="140"/>
        <v>Within Benchmark</v>
      </c>
      <c r="V4535" s="1">
        <f t="shared" ca="1" si="141"/>
        <v>15</v>
      </c>
      <c r="W4535" s="1" t="str">
        <f ca="1">_xlfn.IFS(Admissions[[#This Row],[Patients Age]]&lt;18,"Paediatric",V4535&lt;40,"Young Adult",V4535&lt;65,"Adult",TRUE,"Senior")</f>
        <v>Paediatric</v>
      </c>
    </row>
    <row r="4536" spans="1:23" x14ac:dyDescent="0.25">
      <c r="A4536">
        <v>14034</v>
      </c>
      <c r="B4536">
        <v>4143</v>
      </c>
      <c r="C4536" s="1" t="s">
        <v>1020</v>
      </c>
      <c r="D4536" s="1" t="s">
        <v>14</v>
      </c>
      <c r="E4536" s="2">
        <v>36203</v>
      </c>
      <c r="F4536" s="1" t="s">
        <v>21</v>
      </c>
      <c r="G4536" s="1" t="s">
        <v>22</v>
      </c>
      <c r="H4536" s="2">
        <v>45117</v>
      </c>
      <c r="I4536" s="2">
        <v>45121</v>
      </c>
      <c r="J4536">
        <v>4</v>
      </c>
      <c r="K4536">
        <v>13200</v>
      </c>
      <c r="L4536" s="1" t="s">
        <v>1491</v>
      </c>
      <c r="M4536" s="1" t="s">
        <v>28</v>
      </c>
      <c r="N4536" s="1" t="s">
        <v>18</v>
      </c>
      <c r="O4536" t="s">
        <v>19</v>
      </c>
      <c r="P4536">
        <v>3300</v>
      </c>
      <c r="Q4536" s="1" t="s">
        <v>1492</v>
      </c>
      <c r="R4536" s="1" t="s">
        <v>1448</v>
      </c>
      <c r="S4536" t="s">
        <v>1449</v>
      </c>
      <c r="T4536">
        <f>VLOOKUP(Admissions[[#This Row],[Department]],Departments!A:E,5,FALSE)</f>
        <v>12000</v>
      </c>
      <c r="U4536" s="1" t="str">
        <f t="shared" si="140"/>
        <v>Above Benchmark</v>
      </c>
      <c r="V4536" s="1">
        <f t="shared" ca="1" si="141"/>
        <v>27</v>
      </c>
      <c r="W4536" s="1" t="str">
        <f ca="1">_xlfn.IFS(Admissions[[#This Row],[Patients Age]]&lt;18,"Paediatric",V4536&lt;40,"Young Adult",V4536&lt;65,"Adult",TRUE,"Senior")</f>
        <v>Young Adult</v>
      </c>
    </row>
    <row r="4537" spans="1:23" x14ac:dyDescent="0.25">
      <c r="A4537">
        <v>14757</v>
      </c>
      <c r="B4537">
        <v>3247</v>
      </c>
      <c r="C4537" s="1" t="s">
        <v>959</v>
      </c>
      <c r="D4537" s="1" t="s">
        <v>14</v>
      </c>
      <c r="E4537" s="2">
        <v>36822</v>
      </c>
      <c r="F4537" s="1" t="s">
        <v>21</v>
      </c>
      <c r="G4537" s="1" t="s">
        <v>149</v>
      </c>
      <c r="H4537" s="2">
        <v>45534</v>
      </c>
      <c r="I4537" s="2">
        <v>45540</v>
      </c>
      <c r="J4537">
        <v>6</v>
      </c>
      <c r="K4537">
        <v>9361</v>
      </c>
      <c r="L4537" s="1" t="s">
        <v>1491</v>
      </c>
      <c r="M4537" s="1" t="s">
        <v>28</v>
      </c>
      <c r="N4537" s="1" t="s">
        <v>18</v>
      </c>
      <c r="O4537" t="s">
        <v>19</v>
      </c>
      <c r="P4537">
        <v>1560.1667</v>
      </c>
      <c r="Q4537" s="1" t="s">
        <v>1492</v>
      </c>
      <c r="R4537" s="1" t="s">
        <v>1454</v>
      </c>
      <c r="S4537" t="s">
        <v>1449</v>
      </c>
      <c r="T4537">
        <f>VLOOKUP(Admissions[[#This Row],[Department]],Departments!A:E,5,FALSE)</f>
        <v>12000</v>
      </c>
      <c r="U4537" s="1" t="str">
        <f t="shared" si="140"/>
        <v>Within Benchmark</v>
      </c>
      <c r="V4537" s="1">
        <f t="shared" ca="1" si="141"/>
        <v>25</v>
      </c>
      <c r="W4537" s="1" t="str">
        <f ca="1">_xlfn.IFS(Admissions[[#This Row],[Patients Age]]&lt;18,"Paediatric",V4537&lt;40,"Young Adult",V4537&lt;65,"Adult",TRUE,"Senior")</f>
        <v>Young Adult</v>
      </c>
    </row>
    <row r="4538" spans="1:23" x14ac:dyDescent="0.25">
      <c r="A4538">
        <v>15175</v>
      </c>
      <c r="B4538">
        <v>4875</v>
      </c>
      <c r="C4538" s="1" t="s">
        <v>546</v>
      </c>
      <c r="D4538" s="1" t="s">
        <v>14</v>
      </c>
      <c r="E4538" s="2">
        <v>26658</v>
      </c>
      <c r="F4538" s="1" t="s">
        <v>41</v>
      </c>
      <c r="G4538" s="1" t="s">
        <v>219</v>
      </c>
      <c r="H4538" s="2">
        <v>45427</v>
      </c>
      <c r="I4538" s="2">
        <v>45432</v>
      </c>
      <c r="J4538">
        <v>5</v>
      </c>
      <c r="K4538">
        <v>9585</v>
      </c>
      <c r="L4538" s="1" t="s">
        <v>1491</v>
      </c>
      <c r="M4538" s="1" t="s">
        <v>43</v>
      </c>
      <c r="N4538" s="1" t="s">
        <v>33</v>
      </c>
      <c r="O4538" t="s">
        <v>19</v>
      </c>
      <c r="P4538">
        <v>1917</v>
      </c>
      <c r="Q4538" s="1" t="s">
        <v>1492</v>
      </c>
      <c r="R4538" s="1" t="s">
        <v>1453</v>
      </c>
      <c r="S4538" t="s">
        <v>1449</v>
      </c>
      <c r="T4538">
        <f>VLOOKUP(Admissions[[#This Row],[Department]],Departments!A:E,5,FALSE)</f>
        <v>7200</v>
      </c>
      <c r="U4538" s="1" t="str">
        <f t="shared" si="140"/>
        <v>Above Benchmark</v>
      </c>
      <c r="V4538" s="1">
        <f t="shared" ca="1" si="141"/>
        <v>53</v>
      </c>
      <c r="W4538" s="1" t="str">
        <f ca="1">_xlfn.IFS(Admissions[[#This Row],[Patients Age]]&lt;18,"Paediatric",V4538&lt;40,"Young Adult",V4538&lt;65,"Adult",TRUE,"Senior")</f>
        <v>Adult</v>
      </c>
    </row>
    <row r="4539" spans="1:23" x14ac:dyDescent="0.25">
      <c r="A4539">
        <v>10833</v>
      </c>
      <c r="B4539">
        <v>4440</v>
      </c>
      <c r="C4539" s="1" t="s">
        <v>694</v>
      </c>
      <c r="D4539" s="1" t="s">
        <v>14</v>
      </c>
      <c r="E4539" s="2">
        <v>27300</v>
      </c>
      <c r="F4539" s="1" t="s">
        <v>41</v>
      </c>
      <c r="G4539" s="1" t="s">
        <v>42</v>
      </c>
      <c r="H4539" s="2">
        <v>45440</v>
      </c>
      <c r="I4539" s="2">
        <v>45446</v>
      </c>
      <c r="J4539">
        <v>6</v>
      </c>
      <c r="K4539">
        <v>9608</v>
      </c>
      <c r="L4539" s="1" t="s">
        <v>1491</v>
      </c>
      <c r="M4539" s="1" t="s">
        <v>121</v>
      </c>
      <c r="N4539" s="1" t="s">
        <v>24</v>
      </c>
      <c r="O4539" t="s">
        <v>19</v>
      </c>
      <c r="P4539">
        <v>1601.3333</v>
      </c>
      <c r="Q4539" s="1" t="s">
        <v>1492</v>
      </c>
      <c r="R4539" s="1" t="s">
        <v>1452</v>
      </c>
      <c r="S4539" t="s">
        <v>1449</v>
      </c>
      <c r="T4539">
        <f>VLOOKUP(Admissions[[#This Row],[Department]],Departments!A:E,5,FALSE)</f>
        <v>7200</v>
      </c>
      <c r="U4539" s="1" t="str">
        <f t="shared" si="140"/>
        <v>Above Benchmark</v>
      </c>
      <c r="V4539" s="1">
        <f t="shared" ca="1" si="141"/>
        <v>51</v>
      </c>
      <c r="W4539" s="1" t="str">
        <f ca="1">_xlfn.IFS(Admissions[[#This Row],[Patients Age]]&lt;18,"Paediatric",V4539&lt;40,"Young Adult",V4539&lt;65,"Adult",TRUE,"Senior")</f>
        <v>Adult</v>
      </c>
    </row>
    <row r="4540" spans="1:23" x14ac:dyDescent="0.25">
      <c r="A4540">
        <v>14548</v>
      </c>
      <c r="B4540">
        <v>3790</v>
      </c>
      <c r="C4540" s="1" t="s">
        <v>1280</v>
      </c>
      <c r="D4540" s="1" t="s">
        <v>14</v>
      </c>
      <c r="E4540" s="2">
        <v>30401</v>
      </c>
      <c r="F4540" s="1" t="s">
        <v>26</v>
      </c>
      <c r="G4540" s="1" t="s">
        <v>27</v>
      </c>
      <c r="H4540" s="2">
        <v>45495</v>
      </c>
      <c r="I4540" s="2">
        <v>45501</v>
      </c>
      <c r="J4540">
        <v>6</v>
      </c>
      <c r="K4540">
        <v>11984</v>
      </c>
      <c r="L4540" s="1" t="s">
        <v>1491</v>
      </c>
      <c r="M4540" s="1" t="s">
        <v>64</v>
      </c>
      <c r="N4540" s="1" t="s">
        <v>18</v>
      </c>
      <c r="O4540" t="s">
        <v>19</v>
      </c>
      <c r="P4540">
        <v>1997.3333</v>
      </c>
      <c r="Q4540" s="1" t="s">
        <v>1492</v>
      </c>
      <c r="R4540" s="1" t="s">
        <v>1448</v>
      </c>
      <c r="S4540" t="s">
        <v>1449</v>
      </c>
      <c r="T4540">
        <f>VLOOKUP(Admissions[[#This Row],[Department]],Departments!A:E,5,FALSE)</f>
        <v>9000</v>
      </c>
      <c r="U4540" s="1" t="str">
        <f t="shared" si="140"/>
        <v>Above Benchmark</v>
      </c>
      <c r="V4540" s="1">
        <f t="shared" ca="1" si="141"/>
        <v>43</v>
      </c>
      <c r="W4540" s="1" t="str">
        <f ca="1">_xlfn.IFS(Admissions[[#This Row],[Patients Age]]&lt;18,"Paediatric",V4540&lt;40,"Young Adult",V4540&lt;65,"Adult",TRUE,"Senior")</f>
        <v>Adult</v>
      </c>
    </row>
    <row r="4541" spans="1:23" x14ac:dyDescent="0.25">
      <c r="A4541">
        <v>10870</v>
      </c>
      <c r="B4541">
        <v>4198</v>
      </c>
      <c r="C4541" s="1" t="s">
        <v>57</v>
      </c>
      <c r="D4541" s="1" t="s">
        <v>56</v>
      </c>
      <c r="E4541" s="2">
        <v>17383</v>
      </c>
      <c r="F4541" s="1" t="s">
        <v>35</v>
      </c>
      <c r="G4541" s="1" t="s">
        <v>83</v>
      </c>
      <c r="H4541" s="2">
        <v>45640</v>
      </c>
      <c r="I4541" s="2">
        <v>45649</v>
      </c>
      <c r="J4541">
        <v>9</v>
      </c>
      <c r="K4541">
        <v>20045</v>
      </c>
      <c r="L4541" s="1" t="s">
        <v>1491</v>
      </c>
      <c r="M4541" s="1" t="s">
        <v>75</v>
      </c>
      <c r="N4541" s="1" t="s">
        <v>33</v>
      </c>
      <c r="O4541" t="s">
        <v>19</v>
      </c>
      <c r="P4541">
        <v>2227.2222000000002</v>
      </c>
      <c r="Q4541" s="1" t="s">
        <v>1492</v>
      </c>
      <c r="R4541" s="1" t="s">
        <v>1446</v>
      </c>
      <c r="S4541" t="s">
        <v>1447</v>
      </c>
      <c r="T4541">
        <f>VLOOKUP(Admissions[[#This Row],[Department]],Departments!A:E,5,FALSE)</f>
        <v>8500</v>
      </c>
      <c r="U4541" s="1" t="str">
        <f t="shared" si="140"/>
        <v>Above Benchmark</v>
      </c>
      <c r="V4541" s="1">
        <f t="shared" ca="1" si="141"/>
        <v>78</v>
      </c>
      <c r="W4541" s="1" t="str">
        <f ca="1">_xlfn.IFS(Admissions[[#This Row],[Patients Age]]&lt;18,"Paediatric",V4541&lt;40,"Young Adult",V4541&lt;65,"Adult",TRUE,"Senior")</f>
        <v>Senior</v>
      </c>
    </row>
    <row r="4542" spans="1:23" x14ac:dyDescent="0.25">
      <c r="A4542">
        <v>11856</v>
      </c>
      <c r="B4542">
        <v>3357</v>
      </c>
      <c r="C4542" s="1" t="s">
        <v>1357</v>
      </c>
      <c r="D4542" s="1" t="s">
        <v>56</v>
      </c>
      <c r="E4542" s="2">
        <v>36063</v>
      </c>
      <c r="F4542" s="1" t="s">
        <v>21</v>
      </c>
      <c r="G4542" s="1" t="s">
        <v>22</v>
      </c>
      <c r="H4542" s="2">
        <v>45598</v>
      </c>
      <c r="I4542" s="2">
        <v>45607</v>
      </c>
      <c r="J4542">
        <v>9</v>
      </c>
      <c r="K4542">
        <v>29411</v>
      </c>
      <c r="L4542" s="1" t="s">
        <v>1491</v>
      </c>
      <c r="M4542" s="1" t="s">
        <v>28</v>
      </c>
      <c r="N4542" s="1" t="s">
        <v>18</v>
      </c>
      <c r="O4542" t="s">
        <v>19</v>
      </c>
      <c r="P4542">
        <v>3267.8888999999999</v>
      </c>
      <c r="Q4542" s="1" t="s">
        <v>1492</v>
      </c>
      <c r="R4542" s="1" t="s">
        <v>1446</v>
      </c>
      <c r="S4542" t="s">
        <v>1447</v>
      </c>
      <c r="T4542">
        <f>VLOOKUP(Admissions[[#This Row],[Department]],Departments!A:E,5,FALSE)</f>
        <v>12000</v>
      </c>
      <c r="U4542" s="1" t="str">
        <f t="shared" si="140"/>
        <v>Above Benchmark</v>
      </c>
      <c r="V4542" s="1">
        <f t="shared" ca="1" si="141"/>
        <v>27</v>
      </c>
      <c r="W4542" s="1" t="str">
        <f ca="1">_xlfn.IFS(Admissions[[#This Row],[Patients Age]]&lt;18,"Paediatric",V4542&lt;40,"Young Adult",V4542&lt;65,"Adult",TRUE,"Senior")</f>
        <v>Young Adult</v>
      </c>
    </row>
    <row r="4543" spans="1:23" x14ac:dyDescent="0.25">
      <c r="A4543">
        <v>13764</v>
      </c>
      <c r="B4543">
        <v>5547</v>
      </c>
      <c r="C4543" s="1" t="s">
        <v>313</v>
      </c>
      <c r="D4543" s="1" t="s">
        <v>56</v>
      </c>
      <c r="E4543" s="2">
        <v>27247</v>
      </c>
      <c r="F4543" s="1" t="s">
        <v>26</v>
      </c>
      <c r="G4543" s="1" t="s">
        <v>141</v>
      </c>
      <c r="H4543" s="2">
        <v>45116</v>
      </c>
      <c r="I4543" s="2">
        <v>45120</v>
      </c>
      <c r="J4543">
        <v>4</v>
      </c>
      <c r="K4543">
        <v>8991</v>
      </c>
      <c r="L4543" s="1" t="s">
        <v>1491</v>
      </c>
      <c r="M4543" s="1" t="s">
        <v>79</v>
      </c>
      <c r="N4543" s="1" t="s">
        <v>33</v>
      </c>
      <c r="O4543" t="s">
        <v>19</v>
      </c>
      <c r="P4543">
        <v>2247.75</v>
      </c>
      <c r="Q4543" s="1" t="s">
        <v>1492</v>
      </c>
      <c r="R4543" s="1" t="s">
        <v>1451</v>
      </c>
      <c r="S4543" t="s">
        <v>1447</v>
      </c>
      <c r="T4543">
        <f>VLOOKUP(Admissions[[#This Row],[Department]],Departments!A:E,5,FALSE)</f>
        <v>9000</v>
      </c>
      <c r="U4543" s="1" t="str">
        <f t="shared" si="140"/>
        <v>Within Benchmark</v>
      </c>
      <c r="V4543" s="1">
        <f t="shared" ca="1" si="141"/>
        <v>51</v>
      </c>
      <c r="W4543" s="1" t="str">
        <f ca="1">_xlfn.IFS(Admissions[[#This Row],[Patients Age]]&lt;18,"Paediatric",V4543&lt;40,"Young Adult",V4543&lt;65,"Adult",TRUE,"Senior")</f>
        <v>Adult</v>
      </c>
    </row>
    <row r="4544" spans="1:23" x14ac:dyDescent="0.25">
      <c r="A4544">
        <v>14069</v>
      </c>
      <c r="B4544">
        <v>6533</v>
      </c>
      <c r="C4544" s="1" t="s">
        <v>1358</v>
      </c>
      <c r="D4544" s="1" t="s">
        <v>14</v>
      </c>
      <c r="E4544" s="2">
        <v>30942</v>
      </c>
      <c r="F4544" s="1" t="s">
        <v>35</v>
      </c>
      <c r="G4544" s="1" t="s">
        <v>85</v>
      </c>
      <c r="H4544" s="2">
        <v>45484</v>
      </c>
      <c r="I4544" s="2">
        <v>45491</v>
      </c>
      <c r="J4544">
        <v>7</v>
      </c>
      <c r="K4544">
        <v>18783</v>
      </c>
      <c r="L4544" s="1" t="s">
        <v>1491</v>
      </c>
      <c r="M4544" s="1" t="s">
        <v>60</v>
      </c>
      <c r="N4544" s="1" t="s">
        <v>18</v>
      </c>
      <c r="O4544" t="s">
        <v>19</v>
      </c>
      <c r="P4544">
        <v>2683.2856999999999</v>
      </c>
      <c r="Q4544" s="1" t="s">
        <v>1492</v>
      </c>
      <c r="R4544" s="1" t="s">
        <v>1450</v>
      </c>
      <c r="S4544" t="s">
        <v>1449</v>
      </c>
      <c r="T4544">
        <f>VLOOKUP(Admissions[[#This Row],[Department]],Departments!A:E,5,FALSE)</f>
        <v>8500</v>
      </c>
      <c r="U4544" s="1" t="str">
        <f t="shared" si="140"/>
        <v>Above Benchmark</v>
      </c>
      <c r="V4544" s="1">
        <f t="shared" ca="1" si="141"/>
        <v>41</v>
      </c>
      <c r="W4544" s="1" t="str">
        <f ca="1">_xlfn.IFS(Admissions[[#This Row],[Patients Age]]&lt;18,"Paediatric",V4544&lt;40,"Young Adult",V4544&lt;65,"Adult",TRUE,"Senior")</f>
        <v>Adult</v>
      </c>
    </row>
    <row r="4545" spans="1:23" x14ac:dyDescent="0.25">
      <c r="A4545">
        <v>11294</v>
      </c>
      <c r="B4545">
        <v>6442</v>
      </c>
      <c r="C4545" s="1" t="s">
        <v>924</v>
      </c>
      <c r="D4545" s="1" t="s">
        <v>56</v>
      </c>
      <c r="E4545" s="2">
        <v>18054</v>
      </c>
      <c r="F4545" s="1" t="s">
        <v>15</v>
      </c>
      <c r="G4545" s="1" t="s">
        <v>16</v>
      </c>
      <c r="H4545" s="2">
        <v>45171</v>
      </c>
      <c r="I4545" s="2">
        <v>45174</v>
      </c>
      <c r="J4545">
        <v>3</v>
      </c>
      <c r="K4545">
        <v>5535</v>
      </c>
      <c r="L4545" s="1" t="s">
        <v>1494</v>
      </c>
      <c r="M4545" s="1" t="s">
        <v>81</v>
      </c>
      <c r="N4545" s="1" t="s">
        <v>18</v>
      </c>
      <c r="O4545" t="s">
        <v>19</v>
      </c>
      <c r="P4545">
        <v>1845</v>
      </c>
      <c r="Q4545" s="1" t="s">
        <v>1492</v>
      </c>
      <c r="R4545" s="1" t="s">
        <v>1446</v>
      </c>
      <c r="S4545" t="s">
        <v>1447</v>
      </c>
      <c r="T4545">
        <f>VLOOKUP(Admissions[[#This Row],[Department]],Departments!A:E,5,FALSE)</f>
        <v>5500</v>
      </c>
      <c r="U4545" s="1" t="str">
        <f t="shared" si="140"/>
        <v>Above Benchmark</v>
      </c>
      <c r="V4545" s="1">
        <f t="shared" ca="1" si="141"/>
        <v>77</v>
      </c>
      <c r="W4545" s="1" t="str">
        <f ca="1">_xlfn.IFS(Admissions[[#This Row],[Patients Age]]&lt;18,"Paediatric",V4545&lt;40,"Young Adult",V4545&lt;65,"Adult",TRUE,"Senior")</f>
        <v>Senior</v>
      </c>
    </row>
    <row r="4546" spans="1:23" x14ac:dyDescent="0.25">
      <c r="A4546">
        <v>13708</v>
      </c>
      <c r="B4546">
        <v>7033</v>
      </c>
      <c r="C4546" s="1" t="s">
        <v>512</v>
      </c>
      <c r="D4546" s="1" t="s">
        <v>56</v>
      </c>
      <c r="E4546" s="2">
        <v>20532</v>
      </c>
      <c r="F4546" s="1" t="s">
        <v>51</v>
      </c>
      <c r="G4546" s="1" t="s">
        <v>87</v>
      </c>
      <c r="H4546" s="2">
        <v>45389</v>
      </c>
      <c r="I4546" s="2">
        <v>45398</v>
      </c>
      <c r="J4546">
        <v>9</v>
      </c>
      <c r="K4546">
        <v>10972</v>
      </c>
      <c r="L4546" s="1" t="s">
        <v>1491</v>
      </c>
      <c r="M4546" s="1" t="s">
        <v>88</v>
      </c>
      <c r="N4546" s="1" t="s">
        <v>18</v>
      </c>
      <c r="O4546" t="s">
        <v>19</v>
      </c>
      <c r="P4546">
        <v>1219.1111000000001</v>
      </c>
      <c r="Q4546" s="1" t="s">
        <v>1492</v>
      </c>
      <c r="R4546" s="1" t="s">
        <v>1451</v>
      </c>
      <c r="S4546" t="s">
        <v>1447</v>
      </c>
      <c r="T4546">
        <f>VLOOKUP(Admissions[[#This Row],[Department]],Departments!A:E,5,FALSE)</f>
        <v>6800</v>
      </c>
      <c r="U4546" s="1" t="str">
        <f t="shared" ref="U4546:U4609" si="142">IF(K4546&gt;T4546,"Above Benchmark","Within Benchmark")</f>
        <v>Above Benchmark</v>
      </c>
      <c r="V4546" s="1">
        <f t="shared" ref="V4546:V4609" ca="1" si="143">INT(YEARFRAC(E4546,TODAY()))</f>
        <v>70</v>
      </c>
      <c r="W4546" s="1" t="str">
        <f ca="1">_xlfn.IFS(Admissions[[#This Row],[Patients Age]]&lt;18,"Paediatric",V4546&lt;40,"Young Adult",V4546&lt;65,"Adult",TRUE,"Senior")</f>
        <v>Senior</v>
      </c>
    </row>
    <row r="4547" spans="1:23" x14ac:dyDescent="0.25">
      <c r="A4547">
        <v>15566</v>
      </c>
      <c r="B4547">
        <v>5602</v>
      </c>
      <c r="C4547" s="1" t="s">
        <v>475</v>
      </c>
      <c r="D4547" s="1" t="s">
        <v>14</v>
      </c>
      <c r="E4547" s="2">
        <v>20382</v>
      </c>
      <c r="F4547" s="1" t="s">
        <v>66</v>
      </c>
      <c r="G4547" s="1" t="s">
        <v>67</v>
      </c>
      <c r="H4547" s="2">
        <v>45269</v>
      </c>
      <c r="I4547" s="2">
        <v>45275</v>
      </c>
      <c r="J4547">
        <v>6</v>
      </c>
      <c r="K4547">
        <v>15099</v>
      </c>
      <c r="L4547" s="1" t="s">
        <v>1491</v>
      </c>
      <c r="M4547" s="1" t="s">
        <v>37</v>
      </c>
      <c r="N4547" s="1" t="s">
        <v>24</v>
      </c>
      <c r="O4547" t="s">
        <v>19</v>
      </c>
      <c r="P4547">
        <v>2516.5</v>
      </c>
      <c r="Q4547" s="1" t="s">
        <v>1492</v>
      </c>
      <c r="R4547" s="1" t="s">
        <v>1446</v>
      </c>
      <c r="S4547" t="s">
        <v>1447</v>
      </c>
      <c r="T4547">
        <f>VLOOKUP(Admissions[[#This Row],[Department]],Departments!A:E,5,FALSE)</f>
        <v>6000</v>
      </c>
      <c r="U4547" s="1" t="str">
        <f t="shared" si="142"/>
        <v>Above Benchmark</v>
      </c>
      <c r="V4547" s="1">
        <f t="shared" ca="1" si="143"/>
        <v>70</v>
      </c>
      <c r="W4547" s="1" t="str">
        <f ca="1">_xlfn.IFS(Admissions[[#This Row],[Patients Age]]&lt;18,"Paediatric",V4547&lt;40,"Young Adult",V4547&lt;65,"Adult",TRUE,"Senior")</f>
        <v>Senior</v>
      </c>
    </row>
    <row r="4548" spans="1:23" x14ac:dyDescent="0.25">
      <c r="A4548">
        <v>10088</v>
      </c>
      <c r="B4548">
        <v>3473</v>
      </c>
      <c r="C4548" s="1" t="s">
        <v>1020</v>
      </c>
      <c r="D4548" s="1" t="s">
        <v>56</v>
      </c>
      <c r="E4548" s="2">
        <v>44752</v>
      </c>
      <c r="F4548" s="1" t="s">
        <v>30</v>
      </c>
      <c r="G4548" s="1" t="s">
        <v>31</v>
      </c>
      <c r="H4548" s="2">
        <v>45198</v>
      </c>
      <c r="I4548" s="2">
        <v>45200</v>
      </c>
      <c r="J4548">
        <v>2</v>
      </c>
      <c r="K4548">
        <v>2674</v>
      </c>
      <c r="L4548" s="1" t="s">
        <v>1491</v>
      </c>
      <c r="M4548" s="1" t="s">
        <v>81</v>
      </c>
      <c r="N4548" s="1" t="s">
        <v>18</v>
      </c>
      <c r="O4548" t="s">
        <v>19</v>
      </c>
      <c r="P4548">
        <v>1337</v>
      </c>
      <c r="Q4548" s="1" t="s">
        <v>1492</v>
      </c>
      <c r="R4548" s="1" t="s">
        <v>1454</v>
      </c>
      <c r="S4548" t="s">
        <v>1449</v>
      </c>
      <c r="T4548">
        <f>VLOOKUP(Admissions[[#This Row],[Department]],Departments!A:E,5,FALSE)</f>
        <v>4500</v>
      </c>
      <c r="U4548" s="1" t="str">
        <f t="shared" si="142"/>
        <v>Within Benchmark</v>
      </c>
      <c r="V4548" s="1">
        <f t="shared" ca="1" si="143"/>
        <v>3</v>
      </c>
      <c r="W4548" s="1" t="str">
        <f ca="1">_xlfn.IFS(Admissions[[#This Row],[Patients Age]]&lt;18,"Paediatric",V4548&lt;40,"Young Adult",V4548&lt;65,"Adult",TRUE,"Senior")</f>
        <v>Paediatric</v>
      </c>
    </row>
    <row r="4549" spans="1:23" x14ac:dyDescent="0.25">
      <c r="A4549">
        <v>15177</v>
      </c>
      <c r="B4549">
        <v>6189</v>
      </c>
      <c r="C4549" s="1" t="s">
        <v>300</v>
      </c>
      <c r="D4549" s="1" t="s">
        <v>14</v>
      </c>
      <c r="E4549" s="2">
        <v>24365</v>
      </c>
      <c r="F4549" s="1" t="s">
        <v>41</v>
      </c>
      <c r="G4549" s="1" t="s">
        <v>72</v>
      </c>
      <c r="H4549" s="2">
        <v>45235</v>
      </c>
      <c r="I4549" s="2">
        <v>45244</v>
      </c>
      <c r="J4549">
        <v>9</v>
      </c>
      <c r="K4549">
        <v>14294</v>
      </c>
      <c r="L4549" s="1" t="s">
        <v>1491</v>
      </c>
      <c r="M4549" s="1" t="s">
        <v>73</v>
      </c>
      <c r="N4549" s="1" t="s">
        <v>18</v>
      </c>
      <c r="O4549" t="s">
        <v>19</v>
      </c>
      <c r="P4549">
        <v>1588.2221999999999</v>
      </c>
      <c r="Q4549" s="1" t="s">
        <v>1492</v>
      </c>
      <c r="R4549" s="1" t="s">
        <v>1451</v>
      </c>
      <c r="S4549" t="s">
        <v>1447</v>
      </c>
      <c r="T4549">
        <f>VLOOKUP(Admissions[[#This Row],[Department]],Departments!A:E,5,FALSE)</f>
        <v>7200</v>
      </c>
      <c r="U4549" s="1" t="str">
        <f t="shared" si="142"/>
        <v>Above Benchmark</v>
      </c>
      <c r="V4549" s="1">
        <f t="shared" ca="1" si="143"/>
        <v>59</v>
      </c>
      <c r="W4549" s="1" t="str">
        <f ca="1">_xlfn.IFS(Admissions[[#This Row],[Patients Age]]&lt;18,"Paediatric",V4549&lt;40,"Young Adult",V4549&lt;65,"Adult",TRUE,"Senior")</f>
        <v>Adult</v>
      </c>
    </row>
    <row r="4550" spans="1:23" x14ac:dyDescent="0.25">
      <c r="A4550">
        <v>11741</v>
      </c>
      <c r="B4550">
        <v>3323</v>
      </c>
      <c r="C4550" s="1" t="s">
        <v>781</v>
      </c>
      <c r="D4550" s="1" t="s">
        <v>14</v>
      </c>
      <c r="E4550" s="2">
        <v>23995</v>
      </c>
      <c r="F4550" s="1" t="s">
        <v>15</v>
      </c>
      <c r="G4550" s="1" t="s">
        <v>217</v>
      </c>
      <c r="H4550" s="2">
        <v>45552</v>
      </c>
      <c r="I4550" s="2">
        <v>45554</v>
      </c>
      <c r="J4550">
        <v>2</v>
      </c>
      <c r="K4550">
        <v>4292</v>
      </c>
      <c r="L4550" s="1" t="s">
        <v>1491</v>
      </c>
      <c r="M4550" s="1" t="s">
        <v>46</v>
      </c>
      <c r="N4550" s="1" t="s">
        <v>18</v>
      </c>
      <c r="O4550" t="s">
        <v>19</v>
      </c>
      <c r="P4550">
        <v>2146</v>
      </c>
      <c r="Q4550" s="1" t="s">
        <v>1492</v>
      </c>
      <c r="R4550" s="1" t="s">
        <v>1452</v>
      </c>
      <c r="S4550" t="s">
        <v>1449</v>
      </c>
      <c r="T4550">
        <f>VLOOKUP(Admissions[[#This Row],[Department]],Departments!A:E,5,FALSE)</f>
        <v>5500</v>
      </c>
      <c r="U4550" s="1" t="str">
        <f t="shared" si="142"/>
        <v>Within Benchmark</v>
      </c>
      <c r="V4550" s="1">
        <f t="shared" ca="1" si="143"/>
        <v>60</v>
      </c>
      <c r="W4550" s="1" t="str">
        <f ca="1">_xlfn.IFS(Admissions[[#This Row],[Patients Age]]&lt;18,"Paediatric",V4550&lt;40,"Young Adult",V4550&lt;65,"Adult",TRUE,"Senior")</f>
        <v>Adult</v>
      </c>
    </row>
    <row r="4551" spans="1:23" x14ac:dyDescent="0.25">
      <c r="A4551">
        <v>13048</v>
      </c>
      <c r="B4551">
        <v>5910</v>
      </c>
      <c r="C4551" s="1" t="s">
        <v>1030</v>
      </c>
      <c r="D4551" s="1" t="s">
        <v>14</v>
      </c>
      <c r="E4551" s="2">
        <v>24815</v>
      </c>
      <c r="F4551" s="1" t="s">
        <v>41</v>
      </c>
      <c r="G4551" s="1" t="s">
        <v>72</v>
      </c>
      <c r="H4551" s="2">
        <v>45059</v>
      </c>
      <c r="I4551" s="2">
        <v>45064</v>
      </c>
      <c r="J4551">
        <v>5</v>
      </c>
      <c r="K4551">
        <v>7238</v>
      </c>
      <c r="L4551" s="1" t="s">
        <v>1491</v>
      </c>
      <c r="M4551" s="1" t="s">
        <v>49</v>
      </c>
      <c r="N4551" s="1" t="s">
        <v>33</v>
      </c>
      <c r="O4551" t="s">
        <v>19</v>
      </c>
      <c r="P4551">
        <v>1447.6</v>
      </c>
      <c r="Q4551" s="1" t="s">
        <v>1492</v>
      </c>
      <c r="R4551" s="1" t="s">
        <v>1446</v>
      </c>
      <c r="S4551" t="s">
        <v>1447</v>
      </c>
      <c r="T4551">
        <f>VLOOKUP(Admissions[[#This Row],[Department]],Departments!A:E,5,FALSE)</f>
        <v>7200</v>
      </c>
      <c r="U4551" s="1" t="str">
        <f t="shared" si="142"/>
        <v>Above Benchmark</v>
      </c>
      <c r="V4551" s="1">
        <f t="shared" ca="1" si="143"/>
        <v>58</v>
      </c>
      <c r="W4551" s="1" t="str">
        <f ca="1">_xlfn.IFS(Admissions[[#This Row],[Patients Age]]&lt;18,"Paediatric",V4551&lt;40,"Young Adult",V4551&lt;65,"Adult",TRUE,"Senior")</f>
        <v>Adult</v>
      </c>
    </row>
    <row r="4552" spans="1:23" x14ac:dyDescent="0.25">
      <c r="A4552">
        <v>12438</v>
      </c>
      <c r="B4552">
        <v>6256</v>
      </c>
      <c r="C4552" s="1" t="s">
        <v>354</v>
      </c>
      <c r="D4552" s="1" t="s">
        <v>14</v>
      </c>
      <c r="E4552" s="2">
        <v>15811</v>
      </c>
      <c r="F4552" s="1" t="s">
        <v>26</v>
      </c>
      <c r="G4552" s="1" t="s">
        <v>141</v>
      </c>
      <c r="H4552" s="2">
        <v>45119</v>
      </c>
      <c r="I4552" s="2">
        <v>45128</v>
      </c>
      <c r="J4552">
        <v>9</v>
      </c>
      <c r="K4552">
        <v>17609</v>
      </c>
      <c r="L4552" s="1" t="s">
        <v>1491</v>
      </c>
      <c r="M4552" s="1" t="s">
        <v>64</v>
      </c>
      <c r="N4552" s="1" t="s">
        <v>33</v>
      </c>
      <c r="O4552" t="s">
        <v>19</v>
      </c>
      <c r="P4552">
        <v>1956.5555999999999</v>
      </c>
      <c r="Q4552" s="1" t="s">
        <v>1492</v>
      </c>
      <c r="R4552" s="1" t="s">
        <v>1453</v>
      </c>
      <c r="S4552" t="s">
        <v>1449</v>
      </c>
      <c r="T4552">
        <f>VLOOKUP(Admissions[[#This Row],[Department]],Departments!A:E,5,FALSE)</f>
        <v>9000</v>
      </c>
      <c r="U4552" s="1" t="str">
        <f t="shared" si="142"/>
        <v>Above Benchmark</v>
      </c>
      <c r="V4552" s="1">
        <f t="shared" ca="1" si="143"/>
        <v>83</v>
      </c>
      <c r="W4552" s="1" t="str">
        <f ca="1">_xlfn.IFS(Admissions[[#This Row],[Patients Age]]&lt;18,"Paediatric",V4552&lt;40,"Young Adult",V4552&lt;65,"Adult",TRUE,"Senior")</f>
        <v>Senior</v>
      </c>
    </row>
    <row r="4553" spans="1:23" x14ac:dyDescent="0.25">
      <c r="A4553">
        <v>12417</v>
      </c>
      <c r="B4553">
        <v>5657</v>
      </c>
      <c r="C4553" s="1" t="s">
        <v>488</v>
      </c>
      <c r="D4553" s="1" t="s">
        <v>56</v>
      </c>
      <c r="E4553" s="2">
        <v>32899</v>
      </c>
      <c r="F4553" s="1" t="s">
        <v>21</v>
      </c>
      <c r="G4553" s="1" t="s">
        <v>160</v>
      </c>
      <c r="H4553" s="2">
        <v>45079</v>
      </c>
      <c r="I4553" s="2">
        <v>45087</v>
      </c>
      <c r="J4553">
        <v>8</v>
      </c>
      <c r="K4553">
        <v>28537</v>
      </c>
      <c r="L4553" s="1" t="s">
        <v>1491</v>
      </c>
      <c r="M4553" s="1" t="s">
        <v>28</v>
      </c>
      <c r="N4553" s="1" t="s">
        <v>33</v>
      </c>
      <c r="O4553" t="s">
        <v>19</v>
      </c>
      <c r="P4553">
        <v>3567.125</v>
      </c>
      <c r="Q4553" s="1" t="s">
        <v>1492</v>
      </c>
      <c r="R4553" s="1" t="s">
        <v>1454</v>
      </c>
      <c r="S4553" t="s">
        <v>1449</v>
      </c>
      <c r="T4553">
        <f>VLOOKUP(Admissions[[#This Row],[Department]],Departments!A:E,5,FALSE)</f>
        <v>12000</v>
      </c>
      <c r="U4553" s="1" t="str">
        <f t="shared" si="142"/>
        <v>Above Benchmark</v>
      </c>
      <c r="V4553" s="1">
        <f t="shared" ca="1" si="143"/>
        <v>36</v>
      </c>
      <c r="W4553" s="1" t="str">
        <f ca="1">_xlfn.IFS(Admissions[[#This Row],[Patients Age]]&lt;18,"Paediatric",V4553&lt;40,"Young Adult",V4553&lt;65,"Adult",TRUE,"Senior")</f>
        <v>Young Adult</v>
      </c>
    </row>
    <row r="4554" spans="1:23" x14ac:dyDescent="0.25">
      <c r="A4554">
        <v>15604</v>
      </c>
      <c r="B4554">
        <v>6394</v>
      </c>
      <c r="C4554" s="1" t="s">
        <v>1182</v>
      </c>
      <c r="D4554" s="1" t="s">
        <v>14</v>
      </c>
      <c r="E4554" s="2">
        <v>23069</v>
      </c>
      <c r="F4554" s="1" t="s">
        <v>21</v>
      </c>
      <c r="G4554" s="1" t="s">
        <v>22</v>
      </c>
      <c r="H4554" s="2">
        <v>45547</v>
      </c>
      <c r="I4554" s="2">
        <v>45554</v>
      </c>
      <c r="J4554">
        <v>7</v>
      </c>
      <c r="K4554">
        <v>23638</v>
      </c>
      <c r="L4554" s="1" t="s">
        <v>1491</v>
      </c>
      <c r="M4554" s="1" t="s">
        <v>28</v>
      </c>
      <c r="N4554" s="1" t="s">
        <v>18</v>
      </c>
      <c r="O4554" t="s">
        <v>19</v>
      </c>
      <c r="P4554">
        <v>3376.8571000000002</v>
      </c>
      <c r="Q4554" s="1" t="s">
        <v>1492</v>
      </c>
      <c r="R4554" s="1" t="s">
        <v>1450</v>
      </c>
      <c r="S4554" t="s">
        <v>1449</v>
      </c>
      <c r="T4554">
        <f>VLOOKUP(Admissions[[#This Row],[Department]],Departments!A:E,5,FALSE)</f>
        <v>12000</v>
      </c>
      <c r="U4554" s="1" t="str">
        <f t="shared" si="142"/>
        <v>Above Benchmark</v>
      </c>
      <c r="V4554" s="1">
        <f t="shared" ca="1" si="143"/>
        <v>63</v>
      </c>
      <c r="W4554" s="1" t="str">
        <f ca="1">_xlfn.IFS(Admissions[[#This Row],[Patients Age]]&lt;18,"Paediatric",V4554&lt;40,"Young Adult",V4554&lt;65,"Adult",TRUE,"Senior")</f>
        <v>Adult</v>
      </c>
    </row>
    <row r="4555" spans="1:23" x14ac:dyDescent="0.25">
      <c r="A4555">
        <v>13875</v>
      </c>
      <c r="B4555">
        <v>6911</v>
      </c>
      <c r="C4555" s="1" t="s">
        <v>545</v>
      </c>
      <c r="D4555" s="1" t="s">
        <v>14</v>
      </c>
      <c r="E4555" s="2">
        <v>33781</v>
      </c>
      <c r="F4555" s="1" t="s">
        <v>35</v>
      </c>
      <c r="G4555" s="1" t="s">
        <v>36</v>
      </c>
      <c r="H4555" s="2">
        <v>45490</v>
      </c>
      <c r="I4555" s="2">
        <v>45493</v>
      </c>
      <c r="J4555">
        <v>3</v>
      </c>
      <c r="K4555">
        <v>4883</v>
      </c>
      <c r="L4555" s="1" t="s">
        <v>1491</v>
      </c>
      <c r="M4555" s="1" t="s">
        <v>37</v>
      </c>
      <c r="N4555" s="1" t="s">
        <v>18</v>
      </c>
      <c r="O4555" t="s">
        <v>19</v>
      </c>
      <c r="P4555">
        <v>1627.6667</v>
      </c>
      <c r="Q4555" s="1" t="s">
        <v>1492</v>
      </c>
      <c r="R4555" s="1" t="s">
        <v>1453</v>
      </c>
      <c r="S4555" t="s">
        <v>1449</v>
      </c>
      <c r="T4555">
        <f>VLOOKUP(Admissions[[#This Row],[Department]],Departments!A:E,5,FALSE)</f>
        <v>8500</v>
      </c>
      <c r="U4555" s="1" t="str">
        <f t="shared" si="142"/>
        <v>Within Benchmark</v>
      </c>
      <c r="V4555" s="1">
        <f t="shared" ca="1" si="143"/>
        <v>34</v>
      </c>
      <c r="W4555" s="1" t="str">
        <f ca="1">_xlfn.IFS(Admissions[[#This Row],[Patients Age]]&lt;18,"Paediatric",V4555&lt;40,"Young Adult",V4555&lt;65,"Adult",TRUE,"Senior")</f>
        <v>Young Adult</v>
      </c>
    </row>
    <row r="4556" spans="1:23" x14ac:dyDescent="0.25">
      <c r="A4556">
        <v>13072</v>
      </c>
      <c r="B4556">
        <v>3322</v>
      </c>
      <c r="C4556" s="1" t="s">
        <v>1257</v>
      </c>
      <c r="D4556" s="1" t="s">
        <v>14</v>
      </c>
      <c r="E4556" s="2">
        <v>36140</v>
      </c>
      <c r="F4556" s="1" t="s">
        <v>26</v>
      </c>
      <c r="G4556" s="1" t="s">
        <v>39</v>
      </c>
      <c r="H4556" s="2">
        <v>45534</v>
      </c>
      <c r="I4556" s="2">
        <v>45542</v>
      </c>
      <c r="J4556">
        <v>8</v>
      </c>
      <c r="K4556">
        <v>12805</v>
      </c>
      <c r="L4556" s="1" t="s">
        <v>1491</v>
      </c>
      <c r="M4556" s="1" t="s">
        <v>64</v>
      </c>
      <c r="N4556" s="1" t="s">
        <v>18</v>
      </c>
      <c r="O4556" t="s">
        <v>19</v>
      </c>
      <c r="P4556">
        <v>1600.625</v>
      </c>
      <c r="Q4556" s="1" t="s">
        <v>1492</v>
      </c>
      <c r="R4556" s="1" t="s">
        <v>1454</v>
      </c>
      <c r="S4556" t="s">
        <v>1449</v>
      </c>
      <c r="T4556">
        <f>VLOOKUP(Admissions[[#This Row],[Department]],Departments!A:E,5,FALSE)</f>
        <v>9000</v>
      </c>
      <c r="U4556" s="1" t="str">
        <f t="shared" si="142"/>
        <v>Above Benchmark</v>
      </c>
      <c r="V4556" s="1">
        <f t="shared" ca="1" si="143"/>
        <v>27</v>
      </c>
      <c r="W4556" s="1" t="str">
        <f ca="1">_xlfn.IFS(Admissions[[#This Row],[Patients Age]]&lt;18,"Paediatric",V4556&lt;40,"Young Adult",V4556&lt;65,"Adult",TRUE,"Senior")</f>
        <v>Young Adult</v>
      </c>
    </row>
    <row r="4557" spans="1:23" x14ac:dyDescent="0.25">
      <c r="A4557">
        <v>10609</v>
      </c>
      <c r="B4557">
        <v>5041</v>
      </c>
      <c r="C4557" s="1" t="s">
        <v>770</v>
      </c>
      <c r="D4557" s="1" t="s">
        <v>56</v>
      </c>
      <c r="E4557" s="2">
        <v>21230</v>
      </c>
      <c r="F4557" s="1" t="s">
        <v>51</v>
      </c>
      <c r="G4557" s="1" t="s">
        <v>113</v>
      </c>
      <c r="H4557" s="2">
        <v>45470</v>
      </c>
      <c r="I4557" s="2">
        <v>45477</v>
      </c>
      <c r="J4557">
        <v>7</v>
      </c>
      <c r="K4557">
        <v>10769</v>
      </c>
      <c r="L4557" s="1" t="s">
        <v>1491</v>
      </c>
      <c r="M4557" s="1" t="s">
        <v>88</v>
      </c>
      <c r="N4557" s="1" t="s">
        <v>18</v>
      </c>
      <c r="O4557" t="s">
        <v>19</v>
      </c>
      <c r="P4557">
        <v>1538.4286</v>
      </c>
      <c r="Q4557" s="1" t="s">
        <v>1492</v>
      </c>
      <c r="R4557" s="1" t="s">
        <v>1450</v>
      </c>
      <c r="S4557" t="s">
        <v>1449</v>
      </c>
      <c r="T4557">
        <f>VLOOKUP(Admissions[[#This Row],[Department]],Departments!A:E,5,FALSE)</f>
        <v>6800</v>
      </c>
      <c r="U4557" s="1" t="str">
        <f t="shared" si="142"/>
        <v>Above Benchmark</v>
      </c>
      <c r="V4557" s="1">
        <f t="shared" ca="1" si="143"/>
        <v>68</v>
      </c>
      <c r="W4557" s="1" t="str">
        <f ca="1">_xlfn.IFS(Admissions[[#This Row],[Patients Age]]&lt;18,"Paediatric",V4557&lt;40,"Young Adult",V4557&lt;65,"Adult",TRUE,"Senior")</f>
        <v>Senior</v>
      </c>
    </row>
    <row r="4558" spans="1:23" x14ac:dyDescent="0.25">
      <c r="A4558">
        <v>13817</v>
      </c>
      <c r="B4558">
        <v>5627</v>
      </c>
      <c r="C4558" s="1" t="s">
        <v>226</v>
      </c>
      <c r="D4558" s="1" t="s">
        <v>56</v>
      </c>
      <c r="E4558" s="2">
        <v>23712</v>
      </c>
      <c r="F4558" s="1" t="s">
        <v>15</v>
      </c>
      <c r="G4558" s="1" t="s">
        <v>48</v>
      </c>
      <c r="H4558" s="2">
        <v>45149</v>
      </c>
      <c r="I4558" s="2">
        <v>45152</v>
      </c>
      <c r="J4558">
        <v>3</v>
      </c>
      <c r="K4558">
        <v>7235</v>
      </c>
      <c r="L4558" s="1" t="s">
        <v>1491</v>
      </c>
      <c r="M4558" s="1" t="s">
        <v>17</v>
      </c>
      <c r="N4558" s="1" t="s">
        <v>33</v>
      </c>
      <c r="O4558" t="s">
        <v>19</v>
      </c>
      <c r="P4558">
        <v>2411.6667000000002</v>
      </c>
      <c r="Q4558" s="1" t="s">
        <v>1492</v>
      </c>
      <c r="R4558" s="1" t="s">
        <v>1454</v>
      </c>
      <c r="S4558" t="s">
        <v>1449</v>
      </c>
      <c r="T4558">
        <f>VLOOKUP(Admissions[[#This Row],[Department]],Departments!A:E,5,FALSE)</f>
        <v>5500</v>
      </c>
      <c r="U4558" s="1" t="str">
        <f t="shared" si="142"/>
        <v>Above Benchmark</v>
      </c>
      <c r="V4558" s="1">
        <f t="shared" ca="1" si="143"/>
        <v>61</v>
      </c>
      <c r="W4558" s="1" t="str">
        <f ca="1">_xlfn.IFS(Admissions[[#This Row],[Patients Age]]&lt;18,"Paediatric",V4558&lt;40,"Young Adult",V4558&lt;65,"Adult",TRUE,"Senior")</f>
        <v>Adult</v>
      </c>
    </row>
    <row r="4559" spans="1:23" x14ac:dyDescent="0.25">
      <c r="A4559">
        <v>11734</v>
      </c>
      <c r="B4559">
        <v>5519</v>
      </c>
      <c r="C4559" s="1" t="s">
        <v>246</v>
      </c>
      <c r="D4559" s="1" t="s">
        <v>14</v>
      </c>
      <c r="E4559" s="2">
        <v>29397</v>
      </c>
      <c r="F4559" s="1" t="s">
        <v>35</v>
      </c>
      <c r="G4559" s="1" t="s">
        <v>85</v>
      </c>
      <c r="H4559" s="2">
        <v>45203</v>
      </c>
      <c r="I4559" s="2">
        <v>45209</v>
      </c>
      <c r="J4559">
        <v>6</v>
      </c>
      <c r="K4559">
        <v>10677</v>
      </c>
      <c r="L4559" s="1" t="s">
        <v>1491</v>
      </c>
      <c r="M4559" s="1" t="s">
        <v>75</v>
      </c>
      <c r="N4559" s="1" t="s">
        <v>33</v>
      </c>
      <c r="O4559" t="s">
        <v>19</v>
      </c>
      <c r="P4559">
        <v>1779.5</v>
      </c>
      <c r="Q4559" s="1" t="s">
        <v>1492</v>
      </c>
      <c r="R4559" s="1" t="s">
        <v>1453</v>
      </c>
      <c r="S4559" t="s">
        <v>1449</v>
      </c>
      <c r="T4559">
        <f>VLOOKUP(Admissions[[#This Row],[Department]],Departments!A:E,5,FALSE)</f>
        <v>8500</v>
      </c>
      <c r="U4559" s="1" t="str">
        <f t="shared" si="142"/>
        <v>Above Benchmark</v>
      </c>
      <c r="V4559" s="1">
        <f t="shared" ca="1" si="143"/>
        <v>46</v>
      </c>
      <c r="W4559" s="1" t="str">
        <f ca="1">_xlfn.IFS(Admissions[[#This Row],[Patients Age]]&lt;18,"Paediatric",V4559&lt;40,"Young Adult",V4559&lt;65,"Adult",TRUE,"Senior")</f>
        <v>Adult</v>
      </c>
    </row>
    <row r="4560" spans="1:23" x14ac:dyDescent="0.25">
      <c r="A4560">
        <v>10856</v>
      </c>
      <c r="B4560">
        <v>6208</v>
      </c>
      <c r="C4560" s="1" t="s">
        <v>476</v>
      </c>
      <c r="D4560" s="1" t="s">
        <v>56</v>
      </c>
      <c r="E4560" s="2">
        <v>33836</v>
      </c>
      <c r="F4560" s="1" t="s">
        <v>26</v>
      </c>
      <c r="G4560" s="1" t="s">
        <v>39</v>
      </c>
      <c r="H4560" s="2">
        <v>45523</v>
      </c>
      <c r="I4560" s="2">
        <v>45526</v>
      </c>
      <c r="J4560">
        <v>3</v>
      </c>
      <c r="K4560">
        <v>8469</v>
      </c>
      <c r="L4560" s="1" t="s">
        <v>1491</v>
      </c>
      <c r="M4560" s="1" t="s">
        <v>17</v>
      </c>
      <c r="N4560" s="1" t="s">
        <v>33</v>
      </c>
      <c r="O4560" t="s">
        <v>19</v>
      </c>
      <c r="P4560">
        <v>2823</v>
      </c>
      <c r="Q4560" s="1" t="s">
        <v>1492</v>
      </c>
      <c r="R4560" s="1" t="s">
        <v>1448</v>
      </c>
      <c r="S4560" t="s">
        <v>1449</v>
      </c>
      <c r="T4560">
        <f>VLOOKUP(Admissions[[#This Row],[Department]],Departments!A:E,5,FALSE)</f>
        <v>9000</v>
      </c>
      <c r="U4560" s="1" t="str">
        <f t="shared" si="142"/>
        <v>Within Benchmark</v>
      </c>
      <c r="V4560" s="1">
        <f t="shared" ca="1" si="143"/>
        <v>33</v>
      </c>
      <c r="W4560" s="1" t="str">
        <f ca="1">_xlfn.IFS(Admissions[[#This Row],[Patients Age]]&lt;18,"Paediatric",V4560&lt;40,"Young Adult",V4560&lt;65,"Adult",TRUE,"Senior")</f>
        <v>Young Adult</v>
      </c>
    </row>
    <row r="4561" spans="1:23" x14ac:dyDescent="0.25">
      <c r="A4561">
        <v>13451</v>
      </c>
      <c r="B4561">
        <v>5757</v>
      </c>
      <c r="C4561" s="1" t="s">
        <v>272</v>
      </c>
      <c r="D4561" s="1" t="s">
        <v>56</v>
      </c>
      <c r="E4561" s="2">
        <v>30816</v>
      </c>
      <c r="F4561" s="1" t="s">
        <v>35</v>
      </c>
      <c r="G4561" s="1" t="s">
        <v>36</v>
      </c>
      <c r="H4561" s="2">
        <v>45152</v>
      </c>
      <c r="I4561" s="2">
        <v>45158</v>
      </c>
      <c r="J4561">
        <v>6</v>
      </c>
      <c r="K4561">
        <v>13307</v>
      </c>
      <c r="L4561" s="1" t="s">
        <v>1491</v>
      </c>
      <c r="M4561" s="1" t="s">
        <v>119</v>
      </c>
      <c r="N4561" s="1" t="s">
        <v>33</v>
      </c>
      <c r="O4561" t="s">
        <v>19</v>
      </c>
      <c r="P4561">
        <v>2217.8332999999998</v>
      </c>
      <c r="Q4561" s="1" t="s">
        <v>1492</v>
      </c>
      <c r="R4561" s="1" t="s">
        <v>1448</v>
      </c>
      <c r="S4561" t="s">
        <v>1449</v>
      </c>
      <c r="T4561">
        <f>VLOOKUP(Admissions[[#This Row],[Department]],Departments!A:E,5,FALSE)</f>
        <v>8500</v>
      </c>
      <c r="U4561" s="1" t="str">
        <f t="shared" si="142"/>
        <v>Above Benchmark</v>
      </c>
      <c r="V4561" s="1">
        <f t="shared" ca="1" si="143"/>
        <v>42</v>
      </c>
      <c r="W4561" s="1" t="str">
        <f ca="1">_xlfn.IFS(Admissions[[#This Row],[Patients Age]]&lt;18,"Paediatric",V4561&lt;40,"Young Adult",V4561&lt;65,"Adult",TRUE,"Senior")</f>
        <v>Adult</v>
      </c>
    </row>
    <row r="4562" spans="1:23" x14ac:dyDescent="0.25">
      <c r="A4562">
        <v>10462</v>
      </c>
      <c r="B4562">
        <v>4897</v>
      </c>
      <c r="C4562" s="1" t="s">
        <v>1026</v>
      </c>
      <c r="D4562" s="1" t="s">
        <v>14</v>
      </c>
      <c r="E4562" s="2">
        <v>29724</v>
      </c>
      <c r="F4562" s="1" t="s">
        <v>35</v>
      </c>
      <c r="G4562" s="1" t="s">
        <v>36</v>
      </c>
      <c r="H4562" s="2">
        <v>45198</v>
      </c>
      <c r="I4562" s="2">
        <v>45203</v>
      </c>
      <c r="J4562">
        <v>5</v>
      </c>
      <c r="K4562">
        <v>12113</v>
      </c>
      <c r="L4562" s="1" t="s">
        <v>1491</v>
      </c>
      <c r="M4562" s="1" t="s">
        <v>60</v>
      </c>
      <c r="N4562" s="1" t="s">
        <v>18</v>
      </c>
      <c r="O4562" t="s">
        <v>19</v>
      </c>
      <c r="P4562">
        <v>2422.6</v>
      </c>
      <c r="Q4562" s="1" t="s">
        <v>1492</v>
      </c>
      <c r="R4562" s="1" t="s">
        <v>1454</v>
      </c>
      <c r="S4562" t="s">
        <v>1449</v>
      </c>
      <c r="T4562">
        <f>VLOOKUP(Admissions[[#This Row],[Department]],Departments!A:E,5,FALSE)</f>
        <v>8500</v>
      </c>
      <c r="U4562" s="1" t="str">
        <f t="shared" si="142"/>
        <v>Above Benchmark</v>
      </c>
      <c r="V4562" s="1">
        <f t="shared" ca="1" si="143"/>
        <v>45</v>
      </c>
      <c r="W4562" s="1" t="str">
        <f ca="1">_xlfn.IFS(Admissions[[#This Row],[Patients Age]]&lt;18,"Paediatric",V4562&lt;40,"Young Adult",V4562&lt;65,"Adult",TRUE,"Senior")</f>
        <v>Adult</v>
      </c>
    </row>
    <row r="4563" spans="1:23" x14ac:dyDescent="0.25">
      <c r="A4563">
        <v>10157</v>
      </c>
      <c r="B4563">
        <v>6965</v>
      </c>
      <c r="C4563" s="1" t="s">
        <v>776</v>
      </c>
      <c r="D4563" s="1" t="s">
        <v>14</v>
      </c>
      <c r="E4563" s="2">
        <v>29205</v>
      </c>
      <c r="F4563" s="1" t="s">
        <v>15</v>
      </c>
      <c r="G4563" s="1" t="s">
        <v>48</v>
      </c>
      <c r="H4563" s="2">
        <v>45550</v>
      </c>
      <c r="I4563" s="2">
        <v>45553</v>
      </c>
      <c r="J4563">
        <v>3</v>
      </c>
      <c r="K4563">
        <v>5427</v>
      </c>
      <c r="L4563" s="1" t="s">
        <v>1494</v>
      </c>
      <c r="M4563" s="1" t="s">
        <v>49</v>
      </c>
      <c r="N4563" s="1" t="s">
        <v>18</v>
      </c>
      <c r="O4563" t="s">
        <v>19</v>
      </c>
      <c r="P4563">
        <v>1809</v>
      </c>
      <c r="Q4563" s="1" t="s">
        <v>1492</v>
      </c>
      <c r="R4563" s="1" t="s">
        <v>1451</v>
      </c>
      <c r="S4563" t="s">
        <v>1447</v>
      </c>
      <c r="T4563">
        <f>VLOOKUP(Admissions[[#This Row],[Department]],Departments!A:E,5,FALSE)</f>
        <v>5500</v>
      </c>
      <c r="U4563" s="1" t="str">
        <f t="shared" si="142"/>
        <v>Within Benchmark</v>
      </c>
      <c r="V4563" s="1">
        <f t="shared" ca="1" si="143"/>
        <v>46</v>
      </c>
      <c r="W4563" s="1" t="str">
        <f ca="1">_xlfn.IFS(Admissions[[#This Row],[Patients Age]]&lt;18,"Paediatric",V4563&lt;40,"Young Adult",V4563&lt;65,"Adult",TRUE,"Senior")</f>
        <v>Adult</v>
      </c>
    </row>
    <row r="4564" spans="1:23" x14ac:dyDescent="0.25">
      <c r="A4564">
        <v>12243</v>
      </c>
      <c r="B4564">
        <v>3769</v>
      </c>
      <c r="C4564" s="1" t="s">
        <v>596</v>
      </c>
      <c r="D4564" s="1" t="s">
        <v>56</v>
      </c>
      <c r="E4564" s="2">
        <v>11954</v>
      </c>
      <c r="F4564" s="1" t="s">
        <v>51</v>
      </c>
      <c r="G4564" s="1" t="s">
        <v>113</v>
      </c>
      <c r="H4564" s="2">
        <v>45542</v>
      </c>
      <c r="I4564" s="2">
        <v>45549</v>
      </c>
      <c r="J4564">
        <v>7</v>
      </c>
      <c r="K4564">
        <v>11362</v>
      </c>
      <c r="L4564" s="1" t="s">
        <v>1491</v>
      </c>
      <c r="M4564" s="1" t="s">
        <v>88</v>
      </c>
      <c r="N4564" s="1" t="s">
        <v>24</v>
      </c>
      <c r="O4564" t="s">
        <v>19</v>
      </c>
      <c r="P4564">
        <v>1623.1429000000001</v>
      </c>
      <c r="Q4564" s="1" t="s">
        <v>1492</v>
      </c>
      <c r="R4564" s="1" t="s">
        <v>1446</v>
      </c>
      <c r="S4564" t="s">
        <v>1447</v>
      </c>
      <c r="T4564">
        <f>VLOOKUP(Admissions[[#This Row],[Department]],Departments!A:E,5,FALSE)</f>
        <v>6800</v>
      </c>
      <c r="U4564" s="1" t="str">
        <f t="shared" si="142"/>
        <v>Above Benchmark</v>
      </c>
      <c r="V4564" s="1">
        <f t="shared" ca="1" si="143"/>
        <v>93</v>
      </c>
      <c r="W4564" s="1" t="str">
        <f ca="1">_xlfn.IFS(Admissions[[#This Row],[Patients Age]]&lt;18,"Paediatric",V4564&lt;40,"Young Adult",V4564&lt;65,"Adult",TRUE,"Senior")</f>
        <v>Senior</v>
      </c>
    </row>
    <row r="4565" spans="1:23" x14ac:dyDescent="0.25">
      <c r="A4565">
        <v>13734</v>
      </c>
      <c r="B4565">
        <v>3787</v>
      </c>
      <c r="C4565" s="1" t="s">
        <v>586</v>
      </c>
      <c r="D4565" s="1" t="s">
        <v>14</v>
      </c>
      <c r="E4565" s="2">
        <v>44482</v>
      </c>
      <c r="F4565" s="1" t="s">
        <v>30</v>
      </c>
      <c r="G4565" s="1" t="s">
        <v>31</v>
      </c>
      <c r="H4565" s="2">
        <v>45365</v>
      </c>
      <c r="I4565" s="2">
        <v>45368</v>
      </c>
      <c r="J4565">
        <v>3</v>
      </c>
      <c r="K4565">
        <v>2578</v>
      </c>
      <c r="L4565" s="1" t="s">
        <v>1491</v>
      </c>
      <c r="M4565" s="1" t="s">
        <v>49</v>
      </c>
      <c r="N4565" s="1" t="s">
        <v>24</v>
      </c>
      <c r="O4565" t="s">
        <v>19</v>
      </c>
      <c r="P4565">
        <v>859.33330000000001</v>
      </c>
      <c r="Q4565" s="1" t="s">
        <v>1492</v>
      </c>
      <c r="R4565" s="1" t="s">
        <v>1450</v>
      </c>
      <c r="S4565" t="s">
        <v>1449</v>
      </c>
      <c r="T4565">
        <f>VLOOKUP(Admissions[[#This Row],[Department]],Departments!A:E,5,FALSE)</f>
        <v>4500</v>
      </c>
      <c r="U4565" s="1" t="str">
        <f t="shared" si="142"/>
        <v>Within Benchmark</v>
      </c>
      <c r="V4565" s="1">
        <f t="shared" ca="1" si="143"/>
        <v>4</v>
      </c>
      <c r="W4565" s="1" t="str">
        <f ca="1">_xlfn.IFS(Admissions[[#This Row],[Patients Age]]&lt;18,"Paediatric",V4565&lt;40,"Young Adult",V4565&lt;65,"Adult",TRUE,"Senior")</f>
        <v>Paediatric</v>
      </c>
    </row>
    <row r="4566" spans="1:23" x14ac:dyDescent="0.25">
      <c r="A4566">
        <v>14302</v>
      </c>
      <c r="B4566">
        <v>5184</v>
      </c>
      <c r="C4566" s="1" t="s">
        <v>623</v>
      </c>
      <c r="D4566" s="1" t="s">
        <v>56</v>
      </c>
      <c r="E4566" s="2">
        <v>13068</v>
      </c>
      <c r="F4566" s="1" t="s">
        <v>26</v>
      </c>
      <c r="G4566" s="1" t="s">
        <v>39</v>
      </c>
      <c r="H4566" s="2">
        <v>45513</v>
      </c>
      <c r="I4566" s="2">
        <v>45520</v>
      </c>
      <c r="J4566">
        <v>7</v>
      </c>
      <c r="K4566">
        <v>18876</v>
      </c>
      <c r="L4566" s="1" t="s">
        <v>1494</v>
      </c>
      <c r="M4566" s="1" t="s">
        <v>79</v>
      </c>
      <c r="N4566" s="1" t="s">
        <v>18</v>
      </c>
      <c r="O4566" t="s">
        <v>19</v>
      </c>
      <c r="P4566">
        <v>2696.5713999999998</v>
      </c>
      <c r="Q4566" s="1" t="s">
        <v>1492</v>
      </c>
      <c r="R4566" s="1" t="s">
        <v>1454</v>
      </c>
      <c r="S4566" t="s">
        <v>1449</v>
      </c>
      <c r="T4566">
        <f>VLOOKUP(Admissions[[#This Row],[Department]],Departments!A:E,5,FALSE)</f>
        <v>9000</v>
      </c>
      <c r="U4566" s="1" t="str">
        <f t="shared" si="142"/>
        <v>Above Benchmark</v>
      </c>
      <c r="V4566" s="1">
        <f t="shared" ca="1" si="143"/>
        <v>90</v>
      </c>
      <c r="W4566" s="1" t="str">
        <f ca="1">_xlfn.IFS(Admissions[[#This Row],[Patients Age]]&lt;18,"Paediatric",V4566&lt;40,"Young Adult",V4566&lt;65,"Adult",TRUE,"Senior")</f>
        <v>Senior</v>
      </c>
    </row>
    <row r="4567" spans="1:23" x14ac:dyDescent="0.25">
      <c r="A4567">
        <v>14001</v>
      </c>
      <c r="B4567">
        <v>6325</v>
      </c>
      <c r="C4567" s="1" t="s">
        <v>1102</v>
      </c>
      <c r="D4567" s="1" t="s">
        <v>14</v>
      </c>
      <c r="E4567" s="2">
        <v>23356</v>
      </c>
      <c r="F4567" s="1" t="s">
        <v>35</v>
      </c>
      <c r="G4567" s="1" t="s">
        <v>85</v>
      </c>
      <c r="H4567" s="2">
        <v>45113</v>
      </c>
      <c r="I4567" s="2">
        <v>45118</v>
      </c>
      <c r="J4567">
        <v>5</v>
      </c>
      <c r="K4567">
        <v>18409</v>
      </c>
      <c r="L4567" s="1" t="s">
        <v>1491</v>
      </c>
      <c r="M4567" s="1" t="s">
        <v>60</v>
      </c>
      <c r="N4567" s="1" t="s">
        <v>33</v>
      </c>
      <c r="O4567" t="s">
        <v>19</v>
      </c>
      <c r="P4567">
        <v>3681.8</v>
      </c>
      <c r="Q4567" s="1" t="s">
        <v>1492</v>
      </c>
      <c r="R4567" s="1" t="s">
        <v>1450</v>
      </c>
      <c r="S4567" t="s">
        <v>1449</v>
      </c>
      <c r="T4567">
        <f>VLOOKUP(Admissions[[#This Row],[Department]],Departments!A:E,5,FALSE)</f>
        <v>8500</v>
      </c>
      <c r="U4567" s="1" t="str">
        <f t="shared" si="142"/>
        <v>Above Benchmark</v>
      </c>
      <c r="V4567" s="1">
        <f t="shared" ca="1" si="143"/>
        <v>62</v>
      </c>
      <c r="W4567" s="1" t="str">
        <f ca="1">_xlfn.IFS(Admissions[[#This Row],[Patients Age]]&lt;18,"Paediatric",V4567&lt;40,"Young Adult",V4567&lt;65,"Adult",TRUE,"Senior")</f>
        <v>Adult</v>
      </c>
    </row>
    <row r="4568" spans="1:23" x14ac:dyDescent="0.25">
      <c r="A4568">
        <v>11758</v>
      </c>
      <c r="B4568">
        <v>4647</v>
      </c>
      <c r="C4568" s="1" t="s">
        <v>1309</v>
      </c>
      <c r="D4568" s="1" t="s">
        <v>56</v>
      </c>
      <c r="E4568" s="2">
        <v>20333</v>
      </c>
      <c r="F4568" s="1" t="s">
        <v>51</v>
      </c>
      <c r="G4568" s="1" t="s">
        <v>87</v>
      </c>
      <c r="H4568" s="2">
        <v>45030</v>
      </c>
      <c r="I4568" s="2">
        <v>45039</v>
      </c>
      <c r="J4568">
        <v>9</v>
      </c>
      <c r="K4568">
        <v>15063</v>
      </c>
      <c r="L4568" s="1" t="s">
        <v>1491</v>
      </c>
      <c r="M4568" s="1" t="s">
        <v>17</v>
      </c>
      <c r="N4568" s="1" t="s">
        <v>24</v>
      </c>
      <c r="O4568" t="s">
        <v>19</v>
      </c>
      <c r="P4568">
        <v>1673.6667</v>
      </c>
      <c r="Q4568" s="1" t="s">
        <v>1492</v>
      </c>
      <c r="R4568" s="1" t="s">
        <v>1454</v>
      </c>
      <c r="S4568" t="s">
        <v>1449</v>
      </c>
      <c r="T4568">
        <f>VLOOKUP(Admissions[[#This Row],[Department]],Departments!A:E,5,FALSE)</f>
        <v>6800</v>
      </c>
      <c r="U4568" s="1" t="str">
        <f t="shared" si="142"/>
        <v>Above Benchmark</v>
      </c>
      <c r="V4568" s="1">
        <f t="shared" ca="1" si="143"/>
        <v>70</v>
      </c>
      <c r="W4568" s="1" t="str">
        <f ca="1">_xlfn.IFS(Admissions[[#This Row],[Patients Age]]&lt;18,"Paediatric",V4568&lt;40,"Young Adult",V4568&lt;65,"Adult",TRUE,"Senior")</f>
        <v>Senior</v>
      </c>
    </row>
    <row r="4569" spans="1:23" x14ac:dyDescent="0.25">
      <c r="A4569">
        <v>10350</v>
      </c>
      <c r="B4569">
        <v>3784</v>
      </c>
      <c r="C4569" s="1" t="s">
        <v>533</v>
      </c>
      <c r="D4569" s="1" t="s">
        <v>56</v>
      </c>
      <c r="E4569" s="2">
        <v>14082</v>
      </c>
      <c r="F4569" s="1" t="s">
        <v>21</v>
      </c>
      <c r="G4569" s="1" t="s">
        <v>22</v>
      </c>
      <c r="H4569" s="2">
        <v>45078</v>
      </c>
      <c r="I4569" s="2">
        <v>45089</v>
      </c>
      <c r="J4569">
        <v>11</v>
      </c>
      <c r="K4569">
        <v>37663</v>
      </c>
      <c r="L4569" s="1" t="s">
        <v>1494</v>
      </c>
      <c r="M4569" s="1" t="s">
        <v>124</v>
      </c>
      <c r="N4569" s="1" t="s">
        <v>33</v>
      </c>
      <c r="O4569" t="s">
        <v>19</v>
      </c>
      <c r="P4569">
        <v>3423.9090999999999</v>
      </c>
      <c r="Q4569" s="1" t="s">
        <v>1492</v>
      </c>
      <c r="R4569" s="1" t="s">
        <v>1450</v>
      </c>
      <c r="S4569" t="s">
        <v>1449</v>
      </c>
      <c r="T4569">
        <f>VLOOKUP(Admissions[[#This Row],[Department]],Departments!A:E,5,FALSE)</f>
        <v>12000</v>
      </c>
      <c r="U4569" s="1" t="str">
        <f t="shared" si="142"/>
        <v>Above Benchmark</v>
      </c>
      <c r="V4569" s="1">
        <f t="shared" ca="1" si="143"/>
        <v>87</v>
      </c>
      <c r="W4569" s="1" t="str">
        <f ca="1">_xlfn.IFS(Admissions[[#This Row],[Patients Age]]&lt;18,"Paediatric",V4569&lt;40,"Young Adult",V4569&lt;65,"Adult",TRUE,"Senior")</f>
        <v>Senior</v>
      </c>
    </row>
    <row r="4570" spans="1:23" x14ac:dyDescent="0.25">
      <c r="A4570">
        <v>14013</v>
      </c>
      <c r="B4570">
        <v>3865</v>
      </c>
      <c r="C4570" s="1" t="s">
        <v>1013</v>
      </c>
      <c r="D4570" s="1" t="s">
        <v>56</v>
      </c>
      <c r="E4570" s="2">
        <v>15065</v>
      </c>
      <c r="F4570" s="1" t="s">
        <v>15</v>
      </c>
      <c r="G4570" s="1" t="s">
        <v>48</v>
      </c>
      <c r="H4570" s="2">
        <v>45175</v>
      </c>
      <c r="I4570" s="2">
        <v>45179</v>
      </c>
      <c r="J4570">
        <v>4</v>
      </c>
      <c r="K4570">
        <v>8287</v>
      </c>
      <c r="L4570" s="1" t="s">
        <v>1491</v>
      </c>
      <c r="M4570" s="1" t="s">
        <v>81</v>
      </c>
      <c r="N4570" s="1" t="s">
        <v>33</v>
      </c>
      <c r="O4570" t="s">
        <v>19</v>
      </c>
      <c r="P4570">
        <v>2071.75</v>
      </c>
      <c r="Q4570" s="1" t="s">
        <v>1492</v>
      </c>
      <c r="R4570" s="1" t="s">
        <v>1453</v>
      </c>
      <c r="S4570" t="s">
        <v>1449</v>
      </c>
      <c r="T4570">
        <f>VLOOKUP(Admissions[[#This Row],[Department]],Departments!A:E,5,FALSE)</f>
        <v>5500</v>
      </c>
      <c r="U4570" s="1" t="str">
        <f t="shared" si="142"/>
        <v>Above Benchmark</v>
      </c>
      <c r="V4570" s="1">
        <f t="shared" ca="1" si="143"/>
        <v>85</v>
      </c>
      <c r="W4570" s="1" t="str">
        <f ca="1">_xlfn.IFS(Admissions[[#This Row],[Patients Age]]&lt;18,"Paediatric",V4570&lt;40,"Young Adult",V4570&lt;65,"Adult",TRUE,"Senior")</f>
        <v>Senior</v>
      </c>
    </row>
    <row r="4571" spans="1:23" x14ac:dyDescent="0.25">
      <c r="A4571">
        <v>12201</v>
      </c>
      <c r="B4571">
        <v>3753</v>
      </c>
      <c r="C4571" s="1" t="s">
        <v>604</v>
      </c>
      <c r="D4571" s="1" t="s">
        <v>14</v>
      </c>
      <c r="E4571" s="2">
        <v>33709</v>
      </c>
      <c r="F4571" s="1" t="s">
        <v>35</v>
      </c>
      <c r="G4571" s="1" t="s">
        <v>36</v>
      </c>
      <c r="H4571" s="2">
        <v>44945</v>
      </c>
      <c r="I4571" s="2">
        <v>44950</v>
      </c>
      <c r="J4571">
        <v>5</v>
      </c>
      <c r="K4571">
        <v>9779</v>
      </c>
      <c r="L4571" s="1" t="s">
        <v>1491</v>
      </c>
      <c r="M4571" s="1" t="s">
        <v>119</v>
      </c>
      <c r="N4571" s="1" t="s">
        <v>18</v>
      </c>
      <c r="O4571" t="s">
        <v>19</v>
      </c>
      <c r="P4571">
        <v>1955.8</v>
      </c>
      <c r="Q4571" s="1" t="s">
        <v>1492</v>
      </c>
      <c r="R4571" s="1" t="s">
        <v>1450</v>
      </c>
      <c r="S4571" t="s">
        <v>1449</v>
      </c>
      <c r="T4571">
        <f>VLOOKUP(Admissions[[#This Row],[Department]],Departments!A:E,5,FALSE)</f>
        <v>8500</v>
      </c>
      <c r="U4571" s="1" t="str">
        <f t="shared" si="142"/>
        <v>Above Benchmark</v>
      </c>
      <c r="V4571" s="1">
        <f t="shared" ca="1" si="143"/>
        <v>34</v>
      </c>
      <c r="W4571" s="1" t="str">
        <f ca="1">_xlfn.IFS(Admissions[[#This Row],[Patients Age]]&lt;18,"Paediatric",V4571&lt;40,"Young Adult",V4571&lt;65,"Adult",TRUE,"Senior")</f>
        <v>Young Adult</v>
      </c>
    </row>
    <row r="4572" spans="1:23" x14ac:dyDescent="0.25">
      <c r="A4572">
        <v>12487</v>
      </c>
      <c r="B4572">
        <v>6751</v>
      </c>
      <c r="C4572" s="1" t="s">
        <v>953</v>
      </c>
      <c r="D4572" s="1" t="s">
        <v>56</v>
      </c>
      <c r="E4572" s="2">
        <v>25073</v>
      </c>
      <c r="F4572" s="1" t="s">
        <v>26</v>
      </c>
      <c r="G4572" s="1" t="s">
        <v>27</v>
      </c>
      <c r="H4572" s="2">
        <v>45383</v>
      </c>
      <c r="I4572" s="2">
        <v>45387</v>
      </c>
      <c r="J4572">
        <v>4</v>
      </c>
      <c r="K4572">
        <v>13331</v>
      </c>
      <c r="L4572" s="1" t="s">
        <v>1491</v>
      </c>
      <c r="M4572" s="1" t="s">
        <v>79</v>
      </c>
      <c r="N4572" s="1" t="s">
        <v>33</v>
      </c>
      <c r="O4572" t="s">
        <v>19</v>
      </c>
      <c r="P4572">
        <v>3332.75</v>
      </c>
      <c r="Q4572" s="1" t="s">
        <v>1492</v>
      </c>
      <c r="R4572" s="1" t="s">
        <v>1448</v>
      </c>
      <c r="S4572" t="s">
        <v>1449</v>
      </c>
      <c r="T4572">
        <f>VLOOKUP(Admissions[[#This Row],[Department]],Departments!A:E,5,FALSE)</f>
        <v>9000</v>
      </c>
      <c r="U4572" s="1" t="str">
        <f t="shared" si="142"/>
        <v>Above Benchmark</v>
      </c>
      <c r="V4572" s="1">
        <f t="shared" ca="1" si="143"/>
        <v>57</v>
      </c>
      <c r="W4572" s="1" t="str">
        <f ca="1">_xlfn.IFS(Admissions[[#This Row],[Patients Age]]&lt;18,"Paediatric",V4572&lt;40,"Young Adult",V4572&lt;65,"Adult",TRUE,"Senior")</f>
        <v>Adult</v>
      </c>
    </row>
    <row r="4573" spans="1:23" x14ac:dyDescent="0.25">
      <c r="A4573">
        <v>12545</v>
      </c>
      <c r="B4573">
        <v>6849</v>
      </c>
      <c r="C4573" s="1" t="s">
        <v>542</v>
      </c>
      <c r="D4573" s="1" t="s">
        <v>14</v>
      </c>
      <c r="E4573" s="2">
        <v>23600</v>
      </c>
      <c r="F4573" s="1" t="s">
        <v>26</v>
      </c>
      <c r="G4573" s="1" t="s">
        <v>39</v>
      </c>
      <c r="H4573" s="2">
        <v>45560</v>
      </c>
      <c r="I4573" s="2">
        <v>45570</v>
      </c>
      <c r="J4573">
        <v>10</v>
      </c>
      <c r="K4573">
        <v>20461</v>
      </c>
      <c r="L4573" s="1" t="s">
        <v>1491</v>
      </c>
      <c r="M4573" s="1" t="s">
        <v>17</v>
      </c>
      <c r="N4573" s="1" t="s">
        <v>18</v>
      </c>
      <c r="O4573" t="s">
        <v>19</v>
      </c>
      <c r="P4573">
        <v>2046.1</v>
      </c>
      <c r="Q4573" s="1" t="s">
        <v>1492</v>
      </c>
      <c r="R4573" s="1" t="s">
        <v>1453</v>
      </c>
      <c r="S4573" t="s">
        <v>1449</v>
      </c>
      <c r="T4573">
        <f>VLOOKUP(Admissions[[#This Row],[Department]],Departments!A:E,5,FALSE)</f>
        <v>9000</v>
      </c>
      <c r="U4573" s="1" t="str">
        <f t="shared" si="142"/>
        <v>Above Benchmark</v>
      </c>
      <c r="V4573" s="1">
        <f t="shared" ca="1" si="143"/>
        <v>61</v>
      </c>
      <c r="W4573" s="1" t="str">
        <f ca="1">_xlfn.IFS(Admissions[[#This Row],[Patients Age]]&lt;18,"Paediatric",V4573&lt;40,"Young Adult",V4573&lt;65,"Adult",TRUE,"Senior")</f>
        <v>Adult</v>
      </c>
    </row>
    <row r="4574" spans="1:23" x14ac:dyDescent="0.25">
      <c r="A4574">
        <v>11841</v>
      </c>
      <c r="B4574">
        <v>5493</v>
      </c>
      <c r="C4574" s="1" t="s">
        <v>647</v>
      </c>
      <c r="D4574" s="1" t="s">
        <v>14</v>
      </c>
      <c r="E4574" s="2">
        <v>20454</v>
      </c>
      <c r="F4574" s="1" t="s">
        <v>51</v>
      </c>
      <c r="G4574" s="1" t="s">
        <v>52</v>
      </c>
      <c r="H4574" s="2">
        <v>45397</v>
      </c>
      <c r="I4574" s="2">
        <v>45406</v>
      </c>
      <c r="J4574">
        <v>9</v>
      </c>
      <c r="K4574">
        <v>19810</v>
      </c>
      <c r="L4574" s="1" t="s">
        <v>1491</v>
      </c>
      <c r="M4574" s="1" t="s">
        <v>17</v>
      </c>
      <c r="N4574" s="1" t="s">
        <v>24</v>
      </c>
      <c r="O4574" t="s">
        <v>19</v>
      </c>
      <c r="P4574">
        <v>2201.1111000000001</v>
      </c>
      <c r="Q4574" s="1" t="s">
        <v>1492</v>
      </c>
      <c r="R4574" s="1" t="s">
        <v>1448</v>
      </c>
      <c r="S4574" t="s">
        <v>1449</v>
      </c>
      <c r="T4574">
        <f>VLOOKUP(Admissions[[#This Row],[Department]],Departments!A:E,5,FALSE)</f>
        <v>6800</v>
      </c>
      <c r="U4574" s="1" t="str">
        <f t="shared" si="142"/>
        <v>Above Benchmark</v>
      </c>
      <c r="V4574" s="1">
        <f t="shared" ca="1" si="143"/>
        <v>70</v>
      </c>
      <c r="W4574" s="1" t="str">
        <f ca="1">_xlfn.IFS(Admissions[[#This Row],[Patients Age]]&lt;18,"Paediatric",V4574&lt;40,"Young Adult",V4574&lt;65,"Adult",TRUE,"Senior")</f>
        <v>Senior</v>
      </c>
    </row>
    <row r="4575" spans="1:23" x14ac:dyDescent="0.25">
      <c r="A4575">
        <v>13016</v>
      </c>
      <c r="B4575">
        <v>5201</v>
      </c>
      <c r="C4575" s="1" t="s">
        <v>1268</v>
      </c>
      <c r="D4575" s="1" t="s">
        <v>56</v>
      </c>
      <c r="E4575" s="2">
        <v>22809</v>
      </c>
      <c r="F4575" s="1" t="s">
        <v>15</v>
      </c>
      <c r="G4575" s="1" t="s">
        <v>48</v>
      </c>
      <c r="H4575" s="2">
        <v>44934</v>
      </c>
      <c r="I4575" s="2">
        <v>44937</v>
      </c>
      <c r="J4575">
        <v>3</v>
      </c>
      <c r="K4575">
        <v>8567</v>
      </c>
      <c r="L4575" s="1" t="s">
        <v>1494</v>
      </c>
      <c r="M4575" s="1" t="s">
        <v>17</v>
      </c>
      <c r="N4575" s="1" t="s">
        <v>33</v>
      </c>
      <c r="O4575" t="s">
        <v>19</v>
      </c>
      <c r="P4575">
        <v>2855.6667000000002</v>
      </c>
      <c r="Q4575" s="1" t="s">
        <v>1492</v>
      </c>
      <c r="R4575" s="1" t="s">
        <v>1451</v>
      </c>
      <c r="S4575" t="s">
        <v>1447</v>
      </c>
      <c r="T4575">
        <f>VLOOKUP(Admissions[[#This Row],[Department]],Departments!A:E,5,FALSE)</f>
        <v>5500</v>
      </c>
      <c r="U4575" s="1" t="str">
        <f t="shared" si="142"/>
        <v>Above Benchmark</v>
      </c>
      <c r="V4575" s="1">
        <f t="shared" ca="1" si="143"/>
        <v>64</v>
      </c>
      <c r="W4575" s="1" t="str">
        <f ca="1">_xlfn.IFS(Admissions[[#This Row],[Patients Age]]&lt;18,"Paediatric",V4575&lt;40,"Young Adult",V4575&lt;65,"Adult",TRUE,"Senior")</f>
        <v>Adult</v>
      </c>
    </row>
    <row r="4576" spans="1:23" x14ac:dyDescent="0.25">
      <c r="A4576">
        <v>13148</v>
      </c>
      <c r="B4576">
        <v>6899</v>
      </c>
      <c r="C4576" s="1" t="s">
        <v>356</v>
      </c>
      <c r="D4576" s="1" t="s">
        <v>14</v>
      </c>
      <c r="E4576" s="2">
        <v>21157</v>
      </c>
      <c r="F4576" s="1" t="s">
        <v>15</v>
      </c>
      <c r="G4576" s="1" t="s">
        <v>16</v>
      </c>
      <c r="H4576" s="2">
        <v>44966</v>
      </c>
      <c r="I4576" s="2">
        <v>44969</v>
      </c>
      <c r="J4576">
        <v>3</v>
      </c>
      <c r="K4576">
        <v>4082</v>
      </c>
      <c r="L4576" s="1" t="s">
        <v>1491</v>
      </c>
      <c r="M4576" s="1" t="s">
        <v>49</v>
      </c>
      <c r="N4576" s="1" t="s">
        <v>24</v>
      </c>
      <c r="O4576" t="s">
        <v>19</v>
      </c>
      <c r="P4576">
        <v>1360.6667</v>
      </c>
      <c r="Q4576" s="1" t="s">
        <v>1492</v>
      </c>
      <c r="R4576" s="1" t="s">
        <v>1450</v>
      </c>
      <c r="S4576" t="s">
        <v>1449</v>
      </c>
      <c r="T4576">
        <f>VLOOKUP(Admissions[[#This Row],[Department]],Departments!A:E,5,FALSE)</f>
        <v>5500</v>
      </c>
      <c r="U4576" s="1" t="str">
        <f t="shared" si="142"/>
        <v>Within Benchmark</v>
      </c>
      <c r="V4576" s="1">
        <f t="shared" ca="1" si="143"/>
        <v>68</v>
      </c>
      <c r="W4576" s="1" t="str">
        <f ca="1">_xlfn.IFS(Admissions[[#This Row],[Patients Age]]&lt;18,"Paediatric",V4576&lt;40,"Young Adult",V4576&lt;65,"Adult",TRUE,"Senior")</f>
        <v>Senior</v>
      </c>
    </row>
    <row r="4577" spans="1:23" x14ac:dyDescent="0.25">
      <c r="A4577">
        <v>12367</v>
      </c>
      <c r="B4577">
        <v>4589</v>
      </c>
      <c r="C4577" s="1" t="s">
        <v>193</v>
      </c>
      <c r="D4577" s="1" t="s">
        <v>14</v>
      </c>
      <c r="E4577" s="2">
        <v>11500</v>
      </c>
      <c r="F4577" s="1" t="s">
        <v>66</v>
      </c>
      <c r="G4577" s="1" t="s">
        <v>67</v>
      </c>
      <c r="H4577" s="2">
        <v>45325</v>
      </c>
      <c r="I4577" s="2">
        <v>45328</v>
      </c>
      <c r="J4577">
        <v>3</v>
      </c>
      <c r="K4577">
        <v>7513</v>
      </c>
      <c r="L4577" s="1" t="s">
        <v>1491</v>
      </c>
      <c r="M4577" s="1" t="s">
        <v>68</v>
      </c>
      <c r="N4577" s="1" t="s">
        <v>33</v>
      </c>
      <c r="O4577" t="s">
        <v>19</v>
      </c>
      <c r="P4577">
        <v>2504.3332999999998</v>
      </c>
      <c r="Q4577" s="1" t="s">
        <v>1492</v>
      </c>
      <c r="R4577" s="1" t="s">
        <v>1446</v>
      </c>
      <c r="S4577" t="s">
        <v>1447</v>
      </c>
      <c r="T4577">
        <f>VLOOKUP(Admissions[[#This Row],[Department]],Departments!A:E,5,FALSE)</f>
        <v>6000</v>
      </c>
      <c r="U4577" s="1" t="str">
        <f t="shared" si="142"/>
        <v>Above Benchmark</v>
      </c>
      <c r="V4577" s="1">
        <f t="shared" ca="1" si="143"/>
        <v>95</v>
      </c>
      <c r="W4577" s="1" t="str">
        <f ca="1">_xlfn.IFS(Admissions[[#This Row],[Patients Age]]&lt;18,"Paediatric",V4577&lt;40,"Young Adult",V4577&lt;65,"Adult",TRUE,"Senior")</f>
        <v>Senior</v>
      </c>
    </row>
    <row r="4578" spans="1:23" x14ac:dyDescent="0.25">
      <c r="A4578">
        <v>14660</v>
      </c>
      <c r="B4578">
        <v>3282</v>
      </c>
      <c r="C4578" s="1" t="s">
        <v>1359</v>
      </c>
      <c r="D4578" s="1" t="s">
        <v>56</v>
      </c>
      <c r="E4578" s="2">
        <v>18094</v>
      </c>
      <c r="F4578" s="1" t="s">
        <v>15</v>
      </c>
      <c r="G4578" s="1" t="s">
        <v>16</v>
      </c>
      <c r="H4578" s="2">
        <v>45277</v>
      </c>
      <c r="I4578" s="2">
        <v>45280</v>
      </c>
      <c r="J4578">
        <v>3</v>
      </c>
      <c r="K4578">
        <v>4938</v>
      </c>
      <c r="L4578" s="1" t="s">
        <v>1491</v>
      </c>
      <c r="M4578" s="1" t="s">
        <v>49</v>
      </c>
      <c r="N4578" s="1" t="s">
        <v>18</v>
      </c>
      <c r="O4578" t="s">
        <v>19</v>
      </c>
      <c r="P4578">
        <v>1646</v>
      </c>
      <c r="Q4578" s="1" t="s">
        <v>1492</v>
      </c>
      <c r="R4578" s="1" t="s">
        <v>1451</v>
      </c>
      <c r="S4578" t="s">
        <v>1447</v>
      </c>
      <c r="T4578">
        <f>VLOOKUP(Admissions[[#This Row],[Department]],Departments!A:E,5,FALSE)</f>
        <v>5500</v>
      </c>
      <c r="U4578" s="1" t="str">
        <f t="shared" si="142"/>
        <v>Within Benchmark</v>
      </c>
      <c r="V4578" s="1">
        <f t="shared" ca="1" si="143"/>
        <v>76</v>
      </c>
      <c r="W4578" s="1" t="str">
        <f ca="1">_xlfn.IFS(Admissions[[#This Row],[Patients Age]]&lt;18,"Paediatric",V4578&lt;40,"Young Adult",V4578&lt;65,"Adult",TRUE,"Senior")</f>
        <v>Senior</v>
      </c>
    </row>
    <row r="4579" spans="1:23" x14ac:dyDescent="0.25">
      <c r="A4579">
        <v>11676</v>
      </c>
      <c r="B4579">
        <v>3436</v>
      </c>
      <c r="C4579" s="1" t="s">
        <v>13</v>
      </c>
      <c r="D4579" s="1" t="s">
        <v>14</v>
      </c>
      <c r="E4579" s="2">
        <v>29976</v>
      </c>
      <c r="F4579" s="1" t="s">
        <v>15</v>
      </c>
      <c r="G4579" s="1" t="s">
        <v>16</v>
      </c>
      <c r="H4579" s="2">
        <v>45630</v>
      </c>
      <c r="I4579" s="2">
        <v>45633</v>
      </c>
      <c r="J4579">
        <v>3</v>
      </c>
      <c r="K4579">
        <v>5171</v>
      </c>
      <c r="L4579" s="1" t="s">
        <v>1491</v>
      </c>
      <c r="M4579" s="1" t="s">
        <v>49</v>
      </c>
      <c r="N4579" s="1" t="s">
        <v>33</v>
      </c>
      <c r="O4579" t="s">
        <v>19</v>
      </c>
      <c r="P4579">
        <v>1723.6667</v>
      </c>
      <c r="Q4579" s="1" t="s">
        <v>1492</v>
      </c>
      <c r="R4579" s="1" t="s">
        <v>1453</v>
      </c>
      <c r="S4579" t="s">
        <v>1449</v>
      </c>
      <c r="T4579">
        <f>VLOOKUP(Admissions[[#This Row],[Department]],Departments!A:E,5,FALSE)</f>
        <v>5500</v>
      </c>
      <c r="U4579" s="1" t="str">
        <f t="shared" si="142"/>
        <v>Within Benchmark</v>
      </c>
      <c r="V4579" s="1">
        <f t="shared" ca="1" si="143"/>
        <v>44</v>
      </c>
      <c r="W4579" s="1" t="str">
        <f ca="1">_xlfn.IFS(Admissions[[#This Row],[Patients Age]]&lt;18,"Paediatric",V4579&lt;40,"Young Adult",V4579&lt;65,"Adult",TRUE,"Senior")</f>
        <v>Adult</v>
      </c>
    </row>
    <row r="4580" spans="1:23" x14ac:dyDescent="0.25">
      <c r="A4580">
        <v>12415</v>
      </c>
      <c r="B4580">
        <v>4575</v>
      </c>
      <c r="C4580" s="1" t="s">
        <v>403</v>
      </c>
      <c r="D4580" s="1" t="s">
        <v>14</v>
      </c>
      <c r="E4580" s="2">
        <v>27262</v>
      </c>
      <c r="F4580" s="1" t="s">
        <v>15</v>
      </c>
      <c r="G4580" s="1" t="s">
        <v>16</v>
      </c>
      <c r="H4580" s="2">
        <v>45199</v>
      </c>
      <c r="I4580" s="2">
        <v>45202</v>
      </c>
      <c r="J4580">
        <v>3</v>
      </c>
      <c r="K4580">
        <v>5205</v>
      </c>
      <c r="L4580" s="1" t="s">
        <v>1491</v>
      </c>
      <c r="M4580" s="1" t="s">
        <v>49</v>
      </c>
      <c r="N4580" s="1" t="s">
        <v>33</v>
      </c>
      <c r="O4580" t="s">
        <v>19</v>
      </c>
      <c r="P4580">
        <v>1735</v>
      </c>
      <c r="Q4580" s="1" t="s">
        <v>1492</v>
      </c>
      <c r="R4580" s="1" t="s">
        <v>1446</v>
      </c>
      <c r="S4580" t="s">
        <v>1447</v>
      </c>
      <c r="T4580">
        <f>VLOOKUP(Admissions[[#This Row],[Department]],Departments!A:E,5,FALSE)</f>
        <v>5500</v>
      </c>
      <c r="U4580" s="1" t="str">
        <f t="shared" si="142"/>
        <v>Within Benchmark</v>
      </c>
      <c r="V4580" s="1">
        <f t="shared" ca="1" si="143"/>
        <v>51</v>
      </c>
      <c r="W4580" s="1" t="str">
        <f ca="1">_xlfn.IFS(Admissions[[#This Row],[Patients Age]]&lt;18,"Paediatric",V4580&lt;40,"Young Adult",V4580&lt;65,"Adult",TRUE,"Senior")</f>
        <v>Adult</v>
      </c>
    </row>
    <row r="4581" spans="1:23" x14ac:dyDescent="0.25">
      <c r="A4581">
        <v>12402</v>
      </c>
      <c r="B4581">
        <v>5817</v>
      </c>
      <c r="C4581" s="1" t="s">
        <v>228</v>
      </c>
      <c r="D4581" s="1" t="s">
        <v>56</v>
      </c>
      <c r="E4581" s="2">
        <v>15801</v>
      </c>
      <c r="F4581" s="1" t="s">
        <v>15</v>
      </c>
      <c r="G4581" s="1" t="s">
        <v>48</v>
      </c>
      <c r="H4581" s="2">
        <v>45036</v>
      </c>
      <c r="I4581" s="2">
        <v>45040</v>
      </c>
      <c r="J4581">
        <v>4</v>
      </c>
      <c r="K4581">
        <v>8213</v>
      </c>
      <c r="L4581" s="1" t="s">
        <v>1491</v>
      </c>
      <c r="M4581" s="1" t="s">
        <v>49</v>
      </c>
      <c r="N4581" s="1" t="s">
        <v>33</v>
      </c>
      <c r="O4581" t="s">
        <v>19</v>
      </c>
      <c r="P4581">
        <v>2053.25</v>
      </c>
      <c r="Q4581" s="1" t="s">
        <v>1492</v>
      </c>
      <c r="R4581" s="1" t="s">
        <v>1450</v>
      </c>
      <c r="S4581" t="s">
        <v>1449</v>
      </c>
      <c r="T4581">
        <f>VLOOKUP(Admissions[[#This Row],[Department]],Departments!A:E,5,FALSE)</f>
        <v>5500</v>
      </c>
      <c r="U4581" s="1" t="str">
        <f t="shared" si="142"/>
        <v>Above Benchmark</v>
      </c>
      <c r="V4581" s="1">
        <f t="shared" ca="1" si="143"/>
        <v>83</v>
      </c>
      <c r="W4581" s="1" t="str">
        <f ca="1">_xlfn.IFS(Admissions[[#This Row],[Patients Age]]&lt;18,"Paediatric",V4581&lt;40,"Young Adult",V4581&lt;65,"Adult",TRUE,"Senior")</f>
        <v>Senior</v>
      </c>
    </row>
    <row r="4582" spans="1:23" x14ac:dyDescent="0.25">
      <c r="A4582">
        <v>11509</v>
      </c>
      <c r="B4582">
        <v>5907</v>
      </c>
      <c r="C4582" s="1" t="s">
        <v>1240</v>
      </c>
      <c r="D4582" s="1" t="s">
        <v>14</v>
      </c>
      <c r="E4582" s="2">
        <v>24932</v>
      </c>
      <c r="F4582" s="1" t="s">
        <v>15</v>
      </c>
      <c r="G4582" s="1" t="s">
        <v>16</v>
      </c>
      <c r="H4582" s="2">
        <v>45012</v>
      </c>
      <c r="I4582" s="2">
        <v>45013</v>
      </c>
      <c r="J4582">
        <v>1</v>
      </c>
      <c r="K4582">
        <v>4978</v>
      </c>
      <c r="L4582" s="1" t="s">
        <v>1491</v>
      </c>
      <c r="M4582" s="1" t="s">
        <v>81</v>
      </c>
      <c r="N4582" s="1" t="s">
        <v>33</v>
      </c>
      <c r="O4582" t="s">
        <v>19</v>
      </c>
      <c r="P4582">
        <v>4978</v>
      </c>
      <c r="Q4582" s="1" t="s">
        <v>1492</v>
      </c>
      <c r="R4582" s="1" t="s">
        <v>1448</v>
      </c>
      <c r="S4582" t="s">
        <v>1449</v>
      </c>
      <c r="T4582">
        <f>VLOOKUP(Admissions[[#This Row],[Department]],Departments!A:E,5,FALSE)</f>
        <v>5500</v>
      </c>
      <c r="U4582" s="1" t="str">
        <f t="shared" si="142"/>
        <v>Within Benchmark</v>
      </c>
      <c r="V4582" s="1">
        <f t="shared" ca="1" si="143"/>
        <v>58</v>
      </c>
      <c r="W4582" s="1" t="str">
        <f ca="1">_xlfn.IFS(Admissions[[#This Row],[Patients Age]]&lt;18,"Paediatric",V4582&lt;40,"Young Adult",V4582&lt;65,"Adult",TRUE,"Senior")</f>
        <v>Adult</v>
      </c>
    </row>
    <row r="4583" spans="1:23" x14ac:dyDescent="0.25">
      <c r="A4583">
        <v>14986</v>
      </c>
      <c r="B4583">
        <v>4453</v>
      </c>
      <c r="C4583" s="1" t="s">
        <v>433</v>
      </c>
      <c r="D4583" s="1" t="s">
        <v>56</v>
      </c>
      <c r="E4583" s="2">
        <v>30957</v>
      </c>
      <c r="F4583" s="1" t="s">
        <v>41</v>
      </c>
      <c r="G4583" s="1" t="s">
        <v>219</v>
      </c>
      <c r="H4583" s="2">
        <v>45113</v>
      </c>
      <c r="I4583" s="2">
        <v>45117</v>
      </c>
      <c r="J4583">
        <v>4</v>
      </c>
      <c r="K4583">
        <v>5867</v>
      </c>
      <c r="L4583" s="1" t="s">
        <v>1491</v>
      </c>
      <c r="M4583" s="1" t="s">
        <v>121</v>
      </c>
      <c r="N4583" s="1" t="s">
        <v>33</v>
      </c>
      <c r="O4583" t="s">
        <v>19</v>
      </c>
      <c r="P4583">
        <v>1466.75</v>
      </c>
      <c r="Q4583" s="1" t="s">
        <v>1492</v>
      </c>
      <c r="R4583" s="1" t="s">
        <v>1450</v>
      </c>
      <c r="S4583" t="s">
        <v>1449</v>
      </c>
      <c r="T4583">
        <f>VLOOKUP(Admissions[[#This Row],[Department]],Departments!A:E,5,FALSE)</f>
        <v>7200</v>
      </c>
      <c r="U4583" s="1" t="str">
        <f t="shared" si="142"/>
        <v>Within Benchmark</v>
      </c>
      <c r="V4583" s="1">
        <f t="shared" ca="1" si="143"/>
        <v>41</v>
      </c>
      <c r="W4583" s="1" t="str">
        <f ca="1">_xlfn.IFS(Admissions[[#This Row],[Patients Age]]&lt;18,"Paediatric",V4583&lt;40,"Young Adult",V4583&lt;65,"Adult",TRUE,"Senior")</f>
        <v>Adult</v>
      </c>
    </row>
    <row r="4584" spans="1:23" x14ac:dyDescent="0.25">
      <c r="A4584">
        <v>12287</v>
      </c>
      <c r="B4584">
        <v>4561</v>
      </c>
      <c r="C4584" s="1" t="s">
        <v>305</v>
      </c>
      <c r="D4584" s="1" t="s">
        <v>14</v>
      </c>
      <c r="E4584" s="2">
        <v>42006</v>
      </c>
      <c r="F4584" s="1" t="s">
        <v>30</v>
      </c>
      <c r="G4584" s="1" t="s">
        <v>58</v>
      </c>
      <c r="H4584" s="2">
        <v>45129</v>
      </c>
      <c r="I4584" s="2">
        <v>45134</v>
      </c>
      <c r="J4584">
        <v>5</v>
      </c>
      <c r="K4584">
        <v>4720</v>
      </c>
      <c r="L4584" s="1" t="s">
        <v>1491</v>
      </c>
      <c r="M4584" s="1" t="s">
        <v>46</v>
      </c>
      <c r="N4584" s="1" t="s">
        <v>33</v>
      </c>
      <c r="O4584" t="s">
        <v>19</v>
      </c>
      <c r="P4584">
        <v>944</v>
      </c>
      <c r="Q4584" s="1" t="s">
        <v>1492</v>
      </c>
      <c r="R4584" s="1" t="s">
        <v>1446</v>
      </c>
      <c r="S4584" t="s">
        <v>1447</v>
      </c>
      <c r="T4584">
        <f>VLOOKUP(Admissions[[#This Row],[Department]],Departments!A:E,5,FALSE)</f>
        <v>4500</v>
      </c>
      <c r="U4584" s="1" t="str">
        <f t="shared" si="142"/>
        <v>Above Benchmark</v>
      </c>
      <c r="V4584" s="1">
        <f t="shared" ca="1" si="143"/>
        <v>11</v>
      </c>
      <c r="W4584" s="1" t="str">
        <f ca="1">_xlfn.IFS(Admissions[[#This Row],[Patients Age]]&lt;18,"Paediatric",V4584&lt;40,"Young Adult",V4584&lt;65,"Adult",TRUE,"Senior")</f>
        <v>Paediatric</v>
      </c>
    </row>
    <row r="4585" spans="1:23" x14ac:dyDescent="0.25">
      <c r="A4585">
        <v>10366</v>
      </c>
      <c r="B4585">
        <v>4941</v>
      </c>
      <c r="C4585" s="1" t="s">
        <v>1290</v>
      </c>
      <c r="D4585" s="1" t="s">
        <v>56</v>
      </c>
      <c r="E4585" s="2">
        <v>25067</v>
      </c>
      <c r="F4585" s="1" t="s">
        <v>35</v>
      </c>
      <c r="G4585" s="1" t="s">
        <v>36</v>
      </c>
      <c r="H4585" s="2">
        <v>45345</v>
      </c>
      <c r="I4585" s="2">
        <v>45350</v>
      </c>
      <c r="J4585">
        <v>5</v>
      </c>
      <c r="K4585">
        <v>12293</v>
      </c>
      <c r="L4585" s="1" t="s">
        <v>1491</v>
      </c>
      <c r="M4585" s="1" t="s">
        <v>60</v>
      </c>
      <c r="N4585" s="1" t="s">
        <v>24</v>
      </c>
      <c r="O4585" t="s">
        <v>19</v>
      </c>
      <c r="P4585">
        <v>2458.6</v>
      </c>
      <c r="Q4585" s="1" t="s">
        <v>1492</v>
      </c>
      <c r="R4585" s="1" t="s">
        <v>1454</v>
      </c>
      <c r="S4585" t="s">
        <v>1449</v>
      </c>
      <c r="T4585">
        <f>VLOOKUP(Admissions[[#This Row],[Department]],Departments!A:E,5,FALSE)</f>
        <v>8500</v>
      </c>
      <c r="U4585" s="1" t="str">
        <f t="shared" si="142"/>
        <v>Above Benchmark</v>
      </c>
      <c r="V4585" s="1">
        <f t="shared" ca="1" si="143"/>
        <v>57</v>
      </c>
      <c r="W4585" s="1" t="str">
        <f ca="1">_xlfn.IFS(Admissions[[#This Row],[Patients Age]]&lt;18,"Paediatric",V4585&lt;40,"Young Adult",V4585&lt;65,"Adult",TRUE,"Senior")</f>
        <v>Adult</v>
      </c>
    </row>
    <row r="4586" spans="1:23" x14ac:dyDescent="0.25">
      <c r="A4586">
        <v>15831</v>
      </c>
      <c r="B4586">
        <v>4462</v>
      </c>
      <c r="C4586" s="1" t="s">
        <v>306</v>
      </c>
      <c r="D4586" s="1" t="s">
        <v>56</v>
      </c>
      <c r="E4586" s="2">
        <v>29432</v>
      </c>
      <c r="F4586" s="1" t="s">
        <v>35</v>
      </c>
      <c r="G4586" s="1" t="s">
        <v>85</v>
      </c>
      <c r="H4586" s="2">
        <v>45507</v>
      </c>
      <c r="I4586" s="2">
        <v>45516</v>
      </c>
      <c r="J4586">
        <v>9</v>
      </c>
      <c r="K4586">
        <v>14306</v>
      </c>
      <c r="L4586" s="1" t="s">
        <v>1491</v>
      </c>
      <c r="M4586" s="1" t="s">
        <v>37</v>
      </c>
      <c r="N4586" s="1" t="s">
        <v>18</v>
      </c>
      <c r="O4586" t="s">
        <v>19</v>
      </c>
      <c r="P4586">
        <v>1589.5555999999999</v>
      </c>
      <c r="Q4586" s="1" t="s">
        <v>1492</v>
      </c>
      <c r="R4586" s="1" t="s">
        <v>1446</v>
      </c>
      <c r="S4586" t="s">
        <v>1447</v>
      </c>
      <c r="T4586">
        <f>VLOOKUP(Admissions[[#This Row],[Department]],Departments!A:E,5,FALSE)</f>
        <v>8500</v>
      </c>
      <c r="U4586" s="1" t="str">
        <f t="shared" si="142"/>
        <v>Above Benchmark</v>
      </c>
      <c r="V4586" s="1">
        <f t="shared" ca="1" si="143"/>
        <v>45</v>
      </c>
      <c r="W4586" s="1" t="str">
        <f ca="1">_xlfn.IFS(Admissions[[#This Row],[Patients Age]]&lt;18,"Paediatric",V4586&lt;40,"Young Adult",V4586&lt;65,"Adult",TRUE,"Senior")</f>
        <v>Adult</v>
      </c>
    </row>
    <row r="4587" spans="1:23" x14ac:dyDescent="0.25">
      <c r="A4587">
        <v>12817</v>
      </c>
      <c r="B4587">
        <v>3964</v>
      </c>
      <c r="C4587" s="1" t="s">
        <v>287</v>
      </c>
      <c r="D4587" s="1" t="s">
        <v>14</v>
      </c>
      <c r="E4587" s="2">
        <v>37489</v>
      </c>
      <c r="F4587" s="1" t="s">
        <v>21</v>
      </c>
      <c r="G4587" s="1" t="s">
        <v>149</v>
      </c>
      <c r="H4587" s="2">
        <v>45418</v>
      </c>
      <c r="I4587" s="2">
        <v>45426</v>
      </c>
      <c r="J4587">
        <v>8</v>
      </c>
      <c r="K4587">
        <v>31253</v>
      </c>
      <c r="L4587" s="1" t="s">
        <v>1491</v>
      </c>
      <c r="M4587" s="1" t="s">
        <v>23</v>
      </c>
      <c r="N4587" s="1" t="s">
        <v>24</v>
      </c>
      <c r="O4587" t="s">
        <v>19</v>
      </c>
      <c r="P4587">
        <v>3906.625</v>
      </c>
      <c r="Q4587" s="1" t="s">
        <v>1492</v>
      </c>
      <c r="R4587" s="1" t="s">
        <v>1448</v>
      </c>
      <c r="S4587" t="s">
        <v>1449</v>
      </c>
      <c r="T4587">
        <f>VLOOKUP(Admissions[[#This Row],[Department]],Departments!A:E,5,FALSE)</f>
        <v>12000</v>
      </c>
      <c r="U4587" s="1" t="str">
        <f t="shared" si="142"/>
        <v>Above Benchmark</v>
      </c>
      <c r="V4587" s="1">
        <f t="shared" ca="1" si="143"/>
        <v>23</v>
      </c>
      <c r="W4587" s="1" t="str">
        <f ca="1">_xlfn.IFS(Admissions[[#This Row],[Patients Age]]&lt;18,"Paediatric",V4587&lt;40,"Young Adult",V4587&lt;65,"Adult",TRUE,"Senior")</f>
        <v>Young Adult</v>
      </c>
    </row>
    <row r="4588" spans="1:23" x14ac:dyDescent="0.25">
      <c r="A4588">
        <v>10041</v>
      </c>
      <c r="B4588">
        <v>6639</v>
      </c>
      <c r="C4588" s="1" t="s">
        <v>208</v>
      </c>
      <c r="D4588" s="1" t="s">
        <v>56</v>
      </c>
      <c r="E4588" s="2">
        <v>41697</v>
      </c>
      <c r="F4588" s="1" t="s">
        <v>30</v>
      </c>
      <c r="G4588" s="1" t="s">
        <v>110</v>
      </c>
      <c r="H4588" s="2">
        <v>45315</v>
      </c>
      <c r="I4588" s="2">
        <v>45318</v>
      </c>
      <c r="J4588">
        <v>3</v>
      </c>
      <c r="K4588">
        <v>3842</v>
      </c>
      <c r="L4588" s="1" t="s">
        <v>1491</v>
      </c>
      <c r="M4588" s="1" t="s">
        <v>46</v>
      </c>
      <c r="N4588" s="1" t="s">
        <v>18</v>
      </c>
      <c r="O4588" t="s">
        <v>19</v>
      </c>
      <c r="P4588">
        <v>1280.6667</v>
      </c>
      <c r="Q4588" s="1" t="s">
        <v>1492</v>
      </c>
      <c r="R4588" s="1" t="s">
        <v>1453</v>
      </c>
      <c r="S4588" t="s">
        <v>1449</v>
      </c>
      <c r="T4588">
        <f>VLOOKUP(Admissions[[#This Row],[Department]],Departments!A:E,5,FALSE)</f>
        <v>4500</v>
      </c>
      <c r="U4588" s="1" t="str">
        <f t="shared" si="142"/>
        <v>Within Benchmark</v>
      </c>
      <c r="V4588" s="1">
        <f t="shared" ca="1" si="143"/>
        <v>12</v>
      </c>
      <c r="W4588" s="1" t="str">
        <f ca="1">_xlfn.IFS(Admissions[[#This Row],[Patients Age]]&lt;18,"Paediatric",V4588&lt;40,"Young Adult",V4588&lt;65,"Adult",TRUE,"Senior")</f>
        <v>Paediatric</v>
      </c>
    </row>
    <row r="4589" spans="1:23" x14ac:dyDescent="0.25">
      <c r="A4589">
        <v>10291</v>
      </c>
      <c r="B4589">
        <v>5686</v>
      </c>
      <c r="C4589" s="1" t="s">
        <v>105</v>
      </c>
      <c r="D4589" s="1" t="s">
        <v>14</v>
      </c>
      <c r="E4589" s="2">
        <v>14399</v>
      </c>
      <c r="F4589" s="1" t="s">
        <v>35</v>
      </c>
      <c r="G4589" s="1" t="s">
        <v>36</v>
      </c>
      <c r="H4589" s="2">
        <v>45215</v>
      </c>
      <c r="I4589" s="2">
        <v>45222</v>
      </c>
      <c r="J4589">
        <v>7</v>
      </c>
      <c r="K4589">
        <v>19954</v>
      </c>
      <c r="L4589" s="1" t="s">
        <v>1491</v>
      </c>
      <c r="M4589" s="1" t="s">
        <v>60</v>
      </c>
      <c r="N4589" s="1" t="s">
        <v>18</v>
      </c>
      <c r="O4589" t="s">
        <v>19</v>
      </c>
      <c r="P4589">
        <v>2850.5713999999998</v>
      </c>
      <c r="Q4589" s="1" t="s">
        <v>1492</v>
      </c>
      <c r="R4589" s="1" t="s">
        <v>1448</v>
      </c>
      <c r="S4589" t="s">
        <v>1449</v>
      </c>
      <c r="T4589">
        <f>VLOOKUP(Admissions[[#This Row],[Department]],Departments!A:E,5,FALSE)</f>
        <v>8500</v>
      </c>
      <c r="U4589" s="1" t="str">
        <f t="shared" si="142"/>
        <v>Above Benchmark</v>
      </c>
      <c r="V4589" s="1">
        <f t="shared" ca="1" si="143"/>
        <v>87</v>
      </c>
      <c r="W4589" s="1" t="str">
        <f ca="1">_xlfn.IFS(Admissions[[#This Row],[Patients Age]]&lt;18,"Paediatric",V4589&lt;40,"Young Adult",V4589&lt;65,"Adult",TRUE,"Senior")</f>
        <v>Senior</v>
      </c>
    </row>
    <row r="4590" spans="1:23" x14ac:dyDescent="0.25">
      <c r="A4590">
        <v>14964</v>
      </c>
      <c r="B4590">
        <v>4280</v>
      </c>
      <c r="C4590" s="1" t="s">
        <v>1147</v>
      </c>
      <c r="D4590" s="1" t="s">
        <v>14</v>
      </c>
      <c r="E4590" s="2">
        <v>42967</v>
      </c>
      <c r="F4590" s="1" t="s">
        <v>30</v>
      </c>
      <c r="G4590" s="1" t="s">
        <v>31</v>
      </c>
      <c r="H4590" s="2">
        <v>45160</v>
      </c>
      <c r="I4590" s="2">
        <v>45163</v>
      </c>
      <c r="J4590">
        <v>3</v>
      </c>
      <c r="K4590">
        <v>2201</v>
      </c>
      <c r="L4590" s="1" t="s">
        <v>1491</v>
      </c>
      <c r="M4590" s="1" t="s">
        <v>46</v>
      </c>
      <c r="N4590" s="1" t="s">
        <v>33</v>
      </c>
      <c r="O4590" t="s">
        <v>19</v>
      </c>
      <c r="P4590">
        <v>733.66669999999999</v>
      </c>
      <c r="Q4590" s="1" t="s">
        <v>1492</v>
      </c>
      <c r="R4590" s="1" t="s">
        <v>1452</v>
      </c>
      <c r="S4590" t="s">
        <v>1449</v>
      </c>
      <c r="T4590">
        <f>VLOOKUP(Admissions[[#This Row],[Department]],Departments!A:E,5,FALSE)</f>
        <v>4500</v>
      </c>
      <c r="U4590" s="1" t="str">
        <f t="shared" si="142"/>
        <v>Within Benchmark</v>
      </c>
      <c r="V4590" s="1">
        <f t="shared" ca="1" si="143"/>
        <v>8</v>
      </c>
      <c r="W4590" s="1" t="str">
        <f ca="1">_xlfn.IFS(Admissions[[#This Row],[Patients Age]]&lt;18,"Paediatric",V4590&lt;40,"Young Adult",V4590&lt;65,"Adult",TRUE,"Senior")</f>
        <v>Paediatric</v>
      </c>
    </row>
    <row r="4591" spans="1:23" x14ac:dyDescent="0.25">
      <c r="A4591">
        <v>14128</v>
      </c>
      <c r="B4591">
        <v>6556</v>
      </c>
      <c r="C4591" s="1" t="s">
        <v>1360</v>
      </c>
      <c r="D4591" s="1" t="s">
        <v>56</v>
      </c>
      <c r="E4591" s="2">
        <v>36471</v>
      </c>
      <c r="F4591" s="1" t="s">
        <v>15</v>
      </c>
      <c r="G4591" s="1" t="s">
        <v>48</v>
      </c>
      <c r="H4591" s="2">
        <v>45023</v>
      </c>
      <c r="I4591" s="2">
        <v>45025</v>
      </c>
      <c r="J4591">
        <v>2</v>
      </c>
      <c r="K4591">
        <v>3761</v>
      </c>
      <c r="L4591" s="1" t="s">
        <v>1491</v>
      </c>
      <c r="M4591" s="1" t="s">
        <v>49</v>
      </c>
      <c r="N4591" s="1" t="s">
        <v>33</v>
      </c>
      <c r="O4591" t="s">
        <v>19</v>
      </c>
      <c r="P4591">
        <v>1880.5</v>
      </c>
      <c r="Q4591" s="1" t="s">
        <v>1492</v>
      </c>
      <c r="R4591" s="1" t="s">
        <v>1454</v>
      </c>
      <c r="S4591" t="s">
        <v>1449</v>
      </c>
      <c r="T4591">
        <f>VLOOKUP(Admissions[[#This Row],[Department]],Departments!A:E,5,FALSE)</f>
        <v>5500</v>
      </c>
      <c r="U4591" s="1" t="str">
        <f t="shared" si="142"/>
        <v>Within Benchmark</v>
      </c>
      <c r="V4591" s="1">
        <f t="shared" ca="1" si="143"/>
        <v>26</v>
      </c>
      <c r="W4591" s="1" t="str">
        <f ca="1">_xlfn.IFS(Admissions[[#This Row],[Patients Age]]&lt;18,"Paediatric",V4591&lt;40,"Young Adult",V4591&lt;65,"Adult",TRUE,"Senior")</f>
        <v>Young Adult</v>
      </c>
    </row>
    <row r="4592" spans="1:23" x14ac:dyDescent="0.25">
      <c r="A4592">
        <v>10593</v>
      </c>
      <c r="B4592">
        <v>5242</v>
      </c>
      <c r="C4592" s="1" t="s">
        <v>1136</v>
      </c>
      <c r="D4592" s="1" t="s">
        <v>56</v>
      </c>
      <c r="E4592" s="2">
        <v>23547</v>
      </c>
      <c r="F4592" s="1" t="s">
        <v>41</v>
      </c>
      <c r="G4592" s="1" t="s">
        <v>72</v>
      </c>
      <c r="H4592" s="2">
        <v>45485</v>
      </c>
      <c r="I4592" s="2">
        <v>45490</v>
      </c>
      <c r="J4592">
        <v>5</v>
      </c>
      <c r="K4592">
        <v>7042</v>
      </c>
      <c r="L4592" s="1" t="s">
        <v>1491</v>
      </c>
      <c r="M4592" s="1" t="s">
        <v>49</v>
      </c>
      <c r="N4592" s="1" t="s">
        <v>18</v>
      </c>
      <c r="O4592" t="s">
        <v>19</v>
      </c>
      <c r="P4592">
        <v>1408.4</v>
      </c>
      <c r="Q4592" s="1" t="s">
        <v>1492</v>
      </c>
      <c r="R4592" s="1" t="s">
        <v>1454</v>
      </c>
      <c r="S4592" t="s">
        <v>1449</v>
      </c>
      <c r="T4592">
        <f>VLOOKUP(Admissions[[#This Row],[Department]],Departments!A:E,5,FALSE)</f>
        <v>7200</v>
      </c>
      <c r="U4592" s="1" t="str">
        <f t="shared" si="142"/>
        <v>Within Benchmark</v>
      </c>
      <c r="V4592" s="1">
        <f t="shared" ca="1" si="143"/>
        <v>62</v>
      </c>
      <c r="W4592" s="1" t="str">
        <f ca="1">_xlfn.IFS(Admissions[[#This Row],[Patients Age]]&lt;18,"Paediatric",V4592&lt;40,"Young Adult",V4592&lt;65,"Adult",TRUE,"Senior")</f>
        <v>Adult</v>
      </c>
    </row>
    <row r="4593" spans="1:23" x14ac:dyDescent="0.25">
      <c r="A4593">
        <v>10216</v>
      </c>
      <c r="B4593">
        <v>3516</v>
      </c>
      <c r="C4593" s="1" t="s">
        <v>1361</v>
      </c>
      <c r="D4593" s="1" t="s">
        <v>14</v>
      </c>
      <c r="E4593" s="2">
        <v>17418</v>
      </c>
      <c r="F4593" s="1" t="s">
        <v>51</v>
      </c>
      <c r="G4593" s="1" t="s">
        <v>113</v>
      </c>
      <c r="H4593" s="2">
        <v>45565</v>
      </c>
      <c r="I4593" s="2">
        <v>45570</v>
      </c>
      <c r="J4593">
        <v>5</v>
      </c>
      <c r="K4593">
        <v>6425</v>
      </c>
      <c r="L4593" s="1" t="s">
        <v>1491</v>
      </c>
      <c r="M4593" s="1" t="s">
        <v>17</v>
      </c>
      <c r="N4593" s="1" t="s">
        <v>18</v>
      </c>
      <c r="O4593" t="s">
        <v>19</v>
      </c>
      <c r="P4593">
        <v>1285</v>
      </c>
      <c r="Q4593" s="1" t="s">
        <v>1492</v>
      </c>
      <c r="R4593" s="1" t="s">
        <v>1448</v>
      </c>
      <c r="S4593" t="s">
        <v>1449</v>
      </c>
      <c r="T4593">
        <f>VLOOKUP(Admissions[[#This Row],[Department]],Departments!A:E,5,FALSE)</f>
        <v>6800</v>
      </c>
      <c r="U4593" s="1" t="str">
        <f t="shared" si="142"/>
        <v>Within Benchmark</v>
      </c>
      <c r="V4593" s="1">
        <f t="shared" ca="1" si="143"/>
        <v>78</v>
      </c>
      <c r="W4593" s="1" t="str">
        <f ca="1">_xlfn.IFS(Admissions[[#This Row],[Patients Age]]&lt;18,"Paediatric",V4593&lt;40,"Young Adult",V4593&lt;65,"Adult",TRUE,"Senior")</f>
        <v>Senior</v>
      </c>
    </row>
    <row r="4594" spans="1:23" x14ac:dyDescent="0.25">
      <c r="A4594">
        <v>12951</v>
      </c>
      <c r="B4594">
        <v>4036</v>
      </c>
      <c r="C4594" s="1" t="s">
        <v>1110</v>
      </c>
      <c r="D4594" s="1" t="s">
        <v>56</v>
      </c>
      <c r="E4594" s="2">
        <v>37456</v>
      </c>
      <c r="F4594" s="1" t="s">
        <v>26</v>
      </c>
      <c r="G4594" s="1" t="s">
        <v>39</v>
      </c>
      <c r="H4594" s="2">
        <v>45457</v>
      </c>
      <c r="I4594" s="2">
        <v>45463</v>
      </c>
      <c r="J4594">
        <v>6</v>
      </c>
      <c r="K4594">
        <v>11196</v>
      </c>
      <c r="L4594" s="1" t="s">
        <v>1491</v>
      </c>
      <c r="M4594" s="1" t="s">
        <v>79</v>
      </c>
      <c r="N4594" s="1" t="s">
        <v>18</v>
      </c>
      <c r="O4594" t="s">
        <v>19</v>
      </c>
      <c r="P4594">
        <v>1866</v>
      </c>
      <c r="Q4594" s="1" t="s">
        <v>1492</v>
      </c>
      <c r="R4594" s="1" t="s">
        <v>1454</v>
      </c>
      <c r="S4594" t="s">
        <v>1449</v>
      </c>
      <c r="T4594">
        <f>VLOOKUP(Admissions[[#This Row],[Department]],Departments!A:E,5,FALSE)</f>
        <v>9000</v>
      </c>
      <c r="U4594" s="1" t="str">
        <f t="shared" si="142"/>
        <v>Above Benchmark</v>
      </c>
      <c r="V4594" s="1">
        <f t="shared" ca="1" si="143"/>
        <v>23</v>
      </c>
      <c r="W4594" s="1" t="str">
        <f ca="1">_xlfn.IFS(Admissions[[#This Row],[Patients Age]]&lt;18,"Paediatric",V4594&lt;40,"Young Adult",V4594&lt;65,"Adult",TRUE,"Senior")</f>
        <v>Young Adult</v>
      </c>
    </row>
    <row r="4595" spans="1:23" x14ac:dyDescent="0.25">
      <c r="A4595">
        <v>10778</v>
      </c>
      <c r="B4595">
        <v>4161</v>
      </c>
      <c r="C4595" s="1" t="s">
        <v>271</v>
      </c>
      <c r="D4595" s="1" t="s">
        <v>14</v>
      </c>
      <c r="E4595" s="2">
        <v>22709</v>
      </c>
      <c r="F4595" s="1" t="s">
        <v>26</v>
      </c>
      <c r="G4595" s="1" t="s">
        <v>141</v>
      </c>
      <c r="H4595" s="2">
        <v>45535</v>
      </c>
      <c r="I4595" s="2">
        <v>45538</v>
      </c>
      <c r="J4595">
        <v>3</v>
      </c>
      <c r="K4595">
        <v>10134</v>
      </c>
      <c r="L4595" s="1" t="s">
        <v>1491</v>
      </c>
      <c r="M4595" s="1" t="s">
        <v>79</v>
      </c>
      <c r="N4595" s="1" t="s">
        <v>18</v>
      </c>
      <c r="O4595" t="s">
        <v>19</v>
      </c>
      <c r="P4595">
        <v>3378</v>
      </c>
      <c r="Q4595" s="1" t="s">
        <v>1492</v>
      </c>
      <c r="R4595" s="1" t="s">
        <v>1446</v>
      </c>
      <c r="S4595" t="s">
        <v>1447</v>
      </c>
      <c r="T4595">
        <f>VLOOKUP(Admissions[[#This Row],[Department]],Departments!A:E,5,FALSE)</f>
        <v>9000</v>
      </c>
      <c r="U4595" s="1" t="str">
        <f t="shared" si="142"/>
        <v>Above Benchmark</v>
      </c>
      <c r="V4595" s="1">
        <f t="shared" ca="1" si="143"/>
        <v>64</v>
      </c>
      <c r="W4595" s="1" t="str">
        <f ca="1">_xlfn.IFS(Admissions[[#This Row],[Patients Age]]&lt;18,"Paediatric",V4595&lt;40,"Young Adult",V4595&lt;65,"Adult",TRUE,"Senior")</f>
        <v>Adult</v>
      </c>
    </row>
    <row r="4596" spans="1:23" x14ac:dyDescent="0.25">
      <c r="A4596">
        <v>14467</v>
      </c>
      <c r="B4596">
        <v>6116</v>
      </c>
      <c r="C4596" s="1" t="s">
        <v>1264</v>
      </c>
      <c r="D4596" s="1" t="s">
        <v>14</v>
      </c>
      <c r="E4596" s="2">
        <v>43949</v>
      </c>
      <c r="F4596" s="1" t="s">
        <v>30</v>
      </c>
      <c r="G4596" s="1" t="s">
        <v>31</v>
      </c>
      <c r="H4596" s="2">
        <v>45603</v>
      </c>
      <c r="I4596" s="2">
        <v>45605</v>
      </c>
      <c r="J4596">
        <v>2</v>
      </c>
      <c r="K4596">
        <v>2438</v>
      </c>
      <c r="L4596" s="1" t="s">
        <v>1491</v>
      </c>
      <c r="M4596" s="1" t="s">
        <v>81</v>
      </c>
      <c r="N4596" s="1" t="s">
        <v>18</v>
      </c>
      <c r="O4596" t="s">
        <v>19</v>
      </c>
      <c r="P4596">
        <v>1219</v>
      </c>
      <c r="Q4596" s="1" t="s">
        <v>1492</v>
      </c>
      <c r="R4596" s="1" t="s">
        <v>1450</v>
      </c>
      <c r="S4596" t="s">
        <v>1449</v>
      </c>
      <c r="T4596">
        <f>VLOOKUP(Admissions[[#This Row],[Department]],Departments!A:E,5,FALSE)</f>
        <v>4500</v>
      </c>
      <c r="U4596" s="1" t="str">
        <f t="shared" si="142"/>
        <v>Within Benchmark</v>
      </c>
      <c r="V4596" s="1">
        <f t="shared" ca="1" si="143"/>
        <v>6</v>
      </c>
      <c r="W4596" s="1" t="str">
        <f ca="1">_xlfn.IFS(Admissions[[#This Row],[Patients Age]]&lt;18,"Paediatric",V4596&lt;40,"Young Adult",V4596&lt;65,"Adult",TRUE,"Senior")</f>
        <v>Paediatric</v>
      </c>
    </row>
    <row r="4597" spans="1:23" x14ac:dyDescent="0.25">
      <c r="A4597">
        <v>15438</v>
      </c>
      <c r="B4597">
        <v>5119</v>
      </c>
      <c r="C4597" s="1" t="s">
        <v>1117</v>
      </c>
      <c r="D4597" s="1" t="s">
        <v>14</v>
      </c>
      <c r="E4597" s="2">
        <v>26829</v>
      </c>
      <c r="F4597" s="1" t="s">
        <v>66</v>
      </c>
      <c r="G4597" s="1" t="s">
        <v>77</v>
      </c>
      <c r="H4597" s="2">
        <v>44979</v>
      </c>
      <c r="I4597" s="2">
        <v>44984</v>
      </c>
      <c r="J4597">
        <v>5</v>
      </c>
      <c r="K4597">
        <v>10494</v>
      </c>
      <c r="L4597" s="1" t="s">
        <v>1491</v>
      </c>
      <c r="M4597" s="1" t="s">
        <v>91</v>
      </c>
      <c r="N4597" s="1" t="s">
        <v>33</v>
      </c>
      <c r="O4597" t="s">
        <v>19</v>
      </c>
      <c r="P4597">
        <v>2098.8000000000002</v>
      </c>
      <c r="Q4597" s="1" t="s">
        <v>1492</v>
      </c>
      <c r="R4597" s="1" t="s">
        <v>1453</v>
      </c>
      <c r="S4597" t="s">
        <v>1449</v>
      </c>
      <c r="T4597">
        <f>VLOOKUP(Admissions[[#This Row],[Department]],Departments!A:E,5,FALSE)</f>
        <v>6000</v>
      </c>
      <c r="U4597" s="1" t="str">
        <f t="shared" si="142"/>
        <v>Above Benchmark</v>
      </c>
      <c r="V4597" s="1">
        <f t="shared" ca="1" si="143"/>
        <v>53</v>
      </c>
      <c r="W4597" s="1" t="str">
        <f ca="1">_xlfn.IFS(Admissions[[#This Row],[Patients Age]]&lt;18,"Paediatric",V4597&lt;40,"Young Adult",V4597&lt;65,"Adult",TRUE,"Senior")</f>
        <v>Adult</v>
      </c>
    </row>
    <row r="4598" spans="1:23" x14ac:dyDescent="0.25">
      <c r="A4598">
        <v>11165</v>
      </c>
      <c r="B4598">
        <v>6806</v>
      </c>
      <c r="C4598" s="1" t="s">
        <v>435</v>
      </c>
      <c r="D4598" s="1" t="s">
        <v>56</v>
      </c>
      <c r="E4598" s="2">
        <v>26555</v>
      </c>
      <c r="F4598" s="1" t="s">
        <v>51</v>
      </c>
      <c r="G4598" s="1" t="s">
        <v>113</v>
      </c>
      <c r="H4598" s="2">
        <v>45422</v>
      </c>
      <c r="I4598" s="2">
        <v>45431</v>
      </c>
      <c r="J4598">
        <v>9</v>
      </c>
      <c r="K4598">
        <v>8652</v>
      </c>
      <c r="L4598" s="1" t="s">
        <v>1491</v>
      </c>
      <c r="M4598" s="1" t="s">
        <v>53</v>
      </c>
      <c r="N4598" s="1" t="s">
        <v>33</v>
      </c>
      <c r="O4598" t="s">
        <v>19</v>
      </c>
      <c r="P4598">
        <v>961.33330000000001</v>
      </c>
      <c r="Q4598" s="1" t="s">
        <v>1492</v>
      </c>
      <c r="R4598" s="1" t="s">
        <v>1454</v>
      </c>
      <c r="S4598" t="s">
        <v>1449</v>
      </c>
      <c r="T4598">
        <f>VLOOKUP(Admissions[[#This Row],[Department]],Departments!A:E,5,FALSE)</f>
        <v>6800</v>
      </c>
      <c r="U4598" s="1" t="str">
        <f t="shared" si="142"/>
        <v>Above Benchmark</v>
      </c>
      <c r="V4598" s="1">
        <f t="shared" ca="1" si="143"/>
        <v>53</v>
      </c>
      <c r="W4598" s="1" t="str">
        <f ca="1">_xlfn.IFS(Admissions[[#This Row],[Patients Age]]&lt;18,"Paediatric",V4598&lt;40,"Young Adult",V4598&lt;65,"Adult",TRUE,"Senior")</f>
        <v>Adult</v>
      </c>
    </row>
    <row r="4599" spans="1:23" x14ac:dyDescent="0.25">
      <c r="A4599">
        <v>10718</v>
      </c>
      <c r="B4599">
        <v>5191</v>
      </c>
      <c r="C4599" s="1" t="s">
        <v>1362</v>
      </c>
      <c r="D4599" s="1" t="s">
        <v>14</v>
      </c>
      <c r="E4599" s="2">
        <v>12549</v>
      </c>
      <c r="F4599" s="1" t="s">
        <v>35</v>
      </c>
      <c r="G4599" s="1" t="s">
        <v>83</v>
      </c>
      <c r="H4599" s="2">
        <v>45564</v>
      </c>
      <c r="I4599" s="2">
        <v>45567</v>
      </c>
      <c r="J4599">
        <v>3</v>
      </c>
      <c r="K4599">
        <v>5491</v>
      </c>
      <c r="L4599" s="1" t="s">
        <v>1491</v>
      </c>
      <c r="M4599" s="1" t="s">
        <v>37</v>
      </c>
      <c r="N4599" s="1" t="s">
        <v>33</v>
      </c>
      <c r="O4599" t="s">
        <v>19</v>
      </c>
      <c r="P4599">
        <v>1830.3333</v>
      </c>
      <c r="Q4599" s="1" t="s">
        <v>1492</v>
      </c>
      <c r="R4599" s="1" t="s">
        <v>1451</v>
      </c>
      <c r="S4599" t="s">
        <v>1447</v>
      </c>
      <c r="T4599">
        <f>VLOOKUP(Admissions[[#This Row],[Department]],Departments!A:E,5,FALSE)</f>
        <v>8500</v>
      </c>
      <c r="U4599" s="1" t="str">
        <f t="shared" si="142"/>
        <v>Within Benchmark</v>
      </c>
      <c r="V4599" s="1">
        <f t="shared" ca="1" si="143"/>
        <v>92</v>
      </c>
      <c r="W4599" s="1" t="str">
        <f ca="1">_xlfn.IFS(Admissions[[#This Row],[Patients Age]]&lt;18,"Paediatric",V4599&lt;40,"Young Adult",V4599&lt;65,"Adult",TRUE,"Senior")</f>
        <v>Senior</v>
      </c>
    </row>
    <row r="4600" spans="1:23" x14ac:dyDescent="0.25">
      <c r="A4600">
        <v>13839</v>
      </c>
      <c r="B4600">
        <v>4587</v>
      </c>
      <c r="C4600" s="1" t="s">
        <v>518</v>
      </c>
      <c r="D4600" s="1" t="s">
        <v>56</v>
      </c>
      <c r="E4600" s="2">
        <v>16872</v>
      </c>
      <c r="F4600" s="1" t="s">
        <v>15</v>
      </c>
      <c r="G4600" s="1" t="s">
        <v>48</v>
      </c>
      <c r="H4600" s="2">
        <v>45392</v>
      </c>
      <c r="I4600" s="2">
        <v>45395</v>
      </c>
      <c r="J4600">
        <v>3</v>
      </c>
      <c r="K4600">
        <v>6526</v>
      </c>
      <c r="L4600" s="1" t="s">
        <v>1491</v>
      </c>
      <c r="M4600" s="1" t="s">
        <v>49</v>
      </c>
      <c r="N4600" s="1" t="s">
        <v>18</v>
      </c>
      <c r="O4600" t="s">
        <v>19</v>
      </c>
      <c r="P4600">
        <v>2175.3332999999998</v>
      </c>
      <c r="Q4600" s="1" t="s">
        <v>1492</v>
      </c>
      <c r="R4600" s="1" t="s">
        <v>1453</v>
      </c>
      <c r="S4600" t="s">
        <v>1449</v>
      </c>
      <c r="T4600">
        <f>VLOOKUP(Admissions[[#This Row],[Department]],Departments!A:E,5,FALSE)</f>
        <v>5500</v>
      </c>
      <c r="U4600" s="1" t="str">
        <f t="shared" si="142"/>
        <v>Above Benchmark</v>
      </c>
      <c r="V4600" s="1">
        <f t="shared" ca="1" si="143"/>
        <v>80</v>
      </c>
      <c r="W4600" s="1" t="str">
        <f ca="1">_xlfn.IFS(Admissions[[#This Row],[Patients Age]]&lt;18,"Paediatric",V4600&lt;40,"Young Adult",V4600&lt;65,"Adult",TRUE,"Senior")</f>
        <v>Senior</v>
      </c>
    </row>
    <row r="4601" spans="1:23" x14ac:dyDescent="0.25">
      <c r="A4601">
        <v>12562</v>
      </c>
      <c r="B4601">
        <v>7152</v>
      </c>
      <c r="C4601" s="1" t="s">
        <v>424</v>
      </c>
      <c r="D4601" s="1" t="s">
        <v>14</v>
      </c>
      <c r="E4601" s="2">
        <v>27546</v>
      </c>
      <c r="F4601" s="1" t="s">
        <v>35</v>
      </c>
      <c r="G4601" s="1" t="s">
        <v>83</v>
      </c>
      <c r="H4601" s="2">
        <v>45615</v>
      </c>
      <c r="I4601" s="2">
        <v>45619</v>
      </c>
      <c r="J4601">
        <v>4</v>
      </c>
      <c r="K4601">
        <v>7865</v>
      </c>
      <c r="L4601" s="1" t="s">
        <v>1491</v>
      </c>
      <c r="M4601" s="1" t="s">
        <v>37</v>
      </c>
      <c r="N4601" s="1" t="s">
        <v>33</v>
      </c>
      <c r="O4601" t="s">
        <v>19</v>
      </c>
      <c r="P4601">
        <v>1966.25</v>
      </c>
      <c r="Q4601" s="1" t="s">
        <v>1492</v>
      </c>
      <c r="R4601" s="1" t="s">
        <v>1452</v>
      </c>
      <c r="S4601" t="s">
        <v>1449</v>
      </c>
      <c r="T4601">
        <f>VLOOKUP(Admissions[[#This Row],[Department]],Departments!A:E,5,FALSE)</f>
        <v>8500</v>
      </c>
      <c r="U4601" s="1" t="str">
        <f t="shared" si="142"/>
        <v>Within Benchmark</v>
      </c>
      <c r="V4601" s="1">
        <f t="shared" ca="1" si="143"/>
        <v>51</v>
      </c>
      <c r="W4601" s="1" t="str">
        <f ca="1">_xlfn.IFS(Admissions[[#This Row],[Patients Age]]&lt;18,"Paediatric",V4601&lt;40,"Young Adult",V4601&lt;65,"Adult",TRUE,"Senior")</f>
        <v>Adult</v>
      </c>
    </row>
    <row r="4602" spans="1:23" x14ac:dyDescent="0.25">
      <c r="A4602">
        <v>12085</v>
      </c>
      <c r="B4602">
        <v>3136</v>
      </c>
      <c r="C4602" s="1" t="s">
        <v>254</v>
      </c>
      <c r="D4602" s="1" t="s">
        <v>56</v>
      </c>
      <c r="E4602" s="2">
        <v>37872</v>
      </c>
      <c r="F4602" s="1" t="s">
        <v>51</v>
      </c>
      <c r="G4602" s="1" t="s">
        <v>52</v>
      </c>
      <c r="H4602" s="2">
        <v>45239</v>
      </c>
      <c r="I4602" s="2">
        <v>45245</v>
      </c>
      <c r="J4602">
        <v>6</v>
      </c>
      <c r="K4602">
        <v>8567</v>
      </c>
      <c r="L4602" s="1" t="s">
        <v>1491</v>
      </c>
      <c r="M4602" s="1" t="s">
        <v>114</v>
      </c>
      <c r="N4602" s="1" t="s">
        <v>18</v>
      </c>
      <c r="O4602" t="s">
        <v>19</v>
      </c>
      <c r="P4602">
        <v>1427.8333</v>
      </c>
      <c r="Q4602" s="1" t="s">
        <v>1492</v>
      </c>
      <c r="R4602" s="1" t="s">
        <v>1450</v>
      </c>
      <c r="S4602" t="s">
        <v>1449</v>
      </c>
      <c r="T4602">
        <f>VLOOKUP(Admissions[[#This Row],[Department]],Departments!A:E,5,FALSE)</f>
        <v>6800</v>
      </c>
      <c r="U4602" s="1" t="str">
        <f t="shared" si="142"/>
        <v>Above Benchmark</v>
      </c>
      <c r="V4602" s="1">
        <f t="shared" ca="1" si="143"/>
        <v>22</v>
      </c>
      <c r="W4602" s="1" t="str">
        <f ca="1">_xlfn.IFS(Admissions[[#This Row],[Patients Age]]&lt;18,"Paediatric",V4602&lt;40,"Young Adult",V4602&lt;65,"Adult",TRUE,"Senior")</f>
        <v>Young Adult</v>
      </c>
    </row>
    <row r="4603" spans="1:23" x14ac:dyDescent="0.25">
      <c r="A4603">
        <v>10668</v>
      </c>
      <c r="B4603">
        <v>6433</v>
      </c>
      <c r="C4603" s="1" t="s">
        <v>696</v>
      </c>
      <c r="D4603" s="1" t="s">
        <v>56</v>
      </c>
      <c r="E4603" s="2">
        <v>23818</v>
      </c>
      <c r="F4603" s="1" t="s">
        <v>15</v>
      </c>
      <c r="G4603" s="1" t="s">
        <v>48</v>
      </c>
      <c r="H4603" s="2">
        <v>45303</v>
      </c>
      <c r="I4603" s="2">
        <v>45306</v>
      </c>
      <c r="J4603">
        <v>3</v>
      </c>
      <c r="K4603">
        <v>8435</v>
      </c>
      <c r="L4603" s="1" t="s">
        <v>1491</v>
      </c>
      <c r="M4603" s="1" t="s">
        <v>17</v>
      </c>
      <c r="N4603" s="1" t="s">
        <v>33</v>
      </c>
      <c r="O4603" t="s">
        <v>19</v>
      </c>
      <c r="P4603">
        <v>2811.6667000000002</v>
      </c>
      <c r="Q4603" s="1" t="s">
        <v>1492</v>
      </c>
      <c r="R4603" s="1" t="s">
        <v>1454</v>
      </c>
      <c r="S4603" t="s">
        <v>1449</v>
      </c>
      <c r="T4603">
        <f>VLOOKUP(Admissions[[#This Row],[Department]],Departments!A:E,5,FALSE)</f>
        <v>5500</v>
      </c>
      <c r="U4603" s="1" t="str">
        <f t="shared" si="142"/>
        <v>Above Benchmark</v>
      </c>
      <c r="V4603" s="1">
        <f t="shared" ca="1" si="143"/>
        <v>61</v>
      </c>
      <c r="W4603" s="1" t="str">
        <f ca="1">_xlfn.IFS(Admissions[[#This Row],[Patients Age]]&lt;18,"Paediatric",V4603&lt;40,"Young Adult",V4603&lt;65,"Adult",TRUE,"Senior")</f>
        <v>Adult</v>
      </c>
    </row>
    <row r="4604" spans="1:23" x14ac:dyDescent="0.25">
      <c r="A4604">
        <v>10473</v>
      </c>
      <c r="B4604">
        <v>5117</v>
      </c>
      <c r="C4604" s="1" t="s">
        <v>820</v>
      </c>
      <c r="D4604" s="1" t="s">
        <v>14</v>
      </c>
      <c r="E4604" s="2">
        <v>21916</v>
      </c>
      <c r="F4604" s="1" t="s">
        <v>26</v>
      </c>
      <c r="G4604" s="1" t="s">
        <v>141</v>
      </c>
      <c r="H4604" s="2">
        <v>45526</v>
      </c>
      <c r="I4604" s="2">
        <v>45531</v>
      </c>
      <c r="J4604">
        <v>5</v>
      </c>
      <c r="K4604">
        <v>8100</v>
      </c>
      <c r="L4604" s="1" t="s">
        <v>1491</v>
      </c>
      <c r="M4604" s="1" t="s">
        <v>17</v>
      </c>
      <c r="N4604" s="1" t="s">
        <v>18</v>
      </c>
      <c r="O4604" t="s">
        <v>19</v>
      </c>
      <c r="P4604">
        <v>1620</v>
      </c>
      <c r="Q4604" s="1" t="s">
        <v>1492</v>
      </c>
      <c r="R4604" s="1" t="s">
        <v>1450</v>
      </c>
      <c r="S4604" t="s">
        <v>1449</v>
      </c>
      <c r="T4604">
        <f>VLOOKUP(Admissions[[#This Row],[Department]],Departments!A:E,5,FALSE)</f>
        <v>9000</v>
      </c>
      <c r="U4604" s="1" t="str">
        <f t="shared" si="142"/>
        <v>Within Benchmark</v>
      </c>
      <c r="V4604" s="1">
        <f t="shared" ca="1" si="143"/>
        <v>66</v>
      </c>
      <c r="W4604" s="1" t="str">
        <f ca="1">_xlfn.IFS(Admissions[[#This Row],[Patients Age]]&lt;18,"Paediatric",V4604&lt;40,"Young Adult",V4604&lt;65,"Adult",TRUE,"Senior")</f>
        <v>Senior</v>
      </c>
    </row>
    <row r="4605" spans="1:23" x14ac:dyDescent="0.25">
      <c r="A4605">
        <v>14766</v>
      </c>
      <c r="B4605">
        <v>6646</v>
      </c>
      <c r="C4605" s="1" t="s">
        <v>258</v>
      </c>
      <c r="D4605" s="1" t="s">
        <v>56</v>
      </c>
      <c r="E4605" s="2">
        <v>37831</v>
      </c>
      <c r="F4605" s="1" t="s">
        <v>51</v>
      </c>
      <c r="G4605" s="1" t="s">
        <v>52</v>
      </c>
      <c r="H4605" s="2">
        <v>44973</v>
      </c>
      <c r="I4605" s="2">
        <v>44978</v>
      </c>
      <c r="J4605">
        <v>5</v>
      </c>
      <c r="K4605">
        <v>8626</v>
      </c>
      <c r="L4605" s="1" t="s">
        <v>1491</v>
      </c>
      <c r="M4605" s="1" t="s">
        <v>17</v>
      </c>
      <c r="N4605" s="1" t="s">
        <v>18</v>
      </c>
      <c r="O4605" t="s">
        <v>19</v>
      </c>
      <c r="P4605">
        <v>1725.2</v>
      </c>
      <c r="Q4605" s="1" t="s">
        <v>1492</v>
      </c>
      <c r="R4605" s="1" t="s">
        <v>1450</v>
      </c>
      <c r="S4605" t="s">
        <v>1449</v>
      </c>
      <c r="T4605">
        <f>VLOOKUP(Admissions[[#This Row],[Department]],Departments!A:E,5,FALSE)</f>
        <v>6800</v>
      </c>
      <c r="U4605" s="1" t="str">
        <f t="shared" si="142"/>
        <v>Above Benchmark</v>
      </c>
      <c r="V4605" s="1">
        <f t="shared" ca="1" si="143"/>
        <v>22</v>
      </c>
      <c r="W4605" s="1" t="str">
        <f ca="1">_xlfn.IFS(Admissions[[#This Row],[Patients Age]]&lt;18,"Paediatric",V4605&lt;40,"Young Adult",V4605&lt;65,"Adult",TRUE,"Senior")</f>
        <v>Young Adult</v>
      </c>
    </row>
    <row r="4606" spans="1:23" x14ac:dyDescent="0.25">
      <c r="A4606">
        <v>12000</v>
      </c>
      <c r="B4606">
        <v>6748</v>
      </c>
      <c r="C4606" s="1" t="s">
        <v>1039</v>
      </c>
      <c r="D4606" s="1" t="s">
        <v>56</v>
      </c>
      <c r="E4606" s="2">
        <v>35993</v>
      </c>
      <c r="F4606" s="1" t="s">
        <v>35</v>
      </c>
      <c r="G4606" s="1" t="s">
        <v>36</v>
      </c>
      <c r="H4606" s="2">
        <v>45063</v>
      </c>
      <c r="I4606" s="2">
        <v>45065</v>
      </c>
      <c r="J4606">
        <v>2</v>
      </c>
      <c r="K4606">
        <v>5435</v>
      </c>
      <c r="L4606" s="1" t="s">
        <v>1491</v>
      </c>
      <c r="M4606" s="1" t="s">
        <v>37</v>
      </c>
      <c r="N4606" s="1" t="s">
        <v>33</v>
      </c>
      <c r="O4606" t="s">
        <v>19</v>
      </c>
      <c r="P4606">
        <v>2717.5</v>
      </c>
      <c r="Q4606" s="1" t="s">
        <v>1492</v>
      </c>
      <c r="R4606" s="1" t="s">
        <v>1453</v>
      </c>
      <c r="S4606" t="s">
        <v>1449</v>
      </c>
      <c r="T4606">
        <f>VLOOKUP(Admissions[[#This Row],[Department]],Departments!A:E,5,FALSE)</f>
        <v>8500</v>
      </c>
      <c r="U4606" s="1" t="str">
        <f t="shared" si="142"/>
        <v>Within Benchmark</v>
      </c>
      <c r="V4606" s="1">
        <f t="shared" ca="1" si="143"/>
        <v>27</v>
      </c>
      <c r="W4606" s="1" t="str">
        <f ca="1">_xlfn.IFS(Admissions[[#This Row],[Patients Age]]&lt;18,"Paediatric",V4606&lt;40,"Young Adult",V4606&lt;65,"Adult",TRUE,"Senior")</f>
        <v>Young Adult</v>
      </c>
    </row>
    <row r="4607" spans="1:23" x14ac:dyDescent="0.25">
      <c r="A4607">
        <v>12519</v>
      </c>
      <c r="B4607">
        <v>6428</v>
      </c>
      <c r="C4607" s="1" t="s">
        <v>140</v>
      </c>
      <c r="D4607" s="1" t="s">
        <v>56</v>
      </c>
      <c r="E4607" s="2">
        <v>22393</v>
      </c>
      <c r="F4607" s="1" t="s">
        <v>21</v>
      </c>
      <c r="G4607" s="1" t="s">
        <v>149</v>
      </c>
      <c r="H4607" s="2">
        <v>45469</v>
      </c>
      <c r="I4607" s="2">
        <v>45478</v>
      </c>
      <c r="J4607">
        <v>9</v>
      </c>
      <c r="K4607">
        <v>28963</v>
      </c>
      <c r="L4607" s="1" t="s">
        <v>1491</v>
      </c>
      <c r="M4607" s="1" t="s">
        <v>28</v>
      </c>
      <c r="N4607" s="1" t="s">
        <v>33</v>
      </c>
      <c r="O4607" t="s">
        <v>19</v>
      </c>
      <c r="P4607">
        <v>3218.1111000000001</v>
      </c>
      <c r="Q4607" s="1" t="s">
        <v>1492</v>
      </c>
      <c r="R4607" s="1" t="s">
        <v>1453</v>
      </c>
      <c r="S4607" t="s">
        <v>1449</v>
      </c>
      <c r="T4607">
        <f>VLOOKUP(Admissions[[#This Row],[Department]],Departments!A:E,5,FALSE)</f>
        <v>12000</v>
      </c>
      <c r="U4607" s="1" t="str">
        <f t="shared" si="142"/>
        <v>Above Benchmark</v>
      </c>
      <c r="V4607" s="1">
        <f t="shared" ca="1" si="143"/>
        <v>65</v>
      </c>
      <c r="W4607" s="1" t="str">
        <f ca="1">_xlfn.IFS(Admissions[[#This Row],[Patients Age]]&lt;18,"Paediatric",V4607&lt;40,"Young Adult",V4607&lt;65,"Adult",TRUE,"Senior")</f>
        <v>Senior</v>
      </c>
    </row>
    <row r="4608" spans="1:23" x14ac:dyDescent="0.25">
      <c r="A4608">
        <v>13089</v>
      </c>
      <c r="B4608">
        <v>3659</v>
      </c>
      <c r="C4608" s="1" t="s">
        <v>914</v>
      </c>
      <c r="D4608" s="1" t="s">
        <v>56</v>
      </c>
      <c r="E4608" s="2">
        <v>37214</v>
      </c>
      <c r="F4608" s="1" t="s">
        <v>35</v>
      </c>
      <c r="G4608" s="1" t="s">
        <v>85</v>
      </c>
      <c r="H4608" s="2">
        <v>45379</v>
      </c>
      <c r="I4608" s="2">
        <v>45382</v>
      </c>
      <c r="J4608">
        <v>3</v>
      </c>
      <c r="K4608">
        <v>7751</v>
      </c>
      <c r="L4608" s="1" t="s">
        <v>1494</v>
      </c>
      <c r="M4608" s="1" t="s">
        <v>37</v>
      </c>
      <c r="N4608" s="1" t="s">
        <v>33</v>
      </c>
      <c r="O4608" t="s">
        <v>19</v>
      </c>
      <c r="P4608">
        <v>2583.6667000000002</v>
      </c>
      <c r="Q4608" s="1" t="s">
        <v>1492</v>
      </c>
      <c r="R4608" s="1" t="s">
        <v>1450</v>
      </c>
      <c r="S4608" t="s">
        <v>1449</v>
      </c>
      <c r="T4608">
        <f>VLOOKUP(Admissions[[#This Row],[Department]],Departments!A:E,5,FALSE)</f>
        <v>8500</v>
      </c>
      <c r="U4608" s="1" t="str">
        <f t="shared" si="142"/>
        <v>Within Benchmark</v>
      </c>
      <c r="V4608" s="1">
        <f t="shared" ca="1" si="143"/>
        <v>24</v>
      </c>
      <c r="W4608" s="1" t="str">
        <f ca="1">_xlfn.IFS(Admissions[[#This Row],[Patients Age]]&lt;18,"Paediatric",V4608&lt;40,"Young Adult",V4608&lt;65,"Adult",TRUE,"Senior")</f>
        <v>Young Adult</v>
      </c>
    </row>
    <row r="4609" spans="1:23" x14ac:dyDescent="0.25">
      <c r="A4609">
        <v>11892</v>
      </c>
      <c r="B4609">
        <v>5068</v>
      </c>
      <c r="C4609" s="1" t="s">
        <v>207</v>
      </c>
      <c r="D4609" s="1" t="s">
        <v>56</v>
      </c>
      <c r="E4609" s="2">
        <v>16299</v>
      </c>
      <c r="F4609" s="1" t="s">
        <v>15</v>
      </c>
      <c r="G4609" s="1" t="s">
        <v>16</v>
      </c>
      <c r="H4609" s="2">
        <v>45179</v>
      </c>
      <c r="I4609" s="2">
        <v>45182</v>
      </c>
      <c r="J4609">
        <v>3</v>
      </c>
      <c r="K4609">
        <v>7657</v>
      </c>
      <c r="L4609" s="1" t="s">
        <v>1491</v>
      </c>
      <c r="M4609" s="1" t="s">
        <v>81</v>
      </c>
      <c r="N4609" s="1" t="s">
        <v>18</v>
      </c>
      <c r="O4609" t="s">
        <v>19</v>
      </c>
      <c r="P4609">
        <v>2552.3332999999998</v>
      </c>
      <c r="Q4609" s="1" t="s">
        <v>1492</v>
      </c>
      <c r="R4609" s="1" t="s">
        <v>1451</v>
      </c>
      <c r="S4609" t="s">
        <v>1447</v>
      </c>
      <c r="T4609">
        <f>VLOOKUP(Admissions[[#This Row],[Department]],Departments!A:E,5,FALSE)</f>
        <v>5500</v>
      </c>
      <c r="U4609" s="1" t="str">
        <f t="shared" si="142"/>
        <v>Above Benchmark</v>
      </c>
      <c r="V4609" s="1">
        <f t="shared" ca="1" si="143"/>
        <v>81</v>
      </c>
      <c r="W4609" s="1" t="str">
        <f ca="1">_xlfn.IFS(Admissions[[#This Row],[Patients Age]]&lt;18,"Paediatric",V4609&lt;40,"Young Adult",V4609&lt;65,"Adult",TRUE,"Senior")</f>
        <v>Senior</v>
      </c>
    </row>
    <row r="4610" spans="1:23" x14ac:dyDescent="0.25">
      <c r="A4610">
        <v>11898</v>
      </c>
      <c r="B4610">
        <v>5193</v>
      </c>
      <c r="C4610" s="1" t="s">
        <v>420</v>
      </c>
      <c r="D4610" s="1" t="s">
        <v>56</v>
      </c>
      <c r="E4610" s="2">
        <v>31008</v>
      </c>
      <c r="F4610" s="1" t="s">
        <v>21</v>
      </c>
      <c r="G4610" s="1" t="s">
        <v>160</v>
      </c>
      <c r="H4610" s="2">
        <v>45531</v>
      </c>
      <c r="I4610" s="2">
        <v>45541</v>
      </c>
      <c r="J4610">
        <v>10</v>
      </c>
      <c r="K4610">
        <v>11559</v>
      </c>
      <c r="L4610" s="1" t="s">
        <v>1491</v>
      </c>
      <c r="M4610" s="1" t="s">
        <v>124</v>
      </c>
      <c r="N4610" s="1" t="s">
        <v>18</v>
      </c>
      <c r="O4610" t="s">
        <v>19</v>
      </c>
      <c r="P4610">
        <v>1155.9000000000001</v>
      </c>
      <c r="Q4610" s="1" t="s">
        <v>1492</v>
      </c>
      <c r="R4610" s="1" t="s">
        <v>1452</v>
      </c>
      <c r="S4610" t="s">
        <v>1449</v>
      </c>
      <c r="T4610">
        <f>VLOOKUP(Admissions[[#This Row],[Department]],Departments!A:E,5,FALSE)</f>
        <v>12000</v>
      </c>
      <c r="U4610" s="1" t="str">
        <f t="shared" ref="U4610:U4673" si="144">IF(K4610&gt;T4610,"Above Benchmark","Within Benchmark")</f>
        <v>Within Benchmark</v>
      </c>
      <c r="V4610" s="1">
        <f t="shared" ref="V4610:V4673" ca="1" si="145">INT(YEARFRAC(E4610,TODAY()))</f>
        <v>41</v>
      </c>
      <c r="W4610" s="1" t="str">
        <f ca="1">_xlfn.IFS(Admissions[[#This Row],[Patients Age]]&lt;18,"Paediatric",V4610&lt;40,"Young Adult",V4610&lt;65,"Adult",TRUE,"Senior")</f>
        <v>Adult</v>
      </c>
    </row>
    <row r="4611" spans="1:23" x14ac:dyDescent="0.25">
      <c r="A4611">
        <v>12905</v>
      </c>
      <c r="B4611">
        <v>5716</v>
      </c>
      <c r="C4611" s="1" t="s">
        <v>1307</v>
      </c>
      <c r="D4611" s="1" t="s">
        <v>14</v>
      </c>
      <c r="E4611" s="2">
        <v>21588</v>
      </c>
      <c r="F4611" s="1" t="s">
        <v>35</v>
      </c>
      <c r="G4611" s="1" t="s">
        <v>85</v>
      </c>
      <c r="H4611" s="2">
        <v>45012</v>
      </c>
      <c r="I4611" s="2">
        <v>45021</v>
      </c>
      <c r="J4611">
        <v>9</v>
      </c>
      <c r="K4611">
        <v>18162</v>
      </c>
      <c r="L4611" s="1" t="s">
        <v>1491</v>
      </c>
      <c r="M4611" s="1" t="s">
        <v>119</v>
      </c>
      <c r="N4611" s="1" t="s">
        <v>18</v>
      </c>
      <c r="O4611" t="s">
        <v>19</v>
      </c>
      <c r="P4611">
        <v>2018</v>
      </c>
      <c r="Q4611" s="1" t="s">
        <v>1492</v>
      </c>
      <c r="R4611" s="1" t="s">
        <v>1448</v>
      </c>
      <c r="S4611" t="s">
        <v>1449</v>
      </c>
      <c r="T4611">
        <f>VLOOKUP(Admissions[[#This Row],[Department]],Departments!A:E,5,FALSE)</f>
        <v>8500</v>
      </c>
      <c r="U4611" s="1" t="str">
        <f t="shared" si="144"/>
        <v>Above Benchmark</v>
      </c>
      <c r="V4611" s="1">
        <f t="shared" ca="1" si="145"/>
        <v>67</v>
      </c>
      <c r="W4611" s="1" t="str">
        <f ca="1">_xlfn.IFS(Admissions[[#This Row],[Patients Age]]&lt;18,"Paediatric",V4611&lt;40,"Young Adult",V4611&lt;65,"Adult",TRUE,"Senior")</f>
        <v>Senior</v>
      </c>
    </row>
    <row r="4612" spans="1:23" x14ac:dyDescent="0.25">
      <c r="A4612">
        <v>14600</v>
      </c>
      <c r="B4612">
        <v>5380</v>
      </c>
      <c r="C4612" s="1" t="s">
        <v>1124</v>
      </c>
      <c r="D4612" s="1" t="s">
        <v>14</v>
      </c>
      <c r="E4612" s="2">
        <v>37405</v>
      </c>
      <c r="F4612" s="1" t="s">
        <v>66</v>
      </c>
      <c r="G4612" s="1" t="s">
        <v>67</v>
      </c>
      <c r="H4612" s="2">
        <v>45577</v>
      </c>
      <c r="I4612" s="2">
        <v>45583</v>
      </c>
      <c r="J4612">
        <v>6</v>
      </c>
      <c r="K4612">
        <v>10069</v>
      </c>
      <c r="L4612" s="1" t="s">
        <v>1491</v>
      </c>
      <c r="M4612" s="1" t="s">
        <v>37</v>
      </c>
      <c r="N4612" s="1" t="s">
        <v>33</v>
      </c>
      <c r="O4612" t="s">
        <v>19</v>
      </c>
      <c r="P4612">
        <v>1678.1667</v>
      </c>
      <c r="Q4612" s="1" t="s">
        <v>1492</v>
      </c>
      <c r="R4612" s="1" t="s">
        <v>1446</v>
      </c>
      <c r="S4612" t="s">
        <v>1447</v>
      </c>
      <c r="T4612">
        <f>VLOOKUP(Admissions[[#This Row],[Department]],Departments!A:E,5,FALSE)</f>
        <v>6000</v>
      </c>
      <c r="U4612" s="1" t="str">
        <f t="shared" si="144"/>
        <v>Above Benchmark</v>
      </c>
      <c r="V4612" s="1">
        <f t="shared" ca="1" si="145"/>
        <v>24</v>
      </c>
      <c r="W4612" s="1" t="str">
        <f ca="1">_xlfn.IFS(Admissions[[#This Row],[Patients Age]]&lt;18,"Paediatric",V4612&lt;40,"Young Adult",V4612&lt;65,"Adult",TRUE,"Senior")</f>
        <v>Young Adult</v>
      </c>
    </row>
    <row r="4613" spans="1:23" x14ac:dyDescent="0.25">
      <c r="A4613">
        <v>10232</v>
      </c>
      <c r="B4613">
        <v>3431</v>
      </c>
      <c r="C4613" s="1" t="s">
        <v>316</v>
      </c>
      <c r="D4613" s="1" t="s">
        <v>14</v>
      </c>
      <c r="E4613" s="2">
        <v>24295</v>
      </c>
      <c r="F4613" s="1" t="s">
        <v>21</v>
      </c>
      <c r="G4613" s="1" t="s">
        <v>22</v>
      </c>
      <c r="H4613" s="2">
        <v>45521</v>
      </c>
      <c r="I4613" s="2">
        <v>45529</v>
      </c>
      <c r="J4613">
        <v>8</v>
      </c>
      <c r="K4613">
        <v>18102</v>
      </c>
      <c r="L4613" s="1" t="s">
        <v>1491</v>
      </c>
      <c r="M4613" s="1" t="s">
        <v>124</v>
      </c>
      <c r="N4613" s="1" t="s">
        <v>18</v>
      </c>
      <c r="O4613" t="s">
        <v>19</v>
      </c>
      <c r="P4613">
        <v>2262.75</v>
      </c>
      <c r="Q4613" s="1" t="s">
        <v>1492</v>
      </c>
      <c r="R4613" s="1" t="s">
        <v>1446</v>
      </c>
      <c r="S4613" t="s">
        <v>1447</v>
      </c>
      <c r="T4613">
        <f>VLOOKUP(Admissions[[#This Row],[Department]],Departments!A:E,5,FALSE)</f>
        <v>12000</v>
      </c>
      <c r="U4613" s="1" t="str">
        <f t="shared" si="144"/>
        <v>Above Benchmark</v>
      </c>
      <c r="V4613" s="1">
        <f t="shared" ca="1" si="145"/>
        <v>60</v>
      </c>
      <c r="W4613" s="1" t="str">
        <f ca="1">_xlfn.IFS(Admissions[[#This Row],[Patients Age]]&lt;18,"Paediatric",V4613&lt;40,"Young Adult",V4613&lt;65,"Adult",TRUE,"Senior")</f>
        <v>Adult</v>
      </c>
    </row>
    <row r="4614" spans="1:23" x14ac:dyDescent="0.25">
      <c r="A4614">
        <v>13123</v>
      </c>
      <c r="B4614">
        <v>4338</v>
      </c>
      <c r="C4614" s="1" t="s">
        <v>1250</v>
      </c>
      <c r="D4614" s="1" t="s">
        <v>56</v>
      </c>
      <c r="E4614" s="2">
        <v>32801</v>
      </c>
      <c r="F4614" s="1" t="s">
        <v>41</v>
      </c>
      <c r="G4614" s="1" t="s">
        <v>72</v>
      </c>
      <c r="H4614" s="2">
        <v>45640</v>
      </c>
      <c r="I4614" s="2">
        <v>45647</v>
      </c>
      <c r="J4614">
        <v>7</v>
      </c>
      <c r="K4614">
        <v>8128</v>
      </c>
      <c r="L4614" s="1" t="s">
        <v>1491</v>
      </c>
      <c r="M4614" s="1" t="s">
        <v>43</v>
      </c>
      <c r="N4614" s="1" t="s">
        <v>33</v>
      </c>
      <c r="O4614" t="s">
        <v>19</v>
      </c>
      <c r="P4614">
        <v>1161.1429000000001</v>
      </c>
      <c r="Q4614" s="1" t="s">
        <v>1492</v>
      </c>
      <c r="R4614" s="1" t="s">
        <v>1446</v>
      </c>
      <c r="S4614" t="s">
        <v>1447</v>
      </c>
      <c r="T4614">
        <f>VLOOKUP(Admissions[[#This Row],[Department]],Departments!A:E,5,FALSE)</f>
        <v>7200</v>
      </c>
      <c r="U4614" s="1" t="str">
        <f t="shared" si="144"/>
        <v>Above Benchmark</v>
      </c>
      <c r="V4614" s="1">
        <f t="shared" ca="1" si="145"/>
        <v>36</v>
      </c>
      <c r="W4614" s="1" t="str">
        <f ca="1">_xlfn.IFS(Admissions[[#This Row],[Patients Age]]&lt;18,"Paediatric",V4614&lt;40,"Young Adult",V4614&lt;65,"Adult",TRUE,"Senior")</f>
        <v>Young Adult</v>
      </c>
    </row>
    <row r="4615" spans="1:23" x14ac:dyDescent="0.25">
      <c r="A4615">
        <v>11266</v>
      </c>
      <c r="B4615">
        <v>3309</v>
      </c>
      <c r="C4615" s="1" t="s">
        <v>559</v>
      </c>
      <c r="D4615" s="1" t="s">
        <v>56</v>
      </c>
      <c r="E4615" s="2">
        <v>22624</v>
      </c>
      <c r="F4615" s="1" t="s">
        <v>15</v>
      </c>
      <c r="G4615" s="1" t="s">
        <v>16</v>
      </c>
      <c r="H4615" s="2">
        <v>45071</v>
      </c>
      <c r="I4615" s="2">
        <v>45074</v>
      </c>
      <c r="J4615">
        <v>3</v>
      </c>
      <c r="K4615">
        <v>4676</v>
      </c>
      <c r="L4615" s="1" t="s">
        <v>1494</v>
      </c>
      <c r="M4615" s="1" t="s">
        <v>81</v>
      </c>
      <c r="N4615" s="1" t="s">
        <v>24</v>
      </c>
      <c r="O4615" t="s">
        <v>19</v>
      </c>
      <c r="P4615">
        <v>1558.6667</v>
      </c>
      <c r="Q4615" s="1" t="s">
        <v>1492</v>
      </c>
      <c r="R4615" s="1" t="s">
        <v>1450</v>
      </c>
      <c r="S4615" t="s">
        <v>1449</v>
      </c>
      <c r="T4615">
        <f>VLOOKUP(Admissions[[#This Row],[Department]],Departments!A:E,5,FALSE)</f>
        <v>5500</v>
      </c>
      <c r="U4615" s="1" t="str">
        <f t="shared" si="144"/>
        <v>Within Benchmark</v>
      </c>
      <c r="V4615" s="1">
        <f t="shared" ca="1" si="145"/>
        <v>64</v>
      </c>
      <c r="W4615" s="1" t="str">
        <f ca="1">_xlfn.IFS(Admissions[[#This Row],[Patients Age]]&lt;18,"Paediatric",V4615&lt;40,"Young Adult",V4615&lt;65,"Adult",TRUE,"Senior")</f>
        <v>Adult</v>
      </c>
    </row>
    <row r="4616" spans="1:23" x14ac:dyDescent="0.25">
      <c r="A4616">
        <v>10999</v>
      </c>
      <c r="B4616">
        <v>4924</v>
      </c>
      <c r="C4616" s="1" t="s">
        <v>301</v>
      </c>
      <c r="D4616" s="1" t="s">
        <v>56</v>
      </c>
      <c r="E4616" s="2">
        <v>38397</v>
      </c>
      <c r="F4616" s="1" t="s">
        <v>35</v>
      </c>
      <c r="G4616" s="1" t="s">
        <v>83</v>
      </c>
      <c r="H4616" s="2">
        <v>45498</v>
      </c>
      <c r="I4616" s="2">
        <v>45502</v>
      </c>
      <c r="J4616">
        <v>4</v>
      </c>
      <c r="K4616">
        <v>5531</v>
      </c>
      <c r="L4616" s="1" t="s">
        <v>1491</v>
      </c>
      <c r="M4616" s="1" t="s">
        <v>75</v>
      </c>
      <c r="N4616" s="1" t="s">
        <v>18</v>
      </c>
      <c r="O4616" t="s">
        <v>19</v>
      </c>
      <c r="P4616">
        <v>1382.75</v>
      </c>
      <c r="Q4616" s="1" t="s">
        <v>1492</v>
      </c>
      <c r="R4616" s="1" t="s">
        <v>1450</v>
      </c>
      <c r="S4616" t="s">
        <v>1449</v>
      </c>
      <c r="T4616">
        <f>VLOOKUP(Admissions[[#This Row],[Department]],Departments!A:E,5,FALSE)</f>
        <v>8500</v>
      </c>
      <c r="U4616" s="1" t="str">
        <f t="shared" si="144"/>
        <v>Within Benchmark</v>
      </c>
      <c r="V4616" s="1">
        <f t="shared" ca="1" si="145"/>
        <v>21</v>
      </c>
      <c r="W4616" s="1" t="str">
        <f ca="1">_xlfn.IFS(Admissions[[#This Row],[Patients Age]]&lt;18,"Paediatric",V4616&lt;40,"Young Adult",V4616&lt;65,"Adult",TRUE,"Senior")</f>
        <v>Young Adult</v>
      </c>
    </row>
    <row r="4617" spans="1:23" x14ac:dyDescent="0.25">
      <c r="A4617">
        <v>11107</v>
      </c>
      <c r="B4617">
        <v>5385</v>
      </c>
      <c r="C4617" s="1" t="s">
        <v>1363</v>
      </c>
      <c r="D4617" s="1" t="s">
        <v>14</v>
      </c>
      <c r="E4617" s="2">
        <v>27586</v>
      </c>
      <c r="F4617" s="1" t="s">
        <v>26</v>
      </c>
      <c r="G4617" s="1" t="s">
        <v>39</v>
      </c>
      <c r="H4617" s="2">
        <v>45162</v>
      </c>
      <c r="I4617" s="2">
        <v>45168</v>
      </c>
      <c r="J4617">
        <v>6</v>
      </c>
      <c r="K4617">
        <v>13358</v>
      </c>
      <c r="L4617" s="1" t="s">
        <v>1491</v>
      </c>
      <c r="M4617" s="1" t="s">
        <v>64</v>
      </c>
      <c r="N4617" s="1" t="s">
        <v>33</v>
      </c>
      <c r="O4617" t="s">
        <v>19</v>
      </c>
      <c r="P4617">
        <v>2226.3332999999998</v>
      </c>
      <c r="Q4617" s="1" t="s">
        <v>1492</v>
      </c>
      <c r="R4617" s="1" t="s">
        <v>1450</v>
      </c>
      <c r="S4617" t="s">
        <v>1449</v>
      </c>
      <c r="T4617">
        <f>VLOOKUP(Admissions[[#This Row],[Department]],Departments!A:E,5,FALSE)</f>
        <v>9000</v>
      </c>
      <c r="U4617" s="1" t="str">
        <f t="shared" si="144"/>
        <v>Above Benchmark</v>
      </c>
      <c r="V4617" s="1">
        <f t="shared" ca="1" si="145"/>
        <v>50</v>
      </c>
      <c r="W4617" s="1" t="str">
        <f ca="1">_xlfn.IFS(Admissions[[#This Row],[Patients Age]]&lt;18,"Paediatric",V4617&lt;40,"Young Adult",V4617&lt;65,"Adult",TRUE,"Senior")</f>
        <v>Adult</v>
      </c>
    </row>
    <row r="4618" spans="1:23" x14ac:dyDescent="0.25">
      <c r="A4618">
        <v>10958</v>
      </c>
      <c r="B4618">
        <v>4870</v>
      </c>
      <c r="C4618" s="1" t="s">
        <v>891</v>
      </c>
      <c r="D4618" s="1" t="s">
        <v>56</v>
      </c>
      <c r="E4618" s="2">
        <v>29085</v>
      </c>
      <c r="F4618" s="1" t="s">
        <v>51</v>
      </c>
      <c r="G4618" s="1" t="s">
        <v>113</v>
      </c>
      <c r="H4618" s="2">
        <v>45586</v>
      </c>
      <c r="I4618" s="2">
        <v>45591</v>
      </c>
      <c r="J4618">
        <v>5</v>
      </c>
      <c r="K4618">
        <v>7554</v>
      </c>
      <c r="L4618" s="1" t="s">
        <v>1491</v>
      </c>
      <c r="M4618" s="1" t="s">
        <v>17</v>
      </c>
      <c r="N4618" s="1" t="s">
        <v>24</v>
      </c>
      <c r="O4618" t="s">
        <v>19</v>
      </c>
      <c r="P4618">
        <v>1510.8</v>
      </c>
      <c r="Q4618" s="1" t="s">
        <v>1492</v>
      </c>
      <c r="R4618" s="1" t="s">
        <v>1448</v>
      </c>
      <c r="S4618" t="s">
        <v>1449</v>
      </c>
      <c r="T4618">
        <f>VLOOKUP(Admissions[[#This Row],[Department]],Departments!A:E,5,FALSE)</f>
        <v>6800</v>
      </c>
      <c r="U4618" s="1" t="str">
        <f t="shared" si="144"/>
        <v>Above Benchmark</v>
      </c>
      <c r="V4618" s="1">
        <f t="shared" ca="1" si="145"/>
        <v>46</v>
      </c>
      <c r="W4618" s="1" t="str">
        <f ca="1">_xlfn.IFS(Admissions[[#This Row],[Patients Age]]&lt;18,"Paediatric",V4618&lt;40,"Young Adult",V4618&lt;65,"Adult",TRUE,"Senior")</f>
        <v>Adult</v>
      </c>
    </row>
    <row r="4619" spans="1:23" x14ac:dyDescent="0.25">
      <c r="A4619">
        <v>10858</v>
      </c>
      <c r="B4619">
        <v>5526</v>
      </c>
      <c r="C4619" s="1" t="s">
        <v>127</v>
      </c>
      <c r="D4619" s="1" t="s">
        <v>14</v>
      </c>
      <c r="E4619" s="2">
        <v>22456</v>
      </c>
      <c r="F4619" s="1" t="s">
        <v>41</v>
      </c>
      <c r="G4619" s="1" t="s">
        <v>42</v>
      </c>
      <c r="H4619" s="2">
        <v>45199</v>
      </c>
      <c r="I4619" s="2">
        <v>45201</v>
      </c>
      <c r="J4619">
        <v>2</v>
      </c>
      <c r="K4619">
        <v>6684</v>
      </c>
      <c r="L4619" s="1" t="s">
        <v>1491</v>
      </c>
      <c r="M4619" s="1" t="s">
        <v>121</v>
      </c>
      <c r="N4619" s="1" t="s">
        <v>33</v>
      </c>
      <c r="O4619" t="s">
        <v>19</v>
      </c>
      <c r="P4619">
        <v>3342</v>
      </c>
      <c r="Q4619" s="1" t="s">
        <v>1492</v>
      </c>
      <c r="R4619" s="1" t="s">
        <v>1446</v>
      </c>
      <c r="S4619" t="s">
        <v>1447</v>
      </c>
      <c r="T4619">
        <f>VLOOKUP(Admissions[[#This Row],[Department]],Departments!A:E,5,FALSE)</f>
        <v>7200</v>
      </c>
      <c r="U4619" s="1" t="str">
        <f t="shared" si="144"/>
        <v>Within Benchmark</v>
      </c>
      <c r="V4619" s="1">
        <f t="shared" ca="1" si="145"/>
        <v>65</v>
      </c>
      <c r="W4619" s="1" t="str">
        <f ca="1">_xlfn.IFS(Admissions[[#This Row],[Patients Age]]&lt;18,"Paediatric",V4619&lt;40,"Young Adult",V4619&lt;65,"Adult",TRUE,"Senior")</f>
        <v>Senior</v>
      </c>
    </row>
    <row r="4620" spans="1:23" x14ac:dyDescent="0.25">
      <c r="A4620">
        <v>14570</v>
      </c>
      <c r="B4620">
        <v>3530</v>
      </c>
      <c r="C4620" s="1" t="s">
        <v>649</v>
      </c>
      <c r="D4620" s="1" t="s">
        <v>14</v>
      </c>
      <c r="E4620" s="2">
        <v>37899</v>
      </c>
      <c r="F4620" s="1" t="s">
        <v>15</v>
      </c>
      <c r="G4620" s="1" t="s">
        <v>217</v>
      </c>
      <c r="H4620" s="2">
        <v>45266</v>
      </c>
      <c r="I4620" s="2">
        <v>45267</v>
      </c>
      <c r="J4620">
        <v>1</v>
      </c>
      <c r="K4620">
        <v>2697</v>
      </c>
      <c r="L4620" s="1" t="s">
        <v>1494</v>
      </c>
      <c r="M4620" s="1" t="s">
        <v>49</v>
      </c>
      <c r="N4620" s="1" t="s">
        <v>18</v>
      </c>
      <c r="O4620" t="s">
        <v>19</v>
      </c>
      <c r="P4620">
        <v>2697</v>
      </c>
      <c r="Q4620" s="1" t="s">
        <v>1492</v>
      </c>
      <c r="R4620" s="1" t="s">
        <v>1453</v>
      </c>
      <c r="S4620" t="s">
        <v>1449</v>
      </c>
      <c r="T4620">
        <f>VLOOKUP(Admissions[[#This Row],[Department]],Departments!A:E,5,FALSE)</f>
        <v>5500</v>
      </c>
      <c r="U4620" s="1" t="str">
        <f t="shared" si="144"/>
        <v>Within Benchmark</v>
      </c>
      <c r="V4620" s="1">
        <f t="shared" ca="1" si="145"/>
        <v>22</v>
      </c>
      <c r="W4620" s="1" t="str">
        <f ca="1">_xlfn.IFS(Admissions[[#This Row],[Patients Age]]&lt;18,"Paediatric",V4620&lt;40,"Young Adult",V4620&lt;65,"Adult",TRUE,"Senior")</f>
        <v>Young Adult</v>
      </c>
    </row>
    <row r="4621" spans="1:23" x14ac:dyDescent="0.25">
      <c r="A4621">
        <v>11733</v>
      </c>
      <c r="B4621">
        <v>3607</v>
      </c>
      <c r="C4621" s="1" t="s">
        <v>491</v>
      </c>
      <c r="D4621" s="1" t="s">
        <v>14</v>
      </c>
      <c r="E4621" s="2">
        <v>31867</v>
      </c>
      <c r="F4621" s="1" t="s">
        <v>51</v>
      </c>
      <c r="G4621" s="1" t="s">
        <v>87</v>
      </c>
      <c r="H4621" s="2">
        <v>45309</v>
      </c>
      <c r="I4621" s="2">
        <v>45312</v>
      </c>
      <c r="J4621">
        <v>3</v>
      </c>
      <c r="K4621">
        <v>7235</v>
      </c>
      <c r="L4621" s="1" t="s">
        <v>1491</v>
      </c>
      <c r="M4621" s="1" t="s">
        <v>114</v>
      </c>
      <c r="N4621" s="1" t="s">
        <v>33</v>
      </c>
      <c r="O4621" t="s">
        <v>19</v>
      </c>
      <c r="P4621">
        <v>2411.6667000000002</v>
      </c>
      <c r="Q4621" s="1" t="s">
        <v>1492</v>
      </c>
      <c r="R4621" s="1" t="s">
        <v>1450</v>
      </c>
      <c r="S4621" t="s">
        <v>1449</v>
      </c>
      <c r="T4621">
        <f>VLOOKUP(Admissions[[#This Row],[Department]],Departments!A:E,5,FALSE)</f>
        <v>6800</v>
      </c>
      <c r="U4621" s="1" t="str">
        <f t="shared" si="144"/>
        <v>Above Benchmark</v>
      </c>
      <c r="V4621" s="1">
        <f t="shared" ca="1" si="145"/>
        <v>39</v>
      </c>
      <c r="W4621" s="1" t="str">
        <f ca="1">_xlfn.IFS(Admissions[[#This Row],[Patients Age]]&lt;18,"Paediatric",V4621&lt;40,"Young Adult",V4621&lt;65,"Adult",TRUE,"Senior")</f>
        <v>Young Adult</v>
      </c>
    </row>
    <row r="4622" spans="1:23" x14ac:dyDescent="0.25">
      <c r="A4622">
        <v>10336</v>
      </c>
      <c r="B4622">
        <v>7069</v>
      </c>
      <c r="C4622" s="1" t="s">
        <v>1080</v>
      </c>
      <c r="D4622" s="1" t="s">
        <v>14</v>
      </c>
      <c r="E4622" s="2">
        <v>33827</v>
      </c>
      <c r="F4622" s="1" t="s">
        <v>15</v>
      </c>
      <c r="G4622" s="1" t="s">
        <v>48</v>
      </c>
      <c r="H4622" s="2">
        <v>45273</v>
      </c>
      <c r="I4622" s="2">
        <v>45277</v>
      </c>
      <c r="J4622">
        <v>4</v>
      </c>
      <c r="K4622">
        <v>7519</v>
      </c>
      <c r="L4622" s="1" t="s">
        <v>1491</v>
      </c>
      <c r="M4622" s="1" t="s">
        <v>46</v>
      </c>
      <c r="N4622" s="1" t="s">
        <v>33</v>
      </c>
      <c r="O4622" t="s">
        <v>19</v>
      </c>
      <c r="P4622">
        <v>1879.75</v>
      </c>
      <c r="Q4622" s="1" t="s">
        <v>1492</v>
      </c>
      <c r="R4622" s="1" t="s">
        <v>1453</v>
      </c>
      <c r="S4622" t="s">
        <v>1449</v>
      </c>
      <c r="T4622">
        <f>VLOOKUP(Admissions[[#This Row],[Department]],Departments!A:E,5,FALSE)</f>
        <v>5500</v>
      </c>
      <c r="U4622" s="1" t="str">
        <f t="shared" si="144"/>
        <v>Above Benchmark</v>
      </c>
      <c r="V4622" s="1">
        <f t="shared" ca="1" si="145"/>
        <v>33</v>
      </c>
      <c r="W4622" s="1" t="str">
        <f ca="1">_xlfn.IFS(Admissions[[#This Row],[Patients Age]]&lt;18,"Paediatric",V4622&lt;40,"Young Adult",V4622&lt;65,"Adult",TRUE,"Senior")</f>
        <v>Young Adult</v>
      </c>
    </row>
    <row r="4623" spans="1:23" x14ac:dyDescent="0.25">
      <c r="A4623">
        <v>10864</v>
      </c>
      <c r="B4623">
        <v>3311</v>
      </c>
      <c r="C4623" s="1" t="s">
        <v>1026</v>
      </c>
      <c r="D4623" s="1" t="s">
        <v>56</v>
      </c>
      <c r="E4623" s="2">
        <v>31854</v>
      </c>
      <c r="F4623" s="1" t="s">
        <v>66</v>
      </c>
      <c r="G4623" s="1" t="s">
        <v>70</v>
      </c>
      <c r="H4623" s="2">
        <v>45260</v>
      </c>
      <c r="I4623" s="2">
        <v>45264</v>
      </c>
      <c r="J4623">
        <v>4</v>
      </c>
      <c r="K4623">
        <v>7267</v>
      </c>
      <c r="L4623" s="1" t="s">
        <v>1494</v>
      </c>
      <c r="M4623" s="1" t="s">
        <v>91</v>
      </c>
      <c r="N4623" s="1" t="s">
        <v>33</v>
      </c>
      <c r="O4623" t="s">
        <v>19</v>
      </c>
      <c r="P4623">
        <v>1816.75</v>
      </c>
      <c r="Q4623" s="1" t="s">
        <v>1492</v>
      </c>
      <c r="R4623" s="1" t="s">
        <v>1450</v>
      </c>
      <c r="S4623" t="s">
        <v>1449</v>
      </c>
      <c r="T4623">
        <f>VLOOKUP(Admissions[[#This Row],[Department]],Departments!A:E,5,FALSE)</f>
        <v>6000</v>
      </c>
      <c r="U4623" s="1" t="str">
        <f t="shared" si="144"/>
        <v>Above Benchmark</v>
      </c>
      <c r="V4623" s="1">
        <f t="shared" ca="1" si="145"/>
        <v>39</v>
      </c>
      <c r="W4623" s="1" t="str">
        <f ca="1">_xlfn.IFS(Admissions[[#This Row],[Patients Age]]&lt;18,"Paediatric",V4623&lt;40,"Young Adult",V4623&lt;65,"Adult",TRUE,"Senior")</f>
        <v>Young Adult</v>
      </c>
    </row>
    <row r="4624" spans="1:23" x14ac:dyDescent="0.25">
      <c r="A4624">
        <v>13341</v>
      </c>
      <c r="B4624">
        <v>5777</v>
      </c>
      <c r="C4624" s="1" t="s">
        <v>759</v>
      </c>
      <c r="D4624" s="1" t="s">
        <v>14</v>
      </c>
      <c r="E4624" s="2">
        <v>23317</v>
      </c>
      <c r="F4624" s="1" t="s">
        <v>15</v>
      </c>
      <c r="G4624" s="1" t="s">
        <v>16</v>
      </c>
      <c r="H4624" s="2">
        <v>45445</v>
      </c>
      <c r="I4624" s="2">
        <v>45447</v>
      </c>
      <c r="J4624">
        <v>2</v>
      </c>
      <c r="K4624">
        <v>7785</v>
      </c>
      <c r="L4624" s="1" t="s">
        <v>1491</v>
      </c>
      <c r="M4624" s="1" t="s">
        <v>17</v>
      </c>
      <c r="N4624" s="1" t="s">
        <v>18</v>
      </c>
      <c r="O4624" t="s">
        <v>19</v>
      </c>
      <c r="P4624">
        <v>3892.5</v>
      </c>
      <c r="Q4624" s="1" t="s">
        <v>1492</v>
      </c>
      <c r="R4624" s="1" t="s">
        <v>1451</v>
      </c>
      <c r="S4624" t="s">
        <v>1447</v>
      </c>
      <c r="T4624">
        <f>VLOOKUP(Admissions[[#This Row],[Department]],Departments!A:E,5,FALSE)</f>
        <v>5500</v>
      </c>
      <c r="U4624" s="1" t="str">
        <f t="shared" si="144"/>
        <v>Above Benchmark</v>
      </c>
      <c r="V4624" s="1">
        <f t="shared" ca="1" si="145"/>
        <v>62</v>
      </c>
      <c r="W4624" s="1" t="str">
        <f ca="1">_xlfn.IFS(Admissions[[#This Row],[Patients Age]]&lt;18,"Paediatric",V4624&lt;40,"Young Adult",V4624&lt;65,"Adult",TRUE,"Senior")</f>
        <v>Adult</v>
      </c>
    </row>
    <row r="4625" spans="1:23" x14ac:dyDescent="0.25">
      <c r="A4625">
        <v>12980</v>
      </c>
      <c r="B4625">
        <v>4171</v>
      </c>
      <c r="C4625" s="1" t="s">
        <v>1066</v>
      </c>
      <c r="D4625" s="1" t="s">
        <v>56</v>
      </c>
      <c r="E4625" s="2">
        <v>23553</v>
      </c>
      <c r="F4625" s="1" t="s">
        <v>26</v>
      </c>
      <c r="G4625" s="1" t="s">
        <v>39</v>
      </c>
      <c r="H4625" s="2">
        <v>45212</v>
      </c>
      <c r="I4625" s="2">
        <v>45220</v>
      </c>
      <c r="J4625">
        <v>8</v>
      </c>
      <c r="K4625">
        <v>27712</v>
      </c>
      <c r="L4625" s="1" t="s">
        <v>1494</v>
      </c>
      <c r="M4625" s="1" t="s">
        <v>28</v>
      </c>
      <c r="N4625" s="1" t="s">
        <v>18</v>
      </c>
      <c r="O4625" t="s">
        <v>19</v>
      </c>
      <c r="P4625">
        <v>3464</v>
      </c>
      <c r="Q4625" s="1" t="s">
        <v>1492</v>
      </c>
      <c r="R4625" s="1" t="s">
        <v>1454</v>
      </c>
      <c r="S4625" t="s">
        <v>1449</v>
      </c>
      <c r="T4625">
        <f>VLOOKUP(Admissions[[#This Row],[Department]],Departments!A:E,5,FALSE)</f>
        <v>9000</v>
      </c>
      <c r="U4625" s="1" t="str">
        <f t="shared" si="144"/>
        <v>Above Benchmark</v>
      </c>
      <c r="V4625" s="1">
        <f t="shared" ca="1" si="145"/>
        <v>62</v>
      </c>
      <c r="W4625" s="1" t="str">
        <f ca="1">_xlfn.IFS(Admissions[[#This Row],[Patients Age]]&lt;18,"Paediatric",V4625&lt;40,"Young Adult",V4625&lt;65,"Adult",TRUE,"Senior")</f>
        <v>Adult</v>
      </c>
    </row>
    <row r="4626" spans="1:23" x14ac:dyDescent="0.25">
      <c r="A4626">
        <v>12045</v>
      </c>
      <c r="B4626">
        <v>6939</v>
      </c>
      <c r="C4626" s="1" t="s">
        <v>1252</v>
      </c>
      <c r="D4626" s="1" t="s">
        <v>14</v>
      </c>
      <c r="E4626" s="2">
        <v>22773</v>
      </c>
      <c r="F4626" s="1" t="s">
        <v>26</v>
      </c>
      <c r="G4626" s="1" t="s">
        <v>39</v>
      </c>
      <c r="H4626" s="2">
        <v>45482</v>
      </c>
      <c r="I4626" s="2">
        <v>45492</v>
      </c>
      <c r="J4626">
        <v>10</v>
      </c>
      <c r="K4626">
        <v>15255</v>
      </c>
      <c r="L4626" s="1" t="s">
        <v>1491</v>
      </c>
      <c r="M4626" s="1" t="s">
        <v>17</v>
      </c>
      <c r="N4626" s="1" t="s">
        <v>33</v>
      </c>
      <c r="O4626" t="s">
        <v>19</v>
      </c>
      <c r="P4626">
        <v>1525.5</v>
      </c>
      <c r="Q4626" s="1" t="s">
        <v>1492</v>
      </c>
      <c r="R4626" s="1" t="s">
        <v>1452</v>
      </c>
      <c r="S4626" t="s">
        <v>1449</v>
      </c>
      <c r="T4626">
        <f>VLOOKUP(Admissions[[#This Row],[Department]],Departments!A:E,5,FALSE)</f>
        <v>9000</v>
      </c>
      <c r="U4626" s="1" t="str">
        <f t="shared" si="144"/>
        <v>Above Benchmark</v>
      </c>
      <c r="V4626" s="1">
        <f t="shared" ca="1" si="145"/>
        <v>64</v>
      </c>
      <c r="W4626" s="1" t="str">
        <f ca="1">_xlfn.IFS(Admissions[[#This Row],[Patients Age]]&lt;18,"Paediatric",V4626&lt;40,"Young Adult",V4626&lt;65,"Adult",TRUE,"Senior")</f>
        <v>Adult</v>
      </c>
    </row>
    <row r="4627" spans="1:23" x14ac:dyDescent="0.25">
      <c r="A4627">
        <v>12269</v>
      </c>
      <c r="B4627">
        <v>6330</v>
      </c>
      <c r="C4627" s="1" t="s">
        <v>974</v>
      </c>
      <c r="D4627" s="1" t="s">
        <v>14</v>
      </c>
      <c r="E4627" s="2">
        <v>35119</v>
      </c>
      <c r="F4627" s="1" t="s">
        <v>15</v>
      </c>
      <c r="G4627" s="1" t="s">
        <v>16</v>
      </c>
      <c r="H4627" s="2">
        <v>45641</v>
      </c>
      <c r="I4627" s="2">
        <v>45644</v>
      </c>
      <c r="J4627">
        <v>3</v>
      </c>
      <c r="K4627">
        <v>4093</v>
      </c>
      <c r="L4627" s="1" t="s">
        <v>1491</v>
      </c>
      <c r="M4627" s="1" t="s">
        <v>49</v>
      </c>
      <c r="N4627" s="1" t="s">
        <v>24</v>
      </c>
      <c r="O4627" t="s">
        <v>19</v>
      </c>
      <c r="P4627">
        <v>1364.3333</v>
      </c>
      <c r="Q4627" s="1" t="s">
        <v>1492</v>
      </c>
      <c r="R4627" s="1" t="s">
        <v>1451</v>
      </c>
      <c r="S4627" t="s">
        <v>1447</v>
      </c>
      <c r="T4627">
        <f>VLOOKUP(Admissions[[#This Row],[Department]],Departments!A:E,5,FALSE)</f>
        <v>5500</v>
      </c>
      <c r="U4627" s="1" t="str">
        <f t="shared" si="144"/>
        <v>Within Benchmark</v>
      </c>
      <c r="V4627" s="1">
        <f t="shared" ca="1" si="145"/>
        <v>30</v>
      </c>
      <c r="W4627" s="1" t="str">
        <f ca="1">_xlfn.IFS(Admissions[[#This Row],[Patients Age]]&lt;18,"Paediatric",V4627&lt;40,"Young Adult",V4627&lt;65,"Adult",TRUE,"Senior")</f>
        <v>Young Adult</v>
      </c>
    </row>
    <row r="4628" spans="1:23" x14ac:dyDescent="0.25">
      <c r="A4628">
        <v>12083</v>
      </c>
      <c r="B4628">
        <v>6629</v>
      </c>
      <c r="C4628" s="1" t="s">
        <v>358</v>
      </c>
      <c r="D4628" s="1" t="s">
        <v>14</v>
      </c>
      <c r="E4628" s="2">
        <v>29955</v>
      </c>
      <c r="F4628" s="1" t="s">
        <v>66</v>
      </c>
      <c r="G4628" s="1" t="s">
        <v>77</v>
      </c>
      <c r="H4628" s="2">
        <v>45118</v>
      </c>
      <c r="I4628" s="2">
        <v>45120</v>
      </c>
      <c r="J4628">
        <v>2</v>
      </c>
      <c r="K4628">
        <v>3125</v>
      </c>
      <c r="L4628" s="1" t="s">
        <v>1491</v>
      </c>
      <c r="M4628" s="1" t="s">
        <v>116</v>
      </c>
      <c r="N4628" s="1" t="s">
        <v>18</v>
      </c>
      <c r="O4628" t="s">
        <v>19</v>
      </c>
      <c r="P4628">
        <v>1562.5</v>
      </c>
      <c r="Q4628" s="1" t="s">
        <v>1492</v>
      </c>
      <c r="R4628" s="1" t="s">
        <v>1452</v>
      </c>
      <c r="S4628" t="s">
        <v>1449</v>
      </c>
      <c r="T4628">
        <f>VLOOKUP(Admissions[[#This Row],[Department]],Departments!A:E,5,FALSE)</f>
        <v>6000</v>
      </c>
      <c r="U4628" s="1" t="str">
        <f t="shared" si="144"/>
        <v>Within Benchmark</v>
      </c>
      <c r="V4628" s="1">
        <f t="shared" ca="1" si="145"/>
        <v>44</v>
      </c>
      <c r="W4628" s="1" t="str">
        <f ca="1">_xlfn.IFS(Admissions[[#This Row],[Patients Age]]&lt;18,"Paediatric",V4628&lt;40,"Young Adult",V4628&lt;65,"Adult",TRUE,"Senior")</f>
        <v>Adult</v>
      </c>
    </row>
    <row r="4629" spans="1:23" x14ac:dyDescent="0.25">
      <c r="A4629">
        <v>13137</v>
      </c>
      <c r="B4629">
        <v>3224</v>
      </c>
      <c r="C4629" s="1" t="s">
        <v>617</v>
      </c>
      <c r="D4629" s="1" t="s">
        <v>56</v>
      </c>
      <c r="E4629" s="2">
        <v>41173</v>
      </c>
      <c r="F4629" s="1" t="s">
        <v>30</v>
      </c>
      <c r="G4629" s="1" t="s">
        <v>31</v>
      </c>
      <c r="H4629" s="2">
        <v>45027</v>
      </c>
      <c r="I4629" s="2">
        <v>45029</v>
      </c>
      <c r="J4629">
        <v>2</v>
      </c>
      <c r="K4629">
        <v>2723</v>
      </c>
      <c r="L4629" s="1" t="s">
        <v>1491</v>
      </c>
      <c r="M4629" s="1" t="s">
        <v>81</v>
      </c>
      <c r="N4629" s="1" t="s">
        <v>18</v>
      </c>
      <c r="O4629" t="s">
        <v>19</v>
      </c>
      <c r="P4629">
        <v>1361.5</v>
      </c>
      <c r="Q4629" s="1" t="s">
        <v>1492</v>
      </c>
      <c r="R4629" s="1" t="s">
        <v>1452</v>
      </c>
      <c r="S4629" t="s">
        <v>1449</v>
      </c>
      <c r="T4629">
        <f>VLOOKUP(Admissions[[#This Row],[Department]],Departments!A:E,5,FALSE)</f>
        <v>4500</v>
      </c>
      <c r="U4629" s="1" t="str">
        <f t="shared" si="144"/>
        <v>Within Benchmark</v>
      </c>
      <c r="V4629" s="1">
        <f t="shared" ca="1" si="145"/>
        <v>13</v>
      </c>
      <c r="W4629" s="1" t="str">
        <f ca="1">_xlfn.IFS(Admissions[[#This Row],[Patients Age]]&lt;18,"Paediatric",V4629&lt;40,"Young Adult",V4629&lt;65,"Adult",TRUE,"Senior")</f>
        <v>Paediatric</v>
      </c>
    </row>
    <row r="4630" spans="1:23" x14ac:dyDescent="0.25">
      <c r="A4630">
        <v>13766</v>
      </c>
      <c r="B4630">
        <v>5803</v>
      </c>
      <c r="C4630" s="1" t="s">
        <v>996</v>
      </c>
      <c r="D4630" s="1" t="s">
        <v>14</v>
      </c>
      <c r="E4630" s="2">
        <v>19761</v>
      </c>
      <c r="F4630" s="1" t="s">
        <v>41</v>
      </c>
      <c r="G4630" s="1" t="s">
        <v>72</v>
      </c>
      <c r="H4630" s="2">
        <v>44998</v>
      </c>
      <c r="I4630" s="2">
        <v>45005</v>
      </c>
      <c r="J4630">
        <v>7</v>
      </c>
      <c r="K4630">
        <v>6631</v>
      </c>
      <c r="L4630" s="1" t="s">
        <v>1491</v>
      </c>
      <c r="M4630" s="1" t="s">
        <v>73</v>
      </c>
      <c r="N4630" s="1" t="s">
        <v>18</v>
      </c>
      <c r="O4630" t="s">
        <v>19</v>
      </c>
      <c r="P4630">
        <v>947.28570000000002</v>
      </c>
      <c r="Q4630" s="1" t="s">
        <v>1492</v>
      </c>
      <c r="R4630" s="1" t="s">
        <v>1448</v>
      </c>
      <c r="S4630" t="s">
        <v>1449</v>
      </c>
      <c r="T4630">
        <f>VLOOKUP(Admissions[[#This Row],[Department]],Departments!A:E,5,FALSE)</f>
        <v>7200</v>
      </c>
      <c r="U4630" s="1" t="str">
        <f t="shared" si="144"/>
        <v>Within Benchmark</v>
      </c>
      <c r="V4630" s="1">
        <f t="shared" ca="1" si="145"/>
        <v>72</v>
      </c>
      <c r="W4630" s="1" t="str">
        <f ca="1">_xlfn.IFS(Admissions[[#This Row],[Patients Age]]&lt;18,"Paediatric",V4630&lt;40,"Young Adult",V4630&lt;65,"Adult",TRUE,"Senior")</f>
        <v>Senior</v>
      </c>
    </row>
    <row r="4631" spans="1:23" x14ac:dyDescent="0.25">
      <c r="A4631">
        <v>14622</v>
      </c>
      <c r="B4631">
        <v>4050</v>
      </c>
      <c r="C4631" s="1" t="s">
        <v>389</v>
      </c>
      <c r="D4631" s="1" t="s">
        <v>14</v>
      </c>
      <c r="E4631" s="2">
        <v>24948</v>
      </c>
      <c r="F4631" s="1" t="s">
        <v>26</v>
      </c>
      <c r="G4631" s="1" t="s">
        <v>39</v>
      </c>
      <c r="H4631" s="2">
        <v>45065</v>
      </c>
      <c r="I4631" s="2">
        <v>45071</v>
      </c>
      <c r="J4631">
        <v>6</v>
      </c>
      <c r="K4631">
        <v>13095</v>
      </c>
      <c r="L4631" s="1" t="s">
        <v>1491</v>
      </c>
      <c r="M4631" s="1" t="s">
        <v>79</v>
      </c>
      <c r="N4631" s="1" t="s">
        <v>33</v>
      </c>
      <c r="O4631" t="s">
        <v>19</v>
      </c>
      <c r="P4631">
        <v>2182.5</v>
      </c>
      <c r="Q4631" s="1" t="s">
        <v>1492</v>
      </c>
      <c r="R4631" s="1" t="s">
        <v>1454</v>
      </c>
      <c r="S4631" t="s">
        <v>1449</v>
      </c>
      <c r="T4631">
        <f>VLOOKUP(Admissions[[#This Row],[Department]],Departments!A:E,5,FALSE)</f>
        <v>9000</v>
      </c>
      <c r="U4631" s="1" t="str">
        <f t="shared" si="144"/>
        <v>Above Benchmark</v>
      </c>
      <c r="V4631" s="1">
        <f t="shared" ca="1" si="145"/>
        <v>58</v>
      </c>
      <c r="W4631" s="1" t="str">
        <f ca="1">_xlfn.IFS(Admissions[[#This Row],[Patients Age]]&lt;18,"Paediatric",V4631&lt;40,"Young Adult",V4631&lt;65,"Adult",TRUE,"Senior")</f>
        <v>Adult</v>
      </c>
    </row>
    <row r="4632" spans="1:23" x14ac:dyDescent="0.25">
      <c r="A4632">
        <v>14094</v>
      </c>
      <c r="B4632">
        <v>6378</v>
      </c>
      <c r="C4632" s="1" t="s">
        <v>736</v>
      </c>
      <c r="D4632" s="1" t="s">
        <v>14</v>
      </c>
      <c r="E4632" s="2">
        <v>34090</v>
      </c>
      <c r="F4632" s="1" t="s">
        <v>66</v>
      </c>
      <c r="G4632" s="1" t="s">
        <v>67</v>
      </c>
      <c r="H4632" s="2">
        <v>45399</v>
      </c>
      <c r="I4632" s="2">
        <v>45402</v>
      </c>
      <c r="J4632">
        <v>3</v>
      </c>
      <c r="K4632">
        <v>5887</v>
      </c>
      <c r="L4632" s="1" t="s">
        <v>1491</v>
      </c>
      <c r="M4632" s="1" t="s">
        <v>37</v>
      </c>
      <c r="N4632" s="1" t="s">
        <v>33</v>
      </c>
      <c r="O4632" t="s">
        <v>19</v>
      </c>
      <c r="P4632">
        <v>1962.3333</v>
      </c>
      <c r="Q4632" s="1" t="s">
        <v>1492</v>
      </c>
      <c r="R4632" s="1" t="s">
        <v>1453</v>
      </c>
      <c r="S4632" t="s">
        <v>1449</v>
      </c>
      <c r="T4632">
        <f>VLOOKUP(Admissions[[#This Row],[Department]],Departments!A:E,5,FALSE)</f>
        <v>6000</v>
      </c>
      <c r="U4632" s="1" t="str">
        <f t="shared" si="144"/>
        <v>Within Benchmark</v>
      </c>
      <c r="V4632" s="1">
        <f t="shared" ca="1" si="145"/>
        <v>33</v>
      </c>
      <c r="W4632" s="1" t="str">
        <f ca="1">_xlfn.IFS(Admissions[[#This Row],[Patients Age]]&lt;18,"Paediatric",V4632&lt;40,"Young Adult",V4632&lt;65,"Adult",TRUE,"Senior")</f>
        <v>Young Adult</v>
      </c>
    </row>
    <row r="4633" spans="1:23" x14ac:dyDescent="0.25">
      <c r="A4633">
        <v>15240</v>
      </c>
      <c r="B4633">
        <v>5092</v>
      </c>
      <c r="C4633" s="1" t="s">
        <v>1364</v>
      </c>
      <c r="D4633" s="1" t="s">
        <v>56</v>
      </c>
      <c r="E4633" s="2">
        <v>25471</v>
      </c>
      <c r="F4633" s="1" t="s">
        <v>51</v>
      </c>
      <c r="G4633" s="1" t="s">
        <v>87</v>
      </c>
      <c r="H4633" s="2">
        <v>45454</v>
      </c>
      <c r="I4633" s="2">
        <v>45455</v>
      </c>
      <c r="J4633">
        <v>1</v>
      </c>
      <c r="K4633">
        <v>3580</v>
      </c>
      <c r="L4633" s="1" t="s">
        <v>1491</v>
      </c>
      <c r="M4633" s="1" t="s">
        <v>53</v>
      </c>
      <c r="N4633" s="1" t="s">
        <v>18</v>
      </c>
      <c r="O4633" t="s">
        <v>19</v>
      </c>
      <c r="P4633">
        <v>3580</v>
      </c>
      <c r="Q4633" s="1" t="s">
        <v>1492</v>
      </c>
      <c r="R4633" s="1" t="s">
        <v>1452</v>
      </c>
      <c r="S4633" t="s">
        <v>1449</v>
      </c>
      <c r="T4633">
        <f>VLOOKUP(Admissions[[#This Row],[Department]],Departments!A:E,5,FALSE)</f>
        <v>6800</v>
      </c>
      <c r="U4633" s="1" t="str">
        <f t="shared" si="144"/>
        <v>Within Benchmark</v>
      </c>
      <c r="V4633" s="1">
        <f t="shared" ca="1" si="145"/>
        <v>56</v>
      </c>
      <c r="W4633" s="1" t="str">
        <f ca="1">_xlfn.IFS(Admissions[[#This Row],[Patients Age]]&lt;18,"Paediatric",V4633&lt;40,"Young Adult",V4633&lt;65,"Adult",TRUE,"Senior")</f>
        <v>Adult</v>
      </c>
    </row>
    <row r="4634" spans="1:23" x14ac:dyDescent="0.25">
      <c r="A4634">
        <v>14163</v>
      </c>
      <c r="B4634">
        <v>5245</v>
      </c>
      <c r="C4634" s="1" t="s">
        <v>117</v>
      </c>
      <c r="D4634" s="1" t="s">
        <v>56</v>
      </c>
      <c r="E4634" s="2">
        <v>18523</v>
      </c>
      <c r="F4634" s="1" t="s">
        <v>15</v>
      </c>
      <c r="G4634" s="1" t="s">
        <v>48</v>
      </c>
      <c r="H4634" s="2">
        <v>45057</v>
      </c>
      <c r="I4634" s="2">
        <v>45060</v>
      </c>
      <c r="J4634">
        <v>3</v>
      </c>
      <c r="K4634">
        <v>8206</v>
      </c>
      <c r="L4634" s="1" t="s">
        <v>1491</v>
      </c>
      <c r="M4634" s="1" t="s">
        <v>17</v>
      </c>
      <c r="N4634" s="1" t="s">
        <v>33</v>
      </c>
      <c r="O4634" t="s">
        <v>19</v>
      </c>
      <c r="P4634">
        <v>2735.3332999999998</v>
      </c>
      <c r="Q4634" s="1" t="s">
        <v>1492</v>
      </c>
      <c r="R4634" s="1" t="s">
        <v>1450</v>
      </c>
      <c r="S4634" t="s">
        <v>1449</v>
      </c>
      <c r="T4634">
        <f>VLOOKUP(Admissions[[#This Row],[Department]],Departments!A:E,5,FALSE)</f>
        <v>5500</v>
      </c>
      <c r="U4634" s="1" t="str">
        <f t="shared" si="144"/>
        <v>Above Benchmark</v>
      </c>
      <c r="V4634" s="1">
        <f t="shared" ca="1" si="145"/>
        <v>75</v>
      </c>
      <c r="W4634" s="1" t="str">
        <f ca="1">_xlfn.IFS(Admissions[[#This Row],[Patients Age]]&lt;18,"Paediatric",V4634&lt;40,"Young Adult",V4634&lt;65,"Adult",TRUE,"Senior")</f>
        <v>Senior</v>
      </c>
    </row>
    <row r="4635" spans="1:23" x14ac:dyDescent="0.25">
      <c r="A4635">
        <v>14696</v>
      </c>
      <c r="B4635">
        <v>4567</v>
      </c>
      <c r="C4635" s="1" t="s">
        <v>352</v>
      </c>
      <c r="D4635" s="1" t="s">
        <v>56</v>
      </c>
      <c r="E4635" s="2">
        <v>41158</v>
      </c>
      <c r="F4635" s="1" t="s">
        <v>30</v>
      </c>
      <c r="G4635" s="1" t="s">
        <v>110</v>
      </c>
      <c r="H4635" s="2">
        <v>45205</v>
      </c>
      <c r="I4635" s="2">
        <v>45207</v>
      </c>
      <c r="J4635">
        <v>2</v>
      </c>
      <c r="K4635">
        <v>2798</v>
      </c>
      <c r="L4635" s="1" t="s">
        <v>1491</v>
      </c>
      <c r="M4635" s="1" t="s">
        <v>32</v>
      </c>
      <c r="N4635" s="1" t="s">
        <v>24</v>
      </c>
      <c r="O4635" t="s">
        <v>19</v>
      </c>
      <c r="P4635">
        <v>1399</v>
      </c>
      <c r="Q4635" s="1" t="s">
        <v>1492</v>
      </c>
      <c r="R4635" s="1" t="s">
        <v>1454</v>
      </c>
      <c r="S4635" t="s">
        <v>1449</v>
      </c>
      <c r="T4635">
        <f>VLOOKUP(Admissions[[#This Row],[Department]],Departments!A:E,5,FALSE)</f>
        <v>4500</v>
      </c>
      <c r="U4635" s="1" t="str">
        <f t="shared" si="144"/>
        <v>Within Benchmark</v>
      </c>
      <c r="V4635" s="1">
        <f t="shared" ca="1" si="145"/>
        <v>13</v>
      </c>
      <c r="W4635" s="1" t="str">
        <f ca="1">_xlfn.IFS(Admissions[[#This Row],[Patients Age]]&lt;18,"Paediatric",V4635&lt;40,"Young Adult",V4635&lt;65,"Adult",TRUE,"Senior")</f>
        <v>Paediatric</v>
      </c>
    </row>
    <row r="4636" spans="1:23" x14ac:dyDescent="0.25">
      <c r="A4636">
        <v>13540</v>
      </c>
      <c r="B4636">
        <v>4675</v>
      </c>
      <c r="C4636" s="1" t="s">
        <v>883</v>
      </c>
      <c r="D4636" s="1" t="s">
        <v>56</v>
      </c>
      <c r="E4636" s="2">
        <v>30991</v>
      </c>
      <c r="F4636" s="1" t="s">
        <v>51</v>
      </c>
      <c r="G4636" s="1" t="s">
        <v>113</v>
      </c>
      <c r="H4636" s="2">
        <v>44972</v>
      </c>
      <c r="I4636" s="2">
        <v>44977</v>
      </c>
      <c r="J4636">
        <v>5</v>
      </c>
      <c r="K4636">
        <v>5542</v>
      </c>
      <c r="L4636" s="1" t="s">
        <v>1491</v>
      </c>
      <c r="M4636" s="1" t="s">
        <v>53</v>
      </c>
      <c r="N4636" s="1" t="s">
        <v>24</v>
      </c>
      <c r="O4636" t="s">
        <v>19</v>
      </c>
      <c r="P4636">
        <v>1108.4000000000001</v>
      </c>
      <c r="Q4636" s="1" t="s">
        <v>1492</v>
      </c>
      <c r="R4636" s="1" t="s">
        <v>1453</v>
      </c>
      <c r="S4636" t="s">
        <v>1449</v>
      </c>
      <c r="T4636">
        <f>VLOOKUP(Admissions[[#This Row],[Department]],Departments!A:E,5,FALSE)</f>
        <v>6800</v>
      </c>
      <c r="U4636" s="1" t="str">
        <f t="shared" si="144"/>
        <v>Within Benchmark</v>
      </c>
      <c r="V4636" s="1">
        <f t="shared" ca="1" si="145"/>
        <v>41</v>
      </c>
      <c r="W4636" s="1" t="str">
        <f ca="1">_xlfn.IFS(Admissions[[#This Row],[Patients Age]]&lt;18,"Paediatric",V4636&lt;40,"Young Adult",V4636&lt;65,"Adult",TRUE,"Senior")</f>
        <v>Adult</v>
      </c>
    </row>
    <row r="4637" spans="1:23" x14ac:dyDescent="0.25">
      <c r="A4637">
        <v>15473</v>
      </c>
      <c r="B4637">
        <v>4457</v>
      </c>
      <c r="C4637" s="1" t="s">
        <v>63</v>
      </c>
      <c r="D4637" s="1" t="s">
        <v>14</v>
      </c>
      <c r="E4637" s="2">
        <v>26998</v>
      </c>
      <c r="F4637" s="1" t="s">
        <v>21</v>
      </c>
      <c r="G4637" s="1" t="s">
        <v>160</v>
      </c>
      <c r="H4637" s="2">
        <v>45644</v>
      </c>
      <c r="I4637" s="2">
        <v>45656</v>
      </c>
      <c r="J4637">
        <v>12</v>
      </c>
      <c r="K4637">
        <v>33214</v>
      </c>
      <c r="L4637" s="1" t="s">
        <v>1491</v>
      </c>
      <c r="M4637" s="1" t="s">
        <v>124</v>
      </c>
      <c r="N4637" s="1" t="s">
        <v>18</v>
      </c>
      <c r="O4637" t="s">
        <v>19</v>
      </c>
      <c r="P4637">
        <v>2767.8332999999998</v>
      </c>
      <c r="Q4637" s="1" t="s">
        <v>1492</v>
      </c>
      <c r="R4637" s="1" t="s">
        <v>1453</v>
      </c>
      <c r="S4637" t="s">
        <v>1449</v>
      </c>
      <c r="T4637">
        <f>VLOOKUP(Admissions[[#This Row],[Department]],Departments!A:E,5,FALSE)</f>
        <v>12000</v>
      </c>
      <c r="U4637" s="1" t="str">
        <f t="shared" si="144"/>
        <v>Above Benchmark</v>
      </c>
      <c r="V4637" s="1">
        <f t="shared" ca="1" si="145"/>
        <v>52</v>
      </c>
      <c r="W4637" s="1" t="str">
        <f ca="1">_xlfn.IFS(Admissions[[#This Row],[Patients Age]]&lt;18,"Paediatric",V4637&lt;40,"Young Adult",V4637&lt;65,"Adult",TRUE,"Senior")</f>
        <v>Adult</v>
      </c>
    </row>
    <row r="4638" spans="1:23" x14ac:dyDescent="0.25">
      <c r="A4638">
        <v>15479</v>
      </c>
      <c r="B4638">
        <v>3889</v>
      </c>
      <c r="C4638" s="1" t="s">
        <v>1070</v>
      </c>
      <c r="D4638" s="1" t="s">
        <v>56</v>
      </c>
      <c r="E4638" s="2">
        <v>30147</v>
      </c>
      <c r="F4638" s="1" t="s">
        <v>35</v>
      </c>
      <c r="G4638" s="1" t="s">
        <v>85</v>
      </c>
      <c r="H4638" s="2">
        <v>45408</v>
      </c>
      <c r="I4638" s="2">
        <v>45411</v>
      </c>
      <c r="J4638">
        <v>3</v>
      </c>
      <c r="K4638">
        <v>9227</v>
      </c>
      <c r="L4638" s="1" t="s">
        <v>1491</v>
      </c>
      <c r="M4638" s="1" t="s">
        <v>37</v>
      </c>
      <c r="N4638" s="1" t="s">
        <v>18</v>
      </c>
      <c r="O4638" t="s">
        <v>19</v>
      </c>
      <c r="P4638">
        <v>3075.6667000000002</v>
      </c>
      <c r="Q4638" s="1" t="s">
        <v>1492</v>
      </c>
      <c r="R4638" s="1" t="s">
        <v>1454</v>
      </c>
      <c r="S4638" t="s">
        <v>1449</v>
      </c>
      <c r="T4638">
        <f>VLOOKUP(Admissions[[#This Row],[Department]],Departments!A:E,5,FALSE)</f>
        <v>8500</v>
      </c>
      <c r="U4638" s="1" t="str">
        <f t="shared" si="144"/>
        <v>Above Benchmark</v>
      </c>
      <c r="V4638" s="1">
        <f t="shared" ca="1" si="145"/>
        <v>43</v>
      </c>
      <c r="W4638" s="1" t="str">
        <f ca="1">_xlfn.IFS(Admissions[[#This Row],[Patients Age]]&lt;18,"Paediatric",V4638&lt;40,"Young Adult",V4638&lt;65,"Adult",TRUE,"Senior")</f>
        <v>Adult</v>
      </c>
    </row>
    <row r="4639" spans="1:23" x14ac:dyDescent="0.25">
      <c r="A4639">
        <v>11115</v>
      </c>
      <c r="B4639">
        <v>3919</v>
      </c>
      <c r="C4639" s="1" t="s">
        <v>1137</v>
      </c>
      <c r="D4639" s="1" t="s">
        <v>56</v>
      </c>
      <c r="E4639" s="2">
        <v>29691</v>
      </c>
      <c r="F4639" s="1" t="s">
        <v>35</v>
      </c>
      <c r="G4639" s="1" t="s">
        <v>85</v>
      </c>
      <c r="H4639" s="2">
        <v>45524</v>
      </c>
      <c r="I4639" s="2">
        <v>45529</v>
      </c>
      <c r="J4639">
        <v>5</v>
      </c>
      <c r="K4639">
        <v>11061</v>
      </c>
      <c r="L4639" s="1" t="s">
        <v>1491</v>
      </c>
      <c r="M4639" s="1" t="s">
        <v>119</v>
      </c>
      <c r="N4639" s="1" t="s">
        <v>18</v>
      </c>
      <c r="O4639" t="s">
        <v>19</v>
      </c>
      <c r="P4639">
        <v>2212.1999999999998</v>
      </c>
      <c r="Q4639" s="1" t="s">
        <v>1492</v>
      </c>
      <c r="R4639" s="1" t="s">
        <v>1452</v>
      </c>
      <c r="S4639" t="s">
        <v>1449</v>
      </c>
      <c r="T4639">
        <f>VLOOKUP(Admissions[[#This Row],[Department]],Departments!A:E,5,FALSE)</f>
        <v>8500</v>
      </c>
      <c r="U4639" s="1" t="str">
        <f t="shared" si="144"/>
        <v>Above Benchmark</v>
      </c>
      <c r="V4639" s="1">
        <f t="shared" ca="1" si="145"/>
        <v>45</v>
      </c>
      <c r="W4639" s="1" t="str">
        <f ca="1">_xlfn.IFS(Admissions[[#This Row],[Patients Age]]&lt;18,"Paediatric",V4639&lt;40,"Young Adult",V4639&lt;65,"Adult",TRUE,"Senior")</f>
        <v>Adult</v>
      </c>
    </row>
    <row r="4640" spans="1:23" x14ac:dyDescent="0.25">
      <c r="A4640">
        <v>13002</v>
      </c>
      <c r="B4640">
        <v>6357</v>
      </c>
      <c r="C4640" s="1" t="s">
        <v>1354</v>
      </c>
      <c r="D4640" s="1" t="s">
        <v>14</v>
      </c>
      <c r="E4640" s="2">
        <v>12311</v>
      </c>
      <c r="F4640" s="1" t="s">
        <v>66</v>
      </c>
      <c r="G4640" s="1" t="s">
        <v>77</v>
      </c>
      <c r="H4640" s="2">
        <v>45093</v>
      </c>
      <c r="I4640" s="2">
        <v>45099</v>
      </c>
      <c r="J4640">
        <v>6</v>
      </c>
      <c r="K4640">
        <v>7177</v>
      </c>
      <c r="L4640" s="1" t="s">
        <v>1491</v>
      </c>
      <c r="M4640" s="1" t="s">
        <v>37</v>
      </c>
      <c r="N4640" s="1" t="s">
        <v>18</v>
      </c>
      <c r="O4640" t="s">
        <v>19</v>
      </c>
      <c r="P4640">
        <v>1196.1667</v>
      </c>
      <c r="Q4640" s="1" t="s">
        <v>1492</v>
      </c>
      <c r="R4640" s="1" t="s">
        <v>1454</v>
      </c>
      <c r="S4640" t="s">
        <v>1449</v>
      </c>
      <c r="T4640">
        <f>VLOOKUP(Admissions[[#This Row],[Department]],Departments!A:E,5,FALSE)</f>
        <v>6000</v>
      </c>
      <c r="U4640" s="1" t="str">
        <f t="shared" si="144"/>
        <v>Above Benchmark</v>
      </c>
      <c r="V4640" s="1">
        <f t="shared" ca="1" si="145"/>
        <v>92</v>
      </c>
      <c r="W4640" s="1" t="str">
        <f ca="1">_xlfn.IFS(Admissions[[#This Row],[Patients Age]]&lt;18,"Paediatric",V4640&lt;40,"Young Adult",V4640&lt;65,"Adult",TRUE,"Senior")</f>
        <v>Senior</v>
      </c>
    </row>
    <row r="4641" spans="1:23" x14ac:dyDescent="0.25">
      <c r="A4641">
        <v>13991</v>
      </c>
      <c r="B4641">
        <v>4436</v>
      </c>
      <c r="C4641" s="1" t="s">
        <v>185</v>
      </c>
      <c r="D4641" s="1" t="s">
        <v>14</v>
      </c>
      <c r="E4641" s="2">
        <v>30823</v>
      </c>
      <c r="F4641" s="1" t="s">
        <v>15</v>
      </c>
      <c r="G4641" s="1" t="s">
        <v>16</v>
      </c>
      <c r="H4641" s="2">
        <v>45504</v>
      </c>
      <c r="I4641" s="2">
        <v>45507</v>
      </c>
      <c r="J4641">
        <v>3</v>
      </c>
      <c r="K4641">
        <v>6579</v>
      </c>
      <c r="L4641" s="1" t="s">
        <v>1494</v>
      </c>
      <c r="M4641" s="1" t="s">
        <v>49</v>
      </c>
      <c r="N4641" s="1" t="s">
        <v>33</v>
      </c>
      <c r="O4641" t="s">
        <v>19</v>
      </c>
      <c r="P4641">
        <v>2193</v>
      </c>
      <c r="Q4641" s="1" t="s">
        <v>1492</v>
      </c>
      <c r="R4641" s="1" t="s">
        <v>1453</v>
      </c>
      <c r="S4641" t="s">
        <v>1449</v>
      </c>
      <c r="T4641">
        <f>VLOOKUP(Admissions[[#This Row],[Department]],Departments!A:E,5,FALSE)</f>
        <v>5500</v>
      </c>
      <c r="U4641" s="1" t="str">
        <f t="shared" si="144"/>
        <v>Above Benchmark</v>
      </c>
      <c r="V4641" s="1">
        <f t="shared" ca="1" si="145"/>
        <v>42</v>
      </c>
      <c r="W4641" s="1" t="str">
        <f ca="1">_xlfn.IFS(Admissions[[#This Row],[Patients Age]]&lt;18,"Paediatric",V4641&lt;40,"Young Adult",V4641&lt;65,"Adult",TRUE,"Senior")</f>
        <v>Adult</v>
      </c>
    </row>
    <row r="4642" spans="1:23" x14ac:dyDescent="0.25">
      <c r="A4642">
        <v>10211</v>
      </c>
      <c r="B4642">
        <v>4569</v>
      </c>
      <c r="C4642" s="1" t="s">
        <v>1365</v>
      </c>
      <c r="D4642" s="1" t="s">
        <v>14</v>
      </c>
      <c r="E4642" s="2">
        <v>31139</v>
      </c>
      <c r="F4642" s="1" t="s">
        <v>26</v>
      </c>
      <c r="G4642" s="1" t="s">
        <v>141</v>
      </c>
      <c r="H4642" s="2">
        <v>45508</v>
      </c>
      <c r="I4642" s="2">
        <v>45517</v>
      </c>
      <c r="J4642">
        <v>9</v>
      </c>
      <c r="K4642">
        <v>19449</v>
      </c>
      <c r="L4642" s="1" t="s">
        <v>1491</v>
      </c>
      <c r="M4642" s="1" t="s">
        <v>79</v>
      </c>
      <c r="N4642" s="1" t="s">
        <v>33</v>
      </c>
      <c r="O4642" t="s">
        <v>19</v>
      </c>
      <c r="P4642">
        <v>2161</v>
      </c>
      <c r="Q4642" s="1" t="s">
        <v>1492</v>
      </c>
      <c r="R4642" s="1" t="s">
        <v>1451</v>
      </c>
      <c r="S4642" t="s">
        <v>1447</v>
      </c>
      <c r="T4642">
        <f>VLOOKUP(Admissions[[#This Row],[Department]],Departments!A:E,5,FALSE)</f>
        <v>9000</v>
      </c>
      <c r="U4642" s="1" t="str">
        <f t="shared" si="144"/>
        <v>Above Benchmark</v>
      </c>
      <c r="V4642" s="1">
        <f t="shared" ca="1" si="145"/>
        <v>41</v>
      </c>
      <c r="W4642" s="1" t="str">
        <f ca="1">_xlfn.IFS(Admissions[[#This Row],[Patients Age]]&lt;18,"Paediatric",V4642&lt;40,"Young Adult",V4642&lt;65,"Adult",TRUE,"Senior")</f>
        <v>Adult</v>
      </c>
    </row>
    <row r="4643" spans="1:23" x14ac:dyDescent="0.25">
      <c r="A4643">
        <v>13935</v>
      </c>
      <c r="B4643">
        <v>3915</v>
      </c>
      <c r="C4643" s="1" t="s">
        <v>130</v>
      </c>
      <c r="D4643" s="1" t="s">
        <v>14</v>
      </c>
      <c r="E4643" s="2">
        <v>33337</v>
      </c>
      <c r="F4643" s="1" t="s">
        <v>35</v>
      </c>
      <c r="G4643" s="1" t="s">
        <v>83</v>
      </c>
      <c r="H4643" s="2">
        <v>45180</v>
      </c>
      <c r="I4643" s="2">
        <v>45189</v>
      </c>
      <c r="J4643">
        <v>9</v>
      </c>
      <c r="K4643">
        <v>15942</v>
      </c>
      <c r="L4643" s="1" t="s">
        <v>1491</v>
      </c>
      <c r="M4643" s="1" t="s">
        <v>37</v>
      </c>
      <c r="N4643" s="1" t="s">
        <v>33</v>
      </c>
      <c r="O4643" t="s">
        <v>19</v>
      </c>
      <c r="P4643">
        <v>1771.3333</v>
      </c>
      <c r="Q4643" s="1" t="s">
        <v>1492</v>
      </c>
      <c r="R4643" s="1" t="s">
        <v>1448</v>
      </c>
      <c r="S4643" t="s">
        <v>1449</v>
      </c>
      <c r="T4643">
        <f>VLOOKUP(Admissions[[#This Row],[Department]],Departments!A:E,5,FALSE)</f>
        <v>8500</v>
      </c>
      <c r="U4643" s="1" t="str">
        <f t="shared" si="144"/>
        <v>Above Benchmark</v>
      </c>
      <c r="V4643" s="1">
        <f t="shared" ca="1" si="145"/>
        <v>35</v>
      </c>
      <c r="W4643" s="1" t="str">
        <f ca="1">_xlfn.IFS(Admissions[[#This Row],[Patients Age]]&lt;18,"Paediatric",V4643&lt;40,"Young Adult",V4643&lt;65,"Adult",TRUE,"Senior")</f>
        <v>Young Adult</v>
      </c>
    </row>
    <row r="4644" spans="1:23" x14ac:dyDescent="0.25">
      <c r="A4644">
        <v>15854</v>
      </c>
      <c r="B4644">
        <v>5569</v>
      </c>
      <c r="C4644" s="1" t="s">
        <v>548</v>
      </c>
      <c r="D4644" s="1" t="s">
        <v>56</v>
      </c>
      <c r="E4644" s="2">
        <v>31714</v>
      </c>
      <c r="F4644" s="1" t="s">
        <v>26</v>
      </c>
      <c r="G4644" s="1" t="s">
        <v>27</v>
      </c>
      <c r="H4644" s="2">
        <v>45612</v>
      </c>
      <c r="I4644" s="2">
        <v>45618</v>
      </c>
      <c r="J4644">
        <v>6</v>
      </c>
      <c r="K4644">
        <v>10466</v>
      </c>
      <c r="L4644" s="1" t="s">
        <v>1491</v>
      </c>
      <c r="M4644" s="1" t="s">
        <v>79</v>
      </c>
      <c r="N4644" s="1" t="s">
        <v>33</v>
      </c>
      <c r="O4644" t="s">
        <v>19</v>
      </c>
      <c r="P4644">
        <v>1744.3333</v>
      </c>
      <c r="Q4644" s="1" t="s">
        <v>1492</v>
      </c>
      <c r="R4644" s="1" t="s">
        <v>1446</v>
      </c>
      <c r="S4644" t="s">
        <v>1447</v>
      </c>
      <c r="T4644">
        <f>VLOOKUP(Admissions[[#This Row],[Department]],Departments!A:E,5,FALSE)</f>
        <v>9000</v>
      </c>
      <c r="U4644" s="1" t="str">
        <f t="shared" si="144"/>
        <v>Above Benchmark</v>
      </c>
      <c r="V4644" s="1">
        <f t="shared" ca="1" si="145"/>
        <v>39</v>
      </c>
      <c r="W4644" s="1" t="str">
        <f ca="1">_xlfn.IFS(Admissions[[#This Row],[Patients Age]]&lt;18,"Paediatric",V4644&lt;40,"Young Adult",V4644&lt;65,"Adult",TRUE,"Senior")</f>
        <v>Young Adult</v>
      </c>
    </row>
    <row r="4645" spans="1:23" x14ac:dyDescent="0.25">
      <c r="A4645">
        <v>12295</v>
      </c>
      <c r="B4645">
        <v>4121</v>
      </c>
      <c r="C4645" s="1" t="s">
        <v>1167</v>
      </c>
      <c r="D4645" s="1" t="s">
        <v>14</v>
      </c>
      <c r="E4645" s="2">
        <v>16236</v>
      </c>
      <c r="F4645" s="1" t="s">
        <v>35</v>
      </c>
      <c r="G4645" s="1" t="s">
        <v>36</v>
      </c>
      <c r="H4645" s="2">
        <v>45555</v>
      </c>
      <c r="I4645" s="2">
        <v>45562</v>
      </c>
      <c r="J4645">
        <v>7</v>
      </c>
      <c r="K4645">
        <v>16451</v>
      </c>
      <c r="L4645" s="1" t="s">
        <v>1491</v>
      </c>
      <c r="M4645" s="1" t="s">
        <v>60</v>
      </c>
      <c r="N4645" s="1" t="s">
        <v>33</v>
      </c>
      <c r="O4645" t="s">
        <v>19</v>
      </c>
      <c r="P4645">
        <v>2350.1428999999998</v>
      </c>
      <c r="Q4645" s="1" t="s">
        <v>1492</v>
      </c>
      <c r="R4645" s="1" t="s">
        <v>1454</v>
      </c>
      <c r="S4645" t="s">
        <v>1449</v>
      </c>
      <c r="T4645">
        <f>VLOOKUP(Admissions[[#This Row],[Department]],Departments!A:E,5,FALSE)</f>
        <v>8500</v>
      </c>
      <c r="U4645" s="1" t="str">
        <f t="shared" si="144"/>
        <v>Above Benchmark</v>
      </c>
      <c r="V4645" s="1">
        <f t="shared" ca="1" si="145"/>
        <v>82</v>
      </c>
      <c r="W4645" s="1" t="str">
        <f ca="1">_xlfn.IFS(Admissions[[#This Row],[Patients Age]]&lt;18,"Paediatric",V4645&lt;40,"Young Adult",V4645&lt;65,"Adult",TRUE,"Senior")</f>
        <v>Senior</v>
      </c>
    </row>
    <row r="4646" spans="1:23" x14ac:dyDescent="0.25">
      <c r="A4646">
        <v>13704</v>
      </c>
      <c r="B4646">
        <v>4075</v>
      </c>
      <c r="C4646" s="1" t="s">
        <v>1366</v>
      </c>
      <c r="D4646" s="1" t="s">
        <v>14</v>
      </c>
      <c r="E4646" s="2">
        <v>34139</v>
      </c>
      <c r="F4646" s="1" t="s">
        <v>26</v>
      </c>
      <c r="G4646" s="1" t="s">
        <v>39</v>
      </c>
      <c r="H4646" s="2">
        <v>45511</v>
      </c>
      <c r="I4646" s="2">
        <v>45516</v>
      </c>
      <c r="J4646">
        <v>5</v>
      </c>
      <c r="K4646">
        <v>14702</v>
      </c>
      <c r="L4646" s="1" t="s">
        <v>1491</v>
      </c>
      <c r="M4646" s="1" t="s">
        <v>79</v>
      </c>
      <c r="N4646" s="1" t="s">
        <v>33</v>
      </c>
      <c r="O4646" t="s">
        <v>19</v>
      </c>
      <c r="P4646">
        <v>2940.4</v>
      </c>
      <c r="Q4646" s="1" t="s">
        <v>1492</v>
      </c>
      <c r="R4646" s="1" t="s">
        <v>1453</v>
      </c>
      <c r="S4646" t="s">
        <v>1449</v>
      </c>
      <c r="T4646">
        <f>VLOOKUP(Admissions[[#This Row],[Department]],Departments!A:E,5,FALSE)</f>
        <v>9000</v>
      </c>
      <c r="U4646" s="1" t="str">
        <f t="shared" si="144"/>
        <v>Above Benchmark</v>
      </c>
      <c r="V4646" s="1">
        <f t="shared" ca="1" si="145"/>
        <v>33</v>
      </c>
      <c r="W4646" s="1" t="str">
        <f ca="1">_xlfn.IFS(Admissions[[#This Row],[Patients Age]]&lt;18,"Paediatric",V4646&lt;40,"Young Adult",V4646&lt;65,"Adult",TRUE,"Senior")</f>
        <v>Young Adult</v>
      </c>
    </row>
    <row r="4647" spans="1:23" x14ac:dyDescent="0.25">
      <c r="A4647">
        <v>14976</v>
      </c>
      <c r="B4647">
        <v>6492</v>
      </c>
      <c r="C4647" s="1" t="s">
        <v>179</v>
      </c>
      <c r="D4647" s="1" t="s">
        <v>56</v>
      </c>
      <c r="E4647" s="2">
        <v>36664</v>
      </c>
      <c r="F4647" s="1" t="s">
        <v>35</v>
      </c>
      <c r="G4647" s="1" t="s">
        <v>85</v>
      </c>
      <c r="H4647" s="2">
        <v>45081</v>
      </c>
      <c r="I4647" s="2">
        <v>45085</v>
      </c>
      <c r="J4647">
        <v>4</v>
      </c>
      <c r="K4647">
        <v>9561</v>
      </c>
      <c r="L4647" s="1" t="s">
        <v>1494</v>
      </c>
      <c r="M4647" s="1" t="s">
        <v>60</v>
      </c>
      <c r="N4647" s="1" t="s">
        <v>24</v>
      </c>
      <c r="O4647" t="s">
        <v>19</v>
      </c>
      <c r="P4647">
        <v>2390.25</v>
      </c>
      <c r="Q4647" s="1" t="s">
        <v>1492</v>
      </c>
      <c r="R4647" s="1" t="s">
        <v>1451</v>
      </c>
      <c r="S4647" t="s">
        <v>1447</v>
      </c>
      <c r="T4647">
        <f>VLOOKUP(Admissions[[#This Row],[Department]],Departments!A:E,5,FALSE)</f>
        <v>8500</v>
      </c>
      <c r="U4647" s="1" t="str">
        <f t="shared" si="144"/>
        <v>Above Benchmark</v>
      </c>
      <c r="V4647" s="1">
        <f t="shared" ca="1" si="145"/>
        <v>26</v>
      </c>
      <c r="W4647" s="1" t="str">
        <f ca="1">_xlfn.IFS(Admissions[[#This Row],[Patients Age]]&lt;18,"Paediatric",V4647&lt;40,"Young Adult",V4647&lt;65,"Adult",TRUE,"Senior")</f>
        <v>Young Adult</v>
      </c>
    </row>
    <row r="4648" spans="1:23" x14ac:dyDescent="0.25">
      <c r="A4648">
        <v>10857</v>
      </c>
      <c r="B4648">
        <v>3056</v>
      </c>
      <c r="C4648" s="1" t="s">
        <v>340</v>
      </c>
      <c r="D4648" s="1" t="s">
        <v>56</v>
      </c>
      <c r="E4648" s="2">
        <v>34535</v>
      </c>
      <c r="F4648" s="1" t="s">
        <v>51</v>
      </c>
      <c r="G4648" s="1" t="s">
        <v>87</v>
      </c>
      <c r="H4648" s="2">
        <v>45009</v>
      </c>
      <c r="I4648" s="2">
        <v>45016</v>
      </c>
      <c r="J4648">
        <v>7</v>
      </c>
      <c r="K4648">
        <v>7240</v>
      </c>
      <c r="L4648" s="1" t="s">
        <v>1491</v>
      </c>
      <c r="M4648" s="1" t="s">
        <v>53</v>
      </c>
      <c r="N4648" s="1" t="s">
        <v>33</v>
      </c>
      <c r="O4648" t="s">
        <v>19</v>
      </c>
      <c r="P4648">
        <v>1034.2856999999999</v>
      </c>
      <c r="Q4648" s="1" t="s">
        <v>1492</v>
      </c>
      <c r="R4648" s="1" t="s">
        <v>1454</v>
      </c>
      <c r="S4648" t="s">
        <v>1449</v>
      </c>
      <c r="T4648">
        <f>VLOOKUP(Admissions[[#This Row],[Department]],Departments!A:E,5,FALSE)</f>
        <v>6800</v>
      </c>
      <c r="U4648" s="1" t="str">
        <f t="shared" si="144"/>
        <v>Above Benchmark</v>
      </c>
      <c r="V4648" s="1">
        <f t="shared" ca="1" si="145"/>
        <v>31</v>
      </c>
      <c r="W4648" s="1" t="str">
        <f ca="1">_xlfn.IFS(Admissions[[#This Row],[Patients Age]]&lt;18,"Paediatric",V4648&lt;40,"Young Adult",V4648&lt;65,"Adult",TRUE,"Senior")</f>
        <v>Young Adult</v>
      </c>
    </row>
    <row r="4649" spans="1:23" x14ac:dyDescent="0.25">
      <c r="A4649">
        <v>14997</v>
      </c>
      <c r="B4649">
        <v>4748</v>
      </c>
      <c r="C4649" s="1" t="s">
        <v>1257</v>
      </c>
      <c r="D4649" s="1" t="s">
        <v>14</v>
      </c>
      <c r="E4649" s="2">
        <v>26749</v>
      </c>
      <c r="F4649" s="1" t="s">
        <v>26</v>
      </c>
      <c r="G4649" s="1" t="s">
        <v>141</v>
      </c>
      <c r="H4649" s="2">
        <v>45448</v>
      </c>
      <c r="I4649" s="2">
        <v>45456</v>
      </c>
      <c r="J4649">
        <v>8</v>
      </c>
      <c r="K4649">
        <v>18541</v>
      </c>
      <c r="L4649" s="1" t="s">
        <v>1491</v>
      </c>
      <c r="M4649" s="1" t="s">
        <v>17</v>
      </c>
      <c r="N4649" s="1" t="s">
        <v>33</v>
      </c>
      <c r="O4649" t="s">
        <v>19</v>
      </c>
      <c r="P4649">
        <v>2317.625</v>
      </c>
      <c r="Q4649" s="1" t="s">
        <v>1492</v>
      </c>
      <c r="R4649" s="1" t="s">
        <v>1453</v>
      </c>
      <c r="S4649" t="s">
        <v>1449</v>
      </c>
      <c r="T4649">
        <f>VLOOKUP(Admissions[[#This Row],[Department]],Departments!A:E,5,FALSE)</f>
        <v>9000</v>
      </c>
      <c r="U4649" s="1" t="str">
        <f t="shared" si="144"/>
        <v>Above Benchmark</v>
      </c>
      <c r="V4649" s="1">
        <f t="shared" ca="1" si="145"/>
        <v>53</v>
      </c>
      <c r="W4649" s="1" t="str">
        <f ca="1">_xlfn.IFS(Admissions[[#This Row],[Patients Age]]&lt;18,"Paediatric",V4649&lt;40,"Young Adult",V4649&lt;65,"Adult",TRUE,"Senior")</f>
        <v>Adult</v>
      </c>
    </row>
    <row r="4650" spans="1:23" x14ac:dyDescent="0.25">
      <c r="A4650">
        <v>13305</v>
      </c>
      <c r="B4650">
        <v>4507</v>
      </c>
      <c r="C4650" s="1" t="s">
        <v>1348</v>
      </c>
      <c r="D4650" s="1" t="s">
        <v>14</v>
      </c>
      <c r="E4650" s="2">
        <v>33294</v>
      </c>
      <c r="F4650" s="1" t="s">
        <v>66</v>
      </c>
      <c r="G4650" s="1" t="s">
        <v>67</v>
      </c>
      <c r="H4650" s="2">
        <v>45304</v>
      </c>
      <c r="I4650" s="2">
        <v>45305</v>
      </c>
      <c r="J4650">
        <v>1</v>
      </c>
      <c r="K4650">
        <v>4182</v>
      </c>
      <c r="L4650" s="1" t="s">
        <v>1491</v>
      </c>
      <c r="M4650" s="1" t="s">
        <v>91</v>
      </c>
      <c r="N4650" s="1" t="s">
        <v>33</v>
      </c>
      <c r="O4650" t="s">
        <v>19</v>
      </c>
      <c r="P4650">
        <v>4182</v>
      </c>
      <c r="Q4650" s="1" t="s">
        <v>1492</v>
      </c>
      <c r="R4650" s="1" t="s">
        <v>1446</v>
      </c>
      <c r="S4650" t="s">
        <v>1447</v>
      </c>
      <c r="T4650">
        <f>VLOOKUP(Admissions[[#This Row],[Department]],Departments!A:E,5,FALSE)</f>
        <v>6000</v>
      </c>
      <c r="U4650" s="1" t="str">
        <f t="shared" si="144"/>
        <v>Within Benchmark</v>
      </c>
      <c r="V4650" s="1">
        <f t="shared" ca="1" si="145"/>
        <v>35</v>
      </c>
      <c r="W4650" s="1" t="str">
        <f ca="1">_xlfn.IFS(Admissions[[#This Row],[Patients Age]]&lt;18,"Paediatric",V4650&lt;40,"Young Adult",V4650&lt;65,"Adult",TRUE,"Senior")</f>
        <v>Young Adult</v>
      </c>
    </row>
    <row r="4651" spans="1:23" x14ac:dyDescent="0.25">
      <c r="A4651">
        <v>13155</v>
      </c>
      <c r="B4651">
        <v>6329</v>
      </c>
      <c r="C4651" s="1" t="s">
        <v>280</v>
      </c>
      <c r="D4651" s="1" t="s">
        <v>14</v>
      </c>
      <c r="E4651" s="2">
        <v>12906</v>
      </c>
      <c r="F4651" s="1" t="s">
        <v>21</v>
      </c>
      <c r="G4651" s="1" t="s">
        <v>22</v>
      </c>
      <c r="H4651" s="2">
        <v>45289</v>
      </c>
      <c r="I4651" s="2">
        <v>45297</v>
      </c>
      <c r="J4651">
        <v>8</v>
      </c>
      <c r="K4651">
        <v>33072</v>
      </c>
      <c r="L4651" s="1" t="s">
        <v>1491</v>
      </c>
      <c r="M4651" s="1" t="s">
        <v>23</v>
      </c>
      <c r="N4651" s="1" t="s">
        <v>33</v>
      </c>
      <c r="O4651" t="s">
        <v>19</v>
      </c>
      <c r="P4651">
        <v>4134</v>
      </c>
      <c r="Q4651" s="1" t="s">
        <v>1492</v>
      </c>
      <c r="R4651" s="1" t="s">
        <v>1454</v>
      </c>
      <c r="S4651" t="s">
        <v>1449</v>
      </c>
      <c r="T4651">
        <f>VLOOKUP(Admissions[[#This Row],[Department]],Departments!A:E,5,FALSE)</f>
        <v>12000</v>
      </c>
      <c r="U4651" s="1" t="str">
        <f t="shared" si="144"/>
        <v>Above Benchmark</v>
      </c>
      <c r="V4651" s="1">
        <f t="shared" ca="1" si="145"/>
        <v>91</v>
      </c>
      <c r="W4651" s="1" t="str">
        <f ca="1">_xlfn.IFS(Admissions[[#This Row],[Patients Age]]&lt;18,"Paediatric",V4651&lt;40,"Young Adult",V4651&lt;65,"Adult",TRUE,"Senior")</f>
        <v>Senior</v>
      </c>
    </row>
    <row r="4652" spans="1:23" x14ac:dyDescent="0.25">
      <c r="A4652">
        <v>10314</v>
      </c>
      <c r="B4652">
        <v>3621</v>
      </c>
      <c r="C4652" s="1" t="s">
        <v>423</v>
      </c>
      <c r="D4652" s="1" t="s">
        <v>14</v>
      </c>
      <c r="E4652" s="2">
        <v>23786</v>
      </c>
      <c r="F4652" s="1" t="s">
        <v>26</v>
      </c>
      <c r="G4652" s="1" t="s">
        <v>39</v>
      </c>
      <c r="H4652" s="2">
        <v>45457</v>
      </c>
      <c r="I4652" s="2">
        <v>45462</v>
      </c>
      <c r="J4652">
        <v>5</v>
      </c>
      <c r="K4652">
        <v>10297</v>
      </c>
      <c r="L4652" s="1" t="s">
        <v>1491</v>
      </c>
      <c r="M4652" s="1" t="s">
        <v>64</v>
      </c>
      <c r="N4652" s="1" t="s">
        <v>24</v>
      </c>
      <c r="O4652" t="s">
        <v>19</v>
      </c>
      <c r="P4652">
        <v>2059.4</v>
      </c>
      <c r="Q4652" s="1" t="s">
        <v>1492</v>
      </c>
      <c r="R4652" s="1" t="s">
        <v>1454</v>
      </c>
      <c r="S4652" t="s">
        <v>1449</v>
      </c>
      <c r="T4652">
        <f>VLOOKUP(Admissions[[#This Row],[Department]],Departments!A:E,5,FALSE)</f>
        <v>9000</v>
      </c>
      <c r="U4652" s="1" t="str">
        <f t="shared" si="144"/>
        <v>Above Benchmark</v>
      </c>
      <c r="V4652" s="1">
        <f t="shared" ca="1" si="145"/>
        <v>61</v>
      </c>
      <c r="W4652" s="1" t="str">
        <f ca="1">_xlfn.IFS(Admissions[[#This Row],[Patients Age]]&lt;18,"Paediatric",V4652&lt;40,"Young Adult",V4652&lt;65,"Adult",TRUE,"Senior")</f>
        <v>Adult</v>
      </c>
    </row>
    <row r="4653" spans="1:23" x14ac:dyDescent="0.25">
      <c r="A4653">
        <v>11775</v>
      </c>
      <c r="B4653">
        <v>5513</v>
      </c>
      <c r="C4653" s="1" t="s">
        <v>676</v>
      </c>
      <c r="D4653" s="1" t="s">
        <v>14</v>
      </c>
      <c r="E4653" s="2">
        <v>37723</v>
      </c>
      <c r="F4653" s="1" t="s">
        <v>15</v>
      </c>
      <c r="G4653" s="1" t="s">
        <v>48</v>
      </c>
      <c r="H4653" s="2">
        <v>45623</v>
      </c>
      <c r="I4653" s="2">
        <v>45625</v>
      </c>
      <c r="J4653">
        <v>2</v>
      </c>
      <c r="K4653">
        <v>3020</v>
      </c>
      <c r="L4653" s="1" t="s">
        <v>1494</v>
      </c>
      <c r="M4653" s="1" t="s">
        <v>49</v>
      </c>
      <c r="N4653" s="1" t="s">
        <v>24</v>
      </c>
      <c r="O4653" t="s">
        <v>19</v>
      </c>
      <c r="P4653">
        <v>1510</v>
      </c>
      <c r="Q4653" s="1" t="s">
        <v>1492</v>
      </c>
      <c r="R4653" s="1" t="s">
        <v>1453</v>
      </c>
      <c r="S4653" t="s">
        <v>1449</v>
      </c>
      <c r="T4653">
        <f>VLOOKUP(Admissions[[#This Row],[Department]],Departments!A:E,5,FALSE)</f>
        <v>5500</v>
      </c>
      <c r="U4653" s="1" t="str">
        <f t="shared" si="144"/>
        <v>Within Benchmark</v>
      </c>
      <c r="V4653" s="1">
        <f t="shared" ca="1" si="145"/>
        <v>23</v>
      </c>
      <c r="W4653" s="1" t="str">
        <f ca="1">_xlfn.IFS(Admissions[[#This Row],[Patients Age]]&lt;18,"Paediatric",V4653&lt;40,"Young Adult",V4653&lt;65,"Adult",TRUE,"Senior")</f>
        <v>Young Adult</v>
      </c>
    </row>
    <row r="4654" spans="1:23" x14ac:dyDescent="0.25">
      <c r="A4654">
        <v>12748</v>
      </c>
      <c r="B4654">
        <v>6886</v>
      </c>
      <c r="C4654" s="1" t="s">
        <v>338</v>
      </c>
      <c r="D4654" s="1" t="s">
        <v>56</v>
      </c>
      <c r="E4654" s="2">
        <v>19898</v>
      </c>
      <c r="F4654" s="1" t="s">
        <v>66</v>
      </c>
      <c r="G4654" s="1" t="s">
        <v>77</v>
      </c>
      <c r="H4654" s="2">
        <v>45232</v>
      </c>
      <c r="I4654" s="2">
        <v>45237</v>
      </c>
      <c r="J4654">
        <v>5</v>
      </c>
      <c r="K4654">
        <v>6301</v>
      </c>
      <c r="L4654" s="1" t="s">
        <v>1491</v>
      </c>
      <c r="M4654" s="1" t="s">
        <v>91</v>
      </c>
      <c r="N4654" s="1" t="s">
        <v>18</v>
      </c>
      <c r="O4654" t="s">
        <v>19</v>
      </c>
      <c r="P4654">
        <v>1260.2</v>
      </c>
      <c r="Q4654" s="1" t="s">
        <v>1492</v>
      </c>
      <c r="R4654" s="1" t="s">
        <v>1450</v>
      </c>
      <c r="S4654" t="s">
        <v>1449</v>
      </c>
      <c r="T4654">
        <f>VLOOKUP(Admissions[[#This Row],[Department]],Departments!A:E,5,FALSE)</f>
        <v>6000</v>
      </c>
      <c r="U4654" s="1" t="str">
        <f t="shared" si="144"/>
        <v>Above Benchmark</v>
      </c>
      <c r="V4654" s="1">
        <f t="shared" ca="1" si="145"/>
        <v>72</v>
      </c>
      <c r="W4654" s="1" t="str">
        <f ca="1">_xlfn.IFS(Admissions[[#This Row],[Patients Age]]&lt;18,"Paediatric",V4654&lt;40,"Young Adult",V4654&lt;65,"Adult",TRUE,"Senior")</f>
        <v>Senior</v>
      </c>
    </row>
    <row r="4655" spans="1:23" x14ac:dyDescent="0.25">
      <c r="A4655">
        <v>15933</v>
      </c>
      <c r="B4655">
        <v>4930</v>
      </c>
      <c r="C4655" s="1" t="s">
        <v>1000</v>
      </c>
      <c r="D4655" s="1" t="s">
        <v>14</v>
      </c>
      <c r="E4655" s="2">
        <v>37139</v>
      </c>
      <c r="F4655" s="1" t="s">
        <v>66</v>
      </c>
      <c r="G4655" s="1" t="s">
        <v>77</v>
      </c>
      <c r="H4655" s="2">
        <v>45544</v>
      </c>
      <c r="I4655" s="2">
        <v>45545</v>
      </c>
      <c r="J4655">
        <v>1</v>
      </c>
      <c r="K4655">
        <v>2713</v>
      </c>
      <c r="L4655" s="1" t="s">
        <v>1491</v>
      </c>
      <c r="M4655" s="1" t="s">
        <v>116</v>
      </c>
      <c r="N4655" s="1" t="s">
        <v>33</v>
      </c>
      <c r="O4655" t="s">
        <v>19</v>
      </c>
      <c r="P4655">
        <v>2713</v>
      </c>
      <c r="Q4655" s="1" t="s">
        <v>1492</v>
      </c>
      <c r="R4655" s="1" t="s">
        <v>1448</v>
      </c>
      <c r="S4655" t="s">
        <v>1449</v>
      </c>
      <c r="T4655">
        <f>VLOOKUP(Admissions[[#This Row],[Department]],Departments!A:E,5,FALSE)</f>
        <v>6000</v>
      </c>
      <c r="U4655" s="1" t="str">
        <f t="shared" si="144"/>
        <v>Within Benchmark</v>
      </c>
      <c r="V4655" s="1">
        <f t="shared" ca="1" si="145"/>
        <v>24</v>
      </c>
      <c r="W4655" s="1" t="str">
        <f ca="1">_xlfn.IFS(Admissions[[#This Row],[Patients Age]]&lt;18,"Paediatric",V4655&lt;40,"Young Adult",V4655&lt;65,"Adult",TRUE,"Senior")</f>
        <v>Young Adult</v>
      </c>
    </row>
    <row r="4656" spans="1:23" x14ac:dyDescent="0.25">
      <c r="A4656">
        <v>11858</v>
      </c>
      <c r="B4656">
        <v>6074</v>
      </c>
      <c r="C4656" s="1" t="s">
        <v>953</v>
      </c>
      <c r="D4656" s="1" t="s">
        <v>56</v>
      </c>
      <c r="E4656" s="2">
        <v>26557</v>
      </c>
      <c r="F4656" s="1" t="s">
        <v>26</v>
      </c>
      <c r="G4656" s="1" t="s">
        <v>27</v>
      </c>
      <c r="H4656" s="2">
        <v>45514</v>
      </c>
      <c r="I4656" s="2">
        <v>45524</v>
      </c>
      <c r="J4656">
        <v>10</v>
      </c>
      <c r="K4656">
        <v>24681</v>
      </c>
      <c r="L4656" s="1" t="s">
        <v>1491</v>
      </c>
      <c r="M4656" s="1" t="s">
        <v>17</v>
      </c>
      <c r="N4656" s="1" t="s">
        <v>18</v>
      </c>
      <c r="O4656" t="s">
        <v>19</v>
      </c>
      <c r="P4656">
        <v>2468.1</v>
      </c>
      <c r="Q4656" s="1" t="s">
        <v>1492</v>
      </c>
      <c r="R4656" s="1" t="s">
        <v>1446</v>
      </c>
      <c r="S4656" t="s">
        <v>1447</v>
      </c>
      <c r="T4656">
        <f>VLOOKUP(Admissions[[#This Row],[Department]],Departments!A:E,5,FALSE)</f>
        <v>9000</v>
      </c>
      <c r="U4656" s="1" t="str">
        <f t="shared" si="144"/>
        <v>Above Benchmark</v>
      </c>
      <c r="V4656" s="1">
        <f t="shared" ca="1" si="145"/>
        <v>53</v>
      </c>
      <c r="W4656" s="1" t="str">
        <f ca="1">_xlfn.IFS(Admissions[[#This Row],[Patients Age]]&lt;18,"Paediatric",V4656&lt;40,"Young Adult",V4656&lt;65,"Adult",TRUE,"Senior")</f>
        <v>Adult</v>
      </c>
    </row>
    <row r="4657" spans="1:23" x14ac:dyDescent="0.25">
      <c r="A4657">
        <v>15314</v>
      </c>
      <c r="B4657">
        <v>5614</v>
      </c>
      <c r="C4657" s="1" t="s">
        <v>1164</v>
      </c>
      <c r="D4657" s="1" t="s">
        <v>56</v>
      </c>
      <c r="E4657" s="2">
        <v>30311</v>
      </c>
      <c r="F4657" s="1" t="s">
        <v>66</v>
      </c>
      <c r="G4657" s="1" t="s">
        <v>70</v>
      </c>
      <c r="H4657" s="2">
        <v>45490</v>
      </c>
      <c r="I4657" s="2">
        <v>45493</v>
      </c>
      <c r="J4657">
        <v>3</v>
      </c>
      <c r="K4657">
        <v>4850</v>
      </c>
      <c r="L4657" s="1" t="s">
        <v>1491</v>
      </c>
      <c r="M4657" s="1" t="s">
        <v>37</v>
      </c>
      <c r="N4657" s="1" t="s">
        <v>33</v>
      </c>
      <c r="O4657" t="s">
        <v>19</v>
      </c>
      <c r="P4657">
        <v>1616.6667</v>
      </c>
      <c r="Q4657" s="1" t="s">
        <v>1492</v>
      </c>
      <c r="R4657" s="1" t="s">
        <v>1453</v>
      </c>
      <c r="S4657" t="s">
        <v>1449</v>
      </c>
      <c r="T4657">
        <f>VLOOKUP(Admissions[[#This Row],[Department]],Departments!A:E,5,FALSE)</f>
        <v>6000</v>
      </c>
      <c r="U4657" s="1" t="str">
        <f t="shared" si="144"/>
        <v>Within Benchmark</v>
      </c>
      <c r="V4657" s="1">
        <f t="shared" ca="1" si="145"/>
        <v>43</v>
      </c>
      <c r="W4657" s="1" t="str">
        <f ca="1">_xlfn.IFS(Admissions[[#This Row],[Patients Age]]&lt;18,"Paediatric",V4657&lt;40,"Young Adult",V4657&lt;65,"Adult",TRUE,"Senior")</f>
        <v>Adult</v>
      </c>
    </row>
    <row r="4658" spans="1:23" x14ac:dyDescent="0.25">
      <c r="A4658">
        <v>13959</v>
      </c>
      <c r="B4658">
        <v>6445</v>
      </c>
      <c r="C4658" s="1" t="s">
        <v>585</v>
      </c>
      <c r="D4658" s="1" t="s">
        <v>14</v>
      </c>
      <c r="E4658" s="2">
        <v>14782</v>
      </c>
      <c r="F4658" s="1" t="s">
        <v>51</v>
      </c>
      <c r="G4658" s="1" t="s">
        <v>87</v>
      </c>
      <c r="H4658" s="2">
        <v>45215</v>
      </c>
      <c r="I4658" s="2">
        <v>45222</v>
      </c>
      <c r="J4658">
        <v>7</v>
      </c>
      <c r="K4658">
        <v>10304</v>
      </c>
      <c r="L4658" s="1" t="s">
        <v>1494</v>
      </c>
      <c r="M4658" s="1" t="s">
        <v>88</v>
      </c>
      <c r="N4658" s="1" t="s">
        <v>24</v>
      </c>
      <c r="O4658" t="s">
        <v>19</v>
      </c>
      <c r="P4658">
        <v>1472</v>
      </c>
      <c r="Q4658" s="1" t="s">
        <v>1492</v>
      </c>
      <c r="R4658" s="1" t="s">
        <v>1448</v>
      </c>
      <c r="S4658" t="s">
        <v>1449</v>
      </c>
      <c r="T4658">
        <f>VLOOKUP(Admissions[[#This Row],[Department]],Departments!A:E,5,FALSE)</f>
        <v>6800</v>
      </c>
      <c r="U4658" s="1" t="str">
        <f t="shared" si="144"/>
        <v>Above Benchmark</v>
      </c>
      <c r="V4658" s="1">
        <f t="shared" ca="1" si="145"/>
        <v>86</v>
      </c>
      <c r="W4658" s="1" t="str">
        <f ca="1">_xlfn.IFS(Admissions[[#This Row],[Patients Age]]&lt;18,"Paediatric",V4658&lt;40,"Young Adult",V4658&lt;65,"Adult",TRUE,"Senior")</f>
        <v>Senior</v>
      </c>
    </row>
    <row r="4659" spans="1:23" x14ac:dyDescent="0.25">
      <c r="A4659">
        <v>13770</v>
      </c>
      <c r="B4659">
        <v>6413</v>
      </c>
      <c r="C4659" s="1" t="s">
        <v>1215</v>
      </c>
      <c r="D4659" s="1" t="s">
        <v>56</v>
      </c>
      <c r="E4659" s="2">
        <v>14401</v>
      </c>
      <c r="F4659" s="1" t="s">
        <v>35</v>
      </c>
      <c r="G4659" s="1" t="s">
        <v>36</v>
      </c>
      <c r="H4659" s="2">
        <v>45536</v>
      </c>
      <c r="I4659" s="2">
        <v>45543</v>
      </c>
      <c r="J4659">
        <v>7</v>
      </c>
      <c r="K4659">
        <v>15169</v>
      </c>
      <c r="L4659" s="1" t="s">
        <v>1491</v>
      </c>
      <c r="M4659" s="1" t="s">
        <v>119</v>
      </c>
      <c r="N4659" s="1" t="s">
        <v>18</v>
      </c>
      <c r="O4659" t="s">
        <v>19</v>
      </c>
      <c r="P4659">
        <v>2167</v>
      </c>
      <c r="Q4659" s="1" t="s">
        <v>1492</v>
      </c>
      <c r="R4659" s="1" t="s">
        <v>1451</v>
      </c>
      <c r="S4659" t="s">
        <v>1447</v>
      </c>
      <c r="T4659">
        <f>VLOOKUP(Admissions[[#This Row],[Department]],Departments!A:E,5,FALSE)</f>
        <v>8500</v>
      </c>
      <c r="U4659" s="1" t="str">
        <f t="shared" si="144"/>
        <v>Above Benchmark</v>
      </c>
      <c r="V4659" s="1">
        <f t="shared" ca="1" si="145"/>
        <v>87</v>
      </c>
      <c r="W4659" s="1" t="str">
        <f ca="1">_xlfn.IFS(Admissions[[#This Row],[Patients Age]]&lt;18,"Paediatric",V4659&lt;40,"Young Adult",V4659&lt;65,"Adult",TRUE,"Senior")</f>
        <v>Senior</v>
      </c>
    </row>
    <row r="4660" spans="1:23" x14ac:dyDescent="0.25">
      <c r="A4660">
        <v>11145</v>
      </c>
      <c r="B4660">
        <v>6478</v>
      </c>
      <c r="C4660" s="1" t="s">
        <v>106</v>
      </c>
      <c r="D4660" s="1" t="s">
        <v>56</v>
      </c>
      <c r="E4660" s="2">
        <v>14054</v>
      </c>
      <c r="F4660" s="1" t="s">
        <v>26</v>
      </c>
      <c r="G4660" s="1" t="s">
        <v>39</v>
      </c>
      <c r="H4660" s="2">
        <v>45527</v>
      </c>
      <c r="I4660" s="2">
        <v>45536</v>
      </c>
      <c r="J4660">
        <v>9</v>
      </c>
      <c r="K4660">
        <v>19136</v>
      </c>
      <c r="L4660" s="1" t="s">
        <v>1494</v>
      </c>
      <c r="M4660" s="1" t="s">
        <v>17</v>
      </c>
      <c r="N4660" s="1" t="s">
        <v>24</v>
      </c>
      <c r="O4660" t="s">
        <v>19</v>
      </c>
      <c r="P4660">
        <v>2126.2222000000002</v>
      </c>
      <c r="Q4660" s="1" t="s">
        <v>1492</v>
      </c>
      <c r="R4660" s="1" t="s">
        <v>1454</v>
      </c>
      <c r="S4660" t="s">
        <v>1449</v>
      </c>
      <c r="T4660">
        <f>VLOOKUP(Admissions[[#This Row],[Department]],Departments!A:E,5,FALSE)</f>
        <v>9000</v>
      </c>
      <c r="U4660" s="1" t="str">
        <f t="shared" si="144"/>
        <v>Above Benchmark</v>
      </c>
      <c r="V4660" s="1">
        <f t="shared" ca="1" si="145"/>
        <v>88</v>
      </c>
      <c r="W4660" s="1" t="str">
        <f ca="1">_xlfn.IFS(Admissions[[#This Row],[Patients Age]]&lt;18,"Paediatric",V4660&lt;40,"Young Adult",V4660&lt;65,"Adult",TRUE,"Senior")</f>
        <v>Senior</v>
      </c>
    </row>
    <row r="4661" spans="1:23" x14ac:dyDescent="0.25">
      <c r="A4661">
        <v>15266</v>
      </c>
      <c r="B4661">
        <v>4675</v>
      </c>
      <c r="C4661" s="1" t="s">
        <v>883</v>
      </c>
      <c r="D4661" s="1" t="s">
        <v>56</v>
      </c>
      <c r="E4661" s="2">
        <v>30991</v>
      </c>
      <c r="F4661" s="1" t="s">
        <v>15</v>
      </c>
      <c r="G4661" s="1" t="s">
        <v>48</v>
      </c>
      <c r="H4661" s="2">
        <v>45363</v>
      </c>
      <c r="I4661" s="2">
        <v>45367</v>
      </c>
      <c r="J4661">
        <v>4</v>
      </c>
      <c r="K4661">
        <v>6856</v>
      </c>
      <c r="L4661" s="1" t="s">
        <v>1494</v>
      </c>
      <c r="M4661" s="1" t="s">
        <v>46</v>
      </c>
      <c r="N4661" s="1" t="s">
        <v>33</v>
      </c>
      <c r="O4661" t="s">
        <v>19</v>
      </c>
      <c r="P4661">
        <v>1714</v>
      </c>
      <c r="Q4661" s="1" t="s">
        <v>1492</v>
      </c>
      <c r="R4661" s="1" t="s">
        <v>1452</v>
      </c>
      <c r="S4661" t="s">
        <v>1449</v>
      </c>
      <c r="T4661">
        <f>VLOOKUP(Admissions[[#This Row],[Department]],Departments!A:E,5,FALSE)</f>
        <v>5500</v>
      </c>
      <c r="U4661" s="1" t="str">
        <f t="shared" si="144"/>
        <v>Above Benchmark</v>
      </c>
      <c r="V4661" s="1">
        <f t="shared" ca="1" si="145"/>
        <v>41</v>
      </c>
      <c r="W4661" s="1" t="str">
        <f ca="1">_xlfn.IFS(Admissions[[#This Row],[Patients Age]]&lt;18,"Paediatric",V4661&lt;40,"Young Adult",V4661&lt;65,"Adult",TRUE,"Senior")</f>
        <v>Adult</v>
      </c>
    </row>
    <row r="4662" spans="1:23" x14ac:dyDescent="0.25">
      <c r="A4662">
        <v>13982</v>
      </c>
      <c r="B4662">
        <v>6223</v>
      </c>
      <c r="C4662" s="1" t="s">
        <v>908</v>
      </c>
      <c r="D4662" s="1" t="s">
        <v>56</v>
      </c>
      <c r="E4662" s="2">
        <v>18523</v>
      </c>
      <c r="F4662" s="1" t="s">
        <v>26</v>
      </c>
      <c r="G4662" s="1" t="s">
        <v>27</v>
      </c>
      <c r="H4662" s="2">
        <v>45529</v>
      </c>
      <c r="I4662" s="2">
        <v>45538</v>
      </c>
      <c r="J4662">
        <v>9</v>
      </c>
      <c r="K4662">
        <v>27934</v>
      </c>
      <c r="L4662" s="1" t="s">
        <v>1491</v>
      </c>
      <c r="M4662" s="1" t="s">
        <v>28</v>
      </c>
      <c r="N4662" s="1" t="s">
        <v>33</v>
      </c>
      <c r="O4662" t="s">
        <v>19</v>
      </c>
      <c r="P4662">
        <v>3103.7777999999998</v>
      </c>
      <c r="Q4662" s="1" t="s">
        <v>1492</v>
      </c>
      <c r="R4662" s="1" t="s">
        <v>1451</v>
      </c>
      <c r="S4662" t="s">
        <v>1447</v>
      </c>
      <c r="T4662">
        <f>VLOOKUP(Admissions[[#This Row],[Department]],Departments!A:E,5,FALSE)</f>
        <v>9000</v>
      </c>
      <c r="U4662" s="1" t="str">
        <f t="shared" si="144"/>
        <v>Above Benchmark</v>
      </c>
      <c r="V4662" s="1">
        <f t="shared" ca="1" si="145"/>
        <v>75</v>
      </c>
      <c r="W4662" s="1" t="str">
        <f ca="1">_xlfn.IFS(Admissions[[#This Row],[Patients Age]]&lt;18,"Paediatric",V4662&lt;40,"Young Adult",V4662&lt;65,"Adult",TRUE,"Senior")</f>
        <v>Senior</v>
      </c>
    </row>
    <row r="4663" spans="1:23" x14ac:dyDescent="0.25">
      <c r="A4663">
        <v>14662</v>
      </c>
      <c r="B4663">
        <v>5281</v>
      </c>
      <c r="C4663" s="1" t="s">
        <v>393</v>
      </c>
      <c r="D4663" s="1" t="s">
        <v>14</v>
      </c>
      <c r="E4663" s="2">
        <v>25044</v>
      </c>
      <c r="F4663" s="1" t="s">
        <v>15</v>
      </c>
      <c r="G4663" s="1" t="s">
        <v>16</v>
      </c>
      <c r="H4663" s="2">
        <v>45181</v>
      </c>
      <c r="I4663" s="2">
        <v>45184</v>
      </c>
      <c r="J4663">
        <v>3</v>
      </c>
      <c r="K4663">
        <v>5556</v>
      </c>
      <c r="L4663" s="1" t="s">
        <v>1491</v>
      </c>
      <c r="M4663" s="1" t="s">
        <v>49</v>
      </c>
      <c r="N4663" s="1" t="s">
        <v>18</v>
      </c>
      <c r="O4663" t="s">
        <v>19</v>
      </c>
      <c r="P4663">
        <v>1852</v>
      </c>
      <c r="Q4663" s="1" t="s">
        <v>1492</v>
      </c>
      <c r="R4663" s="1" t="s">
        <v>1452</v>
      </c>
      <c r="S4663" t="s">
        <v>1449</v>
      </c>
      <c r="T4663">
        <f>VLOOKUP(Admissions[[#This Row],[Department]],Departments!A:E,5,FALSE)</f>
        <v>5500</v>
      </c>
      <c r="U4663" s="1" t="str">
        <f t="shared" si="144"/>
        <v>Above Benchmark</v>
      </c>
      <c r="V4663" s="1">
        <f t="shared" ca="1" si="145"/>
        <v>57</v>
      </c>
      <c r="W4663" s="1" t="str">
        <f ca="1">_xlfn.IFS(Admissions[[#This Row],[Patients Age]]&lt;18,"Paediatric",V4663&lt;40,"Young Adult",V4663&lt;65,"Adult",TRUE,"Senior")</f>
        <v>Adult</v>
      </c>
    </row>
    <row r="4664" spans="1:23" x14ac:dyDescent="0.25">
      <c r="A4664">
        <v>14047</v>
      </c>
      <c r="B4664">
        <v>6070</v>
      </c>
      <c r="C4664" s="1" t="s">
        <v>785</v>
      </c>
      <c r="D4664" s="1" t="s">
        <v>56</v>
      </c>
      <c r="E4664" s="2">
        <v>19123</v>
      </c>
      <c r="F4664" s="1" t="s">
        <v>66</v>
      </c>
      <c r="G4664" s="1" t="s">
        <v>70</v>
      </c>
      <c r="H4664" s="2">
        <v>45544</v>
      </c>
      <c r="I4664" s="2">
        <v>45549</v>
      </c>
      <c r="J4664">
        <v>5</v>
      </c>
      <c r="K4664">
        <v>11796</v>
      </c>
      <c r="L4664" s="1" t="s">
        <v>1491</v>
      </c>
      <c r="M4664" s="1" t="s">
        <v>68</v>
      </c>
      <c r="N4664" s="1" t="s">
        <v>18</v>
      </c>
      <c r="O4664" t="s">
        <v>19</v>
      </c>
      <c r="P4664">
        <v>2359.1999999999998</v>
      </c>
      <c r="Q4664" s="1" t="s">
        <v>1492</v>
      </c>
      <c r="R4664" s="1" t="s">
        <v>1448</v>
      </c>
      <c r="S4664" t="s">
        <v>1449</v>
      </c>
      <c r="T4664">
        <f>VLOOKUP(Admissions[[#This Row],[Department]],Departments!A:E,5,FALSE)</f>
        <v>6000</v>
      </c>
      <c r="U4664" s="1" t="str">
        <f t="shared" si="144"/>
        <v>Above Benchmark</v>
      </c>
      <c r="V4664" s="1">
        <f t="shared" ca="1" si="145"/>
        <v>74</v>
      </c>
      <c r="W4664" s="1" t="str">
        <f ca="1">_xlfn.IFS(Admissions[[#This Row],[Patients Age]]&lt;18,"Paediatric",V4664&lt;40,"Young Adult",V4664&lt;65,"Adult",TRUE,"Senior")</f>
        <v>Senior</v>
      </c>
    </row>
    <row r="4665" spans="1:23" x14ac:dyDescent="0.25">
      <c r="A4665">
        <v>15778</v>
      </c>
      <c r="B4665">
        <v>6503</v>
      </c>
      <c r="C4665" s="1" t="s">
        <v>427</v>
      </c>
      <c r="D4665" s="1" t="s">
        <v>14</v>
      </c>
      <c r="E4665" s="2">
        <v>21497</v>
      </c>
      <c r="F4665" s="1" t="s">
        <v>21</v>
      </c>
      <c r="G4665" s="1" t="s">
        <v>22</v>
      </c>
      <c r="H4665" s="2">
        <v>45303</v>
      </c>
      <c r="I4665" s="2">
        <v>45310</v>
      </c>
      <c r="J4665">
        <v>7</v>
      </c>
      <c r="K4665">
        <v>32216</v>
      </c>
      <c r="L4665" s="1" t="s">
        <v>1491</v>
      </c>
      <c r="M4665" s="1" t="s">
        <v>23</v>
      </c>
      <c r="N4665" s="1" t="s">
        <v>18</v>
      </c>
      <c r="O4665" t="s">
        <v>19</v>
      </c>
      <c r="P4665">
        <v>4602.2857000000004</v>
      </c>
      <c r="Q4665" s="1" t="s">
        <v>1492</v>
      </c>
      <c r="R4665" s="1" t="s">
        <v>1454</v>
      </c>
      <c r="S4665" t="s">
        <v>1449</v>
      </c>
      <c r="T4665">
        <f>VLOOKUP(Admissions[[#This Row],[Department]],Departments!A:E,5,FALSE)</f>
        <v>12000</v>
      </c>
      <c r="U4665" s="1" t="str">
        <f t="shared" si="144"/>
        <v>Above Benchmark</v>
      </c>
      <c r="V4665" s="1">
        <f t="shared" ca="1" si="145"/>
        <v>67</v>
      </c>
      <c r="W4665" s="1" t="str">
        <f ca="1">_xlfn.IFS(Admissions[[#This Row],[Patients Age]]&lt;18,"Paediatric",V4665&lt;40,"Young Adult",V4665&lt;65,"Adult",TRUE,"Senior")</f>
        <v>Senior</v>
      </c>
    </row>
    <row r="4666" spans="1:23" x14ac:dyDescent="0.25">
      <c r="A4666">
        <v>12676</v>
      </c>
      <c r="B4666">
        <v>4430</v>
      </c>
      <c r="C4666" s="1" t="s">
        <v>893</v>
      </c>
      <c r="D4666" s="1" t="s">
        <v>56</v>
      </c>
      <c r="E4666" s="2">
        <v>34066</v>
      </c>
      <c r="F4666" s="1" t="s">
        <v>15</v>
      </c>
      <c r="G4666" s="1" t="s">
        <v>217</v>
      </c>
      <c r="H4666" s="2">
        <v>45137</v>
      </c>
      <c r="I4666" s="2">
        <v>45138</v>
      </c>
      <c r="J4666">
        <v>1</v>
      </c>
      <c r="K4666">
        <v>2196</v>
      </c>
      <c r="L4666" s="1" t="s">
        <v>1491</v>
      </c>
      <c r="M4666" s="1" t="s">
        <v>81</v>
      </c>
      <c r="N4666" s="1" t="s">
        <v>33</v>
      </c>
      <c r="O4666" t="s">
        <v>19</v>
      </c>
      <c r="P4666">
        <v>2196</v>
      </c>
      <c r="Q4666" s="1" t="s">
        <v>1492</v>
      </c>
      <c r="R4666" s="1" t="s">
        <v>1451</v>
      </c>
      <c r="S4666" t="s">
        <v>1447</v>
      </c>
      <c r="T4666">
        <f>VLOOKUP(Admissions[[#This Row],[Department]],Departments!A:E,5,FALSE)</f>
        <v>5500</v>
      </c>
      <c r="U4666" s="1" t="str">
        <f t="shared" si="144"/>
        <v>Within Benchmark</v>
      </c>
      <c r="V4666" s="1">
        <f t="shared" ca="1" si="145"/>
        <v>33</v>
      </c>
      <c r="W4666" s="1" t="str">
        <f ca="1">_xlfn.IFS(Admissions[[#This Row],[Patients Age]]&lt;18,"Paediatric",V4666&lt;40,"Young Adult",V4666&lt;65,"Adult",TRUE,"Senior")</f>
        <v>Young Adult</v>
      </c>
    </row>
    <row r="4667" spans="1:23" x14ac:dyDescent="0.25">
      <c r="A4667">
        <v>11845</v>
      </c>
      <c r="B4667">
        <v>6475</v>
      </c>
      <c r="C4667" s="1" t="s">
        <v>1303</v>
      </c>
      <c r="D4667" s="1" t="s">
        <v>56</v>
      </c>
      <c r="E4667" s="2">
        <v>33320</v>
      </c>
      <c r="F4667" s="1" t="s">
        <v>41</v>
      </c>
      <c r="G4667" s="1" t="s">
        <v>219</v>
      </c>
      <c r="H4667" s="2">
        <v>45611</v>
      </c>
      <c r="I4667" s="2">
        <v>45616</v>
      </c>
      <c r="J4667">
        <v>5</v>
      </c>
      <c r="K4667">
        <v>6231</v>
      </c>
      <c r="L4667" s="1" t="s">
        <v>1491</v>
      </c>
      <c r="M4667" s="1" t="s">
        <v>121</v>
      </c>
      <c r="N4667" s="1" t="s">
        <v>18</v>
      </c>
      <c r="O4667" t="s">
        <v>19</v>
      </c>
      <c r="P4667">
        <v>1246.2</v>
      </c>
      <c r="Q4667" s="1" t="s">
        <v>1492</v>
      </c>
      <c r="R4667" s="1" t="s">
        <v>1454</v>
      </c>
      <c r="S4667" t="s">
        <v>1449</v>
      </c>
      <c r="T4667">
        <f>VLOOKUP(Admissions[[#This Row],[Department]],Departments!A:E,5,FALSE)</f>
        <v>7200</v>
      </c>
      <c r="U4667" s="1" t="str">
        <f t="shared" si="144"/>
        <v>Within Benchmark</v>
      </c>
      <c r="V4667" s="1">
        <f t="shared" ca="1" si="145"/>
        <v>35</v>
      </c>
      <c r="W4667" s="1" t="str">
        <f ca="1">_xlfn.IFS(Admissions[[#This Row],[Patients Age]]&lt;18,"Paediatric",V4667&lt;40,"Young Adult",V4667&lt;65,"Adult",TRUE,"Senior")</f>
        <v>Young Adult</v>
      </c>
    </row>
    <row r="4668" spans="1:23" x14ac:dyDescent="0.25">
      <c r="A4668">
        <v>11238</v>
      </c>
      <c r="B4668">
        <v>6070</v>
      </c>
      <c r="C4668" s="1" t="s">
        <v>785</v>
      </c>
      <c r="D4668" s="1" t="s">
        <v>14</v>
      </c>
      <c r="E4668" s="2">
        <v>19123</v>
      </c>
      <c r="F4668" s="1" t="s">
        <v>41</v>
      </c>
      <c r="G4668" s="1" t="s">
        <v>42</v>
      </c>
      <c r="H4668" s="2">
        <v>45474</v>
      </c>
      <c r="I4668" s="2">
        <v>45480</v>
      </c>
      <c r="J4668">
        <v>6</v>
      </c>
      <c r="K4668">
        <v>8985</v>
      </c>
      <c r="L4668" s="1" t="s">
        <v>1491</v>
      </c>
      <c r="M4668" s="1" t="s">
        <v>121</v>
      </c>
      <c r="N4668" s="1" t="s">
        <v>18</v>
      </c>
      <c r="O4668" t="s">
        <v>19</v>
      </c>
      <c r="P4668">
        <v>1497.5</v>
      </c>
      <c r="Q4668" s="1" t="s">
        <v>1492</v>
      </c>
      <c r="R4668" s="1" t="s">
        <v>1448</v>
      </c>
      <c r="S4668" t="s">
        <v>1449</v>
      </c>
      <c r="T4668">
        <f>VLOOKUP(Admissions[[#This Row],[Department]],Departments!A:E,5,FALSE)</f>
        <v>7200</v>
      </c>
      <c r="U4668" s="1" t="str">
        <f t="shared" si="144"/>
        <v>Above Benchmark</v>
      </c>
      <c r="V4668" s="1">
        <f t="shared" ca="1" si="145"/>
        <v>74</v>
      </c>
      <c r="W4668" s="1" t="str">
        <f ca="1">_xlfn.IFS(Admissions[[#This Row],[Patients Age]]&lt;18,"Paediatric",V4668&lt;40,"Young Adult",V4668&lt;65,"Adult",TRUE,"Senior")</f>
        <v>Senior</v>
      </c>
    </row>
    <row r="4669" spans="1:23" x14ac:dyDescent="0.25">
      <c r="A4669">
        <v>14539</v>
      </c>
      <c r="B4669">
        <v>5034</v>
      </c>
      <c r="C4669" s="1" t="s">
        <v>641</v>
      </c>
      <c r="D4669" s="1" t="s">
        <v>14</v>
      </c>
      <c r="E4669" s="2">
        <v>35243</v>
      </c>
      <c r="F4669" s="1" t="s">
        <v>66</v>
      </c>
      <c r="G4669" s="1" t="s">
        <v>67</v>
      </c>
      <c r="H4669" s="2">
        <v>44967</v>
      </c>
      <c r="I4669" s="2">
        <v>44972</v>
      </c>
      <c r="J4669">
        <v>5</v>
      </c>
      <c r="K4669">
        <v>6490</v>
      </c>
      <c r="L4669" s="1" t="s">
        <v>1491</v>
      </c>
      <c r="M4669" s="1" t="s">
        <v>91</v>
      </c>
      <c r="N4669" s="1" t="s">
        <v>18</v>
      </c>
      <c r="O4669" t="s">
        <v>19</v>
      </c>
      <c r="P4669">
        <v>1298</v>
      </c>
      <c r="Q4669" s="1" t="s">
        <v>1492</v>
      </c>
      <c r="R4669" s="1" t="s">
        <v>1454</v>
      </c>
      <c r="S4669" t="s">
        <v>1449</v>
      </c>
      <c r="T4669">
        <f>VLOOKUP(Admissions[[#This Row],[Department]],Departments!A:E,5,FALSE)</f>
        <v>6000</v>
      </c>
      <c r="U4669" s="1" t="str">
        <f t="shared" si="144"/>
        <v>Above Benchmark</v>
      </c>
      <c r="V4669" s="1">
        <f t="shared" ca="1" si="145"/>
        <v>30</v>
      </c>
      <c r="W4669" s="1" t="str">
        <f ca="1">_xlfn.IFS(Admissions[[#This Row],[Patients Age]]&lt;18,"Paediatric",V4669&lt;40,"Young Adult",V4669&lt;65,"Adult",TRUE,"Senior")</f>
        <v>Young Adult</v>
      </c>
    </row>
    <row r="4670" spans="1:23" x14ac:dyDescent="0.25">
      <c r="A4670">
        <v>15372</v>
      </c>
      <c r="B4670">
        <v>5097</v>
      </c>
      <c r="C4670" s="1" t="s">
        <v>1367</v>
      </c>
      <c r="D4670" s="1" t="s">
        <v>14</v>
      </c>
      <c r="E4670" s="2">
        <v>26625</v>
      </c>
      <c r="F4670" s="1" t="s">
        <v>21</v>
      </c>
      <c r="G4670" s="1" t="s">
        <v>22</v>
      </c>
      <c r="H4670" s="2">
        <v>45516</v>
      </c>
      <c r="I4670" s="2">
        <v>45522</v>
      </c>
      <c r="J4670">
        <v>6</v>
      </c>
      <c r="K4670">
        <v>31097</v>
      </c>
      <c r="L4670" s="1" t="s">
        <v>1494</v>
      </c>
      <c r="M4670" s="1" t="s">
        <v>23</v>
      </c>
      <c r="N4670" s="1" t="s">
        <v>33</v>
      </c>
      <c r="O4670" t="s">
        <v>19</v>
      </c>
      <c r="P4670">
        <v>5182.8333000000002</v>
      </c>
      <c r="Q4670" s="1" t="s">
        <v>1492</v>
      </c>
      <c r="R4670" s="1" t="s">
        <v>1448</v>
      </c>
      <c r="S4670" t="s">
        <v>1449</v>
      </c>
      <c r="T4670">
        <f>VLOOKUP(Admissions[[#This Row],[Department]],Departments!A:E,5,FALSE)</f>
        <v>12000</v>
      </c>
      <c r="U4670" s="1" t="str">
        <f t="shared" si="144"/>
        <v>Above Benchmark</v>
      </c>
      <c r="V4670" s="1">
        <f t="shared" ca="1" si="145"/>
        <v>53</v>
      </c>
      <c r="W4670" s="1" t="str">
        <f ca="1">_xlfn.IFS(Admissions[[#This Row],[Patients Age]]&lt;18,"Paediatric",V4670&lt;40,"Young Adult",V4670&lt;65,"Adult",TRUE,"Senior")</f>
        <v>Adult</v>
      </c>
    </row>
    <row r="4671" spans="1:23" x14ac:dyDescent="0.25">
      <c r="A4671">
        <v>12334</v>
      </c>
      <c r="B4671">
        <v>5848</v>
      </c>
      <c r="C4671" s="1" t="s">
        <v>1001</v>
      </c>
      <c r="D4671" s="1" t="s">
        <v>14</v>
      </c>
      <c r="E4671" s="2">
        <v>37258</v>
      </c>
      <c r="F4671" s="1" t="s">
        <v>21</v>
      </c>
      <c r="G4671" s="1" t="s">
        <v>160</v>
      </c>
      <c r="H4671" s="2">
        <v>44930</v>
      </c>
      <c r="I4671" s="2">
        <v>44934</v>
      </c>
      <c r="J4671">
        <v>4</v>
      </c>
      <c r="K4671">
        <v>15508</v>
      </c>
      <c r="L4671" s="1" t="s">
        <v>1491</v>
      </c>
      <c r="M4671" s="1" t="s">
        <v>28</v>
      </c>
      <c r="N4671" s="1" t="s">
        <v>18</v>
      </c>
      <c r="O4671" t="s">
        <v>19</v>
      </c>
      <c r="P4671">
        <v>3877</v>
      </c>
      <c r="Q4671" s="1" t="s">
        <v>1492</v>
      </c>
      <c r="R4671" s="1" t="s">
        <v>1453</v>
      </c>
      <c r="S4671" t="s">
        <v>1449</v>
      </c>
      <c r="T4671">
        <f>VLOOKUP(Admissions[[#This Row],[Department]],Departments!A:E,5,FALSE)</f>
        <v>12000</v>
      </c>
      <c r="U4671" s="1" t="str">
        <f t="shared" si="144"/>
        <v>Above Benchmark</v>
      </c>
      <c r="V4671" s="1">
        <f t="shared" ca="1" si="145"/>
        <v>24</v>
      </c>
      <c r="W4671" s="1" t="str">
        <f ca="1">_xlfn.IFS(Admissions[[#This Row],[Patients Age]]&lt;18,"Paediatric",V4671&lt;40,"Young Adult",V4671&lt;65,"Adult",TRUE,"Senior")</f>
        <v>Young Adult</v>
      </c>
    </row>
    <row r="4672" spans="1:23" x14ac:dyDescent="0.25">
      <c r="A4672">
        <v>11536</v>
      </c>
      <c r="B4672">
        <v>4104</v>
      </c>
      <c r="C4672" s="1" t="s">
        <v>452</v>
      </c>
      <c r="D4672" s="1" t="s">
        <v>14</v>
      </c>
      <c r="E4672" s="2">
        <v>19837</v>
      </c>
      <c r="F4672" s="1" t="s">
        <v>35</v>
      </c>
      <c r="G4672" s="1" t="s">
        <v>85</v>
      </c>
      <c r="H4672" s="2">
        <v>45185</v>
      </c>
      <c r="I4672" s="2">
        <v>45192</v>
      </c>
      <c r="J4672">
        <v>7</v>
      </c>
      <c r="K4672">
        <v>11579</v>
      </c>
      <c r="L4672" s="1" t="s">
        <v>1491</v>
      </c>
      <c r="M4672" s="1" t="s">
        <v>75</v>
      </c>
      <c r="N4672" s="1" t="s">
        <v>18</v>
      </c>
      <c r="O4672" t="s">
        <v>19</v>
      </c>
      <c r="P4672">
        <v>1654.1429000000001</v>
      </c>
      <c r="Q4672" s="1" t="s">
        <v>1492</v>
      </c>
      <c r="R4672" s="1" t="s">
        <v>1446</v>
      </c>
      <c r="S4672" t="s">
        <v>1447</v>
      </c>
      <c r="T4672">
        <f>VLOOKUP(Admissions[[#This Row],[Department]],Departments!A:E,5,FALSE)</f>
        <v>8500</v>
      </c>
      <c r="U4672" s="1" t="str">
        <f t="shared" si="144"/>
        <v>Above Benchmark</v>
      </c>
      <c r="V4672" s="1">
        <f t="shared" ca="1" si="145"/>
        <v>72</v>
      </c>
      <c r="W4672" s="1" t="str">
        <f ca="1">_xlfn.IFS(Admissions[[#This Row],[Patients Age]]&lt;18,"Paediatric",V4672&lt;40,"Young Adult",V4672&lt;65,"Adult",TRUE,"Senior")</f>
        <v>Senior</v>
      </c>
    </row>
    <row r="4673" spans="1:23" x14ac:dyDescent="0.25">
      <c r="A4673">
        <v>10541</v>
      </c>
      <c r="B4673">
        <v>5552</v>
      </c>
      <c r="C4673" s="1" t="s">
        <v>1107</v>
      </c>
      <c r="D4673" s="1" t="s">
        <v>14</v>
      </c>
      <c r="E4673" s="2">
        <v>20043</v>
      </c>
      <c r="F4673" s="1" t="s">
        <v>21</v>
      </c>
      <c r="G4673" s="1" t="s">
        <v>160</v>
      </c>
      <c r="H4673" s="2">
        <v>45052</v>
      </c>
      <c r="I4673" s="2">
        <v>45054</v>
      </c>
      <c r="J4673">
        <v>2</v>
      </c>
      <c r="K4673">
        <v>15134</v>
      </c>
      <c r="L4673" s="1" t="s">
        <v>1491</v>
      </c>
      <c r="M4673" s="1" t="s">
        <v>124</v>
      </c>
      <c r="N4673" s="1" t="s">
        <v>18</v>
      </c>
      <c r="O4673" t="s">
        <v>19</v>
      </c>
      <c r="P4673">
        <v>7567</v>
      </c>
      <c r="Q4673" s="1" t="s">
        <v>1492</v>
      </c>
      <c r="R4673" s="1" t="s">
        <v>1446</v>
      </c>
      <c r="S4673" t="s">
        <v>1447</v>
      </c>
      <c r="T4673">
        <f>VLOOKUP(Admissions[[#This Row],[Department]],Departments!A:E,5,FALSE)</f>
        <v>12000</v>
      </c>
      <c r="U4673" s="1" t="str">
        <f t="shared" si="144"/>
        <v>Above Benchmark</v>
      </c>
      <c r="V4673" s="1">
        <f t="shared" ca="1" si="145"/>
        <v>71</v>
      </c>
      <c r="W4673" s="1" t="str">
        <f ca="1">_xlfn.IFS(Admissions[[#This Row],[Patients Age]]&lt;18,"Paediatric",V4673&lt;40,"Young Adult",V4673&lt;65,"Adult",TRUE,"Senior")</f>
        <v>Senior</v>
      </c>
    </row>
    <row r="4674" spans="1:23" x14ac:dyDescent="0.25">
      <c r="A4674">
        <v>11569</v>
      </c>
      <c r="B4674">
        <v>3819</v>
      </c>
      <c r="C4674" s="1" t="s">
        <v>1168</v>
      </c>
      <c r="D4674" s="1" t="s">
        <v>56</v>
      </c>
      <c r="E4674" s="2">
        <v>39233</v>
      </c>
      <c r="F4674" s="1" t="s">
        <v>30</v>
      </c>
      <c r="G4674" s="1" t="s">
        <v>31</v>
      </c>
      <c r="H4674" s="2">
        <v>45409</v>
      </c>
      <c r="I4674" s="2">
        <v>45413</v>
      </c>
      <c r="J4674">
        <v>4</v>
      </c>
      <c r="K4674">
        <v>3724</v>
      </c>
      <c r="L4674" s="1" t="s">
        <v>1494</v>
      </c>
      <c r="M4674" s="1" t="s">
        <v>81</v>
      </c>
      <c r="N4674" s="1" t="s">
        <v>18</v>
      </c>
      <c r="O4674" t="s">
        <v>19</v>
      </c>
      <c r="P4674">
        <v>931</v>
      </c>
      <c r="Q4674" s="1" t="s">
        <v>1492</v>
      </c>
      <c r="R4674" s="1" t="s">
        <v>1446</v>
      </c>
      <c r="S4674" t="s">
        <v>1447</v>
      </c>
      <c r="T4674">
        <f>VLOOKUP(Admissions[[#This Row],[Department]],Departments!A:E,5,FALSE)</f>
        <v>4500</v>
      </c>
      <c r="U4674" s="1" t="str">
        <f t="shared" ref="U4674:U4737" si="146">IF(K4674&gt;T4674,"Above Benchmark","Within Benchmark")</f>
        <v>Within Benchmark</v>
      </c>
      <c r="V4674" s="1">
        <f t="shared" ref="V4674:V4737" ca="1" si="147">INT(YEARFRAC(E4674,TODAY()))</f>
        <v>19</v>
      </c>
      <c r="W4674" s="1" t="str">
        <f ca="1">_xlfn.IFS(Admissions[[#This Row],[Patients Age]]&lt;18,"Paediatric",V4674&lt;40,"Young Adult",V4674&lt;65,"Adult",TRUE,"Senior")</f>
        <v>Young Adult</v>
      </c>
    </row>
    <row r="4675" spans="1:23" x14ac:dyDescent="0.25">
      <c r="A4675">
        <v>13268</v>
      </c>
      <c r="B4675">
        <v>3114</v>
      </c>
      <c r="C4675" s="1" t="s">
        <v>132</v>
      </c>
      <c r="D4675" s="1" t="s">
        <v>14</v>
      </c>
      <c r="E4675" s="2">
        <v>33911</v>
      </c>
      <c r="F4675" s="1" t="s">
        <v>15</v>
      </c>
      <c r="G4675" s="1" t="s">
        <v>16</v>
      </c>
      <c r="H4675" s="2">
        <v>45063</v>
      </c>
      <c r="I4675" s="2">
        <v>45065</v>
      </c>
      <c r="J4675">
        <v>2</v>
      </c>
      <c r="K4675">
        <v>4015</v>
      </c>
      <c r="L4675" s="1" t="s">
        <v>1491</v>
      </c>
      <c r="M4675" s="1" t="s">
        <v>46</v>
      </c>
      <c r="N4675" s="1" t="s">
        <v>18</v>
      </c>
      <c r="O4675" t="s">
        <v>19</v>
      </c>
      <c r="P4675">
        <v>2007.5</v>
      </c>
      <c r="Q4675" s="1" t="s">
        <v>1492</v>
      </c>
      <c r="R4675" s="1" t="s">
        <v>1453</v>
      </c>
      <c r="S4675" t="s">
        <v>1449</v>
      </c>
      <c r="T4675">
        <f>VLOOKUP(Admissions[[#This Row],[Department]],Departments!A:E,5,FALSE)</f>
        <v>5500</v>
      </c>
      <c r="U4675" s="1" t="str">
        <f t="shared" si="146"/>
        <v>Within Benchmark</v>
      </c>
      <c r="V4675" s="1">
        <f t="shared" ca="1" si="147"/>
        <v>33</v>
      </c>
      <c r="W4675" s="1" t="str">
        <f ca="1">_xlfn.IFS(Admissions[[#This Row],[Patients Age]]&lt;18,"Paediatric",V4675&lt;40,"Young Adult",V4675&lt;65,"Adult",TRUE,"Senior")</f>
        <v>Young Adult</v>
      </c>
    </row>
    <row r="4676" spans="1:23" x14ac:dyDescent="0.25">
      <c r="A4676">
        <v>11200</v>
      </c>
      <c r="B4676">
        <v>3035</v>
      </c>
      <c r="C4676" s="1" t="s">
        <v>1364</v>
      </c>
      <c r="D4676" s="1" t="s">
        <v>56</v>
      </c>
      <c r="E4676" s="2">
        <v>31902</v>
      </c>
      <c r="F4676" s="1" t="s">
        <v>26</v>
      </c>
      <c r="G4676" s="1" t="s">
        <v>27</v>
      </c>
      <c r="H4676" s="2">
        <v>45436</v>
      </c>
      <c r="I4676" s="2">
        <v>45441</v>
      </c>
      <c r="J4676">
        <v>5</v>
      </c>
      <c r="K4676">
        <v>9711</v>
      </c>
      <c r="L4676" s="1" t="s">
        <v>1491</v>
      </c>
      <c r="M4676" s="1" t="s">
        <v>17</v>
      </c>
      <c r="N4676" s="1" t="s">
        <v>24</v>
      </c>
      <c r="O4676" t="s">
        <v>19</v>
      </c>
      <c r="P4676">
        <v>1942.2</v>
      </c>
      <c r="Q4676" s="1" t="s">
        <v>1492</v>
      </c>
      <c r="R4676" s="1" t="s">
        <v>1454</v>
      </c>
      <c r="S4676" t="s">
        <v>1449</v>
      </c>
      <c r="T4676">
        <f>VLOOKUP(Admissions[[#This Row],[Department]],Departments!A:E,5,FALSE)</f>
        <v>9000</v>
      </c>
      <c r="U4676" s="1" t="str">
        <f t="shared" si="146"/>
        <v>Above Benchmark</v>
      </c>
      <c r="V4676" s="1">
        <f t="shared" ca="1" si="147"/>
        <v>39</v>
      </c>
      <c r="W4676" s="1" t="str">
        <f ca="1">_xlfn.IFS(Admissions[[#This Row],[Patients Age]]&lt;18,"Paediatric",V4676&lt;40,"Young Adult",V4676&lt;65,"Adult",TRUE,"Senior")</f>
        <v>Young Adult</v>
      </c>
    </row>
    <row r="4677" spans="1:23" x14ac:dyDescent="0.25">
      <c r="A4677">
        <v>14708</v>
      </c>
      <c r="B4677">
        <v>4049</v>
      </c>
      <c r="C4677" s="1" t="s">
        <v>637</v>
      </c>
      <c r="D4677" s="1" t="s">
        <v>14</v>
      </c>
      <c r="E4677" s="2">
        <v>25304</v>
      </c>
      <c r="F4677" s="1" t="s">
        <v>51</v>
      </c>
      <c r="G4677" s="1" t="s">
        <v>113</v>
      </c>
      <c r="H4677" s="2">
        <v>44963</v>
      </c>
      <c r="I4677" s="2">
        <v>44967</v>
      </c>
      <c r="J4677">
        <v>4</v>
      </c>
      <c r="K4677">
        <v>6093</v>
      </c>
      <c r="L4677" s="1" t="s">
        <v>1491</v>
      </c>
      <c r="M4677" s="1" t="s">
        <v>53</v>
      </c>
      <c r="N4677" s="1" t="s">
        <v>18</v>
      </c>
      <c r="O4677" t="s">
        <v>19</v>
      </c>
      <c r="P4677">
        <v>1523.25</v>
      </c>
      <c r="Q4677" s="1" t="s">
        <v>1492</v>
      </c>
      <c r="R4677" s="1" t="s">
        <v>1448</v>
      </c>
      <c r="S4677" t="s">
        <v>1449</v>
      </c>
      <c r="T4677">
        <f>VLOOKUP(Admissions[[#This Row],[Department]],Departments!A:E,5,FALSE)</f>
        <v>6800</v>
      </c>
      <c r="U4677" s="1" t="str">
        <f t="shared" si="146"/>
        <v>Within Benchmark</v>
      </c>
      <c r="V4677" s="1">
        <f t="shared" ca="1" si="147"/>
        <v>57</v>
      </c>
      <c r="W4677" s="1" t="str">
        <f ca="1">_xlfn.IFS(Admissions[[#This Row],[Patients Age]]&lt;18,"Paediatric",V4677&lt;40,"Young Adult",V4677&lt;65,"Adult",TRUE,"Senior")</f>
        <v>Adult</v>
      </c>
    </row>
    <row r="4678" spans="1:23" x14ac:dyDescent="0.25">
      <c r="A4678">
        <v>15218</v>
      </c>
      <c r="B4678">
        <v>4551</v>
      </c>
      <c r="C4678" s="1" t="s">
        <v>583</v>
      </c>
      <c r="D4678" s="1" t="s">
        <v>56</v>
      </c>
      <c r="E4678" s="2">
        <v>31156</v>
      </c>
      <c r="F4678" s="1" t="s">
        <v>35</v>
      </c>
      <c r="G4678" s="1" t="s">
        <v>83</v>
      </c>
      <c r="H4678" s="2">
        <v>45598</v>
      </c>
      <c r="I4678" s="2">
        <v>45601</v>
      </c>
      <c r="J4678">
        <v>3</v>
      </c>
      <c r="K4678">
        <v>6638</v>
      </c>
      <c r="L4678" s="1" t="s">
        <v>1491</v>
      </c>
      <c r="M4678" s="1" t="s">
        <v>60</v>
      </c>
      <c r="N4678" s="1" t="s">
        <v>24</v>
      </c>
      <c r="O4678" t="s">
        <v>19</v>
      </c>
      <c r="P4678">
        <v>2212.6667000000002</v>
      </c>
      <c r="Q4678" s="1" t="s">
        <v>1492</v>
      </c>
      <c r="R4678" s="1" t="s">
        <v>1446</v>
      </c>
      <c r="S4678" t="s">
        <v>1447</v>
      </c>
      <c r="T4678">
        <f>VLOOKUP(Admissions[[#This Row],[Department]],Departments!A:E,5,FALSE)</f>
        <v>8500</v>
      </c>
      <c r="U4678" s="1" t="str">
        <f t="shared" si="146"/>
        <v>Within Benchmark</v>
      </c>
      <c r="V4678" s="1">
        <f t="shared" ca="1" si="147"/>
        <v>41</v>
      </c>
      <c r="W4678" s="1" t="str">
        <f ca="1">_xlfn.IFS(Admissions[[#This Row],[Patients Age]]&lt;18,"Paediatric",V4678&lt;40,"Young Adult",V4678&lt;65,"Adult",TRUE,"Senior")</f>
        <v>Adult</v>
      </c>
    </row>
    <row r="4679" spans="1:23" x14ac:dyDescent="0.25">
      <c r="A4679">
        <v>10512</v>
      </c>
      <c r="B4679">
        <v>6478</v>
      </c>
      <c r="C4679" s="1" t="s">
        <v>106</v>
      </c>
      <c r="D4679" s="1" t="s">
        <v>56</v>
      </c>
      <c r="E4679" s="2">
        <v>14054</v>
      </c>
      <c r="F4679" s="1" t="s">
        <v>51</v>
      </c>
      <c r="G4679" s="1" t="s">
        <v>113</v>
      </c>
      <c r="H4679" s="2">
        <v>45346</v>
      </c>
      <c r="I4679" s="2">
        <v>45351</v>
      </c>
      <c r="J4679">
        <v>5</v>
      </c>
      <c r="K4679">
        <v>5464</v>
      </c>
      <c r="L4679" s="1" t="s">
        <v>1491</v>
      </c>
      <c r="M4679" s="1" t="s">
        <v>53</v>
      </c>
      <c r="N4679" s="1" t="s">
        <v>33</v>
      </c>
      <c r="O4679" t="s">
        <v>19</v>
      </c>
      <c r="P4679">
        <v>1092.8</v>
      </c>
      <c r="Q4679" s="1" t="s">
        <v>1492</v>
      </c>
      <c r="R4679" s="1" t="s">
        <v>1446</v>
      </c>
      <c r="S4679" t="s">
        <v>1447</v>
      </c>
      <c r="T4679">
        <f>VLOOKUP(Admissions[[#This Row],[Department]],Departments!A:E,5,FALSE)</f>
        <v>6800</v>
      </c>
      <c r="U4679" s="1" t="str">
        <f t="shared" si="146"/>
        <v>Within Benchmark</v>
      </c>
      <c r="V4679" s="1">
        <f t="shared" ca="1" si="147"/>
        <v>88</v>
      </c>
      <c r="W4679" s="1" t="str">
        <f ca="1">_xlfn.IFS(Admissions[[#This Row],[Patients Age]]&lt;18,"Paediatric",V4679&lt;40,"Young Adult",V4679&lt;65,"Adult",TRUE,"Senior")</f>
        <v>Senior</v>
      </c>
    </row>
    <row r="4680" spans="1:23" x14ac:dyDescent="0.25">
      <c r="A4680">
        <v>12354</v>
      </c>
      <c r="B4680">
        <v>3428</v>
      </c>
      <c r="C4680" s="1" t="s">
        <v>229</v>
      </c>
      <c r="D4680" s="1" t="s">
        <v>56</v>
      </c>
      <c r="E4680" s="2">
        <v>22771</v>
      </c>
      <c r="F4680" s="1" t="s">
        <v>35</v>
      </c>
      <c r="G4680" s="1" t="s">
        <v>36</v>
      </c>
      <c r="H4680" s="2">
        <v>45567</v>
      </c>
      <c r="I4680" s="2">
        <v>45576</v>
      </c>
      <c r="J4680">
        <v>9</v>
      </c>
      <c r="K4680">
        <v>16471</v>
      </c>
      <c r="L4680" s="1" t="s">
        <v>1494</v>
      </c>
      <c r="M4680" s="1" t="s">
        <v>37</v>
      </c>
      <c r="N4680" s="1" t="s">
        <v>33</v>
      </c>
      <c r="O4680" t="s">
        <v>19</v>
      </c>
      <c r="P4680">
        <v>1830.1111000000001</v>
      </c>
      <c r="Q4680" s="1" t="s">
        <v>1492</v>
      </c>
      <c r="R4680" s="1" t="s">
        <v>1453</v>
      </c>
      <c r="S4680" t="s">
        <v>1449</v>
      </c>
      <c r="T4680">
        <f>VLOOKUP(Admissions[[#This Row],[Department]],Departments!A:E,5,FALSE)</f>
        <v>8500</v>
      </c>
      <c r="U4680" s="1" t="str">
        <f t="shared" si="146"/>
        <v>Above Benchmark</v>
      </c>
      <c r="V4680" s="1">
        <f t="shared" ca="1" si="147"/>
        <v>64</v>
      </c>
      <c r="W4680" s="1" t="str">
        <f ca="1">_xlfn.IFS(Admissions[[#This Row],[Patients Age]]&lt;18,"Paediatric",V4680&lt;40,"Young Adult",V4680&lt;65,"Adult",TRUE,"Senior")</f>
        <v>Adult</v>
      </c>
    </row>
    <row r="4681" spans="1:23" x14ac:dyDescent="0.25">
      <c r="A4681">
        <v>10783</v>
      </c>
      <c r="B4681">
        <v>6028</v>
      </c>
      <c r="C4681" s="1" t="s">
        <v>761</v>
      </c>
      <c r="D4681" s="1" t="s">
        <v>14</v>
      </c>
      <c r="E4681" s="2">
        <v>24772</v>
      </c>
      <c r="F4681" s="1" t="s">
        <v>21</v>
      </c>
      <c r="G4681" s="1" t="s">
        <v>22</v>
      </c>
      <c r="H4681" s="2">
        <v>45226</v>
      </c>
      <c r="I4681" s="2">
        <v>45232</v>
      </c>
      <c r="J4681">
        <v>6</v>
      </c>
      <c r="K4681">
        <v>22915</v>
      </c>
      <c r="L4681" s="1" t="s">
        <v>1491</v>
      </c>
      <c r="M4681" s="1" t="s">
        <v>124</v>
      </c>
      <c r="N4681" s="1" t="s">
        <v>33</v>
      </c>
      <c r="O4681" t="s">
        <v>19</v>
      </c>
      <c r="P4681">
        <v>3819.1667000000002</v>
      </c>
      <c r="Q4681" s="1" t="s">
        <v>1492</v>
      </c>
      <c r="R4681" s="1" t="s">
        <v>1454</v>
      </c>
      <c r="S4681" t="s">
        <v>1449</v>
      </c>
      <c r="T4681">
        <f>VLOOKUP(Admissions[[#This Row],[Department]],Departments!A:E,5,FALSE)</f>
        <v>12000</v>
      </c>
      <c r="U4681" s="1" t="str">
        <f t="shared" si="146"/>
        <v>Above Benchmark</v>
      </c>
      <c r="V4681" s="1">
        <f t="shared" ca="1" si="147"/>
        <v>58</v>
      </c>
      <c r="W4681" s="1" t="str">
        <f ca="1">_xlfn.IFS(Admissions[[#This Row],[Patients Age]]&lt;18,"Paediatric",V4681&lt;40,"Young Adult",V4681&lt;65,"Adult",TRUE,"Senior")</f>
        <v>Adult</v>
      </c>
    </row>
    <row r="4682" spans="1:23" x14ac:dyDescent="0.25">
      <c r="A4682">
        <v>14977</v>
      </c>
      <c r="B4682">
        <v>4786</v>
      </c>
      <c r="C4682" s="1" t="s">
        <v>167</v>
      </c>
      <c r="D4682" s="1" t="s">
        <v>14</v>
      </c>
      <c r="E4682" s="2">
        <v>37188</v>
      </c>
      <c r="F4682" s="1" t="s">
        <v>15</v>
      </c>
      <c r="G4682" s="1" t="s">
        <v>48</v>
      </c>
      <c r="H4682" s="2">
        <v>45550</v>
      </c>
      <c r="I4682" s="2">
        <v>45552</v>
      </c>
      <c r="J4682">
        <v>2</v>
      </c>
      <c r="K4682">
        <v>3575</v>
      </c>
      <c r="L4682" s="1" t="s">
        <v>1491</v>
      </c>
      <c r="M4682" s="1" t="s">
        <v>46</v>
      </c>
      <c r="N4682" s="1" t="s">
        <v>33</v>
      </c>
      <c r="O4682" t="s">
        <v>19</v>
      </c>
      <c r="P4682">
        <v>1787.5</v>
      </c>
      <c r="Q4682" s="1" t="s">
        <v>1492</v>
      </c>
      <c r="R4682" s="1" t="s">
        <v>1451</v>
      </c>
      <c r="S4682" t="s">
        <v>1447</v>
      </c>
      <c r="T4682">
        <f>VLOOKUP(Admissions[[#This Row],[Department]],Departments!A:E,5,FALSE)</f>
        <v>5500</v>
      </c>
      <c r="U4682" s="1" t="str">
        <f t="shared" si="146"/>
        <v>Within Benchmark</v>
      </c>
      <c r="V4682" s="1">
        <f t="shared" ca="1" si="147"/>
        <v>24</v>
      </c>
      <c r="W4682" s="1" t="str">
        <f ca="1">_xlfn.IFS(Admissions[[#This Row],[Patients Age]]&lt;18,"Paediatric",V4682&lt;40,"Young Adult",V4682&lt;65,"Adult",TRUE,"Senior")</f>
        <v>Young Adult</v>
      </c>
    </row>
    <row r="4683" spans="1:23" x14ac:dyDescent="0.25">
      <c r="A4683">
        <v>11572</v>
      </c>
      <c r="B4683">
        <v>3209</v>
      </c>
      <c r="C4683" s="1" t="s">
        <v>455</v>
      </c>
      <c r="D4683" s="1" t="s">
        <v>14</v>
      </c>
      <c r="E4683" s="2">
        <v>44285</v>
      </c>
      <c r="F4683" s="1" t="s">
        <v>30</v>
      </c>
      <c r="G4683" s="1" t="s">
        <v>58</v>
      </c>
      <c r="H4683" s="2">
        <v>45587</v>
      </c>
      <c r="I4683" s="2">
        <v>45591</v>
      </c>
      <c r="J4683">
        <v>4</v>
      </c>
      <c r="K4683">
        <v>4756</v>
      </c>
      <c r="L4683" s="1" t="s">
        <v>1491</v>
      </c>
      <c r="M4683" s="1" t="s">
        <v>81</v>
      </c>
      <c r="N4683" s="1" t="s">
        <v>33</v>
      </c>
      <c r="O4683" t="s">
        <v>19</v>
      </c>
      <c r="P4683">
        <v>1189</v>
      </c>
      <c r="Q4683" s="1" t="s">
        <v>1492</v>
      </c>
      <c r="R4683" s="1" t="s">
        <v>1452</v>
      </c>
      <c r="S4683" t="s">
        <v>1449</v>
      </c>
      <c r="T4683">
        <f>VLOOKUP(Admissions[[#This Row],[Department]],Departments!A:E,5,FALSE)</f>
        <v>4500</v>
      </c>
      <c r="U4683" s="1" t="str">
        <f t="shared" si="146"/>
        <v>Above Benchmark</v>
      </c>
      <c r="V4683" s="1">
        <f t="shared" ca="1" si="147"/>
        <v>5</v>
      </c>
      <c r="W4683" s="1" t="str">
        <f ca="1">_xlfn.IFS(Admissions[[#This Row],[Patients Age]]&lt;18,"Paediatric",V4683&lt;40,"Young Adult",V4683&lt;65,"Adult",TRUE,"Senior")</f>
        <v>Paediatric</v>
      </c>
    </row>
    <row r="4684" spans="1:23" x14ac:dyDescent="0.25">
      <c r="A4684">
        <v>13634</v>
      </c>
      <c r="B4684">
        <v>3445</v>
      </c>
      <c r="C4684" s="1" t="s">
        <v>757</v>
      </c>
      <c r="D4684" s="1" t="s">
        <v>56</v>
      </c>
      <c r="E4684" s="2">
        <v>42867</v>
      </c>
      <c r="F4684" s="1" t="s">
        <v>30</v>
      </c>
      <c r="G4684" s="1" t="s">
        <v>31</v>
      </c>
      <c r="H4684" s="2">
        <v>45556</v>
      </c>
      <c r="I4684" s="2">
        <v>45559</v>
      </c>
      <c r="J4684">
        <v>3</v>
      </c>
      <c r="K4684">
        <v>2398</v>
      </c>
      <c r="L4684" s="1" t="s">
        <v>1491</v>
      </c>
      <c r="M4684" s="1" t="s">
        <v>46</v>
      </c>
      <c r="N4684" s="1" t="s">
        <v>18</v>
      </c>
      <c r="O4684" t="s">
        <v>19</v>
      </c>
      <c r="P4684">
        <v>799.33330000000001</v>
      </c>
      <c r="Q4684" s="1" t="s">
        <v>1492</v>
      </c>
      <c r="R4684" s="1" t="s">
        <v>1446</v>
      </c>
      <c r="S4684" t="s">
        <v>1447</v>
      </c>
      <c r="T4684">
        <f>VLOOKUP(Admissions[[#This Row],[Department]],Departments!A:E,5,FALSE)</f>
        <v>4500</v>
      </c>
      <c r="U4684" s="1" t="str">
        <f t="shared" si="146"/>
        <v>Within Benchmark</v>
      </c>
      <c r="V4684" s="1">
        <f t="shared" ca="1" si="147"/>
        <v>9</v>
      </c>
      <c r="W4684" s="1" t="str">
        <f ca="1">_xlfn.IFS(Admissions[[#This Row],[Patients Age]]&lt;18,"Paediatric",V4684&lt;40,"Young Adult",V4684&lt;65,"Adult",TRUE,"Senior")</f>
        <v>Paediatric</v>
      </c>
    </row>
    <row r="4685" spans="1:23" x14ac:dyDescent="0.25">
      <c r="A4685">
        <v>12273</v>
      </c>
      <c r="B4685">
        <v>5436</v>
      </c>
      <c r="C4685" s="1" t="s">
        <v>408</v>
      </c>
      <c r="D4685" s="1" t="s">
        <v>56</v>
      </c>
      <c r="E4685" s="2">
        <v>20440</v>
      </c>
      <c r="F4685" s="1" t="s">
        <v>15</v>
      </c>
      <c r="G4685" s="1" t="s">
        <v>48</v>
      </c>
      <c r="H4685" s="2">
        <v>45350</v>
      </c>
      <c r="I4685" s="2">
        <v>45353</v>
      </c>
      <c r="J4685">
        <v>3</v>
      </c>
      <c r="K4685">
        <v>6802</v>
      </c>
      <c r="L4685" s="1" t="s">
        <v>1494</v>
      </c>
      <c r="M4685" s="1" t="s">
        <v>46</v>
      </c>
      <c r="N4685" s="1" t="s">
        <v>18</v>
      </c>
      <c r="O4685" t="s">
        <v>19</v>
      </c>
      <c r="P4685">
        <v>2267.3332999999998</v>
      </c>
      <c r="Q4685" s="1" t="s">
        <v>1492</v>
      </c>
      <c r="R4685" s="1" t="s">
        <v>1453</v>
      </c>
      <c r="S4685" t="s">
        <v>1449</v>
      </c>
      <c r="T4685">
        <f>VLOOKUP(Admissions[[#This Row],[Department]],Departments!A:E,5,FALSE)</f>
        <v>5500</v>
      </c>
      <c r="U4685" s="1" t="str">
        <f t="shared" si="146"/>
        <v>Above Benchmark</v>
      </c>
      <c r="V4685" s="1">
        <f t="shared" ca="1" si="147"/>
        <v>70</v>
      </c>
      <c r="W4685" s="1" t="str">
        <f ca="1">_xlfn.IFS(Admissions[[#This Row],[Patients Age]]&lt;18,"Paediatric",V4685&lt;40,"Young Adult",V4685&lt;65,"Adult",TRUE,"Senior")</f>
        <v>Senior</v>
      </c>
    </row>
    <row r="4686" spans="1:23" x14ac:dyDescent="0.25">
      <c r="A4686">
        <v>14550</v>
      </c>
      <c r="B4686">
        <v>5654</v>
      </c>
      <c r="C4686" s="1" t="s">
        <v>999</v>
      </c>
      <c r="D4686" s="1" t="s">
        <v>56</v>
      </c>
      <c r="E4686" s="2">
        <v>26596</v>
      </c>
      <c r="F4686" s="1" t="s">
        <v>26</v>
      </c>
      <c r="G4686" s="1" t="s">
        <v>27</v>
      </c>
      <c r="H4686" s="2">
        <v>45082</v>
      </c>
      <c r="I4686" s="2">
        <v>45089</v>
      </c>
      <c r="J4686">
        <v>7</v>
      </c>
      <c r="K4686">
        <v>13866</v>
      </c>
      <c r="L4686" s="1" t="s">
        <v>1491</v>
      </c>
      <c r="M4686" s="1" t="s">
        <v>17</v>
      </c>
      <c r="N4686" s="1" t="s">
        <v>24</v>
      </c>
      <c r="O4686" t="s">
        <v>19</v>
      </c>
      <c r="P4686">
        <v>1980.8570999999999</v>
      </c>
      <c r="Q4686" s="1" t="s">
        <v>1492</v>
      </c>
      <c r="R4686" s="1" t="s">
        <v>1448</v>
      </c>
      <c r="S4686" t="s">
        <v>1449</v>
      </c>
      <c r="T4686">
        <f>VLOOKUP(Admissions[[#This Row],[Department]],Departments!A:E,5,FALSE)</f>
        <v>9000</v>
      </c>
      <c r="U4686" s="1" t="str">
        <f t="shared" si="146"/>
        <v>Above Benchmark</v>
      </c>
      <c r="V4686" s="1">
        <f t="shared" ca="1" si="147"/>
        <v>53</v>
      </c>
      <c r="W4686" s="1" t="str">
        <f ca="1">_xlfn.IFS(Admissions[[#This Row],[Patients Age]]&lt;18,"Paediatric",V4686&lt;40,"Young Adult",V4686&lt;65,"Adult",TRUE,"Senior")</f>
        <v>Adult</v>
      </c>
    </row>
    <row r="4687" spans="1:23" x14ac:dyDescent="0.25">
      <c r="A4687">
        <v>12957</v>
      </c>
      <c r="B4687">
        <v>4635</v>
      </c>
      <c r="C4687" s="1" t="s">
        <v>123</v>
      </c>
      <c r="D4687" s="1" t="s">
        <v>56</v>
      </c>
      <c r="E4687" s="2">
        <v>23463</v>
      </c>
      <c r="F4687" s="1" t="s">
        <v>21</v>
      </c>
      <c r="G4687" s="1" t="s">
        <v>22</v>
      </c>
      <c r="H4687" s="2">
        <v>45510</v>
      </c>
      <c r="I4687" s="2">
        <v>45519</v>
      </c>
      <c r="J4687">
        <v>9</v>
      </c>
      <c r="K4687">
        <v>35287</v>
      </c>
      <c r="L4687" s="1" t="s">
        <v>1491</v>
      </c>
      <c r="M4687" s="1" t="s">
        <v>23</v>
      </c>
      <c r="N4687" s="1" t="s">
        <v>18</v>
      </c>
      <c r="O4687" t="s">
        <v>19</v>
      </c>
      <c r="P4687">
        <v>3920.7777999999998</v>
      </c>
      <c r="Q4687" s="1" t="s">
        <v>1492</v>
      </c>
      <c r="R4687" s="1" t="s">
        <v>1452</v>
      </c>
      <c r="S4687" t="s">
        <v>1449</v>
      </c>
      <c r="T4687">
        <f>VLOOKUP(Admissions[[#This Row],[Department]],Departments!A:E,5,FALSE)</f>
        <v>12000</v>
      </c>
      <c r="U4687" s="1" t="str">
        <f t="shared" si="146"/>
        <v>Above Benchmark</v>
      </c>
      <c r="V4687" s="1">
        <f t="shared" ca="1" si="147"/>
        <v>62</v>
      </c>
      <c r="W4687" s="1" t="str">
        <f ca="1">_xlfn.IFS(Admissions[[#This Row],[Patients Age]]&lt;18,"Paediatric",V4687&lt;40,"Young Adult",V4687&lt;65,"Adult",TRUE,"Senior")</f>
        <v>Adult</v>
      </c>
    </row>
    <row r="4688" spans="1:23" x14ac:dyDescent="0.25">
      <c r="A4688">
        <v>12294</v>
      </c>
      <c r="B4688">
        <v>6709</v>
      </c>
      <c r="C4688" s="1" t="s">
        <v>842</v>
      </c>
      <c r="D4688" s="1" t="s">
        <v>56</v>
      </c>
      <c r="E4688" s="2">
        <v>16278</v>
      </c>
      <c r="F4688" s="1" t="s">
        <v>51</v>
      </c>
      <c r="G4688" s="1" t="s">
        <v>87</v>
      </c>
      <c r="H4688" s="2">
        <v>45161</v>
      </c>
      <c r="I4688" s="2">
        <v>45168</v>
      </c>
      <c r="J4688">
        <v>7</v>
      </c>
      <c r="K4688">
        <v>13546</v>
      </c>
      <c r="L4688" s="1" t="s">
        <v>1491</v>
      </c>
      <c r="M4688" s="1" t="s">
        <v>114</v>
      </c>
      <c r="N4688" s="1" t="s">
        <v>33</v>
      </c>
      <c r="O4688" t="s">
        <v>19</v>
      </c>
      <c r="P4688">
        <v>1935.1429000000001</v>
      </c>
      <c r="Q4688" s="1" t="s">
        <v>1492</v>
      </c>
      <c r="R4688" s="1" t="s">
        <v>1453</v>
      </c>
      <c r="S4688" t="s">
        <v>1449</v>
      </c>
      <c r="T4688">
        <f>VLOOKUP(Admissions[[#This Row],[Department]],Departments!A:E,5,FALSE)</f>
        <v>6800</v>
      </c>
      <c r="U4688" s="1" t="str">
        <f t="shared" si="146"/>
        <v>Above Benchmark</v>
      </c>
      <c r="V4688" s="1">
        <f t="shared" ca="1" si="147"/>
        <v>81</v>
      </c>
      <c r="W4688" s="1" t="str">
        <f ca="1">_xlfn.IFS(Admissions[[#This Row],[Patients Age]]&lt;18,"Paediatric",V4688&lt;40,"Young Adult",V4688&lt;65,"Adult",TRUE,"Senior")</f>
        <v>Senior</v>
      </c>
    </row>
    <row r="4689" spans="1:23" x14ac:dyDescent="0.25">
      <c r="A4689">
        <v>14254</v>
      </c>
      <c r="B4689">
        <v>6435</v>
      </c>
      <c r="C4689" s="1" t="s">
        <v>201</v>
      </c>
      <c r="D4689" s="1" t="s">
        <v>56</v>
      </c>
      <c r="E4689" s="2">
        <v>32233</v>
      </c>
      <c r="F4689" s="1" t="s">
        <v>21</v>
      </c>
      <c r="G4689" s="1" t="s">
        <v>160</v>
      </c>
      <c r="H4689" s="2">
        <v>45532</v>
      </c>
      <c r="I4689" s="2">
        <v>45535</v>
      </c>
      <c r="J4689">
        <v>3</v>
      </c>
      <c r="K4689">
        <v>12640</v>
      </c>
      <c r="L4689" s="1" t="s">
        <v>1491</v>
      </c>
      <c r="M4689" s="1" t="s">
        <v>23</v>
      </c>
      <c r="N4689" s="1" t="s">
        <v>33</v>
      </c>
      <c r="O4689" t="s">
        <v>19</v>
      </c>
      <c r="P4689">
        <v>4213.3333000000002</v>
      </c>
      <c r="Q4689" s="1" t="s">
        <v>1492</v>
      </c>
      <c r="R4689" s="1" t="s">
        <v>1453</v>
      </c>
      <c r="S4689" t="s">
        <v>1449</v>
      </c>
      <c r="T4689">
        <f>VLOOKUP(Admissions[[#This Row],[Department]],Departments!A:E,5,FALSE)</f>
        <v>12000</v>
      </c>
      <c r="U4689" s="1" t="str">
        <f t="shared" si="146"/>
        <v>Above Benchmark</v>
      </c>
      <c r="V4689" s="1">
        <f t="shared" ca="1" si="147"/>
        <v>38</v>
      </c>
      <c r="W4689" s="1" t="str">
        <f ca="1">_xlfn.IFS(Admissions[[#This Row],[Patients Age]]&lt;18,"Paediatric",V4689&lt;40,"Young Adult",V4689&lt;65,"Adult",TRUE,"Senior")</f>
        <v>Young Adult</v>
      </c>
    </row>
    <row r="4690" spans="1:23" x14ac:dyDescent="0.25">
      <c r="A4690">
        <v>13263</v>
      </c>
      <c r="B4690">
        <v>3626</v>
      </c>
      <c r="C4690" s="1" t="s">
        <v>1071</v>
      </c>
      <c r="D4690" s="1" t="s">
        <v>56</v>
      </c>
      <c r="E4690" s="2">
        <v>38266</v>
      </c>
      <c r="F4690" s="1" t="s">
        <v>66</v>
      </c>
      <c r="G4690" s="1" t="s">
        <v>70</v>
      </c>
      <c r="H4690" s="2">
        <v>45445</v>
      </c>
      <c r="I4690" s="2">
        <v>45449</v>
      </c>
      <c r="J4690">
        <v>4</v>
      </c>
      <c r="K4690">
        <v>3339</v>
      </c>
      <c r="L4690" s="1" t="s">
        <v>1491</v>
      </c>
      <c r="M4690" s="1" t="s">
        <v>37</v>
      </c>
      <c r="N4690" s="1" t="s">
        <v>18</v>
      </c>
      <c r="O4690" t="s">
        <v>19</v>
      </c>
      <c r="P4690">
        <v>834.75</v>
      </c>
      <c r="Q4690" s="1" t="s">
        <v>1492</v>
      </c>
      <c r="R4690" s="1" t="s">
        <v>1451</v>
      </c>
      <c r="S4690" t="s">
        <v>1447</v>
      </c>
      <c r="T4690">
        <f>VLOOKUP(Admissions[[#This Row],[Department]],Departments!A:E,5,FALSE)</f>
        <v>6000</v>
      </c>
      <c r="U4690" s="1" t="str">
        <f t="shared" si="146"/>
        <v>Within Benchmark</v>
      </c>
      <c r="V4690" s="1">
        <f t="shared" ca="1" si="147"/>
        <v>21</v>
      </c>
      <c r="W4690" s="1" t="str">
        <f ca="1">_xlfn.IFS(Admissions[[#This Row],[Patients Age]]&lt;18,"Paediatric",V4690&lt;40,"Young Adult",V4690&lt;65,"Adult",TRUE,"Senior")</f>
        <v>Young Adult</v>
      </c>
    </row>
    <row r="4691" spans="1:23" x14ac:dyDescent="0.25">
      <c r="A4691">
        <v>12392</v>
      </c>
      <c r="B4691">
        <v>3416</v>
      </c>
      <c r="C4691" s="1" t="s">
        <v>203</v>
      </c>
      <c r="D4691" s="1" t="s">
        <v>56</v>
      </c>
      <c r="E4691" s="2">
        <v>31301</v>
      </c>
      <c r="F4691" s="1" t="s">
        <v>26</v>
      </c>
      <c r="G4691" s="1" t="s">
        <v>141</v>
      </c>
      <c r="H4691" s="2">
        <v>45565</v>
      </c>
      <c r="I4691" s="2">
        <v>45568</v>
      </c>
      <c r="J4691">
        <v>3</v>
      </c>
      <c r="K4691">
        <v>10933</v>
      </c>
      <c r="L4691" s="1" t="s">
        <v>1491</v>
      </c>
      <c r="M4691" s="1" t="s">
        <v>79</v>
      </c>
      <c r="N4691" s="1" t="s">
        <v>18</v>
      </c>
      <c r="O4691" t="s">
        <v>19</v>
      </c>
      <c r="P4691">
        <v>3644.3332999999998</v>
      </c>
      <c r="Q4691" s="1" t="s">
        <v>1492</v>
      </c>
      <c r="R4691" s="1" t="s">
        <v>1448</v>
      </c>
      <c r="S4691" t="s">
        <v>1449</v>
      </c>
      <c r="T4691">
        <f>VLOOKUP(Admissions[[#This Row],[Department]],Departments!A:E,5,FALSE)</f>
        <v>9000</v>
      </c>
      <c r="U4691" s="1" t="str">
        <f t="shared" si="146"/>
        <v>Above Benchmark</v>
      </c>
      <c r="V4691" s="1">
        <f t="shared" ca="1" si="147"/>
        <v>40</v>
      </c>
      <c r="W4691" s="1" t="str">
        <f ca="1">_xlfn.IFS(Admissions[[#This Row],[Patients Age]]&lt;18,"Paediatric",V4691&lt;40,"Young Adult",V4691&lt;65,"Adult",TRUE,"Senior")</f>
        <v>Adult</v>
      </c>
    </row>
    <row r="4692" spans="1:23" x14ac:dyDescent="0.25">
      <c r="A4692">
        <v>14376</v>
      </c>
      <c r="B4692">
        <v>3010</v>
      </c>
      <c r="C4692" s="1" t="s">
        <v>1205</v>
      </c>
      <c r="D4692" s="1" t="s">
        <v>14</v>
      </c>
      <c r="E4692" s="2">
        <v>16291</v>
      </c>
      <c r="F4692" s="1" t="s">
        <v>41</v>
      </c>
      <c r="G4692" s="1" t="s">
        <v>72</v>
      </c>
      <c r="H4692" s="2">
        <v>45376</v>
      </c>
      <c r="I4692" s="2">
        <v>45383</v>
      </c>
      <c r="J4692">
        <v>7</v>
      </c>
      <c r="K4692">
        <v>15091</v>
      </c>
      <c r="L4692" s="1" t="s">
        <v>1491</v>
      </c>
      <c r="M4692" s="1" t="s">
        <v>73</v>
      </c>
      <c r="N4692" s="1" t="s">
        <v>33</v>
      </c>
      <c r="O4692" t="s">
        <v>19</v>
      </c>
      <c r="P4692">
        <v>2155.8571000000002</v>
      </c>
      <c r="Q4692" s="1" t="s">
        <v>1492</v>
      </c>
      <c r="R4692" s="1" t="s">
        <v>1448</v>
      </c>
      <c r="S4692" t="s">
        <v>1449</v>
      </c>
      <c r="T4692">
        <f>VLOOKUP(Admissions[[#This Row],[Department]],Departments!A:E,5,FALSE)</f>
        <v>7200</v>
      </c>
      <c r="U4692" s="1" t="str">
        <f t="shared" si="146"/>
        <v>Above Benchmark</v>
      </c>
      <c r="V4692" s="1">
        <f t="shared" ca="1" si="147"/>
        <v>81</v>
      </c>
      <c r="W4692" s="1" t="str">
        <f ca="1">_xlfn.IFS(Admissions[[#This Row],[Patients Age]]&lt;18,"Paediatric",V4692&lt;40,"Young Adult",V4692&lt;65,"Adult",TRUE,"Senior")</f>
        <v>Senior</v>
      </c>
    </row>
    <row r="4693" spans="1:23" x14ac:dyDescent="0.25">
      <c r="A4693">
        <v>13624</v>
      </c>
      <c r="B4693">
        <v>3971</v>
      </c>
      <c r="C4693" s="1" t="s">
        <v>1368</v>
      </c>
      <c r="D4693" s="1" t="s">
        <v>56</v>
      </c>
      <c r="E4693" s="2">
        <v>23118</v>
      </c>
      <c r="F4693" s="1" t="s">
        <v>35</v>
      </c>
      <c r="G4693" s="1" t="s">
        <v>36</v>
      </c>
      <c r="H4693" s="2">
        <v>45600</v>
      </c>
      <c r="I4693" s="2">
        <v>45603</v>
      </c>
      <c r="J4693">
        <v>3</v>
      </c>
      <c r="K4693">
        <v>9034</v>
      </c>
      <c r="L4693" s="1" t="s">
        <v>1494</v>
      </c>
      <c r="M4693" s="1" t="s">
        <v>37</v>
      </c>
      <c r="N4693" s="1" t="s">
        <v>33</v>
      </c>
      <c r="O4693" t="s">
        <v>19</v>
      </c>
      <c r="P4693">
        <v>3011.3332999999998</v>
      </c>
      <c r="Q4693" s="1" t="s">
        <v>1492</v>
      </c>
      <c r="R4693" s="1" t="s">
        <v>1448</v>
      </c>
      <c r="S4693" t="s">
        <v>1449</v>
      </c>
      <c r="T4693">
        <f>VLOOKUP(Admissions[[#This Row],[Department]],Departments!A:E,5,FALSE)</f>
        <v>8500</v>
      </c>
      <c r="U4693" s="1" t="str">
        <f t="shared" si="146"/>
        <v>Above Benchmark</v>
      </c>
      <c r="V4693" s="1">
        <f t="shared" ca="1" si="147"/>
        <v>63</v>
      </c>
      <c r="W4693" s="1" t="str">
        <f ca="1">_xlfn.IFS(Admissions[[#This Row],[Patients Age]]&lt;18,"Paediatric",V4693&lt;40,"Young Adult",V4693&lt;65,"Adult",TRUE,"Senior")</f>
        <v>Adult</v>
      </c>
    </row>
    <row r="4694" spans="1:23" x14ac:dyDescent="0.25">
      <c r="A4694">
        <v>13613</v>
      </c>
      <c r="B4694">
        <v>5987</v>
      </c>
      <c r="C4694" s="1" t="s">
        <v>989</v>
      </c>
      <c r="D4694" s="1" t="s">
        <v>56</v>
      </c>
      <c r="E4694" s="2">
        <v>27507</v>
      </c>
      <c r="F4694" s="1" t="s">
        <v>35</v>
      </c>
      <c r="G4694" s="1" t="s">
        <v>85</v>
      </c>
      <c r="H4694" s="2">
        <v>45287</v>
      </c>
      <c r="I4694" s="2">
        <v>45288</v>
      </c>
      <c r="J4694">
        <v>1</v>
      </c>
      <c r="K4694">
        <v>5539</v>
      </c>
      <c r="L4694" s="1" t="s">
        <v>1491</v>
      </c>
      <c r="M4694" s="1" t="s">
        <v>119</v>
      </c>
      <c r="N4694" s="1" t="s">
        <v>33</v>
      </c>
      <c r="O4694" t="s">
        <v>19</v>
      </c>
      <c r="P4694">
        <v>5539</v>
      </c>
      <c r="Q4694" s="1" t="s">
        <v>1492</v>
      </c>
      <c r="R4694" s="1" t="s">
        <v>1453</v>
      </c>
      <c r="S4694" t="s">
        <v>1449</v>
      </c>
      <c r="T4694">
        <f>VLOOKUP(Admissions[[#This Row],[Department]],Departments!A:E,5,FALSE)</f>
        <v>8500</v>
      </c>
      <c r="U4694" s="1" t="str">
        <f t="shared" si="146"/>
        <v>Within Benchmark</v>
      </c>
      <c r="V4694" s="1">
        <f t="shared" ca="1" si="147"/>
        <v>51</v>
      </c>
      <c r="W4694" s="1" t="str">
        <f ca="1">_xlfn.IFS(Admissions[[#This Row],[Patients Age]]&lt;18,"Paediatric",V4694&lt;40,"Young Adult",V4694&lt;65,"Adult",TRUE,"Senior")</f>
        <v>Adult</v>
      </c>
    </row>
    <row r="4695" spans="1:23" x14ac:dyDescent="0.25">
      <c r="A4695">
        <v>15233</v>
      </c>
      <c r="B4695">
        <v>5972</v>
      </c>
      <c r="C4695" s="1" t="s">
        <v>263</v>
      </c>
      <c r="D4695" s="1" t="s">
        <v>56</v>
      </c>
      <c r="E4695" s="2">
        <v>27852</v>
      </c>
      <c r="F4695" s="1" t="s">
        <v>66</v>
      </c>
      <c r="G4695" s="1" t="s">
        <v>67</v>
      </c>
      <c r="H4695" s="2">
        <v>45315</v>
      </c>
      <c r="I4695" s="2">
        <v>45318</v>
      </c>
      <c r="J4695">
        <v>3</v>
      </c>
      <c r="K4695">
        <v>5716</v>
      </c>
      <c r="L4695" s="1" t="s">
        <v>1491</v>
      </c>
      <c r="M4695" s="1" t="s">
        <v>116</v>
      </c>
      <c r="N4695" s="1" t="s">
        <v>18</v>
      </c>
      <c r="O4695" t="s">
        <v>19</v>
      </c>
      <c r="P4695">
        <v>1905.3333</v>
      </c>
      <c r="Q4695" s="1" t="s">
        <v>1492</v>
      </c>
      <c r="R4695" s="1" t="s">
        <v>1453</v>
      </c>
      <c r="S4695" t="s">
        <v>1449</v>
      </c>
      <c r="T4695">
        <f>VLOOKUP(Admissions[[#This Row],[Department]],Departments!A:E,5,FALSE)</f>
        <v>6000</v>
      </c>
      <c r="U4695" s="1" t="str">
        <f t="shared" si="146"/>
        <v>Within Benchmark</v>
      </c>
      <c r="V4695" s="1">
        <f t="shared" ca="1" si="147"/>
        <v>50</v>
      </c>
      <c r="W4695" s="1" t="str">
        <f ca="1">_xlfn.IFS(Admissions[[#This Row],[Patients Age]]&lt;18,"Paediatric",V4695&lt;40,"Young Adult",V4695&lt;65,"Adult",TRUE,"Senior")</f>
        <v>Adult</v>
      </c>
    </row>
    <row r="4696" spans="1:23" x14ac:dyDescent="0.25">
      <c r="A4696">
        <v>12342</v>
      </c>
      <c r="B4696">
        <v>6745</v>
      </c>
      <c r="C4696" s="1" t="s">
        <v>685</v>
      </c>
      <c r="D4696" s="1" t="s">
        <v>56</v>
      </c>
      <c r="E4696" s="2">
        <v>30151</v>
      </c>
      <c r="F4696" s="1" t="s">
        <v>41</v>
      </c>
      <c r="G4696" s="1" t="s">
        <v>219</v>
      </c>
      <c r="H4696" s="2">
        <v>45655</v>
      </c>
      <c r="I4696" s="2">
        <v>45657</v>
      </c>
      <c r="J4696">
        <v>2</v>
      </c>
      <c r="K4696">
        <v>5856</v>
      </c>
      <c r="L4696" s="1" t="s">
        <v>1491</v>
      </c>
      <c r="M4696" s="1" t="s">
        <v>121</v>
      </c>
      <c r="N4696" s="1" t="s">
        <v>33</v>
      </c>
      <c r="O4696" t="s">
        <v>19</v>
      </c>
      <c r="P4696">
        <v>2928</v>
      </c>
      <c r="Q4696" s="1" t="s">
        <v>1492</v>
      </c>
      <c r="R4696" s="1" t="s">
        <v>1451</v>
      </c>
      <c r="S4696" t="s">
        <v>1447</v>
      </c>
      <c r="T4696">
        <f>VLOOKUP(Admissions[[#This Row],[Department]],Departments!A:E,5,FALSE)</f>
        <v>7200</v>
      </c>
      <c r="U4696" s="1" t="str">
        <f t="shared" si="146"/>
        <v>Within Benchmark</v>
      </c>
      <c r="V4696" s="1">
        <f t="shared" ca="1" si="147"/>
        <v>43</v>
      </c>
      <c r="W4696" s="1" t="str">
        <f ca="1">_xlfn.IFS(Admissions[[#This Row],[Patients Age]]&lt;18,"Paediatric",V4696&lt;40,"Young Adult",V4696&lt;65,"Adult",TRUE,"Senior")</f>
        <v>Adult</v>
      </c>
    </row>
    <row r="4697" spans="1:23" x14ac:dyDescent="0.25">
      <c r="A4697">
        <v>13255</v>
      </c>
      <c r="B4697">
        <v>5460</v>
      </c>
      <c r="C4697" s="1" t="s">
        <v>593</v>
      </c>
      <c r="D4697" s="1" t="s">
        <v>14</v>
      </c>
      <c r="E4697" s="2">
        <v>32346</v>
      </c>
      <c r="F4697" s="1" t="s">
        <v>26</v>
      </c>
      <c r="G4697" s="1" t="s">
        <v>39</v>
      </c>
      <c r="H4697" s="2">
        <v>45040</v>
      </c>
      <c r="I4697" s="2">
        <v>45045</v>
      </c>
      <c r="J4697">
        <v>5</v>
      </c>
      <c r="K4697">
        <v>6624</v>
      </c>
      <c r="L4697" s="1" t="s">
        <v>1491</v>
      </c>
      <c r="M4697" s="1" t="s">
        <v>79</v>
      </c>
      <c r="N4697" s="1" t="s">
        <v>24</v>
      </c>
      <c r="O4697" t="s">
        <v>19</v>
      </c>
      <c r="P4697">
        <v>1324.8</v>
      </c>
      <c r="Q4697" s="1" t="s">
        <v>1492</v>
      </c>
      <c r="R4697" s="1" t="s">
        <v>1448</v>
      </c>
      <c r="S4697" t="s">
        <v>1449</v>
      </c>
      <c r="T4697">
        <f>VLOOKUP(Admissions[[#This Row],[Department]],Departments!A:E,5,FALSE)</f>
        <v>9000</v>
      </c>
      <c r="U4697" s="1" t="str">
        <f t="shared" si="146"/>
        <v>Within Benchmark</v>
      </c>
      <c r="V4697" s="1">
        <f t="shared" ca="1" si="147"/>
        <v>37</v>
      </c>
      <c r="W4697" s="1" t="str">
        <f ca="1">_xlfn.IFS(Admissions[[#This Row],[Patients Age]]&lt;18,"Paediatric",V4697&lt;40,"Young Adult",V4697&lt;65,"Adult",TRUE,"Senior")</f>
        <v>Young Adult</v>
      </c>
    </row>
    <row r="4698" spans="1:23" x14ac:dyDescent="0.25">
      <c r="A4698">
        <v>14196</v>
      </c>
      <c r="B4698">
        <v>3484</v>
      </c>
      <c r="C4698" s="1" t="s">
        <v>621</v>
      </c>
      <c r="D4698" s="1" t="s">
        <v>56</v>
      </c>
      <c r="E4698" s="2">
        <v>33419</v>
      </c>
      <c r="F4698" s="1" t="s">
        <v>35</v>
      </c>
      <c r="G4698" s="1" t="s">
        <v>36</v>
      </c>
      <c r="H4698" s="2">
        <v>44933</v>
      </c>
      <c r="I4698" s="2">
        <v>44940</v>
      </c>
      <c r="J4698">
        <v>7</v>
      </c>
      <c r="K4698">
        <v>7916</v>
      </c>
      <c r="L4698" s="1" t="s">
        <v>1491</v>
      </c>
      <c r="M4698" s="1" t="s">
        <v>75</v>
      </c>
      <c r="N4698" s="1" t="s">
        <v>33</v>
      </c>
      <c r="O4698" t="s">
        <v>19</v>
      </c>
      <c r="P4698">
        <v>1130.8570999999999</v>
      </c>
      <c r="Q4698" s="1" t="s">
        <v>1492</v>
      </c>
      <c r="R4698" s="1" t="s">
        <v>1446</v>
      </c>
      <c r="S4698" t="s">
        <v>1447</v>
      </c>
      <c r="T4698">
        <f>VLOOKUP(Admissions[[#This Row],[Department]],Departments!A:E,5,FALSE)</f>
        <v>8500</v>
      </c>
      <c r="U4698" s="1" t="str">
        <f t="shared" si="146"/>
        <v>Within Benchmark</v>
      </c>
      <c r="V4698" s="1">
        <f t="shared" ca="1" si="147"/>
        <v>35</v>
      </c>
      <c r="W4698" s="1" t="str">
        <f ca="1">_xlfn.IFS(Admissions[[#This Row],[Patients Age]]&lt;18,"Paediatric",V4698&lt;40,"Young Adult",V4698&lt;65,"Adult",TRUE,"Senior")</f>
        <v>Young Adult</v>
      </c>
    </row>
    <row r="4699" spans="1:23" x14ac:dyDescent="0.25">
      <c r="A4699">
        <v>13393</v>
      </c>
      <c r="B4699">
        <v>6102</v>
      </c>
      <c r="C4699" s="1" t="s">
        <v>523</v>
      </c>
      <c r="D4699" s="1" t="s">
        <v>14</v>
      </c>
      <c r="E4699" s="2">
        <v>25628</v>
      </c>
      <c r="F4699" s="1" t="s">
        <v>26</v>
      </c>
      <c r="G4699" s="1" t="s">
        <v>141</v>
      </c>
      <c r="H4699" s="2">
        <v>45303</v>
      </c>
      <c r="I4699" s="2">
        <v>45310</v>
      </c>
      <c r="J4699">
        <v>7</v>
      </c>
      <c r="K4699">
        <v>19040</v>
      </c>
      <c r="L4699" s="1" t="s">
        <v>1491</v>
      </c>
      <c r="M4699" s="1" t="s">
        <v>79</v>
      </c>
      <c r="N4699" s="1" t="s">
        <v>33</v>
      </c>
      <c r="O4699" t="s">
        <v>19</v>
      </c>
      <c r="P4699">
        <v>2720</v>
      </c>
      <c r="Q4699" s="1" t="s">
        <v>1492</v>
      </c>
      <c r="R4699" s="1" t="s">
        <v>1454</v>
      </c>
      <c r="S4699" t="s">
        <v>1449</v>
      </c>
      <c r="T4699">
        <f>VLOOKUP(Admissions[[#This Row],[Department]],Departments!A:E,5,FALSE)</f>
        <v>9000</v>
      </c>
      <c r="U4699" s="1" t="str">
        <f t="shared" si="146"/>
        <v>Above Benchmark</v>
      </c>
      <c r="V4699" s="1">
        <f t="shared" ca="1" si="147"/>
        <v>56</v>
      </c>
      <c r="W4699" s="1" t="str">
        <f ca="1">_xlfn.IFS(Admissions[[#This Row],[Patients Age]]&lt;18,"Paediatric",V4699&lt;40,"Young Adult",V4699&lt;65,"Adult",TRUE,"Senior")</f>
        <v>Adult</v>
      </c>
    </row>
    <row r="4700" spans="1:23" x14ac:dyDescent="0.25">
      <c r="A4700">
        <v>15334</v>
      </c>
      <c r="B4700">
        <v>4839</v>
      </c>
      <c r="C4700" s="1" t="s">
        <v>586</v>
      </c>
      <c r="D4700" s="1" t="s">
        <v>14</v>
      </c>
      <c r="E4700" s="2">
        <v>30197</v>
      </c>
      <c r="F4700" s="1" t="s">
        <v>51</v>
      </c>
      <c r="G4700" s="1" t="s">
        <v>87</v>
      </c>
      <c r="H4700" s="2">
        <v>45486</v>
      </c>
      <c r="I4700" s="2">
        <v>45491</v>
      </c>
      <c r="J4700">
        <v>5</v>
      </c>
      <c r="K4700">
        <v>9522</v>
      </c>
      <c r="L4700" s="1" t="s">
        <v>1491</v>
      </c>
      <c r="M4700" s="1" t="s">
        <v>17</v>
      </c>
      <c r="N4700" s="1" t="s">
        <v>18</v>
      </c>
      <c r="O4700" t="s">
        <v>19</v>
      </c>
      <c r="P4700">
        <v>1904.4</v>
      </c>
      <c r="Q4700" s="1" t="s">
        <v>1492</v>
      </c>
      <c r="R4700" s="1" t="s">
        <v>1446</v>
      </c>
      <c r="S4700" t="s">
        <v>1447</v>
      </c>
      <c r="T4700">
        <f>VLOOKUP(Admissions[[#This Row],[Department]],Departments!A:E,5,FALSE)</f>
        <v>6800</v>
      </c>
      <c r="U4700" s="1" t="str">
        <f t="shared" si="146"/>
        <v>Above Benchmark</v>
      </c>
      <c r="V4700" s="1">
        <f t="shared" ca="1" si="147"/>
        <v>43</v>
      </c>
      <c r="W4700" s="1" t="str">
        <f ca="1">_xlfn.IFS(Admissions[[#This Row],[Patients Age]]&lt;18,"Paediatric",V4700&lt;40,"Young Adult",V4700&lt;65,"Adult",TRUE,"Senior")</f>
        <v>Adult</v>
      </c>
    </row>
    <row r="4701" spans="1:23" x14ac:dyDescent="0.25">
      <c r="A4701">
        <v>15598</v>
      </c>
      <c r="B4701">
        <v>5230</v>
      </c>
      <c r="C4701" s="1" t="s">
        <v>1369</v>
      </c>
      <c r="D4701" s="1" t="s">
        <v>14</v>
      </c>
      <c r="E4701" s="2">
        <v>41193</v>
      </c>
      <c r="F4701" s="1" t="s">
        <v>30</v>
      </c>
      <c r="G4701" s="1" t="s">
        <v>110</v>
      </c>
      <c r="H4701" s="2">
        <v>45639</v>
      </c>
      <c r="I4701" s="2">
        <v>45641</v>
      </c>
      <c r="J4701">
        <v>2</v>
      </c>
      <c r="K4701">
        <v>1731</v>
      </c>
      <c r="L4701" s="1" t="s">
        <v>1491</v>
      </c>
      <c r="M4701" s="1" t="s">
        <v>32</v>
      </c>
      <c r="N4701" s="1" t="s">
        <v>18</v>
      </c>
      <c r="O4701" t="s">
        <v>19</v>
      </c>
      <c r="P4701">
        <v>865.5</v>
      </c>
      <c r="Q4701" s="1" t="s">
        <v>1492</v>
      </c>
      <c r="R4701" s="1" t="s">
        <v>1454</v>
      </c>
      <c r="S4701" t="s">
        <v>1449</v>
      </c>
      <c r="T4701">
        <f>VLOOKUP(Admissions[[#This Row],[Department]],Departments!A:E,5,FALSE)</f>
        <v>4500</v>
      </c>
      <c r="U4701" s="1" t="str">
        <f t="shared" si="146"/>
        <v>Within Benchmark</v>
      </c>
      <c r="V4701" s="1">
        <f t="shared" ca="1" si="147"/>
        <v>13</v>
      </c>
      <c r="W4701" s="1" t="str">
        <f ca="1">_xlfn.IFS(Admissions[[#This Row],[Patients Age]]&lt;18,"Paediatric",V4701&lt;40,"Young Adult",V4701&lt;65,"Adult",TRUE,"Senior")</f>
        <v>Paediatric</v>
      </c>
    </row>
    <row r="4702" spans="1:23" x14ac:dyDescent="0.25">
      <c r="A4702">
        <v>14626</v>
      </c>
      <c r="B4702">
        <v>6976</v>
      </c>
      <c r="C4702" s="1" t="s">
        <v>1011</v>
      </c>
      <c r="D4702" s="1" t="s">
        <v>14</v>
      </c>
      <c r="E4702" s="2">
        <v>28596</v>
      </c>
      <c r="F4702" s="1" t="s">
        <v>35</v>
      </c>
      <c r="G4702" s="1" t="s">
        <v>83</v>
      </c>
      <c r="H4702" s="2">
        <v>45461</v>
      </c>
      <c r="I4702" s="2">
        <v>45465</v>
      </c>
      <c r="J4702">
        <v>4</v>
      </c>
      <c r="K4702">
        <v>9133</v>
      </c>
      <c r="L4702" s="1" t="s">
        <v>1491</v>
      </c>
      <c r="M4702" s="1" t="s">
        <v>119</v>
      </c>
      <c r="N4702" s="1" t="s">
        <v>33</v>
      </c>
      <c r="O4702" t="s">
        <v>19</v>
      </c>
      <c r="P4702">
        <v>2283.25</v>
      </c>
      <c r="Q4702" s="1" t="s">
        <v>1492</v>
      </c>
      <c r="R4702" s="1" t="s">
        <v>1452</v>
      </c>
      <c r="S4702" t="s">
        <v>1449</v>
      </c>
      <c r="T4702">
        <f>VLOOKUP(Admissions[[#This Row],[Department]],Departments!A:E,5,FALSE)</f>
        <v>8500</v>
      </c>
      <c r="U4702" s="1" t="str">
        <f t="shared" si="146"/>
        <v>Above Benchmark</v>
      </c>
      <c r="V4702" s="1">
        <f t="shared" ca="1" si="147"/>
        <v>48</v>
      </c>
      <c r="W4702" s="1" t="str">
        <f ca="1">_xlfn.IFS(Admissions[[#This Row],[Patients Age]]&lt;18,"Paediatric",V4702&lt;40,"Young Adult",V4702&lt;65,"Adult",TRUE,"Senior")</f>
        <v>Adult</v>
      </c>
    </row>
    <row r="4703" spans="1:23" x14ac:dyDescent="0.25">
      <c r="A4703">
        <v>15544</v>
      </c>
      <c r="B4703">
        <v>5979</v>
      </c>
      <c r="C4703" s="1" t="s">
        <v>241</v>
      </c>
      <c r="D4703" s="1" t="s">
        <v>14</v>
      </c>
      <c r="E4703" s="2">
        <v>26245</v>
      </c>
      <c r="F4703" s="1" t="s">
        <v>15</v>
      </c>
      <c r="G4703" s="1" t="s">
        <v>217</v>
      </c>
      <c r="H4703" s="2">
        <v>45331</v>
      </c>
      <c r="I4703" s="2">
        <v>45332</v>
      </c>
      <c r="J4703">
        <v>1</v>
      </c>
      <c r="K4703">
        <v>5311</v>
      </c>
      <c r="L4703" s="1" t="s">
        <v>1491</v>
      </c>
      <c r="M4703" s="1" t="s">
        <v>17</v>
      </c>
      <c r="N4703" s="1" t="s">
        <v>18</v>
      </c>
      <c r="O4703" t="s">
        <v>19</v>
      </c>
      <c r="P4703">
        <v>5311</v>
      </c>
      <c r="Q4703" s="1" t="s">
        <v>1492</v>
      </c>
      <c r="R4703" s="1" t="s">
        <v>1454</v>
      </c>
      <c r="S4703" t="s">
        <v>1449</v>
      </c>
      <c r="T4703">
        <f>VLOOKUP(Admissions[[#This Row],[Department]],Departments!A:E,5,FALSE)</f>
        <v>5500</v>
      </c>
      <c r="U4703" s="1" t="str">
        <f t="shared" si="146"/>
        <v>Within Benchmark</v>
      </c>
      <c r="V4703" s="1">
        <f t="shared" ca="1" si="147"/>
        <v>54</v>
      </c>
      <c r="W4703" s="1" t="str">
        <f ca="1">_xlfn.IFS(Admissions[[#This Row],[Patients Age]]&lt;18,"Paediatric",V4703&lt;40,"Young Adult",V4703&lt;65,"Adult",TRUE,"Senior")</f>
        <v>Adult</v>
      </c>
    </row>
    <row r="4704" spans="1:23" x14ac:dyDescent="0.25">
      <c r="A4704">
        <v>13212</v>
      </c>
      <c r="B4704">
        <v>7124</v>
      </c>
      <c r="C4704" s="1" t="s">
        <v>710</v>
      </c>
      <c r="D4704" s="1" t="s">
        <v>14</v>
      </c>
      <c r="E4704" s="2">
        <v>15211</v>
      </c>
      <c r="F4704" s="1" t="s">
        <v>35</v>
      </c>
      <c r="G4704" s="1" t="s">
        <v>36</v>
      </c>
      <c r="H4704" s="2">
        <v>44971</v>
      </c>
      <c r="I4704" s="2">
        <v>44981</v>
      </c>
      <c r="J4704">
        <v>10</v>
      </c>
      <c r="K4704">
        <v>20569</v>
      </c>
      <c r="L4704" s="1" t="s">
        <v>1494</v>
      </c>
      <c r="M4704" s="1" t="s">
        <v>37</v>
      </c>
      <c r="N4704" s="1" t="s">
        <v>33</v>
      </c>
      <c r="O4704" t="s">
        <v>19</v>
      </c>
      <c r="P4704">
        <v>2056.9</v>
      </c>
      <c r="Q4704" s="1" t="s">
        <v>1492</v>
      </c>
      <c r="R4704" s="1" t="s">
        <v>1452</v>
      </c>
      <c r="S4704" t="s">
        <v>1449</v>
      </c>
      <c r="T4704">
        <f>VLOOKUP(Admissions[[#This Row],[Department]],Departments!A:E,5,FALSE)</f>
        <v>8500</v>
      </c>
      <c r="U4704" s="1" t="str">
        <f t="shared" si="146"/>
        <v>Above Benchmark</v>
      </c>
      <c r="V4704" s="1">
        <f t="shared" ca="1" si="147"/>
        <v>84</v>
      </c>
      <c r="W4704" s="1" t="str">
        <f ca="1">_xlfn.IFS(Admissions[[#This Row],[Patients Age]]&lt;18,"Paediatric",V4704&lt;40,"Young Adult",V4704&lt;65,"Adult",TRUE,"Senior")</f>
        <v>Senior</v>
      </c>
    </row>
    <row r="4705" spans="1:23" x14ac:dyDescent="0.25">
      <c r="A4705">
        <v>10115</v>
      </c>
      <c r="B4705">
        <v>6905</v>
      </c>
      <c r="C4705" s="1" t="s">
        <v>957</v>
      </c>
      <c r="D4705" s="1" t="s">
        <v>14</v>
      </c>
      <c r="E4705" s="2">
        <v>15126</v>
      </c>
      <c r="F4705" s="1" t="s">
        <v>15</v>
      </c>
      <c r="G4705" s="1" t="s">
        <v>16</v>
      </c>
      <c r="H4705" s="2">
        <v>45329</v>
      </c>
      <c r="I4705" s="2">
        <v>45332</v>
      </c>
      <c r="J4705">
        <v>3</v>
      </c>
      <c r="K4705">
        <v>6090</v>
      </c>
      <c r="L4705" s="1" t="s">
        <v>1491</v>
      </c>
      <c r="M4705" s="1" t="s">
        <v>17</v>
      </c>
      <c r="N4705" s="1" t="s">
        <v>18</v>
      </c>
      <c r="O4705" t="s">
        <v>19</v>
      </c>
      <c r="P4705">
        <v>2030</v>
      </c>
      <c r="Q4705" s="1" t="s">
        <v>1492</v>
      </c>
      <c r="R4705" s="1" t="s">
        <v>1453</v>
      </c>
      <c r="S4705" t="s">
        <v>1449</v>
      </c>
      <c r="T4705">
        <f>VLOOKUP(Admissions[[#This Row],[Department]],Departments!A:E,5,FALSE)</f>
        <v>5500</v>
      </c>
      <c r="U4705" s="1" t="str">
        <f t="shared" si="146"/>
        <v>Above Benchmark</v>
      </c>
      <c r="V4705" s="1">
        <f t="shared" ca="1" si="147"/>
        <v>85</v>
      </c>
      <c r="W4705" s="1" t="str">
        <f ca="1">_xlfn.IFS(Admissions[[#This Row],[Patients Age]]&lt;18,"Paediatric",V4705&lt;40,"Young Adult",V4705&lt;65,"Adult",TRUE,"Senior")</f>
        <v>Senior</v>
      </c>
    </row>
    <row r="4706" spans="1:23" x14ac:dyDescent="0.25">
      <c r="A4706">
        <v>12526</v>
      </c>
      <c r="B4706">
        <v>3883</v>
      </c>
      <c r="C4706" s="1" t="s">
        <v>420</v>
      </c>
      <c r="D4706" s="1" t="s">
        <v>14</v>
      </c>
      <c r="E4706" s="2">
        <v>24934</v>
      </c>
      <c r="F4706" s="1" t="s">
        <v>66</v>
      </c>
      <c r="G4706" s="1" t="s">
        <v>70</v>
      </c>
      <c r="H4706" s="2">
        <v>45376</v>
      </c>
      <c r="I4706" s="2">
        <v>45380</v>
      </c>
      <c r="J4706">
        <v>4</v>
      </c>
      <c r="K4706">
        <v>9145</v>
      </c>
      <c r="L4706" s="1" t="s">
        <v>1491</v>
      </c>
      <c r="M4706" s="1" t="s">
        <v>68</v>
      </c>
      <c r="N4706" s="1" t="s">
        <v>33</v>
      </c>
      <c r="O4706" t="s">
        <v>19</v>
      </c>
      <c r="P4706">
        <v>2286.25</v>
      </c>
      <c r="Q4706" s="1" t="s">
        <v>1492</v>
      </c>
      <c r="R4706" s="1" t="s">
        <v>1448</v>
      </c>
      <c r="S4706" t="s">
        <v>1449</v>
      </c>
      <c r="T4706">
        <f>VLOOKUP(Admissions[[#This Row],[Department]],Departments!A:E,5,FALSE)</f>
        <v>6000</v>
      </c>
      <c r="U4706" s="1" t="str">
        <f t="shared" si="146"/>
        <v>Above Benchmark</v>
      </c>
      <c r="V4706" s="1">
        <f t="shared" ca="1" si="147"/>
        <v>58</v>
      </c>
      <c r="W4706" s="1" t="str">
        <f ca="1">_xlfn.IFS(Admissions[[#This Row],[Patients Age]]&lt;18,"Paediatric",V4706&lt;40,"Young Adult",V4706&lt;65,"Adult",TRUE,"Senior")</f>
        <v>Adult</v>
      </c>
    </row>
    <row r="4707" spans="1:23" x14ac:dyDescent="0.25">
      <c r="A4707">
        <v>10760</v>
      </c>
      <c r="B4707">
        <v>4389</v>
      </c>
      <c r="C4707" s="1" t="s">
        <v>306</v>
      </c>
      <c r="D4707" s="1" t="s">
        <v>14</v>
      </c>
      <c r="E4707" s="2">
        <v>40980</v>
      </c>
      <c r="F4707" s="1" t="s">
        <v>353</v>
      </c>
      <c r="G4707" s="1" t="s">
        <v>31</v>
      </c>
      <c r="H4707" s="2">
        <v>44949</v>
      </c>
      <c r="I4707" s="2">
        <v>44952</v>
      </c>
      <c r="J4707">
        <v>3</v>
      </c>
      <c r="K4707">
        <v>1628</v>
      </c>
      <c r="L4707" s="1" t="s">
        <v>1494</v>
      </c>
      <c r="M4707" s="1" t="s">
        <v>49</v>
      </c>
      <c r="N4707" s="1" t="s">
        <v>18</v>
      </c>
      <c r="O4707" t="s">
        <v>19</v>
      </c>
      <c r="P4707">
        <v>542.66669999999999</v>
      </c>
      <c r="Q4707" s="1" t="s">
        <v>1492</v>
      </c>
      <c r="R4707" s="1" t="s">
        <v>1448</v>
      </c>
      <c r="S4707" t="s">
        <v>1449</v>
      </c>
      <c r="T4707" t="e">
        <f>VLOOKUP(Admissions[[#This Row],[Department]],Departments!A:E,5,FALSE)</f>
        <v>#N/A</v>
      </c>
      <c r="U4707" s="1" t="e">
        <f t="shared" si="146"/>
        <v>#N/A</v>
      </c>
      <c r="V4707" s="1">
        <f t="shared" ca="1" si="147"/>
        <v>14</v>
      </c>
      <c r="W4707" s="1" t="str">
        <f ca="1">_xlfn.IFS(Admissions[[#This Row],[Patients Age]]&lt;18,"Paediatric",V4707&lt;40,"Young Adult",V4707&lt;65,"Adult",TRUE,"Senior")</f>
        <v>Paediatric</v>
      </c>
    </row>
    <row r="4708" spans="1:23" x14ac:dyDescent="0.25">
      <c r="A4708">
        <v>12856</v>
      </c>
      <c r="B4708">
        <v>6129</v>
      </c>
      <c r="C4708" s="1" t="s">
        <v>1370</v>
      </c>
      <c r="D4708" s="1" t="s">
        <v>14</v>
      </c>
      <c r="E4708" s="2">
        <v>30395</v>
      </c>
      <c r="F4708" s="1" t="s">
        <v>35</v>
      </c>
      <c r="G4708" s="1" t="s">
        <v>36</v>
      </c>
      <c r="H4708" s="2">
        <v>45189</v>
      </c>
      <c r="I4708" s="2">
        <v>45196</v>
      </c>
      <c r="J4708">
        <v>7</v>
      </c>
      <c r="K4708">
        <v>10403</v>
      </c>
      <c r="L4708" s="1" t="s">
        <v>1491</v>
      </c>
      <c r="M4708" s="1" t="s">
        <v>37</v>
      </c>
      <c r="N4708" s="1" t="s">
        <v>18</v>
      </c>
      <c r="O4708" t="s">
        <v>19</v>
      </c>
      <c r="P4708">
        <v>1486.1429000000001</v>
      </c>
      <c r="Q4708" s="1" t="s">
        <v>1492</v>
      </c>
      <c r="R4708" s="1" t="s">
        <v>1453</v>
      </c>
      <c r="S4708" t="s">
        <v>1449</v>
      </c>
      <c r="T4708">
        <f>VLOOKUP(Admissions[[#This Row],[Department]],Departments!A:E,5,FALSE)</f>
        <v>8500</v>
      </c>
      <c r="U4708" s="1" t="str">
        <f t="shared" si="146"/>
        <v>Above Benchmark</v>
      </c>
      <c r="V4708" s="1">
        <f t="shared" ca="1" si="147"/>
        <v>43</v>
      </c>
      <c r="W4708" s="1" t="str">
        <f ca="1">_xlfn.IFS(Admissions[[#This Row],[Patients Age]]&lt;18,"Paediatric",V4708&lt;40,"Young Adult",V4708&lt;65,"Adult",TRUE,"Senior")</f>
        <v>Adult</v>
      </c>
    </row>
    <row r="4709" spans="1:23" x14ac:dyDescent="0.25">
      <c r="A4709">
        <v>11008</v>
      </c>
      <c r="B4709">
        <v>6867</v>
      </c>
      <c r="C4709" s="1" t="s">
        <v>1371</v>
      </c>
      <c r="D4709" s="1" t="s">
        <v>56</v>
      </c>
      <c r="E4709" s="2">
        <v>29822</v>
      </c>
      <c r="F4709" s="1" t="s">
        <v>15</v>
      </c>
      <c r="G4709" s="1" t="s">
        <v>48</v>
      </c>
      <c r="H4709" s="2">
        <v>45442</v>
      </c>
      <c r="I4709" s="2">
        <v>45446</v>
      </c>
      <c r="J4709">
        <v>4</v>
      </c>
      <c r="K4709">
        <v>10771</v>
      </c>
      <c r="L4709" s="1" t="s">
        <v>1491</v>
      </c>
      <c r="M4709" s="1" t="s">
        <v>17</v>
      </c>
      <c r="N4709" s="1" t="s">
        <v>33</v>
      </c>
      <c r="O4709" t="s">
        <v>19</v>
      </c>
      <c r="P4709">
        <v>2692.75</v>
      </c>
      <c r="Q4709" s="1" t="s">
        <v>1492</v>
      </c>
      <c r="R4709" s="1" t="s">
        <v>1450</v>
      </c>
      <c r="S4709" t="s">
        <v>1449</v>
      </c>
      <c r="T4709">
        <f>VLOOKUP(Admissions[[#This Row],[Department]],Departments!A:E,5,FALSE)</f>
        <v>5500</v>
      </c>
      <c r="U4709" s="1" t="str">
        <f t="shared" si="146"/>
        <v>Above Benchmark</v>
      </c>
      <c r="V4709" s="1">
        <f t="shared" ca="1" si="147"/>
        <v>44</v>
      </c>
      <c r="W4709" s="1" t="str">
        <f ca="1">_xlfn.IFS(Admissions[[#This Row],[Patients Age]]&lt;18,"Paediatric",V4709&lt;40,"Young Adult",V4709&lt;65,"Adult",TRUE,"Senior")</f>
        <v>Adult</v>
      </c>
    </row>
    <row r="4710" spans="1:23" x14ac:dyDescent="0.25">
      <c r="A4710">
        <v>10236</v>
      </c>
      <c r="B4710">
        <v>3725</v>
      </c>
      <c r="C4710" s="1" t="s">
        <v>857</v>
      </c>
      <c r="D4710" s="1" t="s">
        <v>14</v>
      </c>
      <c r="E4710" s="2">
        <v>17666</v>
      </c>
      <c r="F4710" s="1" t="s">
        <v>41</v>
      </c>
      <c r="G4710" s="1" t="s">
        <v>42</v>
      </c>
      <c r="H4710" s="2">
        <v>45010</v>
      </c>
      <c r="I4710" s="2">
        <v>45015</v>
      </c>
      <c r="J4710">
        <v>5</v>
      </c>
      <c r="K4710">
        <v>9791</v>
      </c>
      <c r="L4710" s="1" t="s">
        <v>1491</v>
      </c>
      <c r="M4710" s="1" t="s">
        <v>73</v>
      </c>
      <c r="N4710" s="1" t="s">
        <v>33</v>
      </c>
      <c r="O4710" t="s">
        <v>19</v>
      </c>
      <c r="P4710">
        <v>1958.2</v>
      </c>
      <c r="Q4710" s="1" t="s">
        <v>1492</v>
      </c>
      <c r="R4710" s="1" t="s">
        <v>1446</v>
      </c>
      <c r="S4710" t="s">
        <v>1447</v>
      </c>
      <c r="T4710">
        <f>VLOOKUP(Admissions[[#This Row],[Department]],Departments!A:E,5,FALSE)</f>
        <v>7200</v>
      </c>
      <c r="U4710" s="1" t="str">
        <f t="shared" si="146"/>
        <v>Above Benchmark</v>
      </c>
      <c r="V4710" s="1">
        <f t="shared" ca="1" si="147"/>
        <v>78</v>
      </c>
      <c r="W4710" s="1" t="str">
        <f ca="1">_xlfn.IFS(Admissions[[#This Row],[Patients Age]]&lt;18,"Paediatric",V4710&lt;40,"Young Adult",V4710&lt;65,"Adult",TRUE,"Senior")</f>
        <v>Senior</v>
      </c>
    </row>
    <row r="4711" spans="1:23" x14ac:dyDescent="0.25">
      <c r="A4711">
        <v>12053</v>
      </c>
      <c r="B4711">
        <v>6733</v>
      </c>
      <c r="C4711" s="1" t="s">
        <v>1372</v>
      </c>
      <c r="D4711" s="1" t="s">
        <v>14</v>
      </c>
      <c r="E4711" s="2">
        <v>34333</v>
      </c>
      <c r="F4711" s="1" t="s">
        <v>35</v>
      </c>
      <c r="G4711" s="1" t="s">
        <v>36</v>
      </c>
      <c r="H4711" s="2">
        <v>45369</v>
      </c>
      <c r="I4711" s="2">
        <v>45371</v>
      </c>
      <c r="J4711">
        <v>2</v>
      </c>
      <c r="K4711">
        <v>6147</v>
      </c>
      <c r="L4711" s="1" t="s">
        <v>1491</v>
      </c>
      <c r="M4711" s="1" t="s">
        <v>75</v>
      </c>
      <c r="N4711" s="1" t="s">
        <v>18</v>
      </c>
      <c r="O4711" t="s">
        <v>19</v>
      </c>
      <c r="P4711">
        <v>3073.5</v>
      </c>
      <c r="Q4711" s="1" t="s">
        <v>1492</v>
      </c>
      <c r="R4711" s="1" t="s">
        <v>1448</v>
      </c>
      <c r="S4711" t="s">
        <v>1449</v>
      </c>
      <c r="T4711">
        <f>VLOOKUP(Admissions[[#This Row],[Department]],Departments!A:E,5,FALSE)</f>
        <v>8500</v>
      </c>
      <c r="U4711" s="1" t="str">
        <f t="shared" si="146"/>
        <v>Within Benchmark</v>
      </c>
      <c r="V4711" s="1">
        <f t="shared" ca="1" si="147"/>
        <v>32</v>
      </c>
      <c r="W4711" s="1" t="str">
        <f ca="1">_xlfn.IFS(Admissions[[#This Row],[Patients Age]]&lt;18,"Paediatric",V4711&lt;40,"Young Adult",V4711&lt;65,"Adult",TRUE,"Senior")</f>
        <v>Young Adult</v>
      </c>
    </row>
    <row r="4712" spans="1:23" x14ac:dyDescent="0.25">
      <c r="A4712">
        <v>12175</v>
      </c>
      <c r="B4712">
        <v>3513</v>
      </c>
      <c r="C4712" s="1" t="s">
        <v>635</v>
      </c>
      <c r="D4712" s="1" t="s">
        <v>56</v>
      </c>
      <c r="E4712" s="2">
        <v>23251</v>
      </c>
      <c r="F4712" s="1" t="s">
        <v>35</v>
      </c>
      <c r="G4712" s="1" t="s">
        <v>36</v>
      </c>
      <c r="H4712" s="2">
        <v>45310</v>
      </c>
      <c r="I4712" s="2">
        <v>45316</v>
      </c>
      <c r="J4712">
        <v>6</v>
      </c>
      <c r="K4712">
        <v>11902</v>
      </c>
      <c r="L4712" s="1" t="s">
        <v>1491</v>
      </c>
      <c r="M4712" s="1" t="s">
        <v>37</v>
      </c>
      <c r="N4712" s="1" t="s">
        <v>18</v>
      </c>
      <c r="O4712" t="s">
        <v>19</v>
      </c>
      <c r="P4712">
        <v>1983.6667</v>
      </c>
      <c r="Q4712" s="1" t="s">
        <v>1492</v>
      </c>
      <c r="R4712" s="1" t="s">
        <v>1454</v>
      </c>
      <c r="S4712" t="s">
        <v>1449</v>
      </c>
      <c r="T4712">
        <f>VLOOKUP(Admissions[[#This Row],[Department]],Departments!A:E,5,FALSE)</f>
        <v>8500</v>
      </c>
      <c r="U4712" s="1" t="str">
        <f t="shared" si="146"/>
        <v>Above Benchmark</v>
      </c>
      <c r="V4712" s="1">
        <f t="shared" ca="1" si="147"/>
        <v>62</v>
      </c>
      <c r="W4712" s="1" t="str">
        <f ca="1">_xlfn.IFS(Admissions[[#This Row],[Patients Age]]&lt;18,"Paediatric",V4712&lt;40,"Young Adult",V4712&lt;65,"Adult",TRUE,"Senior")</f>
        <v>Adult</v>
      </c>
    </row>
    <row r="4713" spans="1:23" x14ac:dyDescent="0.25">
      <c r="A4713">
        <v>15767</v>
      </c>
      <c r="B4713">
        <v>5065</v>
      </c>
      <c r="C4713" s="1" t="s">
        <v>943</v>
      </c>
      <c r="D4713" s="1" t="s">
        <v>14</v>
      </c>
      <c r="E4713" s="2">
        <v>41956</v>
      </c>
      <c r="F4713" s="1" t="s">
        <v>30</v>
      </c>
      <c r="G4713" s="1" t="s">
        <v>110</v>
      </c>
      <c r="H4713" s="2">
        <v>45304</v>
      </c>
      <c r="I4713" s="2">
        <v>45306</v>
      </c>
      <c r="J4713">
        <v>2</v>
      </c>
      <c r="K4713">
        <v>1840</v>
      </c>
      <c r="L4713" s="1" t="s">
        <v>1491</v>
      </c>
      <c r="M4713" s="1" t="s">
        <v>81</v>
      </c>
      <c r="N4713" s="1" t="s">
        <v>18</v>
      </c>
      <c r="O4713" t="s">
        <v>19</v>
      </c>
      <c r="P4713">
        <v>920</v>
      </c>
      <c r="Q4713" s="1" t="s">
        <v>1492</v>
      </c>
      <c r="R4713" s="1" t="s">
        <v>1446</v>
      </c>
      <c r="S4713" t="s">
        <v>1447</v>
      </c>
      <c r="T4713">
        <f>VLOOKUP(Admissions[[#This Row],[Department]],Departments!A:E,5,FALSE)</f>
        <v>4500</v>
      </c>
      <c r="U4713" s="1" t="str">
        <f t="shared" si="146"/>
        <v>Within Benchmark</v>
      </c>
      <c r="V4713" s="1">
        <f t="shared" ca="1" si="147"/>
        <v>11</v>
      </c>
      <c r="W4713" s="1" t="str">
        <f ca="1">_xlfn.IFS(Admissions[[#This Row],[Patients Age]]&lt;18,"Paediatric",V4713&lt;40,"Young Adult",V4713&lt;65,"Adult",TRUE,"Senior")</f>
        <v>Paediatric</v>
      </c>
    </row>
    <row r="4714" spans="1:23" x14ac:dyDescent="0.25">
      <c r="A4714">
        <v>11752</v>
      </c>
      <c r="B4714">
        <v>3850</v>
      </c>
      <c r="C4714" s="1" t="s">
        <v>243</v>
      </c>
      <c r="D4714" s="1" t="s">
        <v>56</v>
      </c>
      <c r="E4714" s="2">
        <v>29701</v>
      </c>
      <c r="F4714" s="1" t="s">
        <v>26</v>
      </c>
      <c r="G4714" s="1" t="s">
        <v>39</v>
      </c>
      <c r="H4714" s="2">
        <v>45593</v>
      </c>
      <c r="I4714" s="2">
        <v>45601</v>
      </c>
      <c r="J4714">
        <v>8</v>
      </c>
      <c r="K4714">
        <v>19533</v>
      </c>
      <c r="L4714" s="1" t="s">
        <v>1491</v>
      </c>
      <c r="M4714" s="1" t="s">
        <v>79</v>
      </c>
      <c r="N4714" s="1" t="s">
        <v>24</v>
      </c>
      <c r="O4714" t="s">
        <v>19</v>
      </c>
      <c r="P4714">
        <v>2441.625</v>
      </c>
      <c r="Q4714" s="1" t="s">
        <v>1492</v>
      </c>
      <c r="R4714" s="1" t="s">
        <v>1448</v>
      </c>
      <c r="S4714" t="s">
        <v>1449</v>
      </c>
      <c r="T4714">
        <f>VLOOKUP(Admissions[[#This Row],[Department]],Departments!A:E,5,FALSE)</f>
        <v>9000</v>
      </c>
      <c r="U4714" s="1" t="str">
        <f t="shared" si="146"/>
        <v>Above Benchmark</v>
      </c>
      <c r="V4714" s="1">
        <f t="shared" ca="1" si="147"/>
        <v>45</v>
      </c>
      <c r="W4714" s="1" t="str">
        <f ca="1">_xlfn.IFS(Admissions[[#This Row],[Patients Age]]&lt;18,"Paediatric",V4714&lt;40,"Young Adult",V4714&lt;65,"Adult",TRUE,"Senior")</f>
        <v>Adult</v>
      </c>
    </row>
    <row r="4715" spans="1:23" x14ac:dyDescent="0.25">
      <c r="A4715">
        <v>11730</v>
      </c>
      <c r="B4715">
        <v>4913</v>
      </c>
      <c r="C4715" s="1" t="s">
        <v>863</v>
      </c>
      <c r="D4715" s="1" t="s">
        <v>14</v>
      </c>
      <c r="E4715" s="2">
        <v>12381</v>
      </c>
      <c r="F4715" s="1" t="s">
        <v>15</v>
      </c>
      <c r="G4715" s="1" t="s">
        <v>48</v>
      </c>
      <c r="H4715" s="2">
        <v>45110</v>
      </c>
      <c r="I4715" s="2">
        <v>45113</v>
      </c>
      <c r="J4715">
        <v>3</v>
      </c>
      <c r="K4715">
        <v>4356</v>
      </c>
      <c r="L4715" s="1" t="s">
        <v>1494</v>
      </c>
      <c r="M4715" s="1" t="s">
        <v>81</v>
      </c>
      <c r="N4715" s="1" t="s">
        <v>33</v>
      </c>
      <c r="O4715" t="s">
        <v>19</v>
      </c>
      <c r="P4715">
        <v>1452</v>
      </c>
      <c r="Q4715" s="1" t="s">
        <v>1492</v>
      </c>
      <c r="R4715" s="1" t="s">
        <v>1448</v>
      </c>
      <c r="S4715" t="s">
        <v>1449</v>
      </c>
      <c r="T4715">
        <f>VLOOKUP(Admissions[[#This Row],[Department]],Departments!A:E,5,FALSE)</f>
        <v>5500</v>
      </c>
      <c r="U4715" s="1" t="str">
        <f t="shared" si="146"/>
        <v>Within Benchmark</v>
      </c>
      <c r="V4715" s="1">
        <f t="shared" ca="1" si="147"/>
        <v>92</v>
      </c>
      <c r="W4715" s="1" t="str">
        <f ca="1">_xlfn.IFS(Admissions[[#This Row],[Patients Age]]&lt;18,"Paediatric",V4715&lt;40,"Young Adult",V4715&lt;65,"Adult",TRUE,"Senior")</f>
        <v>Senior</v>
      </c>
    </row>
    <row r="4716" spans="1:23" x14ac:dyDescent="0.25">
      <c r="A4716">
        <v>15077</v>
      </c>
      <c r="B4716">
        <v>4826</v>
      </c>
      <c r="C4716" s="1" t="s">
        <v>438</v>
      </c>
      <c r="D4716" s="1" t="s">
        <v>14</v>
      </c>
      <c r="E4716" s="2">
        <v>23622</v>
      </c>
      <c r="F4716" s="1" t="s">
        <v>51</v>
      </c>
      <c r="G4716" s="1" t="s">
        <v>52</v>
      </c>
      <c r="H4716" s="2">
        <v>45356</v>
      </c>
      <c r="I4716" s="2">
        <v>45364</v>
      </c>
      <c r="J4716">
        <v>8</v>
      </c>
      <c r="K4716">
        <v>10829</v>
      </c>
      <c r="L4716" s="1" t="s">
        <v>1491</v>
      </c>
      <c r="M4716" s="1" t="s">
        <v>17</v>
      </c>
      <c r="N4716" s="1" t="s">
        <v>33</v>
      </c>
      <c r="O4716" t="s">
        <v>19</v>
      </c>
      <c r="P4716">
        <v>1353.625</v>
      </c>
      <c r="Q4716" s="1" t="s">
        <v>1492</v>
      </c>
      <c r="R4716" s="1" t="s">
        <v>1452</v>
      </c>
      <c r="S4716" t="s">
        <v>1449</v>
      </c>
      <c r="T4716">
        <f>VLOOKUP(Admissions[[#This Row],[Department]],Departments!A:E,5,FALSE)</f>
        <v>6800</v>
      </c>
      <c r="U4716" s="1" t="str">
        <f t="shared" si="146"/>
        <v>Above Benchmark</v>
      </c>
      <c r="V4716" s="1">
        <f t="shared" ca="1" si="147"/>
        <v>61</v>
      </c>
      <c r="W4716" s="1" t="str">
        <f ca="1">_xlfn.IFS(Admissions[[#This Row],[Patients Age]]&lt;18,"Paediatric",V4716&lt;40,"Young Adult",V4716&lt;65,"Adult",TRUE,"Senior")</f>
        <v>Adult</v>
      </c>
    </row>
    <row r="4717" spans="1:23" x14ac:dyDescent="0.25">
      <c r="A4717">
        <v>10837</v>
      </c>
      <c r="B4717" t="s">
        <v>1495</v>
      </c>
      <c r="C4717" s="1" t="s">
        <v>430</v>
      </c>
      <c r="D4717" s="1" t="s">
        <v>14</v>
      </c>
      <c r="E4717" s="2">
        <v>30175</v>
      </c>
      <c r="F4717" s="1" t="s">
        <v>15</v>
      </c>
      <c r="G4717" s="1" t="s">
        <v>217</v>
      </c>
      <c r="H4717" s="2">
        <v>45117</v>
      </c>
      <c r="I4717" s="2">
        <v>45119</v>
      </c>
      <c r="J4717">
        <v>2</v>
      </c>
      <c r="K4717">
        <v>7556</v>
      </c>
      <c r="L4717" s="1" t="s">
        <v>1491</v>
      </c>
      <c r="M4717" s="1" t="s">
        <v>17</v>
      </c>
      <c r="N4717" s="1" t="s">
        <v>33</v>
      </c>
      <c r="O4717" t="s">
        <v>19</v>
      </c>
      <c r="P4717">
        <v>3778</v>
      </c>
      <c r="Q4717" s="1" t="s">
        <v>1492</v>
      </c>
      <c r="R4717" s="1" t="s">
        <v>1448</v>
      </c>
      <c r="S4717" t="s">
        <v>1449</v>
      </c>
      <c r="T4717">
        <f>VLOOKUP(Admissions[[#This Row],[Department]],Departments!A:E,5,FALSE)</f>
        <v>5500</v>
      </c>
      <c r="U4717" s="1" t="str">
        <f t="shared" si="146"/>
        <v>Above Benchmark</v>
      </c>
      <c r="V4717" s="1">
        <f t="shared" ca="1" si="147"/>
        <v>43</v>
      </c>
      <c r="W4717" s="1" t="str">
        <f ca="1">_xlfn.IFS(Admissions[[#This Row],[Patients Age]]&lt;18,"Paediatric",V4717&lt;40,"Young Adult",V4717&lt;65,"Adult",TRUE,"Senior")</f>
        <v>Adult</v>
      </c>
    </row>
    <row r="4718" spans="1:23" x14ac:dyDescent="0.25">
      <c r="A4718">
        <v>15323</v>
      </c>
      <c r="B4718">
        <v>5301</v>
      </c>
      <c r="C4718" s="1" t="s">
        <v>829</v>
      </c>
      <c r="D4718" s="1" t="s">
        <v>14</v>
      </c>
      <c r="E4718" s="2">
        <v>38298</v>
      </c>
      <c r="F4718" s="1" t="s">
        <v>15</v>
      </c>
      <c r="G4718" s="1" t="s">
        <v>16</v>
      </c>
      <c r="H4718" s="2">
        <v>45160</v>
      </c>
      <c r="I4718" s="2">
        <v>45164</v>
      </c>
      <c r="J4718">
        <v>4</v>
      </c>
      <c r="K4718">
        <v>4725</v>
      </c>
      <c r="L4718" s="1" t="s">
        <v>1491</v>
      </c>
      <c r="M4718" s="1" t="s">
        <v>49</v>
      </c>
      <c r="N4718" s="1" t="s">
        <v>18</v>
      </c>
      <c r="O4718" t="s">
        <v>19</v>
      </c>
      <c r="P4718">
        <v>1181.25</v>
      </c>
      <c r="Q4718" s="1" t="s">
        <v>1492</v>
      </c>
      <c r="R4718" s="1" t="s">
        <v>1452</v>
      </c>
      <c r="S4718" t="s">
        <v>1449</v>
      </c>
      <c r="T4718">
        <f>VLOOKUP(Admissions[[#This Row],[Department]],Departments!A:E,5,FALSE)</f>
        <v>5500</v>
      </c>
      <c r="U4718" s="1" t="str">
        <f t="shared" si="146"/>
        <v>Within Benchmark</v>
      </c>
      <c r="V4718" s="1">
        <f t="shared" ca="1" si="147"/>
        <v>21</v>
      </c>
      <c r="W4718" s="1" t="str">
        <f ca="1">_xlfn.IFS(Admissions[[#This Row],[Patients Age]]&lt;18,"Paediatric",V4718&lt;40,"Young Adult",V4718&lt;65,"Adult",TRUE,"Senior")</f>
        <v>Young Adult</v>
      </c>
    </row>
    <row r="4719" spans="1:23" x14ac:dyDescent="0.25">
      <c r="A4719">
        <v>11550</v>
      </c>
      <c r="B4719">
        <v>3219</v>
      </c>
      <c r="C4719" s="1" t="s">
        <v>1373</v>
      </c>
      <c r="D4719" s="1" t="s">
        <v>14</v>
      </c>
      <c r="E4719" s="2">
        <v>36813</v>
      </c>
      <c r="F4719" s="1" t="s">
        <v>15</v>
      </c>
      <c r="G4719" s="1" t="s">
        <v>217</v>
      </c>
      <c r="H4719" s="2">
        <v>45041</v>
      </c>
      <c r="I4719" s="2">
        <v>45043</v>
      </c>
      <c r="J4719">
        <v>2</v>
      </c>
      <c r="K4719">
        <v>4398</v>
      </c>
      <c r="L4719" s="1" t="s">
        <v>1494</v>
      </c>
      <c r="M4719" s="1" t="s">
        <v>81</v>
      </c>
      <c r="N4719" s="1" t="s">
        <v>18</v>
      </c>
      <c r="O4719" t="s">
        <v>19</v>
      </c>
      <c r="P4719">
        <v>2199</v>
      </c>
      <c r="Q4719" s="1" t="s">
        <v>1492</v>
      </c>
      <c r="R4719" s="1" t="s">
        <v>1452</v>
      </c>
      <c r="S4719" t="s">
        <v>1449</v>
      </c>
      <c r="T4719">
        <f>VLOOKUP(Admissions[[#This Row],[Department]],Departments!A:E,5,FALSE)</f>
        <v>5500</v>
      </c>
      <c r="U4719" s="1" t="str">
        <f t="shared" si="146"/>
        <v>Within Benchmark</v>
      </c>
      <c r="V4719" s="1">
        <f t="shared" ca="1" si="147"/>
        <v>25</v>
      </c>
      <c r="W4719" s="1" t="str">
        <f ca="1">_xlfn.IFS(Admissions[[#This Row],[Patients Age]]&lt;18,"Paediatric",V4719&lt;40,"Young Adult",V4719&lt;65,"Adult",TRUE,"Senior")</f>
        <v>Young Adult</v>
      </c>
    </row>
    <row r="4720" spans="1:23" x14ac:dyDescent="0.25">
      <c r="A4720">
        <v>11598</v>
      </c>
      <c r="B4720">
        <v>3838</v>
      </c>
      <c r="C4720" s="1" t="s">
        <v>271</v>
      </c>
      <c r="D4720" s="1" t="s">
        <v>56</v>
      </c>
      <c r="E4720" s="2">
        <v>36352</v>
      </c>
      <c r="F4720" s="1" t="s">
        <v>51</v>
      </c>
      <c r="G4720" s="1" t="s">
        <v>87</v>
      </c>
      <c r="H4720" s="2">
        <v>45590</v>
      </c>
      <c r="I4720" s="2">
        <v>45594</v>
      </c>
      <c r="J4720">
        <v>4</v>
      </c>
      <c r="K4720">
        <v>6761</v>
      </c>
      <c r="L4720" s="1" t="s">
        <v>1491</v>
      </c>
      <c r="M4720" s="1" t="s">
        <v>88</v>
      </c>
      <c r="N4720" s="1" t="s">
        <v>33</v>
      </c>
      <c r="O4720" t="s">
        <v>19</v>
      </c>
      <c r="P4720">
        <v>1690.25</v>
      </c>
      <c r="Q4720" s="1" t="s">
        <v>1492</v>
      </c>
      <c r="R4720" s="1" t="s">
        <v>1454</v>
      </c>
      <c r="S4720" t="s">
        <v>1449</v>
      </c>
      <c r="T4720">
        <f>VLOOKUP(Admissions[[#This Row],[Department]],Departments!A:E,5,FALSE)</f>
        <v>6800</v>
      </c>
      <c r="U4720" s="1" t="str">
        <f t="shared" si="146"/>
        <v>Within Benchmark</v>
      </c>
      <c r="V4720" s="1">
        <f t="shared" ca="1" si="147"/>
        <v>26</v>
      </c>
      <c r="W4720" s="1" t="str">
        <f ca="1">_xlfn.IFS(Admissions[[#This Row],[Patients Age]]&lt;18,"Paediatric",V4720&lt;40,"Young Adult",V4720&lt;65,"Adult",TRUE,"Senior")</f>
        <v>Young Adult</v>
      </c>
    </row>
    <row r="4721" spans="1:23" x14ac:dyDescent="0.25">
      <c r="A4721">
        <v>15321</v>
      </c>
      <c r="B4721">
        <v>5835</v>
      </c>
      <c r="C4721" s="1" t="s">
        <v>784</v>
      </c>
      <c r="D4721" s="1" t="s">
        <v>14</v>
      </c>
      <c r="E4721" s="2">
        <v>31133</v>
      </c>
      <c r="F4721" s="1" t="s">
        <v>26</v>
      </c>
      <c r="G4721" s="1" t="s">
        <v>27</v>
      </c>
      <c r="H4721" s="2">
        <v>45334</v>
      </c>
      <c r="I4721" s="2">
        <v>45338</v>
      </c>
      <c r="J4721">
        <v>4</v>
      </c>
      <c r="K4721">
        <v>8636</v>
      </c>
      <c r="L4721" s="1" t="s">
        <v>1491</v>
      </c>
      <c r="M4721" s="1" t="s">
        <v>64</v>
      </c>
      <c r="N4721" s="1" t="s">
        <v>24</v>
      </c>
      <c r="O4721" t="s">
        <v>19</v>
      </c>
      <c r="P4721">
        <v>2159</v>
      </c>
      <c r="Q4721" s="1" t="s">
        <v>1492</v>
      </c>
      <c r="R4721" s="1" t="s">
        <v>1448</v>
      </c>
      <c r="S4721" t="s">
        <v>1449</v>
      </c>
      <c r="T4721">
        <f>VLOOKUP(Admissions[[#This Row],[Department]],Departments!A:E,5,FALSE)</f>
        <v>9000</v>
      </c>
      <c r="U4721" s="1" t="str">
        <f t="shared" si="146"/>
        <v>Within Benchmark</v>
      </c>
      <c r="V4721" s="1">
        <f t="shared" ca="1" si="147"/>
        <v>41</v>
      </c>
      <c r="W4721" s="1" t="str">
        <f ca="1">_xlfn.IFS(Admissions[[#This Row],[Patients Age]]&lt;18,"Paediatric",V4721&lt;40,"Young Adult",V4721&lt;65,"Adult",TRUE,"Senior")</f>
        <v>Adult</v>
      </c>
    </row>
    <row r="4722" spans="1:23" x14ac:dyDescent="0.25">
      <c r="A4722">
        <v>12769</v>
      </c>
      <c r="B4722">
        <v>5810</v>
      </c>
      <c r="C4722" s="1" t="s">
        <v>1260</v>
      </c>
      <c r="D4722" s="1" t="s">
        <v>14</v>
      </c>
      <c r="E4722" s="2">
        <v>16281</v>
      </c>
      <c r="F4722" s="1" t="s">
        <v>66</v>
      </c>
      <c r="G4722" s="1" t="s">
        <v>67</v>
      </c>
      <c r="H4722" s="2">
        <v>45019</v>
      </c>
      <c r="I4722" s="2">
        <v>45024</v>
      </c>
      <c r="J4722">
        <v>5</v>
      </c>
      <c r="K4722">
        <v>8545</v>
      </c>
      <c r="L4722" s="1" t="s">
        <v>1494</v>
      </c>
      <c r="M4722" s="1" t="s">
        <v>1481</v>
      </c>
      <c r="N4722" s="1" t="s">
        <v>24</v>
      </c>
      <c r="O4722" t="s">
        <v>19</v>
      </c>
      <c r="P4722">
        <v>1709</v>
      </c>
      <c r="Q4722" s="1" t="s">
        <v>1492</v>
      </c>
      <c r="R4722" s="1" t="s">
        <v>1448</v>
      </c>
      <c r="S4722" t="s">
        <v>1449</v>
      </c>
      <c r="T4722">
        <f>VLOOKUP(Admissions[[#This Row],[Department]],Departments!A:E,5,FALSE)</f>
        <v>6000</v>
      </c>
      <c r="U4722" s="1" t="str">
        <f t="shared" si="146"/>
        <v>Above Benchmark</v>
      </c>
      <c r="V4722" s="1">
        <f t="shared" ca="1" si="147"/>
        <v>81</v>
      </c>
      <c r="W4722" s="1" t="str">
        <f ca="1">_xlfn.IFS(Admissions[[#This Row],[Patients Age]]&lt;18,"Paediatric",V4722&lt;40,"Young Adult",V4722&lt;65,"Adult",TRUE,"Senior")</f>
        <v>Senior</v>
      </c>
    </row>
    <row r="4723" spans="1:23" x14ac:dyDescent="0.25">
      <c r="A4723">
        <v>13658</v>
      </c>
      <c r="B4723">
        <v>5319</v>
      </c>
      <c r="C4723" s="1" t="s">
        <v>653</v>
      </c>
      <c r="D4723" s="1" t="s">
        <v>14</v>
      </c>
      <c r="E4723" s="2">
        <v>37084</v>
      </c>
      <c r="F4723" s="1" t="s">
        <v>41</v>
      </c>
      <c r="G4723" s="1" t="s">
        <v>42</v>
      </c>
      <c r="H4723" s="2">
        <v>45164</v>
      </c>
      <c r="I4723" s="2">
        <v>45168</v>
      </c>
      <c r="J4723">
        <v>4</v>
      </c>
      <c r="K4723">
        <v>4681</v>
      </c>
      <c r="L4723" s="1" t="s">
        <v>1491</v>
      </c>
      <c r="M4723" s="1" t="s">
        <v>121</v>
      </c>
      <c r="N4723" s="1" t="s">
        <v>18</v>
      </c>
      <c r="O4723" t="s">
        <v>19</v>
      </c>
      <c r="P4723">
        <v>1170.25</v>
      </c>
      <c r="Q4723" s="1" t="s">
        <v>1492</v>
      </c>
      <c r="R4723" s="1" t="s">
        <v>1446</v>
      </c>
      <c r="S4723" t="s">
        <v>1447</v>
      </c>
      <c r="T4723">
        <f>VLOOKUP(Admissions[[#This Row],[Department]],Departments!A:E,5,FALSE)</f>
        <v>7200</v>
      </c>
      <c r="U4723" s="1" t="str">
        <f t="shared" si="146"/>
        <v>Within Benchmark</v>
      </c>
      <c r="V4723" s="1">
        <f t="shared" ca="1" si="147"/>
        <v>24</v>
      </c>
      <c r="W4723" s="1" t="str">
        <f ca="1">_xlfn.IFS(Admissions[[#This Row],[Patients Age]]&lt;18,"Paediatric",V4723&lt;40,"Young Adult",V4723&lt;65,"Adult",TRUE,"Senior")</f>
        <v>Young Adult</v>
      </c>
    </row>
    <row r="4724" spans="1:23" x14ac:dyDescent="0.25">
      <c r="A4724">
        <v>15158</v>
      </c>
      <c r="B4724">
        <v>5048</v>
      </c>
      <c r="C4724" s="1" t="s">
        <v>1093</v>
      </c>
      <c r="D4724" s="1" t="s">
        <v>14</v>
      </c>
      <c r="E4724" s="2">
        <v>37651</v>
      </c>
      <c r="F4724" s="1" t="s">
        <v>51</v>
      </c>
      <c r="G4724" s="1" t="s">
        <v>87</v>
      </c>
      <c r="H4724" s="2">
        <v>45163</v>
      </c>
      <c r="I4724" s="2">
        <v>45171</v>
      </c>
      <c r="J4724">
        <v>8</v>
      </c>
      <c r="K4724">
        <v>7414</v>
      </c>
      <c r="L4724" s="1" t="s">
        <v>1491</v>
      </c>
      <c r="M4724" s="1" t="s">
        <v>88</v>
      </c>
      <c r="N4724" s="1" t="s">
        <v>33</v>
      </c>
      <c r="O4724" t="s">
        <v>19</v>
      </c>
      <c r="P4724">
        <v>926.75</v>
      </c>
      <c r="Q4724" s="1" t="s">
        <v>1492</v>
      </c>
      <c r="R4724" s="1" t="s">
        <v>1454</v>
      </c>
      <c r="S4724" t="s">
        <v>1449</v>
      </c>
      <c r="T4724">
        <f>VLOOKUP(Admissions[[#This Row],[Department]],Departments!A:E,5,FALSE)</f>
        <v>6800</v>
      </c>
      <c r="U4724" s="1" t="str">
        <f t="shared" si="146"/>
        <v>Above Benchmark</v>
      </c>
      <c r="V4724" s="1">
        <f t="shared" ca="1" si="147"/>
        <v>23</v>
      </c>
      <c r="W4724" s="1" t="str">
        <f ca="1">_xlfn.IFS(Admissions[[#This Row],[Patients Age]]&lt;18,"Paediatric",V4724&lt;40,"Young Adult",V4724&lt;65,"Adult",TRUE,"Senior")</f>
        <v>Young Adult</v>
      </c>
    </row>
    <row r="4725" spans="1:23" x14ac:dyDescent="0.25">
      <c r="A4725">
        <v>11755</v>
      </c>
      <c r="B4725">
        <v>5971</v>
      </c>
      <c r="C4725" s="1" t="s">
        <v>111</v>
      </c>
      <c r="D4725" s="1" t="s">
        <v>14</v>
      </c>
      <c r="E4725" s="2">
        <v>29350</v>
      </c>
      <c r="F4725" s="1" t="s">
        <v>41</v>
      </c>
      <c r="G4725" s="1" t="s">
        <v>219</v>
      </c>
      <c r="H4725" s="2">
        <v>45644</v>
      </c>
      <c r="I4725" s="2">
        <v>45648</v>
      </c>
      <c r="J4725">
        <v>4</v>
      </c>
      <c r="K4725">
        <v>7141</v>
      </c>
      <c r="L4725" s="1" t="s">
        <v>1491</v>
      </c>
      <c r="M4725" s="1" t="s">
        <v>121</v>
      </c>
      <c r="N4725" s="1" t="s">
        <v>33</v>
      </c>
      <c r="O4725" t="s">
        <v>19</v>
      </c>
      <c r="P4725">
        <v>1785.25</v>
      </c>
      <c r="Q4725" s="1" t="s">
        <v>1492</v>
      </c>
      <c r="R4725" s="1" t="s">
        <v>1453</v>
      </c>
      <c r="S4725" t="s">
        <v>1449</v>
      </c>
      <c r="T4725">
        <f>VLOOKUP(Admissions[[#This Row],[Department]],Departments!A:E,5,FALSE)</f>
        <v>7200</v>
      </c>
      <c r="U4725" s="1" t="str">
        <f t="shared" si="146"/>
        <v>Within Benchmark</v>
      </c>
      <c r="V4725" s="1">
        <f t="shared" ca="1" si="147"/>
        <v>46</v>
      </c>
      <c r="W4725" s="1" t="str">
        <f ca="1">_xlfn.IFS(Admissions[[#This Row],[Patients Age]]&lt;18,"Paediatric",V4725&lt;40,"Young Adult",V4725&lt;65,"Adult",TRUE,"Senior")</f>
        <v>Adult</v>
      </c>
    </row>
    <row r="4726" spans="1:23" x14ac:dyDescent="0.25">
      <c r="A4726">
        <v>11030</v>
      </c>
      <c r="B4726">
        <v>3946</v>
      </c>
      <c r="C4726" s="1" t="s">
        <v>637</v>
      </c>
      <c r="D4726" s="1" t="s">
        <v>14</v>
      </c>
      <c r="E4726" s="2">
        <v>11197</v>
      </c>
      <c r="F4726" s="1" t="s">
        <v>51</v>
      </c>
      <c r="G4726" s="1" t="s">
        <v>87</v>
      </c>
      <c r="H4726" s="2">
        <v>45127</v>
      </c>
      <c r="I4726" s="2">
        <v>45132</v>
      </c>
      <c r="J4726">
        <v>5</v>
      </c>
      <c r="K4726">
        <v>10207</v>
      </c>
      <c r="L4726" s="1" t="s">
        <v>1494</v>
      </c>
      <c r="M4726" s="1" t="s">
        <v>17</v>
      </c>
      <c r="N4726" s="1" t="s">
        <v>18</v>
      </c>
      <c r="O4726" t="s">
        <v>19</v>
      </c>
      <c r="P4726">
        <v>2041.4</v>
      </c>
      <c r="Q4726" s="1" t="s">
        <v>1492</v>
      </c>
      <c r="R4726" s="1" t="s">
        <v>1450</v>
      </c>
      <c r="S4726" t="s">
        <v>1449</v>
      </c>
      <c r="T4726">
        <f>VLOOKUP(Admissions[[#This Row],[Department]],Departments!A:E,5,FALSE)</f>
        <v>6800</v>
      </c>
      <c r="U4726" s="1" t="str">
        <f t="shared" si="146"/>
        <v>Above Benchmark</v>
      </c>
      <c r="V4726" s="1">
        <f t="shared" ca="1" si="147"/>
        <v>95</v>
      </c>
      <c r="W4726" s="1" t="str">
        <f ca="1">_xlfn.IFS(Admissions[[#This Row],[Patients Age]]&lt;18,"Paediatric",V4726&lt;40,"Young Adult",V4726&lt;65,"Adult",TRUE,"Senior")</f>
        <v>Senior</v>
      </c>
    </row>
    <row r="4727" spans="1:23" x14ac:dyDescent="0.25">
      <c r="A4727">
        <v>12706</v>
      </c>
      <c r="B4727">
        <v>4564</v>
      </c>
      <c r="C4727" s="1" t="s">
        <v>564</v>
      </c>
      <c r="D4727" s="1" t="s">
        <v>14</v>
      </c>
      <c r="E4727" s="2">
        <v>40531</v>
      </c>
      <c r="F4727" s="1" t="s">
        <v>30</v>
      </c>
      <c r="G4727" s="1" t="s">
        <v>110</v>
      </c>
      <c r="H4727" s="2">
        <v>45551</v>
      </c>
      <c r="I4727" s="2">
        <v>45553</v>
      </c>
      <c r="J4727">
        <v>2</v>
      </c>
      <c r="K4727">
        <v>1922</v>
      </c>
      <c r="L4727" s="1" t="s">
        <v>1491</v>
      </c>
      <c r="M4727" s="1" t="s">
        <v>81</v>
      </c>
      <c r="N4727" s="1" t="s">
        <v>18</v>
      </c>
      <c r="O4727" t="s">
        <v>19</v>
      </c>
      <c r="P4727">
        <v>961</v>
      </c>
      <c r="Q4727" s="1" t="s">
        <v>1492</v>
      </c>
      <c r="R4727" s="1" t="s">
        <v>1448</v>
      </c>
      <c r="S4727" t="s">
        <v>1449</v>
      </c>
      <c r="T4727">
        <f>VLOOKUP(Admissions[[#This Row],[Department]],Departments!A:E,5,FALSE)</f>
        <v>4500</v>
      </c>
      <c r="U4727" s="1" t="str">
        <f t="shared" si="146"/>
        <v>Within Benchmark</v>
      </c>
      <c r="V4727" s="1">
        <f t="shared" ca="1" si="147"/>
        <v>15</v>
      </c>
      <c r="W4727" s="1" t="str">
        <f ca="1">_xlfn.IFS(Admissions[[#This Row],[Patients Age]]&lt;18,"Paediatric",V4727&lt;40,"Young Adult",V4727&lt;65,"Adult",TRUE,"Senior")</f>
        <v>Paediatric</v>
      </c>
    </row>
    <row r="4728" spans="1:23" x14ac:dyDescent="0.25">
      <c r="A4728">
        <v>13193</v>
      </c>
      <c r="B4728">
        <v>5002</v>
      </c>
      <c r="C4728" s="1" t="s">
        <v>839</v>
      </c>
      <c r="D4728" s="1" t="s">
        <v>56</v>
      </c>
      <c r="E4728" s="2">
        <v>30907</v>
      </c>
      <c r="F4728" s="1" t="s">
        <v>51</v>
      </c>
      <c r="G4728" s="1" t="s">
        <v>87</v>
      </c>
      <c r="H4728" s="2">
        <v>44991</v>
      </c>
      <c r="I4728" s="2">
        <v>45001</v>
      </c>
      <c r="J4728">
        <v>10</v>
      </c>
      <c r="K4728">
        <v>11924</v>
      </c>
      <c r="L4728" s="1" t="s">
        <v>1491</v>
      </c>
      <c r="M4728" s="1" t="s">
        <v>53</v>
      </c>
      <c r="N4728" s="1" t="s">
        <v>33</v>
      </c>
      <c r="O4728" t="s">
        <v>19</v>
      </c>
      <c r="P4728">
        <v>1192.4000000000001</v>
      </c>
      <c r="Q4728" s="1" t="s">
        <v>1492</v>
      </c>
      <c r="R4728" s="1" t="s">
        <v>1448</v>
      </c>
      <c r="S4728" t="s">
        <v>1449</v>
      </c>
      <c r="T4728">
        <f>VLOOKUP(Admissions[[#This Row],[Department]],Departments!A:E,5,FALSE)</f>
        <v>6800</v>
      </c>
      <c r="U4728" s="1" t="str">
        <f t="shared" si="146"/>
        <v>Above Benchmark</v>
      </c>
      <c r="V4728" s="1">
        <f t="shared" ca="1" si="147"/>
        <v>41</v>
      </c>
      <c r="W4728" s="1" t="str">
        <f ca="1">_xlfn.IFS(Admissions[[#This Row],[Patients Age]]&lt;18,"Paediatric",V4728&lt;40,"Young Adult",V4728&lt;65,"Adult",TRUE,"Senior")</f>
        <v>Adult</v>
      </c>
    </row>
    <row r="4729" spans="1:23" x14ac:dyDescent="0.25">
      <c r="A4729">
        <v>13465</v>
      </c>
      <c r="B4729">
        <v>4074</v>
      </c>
      <c r="C4729" s="1" t="s">
        <v>1335</v>
      </c>
      <c r="D4729" s="1" t="s">
        <v>14</v>
      </c>
      <c r="E4729" s="2">
        <v>27830</v>
      </c>
      <c r="F4729" s="1" t="s">
        <v>15</v>
      </c>
      <c r="G4729" s="1" t="s">
        <v>217</v>
      </c>
      <c r="H4729" s="2">
        <v>44960</v>
      </c>
      <c r="I4729" s="2">
        <v>44962</v>
      </c>
      <c r="J4729">
        <v>2</v>
      </c>
      <c r="K4729">
        <v>5110</v>
      </c>
      <c r="L4729" s="1" t="s">
        <v>1491</v>
      </c>
      <c r="M4729" s="1" t="s">
        <v>46</v>
      </c>
      <c r="N4729" s="1" t="s">
        <v>18</v>
      </c>
      <c r="O4729" t="s">
        <v>19</v>
      </c>
      <c r="P4729">
        <v>2555</v>
      </c>
      <c r="Q4729" s="1" t="s">
        <v>1492</v>
      </c>
      <c r="R4729" s="1" t="s">
        <v>1454</v>
      </c>
      <c r="S4729" t="s">
        <v>1449</v>
      </c>
      <c r="T4729">
        <f>VLOOKUP(Admissions[[#This Row],[Department]],Departments!A:E,5,FALSE)</f>
        <v>5500</v>
      </c>
      <c r="U4729" s="1" t="str">
        <f t="shared" si="146"/>
        <v>Within Benchmark</v>
      </c>
      <c r="V4729" s="1">
        <f t="shared" ca="1" si="147"/>
        <v>50</v>
      </c>
      <c r="W4729" s="1" t="str">
        <f ca="1">_xlfn.IFS(Admissions[[#This Row],[Patients Age]]&lt;18,"Paediatric",V4729&lt;40,"Young Adult",V4729&lt;65,"Adult",TRUE,"Senior")</f>
        <v>Adult</v>
      </c>
    </row>
    <row r="4730" spans="1:23" x14ac:dyDescent="0.25">
      <c r="A4730">
        <v>11762</v>
      </c>
      <c r="B4730">
        <v>5396</v>
      </c>
      <c r="C4730" s="1" t="s">
        <v>515</v>
      </c>
      <c r="D4730" s="1" t="s">
        <v>14</v>
      </c>
      <c r="E4730" s="2">
        <v>29643</v>
      </c>
      <c r="F4730" s="1" t="s">
        <v>26</v>
      </c>
      <c r="G4730" s="1" t="s">
        <v>39</v>
      </c>
      <c r="H4730" s="2">
        <v>45114</v>
      </c>
      <c r="I4730" s="2">
        <v>45123</v>
      </c>
      <c r="J4730">
        <v>9</v>
      </c>
      <c r="K4730">
        <v>20239</v>
      </c>
      <c r="L4730" s="1" t="s">
        <v>1491</v>
      </c>
      <c r="M4730" s="1" t="s">
        <v>79</v>
      </c>
      <c r="N4730" s="1" t="s">
        <v>18</v>
      </c>
      <c r="O4730" t="s">
        <v>19</v>
      </c>
      <c r="P4730">
        <v>2248.7777999999998</v>
      </c>
      <c r="Q4730" s="1" t="s">
        <v>1492</v>
      </c>
      <c r="R4730" s="1" t="s">
        <v>1454</v>
      </c>
      <c r="S4730" t="s">
        <v>1449</v>
      </c>
      <c r="T4730">
        <f>VLOOKUP(Admissions[[#This Row],[Department]],Departments!A:E,5,FALSE)</f>
        <v>9000</v>
      </c>
      <c r="U4730" s="1" t="str">
        <f t="shared" si="146"/>
        <v>Above Benchmark</v>
      </c>
      <c r="V4730" s="1">
        <f t="shared" ca="1" si="147"/>
        <v>45</v>
      </c>
      <c r="W4730" s="1" t="str">
        <f ca="1">_xlfn.IFS(Admissions[[#This Row],[Patients Age]]&lt;18,"Paediatric",V4730&lt;40,"Young Adult",V4730&lt;65,"Adult",TRUE,"Senior")</f>
        <v>Adult</v>
      </c>
    </row>
    <row r="4731" spans="1:23" x14ac:dyDescent="0.25">
      <c r="A4731">
        <v>12276</v>
      </c>
      <c r="B4731">
        <v>4561</v>
      </c>
      <c r="C4731" s="1" t="s">
        <v>305</v>
      </c>
      <c r="D4731" s="1" t="s">
        <v>14</v>
      </c>
      <c r="E4731" s="2">
        <v>42006</v>
      </c>
      <c r="F4731" s="1" t="s">
        <v>30</v>
      </c>
      <c r="G4731" s="1" t="s">
        <v>31</v>
      </c>
      <c r="H4731" s="2">
        <v>45063</v>
      </c>
      <c r="I4731" s="2">
        <v>45066</v>
      </c>
      <c r="J4731">
        <v>3</v>
      </c>
      <c r="K4731">
        <v>2453</v>
      </c>
      <c r="L4731" s="1" t="s">
        <v>1491</v>
      </c>
      <c r="M4731" s="1" t="s">
        <v>32</v>
      </c>
      <c r="N4731" s="1" t="s">
        <v>18</v>
      </c>
      <c r="O4731" t="s">
        <v>19</v>
      </c>
      <c r="P4731">
        <v>817.66669999999999</v>
      </c>
      <c r="Q4731" s="1" t="s">
        <v>1492</v>
      </c>
      <c r="R4731" s="1" t="s">
        <v>1453</v>
      </c>
      <c r="S4731" t="s">
        <v>1449</v>
      </c>
      <c r="T4731">
        <f>VLOOKUP(Admissions[[#This Row],[Department]],Departments!A:E,5,FALSE)</f>
        <v>4500</v>
      </c>
      <c r="U4731" s="1" t="str">
        <f t="shared" si="146"/>
        <v>Within Benchmark</v>
      </c>
      <c r="V4731" s="1">
        <f t="shared" ca="1" si="147"/>
        <v>11</v>
      </c>
      <c r="W4731" s="1" t="str">
        <f ca="1">_xlfn.IFS(Admissions[[#This Row],[Patients Age]]&lt;18,"Paediatric",V4731&lt;40,"Young Adult",V4731&lt;65,"Adult",TRUE,"Senior")</f>
        <v>Paediatric</v>
      </c>
    </row>
    <row r="4732" spans="1:23" x14ac:dyDescent="0.25">
      <c r="A4732">
        <v>13082</v>
      </c>
      <c r="B4732">
        <v>3780</v>
      </c>
      <c r="C4732" s="1" t="s">
        <v>364</v>
      </c>
      <c r="D4732" s="1" t="s">
        <v>56</v>
      </c>
      <c r="E4732" s="2">
        <v>29794</v>
      </c>
      <c r="F4732" s="1" t="s">
        <v>15</v>
      </c>
      <c r="G4732" s="1" t="s">
        <v>48</v>
      </c>
      <c r="H4732" s="2">
        <v>45451</v>
      </c>
      <c r="I4732" s="2">
        <v>45452</v>
      </c>
      <c r="J4732">
        <v>1</v>
      </c>
      <c r="K4732">
        <v>4436</v>
      </c>
      <c r="L4732" s="1" t="s">
        <v>1491</v>
      </c>
      <c r="M4732" s="1" t="s">
        <v>46</v>
      </c>
      <c r="N4732" s="1" t="s">
        <v>33</v>
      </c>
      <c r="O4732" t="s">
        <v>19</v>
      </c>
      <c r="P4732">
        <v>4436</v>
      </c>
      <c r="Q4732" s="1" t="s">
        <v>1492</v>
      </c>
      <c r="R4732" s="1" t="s">
        <v>1446</v>
      </c>
      <c r="S4732" t="s">
        <v>1447</v>
      </c>
      <c r="T4732">
        <f>VLOOKUP(Admissions[[#This Row],[Department]],Departments!A:E,5,FALSE)</f>
        <v>5500</v>
      </c>
      <c r="U4732" s="1" t="str">
        <f t="shared" si="146"/>
        <v>Within Benchmark</v>
      </c>
      <c r="V4732" s="1">
        <f t="shared" ca="1" si="147"/>
        <v>44</v>
      </c>
      <c r="W4732" s="1" t="str">
        <f ca="1">_xlfn.IFS(Admissions[[#This Row],[Patients Age]]&lt;18,"Paediatric",V4732&lt;40,"Young Adult",V4732&lt;65,"Adult",TRUE,"Senior")</f>
        <v>Adult</v>
      </c>
    </row>
    <row r="4733" spans="1:23" x14ac:dyDescent="0.25">
      <c r="A4733">
        <v>15365</v>
      </c>
      <c r="B4733">
        <v>4935</v>
      </c>
      <c r="C4733" s="1" t="s">
        <v>1266</v>
      </c>
      <c r="D4733" s="1" t="s">
        <v>56</v>
      </c>
      <c r="E4733" s="2">
        <v>25555</v>
      </c>
      <c r="F4733" s="1" t="s">
        <v>41</v>
      </c>
      <c r="G4733" s="1" t="s">
        <v>72</v>
      </c>
      <c r="H4733" s="2">
        <v>45554</v>
      </c>
      <c r="I4733" s="2">
        <v>45559</v>
      </c>
      <c r="J4733">
        <v>5</v>
      </c>
      <c r="K4733">
        <v>8301</v>
      </c>
      <c r="L4733" s="1" t="s">
        <v>1491</v>
      </c>
      <c r="M4733" s="1" t="s">
        <v>121</v>
      </c>
      <c r="N4733" s="1" t="s">
        <v>33</v>
      </c>
      <c r="O4733" t="s">
        <v>19</v>
      </c>
      <c r="P4733">
        <v>1660.2</v>
      </c>
      <c r="Q4733" s="1" t="s">
        <v>1492</v>
      </c>
      <c r="R4733" s="1" t="s">
        <v>1450</v>
      </c>
      <c r="S4733" t="s">
        <v>1449</v>
      </c>
      <c r="T4733">
        <f>VLOOKUP(Admissions[[#This Row],[Department]],Departments!A:E,5,FALSE)</f>
        <v>7200</v>
      </c>
      <c r="U4733" s="1" t="str">
        <f t="shared" si="146"/>
        <v>Above Benchmark</v>
      </c>
      <c r="V4733" s="1">
        <f t="shared" ca="1" si="147"/>
        <v>56</v>
      </c>
      <c r="W4733" s="1" t="str">
        <f ca="1">_xlfn.IFS(Admissions[[#This Row],[Patients Age]]&lt;18,"Paediatric",V4733&lt;40,"Young Adult",V4733&lt;65,"Adult",TRUE,"Senior")</f>
        <v>Adult</v>
      </c>
    </row>
    <row r="4734" spans="1:23" x14ac:dyDescent="0.25">
      <c r="A4734">
        <v>10978</v>
      </c>
      <c r="B4734">
        <v>4876</v>
      </c>
      <c r="C4734" s="1" t="s">
        <v>215</v>
      </c>
      <c r="D4734" s="1" t="s">
        <v>14</v>
      </c>
      <c r="E4734" s="2">
        <v>23822</v>
      </c>
      <c r="F4734" s="1" t="s">
        <v>26</v>
      </c>
      <c r="G4734" s="1" t="s">
        <v>141</v>
      </c>
      <c r="H4734" s="2">
        <v>44998</v>
      </c>
      <c r="I4734" s="2">
        <v>45007</v>
      </c>
      <c r="J4734">
        <v>9</v>
      </c>
      <c r="K4734">
        <v>17188</v>
      </c>
      <c r="L4734" s="1" t="s">
        <v>1491</v>
      </c>
      <c r="M4734" s="1" t="s">
        <v>17</v>
      </c>
      <c r="N4734" s="1" t="s">
        <v>33</v>
      </c>
      <c r="O4734" t="s">
        <v>19</v>
      </c>
      <c r="P4734">
        <v>1909.7778000000001</v>
      </c>
      <c r="Q4734" s="1" t="s">
        <v>1492</v>
      </c>
      <c r="R4734" s="1" t="s">
        <v>1448</v>
      </c>
      <c r="S4734" t="s">
        <v>1449</v>
      </c>
      <c r="T4734">
        <f>VLOOKUP(Admissions[[#This Row],[Department]],Departments!A:E,5,FALSE)</f>
        <v>9000</v>
      </c>
      <c r="U4734" s="1" t="str">
        <f t="shared" si="146"/>
        <v>Above Benchmark</v>
      </c>
      <c r="V4734" s="1">
        <f t="shared" ca="1" si="147"/>
        <v>61</v>
      </c>
      <c r="W4734" s="1" t="str">
        <f ca="1">_xlfn.IFS(Admissions[[#This Row],[Patients Age]]&lt;18,"Paediatric",V4734&lt;40,"Young Adult",V4734&lt;65,"Adult",TRUE,"Senior")</f>
        <v>Adult</v>
      </c>
    </row>
    <row r="4735" spans="1:23" x14ac:dyDescent="0.25">
      <c r="A4735">
        <v>13738</v>
      </c>
      <c r="B4735">
        <v>6345</v>
      </c>
      <c r="C4735" s="1" t="s">
        <v>820</v>
      </c>
      <c r="D4735" s="1" t="s">
        <v>56</v>
      </c>
      <c r="E4735" s="2">
        <v>20919</v>
      </c>
      <c r="F4735" s="1" t="s">
        <v>607</v>
      </c>
      <c r="G4735" s="1" t="s">
        <v>39</v>
      </c>
      <c r="H4735" s="2">
        <v>45578</v>
      </c>
      <c r="I4735" s="2">
        <v>45589</v>
      </c>
      <c r="J4735">
        <v>11</v>
      </c>
      <c r="K4735">
        <v>24890</v>
      </c>
      <c r="L4735" s="1" t="s">
        <v>1491</v>
      </c>
      <c r="M4735" s="1" t="s">
        <v>64</v>
      </c>
      <c r="N4735" s="1" t="s">
        <v>33</v>
      </c>
      <c r="O4735" t="s">
        <v>19</v>
      </c>
      <c r="P4735">
        <v>2262.7273</v>
      </c>
      <c r="Q4735" s="1" t="s">
        <v>1492</v>
      </c>
      <c r="R4735" s="1" t="s">
        <v>1451</v>
      </c>
      <c r="S4735" t="s">
        <v>1447</v>
      </c>
      <c r="T4735" t="e">
        <f>VLOOKUP(Admissions[[#This Row],[Department]],Departments!A:E,5,FALSE)</f>
        <v>#N/A</v>
      </c>
      <c r="U4735" s="1" t="e">
        <f t="shared" si="146"/>
        <v>#N/A</v>
      </c>
      <c r="V4735" s="1">
        <f t="shared" ca="1" si="147"/>
        <v>69</v>
      </c>
      <c r="W4735" s="1" t="str">
        <f ca="1">_xlfn.IFS(Admissions[[#This Row],[Patients Age]]&lt;18,"Paediatric",V4735&lt;40,"Young Adult",V4735&lt;65,"Adult",TRUE,"Senior")</f>
        <v>Senior</v>
      </c>
    </row>
    <row r="4736" spans="1:23" x14ac:dyDescent="0.25">
      <c r="A4736">
        <v>15925</v>
      </c>
      <c r="B4736">
        <v>3397</v>
      </c>
      <c r="C4736" s="1" t="s">
        <v>120</v>
      </c>
      <c r="D4736" s="1" t="s">
        <v>14</v>
      </c>
      <c r="E4736" s="2">
        <v>29393</v>
      </c>
      <c r="F4736" s="1" t="s">
        <v>51</v>
      </c>
      <c r="G4736" s="1" t="s">
        <v>87</v>
      </c>
      <c r="H4736" s="2">
        <v>45329</v>
      </c>
      <c r="I4736" s="2">
        <v>45336</v>
      </c>
      <c r="J4736">
        <v>7</v>
      </c>
      <c r="K4736">
        <v>11361</v>
      </c>
      <c r="L4736" s="1" t="s">
        <v>1491</v>
      </c>
      <c r="M4736" s="1" t="s">
        <v>17</v>
      </c>
      <c r="N4736" s="1" t="s">
        <v>33</v>
      </c>
      <c r="O4736" t="s">
        <v>19</v>
      </c>
      <c r="P4736">
        <v>1623</v>
      </c>
      <c r="Q4736" s="1" t="s">
        <v>1492</v>
      </c>
      <c r="R4736" s="1" t="s">
        <v>1453</v>
      </c>
      <c r="S4736" t="s">
        <v>1449</v>
      </c>
      <c r="T4736">
        <f>VLOOKUP(Admissions[[#This Row],[Department]],Departments!A:E,5,FALSE)</f>
        <v>6800</v>
      </c>
      <c r="U4736" s="1" t="str">
        <f t="shared" si="146"/>
        <v>Above Benchmark</v>
      </c>
      <c r="V4736" s="1">
        <f t="shared" ca="1" si="147"/>
        <v>46</v>
      </c>
      <c r="W4736" s="1" t="str">
        <f ca="1">_xlfn.IFS(Admissions[[#This Row],[Patients Age]]&lt;18,"Paediatric",V4736&lt;40,"Young Adult",V4736&lt;65,"Adult",TRUE,"Senior")</f>
        <v>Adult</v>
      </c>
    </row>
    <row r="4737" spans="1:23" x14ac:dyDescent="0.25">
      <c r="A4737">
        <v>13106</v>
      </c>
      <c r="B4737">
        <v>5013</v>
      </c>
      <c r="C4737" s="1" t="s">
        <v>461</v>
      </c>
      <c r="D4737" s="1" t="s">
        <v>56</v>
      </c>
      <c r="E4737" s="2">
        <v>22105</v>
      </c>
      <c r="F4737" s="1" t="s">
        <v>15</v>
      </c>
      <c r="G4737" s="1" t="s">
        <v>16</v>
      </c>
      <c r="H4737" s="2">
        <v>45114</v>
      </c>
      <c r="I4737" s="2">
        <v>45116</v>
      </c>
      <c r="J4737">
        <v>2</v>
      </c>
      <c r="K4737">
        <v>4970</v>
      </c>
      <c r="L4737" s="1" t="s">
        <v>1494</v>
      </c>
      <c r="M4737" s="1" t="s">
        <v>81</v>
      </c>
      <c r="N4737" s="1" t="s">
        <v>33</v>
      </c>
      <c r="O4737" t="s">
        <v>19</v>
      </c>
      <c r="P4737">
        <v>2485</v>
      </c>
      <c r="Q4737" s="1" t="s">
        <v>1492</v>
      </c>
      <c r="R4737" s="1" t="s">
        <v>1454</v>
      </c>
      <c r="S4737" t="s">
        <v>1449</v>
      </c>
      <c r="T4737">
        <f>VLOOKUP(Admissions[[#This Row],[Department]],Departments!A:E,5,FALSE)</f>
        <v>5500</v>
      </c>
      <c r="U4737" s="1" t="str">
        <f t="shared" si="146"/>
        <v>Within Benchmark</v>
      </c>
      <c r="V4737" s="1">
        <f t="shared" ca="1" si="147"/>
        <v>66</v>
      </c>
      <c r="W4737" s="1" t="str">
        <f ca="1">_xlfn.IFS(Admissions[[#This Row],[Patients Age]]&lt;18,"Paediatric",V4737&lt;40,"Young Adult",V4737&lt;65,"Adult",TRUE,"Senior")</f>
        <v>Senior</v>
      </c>
    </row>
    <row r="4738" spans="1:23" x14ac:dyDescent="0.25">
      <c r="A4738">
        <v>13004</v>
      </c>
      <c r="B4738">
        <v>3736</v>
      </c>
      <c r="C4738" s="1" t="s">
        <v>254</v>
      </c>
      <c r="D4738" s="1" t="s">
        <v>56</v>
      </c>
      <c r="E4738" s="2">
        <v>26986</v>
      </c>
      <c r="F4738" s="1" t="s">
        <v>41</v>
      </c>
      <c r="G4738" s="1" t="s">
        <v>42</v>
      </c>
      <c r="H4738" s="2">
        <v>45614</v>
      </c>
      <c r="I4738" s="2">
        <v>45621</v>
      </c>
      <c r="J4738">
        <v>7</v>
      </c>
      <c r="K4738">
        <v>6465</v>
      </c>
      <c r="L4738" s="1" t="s">
        <v>1491</v>
      </c>
      <c r="M4738" s="1" t="s">
        <v>49</v>
      </c>
      <c r="N4738" s="1" t="s">
        <v>33</v>
      </c>
      <c r="O4738" t="s">
        <v>19</v>
      </c>
      <c r="P4738">
        <v>923.57140000000004</v>
      </c>
      <c r="Q4738" s="1" t="s">
        <v>1492</v>
      </c>
      <c r="R4738" s="1" t="s">
        <v>1448</v>
      </c>
      <c r="S4738" t="s">
        <v>1449</v>
      </c>
      <c r="T4738">
        <f>VLOOKUP(Admissions[[#This Row],[Department]],Departments!A:E,5,FALSE)</f>
        <v>7200</v>
      </c>
      <c r="U4738" s="1" t="str">
        <f t="shared" ref="U4738:U4801" si="148">IF(K4738&gt;T4738,"Above Benchmark","Within Benchmark")</f>
        <v>Within Benchmark</v>
      </c>
      <c r="V4738" s="1">
        <f t="shared" ref="V4738:V4801" ca="1" si="149">INT(YEARFRAC(E4738,TODAY()))</f>
        <v>52</v>
      </c>
      <c r="W4738" s="1" t="str">
        <f ca="1">_xlfn.IFS(Admissions[[#This Row],[Patients Age]]&lt;18,"Paediatric",V4738&lt;40,"Young Adult",V4738&lt;65,"Adult",TRUE,"Senior")</f>
        <v>Adult</v>
      </c>
    </row>
    <row r="4739" spans="1:23" x14ac:dyDescent="0.25">
      <c r="A4739">
        <v>11199</v>
      </c>
      <c r="B4739">
        <v>4944</v>
      </c>
      <c r="C4739" s="1" t="s">
        <v>751</v>
      </c>
      <c r="D4739" s="1" t="s">
        <v>56</v>
      </c>
      <c r="E4739" s="2">
        <v>20123</v>
      </c>
      <c r="F4739" s="1" t="s">
        <v>35</v>
      </c>
      <c r="G4739" s="1" t="s">
        <v>85</v>
      </c>
      <c r="H4739" s="2">
        <v>45452</v>
      </c>
      <c r="I4739" s="2">
        <v>45460</v>
      </c>
      <c r="J4739">
        <v>8</v>
      </c>
      <c r="K4739">
        <v>18382</v>
      </c>
      <c r="L4739" s="1" t="s">
        <v>1491</v>
      </c>
      <c r="M4739" s="1" t="s">
        <v>37</v>
      </c>
      <c r="N4739" s="1" t="s">
        <v>33</v>
      </c>
      <c r="O4739" t="s">
        <v>19</v>
      </c>
      <c r="P4739">
        <v>2297.75</v>
      </c>
      <c r="Q4739" s="1" t="s">
        <v>1492</v>
      </c>
      <c r="R4739" s="1" t="s">
        <v>1451</v>
      </c>
      <c r="S4739" t="s">
        <v>1447</v>
      </c>
      <c r="T4739">
        <f>VLOOKUP(Admissions[[#This Row],[Department]],Departments!A:E,5,FALSE)</f>
        <v>8500</v>
      </c>
      <c r="U4739" s="1" t="str">
        <f t="shared" si="148"/>
        <v>Above Benchmark</v>
      </c>
      <c r="V4739" s="1">
        <f t="shared" ca="1" si="149"/>
        <v>71</v>
      </c>
      <c r="W4739" s="1" t="str">
        <f ca="1">_xlfn.IFS(Admissions[[#This Row],[Patients Age]]&lt;18,"Paediatric",V4739&lt;40,"Young Adult",V4739&lt;65,"Adult",TRUE,"Senior")</f>
        <v>Senior</v>
      </c>
    </row>
    <row r="4740" spans="1:23" x14ac:dyDescent="0.25">
      <c r="A4740">
        <v>13418</v>
      </c>
      <c r="B4740">
        <v>5169</v>
      </c>
      <c r="C4740" s="1" t="s">
        <v>957</v>
      </c>
      <c r="D4740" s="1" t="s">
        <v>14</v>
      </c>
      <c r="E4740" s="2">
        <v>15083</v>
      </c>
      <c r="F4740" s="1" t="s">
        <v>15</v>
      </c>
      <c r="G4740" s="1" t="s">
        <v>16</v>
      </c>
      <c r="H4740" s="2">
        <v>45002</v>
      </c>
      <c r="I4740" s="2">
        <v>45004</v>
      </c>
      <c r="J4740">
        <v>2</v>
      </c>
      <c r="K4740">
        <v>5614</v>
      </c>
      <c r="L4740" s="1" t="s">
        <v>1491</v>
      </c>
      <c r="M4740" s="1" t="s">
        <v>46</v>
      </c>
      <c r="N4740" s="1" t="s">
        <v>33</v>
      </c>
      <c r="O4740" t="s">
        <v>19</v>
      </c>
      <c r="P4740">
        <v>2807</v>
      </c>
      <c r="Q4740" s="1" t="s">
        <v>1492</v>
      </c>
      <c r="R4740" s="1" t="s">
        <v>1454</v>
      </c>
      <c r="S4740" t="s">
        <v>1449</v>
      </c>
      <c r="T4740">
        <f>VLOOKUP(Admissions[[#This Row],[Department]],Departments!A:E,5,FALSE)</f>
        <v>5500</v>
      </c>
      <c r="U4740" s="1" t="str">
        <f t="shared" si="148"/>
        <v>Above Benchmark</v>
      </c>
      <c r="V4740" s="1">
        <f t="shared" ca="1" si="149"/>
        <v>85</v>
      </c>
      <c r="W4740" s="1" t="str">
        <f ca="1">_xlfn.IFS(Admissions[[#This Row],[Patients Age]]&lt;18,"Paediatric",V4740&lt;40,"Young Adult",V4740&lt;65,"Adult",TRUE,"Senior")</f>
        <v>Senior</v>
      </c>
    </row>
    <row r="4741" spans="1:23" x14ac:dyDescent="0.25">
      <c r="A4741">
        <v>10311</v>
      </c>
      <c r="B4741">
        <v>3380</v>
      </c>
      <c r="C4741" s="1" t="s">
        <v>977</v>
      </c>
      <c r="D4741" s="1" t="s">
        <v>14</v>
      </c>
      <c r="E4741" s="2">
        <v>28771</v>
      </c>
      <c r="F4741" s="1" t="s">
        <v>15</v>
      </c>
      <c r="G4741" s="1" t="s">
        <v>16</v>
      </c>
      <c r="H4741" s="2">
        <v>45371</v>
      </c>
      <c r="I4741" s="2">
        <v>45374</v>
      </c>
      <c r="J4741">
        <v>3</v>
      </c>
      <c r="K4741">
        <v>9280</v>
      </c>
      <c r="L4741" s="1" t="s">
        <v>1491</v>
      </c>
      <c r="M4741" s="1" t="s">
        <v>17</v>
      </c>
      <c r="N4741" s="1" t="s">
        <v>18</v>
      </c>
      <c r="O4741" t="s">
        <v>19</v>
      </c>
      <c r="P4741">
        <v>3093.3332999999998</v>
      </c>
      <c r="Q4741" s="1" t="s">
        <v>1492</v>
      </c>
      <c r="R4741" s="1" t="s">
        <v>1453</v>
      </c>
      <c r="S4741" t="s">
        <v>1449</v>
      </c>
      <c r="T4741">
        <f>VLOOKUP(Admissions[[#This Row],[Department]],Departments!A:E,5,FALSE)</f>
        <v>5500</v>
      </c>
      <c r="U4741" s="1" t="str">
        <f t="shared" si="148"/>
        <v>Above Benchmark</v>
      </c>
      <c r="V4741" s="1">
        <f t="shared" ca="1" si="149"/>
        <v>47</v>
      </c>
      <c r="W4741" s="1" t="str">
        <f ca="1">_xlfn.IFS(Admissions[[#This Row],[Patients Age]]&lt;18,"Paediatric",V4741&lt;40,"Young Adult",V4741&lt;65,"Adult",TRUE,"Senior")</f>
        <v>Adult</v>
      </c>
    </row>
    <row r="4742" spans="1:23" x14ac:dyDescent="0.25">
      <c r="A4742">
        <v>11425</v>
      </c>
      <c r="B4742">
        <v>6922</v>
      </c>
      <c r="C4742" s="1" t="s">
        <v>821</v>
      </c>
      <c r="D4742" s="1" t="s">
        <v>14</v>
      </c>
      <c r="E4742" s="2">
        <v>25558</v>
      </c>
      <c r="F4742" s="1" t="s">
        <v>41</v>
      </c>
      <c r="G4742" s="1" t="s">
        <v>219</v>
      </c>
      <c r="H4742" s="2">
        <v>45498</v>
      </c>
      <c r="I4742" s="2">
        <v>45506</v>
      </c>
      <c r="J4742">
        <v>8</v>
      </c>
      <c r="K4742">
        <v>11204</v>
      </c>
      <c r="L4742" s="1" t="s">
        <v>1494</v>
      </c>
      <c r="M4742" s="1" t="s">
        <v>43</v>
      </c>
      <c r="N4742" s="1" t="s">
        <v>33</v>
      </c>
      <c r="O4742" t="s">
        <v>19</v>
      </c>
      <c r="P4742">
        <v>1400.5</v>
      </c>
      <c r="Q4742" s="1" t="s">
        <v>1492</v>
      </c>
      <c r="R4742" s="1" t="s">
        <v>1450</v>
      </c>
      <c r="S4742" t="s">
        <v>1449</v>
      </c>
      <c r="T4742">
        <f>VLOOKUP(Admissions[[#This Row],[Department]],Departments!A:E,5,FALSE)</f>
        <v>7200</v>
      </c>
      <c r="U4742" s="1" t="str">
        <f t="shared" si="148"/>
        <v>Above Benchmark</v>
      </c>
      <c r="V4742" s="1">
        <f t="shared" ca="1" si="149"/>
        <v>56</v>
      </c>
      <c r="W4742" s="1" t="str">
        <f ca="1">_xlfn.IFS(Admissions[[#This Row],[Patients Age]]&lt;18,"Paediatric",V4742&lt;40,"Young Adult",V4742&lt;65,"Adult",TRUE,"Senior")</f>
        <v>Adult</v>
      </c>
    </row>
    <row r="4743" spans="1:23" x14ac:dyDescent="0.25">
      <c r="A4743">
        <v>13799</v>
      </c>
      <c r="B4743">
        <v>5750</v>
      </c>
      <c r="C4743" s="1" t="s">
        <v>993</v>
      </c>
      <c r="D4743" s="1" t="s">
        <v>14</v>
      </c>
      <c r="E4743" s="2">
        <v>26973</v>
      </c>
      <c r="F4743" s="1" t="s">
        <v>66</v>
      </c>
      <c r="G4743" s="1" t="s">
        <v>70</v>
      </c>
      <c r="H4743" s="2">
        <v>45630</v>
      </c>
      <c r="I4743" s="2">
        <v>45636</v>
      </c>
      <c r="J4743">
        <v>6</v>
      </c>
      <c r="K4743">
        <v>8786</v>
      </c>
      <c r="L4743" s="1" t="s">
        <v>1491</v>
      </c>
      <c r="M4743" s="1" t="s">
        <v>37</v>
      </c>
      <c r="N4743" s="1" t="s">
        <v>18</v>
      </c>
      <c r="O4743" t="s">
        <v>19</v>
      </c>
      <c r="P4743">
        <v>1464.3333</v>
      </c>
      <c r="Q4743" s="1" t="s">
        <v>1492</v>
      </c>
      <c r="R4743" s="1" t="s">
        <v>1453</v>
      </c>
      <c r="S4743" t="s">
        <v>1449</v>
      </c>
      <c r="T4743">
        <f>VLOOKUP(Admissions[[#This Row],[Department]],Departments!A:E,5,FALSE)</f>
        <v>6000</v>
      </c>
      <c r="U4743" s="1" t="str">
        <f t="shared" si="148"/>
        <v>Above Benchmark</v>
      </c>
      <c r="V4743" s="1">
        <f t="shared" ca="1" si="149"/>
        <v>52</v>
      </c>
      <c r="W4743" s="1" t="str">
        <f ca="1">_xlfn.IFS(Admissions[[#This Row],[Patients Age]]&lt;18,"Paediatric",V4743&lt;40,"Young Adult",V4743&lt;65,"Adult",TRUE,"Senior")</f>
        <v>Adult</v>
      </c>
    </row>
    <row r="4744" spans="1:23" x14ac:dyDescent="0.25">
      <c r="A4744">
        <v>10753</v>
      </c>
      <c r="B4744">
        <v>3930</v>
      </c>
      <c r="C4744" s="1" t="s">
        <v>102</v>
      </c>
      <c r="D4744" s="1" t="s">
        <v>56</v>
      </c>
      <c r="E4744" s="2">
        <v>24673</v>
      </c>
      <c r="F4744" s="1" t="s">
        <v>21</v>
      </c>
      <c r="G4744" s="1" t="s">
        <v>160</v>
      </c>
      <c r="H4744" s="2">
        <v>45447</v>
      </c>
      <c r="I4744" s="2">
        <v>45456</v>
      </c>
      <c r="J4744">
        <v>9</v>
      </c>
      <c r="K4744">
        <v>34059</v>
      </c>
      <c r="L4744" s="1" t="s">
        <v>1491</v>
      </c>
      <c r="M4744" s="1" t="s">
        <v>28</v>
      </c>
      <c r="N4744" s="1" t="s">
        <v>33</v>
      </c>
      <c r="O4744" t="s">
        <v>19</v>
      </c>
      <c r="P4744">
        <v>3784.3332999999998</v>
      </c>
      <c r="Q4744" s="1" t="s">
        <v>1492</v>
      </c>
      <c r="R4744" s="1" t="s">
        <v>1452</v>
      </c>
      <c r="S4744" t="s">
        <v>1449</v>
      </c>
      <c r="T4744">
        <f>VLOOKUP(Admissions[[#This Row],[Department]],Departments!A:E,5,FALSE)</f>
        <v>12000</v>
      </c>
      <c r="U4744" s="1" t="str">
        <f t="shared" si="148"/>
        <v>Above Benchmark</v>
      </c>
      <c r="V4744" s="1">
        <f t="shared" ca="1" si="149"/>
        <v>58</v>
      </c>
      <c r="W4744" s="1" t="str">
        <f ca="1">_xlfn.IFS(Admissions[[#This Row],[Patients Age]]&lt;18,"Paediatric",V4744&lt;40,"Young Adult",V4744&lt;65,"Adult",TRUE,"Senior")</f>
        <v>Adult</v>
      </c>
    </row>
    <row r="4745" spans="1:23" x14ac:dyDescent="0.25">
      <c r="A4745">
        <v>11891</v>
      </c>
      <c r="B4745">
        <v>6749</v>
      </c>
      <c r="C4745" s="1" t="s">
        <v>602</v>
      </c>
      <c r="D4745" s="1" t="s">
        <v>14</v>
      </c>
      <c r="E4745" s="2">
        <v>21872</v>
      </c>
      <c r="F4745" s="1" t="s">
        <v>26</v>
      </c>
      <c r="G4745" s="1" t="s">
        <v>39</v>
      </c>
      <c r="H4745" s="2">
        <v>45189</v>
      </c>
      <c r="I4745" s="2">
        <v>45192</v>
      </c>
      <c r="J4745">
        <v>3</v>
      </c>
      <c r="K4745">
        <v>11161</v>
      </c>
      <c r="L4745" s="1" t="s">
        <v>1491</v>
      </c>
      <c r="M4745" s="1" t="s">
        <v>28</v>
      </c>
      <c r="N4745" s="1" t="s">
        <v>18</v>
      </c>
      <c r="O4745" t="s">
        <v>19</v>
      </c>
      <c r="P4745">
        <v>3720.3332999999998</v>
      </c>
      <c r="Q4745" s="1" t="s">
        <v>1492</v>
      </c>
      <c r="R4745" s="1" t="s">
        <v>1453</v>
      </c>
      <c r="S4745" t="s">
        <v>1449</v>
      </c>
      <c r="T4745">
        <f>VLOOKUP(Admissions[[#This Row],[Department]],Departments!A:E,5,FALSE)</f>
        <v>9000</v>
      </c>
      <c r="U4745" s="1" t="str">
        <f t="shared" si="148"/>
        <v>Above Benchmark</v>
      </c>
      <c r="V4745" s="1">
        <f t="shared" ca="1" si="149"/>
        <v>66</v>
      </c>
      <c r="W4745" s="1" t="str">
        <f ca="1">_xlfn.IFS(Admissions[[#This Row],[Patients Age]]&lt;18,"Paediatric",V4745&lt;40,"Young Adult",V4745&lt;65,"Adult",TRUE,"Senior")</f>
        <v>Senior</v>
      </c>
    </row>
    <row r="4746" spans="1:23" x14ac:dyDescent="0.25">
      <c r="A4746">
        <v>10239</v>
      </c>
      <c r="B4746">
        <v>5080</v>
      </c>
      <c r="C4746" s="1" t="s">
        <v>343</v>
      </c>
      <c r="D4746" s="1" t="s">
        <v>56</v>
      </c>
      <c r="E4746" s="2">
        <v>41223</v>
      </c>
      <c r="F4746" s="1" t="s">
        <v>30</v>
      </c>
      <c r="G4746" s="1" t="s">
        <v>58</v>
      </c>
      <c r="H4746" s="2">
        <v>45267</v>
      </c>
      <c r="I4746" s="2">
        <v>45272</v>
      </c>
      <c r="J4746">
        <v>5</v>
      </c>
      <c r="K4746">
        <v>5073</v>
      </c>
      <c r="L4746" s="1" t="s">
        <v>1491</v>
      </c>
      <c r="M4746" s="1" t="s">
        <v>81</v>
      </c>
      <c r="N4746" s="1" t="s">
        <v>18</v>
      </c>
      <c r="O4746" t="s">
        <v>19</v>
      </c>
      <c r="P4746">
        <v>1014.6</v>
      </c>
      <c r="Q4746" s="1" t="s">
        <v>1492</v>
      </c>
      <c r="R4746" s="1" t="s">
        <v>1450</v>
      </c>
      <c r="S4746" t="s">
        <v>1449</v>
      </c>
      <c r="T4746">
        <f>VLOOKUP(Admissions[[#This Row],[Department]],Departments!A:E,5,FALSE)</f>
        <v>4500</v>
      </c>
      <c r="U4746" s="1" t="str">
        <f t="shared" si="148"/>
        <v>Above Benchmark</v>
      </c>
      <c r="V4746" s="1">
        <f t="shared" ca="1" si="149"/>
        <v>13</v>
      </c>
      <c r="W4746" s="1" t="str">
        <f ca="1">_xlfn.IFS(Admissions[[#This Row],[Patients Age]]&lt;18,"Paediatric",V4746&lt;40,"Young Adult",V4746&lt;65,"Adult",TRUE,"Senior")</f>
        <v>Paediatric</v>
      </c>
    </row>
    <row r="4747" spans="1:23" x14ac:dyDescent="0.25">
      <c r="A4747">
        <v>12476</v>
      </c>
      <c r="B4747">
        <v>4854</v>
      </c>
      <c r="C4747" s="1" t="s">
        <v>723</v>
      </c>
      <c r="D4747" s="1" t="s">
        <v>56</v>
      </c>
      <c r="E4747" s="2">
        <v>24276</v>
      </c>
      <c r="F4747" s="1" t="s">
        <v>66</v>
      </c>
      <c r="G4747" s="1" t="s">
        <v>70</v>
      </c>
      <c r="H4747" s="2">
        <v>45188</v>
      </c>
      <c r="I4747" s="2">
        <v>45190</v>
      </c>
      <c r="J4747">
        <v>2</v>
      </c>
      <c r="K4747">
        <v>3510</v>
      </c>
      <c r="L4747" s="1" t="s">
        <v>1491</v>
      </c>
      <c r="M4747" s="1" t="s">
        <v>116</v>
      </c>
      <c r="N4747" s="1" t="s">
        <v>18</v>
      </c>
      <c r="O4747" t="s">
        <v>19</v>
      </c>
      <c r="P4747">
        <v>1755</v>
      </c>
      <c r="Q4747" s="1" t="s">
        <v>1492</v>
      </c>
      <c r="R4747" s="1" t="s">
        <v>1452</v>
      </c>
      <c r="S4747" t="s">
        <v>1449</v>
      </c>
      <c r="T4747">
        <f>VLOOKUP(Admissions[[#This Row],[Department]],Departments!A:E,5,FALSE)</f>
        <v>6000</v>
      </c>
      <c r="U4747" s="1" t="str">
        <f t="shared" si="148"/>
        <v>Within Benchmark</v>
      </c>
      <c r="V4747" s="1">
        <f t="shared" ca="1" si="149"/>
        <v>60</v>
      </c>
      <c r="W4747" s="1" t="str">
        <f ca="1">_xlfn.IFS(Admissions[[#This Row],[Patients Age]]&lt;18,"Paediatric",V4747&lt;40,"Young Adult",V4747&lt;65,"Adult",TRUE,"Senior")</f>
        <v>Adult</v>
      </c>
    </row>
    <row r="4748" spans="1:23" x14ac:dyDescent="0.25">
      <c r="A4748">
        <v>10572</v>
      </c>
      <c r="B4748">
        <v>6396</v>
      </c>
      <c r="C4748" s="1" t="s">
        <v>93</v>
      </c>
      <c r="D4748" s="1" t="s">
        <v>14</v>
      </c>
      <c r="E4748" s="2">
        <v>36034</v>
      </c>
      <c r="F4748" s="1" t="s">
        <v>35</v>
      </c>
      <c r="G4748" s="1" t="s">
        <v>36</v>
      </c>
      <c r="H4748" s="2">
        <v>45573</v>
      </c>
      <c r="I4748" s="2">
        <v>45579</v>
      </c>
      <c r="J4748">
        <v>6</v>
      </c>
      <c r="K4748">
        <v>6665</v>
      </c>
      <c r="L4748" s="1" t="s">
        <v>1491</v>
      </c>
      <c r="M4748" s="1" t="s">
        <v>75</v>
      </c>
      <c r="N4748" s="1" t="s">
        <v>18</v>
      </c>
      <c r="O4748" t="s">
        <v>19</v>
      </c>
      <c r="P4748">
        <v>1110.8333</v>
      </c>
      <c r="Q4748" s="1" t="s">
        <v>1492</v>
      </c>
      <c r="R4748" s="1" t="s">
        <v>1452</v>
      </c>
      <c r="S4748" t="s">
        <v>1449</v>
      </c>
      <c r="T4748">
        <f>VLOOKUP(Admissions[[#This Row],[Department]],Departments!A:E,5,FALSE)</f>
        <v>8500</v>
      </c>
      <c r="U4748" s="1" t="str">
        <f t="shared" si="148"/>
        <v>Within Benchmark</v>
      </c>
      <c r="V4748" s="1">
        <f t="shared" ca="1" si="149"/>
        <v>27</v>
      </c>
      <c r="W4748" s="1" t="str">
        <f ca="1">_xlfn.IFS(Admissions[[#This Row],[Patients Age]]&lt;18,"Paediatric",V4748&lt;40,"Young Adult",V4748&lt;65,"Adult",TRUE,"Senior")</f>
        <v>Young Adult</v>
      </c>
    </row>
    <row r="4749" spans="1:23" x14ac:dyDescent="0.25">
      <c r="A4749">
        <v>14776</v>
      </c>
      <c r="B4749">
        <v>4955</v>
      </c>
      <c r="C4749" s="1" t="s">
        <v>855</v>
      </c>
      <c r="D4749" s="1" t="s">
        <v>14</v>
      </c>
      <c r="E4749" s="2">
        <v>30992</v>
      </c>
      <c r="F4749" s="1" t="s">
        <v>66</v>
      </c>
      <c r="G4749" s="1" t="s">
        <v>70</v>
      </c>
      <c r="H4749" s="2">
        <v>44941</v>
      </c>
      <c r="I4749" s="2">
        <v>44943</v>
      </c>
      <c r="J4749">
        <v>2</v>
      </c>
      <c r="K4749">
        <v>3798</v>
      </c>
      <c r="L4749" s="1" t="s">
        <v>1491</v>
      </c>
      <c r="M4749" s="1" t="s">
        <v>116</v>
      </c>
      <c r="N4749" s="1" t="s">
        <v>18</v>
      </c>
      <c r="O4749" t="s">
        <v>19</v>
      </c>
      <c r="P4749">
        <v>1899</v>
      </c>
      <c r="Q4749" s="1" t="s">
        <v>1492</v>
      </c>
      <c r="R4749" s="1" t="s">
        <v>1451</v>
      </c>
      <c r="S4749" t="s">
        <v>1447</v>
      </c>
      <c r="T4749">
        <f>VLOOKUP(Admissions[[#This Row],[Department]],Departments!A:E,5,FALSE)</f>
        <v>6000</v>
      </c>
      <c r="U4749" s="1" t="str">
        <f t="shared" si="148"/>
        <v>Within Benchmark</v>
      </c>
      <c r="V4749" s="1">
        <f t="shared" ca="1" si="149"/>
        <v>41</v>
      </c>
      <c r="W4749" s="1" t="str">
        <f ca="1">_xlfn.IFS(Admissions[[#This Row],[Patients Age]]&lt;18,"Paediatric",V4749&lt;40,"Young Adult",V4749&lt;65,"Adult",TRUE,"Senior")</f>
        <v>Adult</v>
      </c>
    </row>
    <row r="4750" spans="1:23" x14ac:dyDescent="0.25">
      <c r="A4750">
        <v>14827</v>
      </c>
      <c r="B4750">
        <v>3353</v>
      </c>
      <c r="C4750" s="1" t="s">
        <v>946</v>
      </c>
      <c r="D4750" s="1" t="s">
        <v>14</v>
      </c>
      <c r="E4750" s="2">
        <v>26632</v>
      </c>
      <c r="F4750" s="1" t="s">
        <v>41</v>
      </c>
      <c r="G4750" s="1" t="s">
        <v>219</v>
      </c>
      <c r="H4750" s="2">
        <v>45451</v>
      </c>
      <c r="I4750" s="2">
        <v>45458</v>
      </c>
      <c r="J4750">
        <v>7</v>
      </c>
      <c r="K4750">
        <v>11140</v>
      </c>
      <c r="L4750" s="1" t="s">
        <v>1491</v>
      </c>
      <c r="M4750" s="1" t="s">
        <v>121</v>
      </c>
      <c r="N4750" s="1" t="s">
        <v>33</v>
      </c>
      <c r="O4750" t="s">
        <v>19</v>
      </c>
      <c r="P4750">
        <v>1591.4286</v>
      </c>
      <c r="Q4750" s="1" t="s">
        <v>1492</v>
      </c>
      <c r="R4750" s="1" t="s">
        <v>1446</v>
      </c>
      <c r="S4750" t="s">
        <v>1447</v>
      </c>
      <c r="T4750">
        <f>VLOOKUP(Admissions[[#This Row],[Department]],Departments!A:E,5,FALSE)</f>
        <v>7200</v>
      </c>
      <c r="U4750" s="1" t="str">
        <f t="shared" si="148"/>
        <v>Above Benchmark</v>
      </c>
      <c r="V4750" s="1">
        <f t="shared" ca="1" si="149"/>
        <v>53</v>
      </c>
      <c r="W4750" s="1" t="str">
        <f ca="1">_xlfn.IFS(Admissions[[#This Row],[Patients Age]]&lt;18,"Paediatric",V4750&lt;40,"Young Adult",V4750&lt;65,"Adult",TRUE,"Senior")</f>
        <v>Adult</v>
      </c>
    </row>
    <row r="4751" spans="1:23" x14ac:dyDescent="0.25">
      <c r="A4751">
        <v>11461</v>
      </c>
      <c r="B4751">
        <v>4438</v>
      </c>
      <c r="C4751" s="1" t="s">
        <v>562</v>
      </c>
      <c r="D4751" s="1" t="s">
        <v>56</v>
      </c>
      <c r="E4751" s="2">
        <v>23091</v>
      </c>
      <c r="F4751" s="1" t="s">
        <v>35</v>
      </c>
      <c r="G4751" s="1" t="s">
        <v>36</v>
      </c>
      <c r="H4751" s="2">
        <v>45176</v>
      </c>
      <c r="I4751" s="2">
        <v>45185</v>
      </c>
      <c r="J4751">
        <v>9</v>
      </c>
      <c r="K4751">
        <v>16490</v>
      </c>
      <c r="L4751" s="1" t="s">
        <v>1494</v>
      </c>
      <c r="M4751" s="1" t="s">
        <v>37</v>
      </c>
      <c r="N4751" s="1" t="s">
        <v>33</v>
      </c>
      <c r="O4751" t="s">
        <v>19</v>
      </c>
      <c r="P4751">
        <v>1832.2221999999999</v>
      </c>
      <c r="Q4751" s="1" t="s">
        <v>1492</v>
      </c>
      <c r="R4751" s="1" t="s">
        <v>1450</v>
      </c>
      <c r="S4751" t="s">
        <v>1449</v>
      </c>
      <c r="T4751">
        <f>VLOOKUP(Admissions[[#This Row],[Department]],Departments!A:E,5,FALSE)</f>
        <v>8500</v>
      </c>
      <c r="U4751" s="1" t="str">
        <f t="shared" si="148"/>
        <v>Above Benchmark</v>
      </c>
      <c r="V4751" s="1">
        <f t="shared" ca="1" si="149"/>
        <v>63</v>
      </c>
      <c r="W4751" s="1" t="str">
        <f ca="1">_xlfn.IFS(Admissions[[#This Row],[Patients Age]]&lt;18,"Paediatric",V4751&lt;40,"Young Adult",V4751&lt;65,"Adult",TRUE,"Senior")</f>
        <v>Adult</v>
      </c>
    </row>
    <row r="4752" spans="1:23" x14ac:dyDescent="0.25">
      <c r="A4752">
        <v>12150</v>
      </c>
      <c r="B4752">
        <v>5973</v>
      </c>
      <c r="C4752" s="1" t="s">
        <v>1374</v>
      </c>
      <c r="D4752" s="1" t="s">
        <v>56</v>
      </c>
      <c r="E4752" s="2">
        <v>26945</v>
      </c>
      <c r="F4752" s="1" t="s">
        <v>41</v>
      </c>
      <c r="G4752" s="1" t="s">
        <v>72</v>
      </c>
      <c r="H4752" s="2">
        <v>45103</v>
      </c>
      <c r="I4752" s="2">
        <v>45108</v>
      </c>
      <c r="J4752">
        <v>5</v>
      </c>
      <c r="K4752">
        <v>8108</v>
      </c>
      <c r="L4752" s="1" t="s">
        <v>1491</v>
      </c>
      <c r="M4752" s="1" t="s">
        <v>43</v>
      </c>
      <c r="N4752" s="1" t="s">
        <v>18</v>
      </c>
      <c r="O4752" t="s">
        <v>19</v>
      </c>
      <c r="P4752">
        <v>1621.6</v>
      </c>
      <c r="Q4752" s="1" t="s">
        <v>1492</v>
      </c>
      <c r="R4752" s="1" t="s">
        <v>1448</v>
      </c>
      <c r="S4752" t="s">
        <v>1449</v>
      </c>
      <c r="T4752">
        <f>VLOOKUP(Admissions[[#This Row],[Department]],Departments!A:E,5,FALSE)</f>
        <v>7200</v>
      </c>
      <c r="U4752" s="1" t="str">
        <f t="shared" si="148"/>
        <v>Above Benchmark</v>
      </c>
      <c r="V4752" s="1">
        <f t="shared" ca="1" si="149"/>
        <v>52</v>
      </c>
      <c r="W4752" s="1" t="str">
        <f ca="1">_xlfn.IFS(Admissions[[#This Row],[Patients Age]]&lt;18,"Paediatric",V4752&lt;40,"Young Adult",V4752&lt;65,"Adult",TRUE,"Senior")</f>
        <v>Adult</v>
      </c>
    </row>
    <row r="4753" spans="1:23" x14ac:dyDescent="0.25">
      <c r="A4753">
        <v>14579</v>
      </c>
      <c r="B4753">
        <v>6594</v>
      </c>
      <c r="C4753" s="1" t="s">
        <v>805</v>
      </c>
      <c r="D4753" s="1" t="s">
        <v>56</v>
      </c>
      <c r="E4753" s="2">
        <v>32921</v>
      </c>
      <c r="F4753" s="1" t="s">
        <v>35</v>
      </c>
      <c r="G4753" s="1" t="s">
        <v>83</v>
      </c>
      <c r="H4753" s="2">
        <v>45539</v>
      </c>
      <c r="I4753" s="2">
        <v>45542</v>
      </c>
      <c r="J4753">
        <v>3</v>
      </c>
      <c r="K4753">
        <v>8905</v>
      </c>
      <c r="L4753" s="1" t="s">
        <v>1491</v>
      </c>
      <c r="M4753" s="1" t="s">
        <v>60</v>
      </c>
      <c r="N4753" s="1" t="s">
        <v>18</v>
      </c>
      <c r="O4753" t="s">
        <v>19</v>
      </c>
      <c r="P4753">
        <v>2968.3332999999998</v>
      </c>
      <c r="Q4753" s="1" t="s">
        <v>1492</v>
      </c>
      <c r="R4753" s="1" t="s">
        <v>1453</v>
      </c>
      <c r="S4753" t="s">
        <v>1449</v>
      </c>
      <c r="T4753">
        <f>VLOOKUP(Admissions[[#This Row],[Department]],Departments!A:E,5,FALSE)</f>
        <v>8500</v>
      </c>
      <c r="U4753" s="1" t="str">
        <f t="shared" si="148"/>
        <v>Above Benchmark</v>
      </c>
      <c r="V4753" s="1">
        <f t="shared" ca="1" si="149"/>
        <v>36</v>
      </c>
      <c r="W4753" s="1" t="str">
        <f ca="1">_xlfn.IFS(Admissions[[#This Row],[Patients Age]]&lt;18,"Paediatric",V4753&lt;40,"Young Adult",V4753&lt;65,"Adult",TRUE,"Senior")</f>
        <v>Young Adult</v>
      </c>
    </row>
    <row r="4754" spans="1:23" x14ac:dyDescent="0.25">
      <c r="A4754">
        <v>15358</v>
      </c>
      <c r="B4754">
        <v>3348</v>
      </c>
      <c r="C4754" s="1" t="s">
        <v>1217</v>
      </c>
      <c r="D4754" s="1" t="s">
        <v>14</v>
      </c>
      <c r="E4754" s="2">
        <v>43147</v>
      </c>
      <c r="F4754" s="1" t="s">
        <v>30</v>
      </c>
      <c r="G4754" s="1" t="s">
        <v>58</v>
      </c>
      <c r="H4754" s="2">
        <v>45005</v>
      </c>
      <c r="I4754" s="2">
        <v>45009</v>
      </c>
      <c r="J4754">
        <v>4</v>
      </c>
      <c r="K4754">
        <v>3774</v>
      </c>
      <c r="L4754" s="1" t="s">
        <v>1494</v>
      </c>
      <c r="M4754" s="1" t="s">
        <v>32</v>
      </c>
      <c r="N4754" s="1" t="s">
        <v>18</v>
      </c>
      <c r="O4754" t="s">
        <v>19</v>
      </c>
      <c r="P4754">
        <v>943.5</v>
      </c>
      <c r="Q4754" s="1" t="s">
        <v>1492</v>
      </c>
      <c r="R4754" s="1" t="s">
        <v>1448</v>
      </c>
      <c r="S4754" t="s">
        <v>1449</v>
      </c>
      <c r="T4754">
        <f>VLOOKUP(Admissions[[#This Row],[Department]],Departments!A:E,5,FALSE)</f>
        <v>4500</v>
      </c>
      <c r="U4754" s="1" t="str">
        <f t="shared" si="148"/>
        <v>Within Benchmark</v>
      </c>
      <c r="V4754" s="1">
        <f t="shared" ca="1" si="149"/>
        <v>8</v>
      </c>
      <c r="W4754" s="1" t="str">
        <f ca="1">_xlfn.IFS(Admissions[[#This Row],[Patients Age]]&lt;18,"Paediatric",V4754&lt;40,"Young Adult",V4754&lt;65,"Adult",TRUE,"Senior")</f>
        <v>Paediatric</v>
      </c>
    </row>
    <row r="4755" spans="1:23" x14ac:dyDescent="0.25">
      <c r="A4755">
        <v>10679</v>
      </c>
      <c r="B4755">
        <v>3943</v>
      </c>
      <c r="C4755" s="1" t="s">
        <v>930</v>
      </c>
      <c r="D4755" s="1" t="s">
        <v>14</v>
      </c>
      <c r="E4755" s="2">
        <v>35613</v>
      </c>
      <c r="F4755" s="1" t="s">
        <v>26</v>
      </c>
      <c r="G4755" s="1" t="s">
        <v>39</v>
      </c>
      <c r="H4755" s="2">
        <v>45035</v>
      </c>
      <c r="I4755" s="2">
        <v>45040</v>
      </c>
      <c r="J4755">
        <v>5</v>
      </c>
      <c r="K4755">
        <v>16300</v>
      </c>
      <c r="L4755" s="1" t="s">
        <v>1491</v>
      </c>
      <c r="M4755" s="1" t="s">
        <v>28</v>
      </c>
      <c r="N4755" s="1" t="s">
        <v>18</v>
      </c>
      <c r="O4755" t="s">
        <v>19</v>
      </c>
      <c r="P4755">
        <v>3260</v>
      </c>
      <c r="Q4755" s="1" t="s">
        <v>1492</v>
      </c>
      <c r="R4755" s="1" t="s">
        <v>1453</v>
      </c>
      <c r="S4755" t="s">
        <v>1449</v>
      </c>
      <c r="T4755">
        <f>VLOOKUP(Admissions[[#This Row],[Department]],Departments!A:E,5,FALSE)</f>
        <v>9000</v>
      </c>
      <c r="U4755" s="1" t="str">
        <f t="shared" si="148"/>
        <v>Above Benchmark</v>
      </c>
      <c r="V4755" s="1">
        <f t="shared" ca="1" si="149"/>
        <v>29</v>
      </c>
      <c r="W4755" s="1" t="str">
        <f ca="1">_xlfn.IFS(Admissions[[#This Row],[Patients Age]]&lt;18,"Paediatric",V4755&lt;40,"Young Adult",V4755&lt;65,"Adult",TRUE,"Senior")</f>
        <v>Young Adult</v>
      </c>
    </row>
    <row r="4756" spans="1:23" x14ac:dyDescent="0.25">
      <c r="A4756">
        <v>13541</v>
      </c>
      <c r="B4756">
        <v>5604</v>
      </c>
      <c r="C4756" s="1" t="s">
        <v>572</v>
      </c>
      <c r="D4756" s="1" t="s">
        <v>14</v>
      </c>
      <c r="E4756" s="2">
        <v>35361</v>
      </c>
      <c r="F4756" s="1" t="s">
        <v>35</v>
      </c>
      <c r="G4756" s="1" t="s">
        <v>83</v>
      </c>
      <c r="H4756" s="2">
        <v>45361</v>
      </c>
      <c r="I4756" s="2">
        <v>45368</v>
      </c>
      <c r="J4756">
        <v>7</v>
      </c>
      <c r="K4756">
        <v>15460</v>
      </c>
      <c r="L4756" s="1" t="s">
        <v>1491</v>
      </c>
      <c r="M4756" s="1" t="s">
        <v>60</v>
      </c>
      <c r="N4756" s="1" t="s">
        <v>18</v>
      </c>
      <c r="O4756" t="s">
        <v>19</v>
      </c>
      <c r="P4756">
        <v>2208.5713999999998</v>
      </c>
      <c r="Q4756" s="1" t="s">
        <v>1492</v>
      </c>
      <c r="R4756" s="1" t="s">
        <v>1451</v>
      </c>
      <c r="S4756" t="s">
        <v>1447</v>
      </c>
      <c r="T4756">
        <f>VLOOKUP(Admissions[[#This Row],[Department]],Departments!A:E,5,FALSE)</f>
        <v>8500</v>
      </c>
      <c r="U4756" s="1" t="str">
        <f t="shared" si="148"/>
        <v>Above Benchmark</v>
      </c>
      <c r="V4756" s="1">
        <f t="shared" ca="1" si="149"/>
        <v>29</v>
      </c>
      <c r="W4756" s="1" t="str">
        <f ca="1">_xlfn.IFS(Admissions[[#This Row],[Patients Age]]&lt;18,"Paediatric",V4756&lt;40,"Young Adult",V4756&lt;65,"Adult",TRUE,"Senior")</f>
        <v>Young Adult</v>
      </c>
    </row>
    <row r="4757" spans="1:23" x14ac:dyDescent="0.25">
      <c r="A4757">
        <v>14416</v>
      </c>
      <c r="B4757">
        <v>5372</v>
      </c>
      <c r="C4757" s="1" t="s">
        <v>400</v>
      </c>
      <c r="D4757" s="1" t="s">
        <v>56</v>
      </c>
      <c r="E4757" s="2">
        <v>36364</v>
      </c>
      <c r="F4757" s="1" t="s">
        <v>51</v>
      </c>
      <c r="G4757" s="1" t="s">
        <v>87</v>
      </c>
      <c r="H4757" s="2">
        <v>45055</v>
      </c>
      <c r="I4757" s="2">
        <v>45061</v>
      </c>
      <c r="J4757">
        <v>6</v>
      </c>
      <c r="K4757">
        <v>9339</v>
      </c>
      <c r="L4757" s="1" t="s">
        <v>1491</v>
      </c>
      <c r="M4757" s="1" t="s">
        <v>17</v>
      </c>
      <c r="N4757" s="1" t="s">
        <v>24</v>
      </c>
      <c r="O4757" t="s">
        <v>19</v>
      </c>
      <c r="P4757">
        <v>1556.5</v>
      </c>
      <c r="Q4757" s="1" t="s">
        <v>1492</v>
      </c>
      <c r="R4757" s="1" t="s">
        <v>1452</v>
      </c>
      <c r="S4757" t="s">
        <v>1449</v>
      </c>
      <c r="T4757">
        <f>VLOOKUP(Admissions[[#This Row],[Department]],Departments!A:E,5,FALSE)</f>
        <v>6800</v>
      </c>
      <c r="U4757" s="1" t="str">
        <f t="shared" si="148"/>
        <v>Above Benchmark</v>
      </c>
      <c r="V4757" s="1">
        <f t="shared" ca="1" si="149"/>
        <v>26</v>
      </c>
      <c r="W4757" s="1" t="str">
        <f ca="1">_xlfn.IFS(Admissions[[#This Row],[Patients Age]]&lt;18,"Paediatric",V4757&lt;40,"Young Adult",V4757&lt;65,"Adult",TRUE,"Senior")</f>
        <v>Young Adult</v>
      </c>
    </row>
    <row r="4758" spans="1:23" x14ac:dyDescent="0.25">
      <c r="A4758">
        <v>12895</v>
      </c>
      <c r="B4758">
        <v>4150</v>
      </c>
      <c r="C4758" s="1" t="s">
        <v>1090</v>
      </c>
      <c r="D4758" s="1" t="s">
        <v>14</v>
      </c>
      <c r="E4758" s="2">
        <v>26490</v>
      </c>
      <c r="F4758" s="1" t="s">
        <v>51</v>
      </c>
      <c r="G4758" s="1" t="s">
        <v>87</v>
      </c>
      <c r="H4758" s="2">
        <v>45459</v>
      </c>
      <c r="I4758" s="2">
        <v>45465</v>
      </c>
      <c r="J4758">
        <v>6</v>
      </c>
      <c r="K4758">
        <v>9483</v>
      </c>
      <c r="L4758" s="1" t="s">
        <v>1491</v>
      </c>
      <c r="M4758" s="1" t="s">
        <v>114</v>
      </c>
      <c r="N4758" s="1" t="s">
        <v>33</v>
      </c>
      <c r="O4758" t="s">
        <v>19</v>
      </c>
      <c r="P4758">
        <v>1580.5</v>
      </c>
      <c r="Q4758" s="1" t="s">
        <v>1492</v>
      </c>
      <c r="R4758" s="1" t="s">
        <v>1451</v>
      </c>
      <c r="S4758" t="s">
        <v>1447</v>
      </c>
      <c r="T4758">
        <f>VLOOKUP(Admissions[[#This Row],[Department]],Departments!A:E,5,FALSE)</f>
        <v>6800</v>
      </c>
      <c r="U4758" s="1" t="str">
        <f t="shared" si="148"/>
        <v>Above Benchmark</v>
      </c>
      <c r="V4758" s="1">
        <f t="shared" ca="1" si="149"/>
        <v>53</v>
      </c>
      <c r="W4758" s="1" t="str">
        <f ca="1">_xlfn.IFS(Admissions[[#This Row],[Patients Age]]&lt;18,"Paediatric",V4758&lt;40,"Young Adult",V4758&lt;65,"Adult",TRUE,"Senior")</f>
        <v>Adult</v>
      </c>
    </row>
    <row r="4759" spans="1:23" x14ac:dyDescent="0.25">
      <c r="A4759">
        <v>13761</v>
      </c>
      <c r="B4759">
        <v>4752</v>
      </c>
      <c r="C4759" s="1" t="s">
        <v>1118</v>
      </c>
      <c r="D4759" s="1" t="s">
        <v>14</v>
      </c>
      <c r="E4759" s="2">
        <v>41215</v>
      </c>
      <c r="F4759" s="1" t="s">
        <v>30</v>
      </c>
      <c r="G4759" s="1" t="s">
        <v>31</v>
      </c>
      <c r="H4759" s="2">
        <v>45656</v>
      </c>
      <c r="I4759" s="2">
        <v>45657</v>
      </c>
      <c r="J4759">
        <v>1</v>
      </c>
      <c r="K4759">
        <v>1372</v>
      </c>
      <c r="L4759" s="1" t="s">
        <v>1491</v>
      </c>
      <c r="M4759" s="1" t="s">
        <v>49</v>
      </c>
      <c r="N4759" s="1" t="s">
        <v>33</v>
      </c>
      <c r="O4759" t="s">
        <v>19</v>
      </c>
      <c r="P4759">
        <v>1372</v>
      </c>
      <c r="Q4759" s="1" t="s">
        <v>1492</v>
      </c>
      <c r="R4759" s="1" t="s">
        <v>1448</v>
      </c>
      <c r="S4759" t="s">
        <v>1449</v>
      </c>
      <c r="T4759">
        <f>VLOOKUP(Admissions[[#This Row],[Department]],Departments!A:E,5,FALSE)</f>
        <v>4500</v>
      </c>
      <c r="U4759" s="1" t="str">
        <f t="shared" si="148"/>
        <v>Within Benchmark</v>
      </c>
      <c r="V4759" s="1">
        <f t="shared" ca="1" si="149"/>
        <v>13</v>
      </c>
      <c r="W4759" s="1" t="str">
        <f ca="1">_xlfn.IFS(Admissions[[#This Row],[Patients Age]]&lt;18,"Paediatric",V4759&lt;40,"Young Adult",V4759&lt;65,"Adult",TRUE,"Senior")</f>
        <v>Paediatric</v>
      </c>
    </row>
    <row r="4760" spans="1:23" x14ac:dyDescent="0.25">
      <c r="A4760">
        <v>10110</v>
      </c>
      <c r="B4760">
        <v>4674</v>
      </c>
      <c r="C4760" s="1" t="s">
        <v>694</v>
      </c>
      <c r="D4760" s="1" t="s">
        <v>56</v>
      </c>
      <c r="E4760" s="2">
        <v>30759</v>
      </c>
      <c r="F4760" s="1" t="s">
        <v>15</v>
      </c>
      <c r="G4760" s="1" t="s">
        <v>16</v>
      </c>
      <c r="H4760" s="2">
        <v>45467</v>
      </c>
      <c r="I4760" s="2">
        <v>45470</v>
      </c>
      <c r="J4760">
        <v>3</v>
      </c>
      <c r="K4760">
        <v>8094</v>
      </c>
      <c r="L4760" s="1" t="s">
        <v>1491</v>
      </c>
      <c r="M4760" s="1" t="s">
        <v>17</v>
      </c>
      <c r="N4760" s="1" t="s">
        <v>33</v>
      </c>
      <c r="O4760" t="s">
        <v>19</v>
      </c>
      <c r="P4760">
        <v>2698</v>
      </c>
      <c r="Q4760" s="1" t="s">
        <v>1492</v>
      </c>
      <c r="R4760" s="1" t="s">
        <v>1448</v>
      </c>
      <c r="S4760" t="s">
        <v>1449</v>
      </c>
      <c r="T4760">
        <f>VLOOKUP(Admissions[[#This Row],[Department]],Departments!A:E,5,FALSE)</f>
        <v>5500</v>
      </c>
      <c r="U4760" s="1" t="str">
        <f t="shared" si="148"/>
        <v>Above Benchmark</v>
      </c>
      <c r="V4760" s="1">
        <f t="shared" ca="1" si="149"/>
        <v>42</v>
      </c>
      <c r="W4760" s="1" t="str">
        <f ca="1">_xlfn.IFS(Admissions[[#This Row],[Patients Age]]&lt;18,"Paediatric",V4760&lt;40,"Young Adult",V4760&lt;65,"Adult",TRUE,"Senior")</f>
        <v>Adult</v>
      </c>
    </row>
    <row r="4761" spans="1:23" x14ac:dyDescent="0.25">
      <c r="A4761">
        <v>14427</v>
      </c>
      <c r="B4761">
        <v>6871</v>
      </c>
      <c r="C4761" s="1" t="s">
        <v>552</v>
      </c>
      <c r="D4761" s="1" t="s">
        <v>14</v>
      </c>
      <c r="E4761" s="2">
        <v>11721</v>
      </c>
      <c r="F4761" s="1" t="s">
        <v>26</v>
      </c>
      <c r="G4761" s="1" t="s">
        <v>39</v>
      </c>
      <c r="H4761" s="2">
        <v>44935</v>
      </c>
      <c r="I4761" s="2">
        <v>44943</v>
      </c>
      <c r="J4761">
        <v>8</v>
      </c>
      <c r="K4761">
        <v>23035</v>
      </c>
      <c r="L4761" s="1" t="s">
        <v>1491</v>
      </c>
      <c r="M4761" s="1" t="s">
        <v>79</v>
      </c>
      <c r="N4761" s="1" t="s">
        <v>33</v>
      </c>
      <c r="O4761" t="s">
        <v>19</v>
      </c>
      <c r="P4761">
        <v>2879.375</v>
      </c>
      <c r="Q4761" s="1" t="s">
        <v>1492</v>
      </c>
      <c r="R4761" s="1" t="s">
        <v>1448</v>
      </c>
      <c r="S4761" t="s">
        <v>1449</v>
      </c>
      <c r="T4761">
        <f>VLOOKUP(Admissions[[#This Row],[Department]],Departments!A:E,5,FALSE)</f>
        <v>9000</v>
      </c>
      <c r="U4761" s="1" t="str">
        <f t="shared" si="148"/>
        <v>Above Benchmark</v>
      </c>
      <c r="V4761" s="1">
        <f t="shared" ca="1" si="149"/>
        <v>94</v>
      </c>
      <c r="W4761" s="1" t="str">
        <f ca="1">_xlfn.IFS(Admissions[[#This Row],[Patients Age]]&lt;18,"Paediatric",V4761&lt;40,"Young Adult",V4761&lt;65,"Adult",TRUE,"Senior")</f>
        <v>Senior</v>
      </c>
    </row>
    <row r="4762" spans="1:23" x14ac:dyDescent="0.25">
      <c r="A4762">
        <v>11969</v>
      </c>
      <c r="B4762">
        <v>3845</v>
      </c>
      <c r="C4762" s="1" t="s">
        <v>580</v>
      </c>
      <c r="D4762" s="1" t="s">
        <v>14</v>
      </c>
      <c r="E4762" s="2">
        <v>28888</v>
      </c>
      <c r="F4762" s="1" t="s">
        <v>21</v>
      </c>
      <c r="G4762" s="1" t="s">
        <v>149</v>
      </c>
      <c r="H4762" s="2">
        <v>45624</v>
      </c>
      <c r="I4762" s="2">
        <v>45631</v>
      </c>
      <c r="J4762">
        <v>7</v>
      </c>
      <c r="K4762">
        <v>25042</v>
      </c>
      <c r="L4762" s="1" t="s">
        <v>1491</v>
      </c>
      <c r="M4762" s="1" t="s">
        <v>28</v>
      </c>
      <c r="N4762" s="1" t="s">
        <v>24</v>
      </c>
      <c r="O4762" t="s">
        <v>19</v>
      </c>
      <c r="P4762">
        <v>3577.4286000000002</v>
      </c>
      <c r="Q4762" s="1" t="s">
        <v>1492</v>
      </c>
      <c r="R4762" s="1" t="s">
        <v>1450</v>
      </c>
      <c r="S4762" t="s">
        <v>1449</v>
      </c>
      <c r="T4762">
        <f>VLOOKUP(Admissions[[#This Row],[Department]],Departments!A:E,5,FALSE)</f>
        <v>12000</v>
      </c>
      <c r="U4762" s="1" t="str">
        <f t="shared" si="148"/>
        <v>Above Benchmark</v>
      </c>
      <c r="V4762" s="1">
        <f t="shared" ca="1" si="149"/>
        <v>47</v>
      </c>
      <c r="W4762" s="1" t="str">
        <f ca="1">_xlfn.IFS(Admissions[[#This Row],[Patients Age]]&lt;18,"Paediatric",V4762&lt;40,"Young Adult",V4762&lt;65,"Adult",TRUE,"Senior")</f>
        <v>Adult</v>
      </c>
    </row>
    <row r="4763" spans="1:23" x14ac:dyDescent="0.25">
      <c r="A4763">
        <v>13800</v>
      </c>
      <c r="B4763">
        <v>4643</v>
      </c>
      <c r="C4763" s="1" t="s">
        <v>280</v>
      </c>
      <c r="D4763" s="1" t="s">
        <v>14</v>
      </c>
      <c r="E4763" s="2">
        <v>24953</v>
      </c>
      <c r="F4763" s="1" t="s">
        <v>51</v>
      </c>
      <c r="G4763" s="1" t="s">
        <v>113</v>
      </c>
      <c r="H4763" s="2">
        <v>45297</v>
      </c>
      <c r="I4763" s="2">
        <v>45301</v>
      </c>
      <c r="J4763">
        <v>4</v>
      </c>
      <c r="K4763">
        <v>3801</v>
      </c>
      <c r="L4763" s="1" t="s">
        <v>1491</v>
      </c>
      <c r="M4763" s="1" t="s">
        <v>53</v>
      </c>
      <c r="N4763" s="1" t="s">
        <v>18</v>
      </c>
      <c r="O4763" t="s">
        <v>19</v>
      </c>
      <c r="P4763">
        <v>950.25</v>
      </c>
      <c r="Q4763" s="1" t="s">
        <v>1492</v>
      </c>
      <c r="R4763" s="1" t="s">
        <v>1446</v>
      </c>
      <c r="S4763" t="s">
        <v>1447</v>
      </c>
      <c r="T4763">
        <f>VLOOKUP(Admissions[[#This Row],[Department]],Departments!A:E,5,FALSE)</f>
        <v>6800</v>
      </c>
      <c r="U4763" s="1" t="str">
        <f t="shared" si="148"/>
        <v>Within Benchmark</v>
      </c>
      <c r="V4763" s="1">
        <f t="shared" ca="1" si="149"/>
        <v>58</v>
      </c>
      <c r="W4763" s="1" t="str">
        <f ca="1">_xlfn.IFS(Admissions[[#This Row],[Patients Age]]&lt;18,"Paediatric",V4763&lt;40,"Young Adult",V4763&lt;65,"Adult",TRUE,"Senior")</f>
        <v>Adult</v>
      </c>
    </row>
    <row r="4764" spans="1:23" x14ac:dyDescent="0.25">
      <c r="A4764">
        <v>11933</v>
      </c>
      <c r="B4764">
        <v>5749</v>
      </c>
      <c r="C4764" s="1" t="s">
        <v>535</v>
      </c>
      <c r="D4764" s="1" t="s">
        <v>14</v>
      </c>
      <c r="E4764" s="2">
        <v>24160</v>
      </c>
      <c r="F4764" s="1" t="s">
        <v>51</v>
      </c>
      <c r="G4764" s="1" t="s">
        <v>87</v>
      </c>
      <c r="H4764" s="2">
        <v>45340</v>
      </c>
      <c r="I4764" s="2">
        <v>45348</v>
      </c>
      <c r="J4764">
        <v>8</v>
      </c>
      <c r="K4764">
        <v>10431</v>
      </c>
      <c r="L4764" s="1" t="s">
        <v>1491</v>
      </c>
      <c r="M4764" s="1" t="s">
        <v>88</v>
      </c>
      <c r="N4764" s="1" t="s">
        <v>33</v>
      </c>
      <c r="O4764" t="s">
        <v>19</v>
      </c>
      <c r="P4764">
        <v>1303.875</v>
      </c>
      <c r="Q4764" s="1" t="s">
        <v>1492</v>
      </c>
      <c r="R4764" s="1" t="s">
        <v>1451</v>
      </c>
      <c r="S4764" t="s">
        <v>1447</v>
      </c>
      <c r="T4764">
        <f>VLOOKUP(Admissions[[#This Row],[Department]],Departments!A:E,5,FALSE)</f>
        <v>6800</v>
      </c>
      <c r="U4764" s="1" t="str">
        <f t="shared" si="148"/>
        <v>Above Benchmark</v>
      </c>
      <c r="V4764" s="1">
        <f t="shared" ca="1" si="149"/>
        <v>60</v>
      </c>
      <c r="W4764" s="1" t="str">
        <f ca="1">_xlfn.IFS(Admissions[[#This Row],[Patients Age]]&lt;18,"Paediatric",V4764&lt;40,"Young Adult",V4764&lt;65,"Adult",TRUE,"Senior")</f>
        <v>Adult</v>
      </c>
    </row>
    <row r="4765" spans="1:23" x14ac:dyDescent="0.25">
      <c r="A4765">
        <v>12135</v>
      </c>
      <c r="B4765">
        <v>3764</v>
      </c>
      <c r="C4765" s="1" t="s">
        <v>1129</v>
      </c>
      <c r="D4765" s="1" t="s">
        <v>14</v>
      </c>
      <c r="E4765" s="2">
        <v>26055</v>
      </c>
      <c r="F4765" s="1" t="s">
        <v>15</v>
      </c>
      <c r="G4765" s="1" t="s">
        <v>217</v>
      </c>
      <c r="H4765" s="2">
        <v>45025</v>
      </c>
      <c r="I4765" s="2">
        <v>45028</v>
      </c>
      <c r="J4765">
        <v>3</v>
      </c>
      <c r="K4765">
        <v>7826</v>
      </c>
      <c r="L4765" s="1" t="s">
        <v>1491</v>
      </c>
      <c r="M4765" s="1" t="s">
        <v>49</v>
      </c>
      <c r="N4765" s="1" t="s">
        <v>33</v>
      </c>
      <c r="O4765" t="s">
        <v>19</v>
      </c>
      <c r="P4765">
        <v>2608.6667000000002</v>
      </c>
      <c r="Q4765" s="1" t="s">
        <v>1492</v>
      </c>
      <c r="R4765" s="1" t="s">
        <v>1451</v>
      </c>
      <c r="S4765" t="s">
        <v>1447</v>
      </c>
      <c r="T4765">
        <f>VLOOKUP(Admissions[[#This Row],[Department]],Departments!A:E,5,FALSE)</f>
        <v>5500</v>
      </c>
      <c r="U4765" s="1" t="str">
        <f t="shared" si="148"/>
        <v>Above Benchmark</v>
      </c>
      <c r="V4765" s="1">
        <f t="shared" ca="1" si="149"/>
        <v>55</v>
      </c>
      <c r="W4765" s="1" t="str">
        <f ca="1">_xlfn.IFS(Admissions[[#This Row],[Patients Age]]&lt;18,"Paediatric",V4765&lt;40,"Young Adult",V4765&lt;65,"Adult",TRUE,"Senior")</f>
        <v>Adult</v>
      </c>
    </row>
    <row r="4766" spans="1:23" x14ac:dyDescent="0.25">
      <c r="A4766">
        <v>13012</v>
      </c>
      <c r="B4766">
        <v>3507</v>
      </c>
      <c r="C4766" s="1" t="s">
        <v>245</v>
      </c>
      <c r="D4766" s="1" t="s">
        <v>56</v>
      </c>
      <c r="E4766" s="2">
        <v>29588</v>
      </c>
      <c r="F4766" s="1" t="s">
        <v>41</v>
      </c>
      <c r="G4766" s="1" t="s">
        <v>42</v>
      </c>
      <c r="H4766" s="2">
        <v>44951</v>
      </c>
      <c r="I4766" s="2">
        <v>44956</v>
      </c>
      <c r="J4766">
        <v>5</v>
      </c>
      <c r="K4766">
        <v>9599</v>
      </c>
      <c r="L4766" s="1" t="s">
        <v>1491</v>
      </c>
      <c r="M4766" s="1" t="s">
        <v>73</v>
      </c>
      <c r="N4766" s="1" t="s">
        <v>33</v>
      </c>
      <c r="O4766" t="s">
        <v>19</v>
      </c>
      <c r="P4766">
        <v>1919.8</v>
      </c>
      <c r="Q4766" s="1" t="s">
        <v>1492</v>
      </c>
      <c r="R4766" s="1" t="s">
        <v>1453</v>
      </c>
      <c r="S4766" t="s">
        <v>1449</v>
      </c>
      <c r="T4766">
        <f>VLOOKUP(Admissions[[#This Row],[Department]],Departments!A:E,5,FALSE)</f>
        <v>7200</v>
      </c>
      <c r="U4766" s="1" t="str">
        <f t="shared" si="148"/>
        <v>Above Benchmark</v>
      </c>
      <c r="V4766" s="1">
        <f t="shared" ca="1" si="149"/>
        <v>45</v>
      </c>
      <c r="W4766" s="1" t="str">
        <f ca="1">_xlfn.IFS(Admissions[[#This Row],[Patients Age]]&lt;18,"Paediatric",V4766&lt;40,"Young Adult",V4766&lt;65,"Adult",TRUE,"Senior")</f>
        <v>Adult</v>
      </c>
    </row>
    <row r="4767" spans="1:23" x14ac:dyDescent="0.25">
      <c r="A4767">
        <v>12590</v>
      </c>
      <c r="B4767">
        <v>4620</v>
      </c>
      <c r="C4767" s="1" t="s">
        <v>1269</v>
      </c>
      <c r="D4767" s="1" t="s">
        <v>56</v>
      </c>
      <c r="E4767" s="2">
        <v>27079</v>
      </c>
      <c r="F4767" s="1" t="s">
        <v>26</v>
      </c>
      <c r="G4767" s="1" t="s">
        <v>39</v>
      </c>
      <c r="H4767" s="2">
        <v>45187</v>
      </c>
      <c r="I4767" s="2">
        <v>45191</v>
      </c>
      <c r="J4767">
        <v>4</v>
      </c>
      <c r="K4767">
        <v>12642</v>
      </c>
      <c r="L4767" s="1" t="s">
        <v>1491</v>
      </c>
      <c r="M4767" s="1" t="s">
        <v>79</v>
      </c>
      <c r="N4767" s="1" t="s">
        <v>33</v>
      </c>
      <c r="O4767" t="s">
        <v>19</v>
      </c>
      <c r="P4767">
        <v>3160.5</v>
      </c>
      <c r="Q4767" s="1" t="s">
        <v>1492</v>
      </c>
      <c r="R4767" s="1" t="s">
        <v>1448</v>
      </c>
      <c r="S4767" t="s">
        <v>1449</v>
      </c>
      <c r="T4767">
        <f>VLOOKUP(Admissions[[#This Row],[Department]],Departments!A:E,5,FALSE)</f>
        <v>9000</v>
      </c>
      <c r="U4767" s="1" t="str">
        <f t="shared" si="148"/>
        <v>Above Benchmark</v>
      </c>
      <c r="V4767" s="1">
        <f t="shared" ca="1" si="149"/>
        <v>52</v>
      </c>
      <c r="W4767" s="1" t="str">
        <f ca="1">_xlfn.IFS(Admissions[[#This Row],[Patients Age]]&lt;18,"Paediatric",V4767&lt;40,"Young Adult",V4767&lt;65,"Adult",TRUE,"Senior")</f>
        <v>Adult</v>
      </c>
    </row>
    <row r="4768" spans="1:23" x14ac:dyDescent="0.25">
      <c r="A4768">
        <v>15726</v>
      </c>
      <c r="B4768">
        <v>5032</v>
      </c>
      <c r="C4768" s="1" t="s">
        <v>486</v>
      </c>
      <c r="D4768" s="1" t="s">
        <v>14</v>
      </c>
      <c r="E4768" s="2">
        <v>30061</v>
      </c>
      <c r="F4768" s="1" t="s">
        <v>35</v>
      </c>
      <c r="G4768" s="1" t="s">
        <v>36</v>
      </c>
      <c r="H4768" s="2">
        <v>45235</v>
      </c>
      <c r="I4768" s="2">
        <v>45243</v>
      </c>
      <c r="J4768">
        <v>8</v>
      </c>
      <c r="K4768">
        <v>16398</v>
      </c>
      <c r="L4768" s="1" t="s">
        <v>1491</v>
      </c>
      <c r="M4768" s="1" t="s">
        <v>37</v>
      </c>
      <c r="N4768" s="1" t="s">
        <v>33</v>
      </c>
      <c r="O4768" t="s">
        <v>19</v>
      </c>
      <c r="P4768">
        <v>2049.75</v>
      </c>
      <c r="Q4768" s="1" t="s">
        <v>1492</v>
      </c>
      <c r="R4768" s="1" t="s">
        <v>1451</v>
      </c>
      <c r="S4768" t="s">
        <v>1447</v>
      </c>
      <c r="T4768">
        <f>VLOOKUP(Admissions[[#This Row],[Department]],Departments!A:E,5,FALSE)</f>
        <v>8500</v>
      </c>
      <c r="U4768" s="1" t="str">
        <f t="shared" si="148"/>
        <v>Above Benchmark</v>
      </c>
      <c r="V4768" s="1">
        <f t="shared" ca="1" si="149"/>
        <v>44</v>
      </c>
      <c r="W4768" s="1" t="str">
        <f ca="1">_xlfn.IFS(Admissions[[#This Row],[Patients Age]]&lt;18,"Paediatric",V4768&lt;40,"Young Adult",V4768&lt;65,"Adult",TRUE,"Senior")</f>
        <v>Adult</v>
      </c>
    </row>
    <row r="4769" spans="1:23" x14ac:dyDescent="0.25">
      <c r="A4769">
        <v>14799</v>
      </c>
      <c r="B4769">
        <v>5525</v>
      </c>
      <c r="C4769" s="1" t="s">
        <v>1092</v>
      </c>
      <c r="D4769" s="1" t="s">
        <v>14</v>
      </c>
      <c r="E4769" s="2">
        <v>35326</v>
      </c>
      <c r="F4769" s="1" t="s">
        <v>35</v>
      </c>
      <c r="G4769" s="1" t="s">
        <v>83</v>
      </c>
      <c r="H4769" s="2">
        <v>45123</v>
      </c>
      <c r="I4769" s="2">
        <v>45128</v>
      </c>
      <c r="J4769">
        <v>5</v>
      </c>
      <c r="K4769">
        <v>5758</v>
      </c>
      <c r="L4769" s="1" t="s">
        <v>1491</v>
      </c>
      <c r="M4769" s="1" t="s">
        <v>37</v>
      </c>
      <c r="N4769" s="1" t="s">
        <v>18</v>
      </c>
      <c r="O4769" t="s">
        <v>19</v>
      </c>
      <c r="P4769">
        <v>1151.5999999999999</v>
      </c>
      <c r="Q4769" s="1" t="s">
        <v>1492</v>
      </c>
      <c r="R4769" s="1" t="s">
        <v>1451</v>
      </c>
      <c r="S4769" t="s">
        <v>1447</v>
      </c>
      <c r="T4769">
        <f>VLOOKUP(Admissions[[#This Row],[Department]],Departments!A:E,5,FALSE)</f>
        <v>8500</v>
      </c>
      <c r="U4769" s="1" t="str">
        <f t="shared" si="148"/>
        <v>Within Benchmark</v>
      </c>
      <c r="V4769" s="1">
        <f t="shared" ca="1" si="149"/>
        <v>29</v>
      </c>
      <c r="W4769" s="1" t="str">
        <f ca="1">_xlfn.IFS(Admissions[[#This Row],[Patients Age]]&lt;18,"Paediatric",V4769&lt;40,"Young Adult",V4769&lt;65,"Adult",TRUE,"Senior")</f>
        <v>Young Adult</v>
      </c>
    </row>
    <row r="4770" spans="1:23" x14ac:dyDescent="0.25">
      <c r="A4770">
        <v>15056</v>
      </c>
      <c r="B4770">
        <v>6144</v>
      </c>
      <c r="C4770" s="1" t="s">
        <v>582</v>
      </c>
      <c r="D4770" s="1" t="s">
        <v>56</v>
      </c>
      <c r="E4770" s="2">
        <v>23457</v>
      </c>
      <c r="F4770" s="1" t="s">
        <v>35</v>
      </c>
      <c r="G4770" s="1" t="s">
        <v>85</v>
      </c>
      <c r="H4770" s="2">
        <v>45460</v>
      </c>
      <c r="I4770" s="2">
        <v>45465</v>
      </c>
      <c r="J4770">
        <v>5</v>
      </c>
      <c r="K4770">
        <v>10413</v>
      </c>
      <c r="L4770" s="1" t="s">
        <v>1491</v>
      </c>
      <c r="M4770" s="1" t="s">
        <v>37</v>
      </c>
      <c r="N4770" s="1" t="s">
        <v>24</v>
      </c>
      <c r="O4770" t="s">
        <v>19</v>
      </c>
      <c r="P4770">
        <v>2082.6</v>
      </c>
      <c r="Q4770" s="1" t="s">
        <v>1492</v>
      </c>
      <c r="R4770" s="1" t="s">
        <v>1448</v>
      </c>
      <c r="S4770" t="s">
        <v>1449</v>
      </c>
      <c r="T4770">
        <f>VLOOKUP(Admissions[[#This Row],[Department]],Departments!A:E,5,FALSE)</f>
        <v>8500</v>
      </c>
      <c r="U4770" s="1" t="str">
        <f t="shared" si="148"/>
        <v>Above Benchmark</v>
      </c>
      <c r="V4770" s="1">
        <f t="shared" ca="1" si="149"/>
        <v>62</v>
      </c>
      <c r="W4770" s="1" t="str">
        <f ca="1">_xlfn.IFS(Admissions[[#This Row],[Patients Age]]&lt;18,"Paediatric",V4770&lt;40,"Young Adult",V4770&lt;65,"Adult",TRUE,"Senior")</f>
        <v>Adult</v>
      </c>
    </row>
    <row r="4771" spans="1:23" x14ac:dyDescent="0.25">
      <c r="A4771">
        <v>13653</v>
      </c>
      <c r="B4771">
        <v>3364</v>
      </c>
      <c r="C4771" s="1" t="s">
        <v>910</v>
      </c>
      <c r="D4771" s="1" t="s">
        <v>14</v>
      </c>
      <c r="E4771" s="2">
        <v>30687</v>
      </c>
      <c r="F4771" s="1" t="s">
        <v>15</v>
      </c>
      <c r="G4771" s="1" t="s">
        <v>16</v>
      </c>
      <c r="H4771" s="2">
        <v>45599</v>
      </c>
      <c r="I4771" s="2">
        <v>45601</v>
      </c>
      <c r="J4771">
        <v>2</v>
      </c>
      <c r="K4771">
        <v>4292</v>
      </c>
      <c r="L4771" s="1" t="s">
        <v>1491</v>
      </c>
      <c r="M4771" s="1" t="s">
        <v>46</v>
      </c>
      <c r="N4771" s="1" t="s">
        <v>33</v>
      </c>
      <c r="O4771" t="s">
        <v>19</v>
      </c>
      <c r="P4771">
        <v>2146</v>
      </c>
      <c r="Q4771" s="1" t="s">
        <v>1492</v>
      </c>
      <c r="R4771" s="1" t="s">
        <v>1451</v>
      </c>
      <c r="S4771" t="s">
        <v>1447</v>
      </c>
      <c r="T4771">
        <f>VLOOKUP(Admissions[[#This Row],[Department]],Departments!A:E,5,FALSE)</f>
        <v>5500</v>
      </c>
      <c r="U4771" s="1" t="str">
        <f t="shared" si="148"/>
        <v>Within Benchmark</v>
      </c>
      <c r="V4771" s="1">
        <f t="shared" ca="1" si="149"/>
        <v>42</v>
      </c>
      <c r="W4771" s="1" t="str">
        <f ca="1">_xlfn.IFS(Admissions[[#This Row],[Patients Age]]&lt;18,"Paediatric",V4771&lt;40,"Young Adult",V4771&lt;65,"Adult",TRUE,"Senior")</f>
        <v>Adult</v>
      </c>
    </row>
    <row r="4772" spans="1:23" x14ac:dyDescent="0.25">
      <c r="A4772">
        <v>15388</v>
      </c>
      <c r="B4772">
        <v>5634</v>
      </c>
      <c r="C4772" s="1" t="s">
        <v>426</v>
      </c>
      <c r="D4772" s="1" t="s">
        <v>14</v>
      </c>
      <c r="E4772" s="2">
        <v>25915</v>
      </c>
      <c r="F4772" s="1" t="s">
        <v>66</v>
      </c>
      <c r="G4772" s="1" t="s">
        <v>77</v>
      </c>
      <c r="H4772" s="2">
        <v>45090</v>
      </c>
      <c r="I4772" s="2">
        <v>45093</v>
      </c>
      <c r="J4772">
        <v>3</v>
      </c>
      <c r="K4772">
        <v>6103</v>
      </c>
      <c r="L4772" s="1" t="s">
        <v>1491</v>
      </c>
      <c r="M4772" s="1" t="s">
        <v>37</v>
      </c>
      <c r="N4772" s="1" t="s">
        <v>24</v>
      </c>
      <c r="O4772" t="s">
        <v>19</v>
      </c>
      <c r="P4772">
        <v>2034.3333</v>
      </c>
      <c r="Q4772" s="1" t="s">
        <v>1492</v>
      </c>
      <c r="R4772" s="1" t="s">
        <v>1452</v>
      </c>
      <c r="S4772" t="s">
        <v>1449</v>
      </c>
      <c r="T4772">
        <f>VLOOKUP(Admissions[[#This Row],[Department]],Departments!A:E,5,FALSE)</f>
        <v>6000</v>
      </c>
      <c r="U4772" s="1" t="str">
        <f t="shared" si="148"/>
        <v>Above Benchmark</v>
      </c>
      <c r="V4772" s="1">
        <f t="shared" ca="1" si="149"/>
        <v>55</v>
      </c>
      <c r="W4772" s="1" t="str">
        <f ca="1">_xlfn.IFS(Admissions[[#This Row],[Patients Age]]&lt;18,"Paediatric",V4772&lt;40,"Young Adult",V4772&lt;65,"Adult",TRUE,"Senior")</f>
        <v>Adult</v>
      </c>
    </row>
    <row r="4773" spans="1:23" x14ac:dyDescent="0.25">
      <c r="A4773">
        <v>15513</v>
      </c>
      <c r="B4773">
        <v>6708</v>
      </c>
      <c r="C4773" s="1" t="s">
        <v>1025</v>
      </c>
      <c r="D4773" s="1" t="s">
        <v>14</v>
      </c>
      <c r="E4773" s="2">
        <v>17845</v>
      </c>
      <c r="F4773" s="1" t="s">
        <v>15</v>
      </c>
      <c r="G4773" s="1" t="s">
        <v>16</v>
      </c>
      <c r="H4773" s="2">
        <v>45108</v>
      </c>
      <c r="I4773" s="2">
        <v>45110</v>
      </c>
      <c r="J4773">
        <v>2</v>
      </c>
      <c r="K4773">
        <v>4424</v>
      </c>
      <c r="L4773" s="1" t="s">
        <v>1491</v>
      </c>
      <c r="M4773" s="1" t="s">
        <v>1482</v>
      </c>
      <c r="N4773" s="1" t="s">
        <v>18</v>
      </c>
      <c r="O4773" t="s">
        <v>19</v>
      </c>
      <c r="P4773">
        <v>2212</v>
      </c>
      <c r="Q4773" s="1" t="s">
        <v>1492</v>
      </c>
      <c r="R4773" s="1" t="s">
        <v>1446</v>
      </c>
      <c r="S4773" t="s">
        <v>1447</v>
      </c>
      <c r="T4773">
        <f>VLOOKUP(Admissions[[#This Row],[Department]],Departments!A:E,5,FALSE)</f>
        <v>5500</v>
      </c>
      <c r="U4773" s="1" t="str">
        <f t="shared" si="148"/>
        <v>Within Benchmark</v>
      </c>
      <c r="V4773" s="1">
        <f t="shared" ca="1" si="149"/>
        <v>77</v>
      </c>
      <c r="W4773" s="1" t="str">
        <f ca="1">_xlfn.IFS(Admissions[[#This Row],[Patients Age]]&lt;18,"Paediatric",V4773&lt;40,"Young Adult",V4773&lt;65,"Adult",TRUE,"Senior")</f>
        <v>Senior</v>
      </c>
    </row>
    <row r="4774" spans="1:23" x14ac:dyDescent="0.25">
      <c r="A4774">
        <v>10259</v>
      </c>
      <c r="B4774">
        <v>5323</v>
      </c>
      <c r="C4774" s="1" t="s">
        <v>458</v>
      </c>
      <c r="D4774" s="1" t="s">
        <v>56</v>
      </c>
      <c r="E4774" s="2">
        <v>23192</v>
      </c>
      <c r="F4774" s="1" t="s">
        <v>15</v>
      </c>
      <c r="G4774" s="1" t="s">
        <v>16</v>
      </c>
      <c r="H4774" s="2">
        <v>45570</v>
      </c>
      <c r="I4774" s="2">
        <v>45571</v>
      </c>
      <c r="J4774">
        <v>1</v>
      </c>
      <c r="K4774">
        <v>5064</v>
      </c>
      <c r="L4774" s="1" t="s">
        <v>1491</v>
      </c>
      <c r="M4774" s="1" t="s">
        <v>17</v>
      </c>
      <c r="N4774" s="1" t="s">
        <v>33</v>
      </c>
      <c r="O4774" t="s">
        <v>19</v>
      </c>
      <c r="P4774">
        <v>5064</v>
      </c>
      <c r="Q4774" s="1" t="s">
        <v>1492</v>
      </c>
      <c r="R4774" s="1" t="s">
        <v>1446</v>
      </c>
      <c r="S4774" t="s">
        <v>1447</v>
      </c>
      <c r="T4774">
        <f>VLOOKUP(Admissions[[#This Row],[Department]],Departments!A:E,5,FALSE)</f>
        <v>5500</v>
      </c>
      <c r="U4774" s="1" t="str">
        <f t="shared" si="148"/>
        <v>Within Benchmark</v>
      </c>
      <c r="V4774" s="1">
        <f t="shared" ca="1" si="149"/>
        <v>63</v>
      </c>
      <c r="W4774" s="1" t="str">
        <f ca="1">_xlfn.IFS(Admissions[[#This Row],[Patients Age]]&lt;18,"Paediatric",V4774&lt;40,"Young Adult",V4774&lt;65,"Adult",TRUE,"Senior")</f>
        <v>Adult</v>
      </c>
    </row>
    <row r="4775" spans="1:23" x14ac:dyDescent="0.25">
      <c r="A4775">
        <v>11836</v>
      </c>
      <c r="B4775">
        <v>4507</v>
      </c>
      <c r="C4775" s="1" t="s">
        <v>1348</v>
      </c>
      <c r="D4775" s="1" t="s">
        <v>14</v>
      </c>
      <c r="E4775" s="2">
        <v>33294</v>
      </c>
      <c r="F4775" s="1" t="s">
        <v>41</v>
      </c>
      <c r="G4775" s="1" t="s">
        <v>72</v>
      </c>
      <c r="H4775" s="2">
        <v>45486</v>
      </c>
      <c r="I4775" s="2">
        <v>45492</v>
      </c>
      <c r="J4775">
        <v>6</v>
      </c>
      <c r="K4775">
        <v>9995</v>
      </c>
      <c r="L4775" s="1" t="s">
        <v>1491</v>
      </c>
      <c r="M4775" s="1" t="s">
        <v>73</v>
      </c>
      <c r="N4775" s="1" t="s">
        <v>33</v>
      </c>
      <c r="O4775" t="s">
        <v>19</v>
      </c>
      <c r="P4775">
        <v>1665.8333</v>
      </c>
      <c r="Q4775" s="1" t="s">
        <v>1492</v>
      </c>
      <c r="R4775" s="1" t="s">
        <v>1446</v>
      </c>
      <c r="S4775" t="s">
        <v>1447</v>
      </c>
      <c r="T4775">
        <f>VLOOKUP(Admissions[[#This Row],[Department]],Departments!A:E,5,FALSE)</f>
        <v>7200</v>
      </c>
      <c r="U4775" s="1" t="str">
        <f t="shared" si="148"/>
        <v>Above Benchmark</v>
      </c>
      <c r="V4775" s="1">
        <f t="shared" ca="1" si="149"/>
        <v>35</v>
      </c>
      <c r="W4775" s="1" t="str">
        <f ca="1">_xlfn.IFS(Admissions[[#This Row],[Patients Age]]&lt;18,"Paediatric",V4775&lt;40,"Young Adult",V4775&lt;65,"Adult",TRUE,"Senior")</f>
        <v>Young Adult</v>
      </c>
    </row>
    <row r="4776" spans="1:23" x14ac:dyDescent="0.25">
      <c r="A4776">
        <v>13354</v>
      </c>
      <c r="B4776">
        <v>4543</v>
      </c>
      <c r="C4776" s="1" t="s">
        <v>733</v>
      </c>
      <c r="D4776" s="1" t="s">
        <v>14</v>
      </c>
      <c r="E4776" s="2">
        <v>26890</v>
      </c>
      <c r="F4776" s="1" t="s">
        <v>21</v>
      </c>
      <c r="G4776" s="1" t="s">
        <v>149</v>
      </c>
      <c r="H4776" s="2">
        <v>45115</v>
      </c>
      <c r="I4776" s="2">
        <v>45120</v>
      </c>
      <c r="J4776">
        <v>5</v>
      </c>
      <c r="K4776">
        <v>20983</v>
      </c>
      <c r="L4776" s="1" t="s">
        <v>1491</v>
      </c>
      <c r="M4776" s="1" t="s">
        <v>124</v>
      </c>
      <c r="N4776" s="1" t="s">
        <v>18</v>
      </c>
      <c r="O4776" t="s">
        <v>19</v>
      </c>
      <c r="P4776">
        <v>4196.6000000000004</v>
      </c>
      <c r="Q4776" s="1" t="s">
        <v>1492</v>
      </c>
      <c r="R4776" s="1" t="s">
        <v>1446</v>
      </c>
      <c r="S4776" t="s">
        <v>1447</v>
      </c>
      <c r="T4776">
        <f>VLOOKUP(Admissions[[#This Row],[Department]],Departments!A:E,5,FALSE)</f>
        <v>12000</v>
      </c>
      <c r="U4776" s="1" t="str">
        <f t="shared" si="148"/>
        <v>Above Benchmark</v>
      </c>
      <c r="V4776" s="1">
        <f t="shared" ca="1" si="149"/>
        <v>52</v>
      </c>
      <c r="W4776" s="1" t="str">
        <f ca="1">_xlfn.IFS(Admissions[[#This Row],[Patients Age]]&lt;18,"Paediatric",V4776&lt;40,"Young Adult",V4776&lt;65,"Adult",TRUE,"Senior")</f>
        <v>Adult</v>
      </c>
    </row>
    <row r="4777" spans="1:23" x14ac:dyDescent="0.25">
      <c r="A4777">
        <v>14709</v>
      </c>
      <c r="B4777">
        <v>4205</v>
      </c>
      <c r="C4777" s="1" t="s">
        <v>1308</v>
      </c>
      <c r="D4777" s="1" t="s">
        <v>14</v>
      </c>
      <c r="E4777" s="2">
        <v>29267</v>
      </c>
      <c r="F4777" s="1" t="s">
        <v>66</v>
      </c>
      <c r="G4777" s="1" t="s">
        <v>67</v>
      </c>
      <c r="H4777" s="2">
        <v>45266</v>
      </c>
      <c r="I4777" s="2">
        <v>45271</v>
      </c>
      <c r="J4777">
        <v>5</v>
      </c>
      <c r="K4777">
        <v>8437</v>
      </c>
      <c r="L4777" s="1" t="s">
        <v>1491</v>
      </c>
      <c r="M4777" s="1" t="s">
        <v>91</v>
      </c>
      <c r="N4777" s="1" t="s">
        <v>18</v>
      </c>
      <c r="O4777" t="s">
        <v>19</v>
      </c>
      <c r="P4777">
        <v>1687.4</v>
      </c>
      <c r="Q4777" s="1" t="s">
        <v>1492</v>
      </c>
      <c r="R4777" s="1" t="s">
        <v>1453</v>
      </c>
      <c r="S4777" t="s">
        <v>1449</v>
      </c>
      <c r="T4777">
        <f>VLOOKUP(Admissions[[#This Row],[Department]],Departments!A:E,5,FALSE)</f>
        <v>6000</v>
      </c>
      <c r="U4777" s="1" t="str">
        <f t="shared" si="148"/>
        <v>Above Benchmark</v>
      </c>
      <c r="V4777" s="1">
        <f t="shared" ca="1" si="149"/>
        <v>46</v>
      </c>
      <c r="W4777" s="1" t="str">
        <f ca="1">_xlfn.IFS(Admissions[[#This Row],[Patients Age]]&lt;18,"Paediatric",V4777&lt;40,"Young Adult",V4777&lt;65,"Adult",TRUE,"Senior")</f>
        <v>Adult</v>
      </c>
    </row>
    <row r="4778" spans="1:23" x14ac:dyDescent="0.25">
      <c r="A4778">
        <v>10230</v>
      </c>
      <c r="B4778">
        <v>7180</v>
      </c>
      <c r="C4778" s="1" t="s">
        <v>220</v>
      </c>
      <c r="D4778" s="1" t="s">
        <v>14</v>
      </c>
      <c r="E4778" s="2">
        <v>31777</v>
      </c>
      <c r="F4778" s="1" t="s">
        <v>26</v>
      </c>
      <c r="G4778" s="1" t="s">
        <v>39</v>
      </c>
      <c r="H4778" s="2">
        <v>45521</v>
      </c>
      <c r="I4778" s="2">
        <v>45525</v>
      </c>
      <c r="J4778">
        <v>4</v>
      </c>
      <c r="K4778">
        <v>13609</v>
      </c>
      <c r="L4778" s="1" t="s">
        <v>1491</v>
      </c>
      <c r="M4778" s="1" t="s">
        <v>28</v>
      </c>
      <c r="N4778" s="1" t="s">
        <v>33</v>
      </c>
      <c r="O4778" t="s">
        <v>19</v>
      </c>
      <c r="P4778">
        <v>3402.25</v>
      </c>
      <c r="Q4778" s="1" t="s">
        <v>1492</v>
      </c>
      <c r="R4778" s="1" t="s">
        <v>1446</v>
      </c>
      <c r="S4778" t="s">
        <v>1447</v>
      </c>
      <c r="T4778">
        <f>VLOOKUP(Admissions[[#This Row],[Department]],Departments!A:E,5,FALSE)</f>
        <v>9000</v>
      </c>
      <c r="U4778" s="1" t="str">
        <f t="shared" si="148"/>
        <v>Above Benchmark</v>
      </c>
      <c r="V4778" s="1">
        <f t="shared" ca="1" si="149"/>
        <v>39</v>
      </c>
      <c r="W4778" s="1" t="str">
        <f ca="1">_xlfn.IFS(Admissions[[#This Row],[Patients Age]]&lt;18,"Paediatric",V4778&lt;40,"Young Adult",V4778&lt;65,"Adult",TRUE,"Senior")</f>
        <v>Young Adult</v>
      </c>
    </row>
    <row r="4779" spans="1:23" x14ac:dyDescent="0.25">
      <c r="A4779">
        <v>10434</v>
      </c>
      <c r="B4779">
        <v>4861</v>
      </c>
      <c r="C4779" s="1" t="s">
        <v>887</v>
      </c>
      <c r="D4779" s="1" t="s">
        <v>56</v>
      </c>
      <c r="E4779" s="2">
        <v>44150</v>
      </c>
      <c r="F4779" s="1" t="s">
        <v>30</v>
      </c>
      <c r="G4779" s="1" t="s">
        <v>31</v>
      </c>
      <c r="H4779" s="2">
        <v>45294</v>
      </c>
      <c r="I4779" s="2">
        <v>45297</v>
      </c>
      <c r="J4779">
        <v>3</v>
      </c>
      <c r="K4779">
        <v>2792</v>
      </c>
      <c r="L4779" s="1" t="s">
        <v>1491</v>
      </c>
      <c r="M4779" s="1" t="s">
        <v>32</v>
      </c>
      <c r="N4779" s="1" t="s">
        <v>18</v>
      </c>
      <c r="O4779" t="s">
        <v>19</v>
      </c>
      <c r="P4779">
        <v>930.66669999999999</v>
      </c>
      <c r="Q4779" s="1" t="s">
        <v>1492</v>
      </c>
      <c r="R4779" s="1" t="s">
        <v>1453</v>
      </c>
      <c r="S4779" t="s">
        <v>1449</v>
      </c>
      <c r="T4779">
        <f>VLOOKUP(Admissions[[#This Row],[Department]],Departments!A:E,5,FALSE)</f>
        <v>4500</v>
      </c>
      <c r="U4779" s="1" t="str">
        <f t="shared" si="148"/>
        <v>Within Benchmark</v>
      </c>
      <c r="V4779" s="1">
        <f t="shared" ca="1" si="149"/>
        <v>5</v>
      </c>
      <c r="W4779" s="1" t="str">
        <f ca="1">_xlfn.IFS(Admissions[[#This Row],[Patients Age]]&lt;18,"Paediatric",V4779&lt;40,"Young Adult",V4779&lt;65,"Adult",TRUE,"Senior")</f>
        <v>Paediatric</v>
      </c>
    </row>
    <row r="4780" spans="1:23" x14ac:dyDescent="0.25">
      <c r="A4780">
        <v>13140</v>
      </c>
      <c r="B4780">
        <v>5226</v>
      </c>
      <c r="C4780" s="1" t="s">
        <v>142</v>
      </c>
      <c r="D4780" s="1" t="s">
        <v>14</v>
      </c>
      <c r="E4780" s="2">
        <v>25225</v>
      </c>
      <c r="F4780" s="1" t="s">
        <v>15</v>
      </c>
      <c r="G4780" s="1" t="s">
        <v>217</v>
      </c>
      <c r="H4780" s="2">
        <v>45553</v>
      </c>
      <c r="I4780" s="2">
        <v>45556</v>
      </c>
      <c r="J4780">
        <v>3</v>
      </c>
      <c r="K4780">
        <v>9170</v>
      </c>
      <c r="L4780" s="1" t="s">
        <v>1491</v>
      </c>
      <c r="M4780" s="1" t="s">
        <v>17</v>
      </c>
      <c r="N4780" s="1" t="s">
        <v>18</v>
      </c>
      <c r="O4780" t="s">
        <v>19</v>
      </c>
      <c r="P4780">
        <v>3056.6667000000002</v>
      </c>
      <c r="Q4780" s="1" t="s">
        <v>1492</v>
      </c>
      <c r="R4780" s="1" t="s">
        <v>1453</v>
      </c>
      <c r="S4780" t="s">
        <v>1449</v>
      </c>
      <c r="T4780">
        <f>VLOOKUP(Admissions[[#This Row],[Department]],Departments!A:E,5,FALSE)</f>
        <v>5500</v>
      </c>
      <c r="U4780" s="1" t="str">
        <f t="shared" si="148"/>
        <v>Above Benchmark</v>
      </c>
      <c r="V4780" s="1">
        <f t="shared" ca="1" si="149"/>
        <v>57</v>
      </c>
      <c r="W4780" s="1" t="str">
        <f ca="1">_xlfn.IFS(Admissions[[#This Row],[Patients Age]]&lt;18,"Paediatric",V4780&lt;40,"Young Adult",V4780&lt;65,"Adult",TRUE,"Senior")</f>
        <v>Adult</v>
      </c>
    </row>
    <row r="4781" spans="1:23" x14ac:dyDescent="0.25">
      <c r="A4781">
        <v>15577</v>
      </c>
      <c r="B4781">
        <v>5582</v>
      </c>
      <c r="C4781" s="1" t="s">
        <v>589</v>
      </c>
      <c r="D4781" s="1" t="s">
        <v>56</v>
      </c>
      <c r="E4781" s="2">
        <v>34326</v>
      </c>
      <c r="F4781" s="1" t="s">
        <v>26</v>
      </c>
      <c r="G4781" s="1" t="s">
        <v>39</v>
      </c>
      <c r="H4781" s="2">
        <v>45559</v>
      </c>
      <c r="I4781" s="2">
        <v>45564</v>
      </c>
      <c r="J4781">
        <v>5</v>
      </c>
      <c r="K4781">
        <v>9027</v>
      </c>
      <c r="L4781" s="1" t="s">
        <v>1494</v>
      </c>
      <c r="M4781" s="1" t="s">
        <v>79</v>
      </c>
      <c r="N4781" s="1" t="s">
        <v>24</v>
      </c>
      <c r="O4781" t="s">
        <v>19</v>
      </c>
      <c r="P4781">
        <v>1805.4</v>
      </c>
      <c r="Q4781" s="1" t="s">
        <v>1492</v>
      </c>
      <c r="R4781" s="1" t="s">
        <v>1452</v>
      </c>
      <c r="S4781" t="s">
        <v>1449</v>
      </c>
      <c r="T4781">
        <f>VLOOKUP(Admissions[[#This Row],[Department]],Departments!A:E,5,FALSE)</f>
        <v>9000</v>
      </c>
      <c r="U4781" s="1" t="str">
        <f t="shared" si="148"/>
        <v>Above Benchmark</v>
      </c>
      <c r="V4781" s="1">
        <f t="shared" ca="1" si="149"/>
        <v>32</v>
      </c>
      <c r="W4781" s="1" t="str">
        <f ca="1">_xlfn.IFS(Admissions[[#This Row],[Patients Age]]&lt;18,"Paediatric",V4781&lt;40,"Young Adult",V4781&lt;65,"Adult",TRUE,"Senior")</f>
        <v>Young Adult</v>
      </c>
    </row>
    <row r="4782" spans="1:23" x14ac:dyDescent="0.25">
      <c r="A4782">
        <v>12064</v>
      </c>
      <c r="B4782">
        <v>6422</v>
      </c>
      <c r="C4782" s="1" t="s">
        <v>541</v>
      </c>
      <c r="D4782" s="1" t="s">
        <v>56</v>
      </c>
      <c r="E4782" s="2">
        <v>26836</v>
      </c>
      <c r="F4782" s="1" t="s">
        <v>35</v>
      </c>
      <c r="G4782" s="1" t="s">
        <v>83</v>
      </c>
      <c r="H4782" s="2">
        <v>45393</v>
      </c>
      <c r="I4782" s="2">
        <v>45401</v>
      </c>
      <c r="J4782">
        <v>8</v>
      </c>
      <c r="K4782">
        <v>12939</v>
      </c>
      <c r="L4782" s="1" t="s">
        <v>1491</v>
      </c>
      <c r="M4782" s="1" t="s">
        <v>37</v>
      </c>
      <c r="N4782" s="1" t="s">
        <v>18</v>
      </c>
      <c r="O4782" t="s">
        <v>19</v>
      </c>
      <c r="P4782">
        <v>1617.375</v>
      </c>
      <c r="Q4782" s="1" t="s">
        <v>1492</v>
      </c>
      <c r="R4782" s="1" t="s">
        <v>1450</v>
      </c>
      <c r="S4782" t="s">
        <v>1449</v>
      </c>
      <c r="T4782">
        <f>VLOOKUP(Admissions[[#This Row],[Department]],Departments!A:E,5,FALSE)</f>
        <v>8500</v>
      </c>
      <c r="U4782" s="1" t="str">
        <f t="shared" si="148"/>
        <v>Above Benchmark</v>
      </c>
      <c r="V4782" s="1">
        <f t="shared" ca="1" si="149"/>
        <v>53</v>
      </c>
      <c r="W4782" s="1" t="str">
        <f ca="1">_xlfn.IFS(Admissions[[#This Row],[Patients Age]]&lt;18,"Paediatric",V4782&lt;40,"Young Adult",V4782&lt;65,"Adult",TRUE,"Senior")</f>
        <v>Adult</v>
      </c>
    </row>
    <row r="4783" spans="1:23" x14ac:dyDescent="0.25">
      <c r="A4783">
        <v>14694</v>
      </c>
      <c r="B4783">
        <v>3908</v>
      </c>
      <c r="C4783" s="1" t="s">
        <v>470</v>
      </c>
      <c r="D4783" s="1" t="s">
        <v>56</v>
      </c>
      <c r="E4783" s="2">
        <v>39436</v>
      </c>
      <c r="F4783" s="1" t="s">
        <v>30</v>
      </c>
      <c r="G4783" s="1" t="s">
        <v>58</v>
      </c>
      <c r="H4783" s="2">
        <v>45472</v>
      </c>
      <c r="I4783" s="2">
        <v>45474</v>
      </c>
      <c r="J4783">
        <v>2</v>
      </c>
      <c r="K4783">
        <v>2152</v>
      </c>
      <c r="L4783" s="1" t="s">
        <v>1494</v>
      </c>
      <c r="M4783" s="1" t="s">
        <v>81</v>
      </c>
      <c r="N4783" s="1" t="s">
        <v>18</v>
      </c>
      <c r="O4783" t="s">
        <v>19</v>
      </c>
      <c r="P4783">
        <v>1076</v>
      </c>
      <c r="Q4783" s="1" t="s">
        <v>1492</v>
      </c>
      <c r="R4783" s="1" t="s">
        <v>1446</v>
      </c>
      <c r="S4783" t="s">
        <v>1447</v>
      </c>
      <c r="T4783">
        <f>VLOOKUP(Admissions[[#This Row],[Department]],Departments!A:E,5,FALSE)</f>
        <v>4500</v>
      </c>
      <c r="U4783" s="1" t="str">
        <f t="shared" si="148"/>
        <v>Within Benchmark</v>
      </c>
      <c r="V4783" s="1">
        <f t="shared" ca="1" si="149"/>
        <v>18</v>
      </c>
      <c r="W4783" s="1" t="str">
        <f ca="1">_xlfn.IFS(Admissions[[#This Row],[Patients Age]]&lt;18,"Paediatric",V4783&lt;40,"Young Adult",V4783&lt;65,"Adult",TRUE,"Senior")</f>
        <v>Young Adult</v>
      </c>
    </row>
    <row r="4784" spans="1:23" x14ac:dyDescent="0.25">
      <c r="A4784">
        <v>14852</v>
      </c>
      <c r="B4784">
        <v>3133</v>
      </c>
      <c r="C4784" s="1" t="s">
        <v>1375</v>
      </c>
      <c r="D4784" s="1" t="s">
        <v>56</v>
      </c>
      <c r="E4784" s="2">
        <v>37619</v>
      </c>
      <c r="F4784" s="1" t="s">
        <v>26</v>
      </c>
      <c r="G4784" s="1" t="s">
        <v>39</v>
      </c>
      <c r="H4784" s="2">
        <v>45194</v>
      </c>
      <c r="I4784" s="2">
        <v>45200</v>
      </c>
      <c r="J4784">
        <v>6</v>
      </c>
      <c r="K4784">
        <v>14942</v>
      </c>
      <c r="L4784" s="1" t="s">
        <v>1491</v>
      </c>
      <c r="M4784" s="1" t="s">
        <v>79</v>
      </c>
      <c r="N4784" s="1" t="s">
        <v>33</v>
      </c>
      <c r="O4784" t="s">
        <v>19</v>
      </c>
      <c r="P4784">
        <v>2490.3332999999998</v>
      </c>
      <c r="Q4784" s="1" t="s">
        <v>1492</v>
      </c>
      <c r="R4784" s="1" t="s">
        <v>1448</v>
      </c>
      <c r="S4784" t="s">
        <v>1449</v>
      </c>
      <c r="T4784">
        <f>VLOOKUP(Admissions[[#This Row],[Department]],Departments!A:E,5,FALSE)</f>
        <v>9000</v>
      </c>
      <c r="U4784" s="1" t="str">
        <f t="shared" si="148"/>
        <v>Above Benchmark</v>
      </c>
      <c r="V4784" s="1">
        <f t="shared" ca="1" si="149"/>
        <v>23</v>
      </c>
      <c r="W4784" s="1" t="str">
        <f ca="1">_xlfn.IFS(Admissions[[#This Row],[Patients Age]]&lt;18,"Paediatric",V4784&lt;40,"Young Adult",V4784&lt;65,"Adult",TRUE,"Senior")</f>
        <v>Young Adult</v>
      </c>
    </row>
    <row r="4785" spans="1:23" x14ac:dyDescent="0.25">
      <c r="A4785">
        <v>15825</v>
      </c>
      <c r="B4785">
        <v>5700</v>
      </c>
      <c r="C4785" s="1" t="s">
        <v>1293</v>
      </c>
      <c r="D4785" s="1" t="s">
        <v>14</v>
      </c>
      <c r="E4785" s="2">
        <v>27458</v>
      </c>
      <c r="F4785" s="1" t="s">
        <v>26</v>
      </c>
      <c r="G4785" s="1" t="s">
        <v>39</v>
      </c>
      <c r="H4785" s="2">
        <v>45195</v>
      </c>
      <c r="I4785" s="2">
        <v>45205</v>
      </c>
      <c r="J4785">
        <v>10</v>
      </c>
      <c r="K4785">
        <v>22610</v>
      </c>
      <c r="L4785" s="1" t="s">
        <v>1491</v>
      </c>
      <c r="M4785" s="1" t="s">
        <v>17</v>
      </c>
      <c r="N4785" s="1" t="s">
        <v>33</v>
      </c>
      <c r="O4785" t="s">
        <v>19</v>
      </c>
      <c r="P4785">
        <v>2261</v>
      </c>
      <c r="Q4785" s="1" t="s">
        <v>1492</v>
      </c>
      <c r="R4785" s="1" t="s">
        <v>1452</v>
      </c>
      <c r="S4785" t="s">
        <v>1449</v>
      </c>
      <c r="T4785">
        <f>VLOOKUP(Admissions[[#This Row],[Department]],Departments!A:E,5,FALSE)</f>
        <v>9000</v>
      </c>
      <c r="U4785" s="1" t="str">
        <f t="shared" si="148"/>
        <v>Above Benchmark</v>
      </c>
      <c r="V4785" s="1">
        <f t="shared" ca="1" si="149"/>
        <v>51</v>
      </c>
      <c r="W4785" s="1" t="str">
        <f ca="1">_xlfn.IFS(Admissions[[#This Row],[Patients Age]]&lt;18,"Paediatric",V4785&lt;40,"Young Adult",V4785&lt;65,"Adult",TRUE,"Senior")</f>
        <v>Adult</v>
      </c>
    </row>
    <row r="4786" spans="1:23" x14ac:dyDescent="0.25">
      <c r="A4786">
        <v>12425</v>
      </c>
      <c r="B4786">
        <v>5948</v>
      </c>
      <c r="C4786" s="1" t="s">
        <v>1376</v>
      </c>
      <c r="D4786" s="1" t="s">
        <v>56</v>
      </c>
      <c r="E4786" s="2">
        <v>25161</v>
      </c>
      <c r="F4786" s="1" t="s">
        <v>21</v>
      </c>
      <c r="G4786" s="1" t="s">
        <v>160</v>
      </c>
      <c r="H4786" s="2">
        <v>45068</v>
      </c>
      <c r="I4786" s="2">
        <v>45077</v>
      </c>
      <c r="J4786">
        <v>9</v>
      </c>
      <c r="K4786">
        <v>34585</v>
      </c>
      <c r="L4786" s="1" t="s">
        <v>1494</v>
      </c>
      <c r="M4786" s="1" t="s">
        <v>28</v>
      </c>
      <c r="N4786" s="1" t="s">
        <v>33</v>
      </c>
      <c r="O4786" t="s">
        <v>19</v>
      </c>
      <c r="P4786">
        <v>3842.7777999999998</v>
      </c>
      <c r="Q4786" s="1" t="s">
        <v>1492</v>
      </c>
      <c r="R4786" s="1" t="s">
        <v>1448</v>
      </c>
      <c r="S4786" t="s">
        <v>1449</v>
      </c>
      <c r="T4786">
        <f>VLOOKUP(Admissions[[#This Row],[Department]],Departments!A:E,5,FALSE)</f>
        <v>12000</v>
      </c>
      <c r="U4786" s="1" t="str">
        <f t="shared" si="148"/>
        <v>Above Benchmark</v>
      </c>
      <c r="V4786" s="1">
        <f t="shared" ca="1" si="149"/>
        <v>57</v>
      </c>
      <c r="W4786" s="1" t="str">
        <f ca="1">_xlfn.IFS(Admissions[[#This Row],[Patients Age]]&lt;18,"Paediatric",V4786&lt;40,"Young Adult",V4786&lt;65,"Adult",TRUE,"Senior")</f>
        <v>Adult</v>
      </c>
    </row>
    <row r="4787" spans="1:23" x14ac:dyDescent="0.25">
      <c r="A4787">
        <v>14397</v>
      </c>
      <c r="B4787">
        <v>6230</v>
      </c>
      <c r="C4787" s="1" t="s">
        <v>558</v>
      </c>
      <c r="D4787" s="1" t="s">
        <v>56</v>
      </c>
      <c r="E4787" s="2">
        <v>38881</v>
      </c>
      <c r="F4787" s="1" t="s">
        <v>15</v>
      </c>
      <c r="G4787" s="1" t="s">
        <v>16</v>
      </c>
      <c r="H4787" s="2">
        <v>45454</v>
      </c>
      <c r="I4787" s="2">
        <v>45456</v>
      </c>
      <c r="J4787">
        <v>2</v>
      </c>
      <c r="K4787">
        <v>4089</v>
      </c>
      <c r="L4787" s="1" t="s">
        <v>1491</v>
      </c>
      <c r="M4787" s="1" t="s">
        <v>46</v>
      </c>
      <c r="N4787" s="1" t="s">
        <v>18</v>
      </c>
      <c r="O4787" t="s">
        <v>19</v>
      </c>
      <c r="P4787">
        <v>2044.5</v>
      </c>
      <c r="Q4787" s="1" t="s">
        <v>1492</v>
      </c>
      <c r="R4787" s="1" t="s">
        <v>1452</v>
      </c>
      <c r="S4787" t="s">
        <v>1449</v>
      </c>
      <c r="T4787">
        <f>VLOOKUP(Admissions[[#This Row],[Department]],Departments!A:E,5,FALSE)</f>
        <v>5500</v>
      </c>
      <c r="U4787" s="1" t="str">
        <f t="shared" si="148"/>
        <v>Within Benchmark</v>
      </c>
      <c r="V4787" s="1">
        <f t="shared" ca="1" si="149"/>
        <v>20</v>
      </c>
      <c r="W4787" s="1" t="str">
        <f ca="1">_xlfn.IFS(Admissions[[#This Row],[Patients Age]]&lt;18,"Paediatric",V4787&lt;40,"Young Adult",V4787&lt;65,"Adult",TRUE,"Senior")</f>
        <v>Young Adult</v>
      </c>
    </row>
    <row r="4788" spans="1:23" x14ac:dyDescent="0.25">
      <c r="A4788">
        <v>15375</v>
      </c>
      <c r="B4788">
        <v>6135</v>
      </c>
      <c r="C4788" s="1" t="s">
        <v>494</v>
      </c>
      <c r="D4788" s="1" t="s">
        <v>56</v>
      </c>
      <c r="E4788" s="2">
        <v>33100</v>
      </c>
      <c r="F4788" s="1" t="s">
        <v>26</v>
      </c>
      <c r="G4788" s="1" t="s">
        <v>39</v>
      </c>
      <c r="H4788" s="2">
        <v>45365</v>
      </c>
      <c r="I4788" s="2">
        <v>45370</v>
      </c>
      <c r="J4788">
        <v>5</v>
      </c>
      <c r="K4788">
        <v>10611</v>
      </c>
      <c r="L4788" s="1" t="s">
        <v>1491</v>
      </c>
      <c r="M4788" s="1" t="s">
        <v>64</v>
      </c>
      <c r="N4788" s="1" t="s">
        <v>18</v>
      </c>
      <c r="O4788" t="s">
        <v>19</v>
      </c>
      <c r="P4788">
        <v>2122.1999999999998</v>
      </c>
      <c r="Q4788" s="1" t="s">
        <v>1492</v>
      </c>
      <c r="R4788" s="1" t="s">
        <v>1450</v>
      </c>
      <c r="S4788" t="s">
        <v>1449</v>
      </c>
      <c r="T4788">
        <f>VLOOKUP(Admissions[[#This Row],[Department]],Departments!A:E,5,FALSE)</f>
        <v>9000</v>
      </c>
      <c r="U4788" s="1" t="str">
        <f t="shared" si="148"/>
        <v>Above Benchmark</v>
      </c>
      <c r="V4788" s="1">
        <f t="shared" ca="1" si="149"/>
        <v>35</v>
      </c>
      <c r="W4788" s="1" t="str">
        <f ca="1">_xlfn.IFS(Admissions[[#This Row],[Patients Age]]&lt;18,"Paediatric",V4788&lt;40,"Young Adult",V4788&lt;65,"Adult",TRUE,"Senior")</f>
        <v>Young Adult</v>
      </c>
    </row>
    <row r="4789" spans="1:23" x14ac:dyDescent="0.25">
      <c r="A4789">
        <v>12098</v>
      </c>
      <c r="B4789">
        <v>4183</v>
      </c>
      <c r="C4789" s="1" t="s">
        <v>446</v>
      </c>
      <c r="D4789" s="1" t="s">
        <v>14</v>
      </c>
      <c r="E4789" s="2">
        <v>42065</v>
      </c>
      <c r="F4789" s="1" t="s">
        <v>30</v>
      </c>
      <c r="G4789" s="1" t="s">
        <v>58</v>
      </c>
      <c r="H4789" s="2">
        <v>44957</v>
      </c>
      <c r="I4789" s="2">
        <v>44960</v>
      </c>
      <c r="J4789">
        <v>3</v>
      </c>
      <c r="K4789">
        <v>2473</v>
      </c>
      <c r="L4789" s="1" t="s">
        <v>1491</v>
      </c>
      <c r="M4789" s="1" t="s">
        <v>49</v>
      </c>
      <c r="N4789" s="1" t="s">
        <v>18</v>
      </c>
      <c r="O4789" t="s">
        <v>19</v>
      </c>
      <c r="P4789">
        <v>824.33330000000001</v>
      </c>
      <c r="Q4789" s="1" t="s">
        <v>1492</v>
      </c>
      <c r="R4789" s="1" t="s">
        <v>1452</v>
      </c>
      <c r="S4789" t="s">
        <v>1449</v>
      </c>
      <c r="T4789">
        <f>VLOOKUP(Admissions[[#This Row],[Department]],Departments!A:E,5,FALSE)</f>
        <v>4500</v>
      </c>
      <c r="U4789" s="1" t="str">
        <f t="shared" si="148"/>
        <v>Within Benchmark</v>
      </c>
      <c r="V4789" s="1">
        <f t="shared" ca="1" si="149"/>
        <v>11</v>
      </c>
      <c r="W4789" s="1" t="str">
        <f ca="1">_xlfn.IFS(Admissions[[#This Row],[Patients Age]]&lt;18,"Paediatric",V4789&lt;40,"Young Adult",V4789&lt;65,"Adult",TRUE,"Senior")</f>
        <v>Paediatric</v>
      </c>
    </row>
    <row r="4790" spans="1:23" x14ac:dyDescent="0.25">
      <c r="A4790">
        <v>11318</v>
      </c>
      <c r="B4790">
        <v>4660</v>
      </c>
      <c r="C4790" s="1" t="s">
        <v>346</v>
      </c>
      <c r="D4790" s="1" t="s">
        <v>14</v>
      </c>
      <c r="E4790" s="2">
        <v>34877</v>
      </c>
      <c r="F4790" s="1" t="s">
        <v>51</v>
      </c>
      <c r="G4790" s="1" t="s">
        <v>52</v>
      </c>
      <c r="H4790" s="2">
        <v>45409</v>
      </c>
      <c r="I4790" s="2">
        <v>45413</v>
      </c>
      <c r="J4790">
        <v>4</v>
      </c>
      <c r="K4790">
        <v>6276</v>
      </c>
      <c r="L4790" s="1" t="s">
        <v>1491</v>
      </c>
      <c r="M4790" s="1" t="s">
        <v>17</v>
      </c>
      <c r="N4790" s="1" t="s">
        <v>18</v>
      </c>
      <c r="O4790" t="s">
        <v>19</v>
      </c>
      <c r="P4790">
        <v>1569</v>
      </c>
      <c r="Q4790" s="1" t="s">
        <v>1492</v>
      </c>
      <c r="R4790" s="1" t="s">
        <v>1446</v>
      </c>
      <c r="S4790" t="s">
        <v>1447</v>
      </c>
      <c r="T4790">
        <f>VLOOKUP(Admissions[[#This Row],[Department]],Departments!A:E,5,FALSE)</f>
        <v>6800</v>
      </c>
      <c r="U4790" s="1" t="str">
        <f t="shared" si="148"/>
        <v>Within Benchmark</v>
      </c>
      <c r="V4790" s="1">
        <f t="shared" ca="1" si="149"/>
        <v>31</v>
      </c>
      <c r="W4790" s="1" t="str">
        <f ca="1">_xlfn.IFS(Admissions[[#This Row],[Patients Age]]&lt;18,"Paediatric",V4790&lt;40,"Young Adult",V4790&lt;65,"Adult",TRUE,"Senior")</f>
        <v>Young Adult</v>
      </c>
    </row>
    <row r="4791" spans="1:23" x14ac:dyDescent="0.25">
      <c r="A4791">
        <v>12553</v>
      </c>
      <c r="B4791">
        <v>4416</v>
      </c>
      <c r="C4791" s="1" t="s">
        <v>436</v>
      </c>
      <c r="D4791" s="1" t="s">
        <v>56</v>
      </c>
      <c r="E4791" s="2">
        <v>33092</v>
      </c>
      <c r="F4791" s="1" t="s">
        <v>35</v>
      </c>
      <c r="G4791" s="1" t="s">
        <v>36</v>
      </c>
      <c r="H4791" s="2">
        <v>45611</v>
      </c>
      <c r="I4791" s="2">
        <v>45615</v>
      </c>
      <c r="J4791">
        <v>4</v>
      </c>
      <c r="K4791">
        <v>5191</v>
      </c>
      <c r="L4791" s="1" t="s">
        <v>1491</v>
      </c>
      <c r="M4791" s="1" t="s">
        <v>75</v>
      </c>
      <c r="N4791" s="1" t="s">
        <v>24</v>
      </c>
      <c r="O4791" t="s">
        <v>19</v>
      </c>
      <c r="P4791">
        <v>1297.75</v>
      </c>
      <c r="Q4791" s="1" t="s">
        <v>1492</v>
      </c>
      <c r="R4791" s="1" t="s">
        <v>1454</v>
      </c>
      <c r="S4791" t="s">
        <v>1449</v>
      </c>
      <c r="T4791">
        <f>VLOOKUP(Admissions[[#This Row],[Department]],Departments!A:E,5,FALSE)</f>
        <v>8500</v>
      </c>
      <c r="U4791" s="1" t="str">
        <f t="shared" si="148"/>
        <v>Within Benchmark</v>
      </c>
      <c r="V4791" s="1">
        <f t="shared" ca="1" si="149"/>
        <v>35</v>
      </c>
      <c r="W4791" s="1" t="str">
        <f ca="1">_xlfn.IFS(Admissions[[#This Row],[Patients Age]]&lt;18,"Paediatric",V4791&lt;40,"Young Adult",V4791&lt;65,"Adult",TRUE,"Senior")</f>
        <v>Young Adult</v>
      </c>
    </row>
    <row r="4792" spans="1:23" x14ac:dyDescent="0.25">
      <c r="A4792">
        <v>13186</v>
      </c>
      <c r="B4792">
        <v>7059</v>
      </c>
      <c r="C4792" s="1" t="s">
        <v>1044</v>
      </c>
      <c r="D4792" s="1" t="s">
        <v>56</v>
      </c>
      <c r="E4792" s="2">
        <v>28589</v>
      </c>
      <c r="F4792" s="1" t="s">
        <v>607</v>
      </c>
      <c r="G4792" s="1" t="s">
        <v>39</v>
      </c>
      <c r="H4792" s="2">
        <v>45101</v>
      </c>
      <c r="I4792" s="2">
        <v>45107</v>
      </c>
      <c r="J4792">
        <v>6</v>
      </c>
      <c r="K4792">
        <v>9389</v>
      </c>
      <c r="L4792" s="1" t="s">
        <v>1491</v>
      </c>
      <c r="M4792" s="1" t="s">
        <v>64</v>
      </c>
      <c r="N4792" s="1" t="s">
        <v>18</v>
      </c>
      <c r="O4792" t="s">
        <v>19</v>
      </c>
      <c r="P4792">
        <v>1564.8333</v>
      </c>
      <c r="Q4792" s="1" t="s">
        <v>1492</v>
      </c>
      <c r="R4792" s="1" t="s">
        <v>1446</v>
      </c>
      <c r="S4792" t="s">
        <v>1447</v>
      </c>
      <c r="T4792" t="e">
        <f>VLOOKUP(Admissions[[#This Row],[Department]],Departments!A:E,5,FALSE)</f>
        <v>#N/A</v>
      </c>
      <c r="U4792" s="1" t="e">
        <f t="shared" si="148"/>
        <v>#N/A</v>
      </c>
      <c r="V4792" s="1">
        <f t="shared" ca="1" si="149"/>
        <v>48</v>
      </c>
      <c r="W4792" s="1" t="str">
        <f ca="1">_xlfn.IFS(Admissions[[#This Row],[Patients Age]]&lt;18,"Paediatric",V4792&lt;40,"Young Adult",V4792&lt;65,"Adult",TRUE,"Senior")</f>
        <v>Adult</v>
      </c>
    </row>
    <row r="4793" spans="1:23" x14ac:dyDescent="0.25">
      <c r="A4793">
        <v>13958</v>
      </c>
      <c r="B4793">
        <v>5225</v>
      </c>
      <c r="C4793" s="1" t="s">
        <v>208</v>
      </c>
      <c r="D4793" s="1" t="s">
        <v>56</v>
      </c>
      <c r="E4793" s="2">
        <v>29532</v>
      </c>
      <c r="F4793" s="1" t="s">
        <v>35</v>
      </c>
      <c r="G4793" s="1" t="s">
        <v>36</v>
      </c>
      <c r="H4793" s="2">
        <v>45168</v>
      </c>
      <c r="I4793" s="2">
        <v>45173</v>
      </c>
      <c r="J4793">
        <v>5</v>
      </c>
      <c r="K4793">
        <v>12365</v>
      </c>
      <c r="L4793" s="1" t="s">
        <v>1491</v>
      </c>
      <c r="M4793" s="1" t="s">
        <v>119</v>
      </c>
      <c r="N4793" s="1" t="s">
        <v>18</v>
      </c>
      <c r="O4793" t="s">
        <v>19</v>
      </c>
      <c r="P4793">
        <v>2473</v>
      </c>
      <c r="Q4793" s="1" t="s">
        <v>1492</v>
      </c>
      <c r="R4793" s="1" t="s">
        <v>1453</v>
      </c>
      <c r="S4793" t="s">
        <v>1449</v>
      </c>
      <c r="T4793">
        <f>VLOOKUP(Admissions[[#This Row],[Department]],Departments!A:E,5,FALSE)</f>
        <v>8500</v>
      </c>
      <c r="U4793" s="1" t="str">
        <f t="shared" si="148"/>
        <v>Above Benchmark</v>
      </c>
      <c r="V4793" s="1">
        <f t="shared" ca="1" si="149"/>
        <v>45</v>
      </c>
      <c r="W4793" s="1" t="str">
        <f ca="1">_xlfn.IFS(Admissions[[#This Row],[Patients Age]]&lt;18,"Paediatric",V4793&lt;40,"Young Adult",V4793&lt;65,"Adult",TRUE,"Senior")</f>
        <v>Adult</v>
      </c>
    </row>
    <row r="4794" spans="1:23" x14ac:dyDescent="0.25">
      <c r="A4794">
        <v>13076</v>
      </c>
      <c r="B4794">
        <v>4090</v>
      </c>
      <c r="C4794" s="1" t="s">
        <v>242</v>
      </c>
      <c r="D4794" s="1" t="s">
        <v>14</v>
      </c>
      <c r="E4794" s="2">
        <v>22558</v>
      </c>
      <c r="F4794" s="1" t="s">
        <v>15</v>
      </c>
      <c r="G4794" s="1" t="s">
        <v>48</v>
      </c>
      <c r="H4794" s="2">
        <v>45031</v>
      </c>
      <c r="I4794" s="2">
        <v>45032</v>
      </c>
      <c r="J4794">
        <v>1</v>
      </c>
      <c r="K4794">
        <v>5791</v>
      </c>
      <c r="L4794" s="1" t="s">
        <v>1494</v>
      </c>
      <c r="M4794" s="1" t="s">
        <v>17</v>
      </c>
      <c r="N4794" s="1" t="s">
        <v>24</v>
      </c>
      <c r="O4794" t="s">
        <v>19</v>
      </c>
      <c r="P4794">
        <v>5791</v>
      </c>
      <c r="Q4794" s="1" t="s">
        <v>1492</v>
      </c>
      <c r="R4794" s="1" t="s">
        <v>1446</v>
      </c>
      <c r="S4794" t="s">
        <v>1447</v>
      </c>
      <c r="T4794">
        <f>VLOOKUP(Admissions[[#This Row],[Department]],Departments!A:E,5,FALSE)</f>
        <v>5500</v>
      </c>
      <c r="U4794" s="1" t="str">
        <f t="shared" si="148"/>
        <v>Above Benchmark</v>
      </c>
      <c r="V4794" s="1">
        <f t="shared" ca="1" si="149"/>
        <v>64</v>
      </c>
      <c r="W4794" s="1" t="str">
        <f ca="1">_xlfn.IFS(Admissions[[#This Row],[Patients Age]]&lt;18,"Paediatric",V4794&lt;40,"Young Adult",V4794&lt;65,"Adult",TRUE,"Senior")</f>
        <v>Adult</v>
      </c>
    </row>
    <row r="4795" spans="1:23" x14ac:dyDescent="0.25">
      <c r="A4795">
        <v>15660</v>
      </c>
      <c r="B4795">
        <v>4988</v>
      </c>
      <c r="C4795" s="1" t="s">
        <v>324</v>
      </c>
      <c r="D4795" s="1" t="s">
        <v>14</v>
      </c>
      <c r="E4795" s="2">
        <v>43340</v>
      </c>
      <c r="F4795" s="1" t="s">
        <v>30</v>
      </c>
      <c r="G4795" s="1" t="s">
        <v>110</v>
      </c>
      <c r="H4795" s="2">
        <v>45569</v>
      </c>
      <c r="I4795" s="2">
        <v>45571</v>
      </c>
      <c r="J4795">
        <v>2</v>
      </c>
      <c r="K4795">
        <v>3015</v>
      </c>
      <c r="L4795" s="1" t="s">
        <v>1491</v>
      </c>
      <c r="M4795" s="1" t="s">
        <v>46</v>
      </c>
      <c r="N4795" s="1" t="s">
        <v>18</v>
      </c>
      <c r="O4795" t="s">
        <v>19</v>
      </c>
      <c r="P4795">
        <v>1507.5</v>
      </c>
      <c r="Q4795" s="1" t="s">
        <v>1492</v>
      </c>
      <c r="R4795" s="1" t="s">
        <v>1454</v>
      </c>
      <c r="S4795" t="s">
        <v>1449</v>
      </c>
      <c r="T4795">
        <f>VLOOKUP(Admissions[[#This Row],[Department]],Departments!A:E,5,FALSE)</f>
        <v>4500</v>
      </c>
      <c r="U4795" s="1" t="str">
        <f t="shared" si="148"/>
        <v>Within Benchmark</v>
      </c>
      <c r="V4795" s="1">
        <f t="shared" ca="1" si="149"/>
        <v>7</v>
      </c>
      <c r="W4795" s="1" t="str">
        <f ca="1">_xlfn.IFS(Admissions[[#This Row],[Patients Age]]&lt;18,"Paediatric",V4795&lt;40,"Young Adult",V4795&lt;65,"Adult",TRUE,"Senior")</f>
        <v>Paediatric</v>
      </c>
    </row>
    <row r="4796" spans="1:23" x14ac:dyDescent="0.25">
      <c r="A4796">
        <v>15232</v>
      </c>
      <c r="B4796">
        <v>6385</v>
      </c>
      <c r="C4796" s="1" t="s">
        <v>1086</v>
      </c>
      <c r="D4796" s="1" t="s">
        <v>56</v>
      </c>
      <c r="E4796" s="2">
        <v>28135</v>
      </c>
      <c r="F4796" s="1" t="s">
        <v>15</v>
      </c>
      <c r="G4796" s="1" t="s">
        <v>48</v>
      </c>
      <c r="H4796" s="2">
        <v>45614</v>
      </c>
      <c r="I4796" s="2">
        <v>45616</v>
      </c>
      <c r="J4796">
        <v>2</v>
      </c>
      <c r="K4796">
        <v>6271</v>
      </c>
      <c r="L4796" s="1" t="s">
        <v>1491</v>
      </c>
      <c r="M4796" s="1" t="s">
        <v>49</v>
      </c>
      <c r="N4796" s="1" t="s">
        <v>18</v>
      </c>
      <c r="O4796" t="s">
        <v>19</v>
      </c>
      <c r="P4796">
        <v>3135.5</v>
      </c>
      <c r="Q4796" s="1" t="s">
        <v>1492</v>
      </c>
      <c r="R4796" s="1" t="s">
        <v>1448</v>
      </c>
      <c r="S4796" t="s">
        <v>1449</v>
      </c>
      <c r="T4796">
        <f>VLOOKUP(Admissions[[#This Row],[Department]],Departments!A:E,5,FALSE)</f>
        <v>5500</v>
      </c>
      <c r="U4796" s="1" t="str">
        <f t="shared" si="148"/>
        <v>Above Benchmark</v>
      </c>
      <c r="V4796" s="1">
        <f t="shared" ca="1" si="149"/>
        <v>49</v>
      </c>
      <c r="W4796" s="1" t="str">
        <f ca="1">_xlfn.IFS(Admissions[[#This Row],[Patients Age]]&lt;18,"Paediatric",V4796&lt;40,"Young Adult",V4796&lt;65,"Adult",TRUE,"Senior")</f>
        <v>Adult</v>
      </c>
    </row>
    <row r="4797" spans="1:23" x14ac:dyDescent="0.25">
      <c r="A4797">
        <v>13888</v>
      </c>
      <c r="B4797">
        <v>4473</v>
      </c>
      <c r="C4797" s="1" t="s">
        <v>563</v>
      </c>
      <c r="D4797" s="1" t="s">
        <v>14</v>
      </c>
      <c r="E4797" s="2">
        <v>18120</v>
      </c>
      <c r="F4797" s="1" t="s">
        <v>35</v>
      </c>
      <c r="G4797" s="1" t="s">
        <v>36</v>
      </c>
      <c r="H4797" s="2">
        <v>45479</v>
      </c>
      <c r="I4797" s="2">
        <v>45487</v>
      </c>
      <c r="J4797">
        <v>8</v>
      </c>
      <c r="K4797">
        <v>18384</v>
      </c>
      <c r="L4797" s="1" t="s">
        <v>1491</v>
      </c>
      <c r="M4797" s="1" t="s">
        <v>60</v>
      </c>
      <c r="N4797" s="1" t="s">
        <v>33</v>
      </c>
      <c r="O4797" t="s">
        <v>19</v>
      </c>
      <c r="P4797">
        <v>2298</v>
      </c>
      <c r="Q4797" s="1" t="s">
        <v>1492</v>
      </c>
      <c r="R4797" s="1" t="s">
        <v>1446</v>
      </c>
      <c r="S4797" t="s">
        <v>1447</v>
      </c>
      <c r="T4797">
        <f>VLOOKUP(Admissions[[#This Row],[Department]],Departments!A:E,5,FALSE)</f>
        <v>8500</v>
      </c>
      <c r="U4797" s="1" t="str">
        <f t="shared" si="148"/>
        <v>Above Benchmark</v>
      </c>
      <c r="V4797" s="1">
        <f t="shared" ca="1" si="149"/>
        <v>76</v>
      </c>
      <c r="W4797" s="1" t="str">
        <f ca="1">_xlfn.IFS(Admissions[[#This Row],[Patients Age]]&lt;18,"Paediatric",V4797&lt;40,"Young Adult",V4797&lt;65,"Adult",TRUE,"Senior")</f>
        <v>Senior</v>
      </c>
    </row>
    <row r="4798" spans="1:23" x14ac:dyDescent="0.25">
      <c r="A4798">
        <v>13525</v>
      </c>
      <c r="B4798">
        <v>6083</v>
      </c>
      <c r="C4798" s="1" t="s">
        <v>171</v>
      </c>
      <c r="D4798" s="1" t="s">
        <v>56</v>
      </c>
      <c r="E4798" s="2">
        <v>27108</v>
      </c>
      <c r="F4798" s="1" t="s">
        <v>35</v>
      </c>
      <c r="G4798" s="1" t="s">
        <v>85</v>
      </c>
      <c r="H4798" s="2">
        <v>45186</v>
      </c>
      <c r="I4798" s="2">
        <v>45190</v>
      </c>
      <c r="J4798">
        <v>4</v>
      </c>
      <c r="K4798">
        <v>13419</v>
      </c>
      <c r="L4798" s="1" t="s">
        <v>1491</v>
      </c>
      <c r="M4798" s="1" t="s">
        <v>60</v>
      </c>
      <c r="N4798" s="1" t="s">
        <v>18</v>
      </c>
      <c r="O4798" t="s">
        <v>19</v>
      </c>
      <c r="P4798">
        <v>3354.75</v>
      </c>
      <c r="Q4798" s="1" t="s">
        <v>1492</v>
      </c>
      <c r="R4798" s="1" t="s">
        <v>1451</v>
      </c>
      <c r="S4798" t="s">
        <v>1447</v>
      </c>
      <c r="T4798">
        <f>VLOOKUP(Admissions[[#This Row],[Department]],Departments!A:E,5,FALSE)</f>
        <v>8500</v>
      </c>
      <c r="U4798" s="1" t="str">
        <f t="shared" si="148"/>
        <v>Above Benchmark</v>
      </c>
      <c r="V4798" s="1">
        <f t="shared" ca="1" si="149"/>
        <v>52</v>
      </c>
      <c r="W4798" s="1" t="str">
        <f ca="1">_xlfn.IFS(Admissions[[#This Row],[Patients Age]]&lt;18,"Paediatric",V4798&lt;40,"Young Adult",V4798&lt;65,"Adult",TRUE,"Senior")</f>
        <v>Adult</v>
      </c>
    </row>
    <row r="4799" spans="1:23" x14ac:dyDescent="0.25">
      <c r="A4799">
        <v>15892</v>
      </c>
      <c r="B4799">
        <v>7073</v>
      </c>
      <c r="C4799" s="1" t="s">
        <v>112</v>
      </c>
      <c r="D4799" s="1" t="s">
        <v>56</v>
      </c>
      <c r="E4799" s="2">
        <v>20900</v>
      </c>
      <c r="F4799" s="1" t="s">
        <v>15</v>
      </c>
      <c r="G4799" s="1" t="s">
        <v>48</v>
      </c>
      <c r="H4799" s="2">
        <v>45251</v>
      </c>
      <c r="I4799" s="2">
        <v>45252</v>
      </c>
      <c r="J4799">
        <v>1</v>
      </c>
      <c r="K4799">
        <v>5424</v>
      </c>
      <c r="L4799" s="1" t="s">
        <v>1491</v>
      </c>
      <c r="M4799" s="1" t="s">
        <v>81</v>
      </c>
      <c r="N4799" s="1" t="s">
        <v>18</v>
      </c>
      <c r="O4799" t="s">
        <v>19</v>
      </c>
      <c r="P4799">
        <v>5424</v>
      </c>
      <c r="Q4799" s="1" t="s">
        <v>1492</v>
      </c>
      <c r="R4799" s="1" t="s">
        <v>1452</v>
      </c>
      <c r="S4799" t="s">
        <v>1449</v>
      </c>
      <c r="T4799">
        <f>VLOOKUP(Admissions[[#This Row],[Department]],Departments!A:E,5,FALSE)</f>
        <v>5500</v>
      </c>
      <c r="U4799" s="1" t="str">
        <f t="shared" si="148"/>
        <v>Within Benchmark</v>
      </c>
      <c r="V4799" s="1">
        <f t="shared" ca="1" si="149"/>
        <v>69</v>
      </c>
      <c r="W4799" s="1" t="str">
        <f ca="1">_xlfn.IFS(Admissions[[#This Row],[Patients Age]]&lt;18,"Paediatric",V4799&lt;40,"Young Adult",V4799&lt;65,"Adult",TRUE,"Senior")</f>
        <v>Senior</v>
      </c>
    </row>
    <row r="4800" spans="1:23" x14ac:dyDescent="0.25">
      <c r="A4800">
        <v>15551</v>
      </c>
      <c r="B4800">
        <v>4170</v>
      </c>
      <c r="C4800" s="1" t="s">
        <v>553</v>
      </c>
      <c r="D4800" s="1" t="s">
        <v>14</v>
      </c>
      <c r="E4800" s="2">
        <v>36670</v>
      </c>
      <c r="F4800" s="1" t="s">
        <v>66</v>
      </c>
      <c r="G4800" s="1" t="s">
        <v>77</v>
      </c>
      <c r="H4800" s="2">
        <v>45613</v>
      </c>
      <c r="I4800" s="2">
        <v>45615</v>
      </c>
      <c r="J4800">
        <v>2</v>
      </c>
      <c r="K4800">
        <v>3007</v>
      </c>
      <c r="L4800" s="1" t="s">
        <v>1491</v>
      </c>
      <c r="M4800" s="1" t="s">
        <v>116</v>
      </c>
      <c r="N4800" s="1" t="s">
        <v>24</v>
      </c>
      <c r="O4800" t="s">
        <v>19</v>
      </c>
      <c r="P4800">
        <v>1503.5</v>
      </c>
      <c r="Q4800" s="1" t="s">
        <v>1492</v>
      </c>
      <c r="R4800" s="1" t="s">
        <v>1451</v>
      </c>
      <c r="S4800" t="s">
        <v>1447</v>
      </c>
      <c r="T4800">
        <f>VLOOKUP(Admissions[[#This Row],[Department]],Departments!A:E,5,FALSE)</f>
        <v>6000</v>
      </c>
      <c r="U4800" s="1" t="str">
        <f t="shared" si="148"/>
        <v>Within Benchmark</v>
      </c>
      <c r="V4800" s="1">
        <f t="shared" ca="1" si="149"/>
        <v>26</v>
      </c>
      <c r="W4800" s="1" t="str">
        <f ca="1">_xlfn.IFS(Admissions[[#This Row],[Patients Age]]&lt;18,"Paediatric",V4800&lt;40,"Young Adult",V4800&lt;65,"Adult",TRUE,"Senior")</f>
        <v>Young Adult</v>
      </c>
    </row>
    <row r="4801" spans="1:23" x14ac:dyDescent="0.25">
      <c r="A4801">
        <v>13964</v>
      </c>
      <c r="B4801">
        <v>6974</v>
      </c>
      <c r="C4801" s="1" t="s">
        <v>311</v>
      </c>
      <c r="D4801" s="1" t="s">
        <v>56</v>
      </c>
      <c r="E4801" s="2">
        <v>25081</v>
      </c>
      <c r="F4801" s="1" t="s">
        <v>26</v>
      </c>
      <c r="G4801" s="1" t="s">
        <v>27</v>
      </c>
      <c r="H4801" s="2">
        <v>45423</v>
      </c>
      <c r="I4801" s="2">
        <v>45426</v>
      </c>
      <c r="J4801">
        <v>3</v>
      </c>
      <c r="K4801">
        <v>7487</v>
      </c>
      <c r="L4801" s="1" t="s">
        <v>1491</v>
      </c>
      <c r="M4801" s="1" t="s">
        <v>64</v>
      </c>
      <c r="N4801" s="1" t="s">
        <v>18</v>
      </c>
      <c r="O4801" t="s">
        <v>19</v>
      </c>
      <c r="P4801">
        <v>2495.6667000000002</v>
      </c>
      <c r="Q4801" s="1" t="s">
        <v>1492</v>
      </c>
      <c r="R4801" s="1" t="s">
        <v>1446</v>
      </c>
      <c r="S4801" t="s">
        <v>1447</v>
      </c>
      <c r="T4801">
        <f>VLOOKUP(Admissions[[#This Row],[Department]],Departments!A:E,5,FALSE)</f>
        <v>9000</v>
      </c>
      <c r="U4801" s="1" t="str">
        <f t="shared" si="148"/>
        <v>Within Benchmark</v>
      </c>
      <c r="V4801" s="1">
        <f t="shared" ca="1" si="149"/>
        <v>57</v>
      </c>
      <c r="W4801" s="1" t="str">
        <f ca="1">_xlfn.IFS(Admissions[[#This Row],[Patients Age]]&lt;18,"Paediatric",V4801&lt;40,"Young Adult",V4801&lt;65,"Adult",TRUE,"Senior")</f>
        <v>Adult</v>
      </c>
    </row>
    <row r="4802" spans="1:23" x14ac:dyDescent="0.25">
      <c r="A4802">
        <v>15605</v>
      </c>
      <c r="B4802">
        <v>6267</v>
      </c>
      <c r="C4802" s="1" t="s">
        <v>396</v>
      </c>
      <c r="D4802" s="1" t="s">
        <v>56</v>
      </c>
      <c r="E4802" s="2">
        <v>25657</v>
      </c>
      <c r="F4802" s="1" t="s">
        <v>66</v>
      </c>
      <c r="G4802" s="1" t="s">
        <v>77</v>
      </c>
      <c r="H4802" s="2">
        <v>45236</v>
      </c>
      <c r="I4802" s="2">
        <v>45244</v>
      </c>
      <c r="J4802">
        <v>8</v>
      </c>
      <c r="K4802">
        <v>11603</v>
      </c>
      <c r="L4802" s="1" t="s">
        <v>1491</v>
      </c>
      <c r="M4802" s="1" t="s">
        <v>116</v>
      </c>
      <c r="N4802" s="1" t="s">
        <v>33</v>
      </c>
      <c r="O4802" t="s">
        <v>19</v>
      </c>
      <c r="P4802">
        <v>1450.375</v>
      </c>
      <c r="Q4802" s="1" t="s">
        <v>1492</v>
      </c>
      <c r="R4802" s="1" t="s">
        <v>1448</v>
      </c>
      <c r="S4802" t="s">
        <v>1449</v>
      </c>
      <c r="T4802">
        <f>VLOOKUP(Admissions[[#This Row],[Department]],Departments!A:E,5,FALSE)</f>
        <v>6000</v>
      </c>
      <c r="U4802" s="1" t="str">
        <f t="shared" ref="U4802:U4865" si="150">IF(K4802&gt;T4802,"Above Benchmark","Within Benchmark")</f>
        <v>Above Benchmark</v>
      </c>
      <c r="V4802" s="1">
        <f t="shared" ref="V4802:V4865" ca="1" si="151">INT(YEARFRAC(E4802,TODAY()))</f>
        <v>56</v>
      </c>
      <c r="W4802" s="1" t="str">
        <f ca="1">_xlfn.IFS(Admissions[[#This Row],[Patients Age]]&lt;18,"Paediatric",V4802&lt;40,"Young Adult",V4802&lt;65,"Adult",TRUE,"Senior")</f>
        <v>Adult</v>
      </c>
    </row>
    <row r="4803" spans="1:23" x14ac:dyDescent="0.25">
      <c r="A4803">
        <v>15669</v>
      </c>
      <c r="B4803">
        <v>5215</v>
      </c>
      <c r="C4803" s="1" t="s">
        <v>365</v>
      </c>
      <c r="D4803" s="1" t="s">
        <v>14</v>
      </c>
      <c r="E4803" s="2">
        <v>27429</v>
      </c>
      <c r="F4803" s="1" t="s">
        <v>26</v>
      </c>
      <c r="G4803" s="1" t="s">
        <v>27</v>
      </c>
      <c r="H4803" s="2">
        <v>45247</v>
      </c>
      <c r="I4803" s="2">
        <v>45257</v>
      </c>
      <c r="J4803">
        <v>10</v>
      </c>
      <c r="K4803">
        <v>22386</v>
      </c>
      <c r="L4803" s="1" t="s">
        <v>1491</v>
      </c>
      <c r="M4803" s="1" t="s">
        <v>28</v>
      </c>
      <c r="N4803" s="1" t="s">
        <v>33</v>
      </c>
      <c r="O4803" t="s">
        <v>19</v>
      </c>
      <c r="P4803">
        <v>2238.6</v>
      </c>
      <c r="Q4803" s="1" t="s">
        <v>1492</v>
      </c>
      <c r="R4803" s="1" t="s">
        <v>1454</v>
      </c>
      <c r="S4803" t="s">
        <v>1449</v>
      </c>
      <c r="T4803">
        <f>VLOOKUP(Admissions[[#This Row],[Department]],Departments!A:E,5,FALSE)</f>
        <v>9000</v>
      </c>
      <c r="U4803" s="1" t="str">
        <f t="shared" si="150"/>
        <v>Above Benchmark</v>
      </c>
      <c r="V4803" s="1">
        <f t="shared" ca="1" si="151"/>
        <v>51</v>
      </c>
      <c r="W4803" s="1" t="str">
        <f ca="1">_xlfn.IFS(Admissions[[#This Row],[Patients Age]]&lt;18,"Paediatric",V4803&lt;40,"Young Adult",V4803&lt;65,"Adult",TRUE,"Senior")</f>
        <v>Adult</v>
      </c>
    </row>
    <row r="4804" spans="1:23" x14ac:dyDescent="0.25">
      <c r="A4804">
        <v>11544</v>
      </c>
      <c r="B4804">
        <v>3399</v>
      </c>
      <c r="C4804" s="1" t="s">
        <v>614</v>
      </c>
      <c r="D4804" s="1" t="s">
        <v>56</v>
      </c>
      <c r="E4804" s="2">
        <v>14080</v>
      </c>
      <c r="F4804" s="1" t="s">
        <v>51</v>
      </c>
      <c r="G4804" s="1" t="s">
        <v>52</v>
      </c>
      <c r="H4804" s="2">
        <v>45121</v>
      </c>
      <c r="I4804" s="2">
        <v>45127</v>
      </c>
      <c r="J4804">
        <v>6</v>
      </c>
      <c r="K4804">
        <v>9734</v>
      </c>
      <c r="L4804" s="1" t="s">
        <v>1491</v>
      </c>
      <c r="M4804" s="1" t="s">
        <v>114</v>
      </c>
      <c r="N4804" s="1" t="s">
        <v>18</v>
      </c>
      <c r="O4804" t="s">
        <v>19</v>
      </c>
      <c r="P4804">
        <v>1622.3333</v>
      </c>
      <c r="Q4804" s="1" t="s">
        <v>1492</v>
      </c>
      <c r="R4804" s="1" t="s">
        <v>1454</v>
      </c>
      <c r="S4804" t="s">
        <v>1449</v>
      </c>
      <c r="T4804">
        <f>VLOOKUP(Admissions[[#This Row],[Department]],Departments!A:E,5,FALSE)</f>
        <v>6800</v>
      </c>
      <c r="U4804" s="1" t="str">
        <f t="shared" si="150"/>
        <v>Above Benchmark</v>
      </c>
      <c r="V4804" s="1">
        <f t="shared" ca="1" si="151"/>
        <v>87</v>
      </c>
      <c r="W4804" s="1" t="str">
        <f ca="1">_xlfn.IFS(Admissions[[#This Row],[Patients Age]]&lt;18,"Paediatric",V4804&lt;40,"Young Adult",V4804&lt;65,"Adult",TRUE,"Senior")</f>
        <v>Senior</v>
      </c>
    </row>
    <row r="4805" spans="1:23" x14ac:dyDescent="0.25">
      <c r="A4805">
        <v>14377</v>
      </c>
      <c r="B4805">
        <v>5374</v>
      </c>
      <c r="C4805" s="1" t="s">
        <v>1323</v>
      </c>
      <c r="D4805" s="1" t="s">
        <v>56</v>
      </c>
      <c r="E4805" s="2">
        <v>22751</v>
      </c>
      <c r="F4805" s="1" t="s">
        <v>26</v>
      </c>
      <c r="G4805" s="1" t="s">
        <v>27</v>
      </c>
      <c r="H4805" s="2">
        <v>45293</v>
      </c>
      <c r="I4805" s="2">
        <v>45300</v>
      </c>
      <c r="J4805">
        <v>7</v>
      </c>
      <c r="K4805">
        <v>12870</v>
      </c>
      <c r="L4805" s="1" t="s">
        <v>1491</v>
      </c>
      <c r="M4805" s="1" t="s">
        <v>64</v>
      </c>
      <c r="N4805" s="1" t="s">
        <v>18</v>
      </c>
      <c r="O4805" t="s">
        <v>19</v>
      </c>
      <c r="P4805">
        <v>1838.5714</v>
      </c>
      <c r="Q4805" s="1" t="s">
        <v>1492</v>
      </c>
      <c r="R4805" s="1" t="s">
        <v>1452</v>
      </c>
      <c r="S4805" t="s">
        <v>1449</v>
      </c>
      <c r="T4805">
        <f>VLOOKUP(Admissions[[#This Row],[Department]],Departments!A:E,5,FALSE)</f>
        <v>9000</v>
      </c>
      <c r="U4805" s="1" t="str">
        <f t="shared" si="150"/>
        <v>Above Benchmark</v>
      </c>
      <c r="V4805" s="1">
        <f t="shared" ca="1" si="151"/>
        <v>64</v>
      </c>
      <c r="W4805" s="1" t="str">
        <f ca="1">_xlfn.IFS(Admissions[[#This Row],[Patients Age]]&lt;18,"Paediatric",V4805&lt;40,"Young Adult",V4805&lt;65,"Adult",TRUE,"Senior")</f>
        <v>Adult</v>
      </c>
    </row>
    <row r="4806" spans="1:23" x14ac:dyDescent="0.25">
      <c r="A4806">
        <v>10108</v>
      </c>
      <c r="B4806">
        <v>5075</v>
      </c>
      <c r="C4806" s="1" t="s">
        <v>310</v>
      </c>
      <c r="D4806" s="1" t="s">
        <v>56</v>
      </c>
      <c r="E4806" s="2">
        <v>25314</v>
      </c>
      <c r="F4806" s="1" t="s">
        <v>41</v>
      </c>
      <c r="G4806" s="1" t="s">
        <v>219</v>
      </c>
      <c r="H4806" s="2">
        <v>45654</v>
      </c>
      <c r="I4806" s="2">
        <v>45657</v>
      </c>
      <c r="J4806">
        <v>3</v>
      </c>
      <c r="K4806">
        <v>6635</v>
      </c>
      <c r="L4806" s="1" t="s">
        <v>1491</v>
      </c>
      <c r="M4806" s="1" t="s">
        <v>73</v>
      </c>
      <c r="N4806" s="1" t="s">
        <v>33</v>
      </c>
      <c r="O4806" t="s">
        <v>19</v>
      </c>
      <c r="P4806">
        <v>2211.6667000000002</v>
      </c>
      <c r="Q4806" s="1" t="s">
        <v>1492</v>
      </c>
      <c r="R4806" s="1" t="s">
        <v>1446</v>
      </c>
      <c r="S4806" t="s">
        <v>1447</v>
      </c>
      <c r="T4806">
        <f>VLOOKUP(Admissions[[#This Row],[Department]],Departments!A:E,5,FALSE)</f>
        <v>7200</v>
      </c>
      <c r="U4806" s="1" t="str">
        <f t="shared" si="150"/>
        <v>Within Benchmark</v>
      </c>
      <c r="V4806" s="1">
        <f t="shared" ca="1" si="151"/>
        <v>57</v>
      </c>
      <c r="W4806" s="1" t="str">
        <f ca="1">_xlfn.IFS(Admissions[[#This Row],[Patients Age]]&lt;18,"Paediatric",V4806&lt;40,"Young Adult",V4806&lt;65,"Adult",TRUE,"Senior")</f>
        <v>Adult</v>
      </c>
    </row>
    <row r="4807" spans="1:23" x14ac:dyDescent="0.25">
      <c r="A4807">
        <v>14264</v>
      </c>
      <c r="B4807">
        <v>5999</v>
      </c>
      <c r="C4807" s="1" t="s">
        <v>20</v>
      </c>
      <c r="D4807" s="1" t="s">
        <v>14</v>
      </c>
      <c r="E4807" s="2">
        <v>31441</v>
      </c>
      <c r="F4807" s="1" t="s">
        <v>15</v>
      </c>
      <c r="G4807" s="1" t="s">
        <v>16</v>
      </c>
      <c r="H4807" s="2">
        <v>44985</v>
      </c>
      <c r="I4807" s="2">
        <v>44987</v>
      </c>
      <c r="J4807">
        <v>2</v>
      </c>
      <c r="K4807">
        <v>4606</v>
      </c>
      <c r="L4807" s="1" t="s">
        <v>1494</v>
      </c>
      <c r="M4807" s="1" t="s">
        <v>49</v>
      </c>
      <c r="N4807" s="1" t="s">
        <v>33</v>
      </c>
      <c r="O4807" t="s">
        <v>19</v>
      </c>
      <c r="P4807">
        <v>2303</v>
      </c>
      <c r="Q4807" s="1" t="s">
        <v>1492</v>
      </c>
      <c r="R4807" s="1" t="s">
        <v>1452</v>
      </c>
      <c r="S4807" t="s">
        <v>1449</v>
      </c>
      <c r="T4807">
        <f>VLOOKUP(Admissions[[#This Row],[Department]],Departments!A:E,5,FALSE)</f>
        <v>5500</v>
      </c>
      <c r="U4807" s="1" t="str">
        <f t="shared" si="150"/>
        <v>Within Benchmark</v>
      </c>
      <c r="V4807" s="1">
        <f t="shared" ca="1" si="151"/>
        <v>40</v>
      </c>
      <c r="W4807" s="1" t="str">
        <f ca="1">_xlfn.IFS(Admissions[[#This Row],[Patients Age]]&lt;18,"Paediatric",V4807&lt;40,"Young Adult",V4807&lt;65,"Adult",TRUE,"Senior")</f>
        <v>Adult</v>
      </c>
    </row>
    <row r="4808" spans="1:23" x14ac:dyDescent="0.25">
      <c r="A4808">
        <v>11989</v>
      </c>
      <c r="B4808">
        <v>4316</v>
      </c>
      <c r="C4808" s="1" t="s">
        <v>265</v>
      </c>
      <c r="D4808" s="1" t="s">
        <v>56</v>
      </c>
      <c r="E4808" s="2">
        <v>33552</v>
      </c>
      <c r="F4808" s="1" t="s">
        <v>51</v>
      </c>
      <c r="G4808" s="1" t="s">
        <v>52</v>
      </c>
      <c r="H4808" s="2">
        <v>45384</v>
      </c>
      <c r="I4808" s="2">
        <v>45391</v>
      </c>
      <c r="J4808">
        <v>7</v>
      </c>
      <c r="K4808">
        <v>7500</v>
      </c>
      <c r="L4808" s="1" t="s">
        <v>1491</v>
      </c>
      <c r="M4808" s="1" t="s">
        <v>114</v>
      </c>
      <c r="N4808" s="1" t="s">
        <v>33</v>
      </c>
      <c r="O4808" t="s">
        <v>19</v>
      </c>
      <c r="P4808">
        <v>1071.4286</v>
      </c>
      <c r="Q4808" s="1" t="s">
        <v>1492</v>
      </c>
      <c r="R4808" s="1" t="s">
        <v>1452</v>
      </c>
      <c r="S4808" t="s">
        <v>1449</v>
      </c>
      <c r="T4808">
        <f>VLOOKUP(Admissions[[#This Row],[Department]],Departments!A:E,5,FALSE)</f>
        <v>6800</v>
      </c>
      <c r="U4808" s="1" t="str">
        <f t="shared" si="150"/>
        <v>Above Benchmark</v>
      </c>
      <c r="V4808" s="1">
        <f t="shared" ca="1" si="151"/>
        <v>34</v>
      </c>
      <c r="W4808" s="1" t="str">
        <f ca="1">_xlfn.IFS(Admissions[[#This Row],[Patients Age]]&lt;18,"Paediatric",V4808&lt;40,"Young Adult",V4808&lt;65,"Adult",TRUE,"Senior")</f>
        <v>Young Adult</v>
      </c>
    </row>
    <row r="4809" spans="1:23" x14ac:dyDescent="0.25">
      <c r="A4809">
        <v>14960</v>
      </c>
      <c r="B4809">
        <v>3276</v>
      </c>
      <c r="C4809" s="1" t="s">
        <v>810</v>
      </c>
      <c r="D4809" s="1" t="s">
        <v>56</v>
      </c>
      <c r="E4809" s="2">
        <v>12772</v>
      </c>
      <c r="F4809" s="1" t="s">
        <v>26</v>
      </c>
      <c r="G4809" s="1" t="s">
        <v>27</v>
      </c>
      <c r="H4809" s="2">
        <v>45504</v>
      </c>
      <c r="I4809" s="2">
        <v>45515</v>
      </c>
      <c r="J4809">
        <v>11</v>
      </c>
      <c r="K4809">
        <v>29178</v>
      </c>
      <c r="L4809" s="1" t="s">
        <v>1491</v>
      </c>
      <c r="M4809" s="1" t="s">
        <v>79</v>
      </c>
      <c r="N4809" s="1" t="s">
        <v>33</v>
      </c>
      <c r="O4809" t="s">
        <v>19</v>
      </c>
      <c r="P4809">
        <v>2652.5455000000002</v>
      </c>
      <c r="Q4809" s="1" t="s">
        <v>1492</v>
      </c>
      <c r="R4809" s="1" t="s">
        <v>1453</v>
      </c>
      <c r="S4809" t="s">
        <v>1449</v>
      </c>
      <c r="T4809">
        <f>VLOOKUP(Admissions[[#This Row],[Department]],Departments!A:E,5,FALSE)</f>
        <v>9000</v>
      </c>
      <c r="U4809" s="1" t="str">
        <f t="shared" si="150"/>
        <v>Above Benchmark</v>
      </c>
      <c r="V4809" s="1">
        <f t="shared" ca="1" si="151"/>
        <v>91</v>
      </c>
      <c r="W4809" s="1" t="str">
        <f ca="1">_xlfn.IFS(Admissions[[#This Row],[Patients Age]]&lt;18,"Paediatric",V4809&lt;40,"Young Adult",V4809&lt;65,"Adult",TRUE,"Senior")</f>
        <v>Senior</v>
      </c>
    </row>
    <row r="4810" spans="1:23" x14ac:dyDescent="0.25">
      <c r="A4810">
        <v>11007</v>
      </c>
      <c r="B4810">
        <v>6143</v>
      </c>
      <c r="C4810" s="1" t="s">
        <v>919</v>
      </c>
      <c r="D4810" s="1" t="s">
        <v>14</v>
      </c>
      <c r="E4810" s="2">
        <v>22271</v>
      </c>
      <c r="F4810" s="1" t="s">
        <v>21</v>
      </c>
      <c r="G4810" s="1" t="s">
        <v>160</v>
      </c>
      <c r="H4810" s="2">
        <v>45631</v>
      </c>
      <c r="I4810" s="2">
        <v>45638</v>
      </c>
      <c r="J4810">
        <v>7</v>
      </c>
      <c r="K4810">
        <v>23602</v>
      </c>
      <c r="L4810" s="1" t="s">
        <v>1491</v>
      </c>
      <c r="M4810" s="1" t="s">
        <v>23</v>
      </c>
      <c r="N4810" s="1" t="s">
        <v>18</v>
      </c>
      <c r="O4810" t="s">
        <v>19</v>
      </c>
      <c r="P4810">
        <v>3371.7143000000001</v>
      </c>
      <c r="Q4810" s="1" t="s">
        <v>1492</v>
      </c>
      <c r="R4810" s="1" t="s">
        <v>1450</v>
      </c>
      <c r="S4810" t="s">
        <v>1449</v>
      </c>
      <c r="T4810">
        <f>VLOOKUP(Admissions[[#This Row],[Department]],Departments!A:E,5,FALSE)</f>
        <v>12000</v>
      </c>
      <c r="U4810" s="1" t="str">
        <f t="shared" si="150"/>
        <v>Above Benchmark</v>
      </c>
      <c r="V4810" s="1">
        <f t="shared" ca="1" si="151"/>
        <v>65</v>
      </c>
      <c r="W4810" s="1" t="str">
        <f ca="1">_xlfn.IFS(Admissions[[#This Row],[Patients Age]]&lt;18,"Paediatric",V4810&lt;40,"Young Adult",V4810&lt;65,"Adult",TRUE,"Senior")</f>
        <v>Senior</v>
      </c>
    </row>
    <row r="4811" spans="1:23" x14ac:dyDescent="0.25">
      <c r="A4811">
        <v>14325</v>
      </c>
      <c r="B4811">
        <v>3776</v>
      </c>
      <c r="C4811" s="1" t="s">
        <v>135</v>
      </c>
      <c r="D4811" s="1" t="s">
        <v>56</v>
      </c>
      <c r="E4811" s="2">
        <v>33752</v>
      </c>
      <c r="F4811" s="1" t="s">
        <v>51</v>
      </c>
      <c r="G4811" s="1" t="s">
        <v>52</v>
      </c>
      <c r="H4811" s="2">
        <v>45005</v>
      </c>
      <c r="I4811" s="2">
        <v>45013</v>
      </c>
      <c r="J4811">
        <v>8</v>
      </c>
      <c r="K4811">
        <v>5862</v>
      </c>
      <c r="L4811" s="1" t="s">
        <v>1491</v>
      </c>
      <c r="M4811" s="1" t="s">
        <v>17</v>
      </c>
      <c r="N4811" s="1" t="s">
        <v>18</v>
      </c>
      <c r="O4811" t="s">
        <v>19</v>
      </c>
      <c r="P4811">
        <v>732.75</v>
      </c>
      <c r="Q4811" s="1" t="s">
        <v>1492</v>
      </c>
      <c r="R4811" s="1" t="s">
        <v>1448</v>
      </c>
      <c r="S4811" t="s">
        <v>1449</v>
      </c>
      <c r="T4811">
        <f>VLOOKUP(Admissions[[#This Row],[Department]],Departments!A:E,5,FALSE)</f>
        <v>6800</v>
      </c>
      <c r="U4811" s="1" t="str">
        <f t="shared" si="150"/>
        <v>Within Benchmark</v>
      </c>
      <c r="V4811" s="1">
        <f t="shared" ca="1" si="151"/>
        <v>34</v>
      </c>
      <c r="W4811" s="1" t="str">
        <f ca="1">_xlfn.IFS(Admissions[[#This Row],[Patients Age]]&lt;18,"Paediatric",V4811&lt;40,"Young Adult",V4811&lt;65,"Adult",TRUE,"Senior")</f>
        <v>Young Adult</v>
      </c>
    </row>
    <row r="4812" spans="1:23" x14ac:dyDescent="0.25">
      <c r="A4812">
        <v>15569</v>
      </c>
      <c r="B4812">
        <v>6388</v>
      </c>
      <c r="C4812" s="1" t="s">
        <v>900</v>
      </c>
      <c r="D4812" s="1" t="s">
        <v>56</v>
      </c>
      <c r="E4812" s="2">
        <v>19021</v>
      </c>
      <c r="F4812" s="1" t="s">
        <v>21</v>
      </c>
      <c r="G4812" s="1" t="s">
        <v>22</v>
      </c>
      <c r="H4812" s="2">
        <v>45602</v>
      </c>
      <c r="I4812" s="2">
        <v>45609</v>
      </c>
      <c r="J4812">
        <v>7</v>
      </c>
      <c r="K4812">
        <v>24242</v>
      </c>
      <c r="L4812" s="1" t="s">
        <v>1491</v>
      </c>
      <c r="M4812" s="1" t="s">
        <v>124</v>
      </c>
      <c r="N4812" s="1" t="s">
        <v>18</v>
      </c>
      <c r="O4812" t="s">
        <v>19</v>
      </c>
      <c r="P4812">
        <v>3463.1428999999998</v>
      </c>
      <c r="Q4812" s="1" t="s">
        <v>1492</v>
      </c>
      <c r="R4812" s="1" t="s">
        <v>1453</v>
      </c>
      <c r="S4812" t="s">
        <v>1449</v>
      </c>
      <c r="T4812">
        <f>VLOOKUP(Admissions[[#This Row],[Department]],Departments!A:E,5,FALSE)</f>
        <v>12000</v>
      </c>
      <c r="U4812" s="1" t="str">
        <f t="shared" si="150"/>
        <v>Above Benchmark</v>
      </c>
      <c r="V4812" s="1">
        <f t="shared" ca="1" si="151"/>
        <v>74</v>
      </c>
      <c r="W4812" s="1" t="str">
        <f ca="1">_xlfn.IFS(Admissions[[#This Row],[Patients Age]]&lt;18,"Paediatric",V4812&lt;40,"Young Adult",V4812&lt;65,"Adult",TRUE,"Senior")</f>
        <v>Senior</v>
      </c>
    </row>
    <row r="4813" spans="1:23" x14ac:dyDescent="0.25">
      <c r="A4813">
        <v>15746</v>
      </c>
      <c r="B4813">
        <v>3236</v>
      </c>
      <c r="C4813" s="1" t="s">
        <v>486</v>
      </c>
      <c r="D4813" s="1" t="s">
        <v>14</v>
      </c>
      <c r="E4813" s="2">
        <v>38663</v>
      </c>
      <c r="F4813" s="1" t="s">
        <v>26</v>
      </c>
      <c r="G4813" s="1" t="s">
        <v>27</v>
      </c>
      <c r="H4813" s="2">
        <v>45555</v>
      </c>
      <c r="I4813" s="2">
        <v>45560</v>
      </c>
      <c r="J4813">
        <v>5</v>
      </c>
      <c r="K4813">
        <v>10815</v>
      </c>
      <c r="L4813" s="1" t="s">
        <v>1491</v>
      </c>
      <c r="M4813" s="1" t="s">
        <v>17</v>
      </c>
      <c r="N4813" s="1" t="s">
        <v>18</v>
      </c>
      <c r="O4813" t="s">
        <v>19</v>
      </c>
      <c r="P4813">
        <v>2163</v>
      </c>
      <c r="Q4813" s="1" t="s">
        <v>1492</v>
      </c>
      <c r="R4813" s="1" t="s">
        <v>1454</v>
      </c>
      <c r="S4813" t="s">
        <v>1449</v>
      </c>
      <c r="T4813">
        <f>VLOOKUP(Admissions[[#This Row],[Department]],Departments!A:E,5,FALSE)</f>
        <v>9000</v>
      </c>
      <c r="U4813" s="1" t="str">
        <f t="shared" si="150"/>
        <v>Above Benchmark</v>
      </c>
      <c r="V4813" s="1">
        <f t="shared" ca="1" si="151"/>
        <v>20</v>
      </c>
      <c r="W4813" s="1" t="str">
        <f ca="1">_xlfn.IFS(Admissions[[#This Row],[Patients Age]]&lt;18,"Paediatric",V4813&lt;40,"Young Adult",V4813&lt;65,"Adult",TRUE,"Senior")</f>
        <v>Young Adult</v>
      </c>
    </row>
    <row r="4814" spans="1:23" x14ac:dyDescent="0.25">
      <c r="A4814">
        <v>10765</v>
      </c>
      <c r="B4814">
        <v>5575</v>
      </c>
      <c r="C4814" s="1" t="s">
        <v>411</v>
      </c>
      <c r="D4814" s="1" t="s">
        <v>56</v>
      </c>
      <c r="E4814" s="2">
        <v>28960</v>
      </c>
      <c r="F4814" s="1" t="s">
        <v>35</v>
      </c>
      <c r="G4814" s="1" t="s">
        <v>36</v>
      </c>
      <c r="H4814" s="2">
        <v>45540</v>
      </c>
      <c r="I4814" s="2">
        <v>45545</v>
      </c>
      <c r="J4814">
        <v>5</v>
      </c>
      <c r="K4814">
        <v>9784</v>
      </c>
      <c r="L4814" s="1" t="s">
        <v>1491</v>
      </c>
      <c r="M4814" s="1" t="s">
        <v>60</v>
      </c>
      <c r="N4814" s="1" t="s">
        <v>18</v>
      </c>
      <c r="O4814" t="s">
        <v>19</v>
      </c>
      <c r="P4814">
        <v>1956.8</v>
      </c>
      <c r="Q4814" s="1" t="s">
        <v>1492</v>
      </c>
      <c r="R4814" s="1" t="s">
        <v>1450</v>
      </c>
      <c r="S4814" t="s">
        <v>1449</v>
      </c>
      <c r="T4814">
        <f>VLOOKUP(Admissions[[#This Row],[Department]],Departments!A:E,5,FALSE)</f>
        <v>8500</v>
      </c>
      <c r="U4814" s="1" t="str">
        <f t="shared" si="150"/>
        <v>Above Benchmark</v>
      </c>
      <c r="V4814" s="1">
        <f t="shared" ca="1" si="151"/>
        <v>47</v>
      </c>
      <c r="W4814" s="1" t="str">
        <f ca="1">_xlfn.IFS(Admissions[[#This Row],[Patients Age]]&lt;18,"Paediatric",V4814&lt;40,"Young Adult",V4814&lt;65,"Adult",TRUE,"Senior")</f>
        <v>Adult</v>
      </c>
    </row>
    <row r="4815" spans="1:23" x14ac:dyDescent="0.25">
      <c r="A4815">
        <v>13147</v>
      </c>
      <c r="B4815">
        <v>3497</v>
      </c>
      <c r="C4815" s="1" t="s">
        <v>76</v>
      </c>
      <c r="D4815" s="1" t="s">
        <v>14</v>
      </c>
      <c r="E4815" s="2">
        <v>18569</v>
      </c>
      <c r="F4815" s="1" t="s">
        <v>35</v>
      </c>
      <c r="G4815" s="1" t="s">
        <v>36</v>
      </c>
      <c r="H4815" s="2">
        <v>44953</v>
      </c>
      <c r="I4815" s="2">
        <v>44963</v>
      </c>
      <c r="J4815">
        <v>10</v>
      </c>
      <c r="K4815">
        <v>19057</v>
      </c>
      <c r="L4815" s="1" t="s">
        <v>1491</v>
      </c>
      <c r="M4815" s="1" t="s">
        <v>119</v>
      </c>
      <c r="N4815" s="1" t="s">
        <v>24</v>
      </c>
      <c r="O4815" t="s">
        <v>19</v>
      </c>
      <c r="P4815">
        <v>1905.7</v>
      </c>
      <c r="Q4815" s="1" t="s">
        <v>1492</v>
      </c>
      <c r="R4815" s="1" t="s">
        <v>1454</v>
      </c>
      <c r="S4815" t="s">
        <v>1449</v>
      </c>
      <c r="T4815">
        <f>VLOOKUP(Admissions[[#This Row],[Department]],Departments!A:E,5,FALSE)</f>
        <v>8500</v>
      </c>
      <c r="U4815" s="1" t="str">
        <f t="shared" si="150"/>
        <v>Above Benchmark</v>
      </c>
      <c r="V4815" s="1">
        <f t="shared" ca="1" si="151"/>
        <v>75</v>
      </c>
      <c r="W4815" s="1" t="str">
        <f ca="1">_xlfn.IFS(Admissions[[#This Row],[Patients Age]]&lt;18,"Paediatric",V4815&lt;40,"Young Adult",V4815&lt;65,"Adult",TRUE,"Senior")</f>
        <v>Senior</v>
      </c>
    </row>
    <row r="4816" spans="1:23" x14ac:dyDescent="0.25">
      <c r="A4816">
        <v>13299</v>
      </c>
      <c r="B4816">
        <v>4813</v>
      </c>
      <c r="C4816" s="1" t="s">
        <v>423</v>
      </c>
      <c r="D4816" s="1" t="s">
        <v>14</v>
      </c>
      <c r="E4816" s="2">
        <v>27415</v>
      </c>
      <c r="F4816" s="1" t="s">
        <v>15</v>
      </c>
      <c r="G4816" s="1" t="s">
        <v>16</v>
      </c>
      <c r="H4816" s="2">
        <v>45034</v>
      </c>
      <c r="I4816" s="2">
        <v>45036</v>
      </c>
      <c r="J4816">
        <v>2</v>
      </c>
      <c r="K4816">
        <v>4127</v>
      </c>
      <c r="L4816" s="1" t="s">
        <v>1491</v>
      </c>
      <c r="M4816" s="1" t="s">
        <v>46</v>
      </c>
      <c r="N4816" s="1" t="s">
        <v>33</v>
      </c>
      <c r="O4816" t="s">
        <v>19</v>
      </c>
      <c r="P4816">
        <v>2063.5</v>
      </c>
      <c r="Q4816" s="1" t="s">
        <v>1492</v>
      </c>
      <c r="R4816" s="1" t="s">
        <v>1452</v>
      </c>
      <c r="S4816" t="s">
        <v>1449</v>
      </c>
      <c r="T4816">
        <f>VLOOKUP(Admissions[[#This Row],[Department]],Departments!A:E,5,FALSE)</f>
        <v>5500</v>
      </c>
      <c r="U4816" s="1" t="str">
        <f t="shared" si="150"/>
        <v>Within Benchmark</v>
      </c>
      <c r="V4816" s="1">
        <f t="shared" ca="1" si="151"/>
        <v>51</v>
      </c>
      <c r="W4816" s="1" t="str">
        <f ca="1">_xlfn.IFS(Admissions[[#This Row],[Patients Age]]&lt;18,"Paediatric",V4816&lt;40,"Young Adult",V4816&lt;65,"Adult",TRUE,"Senior")</f>
        <v>Adult</v>
      </c>
    </row>
    <row r="4817" spans="1:23" x14ac:dyDescent="0.25">
      <c r="A4817">
        <v>11697</v>
      </c>
      <c r="B4817">
        <v>4957</v>
      </c>
      <c r="C4817" s="1" t="s">
        <v>885</v>
      </c>
      <c r="D4817" s="1" t="s">
        <v>14</v>
      </c>
      <c r="E4817" s="2">
        <v>16234</v>
      </c>
      <c r="F4817" s="1" t="s">
        <v>15</v>
      </c>
      <c r="G4817" s="1" t="s">
        <v>217</v>
      </c>
      <c r="H4817" s="2">
        <v>45386</v>
      </c>
      <c r="I4817" s="2">
        <v>45389</v>
      </c>
      <c r="J4817">
        <v>3</v>
      </c>
      <c r="K4817">
        <v>5871</v>
      </c>
      <c r="L4817" s="1" t="s">
        <v>1491</v>
      </c>
      <c r="M4817" s="1" t="s">
        <v>49</v>
      </c>
      <c r="N4817" s="1" t="s">
        <v>33</v>
      </c>
      <c r="O4817" t="s">
        <v>19</v>
      </c>
      <c r="P4817">
        <v>1957</v>
      </c>
      <c r="Q4817" s="1" t="s">
        <v>1492</v>
      </c>
      <c r="R4817" s="1" t="s">
        <v>1450</v>
      </c>
      <c r="S4817" t="s">
        <v>1449</v>
      </c>
      <c r="T4817">
        <f>VLOOKUP(Admissions[[#This Row],[Department]],Departments!A:E,5,FALSE)</f>
        <v>5500</v>
      </c>
      <c r="U4817" s="1" t="str">
        <f t="shared" si="150"/>
        <v>Above Benchmark</v>
      </c>
      <c r="V4817" s="1">
        <f t="shared" ca="1" si="151"/>
        <v>82</v>
      </c>
      <c r="W4817" s="1" t="str">
        <f ca="1">_xlfn.IFS(Admissions[[#This Row],[Patients Age]]&lt;18,"Paediatric",V4817&lt;40,"Young Adult",V4817&lt;65,"Adult",TRUE,"Senior")</f>
        <v>Senior</v>
      </c>
    </row>
    <row r="4818" spans="1:23" x14ac:dyDescent="0.25">
      <c r="A4818">
        <v>13023</v>
      </c>
      <c r="B4818">
        <v>3848</v>
      </c>
      <c r="C4818" s="1" t="s">
        <v>415</v>
      </c>
      <c r="D4818" s="1" t="s">
        <v>56</v>
      </c>
      <c r="E4818" s="2">
        <v>27839</v>
      </c>
      <c r="F4818" s="1" t="s">
        <v>35</v>
      </c>
      <c r="G4818" s="1" t="s">
        <v>83</v>
      </c>
      <c r="H4818" s="2">
        <v>45620</v>
      </c>
      <c r="I4818" s="2">
        <v>45626</v>
      </c>
      <c r="J4818">
        <v>6</v>
      </c>
      <c r="K4818">
        <v>11454</v>
      </c>
      <c r="L4818" s="1" t="s">
        <v>1494</v>
      </c>
      <c r="M4818" s="1" t="s">
        <v>60</v>
      </c>
      <c r="N4818" s="1" t="s">
        <v>18</v>
      </c>
      <c r="O4818" t="s">
        <v>19</v>
      </c>
      <c r="P4818">
        <v>1909</v>
      </c>
      <c r="Q4818" s="1" t="s">
        <v>1492</v>
      </c>
      <c r="R4818" s="1" t="s">
        <v>1451</v>
      </c>
      <c r="S4818" t="s">
        <v>1447</v>
      </c>
      <c r="T4818">
        <f>VLOOKUP(Admissions[[#This Row],[Department]],Departments!A:E,5,FALSE)</f>
        <v>8500</v>
      </c>
      <c r="U4818" s="1" t="str">
        <f t="shared" si="150"/>
        <v>Above Benchmark</v>
      </c>
      <c r="V4818" s="1">
        <f t="shared" ca="1" si="151"/>
        <v>50</v>
      </c>
      <c r="W4818" s="1" t="str">
        <f ca="1">_xlfn.IFS(Admissions[[#This Row],[Patients Age]]&lt;18,"Paediatric",V4818&lt;40,"Young Adult",V4818&lt;65,"Adult",TRUE,"Senior")</f>
        <v>Adult</v>
      </c>
    </row>
    <row r="4819" spans="1:23" x14ac:dyDescent="0.25">
      <c r="A4819">
        <v>14320</v>
      </c>
      <c r="B4819">
        <v>5553</v>
      </c>
      <c r="C4819" s="1" t="s">
        <v>844</v>
      </c>
      <c r="D4819" s="1" t="s">
        <v>56</v>
      </c>
      <c r="E4819" s="2">
        <v>27453</v>
      </c>
      <c r="F4819" s="1" t="s">
        <v>51</v>
      </c>
      <c r="G4819" s="1" t="s">
        <v>113</v>
      </c>
      <c r="H4819" s="2">
        <v>45211</v>
      </c>
      <c r="I4819" s="2">
        <v>45217</v>
      </c>
      <c r="J4819">
        <v>6</v>
      </c>
      <c r="K4819">
        <v>7302</v>
      </c>
      <c r="L4819" s="1" t="s">
        <v>1491</v>
      </c>
      <c r="M4819" s="1" t="s">
        <v>114</v>
      </c>
      <c r="N4819" s="1" t="s">
        <v>18</v>
      </c>
      <c r="O4819" t="s">
        <v>19</v>
      </c>
      <c r="P4819">
        <v>1217</v>
      </c>
      <c r="Q4819" s="1" t="s">
        <v>1492</v>
      </c>
      <c r="R4819" s="1" t="s">
        <v>1450</v>
      </c>
      <c r="S4819" t="s">
        <v>1449</v>
      </c>
      <c r="T4819">
        <f>VLOOKUP(Admissions[[#This Row],[Department]],Departments!A:E,5,FALSE)</f>
        <v>6800</v>
      </c>
      <c r="U4819" s="1" t="str">
        <f t="shared" si="150"/>
        <v>Above Benchmark</v>
      </c>
      <c r="V4819" s="1">
        <f t="shared" ca="1" si="151"/>
        <v>51</v>
      </c>
      <c r="W4819" s="1" t="str">
        <f ca="1">_xlfn.IFS(Admissions[[#This Row],[Patients Age]]&lt;18,"Paediatric",V4819&lt;40,"Young Adult",V4819&lt;65,"Adult",TRUE,"Senior")</f>
        <v>Adult</v>
      </c>
    </row>
    <row r="4820" spans="1:23" x14ac:dyDescent="0.25">
      <c r="A4820">
        <v>13587</v>
      </c>
      <c r="B4820">
        <v>3593</v>
      </c>
      <c r="C4820" s="1" t="s">
        <v>1327</v>
      </c>
      <c r="D4820" s="1" t="s">
        <v>14</v>
      </c>
      <c r="E4820" s="2">
        <v>43593</v>
      </c>
      <c r="F4820" s="1" t="s">
        <v>30</v>
      </c>
      <c r="G4820" s="1" t="s">
        <v>110</v>
      </c>
      <c r="H4820" s="2">
        <v>45182</v>
      </c>
      <c r="I4820" s="2">
        <v>45185</v>
      </c>
      <c r="J4820">
        <v>3</v>
      </c>
      <c r="K4820">
        <v>3408</v>
      </c>
      <c r="L4820" s="1" t="s">
        <v>1494</v>
      </c>
      <c r="M4820" s="1" t="s">
        <v>32</v>
      </c>
      <c r="N4820" s="1" t="s">
        <v>33</v>
      </c>
      <c r="O4820" t="s">
        <v>19</v>
      </c>
      <c r="P4820">
        <v>1136</v>
      </c>
      <c r="Q4820" s="1" t="s">
        <v>1492</v>
      </c>
      <c r="R4820" s="1" t="s">
        <v>1453</v>
      </c>
      <c r="S4820" t="s">
        <v>1449</v>
      </c>
      <c r="T4820">
        <f>VLOOKUP(Admissions[[#This Row],[Department]],Departments!A:E,5,FALSE)</f>
        <v>4500</v>
      </c>
      <c r="U4820" s="1" t="str">
        <f t="shared" si="150"/>
        <v>Within Benchmark</v>
      </c>
      <c r="V4820" s="1">
        <f t="shared" ca="1" si="151"/>
        <v>7</v>
      </c>
      <c r="W4820" s="1" t="str">
        <f ca="1">_xlfn.IFS(Admissions[[#This Row],[Patients Age]]&lt;18,"Paediatric",V4820&lt;40,"Young Adult",V4820&lt;65,"Adult",TRUE,"Senior")</f>
        <v>Paediatric</v>
      </c>
    </row>
    <row r="4821" spans="1:23" x14ac:dyDescent="0.25">
      <c r="A4821">
        <v>15803</v>
      </c>
      <c r="B4821">
        <v>6522</v>
      </c>
      <c r="C4821" s="1" t="s">
        <v>212</v>
      </c>
      <c r="D4821" s="1" t="s">
        <v>56</v>
      </c>
      <c r="E4821" s="2">
        <v>27548</v>
      </c>
      <c r="F4821" s="1" t="s">
        <v>35</v>
      </c>
      <c r="G4821" s="1" t="s">
        <v>36</v>
      </c>
      <c r="H4821" s="2">
        <v>45550</v>
      </c>
      <c r="I4821" s="2">
        <v>45558</v>
      </c>
      <c r="J4821">
        <v>8</v>
      </c>
      <c r="K4821">
        <v>12553</v>
      </c>
      <c r="L4821" s="1" t="s">
        <v>1491</v>
      </c>
      <c r="M4821" s="1" t="s">
        <v>37</v>
      </c>
      <c r="N4821" s="1" t="s">
        <v>18</v>
      </c>
      <c r="O4821" t="s">
        <v>19</v>
      </c>
      <c r="P4821">
        <v>1569.125</v>
      </c>
      <c r="Q4821" s="1" t="s">
        <v>1492</v>
      </c>
      <c r="R4821" s="1" t="s">
        <v>1451</v>
      </c>
      <c r="S4821" t="s">
        <v>1447</v>
      </c>
      <c r="T4821">
        <f>VLOOKUP(Admissions[[#This Row],[Department]],Departments!A:E,5,FALSE)</f>
        <v>8500</v>
      </c>
      <c r="U4821" s="1" t="str">
        <f t="shared" si="150"/>
        <v>Above Benchmark</v>
      </c>
      <c r="V4821" s="1">
        <f t="shared" ca="1" si="151"/>
        <v>51</v>
      </c>
      <c r="W4821" s="1" t="str">
        <f ca="1">_xlfn.IFS(Admissions[[#This Row],[Patients Age]]&lt;18,"Paediatric",V4821&lt;40,"Young Adult",V4821&lt;65,"Adult",TRUE,"Senior")</f>
        <v>Adult</v>
      </c>
    </row>
    <row r="4822" spans="1:23" x14ac:dyDescent="0.25">
      <c r="A4822">
        <v>12707</v>
      </c>
      <c r="B4822">
        <v>4665</v>
      </c>
      <c r="C4822" s="1" t="s">
        <v>739</v>
      </c>
      <c r="D4822" s="1" t="s">
        <v>56</v>
      </c>
      <c r="E4822" s="2">
        <v>27476</v>
      </c>
      <c r="F4822" s="1" t="s">
        <v>15</v>
      </c>
      <c r="G4822" s="1" t="s">
        <v>16</v>
      </c>
      <c r="H4822" s="2">
        <v>45227</v>
      </c>
      <c r="I4822" s="2">
        <v>45228</v>
      </c>
      <c r="J4822">
        <v>1</v>
      </c>
      <c r="K4822">
        <v>3547</v>
      </c>
      <c r="L4822" s="1" t="s">
        <v>1491</v>
      </c>
      <c r="M4822" s="1" t="s">
        <v>46</v>
      </c>
      <c r="N4822" s="1" t="s">
        <v>18</v>
      </c>
      <c r="O4822" t="s">
        <v>19</v>
      </c>
      <c r="P4822">
        <v>3547</v>
      </c>
      <c r="Q4822" s="1" t="s">
        <v>1492</v>
      </c>
      <c r="R4822" s="1" t="s">
        <v>1446</v>
      </c>
      <c r="S4822" t="s">
        <v>1447</v>
      </c>
      <c r="T4822">
        <f>VLOOKUP(Admissions[[#This Row],[Department]],Departments!A:E,5,FALSE)</f>
        <v>5500</v>
      </c>
      <c r="U4822" s="1" t="str">
        <f t="shared" si="150"/>
        <v>Within Benchmark</v>
      </c>
      <c r="V4822" s="1">
        <f t="shared" ca="1" si="151"/>
        <v>51</v>
      </c>
      <c r="W4822" s="1" t="str">
        <f ca="1">_xlfn.IFS(Admissions[[#This Row],[Patients Age]]&lt;18,"Paediatric",V4822&lt;40,"Young Adult",V4822&lt;65,"Adult",TRUE,"Senior")</f>
        <v>Adult</v>
      </c>
    </row>
    <row r="4823" spans="1:23" x14ac:dyDescent="0.25">
      <c r="A4823">
        <v>15934</v>
      </c>
      <c r="B4823">
        <v>3939</v>
      </c>
      <c r="C4823" s="1" t="s">
        <v>598</v>
      </c>
      <c r="D4823" s="1" t="s">
        <v>14</v>
      </c>
      <c r="E4823" s="2">
        <v>26082</v>
      </c>
      <c r="F4823" s="1" t="s">
        <v>35</v>
      </c>
      <c r="G4823" s="1" t="s">
        <v>36</v>
      </c>
      <c r="H4823" s="2">
        <v>45244</v>
      </c>
      <c r="I4823" s="2">
        <v>45248</v>
      </c>
      <c r="J4823">
        <v>4</v>
      </c>
      <c r="K4823">
        <v>10278</v>
      </c>
      <c r="L4823" s="1" t="s">
        <v>1491</v>
      </c>
      <c r="M4823" s="1" t="s">
        <v>119</v>
      </c>
      <c r="N4823" s="1" t="s">
        <v>33</v>
      </c>
      <c r="O4823" t="s">
        <v>19</v>
      </c>
      <c r="P4823">
        <v>2569.5</v>
      </c>
      <c r="Q4823" s="1" t="s">
        <v>1492</v>
      </c>
      <c r="R4823" s="1" t="s">
        <v>1452</v>
      </c>
      <c r="S4823" t="s">
        <v>1449</v>
      </c>
      <c r="T4823">
        <f>VLOOKUP(Admissions[[#This Row],[Department]],Departments!A:E,5,FALSE)</f>
        <v>8500</v>
      </c>
      <c r="U4823" s="1" t="str">
        <f t="shared" si="150"/>
        <v>Above Benchmark</v>
      </c>
      <c r="V4823" s="1">
        <f t="shared" ca="1" si="151"/>
        <v>55</v>
      </c>
      <c r="W4823" s="1" t="str">
        <f ca="1">_xlfn.IFS(Admissions[[#This Row],[Patients Age]]&lt;18,"Paediatric",V4823&lt;40,"Young Adult",V4823&lt;65,"Adult",TRUE,"Senior")</f>
        <v>Adult</v>
      </c>
    </row>
    <row r="4824" spans="1:23" x14ac:dyDescent="0.25">
      <c r="A4824">
        <v>10103</v>
      </c>
      <c r="B4824">
        <v>3336</v>
      </c>
      <c r="C4824" s="1" t="s">
        <v>1377</v>
      </c>
      <c r="D4824" s="1" t="s">
        <v>14</v>
      </c>
      <c r="E4824" s="2">
        <v>18685</v>
      </c>
      <c r="F4824" s="1" t="s">
        <v>41</v>
      </c>
      <c r="G4824" s="1" t="s">
        <v>42</v>
      </c>
      <c r="H4824" s="2">
        <v>45271</v>
      </c>
      <c r="I4824" s="2">
        <v>45275</v>
      </c>
      <c r="J4824">
        <v>4</v>
      </c>
      <c r="K4824">
        <v>7734</v>
      </c>
      <c r="L4824" s="1" t="s">
        <v>1491</v>
      </c>
      <c r="M4824" s="1" t="s">
        <v>121</v>
      </c>
      <c r="N4824" s="1" t="s">
        <v>24</v>
      </c>
      <c r="O4824" t="s">
        <v>19</v>
      </c>
      <c r="P4824">
        <v>1933.5</v>
      </c>
      <c r="Q4824" s="1" t="s">
        <v>1492</v>
      </c>
      <c r="R4824" s="1" t="s">
        <v>1448</v>
      </c>
      <c r="S4824" t="s">
        <v>1449</v>
      </c>
      <c r="T4824">
        <f>VLOOKUP(Admissions[[#This Row],[Department]],Departments!A:E,5,FALSE)</f>
        <v>7200</v>
      </c>
      <c r="U4824" s="1" t="str">
        <f t="shared" si="150"/>
        <v>Above Benchmark</v>
      </c>
      <c r="V4824" s="1">
        <f t="shared" ca="1" si="151"/>
        <v>75</v>
      </c>
      <c r="W4824" s="1" t="str">
        <f ca="1">_xlfn.IFS(Admissions[[#This Row],[Patients Age]]&lt;18,"Paediatric",V4824&lt;40,"Young Adult",V4824&lt;65,"Adult",TRUE,"Senior")</f>
        <v>Senior</v>
      </c>
    </row>
    <row r="4825" spans="1:23" x14ac:dyDescent="0.25">
      <c r="A4825">
        <v>12441</v>
      </c>
      <c r="B4825">
        <v>3764</v>
      </c>
      <c r="C4825" s="1" t="s">
        <v>1129</v>
      </c>
      <c r="D4825" s="1" t="s">
        <v>14</v>
      </c>
      <c r="E4825" s="2">
        <v>26055</v>
      </c>
      <c r="F4825" s="1" t="s">
        <v>26</v>
      </c>
      <c r="G4825" s="1" t="s">
        <v>27</v>
      </c>
      <c r="H4825" s="2">
        <v>45218</v>
      </c>
      <c r="I4825" s="2">
        <v>45225</v>
      </c>
      <c r="J4825">
        <v>7</v>
      </c>
      <c r="K4825">
        <v>11150</v>
      </c>
      <c r="L4825" s="1" t="s">
        <v>1491</v>
      </c>
      <c r="M4825" s="1" t="s">
        <v>17</v>
      </c>
      <c r="N4825" s="1" t="s">
        <v>18</v>
      </c>
      <c r="O4825" t="s">
        <v>19</v>
      </c>
      <c r="P4825">
        <v>1592.8570999999999</v>
      </c>
      <c r="Q4825" s="1" t="s">
        <v>1492</v>
      </c>
      <c r="R4825" s="1" t="s">
        <v>1450</v>
      </c>
      <c r="S4825" t="s">
        <v>1449</v>
      </c>
      <c r="T4825">
        <f>VLOOKUP(Admissions[[#This Row],[Department]],Departments!A:E,5,FALSE)</f>
        <v>9000</v>
      </c>
      <c r="U4825" s="1" t="str">
        <f t="shared" si="150"/>
        <v>Above Benchmark</v>
      </c>
      <c r="V4825" s="1">
        <f t="shared" ca="1" si="151"/>
        <v>55</v>
      </c>
      <c r="W4825" s="1" t="str">
        <f ca="1">_xlfn.IFS(Admissions[[#This Row],[Patients Age]]&lt;18,"Paediatric",V4825&lt;40,"Young Adult",V4825&lt;65,"Adult",TRUE,"Senior")</f>
        <v>Adult</v>
      </c>
    </row>
    <row r="4826" spans="1:23" x14ac:dyDescent="0.25">
      <c r="A4826">
        <v>10872</v>
      </c>
      <c r="B4826">
        <v>3876</v>
      </c>
      <c r="C4826" s="1" t="s">
        <v>221</v>
      </c>
      <c r="D4826" s="1" t="s">
        <v>14</v>
      </c>
      <c r="E4826" s="2">
        <v>26570</v>
      </c>
      <c r="F4826" s="1" t="s">
        <v>21</v>
      </c>
      <c r="G4826" s="1" t="s">
        <v>22</v>
      </c>
      <c r="H4826" s="2">
        <v>45005</v>
      </c>
      <c r="I4826" s="2">
        <v>45013</v>
      </c>
      <c r="J4826">
        <v>8</v>
      </c>
      <c r="K4826">
        <v>38716</v>
      </c>
      <c r="L4826" s="1" t="s">
        <v>1491</v>
      </c>
      <c r="M4826" s="1" t="s">
        <v>23</v>
      </c>
      <c r="N4826" s="1" t="s">
        <v>18</v>
      </c>
      <c r="O4826" t="s">
        <v>19</v>
      </c>
      <c r="P4826">
        <v>4839.5</v>
      </c>
      <c r="Q4826" s="1" t="s">
        <v>1492</v>
      </c>
      <c r="R4826" s="1" t="s">
        <v>1448</v>
      </c>
      <c r="S4826" t="s">
        <v>1449</v>
      </c>
      <c r="T4826">
        <f>VLOOKUP(Admissions[[#This Row],[Department]],Departments!A:E,5,FALSE)</f>
        <v>12000</v>
      </c>
      <c r="U4826" s="1" t="str">
        <f t="shared" si="150"/>
        <v>Above Benchmark</v>
      </c>
      <c r="V4826" s="1">
        <f t="shared" ca="1" si="151"/>
        <v>53</v>
      </c>
      <c r="W4826" s="1" t="str">
        <f ca="1">_xlfn.IFS(Admissions[[#This Row],[Patients Age]]&lt;18,"Paediatric",V4826&lt;40,"Young Adult",V4826&lt;65,"Adult",TRUE,"Senior")</f>
        <v>Adult</v>
      </c>
    </row>
    <row r="4827" spans="1:23" x14ac:dyDescent="0.25">
      <c r="A4827">
        <v>10285</v>
      </c>
      <c r="B4827">
        <v>5883</v>
      </c>
      <c r="C4827" s="1" t="s">
        <v>154</v>
      </c>
      <c r="D4827" s="1" t="s">
        <v>56</v>
      </c>
      <c r="E4827" s="2">
        <v>22028</v>
      </c>
      <c r="F4827" s="1" t="s">
        <v>15</v>
      </c>
      <c r="G4827" s="1" t="s">
        <v>48</v>
      </c>
      <c r="H4827" s="2">
        <v>45154</v>
      </c>
      <c r="I4827" s="2">
        <v>45157</v>
      </c>
      <c r="J4827">
        <v>3</v>
      </c>
      <c r="K4827">
        <v>8800</v>
      </c>
      <c r="L4827" s="1" t="s">
        <v>1491</v>
      </c>
      <c r="M4827" s="1" t="s">
        <v>17</v>
      </c>
      <c r="N4827" s="1" t="s">
        <v>33</v>
      </c>
      <c r="O4827" t="s">
        <v>19</v>
      </c>
      <c r="P4827">
        <v>2933.3332999999998</v>
      </c>
      <c r="Q4827" s="1" t="s">
        <v>1492</v>
      </c>
      <c r="R4827" s="1" t="s">
        <v>1453</v>
      </c>
      <c r="S4827" t="s">
        <v>1449</v>
      </c>
      <c r="T4827">
        <f>VLOOKUP(Admissions[[#This Row],[Department]],Departments!A:E,5,FALSE)</f>
        <v>5500</v>
      </c>
      <c r="U4827" s="1" t="str">
        <f t="shared" si="150"/>
        <v>Above Benchmark</v>
      </c>
      <c r="V4827" s="1">
        <f t="shared" ca="1" si="151"/>
        <v>66</v>
      </c>
      <c r="W4827" s="1" t="str">
        <f ca="1">_xlfn.IFS(Admissions[[#This Row],[Patients Age]]&lt;18,"Paediatric",V4827&lt;40,"Young Adult",V4827&lt;65,"Adult",TRUE,"Senior")</f>
        <v>Senior</v>
      </c>
    </row>
    <row r="4828" spans="1:23" x14ac:dyDescent="0.25">
      <c r="A4828">
        <v>11224</v>
      </c>
      <c r="B4828">
        <v>3292</v>
      </c>
      <c r="C4828" s="1" t="s">
        <v>1055</v>
      </c>
      <c r="D4828" s="1" t="s">
        <v>56</v>
      </c>
      <c r="E4828" s="2">
        <v>24361</v>
      </c>
      <c r="F4828" s="1" t="s">
        <v>15</v>
      </c>
      <c r="G4828" s="1" t="s">
        <v>16</v>
      </c>
      <c r="H4828" s="2">
        <v>45157</v>
      </c>
      <c r="I4828" s="2">
        <v>45160</v>
      </c>
      <c r="J4828">
        <v>3</v>
      </c>
      <c r="K4828">
        <v>6380</v>
      </c>
      <c r="L4828" s="1" t="s">
        <v>1491</v>
      </c>
      <c r="M4828" s="1" t="s">
        <v>49</v>
      </c>
      <c r="N4828" s="1" t="s">
        <v>18</v>
      </c>
      <c r="O4828" t="s">
        <v>19</v>
      </c>
      <c r="P4828">
        <v>2126.6667000000002</v>
      </c>
      <c r="Q4828" s="1" t="s">
        <v>1492</v>
      </c>
      <c r="R4828" s="1" t="s">
        <v>1446</v>
      </c>
      <c r="S4828" t="s">
        <v>1447</v>
      </c>
      <c r="T4828">
        <f>VLOOKUP(Admissions[[#This Row],[Department]],Departments!A:E,5,FALSE)</f>
        <v>5500</v>
      </c>
      <c r="U4828" s="1" t="str">
        <f t="shared" si="150"/>
        <v>Above Benchmark</v>
      </c>
      <c r="V4828" s="1">
        <f t="shared" ca="1" si="151"/>
        <v>59</v>
      </c>
      <c r="W4828" s="1" t="str">
        <f ca="1">_xlfn.IFS(Admissions[[#This Row],[Patients Age]]&lt;18,"Paediatric",V4828&lt;40,"Young Adult",V4828&lt;65,"Adult",TRUE,"Senior")</f>
        <v>Adult</v>
      </c>
    </row>
    <row r="4829" spans="1:23" x14ac:dyDescent="0.25">
      <c r="A4829">
        <v>10959</v>
      </c>
      <c r="B4829">
        <v>5855</v>
      </c>
      <c r="C4829" s="1" t="s">
        <v>697</v>
      </c>
      <c r="D4829" s="1" t="s">
        <v>56</v>
      </c>
      <c r="E4829" s="2">
        <v>32757</v>
      </c>
      <c r="F4829" s="1" t="s">
        <v>35</v>
      </c>
      <c r="G4829" s="1" t="s">
        <v>36</v>
      </c>
      <c r="H4829" s="2">
        <v>45250</v>
      </c>
      <c r="I4829" s="2">
        <v>45253</v>
      </c>
      <c r="J4829">
        <v>3</v>
      </c>
      <c r="K4829">
        <v>6429</v>
      </c>
      <c r="L4829" s="1" t="s">
        <v>1491</v>
      </c>
      <c r="M4829" s="1" t="s">
        <v>75</v>
      </c>
      <c r="N4829" s="1" t="s">
        <v>33</v>
      </c>
      <c r="O4829" t="s">
        <v>19</v>
      </c>
      <c r="P4829">
        <v>2143</v>
      </c>
      <c r="Q4829" s="1" t="s">
        <v>1492</v>
      </c>
      <c r="R4829" s="1" t="s">
        <v>1448</v>
      </c>
      <c r="S4829" t="s">
        <v>1449</v>
      </c>
      <c r="T4829">
        <f>VLOOKUP(Admissions[[#This Row],[Department]],Departments!A:E,5,FALSE)</f>
        <v>8500</v>
      </c>
      <c r="U4829" s="1" t="str">
        <f t="shared" si="150"/>
        <v>Within Benchmark</v>
      </c>
      <c r="V4829" s="1">
        <f t="shared" ca="1" si="151"/>
        <v>36</v>
      </c>
      <c r="W4829" s="1" t="str">
        <f ca="1">_xlfn.IFS(Admissions[[#This Row],[Patients Age]]&lt;18,"Paediatric",V4829&lt;40,"Young Adult",V4829&lt;65,"Adult",TRUE,"Senior")</f>
        <v>Young Adult</v>
      </c>
    </row>
    <row r="4830" spans="1:23" x14ac:dyDescent="0.25">
      <c r="A4830">
        <v>13795</v>
      </c>
      <c r="B4830">
        <v>5232</v>
      </c>
      <c r="C4830" s="1" t="s">
        <v>307</v>
      </c>
      <c r="D4830" s="1" t="s">
        <v>56</v>
      </c>
      <c r="E4830" s="2">
        <v>32817</v>
      </c>
      <c r="F4830" s="1" t="s">
        <v>35</v>
      </c>
      <c r="G4830" s="1" t="s">
        <v>83</v>
      </c>
      <c r="H4830" s="2">
        <v>45392</v>
      </c>
      <c r="I4830" s="2">
        <v>45395</v>
      </c>
      <c r="J4830">
        <v>3</v>
      </c>
      <c r="K4830">
        <v>11493</v>
      </c>
      <c r="L4830" s="1" t="s">
        <v>1491</v>
      </c>
      <c r="M4830" s="1" t="s">
        <v>60</v>
      </c>
      <c r="N4830" s="1" t="s">
        <v>33</v>
      </c>
      <c r="O4830" t="s">
        <v>19</v>
      </c>
      <c r="P4830">
        <v>3831</v>
      </c>
      <c r="Q4830" s="1" t="s">
        <v>1492</v>
      </c>
      <c r="R4830" s="1" t="s">
        <v>1453</v>
      </c>
      <c r="S4830" t="s">
        <v>1449</v>
      </c>
      <c r="T4830">
        <f>VLOOKUP(Admissions[[#This Row],[Department]],Departments!A:E,5,FALSE)</f>
        <v>8500</v>
      </c>
      <c r="U4830" s="1" t="str">
        <f t="shared" si="150"/>
        <v>Above Benchmark</v>
      </c>
      <c r="V4830" s="1">
        <f t="shared" ca="1" si="151"/>
        <v>36</v>
      </c>
      <c r="W4830" s="1" t="str">
        <f ca="1">_xlfn.IFS(Admissions[[#This Row],[Patients Age]]&lt;18,"Paediatric",V4830&lt;40,"Young Adult",V4830&lt;65,"Adult",TRUE,"Senior")</f>
        <v>Young Adult</v>
      </c>
    </row>
    <row r="4831" spans="1:23" x14ac:dyDescent="0.25">
      <c r="A4831">
        <v>12619</v>
      </c>
      <c r="B4831">
        <v>4427</v>
      </c>
      <c r="C4831" s="1" t="s">
        <v>836</v>
      </c>
      <c r="D4831" s="1" t="s">
        <v>56</v>
      </c>
      <c r="E4831" s="2">
        <v>29820</v>
      </c>
      <c r="F4831" s="1" t="s">
        <v>51</v>
      </c>
      <c r="G4831" s="1" t="s">
        <v>87</v>
      </c>
      <c r="H4831" s="2">
        <v>45141</v>
      </c>
      <c r="I4831" s="2">
        <v>45145</v>
      </c>
      <c r="J4831">
        <v>4</v>
      </c>
      <c r="K4831">
        <v>5448</v>
      </c>
      <c r="L4831" s="1" t="s">
        <v>1491</v>
      </c>
      <c r="M4831" s="1" t="s">
        <v>53</v>
      </c>
      <c r="N4831" s="1" t="s">
        <v>33</v>
      </c>
      <c r="O4831" t="s">
        <v>19</v>
      </c>
      <c r="P4831">
        <v>1362</v>
      </c>
      <c r="Q4831" s="1" t="s">
        <v>1492</v>
      </c>
      <c r="R4831" s="1" t="s">
        <v>1450</v>
      </c>
      <c r="S4831" t="s">
        <v>1449</v>
      </c>
      <c r="T4831">
        <f>VLOOKUP(Admissions[[#This Row],[Department]],Departments!A:E,5,FALSE)</f>
        <v>6800</v>
      </c>
      <c r="U4831" s="1" t="str">
        <f t="shared" si="150"/>
        <v>Within Benchmark</v>
      </c>
      <c r="V4831" s="1">
        <f t="shared" ca="1" si="151"/>
        <v>44</v>
      </c>
      <c r="W4831" s="1" t="str">
        <f ca="1">_xlfn.IFS(Admissions[[#This Row],[Patients Age]]&lt;18,"Paediatric",V4831&lt;40,"Young Adult",V4831&lt;65,"Adult",TRUE,"Senior")</f>
        <v>Adult</v>
      </c>
    </row>
    <row r="4832" spans="1:23" x14ac:dyDescent="0.25">
      <c r="A4832">
        <v>14794</v>
      </c>
      <c r="B4832">
        <v>4430</v>
      </c>
      <c r="C4832" s="1" t="s">
        <v>893</v>
      </c>
      <c r="D4832" s="1" t="s">
        <v>14</v>
      </c>
      <c r="E4832" s="2">
        <v>34066</v>
      </c>
      <c r="F4832" s="1" t="s">
        <v>26</v>
      </c>
      <c r="G4832" s="1" t="s">
        <v>27</v>
      </c>
      <c r="H4832" s="2">
        <v>45338</v>
      </c>
      <c r="I4832" s="2">
        <v>45341</v>
      </c>
      <c r="J4832">
        <v>3</v>
      </c>
      <c r="K4832">
        <v>7490</v>
      </c>
      <c r="L4832" s="1" t="s">
        <v>1491</v>
      </c>
      <c r="M4832" s="1" t="s">
        <v>64</v>
      </c>
      <c r="N4832" s="1" t="s">
        <v>24</v>
      </c>
      <c r="O4832" t="s">
        <v>19</v>
      </c>
      <c r="P4832">
        <v>2496.6667000000002</v>
      </c>
      <c r="Q4832" s="1" t="s">
        <v>1492</v>
      </c>
      <c r="R4832" s="1" t="s">
        <v>1454</v>
      </c>
      <c r="S4832" t="s">
        <v>1449</v>
      </c>
      <c r="T4832">
        <f>VLOOKUP(Admissions[[#This Row],[Department]],Departments!A:E,5,FALSE)</f>
        <v>9000</v>
      </c>
      <c r="U4832" s="1" t="str">
        <f t="shared" si="150"/>
        <v>Within Benchmark</v>
      </c>
      <c r="V4832" s="1">
        <f t="shared" ca="1" si="151"/>
        <v>33</v>
      </c>
      <c r="W4832" s="1" t="str">
        <f ca="1">_xlfn.IFS(Admissions[[#This Row],[Patients Age]]&lt;18,"Paediatric",V4832&lt;40,"Young Adult",V4832&lt;65,"Adult",TRUE,"Senior")</f>
        <v>Young Adult</v>
      </c>
    </row>
    <row r="4833" spans="1:23" x14ac:dyDescent="0.25">
      <c r="A4833">
        <v>15858</v>
      </c>
      <c r="B4833">
        <v>3585</v>
      </c>
      <c r="C4833" s="1" t="s">
        <v>502</v>
      </c>
      <c r="D4833" s="1" t="s">
        <v>14</v>
      </c>
      <c r="E4833" s="2">
        <v>17046</v>
      </c>
      <c r="F4833" s="1" t="s">
        <v>66</v>
      </c>
      <c r="G4833" s="1" t="s">
        <v>70</v>
      </c>
      <c r="H4833" s="2">
        <v>44936</v>
      </c>
      <c r="I4833" s="2">
        <v>44940</v>
      </c>
      <c r="J4833">
        <v>4</v>
      </c>
      <c r="K4833">
        <v>6452</v>
      </c>
      <c r="L4833" s="1" t="s">
        <v>1491</v>
      </c>
      <c r="M4833" s="1" t="s">
        <v>37</v>
      </c>
      <c r="N4833" s="1" t="s">
        <v>24</v>
      </c>
      <c r="O4833" t="s">
        <v>19</v>
      </c>
      <c r="P4833">
        <v>1613</v>
      </c>
      <c r="Q4833" s="1" t="s">
        <v>1492</v>
      </c>
      <c r="R4833" s="1" t="s">
        <v>1452</v>
      </c>
      <c r="S4833" t="s">
        <v>1449</v>
      </c>
      <c r="T4833">
        <f>VLOOKUP(Admissions[[#This Row],[Department]],Departments!A:E,5,FALSE)</f>
        <v>6000</v>
      </c>
      <c r="U4833" s="1" t="str">
        <f t="shared" si="150"/>
        <v>Above Benchmark</v>
      </c>
      <c r="V4833" s="1">
        <f t="shared" ca="1" si="151"/>
        <v>79</v>
      </c>
      <c r="W4833" s="1" t="str">
        <f ca="1">_xlfn.IFS(Admissions[[#This Row],[Patients Age]]&lt;18,"Paediatric",V4833&lt;40,"Young Adult",V4833&lt;65,"Adult",TRUE,"Senior")</f>
        <v>Senior</v>
      </c>
    </row>
    <row r="4834" spans="1:23" x14ac:dyDescent="0.25">
      <c r="A4834">
        <v>10511</v>
      </c>
      <c r="B4834">
        <v>5986</v>
      </c>
      <c r="C4834" s="1" t="s">
        <v>1133</v>
      </c>
      <c r="D4834" s="1" t="s">
        <v>56</v>
      </c>
      <c r="E4834" s="2">
        <v>43572</v>
      </c>
      <c r="F4834" s="1" t="s">
        <v>30</v>
      </c>
      <c r="G4834" s="1" t="s">
        <v>110</v>
      </c>
      <c r="H4834" s="2">
        <v>45207</v>
      </c>
      <c r="I4834" s="2">
        <v>45210</v>
      </c>
      <c r="J4834">
        <v>3</v>
      </c>
      <c r="K4834">
        <v>2581</v>
      </c>
      <c r="L4834" s="1" t="s">
        <v>1491</v>
      </c>
      <c r="M4834" s="1" t="s">
        <v>32</v>
      </c>
      <c r="N4834" s="1" t="s">
        <v>33</v>
      </c>
      <c r="O4834" t="s">
        <v>19</v>
      </c>
      <c r="P4834">
        <v>860.33330000000001</v>
      </c>
      <c r="Q4834" s="1" t="s">
        <v>1492</v>
      </c>
      <c r="R4834" s="1" t="s">
        <v>1451</v>
      </c>
      <c r="S4834" t="s">
        <v>1447</v>
      </c>
      <c r="T4834">
        <f>VLOOKUP(Admissions[[#This Row],[Department]],Departments!A:E,5,FALSE)</f>
        <v>4500</v>
      </c>
      <c r="U4834" s="1" t="str">
        <f t="shared" si="150"/>
        <v>Within Benchmark</v>
      </c>
      <c r="V4834" s="1">
        <f t="shared" ca="1" si="151"/>
        <v>7</v>
      </c>
      <c r="W4834" s="1" t="str">
        <f ca="1">_xlfn.IFS(Admissions[[#This Row],[Patients Age]]&lt;18,"Paediatric",V4834&lt;40,"Young Adult",V4834&lt;65,"Adult",TRUE,"Senior")</f>
        <v>Paediatric</v>
      </c>
    </row>
    <row r="4835" spans="1:23" x14ac:dyDescent="0.25">
      <c r="A4835">
        <v>11558</v>
      </c>
      <c r="B4835">
        <v>7145</v>
      </c>
      <c r="C4835" s="1" t="s">
        <v>918</v>
      </c>
      <c r="D4835" s="1" t="s">
        <v>56</v>
      </c>
      <c r="E4835" s="2">
        <v>21604</v>
      </c>
      <c r="F4835" s="1" t="s">
        <v>15</v>
      </c>
      <c r="G4835" s="1" t="s">
        <v>16</v>
      </c>
      <c r="H4835" s="2">
        <v>45629</v>
      </c>
      <c r="I4835" s="2">
        <v>45630</v>
      </c>
      <c r="J4835">
        <v>1</v>
      </c>
      <c r="K4835">
        <v>2279</v>
      </c>
      <c r="L4835" s="1" t="s">
        <v>1494</v>
      </c>
      <c r="M4835" s="1" t="s">
        <v>49</v>
      </c>
      <c r="N4835" s="1" t="s">
        <v>24</v>
      </c>
      <c r="O4835" t="s">
        <v>19</v>
      </c>
      <c r="P4835">
        <v>2279</v>
      </c>
      <c r="Q4835" s="1" t="s">
        <v>1492</v>
      </c>
      <c r="R4835" s="1" t="s">
        <v>1452</v>
      </c>
      <c r="S4835" t="s">
        <v>1449</v>
      </c>
      <c r="T4835">
        <f>VLOOKUP(Admissions[[#This Row],[Department]],Departments!A:E,5,FALSE)</f>
        <v>5500</v>
      </c>
      <c r="U4835" s="1" t="str">
        <f t="shared" si="150"/>
        <v>Within Benchmark</v>
      </c>
      <c r="V4835" s="1">
        <f t="shared" ca="1" si="151"/>
        <v>67</v>
      </c>
      <c r="W4835" s="1" t="str">
        <f ca="1">_xlfn.IFS(Admissions[[#This Row],[Patients Age]]&lt;18,"Paediatric",V4835&lt;40,"Young Adult",V4835&lt;65,"Adult",TRUE,"Senior")</f>
        <v>Senior</v>
      </c>
    </row>
    <row r="4836" spans="1:23" x14ac:dyDescent="0.25">
      <c r="A4836">
        <v>12069</v>
      </c>
      <c r="B4836">
        <v>5956</v>
      </c>
      <c r="C4836" s="1" t="s">
        <v>229</v>
      </c>
      <c r="D4836" s="1" t="s">
        <v>56</v>
      </c>
      <c r="E4836" s="2">
        <v>20295</v>
      </c>
      <c r="F4836" s="1" t="s">
        <v>66</v>
      </c>
      <c r="G4836" s="1" t="s">
        <v>67</v>
      </c>
      <c r="H4836" s="2">
        <v>45050</v>
      </c>
      <c r="I4836" s="2">
        <v>45053</v>
      </c>
      <c r="J4836">
        <v>3</v>
      </c>
      <c r="K4836">
        <v>6104</v>
      </c>
      <c r="L4836" s="1" t="s">
        <v>1491</v>
      </c>
      <c r="M4836" s="1" t="s">
        <v>37</v>
      </c>
      <c r="N4836" s="1" t="s">
        <v>24</v>
      </c>
      <c r="O4836" t="s">
        <v>19</v>
      </c>
      <c r="P4836">
        <v>2034.6667</v>
      </c>
      <c r="Q4836" s="1" t="s">
        <v>1492</v>
      </c>
      <c r="R4836" s="1" t="s">
        <v>1450</v>
      </c>
      <c r="S4836" t="s">
        <v>1449</v>
      </c>
      <c r="T4836">
        <f>VLOOKUP(Admissions[[#This Row],[Department]],Departments!A:E,5,FALSE)</f>
        <v>6000</v>
      </c>
      <c r="U4836" s="1" t="str">
        <f t="shared" si="150"/>
        <v>Above Benchmark</v>
      </c>
      <c r="V4836" s="1">
        <f t="shared" ca="1" si="151"/>
        <v>70</v>
      </c>
      <c r="W4836" s="1" t="str">
        <f ca="1">_xlfn.IFS(Admissions[[#This Row],[Patients Age]]&lt;18,"Paediatric",V4836&lt;40,"Young Adult",V4836&lt;65,"Adult",TRUE,"Senior")</f>
        <v>Senior</v>
      </c>
    </row>
    <row r="4837" spans="1:23" x14ac:dyDescent="0.25">
      <c r="A4837">
        <v>13993</v>
      </c>
      <c r="B4837">
        <v>5445</v>
      </c>
      <c r="C4837" s="1" t="s">
        <v>1378</v>
      </c>
      <c r="D4837" s="1" t="s">
        <v>14</v>
      </c>
      <c r="E4837" s="2">
        <v>25684</v>
      </c>
      <c r="F4837" s="1" t="s">
        <v>66</v>
      </c>
      <c r="G4837" s="1" t="s">
        <v>77</v>
      </c>
      <c r="H4837" s="2">
        <v>45290</v>
      </c>
      <c r="I4837" s="2">
        <v>45291</v>
      </c>
      <c r="J4837">
        <v>1</v>
      </c>
      <c r="K4837">
        <v>3889</v>
      </c>
      <c r="L4837" s="1" t="s">
        <v>1494</v>
      </c>
      <c r="M4837" s="1" t="s">
        <v>116</v>
      </c>
      <c r="N4837" s="1" t="s">
        <v>24</v>
      </c>
      <c r="O4837" t="s">
        <v>19</v>
      </c>
      <c r="P4837">
        <v>3889</v>
      </c>
      <c r="Q4837" s="1" t="s">
        <v>1492</v>
      </c>
      <c r="R4837" s="1" t="s">
        <v>1446</v>
      </c>
      <c r="S4837" t="s">
        <v>1447</v>
      </c>
      <c r="T4837">
        <f>VLOOKUP(Admissions[[#This Row],[Department]],Departments!A:E,5,FALSE)</f>
        <v>6000</v>
      </c>
      <c r="U4837" s="1" t="str">
        <f t="shared" si="150"/>
        <v>Within Benchmark</v>
      </c>
      <c r="V4837" s="1">
        <f t="shared" ca="1" si="151"/>
        <v>56</v>
      </c>
      <c r="W4837" s="1" t="str">
        <f ca="1">_xlfn.IFS(Admissions[[#This Row],[Patients Age]]&lt;18,"Paediatric",V4837&lt;40,"Young Adult",V4837&lt;65,"Adult",TRUE,"Senior")</f>
        <v>Adult</v>
      </c>
    </row>
    <row r="4838" spans="1:23" x14ac:dyDescent="0.25">
      <c r="A4838">
        <v>15199</v>
      </c>
      <c r="B4838">
        <v>6379</v>
      </c>
      <c r="C4838" s="1" t="s">
        <v>319</v>
      </c>
      <c r="D4838" s="1" t="s">
        <v>14</v>
      </c>
      <c r="E4838" s="2">
        <v>43832</v>
      </c>
      <c r="F4838" s="1" t="s">
        <v>30</v>
      </c>
      <c r="G4838" s="1" t="s">
        <v>58</v>
      </c>
      <c r="H4838" s="2">
        <v>45606</v>
      </c>
      <c r="I4838" s="2">
        <v>45607</v>
      </c>
      <c r="J4838">
        <v>1</v>
      </c>
      <c r="K4838">
        <v>1847</v>
      </c>
      <c r="L4838" s="1" t="s">
        <v>1494</v>
      </c>
      <c r="M4838" s="1" t="s">
        <v>32</v>
      </c>
      <c r="N4838" s="1" t="s">
        <v>18</v>
      </c>
      <c r="O4838" t="s">
        <v>19</v>
      </c>
      <c r="P4838">
        <v>1847</v>
      </c>
      <c r="Q4838" s="1" t="s">
        <v>1492</v>
      </c>
      <c r="R4838" s="1" t="s">
        <v>1451</v>
      </c>
      <c r="S4838" t="s">
        <v>1447</v>
      </c>
      <c r="T4838">
        <f>VLOOKUP(Admissions[[#This Row],[Department]],Departments!A:E,5,FALSE)</f>
        <v>4500</v>
      </c>
      <c r="U4838" s="1" t="str">
        <f t="shared" si="150"/>
        <v>Within Benchmark</v>
      </c>
      <c r="V4838" s="1">
        <f t="shared" ca="1" si="151"/>
        <v>6</v>
      </c>
      <c r="W4838" s="1" t="str">
        <f ca="1">_xlfn.IFS(Admissions[[#This Row],[Patients Age]]&lt;18,"Paediatric",V4838&lt;40,"Young Adult",V4838&lt;65,"Adult",TRUE,"Senior")</f>
        <v>Paediatric</v>
      </c>
    </row>
    <row r="4839" spans="1:23" x14ac:dyDescent="0.25">
      <c r="A4839">
        <v>15027</v>
      </c>
      <c r="B4839">
        <v>3642</v>
      </c>
      <c r="C4839" s="1" t="s">
        <v>710</v>
      </c>
      <c r="D4839" s="1" t="s">
        <v>14</v>
      </c>
      <c r="E4839" s="2">
        <v>14499</v>
      </c>
      <c r="F4839" s="1" t="s">
        <v>15</v>
      </c>
      <c r="G4839" s="1" t="s">
        <v>48</v>
      </c>
      <c r="H4839" s="2">
        <v>45455</v>
      </c>
      <c r="I4839" s="2">
        <v>45458</v>
      </c>
      <c r="J4839">
        <v>3</v>
      </c>
      <c r="K4839">
        <v>7825</v>
      </c>
      <c r="L4839" s="1" t="s">
        <v>1491</v>
      </c>
      <c r="M4839" s="1" t="s">
        <v>81</v>
      </c>
      <c r="N4839" s="1" t="s">
        <v>33</v>
      </c>
      <c r="O4839" t="s">
        <v>19</v>
      </c>
      <c r="P4839">
        <v>2608.3332999999998</v>
      </c>
      <c r="Q4839" s="1" t="s">
        <v>1492</v>
      </c>
      <c r="R4839" s="1" t="s">
        <v>1453</v>
      </c>
      <c r="S4839" t="s">
        <v>1449</v>
      </c>
      <c r="T4839">
        <f>VLOOKUP(Admissions[[#This Row],[Department]],Departments!A:E,5,FALSE)</f>
        <v>5500</v>
      </c>
      <c r="U4839" s="1" t="str">
        <f t="shared" si="150"/>
        <v>Above Benchmark</v>
      </c>
      <c r="V4839" s="1">
        <f t="shared" ca="1" si="151"/>
        <v>86</v>
      </c>
      <c r="W4839" s="1" t="str">
        <f ca="1">_xlfn.IFS(Admissions[[#This Row],[Patients Age]]&lt;18,"Paediatric",V4839&lt;40,"Young Adult",V4839&lt;65,"Adult",TRUE,"Senior")</f>
        <v>Senior</v>
      </c>
    </row>
    <row r="4840" spans="1:23" x14ac:dyDescent="0.25">
      <c r="A4840">
        <v>11820</v>
      </c>
      <c r="B4840">
        <v>3003</v>
      </c>
      <c r="C4840" s="1" t="s">
        <v>414</v>
      </c>
      <c r="D4840" s="1" t="s">
        <v>56</v>
      </c>
      <c r="E4840" s="2">
        <v>30080</v>
      </c>
      <c r="F4840" s="1" t="s">
        <v>35</v>
      </c>
      <c r="G4840" s="1" t="s">
        <v>36</v>
      </c>
      <c r="H4840" s="2">
        <v>45515</v>
      </c>
      <c r="I4840" s="2">
        <v>45517</v>
      </c>
      <c r="J4840">
        <v>2</v>
      </c>
      <c r="K4840">
        <v>7956</v>
      </c>
      <c r="L4840" s="1" t="s">
        <v>1491</v>
      </c>
      <c r="M4840" s="1" t="s">
        <v>60</v>
      </c>
      <c r="N4840" s="1" t="s">
        <v>18</v>
      </c>
      <c r="O4840" t="s">
        <v>19</v>
      </c>
      <c r="P4840">
        <v>3978</v>
      </c>
      <c r="Q4840" s="1" t="s">
        <v>1492</v>
      </c>
      <c r="R4840" s="1" t="s">
        <v>1451</v>
      </c>
      <c r="S4840" t="s">
        <v>1447</v>
      </c>
      <c r="T4840">
        <f>VLOOKUP(Admissions[[#This Row],[Department]],Departments!A:E,5,FALSE)</f>
        <v>8500</v>
      </c>
      <c r="U4840" s="1" t="str">
        <f t="shared" si="150"/>
        <v>Within Benchmark</v>
      </c>
      <c r="V4840" s="1">
        <f t="shared" ca="1" si="151"/>
        <v>44</v>
      </c>
      <c r="W4840" s="1" t="str">
        <f ca="1">_xlfn.IFS(Admissions[[#This Row],[Patients Age]]&lt;18,"Paediatric",V4840&lt;40,"Young Adult",V4840&lt;65,"Adult",TRUE,"Senior")</f>
        <v>Adult</v>
      </c>
    </row>
    <row r="4841" spans="1:23" x14ac:dyDescent="0.25">
      <c r="A4841">
        <v>11821</v>
      </c>
      <c r="B4841">
        <v>4774</v>
      </c>
      <c r="C4841" s="1" t="s">
        <v>726</v>
      </c>
      <c r="D4841" s="1" t="s">
        <v>56</v>
      </c>
      <c r="E4841" s="2">
        <v>31481</v>
      </c>
      <c r="F4841" s="1" t="s">
        <v>66</v>
      </c>
      <c r="G4841" s="1" t="s">
        <v>77</v>
      </c>
      <c r="H4841" s="2">
        <v>45269</v>
      </c>
      <c r="I4841" s="2">
        <v>45274</v>
      </c>
      <c r="J4841">
        <v>5</v>
      </c>
      <c r="K4841">
        <v>5406</v>
      </c>
      <c r="L4841" s="1" t="s">
        <v>1491</v>
      </c>
      <c r="M4841" s="1" t="s">
        <v>37</v>
      </c>
      <c r="N4841" s="1" t="s">
        <v>33</v>
      </c>
      <c r="O4841" t="s">
        <v>19</v>
      </c>
      <c r="P4841">
        <v>1081.2</v>
      </c>
      <c r="Q4841" s="1" t="s">
        <v>1492</v>
      </c>
      <c r="R4841" s="1" t="s">
        <v>1446</v>
      </c>
      <c r="S4841" t="s">
        <v>1447</v>
      </c>
      <c r="T4841">
        <f>VLOOKUP(Admissions[[#This Row],[Department]],Departments!A:E,5,FALSE)</f>
        <v>6000</v>
      </c>
      <c r="U4841" s="1" t="str">
        <f t="shared" si="150"/>
        <v>Within Benchmark</v>
      </c>
      <c r="V4841" s="1">
        <f t="shared" ca="1" si="151"/>
        <v>40</v>
      </c>
      <c r="W4841" s="1" t="str">
        <f ca="1">_xlfn.IFS(Admissions[[#This Row],[Patients Age]]&lt;18,"Paediatric",V4841&lt;40,"Young Adult",V4841&lt;65,"Adult",TRUE,"Senior")</f>
        <v>Adult</v>
      </c>
    </row>
    <row r="4842" spans="1:23" x14ac:dyDescent="0.25">
      <c r="A4842">
        <v>12468</v>
      </c>
      <c r="B4842">
        <v>3290</v>
      </c>
      <c r="C4842" s="1" t="s">
        <v>466</v>
      </c>
      <c r="D4842" s="1" t="s">
        <v>14</v>
      </c>
      <c r="E4842" s="2">
        <v>33608</v>
      </c>
      <c r="F4842" s="1" t="s">
        <v>15</v>
      </c>
      <c r="G4842" s="1" t="s">
        <v>217</v>
      </c>
      <c r="H4842" s="2">
        <v>45180</v>
      </c>
      <c r="I4842" s="2">
        <v>45182</v>
      </c>
      <c r="J4842">
        <v>2</v>
      </c>
      <c r="K4842">
        <v>4403</v>
      </c>
      <c r="L4842" s="1" t="s">
        <v>1494</v>
      </c>
      <c r="M4842" s="1" t="s">
        <v>81</v>
      </c>
      <c r="N4842" s="1" t="s">
        <v>18</v>
      </c>
      <c r="O4842" t="s">
        <v>19</v>
      </c>
      <c r="P4842">
        <v>2201.5</v>
      </c>
      <c r="Q4842" s="1" t="s">
        <v>1492</v>
      </c>
      <c r="R4842" s="1" t="s">
        <v>1448</v>
      </c>
      <c r="S4842" t="s">
        <v>1449</v>
      </c>
      <c r="T4842">
        <f>VLOOKUP(Admissions[[#This Row],[Department]],Departments!A:E,5,FALSE)</f>
        <v>5500</v>
      </c>
      <c r="U4842" s="1" t="str">
        <f t="shared" si="150"/>
        <v>Within Benchmark</v>
      </c>
      <c r="V4842" s="1">
        <f t="shared" ca="1" si="151"/>
        <v>34</v>
      </c>
      <c r="W4842" s="1" t="str">
        <f ca="1">_xlfn.IFS(Admissions[[#This Row],[Patients Age]]&lt;18,"Paediatric",V4842&lt;40,"Young Adult",V4842&lt;65,"Adult",TRUE,"Senior")</f>
        <v>Young Adult</v>
      </c>
    </row>
    <row r="4843" spans="1:23" x14ac:dyDescent="0.25">
      <c r="A4843">
        <v>10059</v>
      </c>
      <c r="B4843">
        <v>7042</v>
      </c>
      <c r="C4843" s="1" t="s">
        <v>662</v>
      </c>
      <c r="D4843" s="1" t="s">
        <v>14</v>
      </c>
      <c r="E4843" s="2">
        <v>21955</v>
      </c>
      <c r="F4843" s="1" t="s">
        <v>15</v>
      </c>
      <c r="G4843" s="1" t="s">
        <v>16</v>
      </c>
      <c r="H4843" s="2">
        <v>45616</v>
      </c>
      <c r="I4843" s="2">
        <v>45619</v>
      </c>
      <c r="J4843">
        <v>3</v>
      </c>
      <c r="K4843">
        <v>6234</v>
      </c>
      <c r="L4843" s="1" t="s">
        <v>1491</v>
      </c>
      <c r="M4843" s="1" t="s">
        <v>46</v>
      </c>
      <c r="N4843" s="1" t="s">
        <v>18</v>
      </c>
      <c r="O4843" t="s">
        <v>19</v>
      </c>
      <c r="P4843">
        <v>2078</v>
      </c>
      <c r="Q4843" s="1" t="s">
        <v>1492</v>
      </c>
      <c r="R4843" s="1" t="s">
        <v>1453</v>
      </c>
      <c r="S4843" t="s">
        <v>1449</v>
      </c>
      <c r="T4843">
        <f>VLOOKUP(Admissions[[#This Row],[Department]],Departments!A:E,5,FALSE)</f>
        <v>5500</v>
      </c>
      <c r="U4843" s="1" t="str">
        <f t="shared" si="150"/>
        <v>Above Benchmark</v>
      </c>
      <c r="V4843" s="1">
        <f t="shared" ca="1" si="151"/>
        <v>66</v>
      </c>
      <c r="W4843" s="1" t="str">
        <f ca="1">_xlfn.IFS(Admissions[[#This Row],[Patients Age]]&lt;18,"Paediatric",V4843&lt;40,"Young Adult",V4843&lt;65,"Adult",TRUE,"Senior")</f>
        <v>Senior</v>
      </c>
    </row>
    <row r="4844" spans="1:23" x14ac:dyDescent="0.25">
      <c r="A4844">
        <v>13808</v>
      </c>
      <c r="B4844">
        <v>3017</v>
      </c>
      <c r="C4844" s="1" t="s">
        <v>111</v>
      </c>
      <c r="D4844" s="1" t="s">
        <v>14</v>
      </c>
      <c r="E4844" s="2">
        <v>35089</v>
      </c>
      <c r="F4844" s="1" t="s">
        <v>15</v>
      </c>
      <c r="G4844" s="1" t="s">
        <v>48</v>
      </c>
      <c r="H4844" s="2">
        <v>45601</v>
      </c>
      <c r="I4844" s="2">
        <v>45603</v>
      </c>
      <c r="J4844">
        <v>2</v>
      </c>
      <c r="K4844">
        <v>5539</v>
      </c>
      <c r="L4844" s="1" t="s">
        <v>1491</v>
      </c>
      <c r="M4844" s="1" t="s">
        <v>81</v>
      </c>
      <c r="N4844" s="1" t="s">
        <v>33</v>
      </c>
      <c r="O4844" t="s">
        <v>19</v>
      </c>
      <c r="P4844">
        <v>2769.5</v>
      </c>
      <c r="Q4844" s="1" t="s">
        <v>1492</v>
      </c>
      <c r="R4844" s="1" t="s">
        <v>1452</v>
      </c>
      <c r="S4844" t="s">
        <v>1449</v>
      </c>
      <c r="T4844">
        <f>VLOOKUP(Admissions[[#This Row],[Department]],Departments!A:E,5,FALSE)</f>
        <v>5500</v>
      </c>
      <c r="U4844" s="1" t="str">
        <f t="shared" si="150"/>
        <v>Above Benchmark</v>
      </c>
      <c r="V4844" s="1">
        <f t="shared" ca="1" si="151"/>
        <v>30</v>
      </c>
      <c r="W4844" s="1" t="str">
        <f ca="1">_xlfn.IFS(Admissions[[#This Row],[Patients Age]]&lt;18,"Paediatric",V4844&lt;40,"Young Adult",V4844&lt;65,"Adult",TRUE,"Senior")</f>
        <v>Young Adult</v>
      </c>
    </row>
    <row r="4845" spans="1:23" x14ac:dyDescent="0.25">
      <c r="A4845">
        <v>11168</v>
      </c>
      <c r="B4845">
        <v>6599</v>
      </c>
      <c r="C4845" s="1" t="s">
        <v>705</v>
      </c>
      <c r="D4845" s="1" t="s">
        <v>56</v>
      </c>
      <c r="E4845" s="2">
        <v>24845</v>
      </c>
      <c r="F4845" s="1" t="s">
        <v>21</v>
      </c>
      <c r="G4845" s="1" t="s">
        <v>160</v>
      </c>
      <c r="H4845" s="2">
        <v>45450</v>
      </c>
      <c r="I4845" s="2">
        <v>45457</v>
      </c>
      <c r="J4845">
        <v>7</v>
      </c>
      <c r="K4845">
        <v>27131</v>
      </c>
      <c r="L4845" s="1" t="s">
        <v>1491</v>
      </c>
      <c r="M4845" s="1" t="s">
        <v>28</v>
      </c>
      <c r="N4845" s="1" t="s">
        <v>18</v>
      </c>
      <c r="O4845" t="s">
        <v>19</v>
      </c>
      <c r="P4845">
        <v>3875.8571000000002</v>
      </c>
      <c r="Q4845" s="1" t="s">
        <v>1492</v>
      </c>
      <c r="R4845" s="1" t="s">
        <v>1454</v>
      </c>
      <c r="S4845" t="s">
        <v>1449</v>
      </c>
      <c r="T4845">
        <f>VLOOKUP(Admissions[[#This Row],[Department]],Departments!A:E,5,FALSE)</f>
        <v>12000</v>
      </c>
      <c r="U4845" s="1" t="str">
        <f t="shared" si="150"/>
        <v>Above Benchmark</v>
      </c>
      <c r="V4845" s="1">
        <f t="shared" ca="1" si="151"/>
        <v>58</v>
      </c>
      <c r="W4845" s="1" t="str">
        <f ca="1">_xlfn.IFS(Admissions[[#This Row],[Patients Age]]&lt;18,"Paediatric",V4845&lt;40,"Young Adult",V4845&lt;65,"Adult",TRUE,"Senior")</f>
        <v>Adult</v>
      </c>
    </row>
    <row r="4846" spans="1:23" x14ac:dyDescent="0.25">
      <c r="A4846">
        <v>10728</v>
      </c>
      <c r="B4846">
        <v>3513</v>
      </c>
      <c r="C4846" s="1" t="s">
        <v>635</v>
      </c>
      <c r="D4846" s="1" t="s">
        <v>56</v>
      </c>
      <c r="E4846" s="2">
        <v>23251</v>
      </c>
      <c r="F4846" s="1" t="s">
        <v>26</v>
      </c>
      <c r="G4846" s="1" t="s">
        <v>39</v>
      </c>
      <c r="H4846" s="2">
        <v>44975</v>
      </c>
      <c r="I4846" s="2">
        <v>44983</v>
      </c>
      <c r="J4846">
        <v>8</v>
      </c>
      <c r="K4846">
        <v>11167</v>
      </c>
      <c r="L4846" s="1" t="s">
        <v>1491</v>
      </c>
      <c r="M4846" s="1" t="s">
        <v>17</v>
      </c>
      <c r="N4846" s="1" t="s">
        <v>33</v>
      </c>
      <c r="O4846" t="s">
        <v>19</v>
      </c>
      <c r="P4846">
        <v>1395.875</v>
      </c>
      <c r="Q4846" s="1" t="s">
        <v>1492</v>
      </c>
      <c r="R4846" s="1" t="s">
        <v>1446</v>
      </c>
      <c r="S4846" t="s">
        <v>1447</v>
      </c>
      <c r="T4846">
        <f>VLOOKUP(Admissions[[#This Row],[Department]],Departments!A:E,5,FALSE)</f>
        <v>9000</v>
      </c>
      <c r="U4846" s="1" t="str">
        <f t="shared" si="150"/>
        <v>Above Benchmark</v>
      </c>
      <c r="V4846" s="1">
        <f t="shared" ca="1" si="151"/>
        <v>62</v>
      </c>
      <c r="W4846" s="1" t="str">
        <f ca="1">_xlfn.IFS(Admissions[[#This Row],[Patients Age]]&lt;18,"Paediatric",V4846&lt;40,"Young Adult",V4846&lt;65,"Adult",TRUE,"Senior")</f>
        <v>Adult</v>
      </c>
    </row>
    <row r="4847" spans="1:23" x14ac:dyDescent="0.25">
      <c r="A4847">
        <v>13208</v>
      </c>
      <c r="B4847">
        <v>4019</v>
      </c>
      <c r="C4847" s="1" t="s">
        <v>1304</v>
      </c>
      <c r="D4847" s="1" t="s">
        <v>14</v>
      </c>
      <c r="E4847" s="2">
        <v>33654</v>
      </c>
      <c r="F4847" s="1" t="s">
        <v>51</v>
      </c>
      <c r="G4847" s="1" t="s">
        <v>87</v>
      </c>
      <c r="H4847" s="2">
        <v>44982</v>
      </c>
      <c r="I4847" s="2">
        <v>44988</v>
      </c>
      <c r="J4847">
        <v>6</v>
      </c>
      <c r="K4847">
        <v>9046</v>
      </c>
      <c r="L4847" s="1" t="s">
        <v>1491</v>
      </c>
      <c r="M4847" s="1" t="s">
        <v>17</v>
      </c>
      <c r="N4847" s="1" t="s">
        <v>18</v>
      </c>
      <c r="O4847" t="s">
        <v>19</v>
      </c>
      <c r="P4847">
        <v>1507.6667</v>
      </c>
      <c r="Q4847" s="1" t="s">
        <v>1492</v>
      </c>
      <c r="R4847" s="1" t="s">
        <v>1446</v>
      </c>
      <c r="S4847" t="s">
        <v>1447</v>
      </c>
      <c r="T4847">
        <f>VLOOKUP(Admissions[[#This Row],[Department]],Departments!A:E,5,FALSE)</f>
        <v>6800</v>
      </c>
      <c r="U4847" s="1" t="str">
        <f t="shared" si="150"/>
        <v>Above Benchmark</v>
      </c>
      <c r="V4847" s="1">
        <f t="shared" ca="1" si="151"/>
        <v>34</v>
      </c>
      <c r="W4847" s="1" t="str">
        <f ca="1">_xlfn.IFS(Admissions[[#This Row],[Patients Age]]&lt;18,"Paediatric",V4847&lt;40,"Young Adult",V4847&lt;65,"Adult",TRUE,"Senior")</f>
        <v>Young Adult</v>
      </c>
    </row>
    <row r="4848" spans="1:23" x14ac:dyDescent="0.25">
      <c r="A4848">
        <v>14828</v>
      </c>
      <c r="B4848">
        <v>5447</v>
      </c>
      <c r="C4848" s="1" t="s">
        <v>593</v>
      </c>
      <c r="D4848" s="1" t="s">
        <v>56</v>
      </c>
      <c r="E4848" s="2">
        <v>12462</v>
      </c>
      <c r="F4848" s="1" t="s">
        <v>35</v>
      </c>
      <c r="G4848" s="1" t="s">
        <v>85</v>
      </c>
      <c r="H4848" s="2">
        <v>45585</v>
      </c>
      <c r="I4848" s="2">
        <v>45594</v>
      </c>
      <c r="J4848">
        <v>9</v>
      </c>
      <c r="K4848">
        <v>17599</v>
      </c>
      <c r="L4848" s="1" t="s">
        <v>1491</v>
      </c>
      <c r="M4848" s="1" t="s">
        <v>37</v>
      </c>
      <c r="N4848" s="1" t="s">
        <v>18</v>
      </c>
      <c r="O4848" t="s">
        <v>19</v>
      </c>
      <c r="P4848">
        <v>1955.4444000000001</v>
      </c>
      <c r="Q4848" s="1" t="s">
        <v>1492</v>
      </c>
      <c r="R4848" s="1" t="s">
        <v>1451</v>
      </c>
      <c r="S4848" t="s">
        <v>1447</v>
      </c>
      <c r="T4848">
        <f>VLOOKUP(Admissions[[#This Row],[Department]],Departments!A:E,5,FALSE)</f>
        <v>8500</v>
      </c>
      <c r="U4848" s="1" t="str">
        <f t="shared" si="150"/>
        <v>Above Benchmark</v>
      </c>
      <c r="V4848" s="1">
        <f t="shared" ca="1" si="151"/>
        <v>92</v>
      </c>
      <c r="W4848" s="1" t="str">
        <f ca="1">_xlfn.IFS(Admissions[[#This Row],[Patients Age]]&lt;18,"Paediatric",V4848&lt;40,"Young Adult",V4848&lt;65,"Adult",TRUE,"Senior")</f>
        <v>Senior</v>
      </c>
    </row>
    <row r="4849" spans="1:23" x14ac:dyDescent="0.25">
      <c r="A4849">
        <v>15930</v>
      </c>
      <c r="B4849">
        <v>4511</v>
      </c>
      <c r="C4849" s="1" t="s">
        <v>106</v>
      </c>
      <c r="D4849" s="1" t="s">
        <v>14</v>
      </c>
      <c r="E4849" s="2">
        <v>27944</v>
      </c>
      <c r="F4849" s="1" t="s">
        <v>35</v>
      </c>
      <c r="G4849" s="1" t="s">
        <v>83</v>
      </c>
      <c r="H4849" s="2">
        <v>45649</v>
      </c>
      <c r="I4849" s="2">
        <v>45655</v>
      </c>
      <c r="J4849">
        <v>6</v>
      </c>
      <c r="K4849">
        <v>11190</v>
      </c>
      <c r="L4849" s="1" t="s">
        <v>1491</v>
      </c>
      <c r="M4849" s="1" t="s">
        <v>37</v>
      </c>
      <c r="N4849" s="1" t="s">
        <v>18</v>
      </c>
      <c r="O4849" t="s">
        <v>19</v>
      </c>
      <c r="P4849">
        <v>1865</v>
      </c>
      <c r="Q4849" s="1" t="s">
        <v>1492</v>
      </c>
      <c r="R4849" s="1" t="s">
        <v>1448</v>
      </c>
      <c r="S4849" t="s">
        <v>1449</v>
      </c>
      <c r="T4849">
        <f>VLOOKUP(Admissions[[#This Row],[Department]],Departments!A:E,5,FALSE)</f>
        <v>8500</v>
      </c>
      <c r="U4849" s="1" t="str">
        <f t="shared" si="150"/>
        <v>Above Benchmark</v>
      </c>
      <c r="V4849" s="1">
        <f t="shared" ca="1" si="151"/>
        <v>50</v>
      </c>
      <c r="W4849" s="1" t="str">
        <f ca="1">_xlfn.IFS(Admissions[[#This Row],[Patients Age]]&lt;18,"Paediatric",V4849&lt;40,"Young Adult",V4849&lt;65,"Adult",TRUE,"Senior")</f>
        <v>Adult</v>
      </c>
    </row>
    <row r="4850" spans="1:23" x14ac:dyDescent="0.25">
      <c r="A4850">
        <v>14207</v>
      </c>
      <c r="B4850">
        <v>4564</v>
      </c>
      <c r="C4850" s="1" t="s">
        <v>564</v>
      </c>
      <c r="D4850" s="1" t="s">
        <v>14</v>
      </c>
      <c r="E4850" s="2">
        <v>40531</v>
      </c>
      <c r="F4850" s="1" t="s">
        <v>30</v>
      </c>
      <c r="G4850" s="1" t="s">
        <v>58</v>
      </c>
      <c r="H4850" s="2">
        <v>45172</v>
      </c>
      <c r="I4850" s="2">
        <v>45174</v>
      </c>
      <c r="J4850">
        <v>2</v>
      </c>
      <c r="K4850">
        <v>2093</v>
      </c>
      <c r="L4850" s="1" t="s">
        <v>1491</v>
      </c>
      <c r="M4850" s="1" t="s">
        <v>46</v>
      </c>
      <c r="N4850" s="1" t="s">
        <v>33</v>
      </c>
      <c r="O4850" t="s">
        <v>19</v>
      </c>
      <c r="P4850">
        <v>1046.5</v>
      </c>
      <c r="Q4850" s="1" t="s">
        <v>1492</v>
      </c>
      <c r="R4850" s="1" t="s">
        <v>1451</v>
      </c>
      <c r="S4850" t="s">
        <v>1447</v>
      </c>
      <c r="T4850">
        <f>VLOOKUP(Admissions[[#This Row],[Department]],Departments!A:E,5,FALSE)</f>
        <v>4500</v>
      </c>
      <c r="U4850" s="1" t="str">
        <f t="shared" si="150"/>
        <v>Within Benchmark</v>
      </c>
      <c r="V4850" s="1">
        <f t="shared" ca="1" si="151"/>
        <v>15</v>
      </c>
      <c r="W4850" s="1" t="str">
        <f ca="1">_xlfn.IFS(Admissions[[#This Row],[Patients Age]]&lt;18,"Paediatric",V4850&lt;40,"Young Adult",V4850&lt;65,"Adult",TRUE,"Senior")</f>
        <v>Paediatric</v>
      </c>
    </row>
    <row r="4851" spans="1:23" x14ac:dyDescent="0.25">
      <c r="A4851">
        <v>12047</v>
      </c>
      <c r="B4851">
        <v>3814</v>
      </c>
      <c r="C4851" s="1" t="s">
        <v>776</v>
      </c>
      <c r="D4851" s="1" t="s">
        <v>56</v>
      </c>
      <c r="E4851" s="2">
        <v>23216</v>
      </c>
      <c r="F4851" s="1" t="s">
        <v>26</v>
      </c>
      <c r="G4851" s="1" t="s">
        <v>27</v>
      </c>
      <c r="H4851" s="2">
        <v>45607</v>
      </c>
      <c r="I4851" s="2">
        <v>45610</v>
      </c>
      <c r="J4851">
        <v>3</v>
      </c>
      <c r="K4851">
        <v>7998</v>
      </c>
      <c r="L4851" s="1" t="s">
        <v>1491</v>
      </c>
      <c r="M4851" s="1" t="s">
        <v>79</v>
      </c>
      <c r="N4851" s="1" t="s">
        <v>18</v>
      </c>
      <c r="O4851" t="s">
        <v>19</v>
      </c>
      <c r="P4851">
        <v>2666</v>
      </c>
      <c r="Q4851" s="1" t="s">
        <v>1492</v>
      </c>
      <c r="R4851" s="1" t="s">
        <v>1448</v>
      </c>
      <c r="S4851" t="s">
        <v>1449</v>
      </c>
      <c r="T4851">
        <f>VLOOKUP(Admissions[[#This Row],[Department]],Departments!A:E,5,FALSE)</f>
        <v>9000</v>
      </c>
      <c r="U4851" s="1" t="str">
        <f t="shared" si="150"/>
        <v>Within Benchmark</v>
      </c>
      <c r="V4851" s="1">
        <f t="shared" ca="1" si="151"/>
        <v>62</v>
      </c>
      <c r="W4851" s="1" t="str">
        <f ca="1">_xlfn.IFS(Admissions[[#This Row],[Patients Age]]&lt;18,"Paediatric",V4851&lt;40,"Young Adult",V4851&lt;65,"Adult",TRUE,"Senior")</f>
        <v>Adult</v>
      </c>
    </row>
    <row r="4852" spans="1:23" x14ac:dyDescent="0.25">
      <c r="A4852">
        <v>11393</v>
      </c>
      <c r="B4852">
        <v>6802</v>
      </c>
      <c r="C4852" s="1" t="s">
        <v>1278</v>
      </c>
      <c r="D4852" s="1" t="s">
        <v>56</v>
      </c>
      <c r="E4852" s="2">
        <v>25534</v>
      </c>
      <c r="F4852" s="1" t="s">
        <v>15</v>
      </c>
      <c r="G4852" s="1" t="s">
        <v>48</v>
      </c>
      <c r="H4852" s="2">
        <v>45250</v>
      </c>
      <c r="I4852" s="2">
        <v>45251</v>
      </c>
      <c r="J4852">
        <v>1</v>
      </c>
      <c r="K4852">
        <v>2687</v>
      </c>
      <c r="L4852" s="1" t="s">
        <v>1494</v>
      </c>
      <c r="M4852" s="1" t="s">
        <v>46</v>
      </c>
      <c r="N4852" s="1" t="s">
        <v>18</v>
      </c>
      <c r="O4852" t="s">
        <v>19</v>
      </c>
      <c r="P4852">
        <v>2687</v>
      </c>
      <c r="Q4852" s="1" t="s">
        <v>1492</v>
      </c>
      <c r="R4852" s="1" t="s">
        <v>1448</v>
      </c>
      <c r="S4852" t="s">
        <v>1449</v>
      </c>
      <c r="T4852">
        <f>VLOOKUP(Admissions[[#This Row],[Department]],Departments!A:E,5,FALSE)</f>
        <v>5500</v>
      </c>
      <c r="U4852" s="1" t="str">
        <f t="shared" si="150"/>
        <v>Within Benchmark</v>
      </c>
      <c r="V4852" s="1">
        <f t="shared" ca="1" si="151"/>
        <v>56</v>
      </c>
      <c r="W4852" s="1" t="str">
        <f ca="1">_xlfn.IFS(Admissions[[#This Row],[Patients Age]]&lt;18,"Paediatric",V4852&lt;40,"Young Adult",V4852&lt;65,"Adult",TRUE,"Senior")</f>
        <v>Adult</v>
      </c>
    </row>
    <row r="4853" spans="1:23" x14ac:dyDescent="0.25">
      <c r="A4853">
        <v>14199</v>
      </c>
      <c r="B4853">
        <v>5334</v>
      </c>
      <c r="C4853" s="1" t="s">
        <v>144</v>
      </c>
      <c r="D4853" s="1" t="s">
        <v>56</v>
      </c>
      <c r="E4853" s="2">
        <v>28011</v>
      </c>
      <c r="F4853" s="1" t="s">
        <v>66</v>
      </c>
      <c r="G4853" s="1" t="s">
        <v>77</v>
      </c>
      <c r="H4853" s="2">
        <v>45547</v>
      </c>
      <c r="I4853" s="2">
        <v>45551</v>
      </c>
      <c r="J4853">
        <v>4</v>
      </c>
      <c r="K4853">
        <v>4673</v>
      </c>
      <c r="L4853" s="1" t="s">
        <v>1491</v>
      </c>
      <c r="M4853" s="1" t="s">
        <v>91</v>
      </c>
      <c r="N4853" s="1" t="s">
        <v>33</v>
      </c>
      <c r="O4853" t="s">
        <v>19</v>
      </c>
      <c r="P4853">
        <v>1168.25</v>
      </c>
      <c r="Q4853" s="1" t="s">
        <v>1492</v>
      </c>
      <c r="R4853" s="1" t="s">
        <v>1450</v>
      </c>
      <c r="S4853" t="s">
        <v>1449</v>
      </c>
      <c r="T4853">
        <f>VLOOKUP(Admissions[[#This Row],[Department]],Departments!A:E,5,FALSE)</f>
        <v>6000</v>
      </c>
      <c r="U4853" s="1" t="str">
        <f t="shared" si="150"/>
        <v>Within Benchmark</v>
      </c>
      <c r="V4853" s="1">
        <f t="shared" ca="1" si="151"/>
        <v>49</v>
      </c>
      <c r="W4853" s="1" t="str">
        <f ca="1">_xlfn.IFS(Admissions[[#This Row],[Patients Age]]&lt;18,"Paediatric",V4853&lt;40,"Young Adult",V4853&lt;65,"Adult",TRUE,"Senior")</f>
        <v>Adult</v>
      </c>
    </row>
    <row r="4854" spans="1:23" x14ac:dyDescent="0.25">
      <c r="A4854">
        <v>11516</v>
      </c>
      <c r="B4854">
        <v>3297</v>
      </c>
      <c r="C4854" s="1" t="s">
        <v>93</v>
      </c>
      <c r="D4854" s="1" t="s">
        <v>14</v>
      </c>
      <c r="E4854" s="2">
        <v>39922</v>
      </c>
      <c r="F4854" s="1" t="s">
        <v>30</v>
      </c>
      <c r="G4854" s="1" t="s">
        <v>58</v>
      </c>
      <c r="H4854" s="2">
        <v>45561</v>
      </c>
      <c r="I4854" s="2">
        <v>45563</v>
      </c>
      <c r="J4854">
        <v>2</v>
      </c>
      <c r="K4854">
        <v>2339</v>
      </c>
      <c r="L4854" s="1" t="s">
        <v>1491</v>
      </c>
      <c r="M4854" s="1" t="s">
        <v>81</v>
      </c>
      <c r="N4854" s="1" t="s">
        <v>18</v>
      </c>
      <c r="O4854" t="s">
        <v>19</v>
      </c>
      <c r="P4854">
        <v>1169.5</v>
      </c>
      <c r="Q4854" s="1" t="s">
        <v>1492</v>
      </c>
      <c r="R4854" s="1" t="s">
        <v>1450</v>
      </c>
      <c r="S4854" t="s">
        <v>1449</v>
      </c>
      <c r="T4854">
        <f>VLOOKUP(Admissions[[#This Row],[Department]],Departments!A:E,5,FALSE)</f>
        <v>4500</v>
      </c>
      <c r="U4854" s="1" t="str">
        <f t="shared" si="150"/>
        <v>Within Benchmark</v>
      </c>
      <c r="V4854" s="1">
        <f t="shared" ca="1" si="151"/>
        <v>17</v>
      </c>
      <c r="W4854" s="1" t="str">
        <f ca="1">_xlfn.IFS(Admissions[[#This Row],[Patients Age]]&lt;18,"Paediatric",V4854&lt;40,"Young Adult",V4854&lt;65,"Adult",TRUE,"Senior")</f>
        <v>Paediatric</v>
      </c>
    </row>
    <row r="4855" spans="1:23" x14ac:dyDescent="0.25">
      <c r="A4855">
        <v>13911</v>
      </c>
      <c r="B4855">
        <v>6936</v>
      </c>
      <c r="C4855" s="1" t="s">
        <v>1109</v>
      </c>
      <c r="D4855" s="1" t="s">
        <v>56</v>
      </c>
      <c r="E4855" s="2">
        <v>26657</v>
      </c>
      <c r="F4855" s="1" t="s">
        <v>15</v>
      </c>
      <c r="G4855" s="1" t="s">
        <v>48</v>
      </c>
      <c r="H4855" s="2">
        <v>45418</v>
      </c>
      <c r="I4855" s="2">
        <v>45419</v>
      </c>
      <c r="J4855">
        <v>1</v>
      </c>
      <c r="K4855">
        <v>2119</v>
      </c>
      <c r="L4855" s="1" t="s">
        <v>1491</v>
      </c>
      <c r="M4855" s="1" t="s">
        <v>81</v>
      </c>
      <c r="N4855" s="1" t="s">
        <v>18</v>
      </c>
      <c r="O4855" t="s">
        <v>19</v>
      </c>
      <c r="P4855">
        <v>2119</v>
      </c>
      <c r="Q4855" s="1" t="s">
        <v>1492</v>
      </c>
      <c r="R4855" s="1" t="s">
        <v>1448</v>
      </c>
      <c r="S4855" t="s">
        <v>1449</v>
      </c>
      <c r="T4855">
        <f>VLOOKUP(Admissions[[#This Row],[Department]],Departments!A:E,5,FALSE)</f>
        <v>5500</v>
      </c>
      <c r="U4855" s="1" t="str">
        <f t="shared" si="150"/>
        <v>Within Benchmark</v>
      </c>
      <c r="V4855" s="1">
        <f t="shared" ca="1" si="151"/>
        <v>53</v>
      </c>
      <c r="W4855" s="1" t="str">
        <f ca="1">_xlfn.IFS(Admissions[[#This Row],[Patients Age]]&lt;18,"Paediatric",V4855&lt;40,"Young Adult",V4855&lt;65,"Adult",TRUE,"Senior")</f>
        <v>Adult</v>
      </c>
    </row>
    <row r="4856" spans="1:23" x14ac:dyDescent="0.25">
      <c r="A4856">
        <v>13096</v>
      </c>
      <c r="B4856">
        <v>5696</v>
      </c>
      <c r="C4856" s="1" t="s">
        <v>1379</v>
      </c>
      <c r="D4856" s="1" t="s">
        <v>56</v>
      </c>
      <c r="E4856" s="2">
        <v>17566</v>
      </c>
      <c r="F4856" s="1" t="s">
        <v>35</v>
      </c>
      <c r="G4856" s="1" t="s">
        <v>85</v>
      </c>
      <c r="H4856" s="2">
        <v>45490</v>
      </c>
      <c r="I4856" s="2">
        <v>45499</v>
      </c>
      <c r="J4856">
        <v>9</v>
      </c>
      <c r="K4856">
        <v>21275</v>
      </c>
      <c r="L4856" s="1" t="s">
        <v>1491</v>
      </c>
      <c r="M4856" s="1" t="s">
        <v>119</v>
      </c>
      <c r="N4856" s="1" t="s">
        <v>33</v>
      </c>
      <c r="O4856" t="s">
        <v>19</v>
      </c>
      <c r="P4856">
        <v>2363.8888999999999</v>
      </c>
      <c r="Q4856" s="1" t="s">
        <v>1492</v>
      </c>
      <c r="R4856" s="1" t="s">
        <v>1453</v>
      </c>
      <c r="S4856" t="s">
        <v>1449</v>
      </c>
      <c r="T4856">
        <f>VLOOKUP(Admissions[[#This Row],[Department]],Departments!A:E,5,FALSE)</f>
        <v>8500</v>
      </c>
      <c r="U4856" s="1" t="str">
        <f t="shared" si="150"/>
        <v>Above Benchmark</v>
      </c>
      <c r="V4856" s="1">
        <f t="shared" ca="1" si="151"/>
        <v>78</v>
      </c>
      <c r="W4856" s="1" t="str">
        <f ca="1">_xlfn.IFS(Admissions[[#This Row],[Patients Age]]&lt;18,"Paediatric",V4856&lt;40,"Young Adult",V4856&lt;65,"Adult",TRUE,"Senior")</f>
        <v>Senior</v>
      </c>
    </row>
    <row r="4857" spans="1:23" x14ac:dyDescent="0.25">
      <c r="A4857">
        <v>12998</v>
      </c>
      <c r="B4857">
        <v>3616</v>
      </c>
      <c r="C4857" s="1" t="s">
        <v>888</v>
      </c>
      <c r="D4857" s="1" t="s">
        <v>14</v>
      </c>
      <c r="E4857" s="2">
        <v>20721</v>
      </c>
      <c r="F4857" s="1" t="s">
        <v>35</v>
      </c>
      <c r="G4857" s="1" t="s">
        <v>36</v>
      </c>
      <c r="H4857" s="2">
        <v>45510</v>
      </c>
      <c r="I4857" s="2">
        <v>45518</v>
      </c>
      <c r="J4857">
        <v>8</v>
      </c>
      <c r="K4857">
        <v>15158</v>
      </c>
      <c r="L4857" s="1" t="s">
        <v>1494</v>
      </c>
      <c r="M4857" s="1" t="s">
        <v>37</v>
      </c>
      <c r="N4857" s="1" t="s">
        <v>18</v>
      </c>
      <c r="O4857" t="s">
        <v>19</v>
      </c>
      <c r="P4857">
        <v>1894.75</v>
      </c>
      <c r="Q4857" s="1" t="s">
        <v>1492</v>
      </c>
      <c r="R4857" s="1" t="s">
        <v>1452</v>
      </c>
      <c r="S4857" t="s">
        <v>1449</v>
      </c>
      <c r="T4857">
        <f>VLOOKUP(Admissions[[#This Row],[Department]],Departments!A:E,5,FALSE)</f>
        <v>8500</v>
      </c>
      <c r="U4857" s="1" t="str">
        <f t="shared" si="150"/>
        <v>Above Benchmark</v>
      </c>
      <c r="V4857" s="1">
        <f t="shared" ca="1" si="151"/>
        <v>69</v>
      </c>
      <c r="W4857" s="1" t="str">
        <f ca="1">_xlfn.IFS(Admissions[[#This Row],[Patients Age]]&lt;18,"Paediatric",V4857&lt;40,"Young Adult",V4857&lt;65,"Adult",TRUE,"Senior")</f>
        <v>Senior</v>
      </c>
    </row>
    <row r="4858" spans="1:23" x14ac:dyDescent="0.25">
      <c r="A4858">
        <v>10933</v>
      </c>
      <c r="B4858">
        <v>5311</v>
      </c>
      <c r="C4858" s="1" t="s">
        <v>1149</v>
      </c>
      <c r="D4858" s="1" t="s">
        <v>56</v>
      </c>
      <c r="E4858" s="2">
        <v>14199</v>
      </c>
      <c r="F4858" s="1" t="s">
        <v>15</v>
      </c>
      <c r="G4858" s="1" t="s">
        <v>48</v>
      </c>
      <c r="H4858" s="2">
        <v>45594</v>
      </c>
      <c r="I4858" s="2">
        <v>45597</v>
      </c>
      <c r="J4858">
        <v>3</v>
      </c>
      <c r="K4858">
        <v>9638</v>
      </c>
      <c r="L4858" s="1" t="s">
        <v>1491</v>
      </c>
      <c r="M4858" s="1" t="s">
        <v>81</v>
      </c>
      <c r="N4858" s="1" t="s">
        <v>18</v>
      </c>
      <c r="O4858" t="s">
        <v>19</v>
      </c>
      <c r="P4858">
        <v>3212.6667000000002</v>
      </c>
      <c r="Q4858" s="1" t="s">
        <v>1492</v>
      </c>
      <c r="R4858" s="1" t="s">
        <v>1452</v>
      </c>
      <c r="S4858" t="s">
        <v>1449</v>
      </c>
      <c r="T4858">
        <f>VLOOKUP(Admissions[[#This Row],[Department]],Departments!A:E,5,FALSE)</f>
        <v>5500</v>
      </c>
      <c r="U4858" s="1" t="str">
        <f t="shared" si="150"/>
        <v>Above Benchmark</v>
      </c>
      <c r="V4858" s="1">
        <f t="shared" ca="1" si="151"/>
        <v>87</v>
      </c>
      <c r="W4858" s="1" t="str">
        <f ca="1">_xlfn.IFS(Admissions[[#This Row],[Patients Age]]&lt;18,"Paediatric",V4858&lt;40,"Young Adult",V4858&lt;65,"Adult",TRUE,"Senior")</f>
        <v>Senior</v>
      </c>
    </row>
    <row r="4859" spans="1:23" x14ac:dyDescent="0.25">
      <c r="A4859">
        <v>10198</v>
      </c>
      <c r="B4859">
        <v>5668</v>
      </c>
      <c r="C4859" s="1" t="s">
        <v>707</v>
      </c>
      <c r="D4859" s="1" t="s">
        <v>14</v>
      </c>
      <c r="E4859" s="2">
        <v>20511</v>
      </c>
      <c r="F4859" s="1" t="s">
        <v>21</v>
      </c>
      <c r="G4859" s="1" t="s">
        <v>149</v>
      </c>
      <c r="H4859" s="2">
        <v>45530</v>
      </c>
      <c r="I4859" s="2">
        <v>45541</v>
      </c>
      <c r="J4859">
        <v>11</v>
      </c>
      <c r="K4859">
        <v>32872</v>
      </c>
      <c r="L4859" s="1" t="s">
        <v>1491</v>
      </c>
      <c r="M4859" s="1" t="s">
        <v>124</v>
      </c>
      <c r="N4859" s="1" t="s">
        <v>18</v>
      </c>
      <c r="O4859" t="s">
        <v>19</v>
      </c>
      <c r="P4859">
        <v>2988.3636000000001</v>
      </c>
      <c r="Q4859" s="1" t="s">
        <v>1492</v>
      </c>
      <c r="R4859" s="1" t="s">
        <v>1448</v>
      </c>
      <c r="S4859" t="s">
        <v>1449</v>
      </c>
      <c r="T4859">
        <f>VLOOKUP(Admissions[[#This Row],[Department]],Departments!A:E,5,FALSE)</f>
        <v>12000</v>
      </c>
      <c r="U4859" s="1" t="str">
        <f t="shared" si="150"/>
        <v>Above Benchmark</v>
      </c>
      <c r="V4859" s="1">
        <f t="shared" ca="1" si="151"/>
        <v>70</v>
      </c>
      <c r="W4859" s="1" t="str">
        <f ca="1">_xlfn.IFS(Admissions[[#This Row],[Patients Age]]&lt;18,"Paediatric",V4859&lt;40,"Young Adult",V4859&lt;65,"Adult",TRUE,"Senior")</f>
        <v>Senior</v>
      </c>
    </row>
    <row r="4860" spans="1:23" x14ac:dyDescent="0.25">
      <c r="A4860">
        <v>13394</v>
      </c>
      <c r="B4860">
        <v>7168</v>
      </c>
      <c r="C4860" s="1" t="s">
        <v>322</v>
      </c>
      <c r="D4860" s="1" t="s">
        <v>56</v>
      </c>
      <c r="E4860" s="2">
        <v>27851</v>
      </c>
      <c r="F4860" s="1" t="s">
        <v>51</v>
      </c>
      <c r="G4860" s="1" t="s">
        <v>113</v>
      </c>
      <c r="H4860" s="2">
        <v>45262</v>
      </c>
      <c r="I4860" s="2">
        <v>45270</v>
      </c>
      <c r="J4860">
        <v>8</v>
      </c>
      <c r="K4860">
        <v>9729</v>
      </c>
      <c r="L4860" s="1" t="s">
        <v>1491</v>
      </c>
      <c r="M4860" s="1" t="s">
        <v>53</v>
      </c>
      <c r="N4860" s="1" t="s">
        <v>33</v>
      </c>
      <c r="O4860" t="s">
        <v>19</v>
      </c>
      <c r="P4860">
        <v>1216.125</v>
      </c>
      <c r="Q4860" s="1" t="s">
        <v>1492</v>
      </c>
      <c r="R4860" s="1" t="s">
        <v>1446</v>
      </c>
      <c r="S4860" t="s">
        <v>1447</v>
      </c>
      <c r="T4860">
        <f>VLOOKUP(Admissions[[#This Row],[Department]],Departments!A:E,5,FALSE)</f>
        <v>6800</v>
      </c>
      <c r="U4860" s="1" t="str">
        <f t="shared" si="150"/>
        <v>Above Benchmark</v>
      </c>
      <c r="V4860" s="1">
        <f t="shared" ca="1" si="151"/>
        <v>50</v>
      </c>
      <c r="W4860" s="1" t="str">
        <f ca="1">_xlfn.IFS(Admissions[[#This Row],[Patients Age]]&lt;18,"Paediatric",V4860&lt;40,"Young Adult",V4860&lt;65,"Adult",TRUE,"Senior")</f>
        <v>Adult</v>
      </c>
    </row>
    <row r="4861" spans="1:23" x14ac:dyDescent="0.25">
      <c r="A4861">
        <v>12030</v>
      </c>
      <c r="B4861">
        <v>4226</v>
      </c>
      <c r="C4861" s="1" t="s">
        <v>273</v>
      </c>
      <c r="D4861" s="1" t="s">
        <v>56</v>
      </c>
      <c r="E4861" s="2">
        <v>13518</v>
      </c>
      <c r="F4861" s="1" t="s">
        <v>15</v>
      </c>
      <c r="G4861" s="1" t="s">
        <v>48</v>
      </c>
      <c r="H4861" s="2">
        <v>44985</v>
      </c>
      <c r="I4861" s="2">
        <v>44989</v>
      </c>
      <c r="J4861">
        <v>4</v>
      </c>
      <c r="K4861">
        <v>10200</v>
      </c>
      <c r="L4861" s="1" t="s">
        <v>1491</v>
      </c>
      <c r="M4861" s="1" t="s">
        <v>17</v>
      </c>
      <c r="N4861" s="1" t="s">
        <v>24</v>
      </c>
      <c r="O4861" t="s">
        <v>19</v>
      </c>
      <c r="P4861">
        <v>2550</v>
      </c>
      <c r="Q4861" s="1" t="s">
        <v>1492</v>
      </c>
      <c r="R4861" s="1" t="s">
        <v>1452</v>
      </c>
      <c r="S4861" t="s">
        <v>1449</v>
      </c>
      <c r="T4861">
        <f>VLOOKUP(Admissions[[#This Row],[Department]],Departments!A:E,5,FALSE)</f>
        <v>5500</v>
      </c>
      <c r="U4861" s="1" t="str">
        <f t="shared" si="150"/>
        <v>Above Benchmark</v>
      </c>
      <c r="V4861" s="1">
        <f t="shared" ca="1" si="151"/>
        <v>89</v>
      </c>
      <c r="W4861" s="1" t="str">
        <f ca="1">_xlfn.IFS(Admissions[[#This Row],[Patients Age]]&lt;18,"Paediatric",V4861&lt;40,"Young Adult",V4861&lt;65,"Adult",TRUE,"Senior")</f>
        <v>Senior</v>
      </c>
    </row>
    <row r="4862" spans="1:23" x14ac:dyDescent="0.25">
      <c r="A4862">
        <v>11267</v>
      </c>
      <c r="B4862">
        <v>3347</v>
      </c>
      <c r="C4862" s="1" t="s">
        <v>356</v>
      </c>
      <c r="D4862" s="1" t="s">
        <v>56</v>
      </c>
      <c r="E4862" s="2">
        <v>14767</v>
      </c>
      <c r="F4862" s="1" t="s">
        <v>15</v>
      </c>
      <c r="G4862" s="1" t="s">
        <v>16</v>
      </c>
      <c r="H4862" s="2">
        <v>45173</v>
      </c>
      <c r="I4862" s="2">
        <v>45176</v>
      </c>
      <c r="J4862">
        <v>3</v>
      </c>
      <c r="K4862">
        <v>8045</v>
      </c>
      <c r="L4862" s="1" t="s">
        <v>1491</v>
      </c>
      <c r="M4862" s="1" t="s">
        <v>81</v>
      </c>
      <c r="N4862" s="1" t="s">
        <v>33</v>
      </c>
      <c r="O4862" t="s">
        <v>19</v>
      </c>
      <c r="P4862">
        <v>2681.6667000000002</v>
      </c>
      <c r="Q4862" s="1" t="s">
        <v>1492</v>
      </c>
      <c r="R4862" s="1" t="s">
        <v>1448</v>
      </c>
      <c r="S4862" t="s">
        <v>1449</v>
      </c>
      <c r="T4862">
        <f>VLOOKUP(Admissions[[#This Row],[Department]],Departments!A:E,5,FALSE)</f>
        <v>5500</v>
      </c>
      <c r="U4862" s="1" t="str">
        <f t="shared" si="150"/>
        <v>Above Benchmark</v>
      </c>
      <c r="V4862" s="1">
        <f t="shared" ca="1" si="151"/>
        <v>86</v>
      </c>
      <c r="W4862" s="1" t="str">
        <f ca="1">_xlfn.IFS(Admissions[[#This Row],[Patients Age]]&lt;18,"Paediatric",V4862&lt;40,"Young Adult",V4862&lt;65,"Adult",TRUE,"Senior")</f>
        <v>Senior</v>
      </c>
    </row>
    <row r="4863" spans="1:23" x14ac:dyDescent="0.25">
      <c r="A4863">
        <v>13496</v>
      </c>
      <c r="B4863">
        <v>3758</v>
      </c>
      <c r="C4863" s="1" t="s">
        <v>101</v>
      </c>
      <c r="D4863" s="1" t="s">
        <v>14</v>
      </c>
      <c r="E4863" s="2">
        <v>30836</v>
      </c>
      <c r="F4863" s="1" t="s">
        <v>15</v>
      </c>
      <c r="G4863" s="1" t="s">
        <v>48</v>
      </c>
      <c r="H4863" s="2">
        <v>45175</v>
      </c>
      <c r="I4863" s="2">
        <v>45178</v>
      </c>
      <c r="J4863">
        <v>3</v>
      </c>
      <c r="K4863">
        <v>2907</v>
      </c>
      <c r="L4863" s="1" t="s">
        <v>1491</v>
      </c>
      <c r="M4863" s="1" t="s">
        <v>17</v>
      </c>
      <c r="N4863" s="1" t="s">
        <v>18</v>
      </c>
      <c r="O4863" t="s">
        <v>19</v>
      </c>
      <c r="P4863">
        <v>969</v>
      </c>
      <c r="Q4863" s="1" t="s">
        <v>1492</v>
      </c>
      <c r="R4863" s="1" t="s">
        <v>1453</v>
      </c>
      <c r="S4863" t="s">
        <v>1449</v>
      </c>
      <c r="T4863">
        <f>VLOOKUP(Admissions[[#This Row],[Department]],Departments!A:E,5,FALSE)</f>
        <v>5500</v>
      </c>
      <c r="U4863" s="1" t="str">
        <f t="shared" si="150"/>
        <v>Within Benchmark</v>
      </c>
      <c r="V4863" s="1">
        <f t="shared" ca="1" si="151"/>
        <v>42</v>
      </c>
      <c r="W4863" s="1" t="str">
        <f ca="1">_xlfn.IFS(Admissions[[#This Row],[Patients Age]]&lt;18,"Paediatric",V4863&lt;40,"Young Adult",V4863&lt;65,"Adult",TRUE,"Senior")</f>
        <v>Adult</v>
      </c>
    </row>
    <row r="4864" spans="1:23" x14ac:dyDescent="0.25">
      <c r="A4864">
        <v>10656</v>
      </c>
      <c r="B4864">
        <v>6317</v>
      </c>
      <c r="C4864" s="1" t="s">
        <v>934</v>
      </c>
      <c r="D4864" s="1" t="s">
        <v>56</v>
      </c>
      <c r="E4864" s="2">
        <v>31744</v>
      </c>
      <c r="F4864" s="1" t="s">
        <v>41</v>
      </c>
      <c r="G4864" s="1" t="s">
        <v>72</v>
      </c>
      <c r="H4864" s="2">
        <v>44929</v>
      </c>
      <c r="I4864" s="2">
        <v>44931</v>
      </c>
      <c r="J4864">
        <v>2</v>
      </c>
      <c r="K4864">
        <v>5177</v>
      </c>
      <c r="L4864" s="1" t="s">
        <v>1491</v>
      </c>
      <c r="M4864" s="1" t="s">
        <v>121</v>
      </c>
      <c r="N4864" s="1" t="s">
        <v>33</v>
      </c>
      <c r="O4864" t="s">
        <v>19</v>
      </c>
      <c r="P4864">
        <v>2588.5</v>
      </c>
      <c r="Q4864" s="1" t="s">
        <v>1492</v>
      </c>
      <c r="R4864" s="1" t="s">
        <v>1452</v>
      </c>
      <c r="S4864" t="s">
        <v>1449</v>
      </c>
      <c r="T4864">
        <f>VLOOKUP(Admissions[[#This Row],[Department]],Departments!A:E,5,FALSE)</f>
        <v>7200</v>
      </c>
      <c r="U4864" s="1" t="str">
        <f t="shared" si="150"/>
        <v>Within Benchmark</v>
      </c>
      <c r="V4864" s="1">
        <f t="shared" ca="1" si="151"/>
        <v>39</v>
      </c>
      <c r="W4864" s="1" t="str">
        <f ca="1">_xlfn.IFS(Admissions[[#This Row],[Patients Age]]&lt;18,"Paediatric",V4864&lt;40,"Young Adult",V4864&lt;65,"Adult",TRUE,"Senior")</f>
        <v>Young Adult</v>
      </c>
    </row>
    <row r="4865" spans="1:23" x14ac:dyDescent="0.25">
      <c r="A4865">
        <v>12536</v>
      </c>
      <c r="B4865">
        <v>7133</v>
      </c>
      <c r="C4865" s="1" t="s">
        <v>391</v>
      </c>
      <c r="D4865" s="1" t="s">
        <v>14</v>
      </c>
      <c r="E4865" s="2">
        <v>29936</v>
      </c>
      <c r="F4865" s="1" t="s">
        <v>26</v>
      </c>
      <c r="G4865" s="1" t="s">
        <v>39</v>
      </c>
      <c r="H4865" s="2">
        <v>45610</v>
      </c>
      <c r="I4865" s="2">
        <v>45617</v>
      </c>
      <c r="J4865">
        <v>7</v>
      </c>
      <c r="K4865">
        <v>19256</v>
      </c>
      <c r="L4865" s="1" t="s">
        <v>1491</v>
      </c>
      <c r="M4865" s="1" t="s">
        <v>28</v>
      </c>
      <c r="N4865" s="1" t="s">
        <v>33</v>
      </c>
      <c r="O4865" t="s">
        <v>19</v>
      </c>
      <c r="P4865">
        <v>2750.8571000000002</v>
      </c>
      <c r="Q4865" s="1" t="s">
        <v>1492</v>
      </c>
      <c r="R4865" s="1" t="s">
        <v>1450</v>
      </c>
      <c r="S4865" t="s">
        <v>1449</v>
      </c>
      <c r="T4865">
        <f>VLOOKUP(Admissions[[#This Row],[Department]],Departments!A:E,5,FALSE)</f>
        <v>9000</v>
      </c>
      <c r="U4865" s="1" t="str">
        <f t="shared" si="150"/>
        <v>Above Benchmark</v>
      </c>
      <c r="V4865" s="1">
        <f t="shared" ca="1" si="151"/>
        <v>44</v>
      </c>
      <c r="W4865" s="1" t="str">
        <f ca="1">_xlfn.IFS(Admissions[[#This Row],[Patients Age]]&lt;18,"Paediatric",V4865&lt;40,"Young Adult",V4865&lt;65,"Adult",TRUE,"Senior")</f>
        <v>Adult</v>
      </c>
    </row>
    <row r="4866" spans="1:23" x14ac:dyDescent="0.25">
      <c r="A4866">
        <v>10454</v>
      </c>
      <c r="B4866">
        <v>6416</v>
      </c>
      <c r="C4866" s="1" t="s">
        <v>97</v>
      </c>
      <c r="D4866" s="1" t="s">
        <v>56</v>
      </c>
      <c r="E4866" s="2">
        <v>21531</v>
      </c>
      <c r="F4866" s="1" t="s">
        <v>35</v>
      </c>
      <c r="G4866" s="1" t="s">
        <v>36</v>
      </c>
      <c r="H4866" s="2">
        <v>45438</v>
      </c>
      <c r="I4866" s="2">
        <v>45447</v>
      </c>
      <c r="J4866">
        <v>9</v>
      </c>
      <c r="K4866">
        <v>19839</v>
      </c>
      <c r="L4866" s="1" t="s">
        <v>1494</v>
      </c>
      <c r="M4866" s="1" t="s">
        <v>119</v>
      </c>
      <c r="N4866" s="1" t="s">
        <v>33</v>
      </c>
      <c r="O4866" t="s">
        <v>19</v>
      </c>
      <c r="P4866">
        <v>2204.3332999999998</v>
      </c>
      <c r="Q4866" s="1" t="s">
        <v>1492</v>
      </c>
      <c r="R4866" s="1" t="s">
        <v>1451</v>
      </c>
      <c r="S4866" t="s">
        <v>1447</v>
      </c>
      <c r="T4866">
        <f>VLOOKUP(Admissions[[#This Row],[Department]],Departments!A:E,5,FALSE)</f>
        <v>8500</v>
      </c>
      <c r="U4866" s="1" t="str">
        <f t="shared" ref="U4866:U4929" si="152">IF(K4866&gt;T4866,"Above Benchmark","Within Benchmark")</f>
        <v>Above Benchmark</v>
      </c>
      <c r="V4866" s="1">
        <f t="shared" ref="V4866:V4929" ca="1" si="153">INT(YEARFRAC(E4866,TODAY()))</f>
        <v>67</v>
      </c>
      <c r="W4866" s="1" t="str">
        <f ca="1">_xlfn.IFS(Admissions[[#This Row],[Patients Age]]&lt;18,"Paediatric",V4866&lt;40,"Young Adult",V4866&lt;65,"Adult",TRUE,"Senior")</f>
        <v>Senior</v>
      </c>
    </row>
    <row r="4867" spans="1:23" x14ac:dyDescent="0.25">
      <c r="A4867">
        <v>14319</v>
      </c>
      <c r="B4867">
        <v>7157</v>
      </c>
      <c r="C4867" s="1" t="s">
        <v>693</v>
      </c>
      <c r="D4867" s="1" t="s">
        <v>56</v>
      </c>
      <c r="E4867" s="2">
        <v>36928</v>
      </c>
      <c r="F4867" s="1" t="s">
        <v>41</v>
      </c>
      <c r="G4867" s="1" t="s">
        <v>219</v>
      </c>
      <c r="H4867" s="2">
        <v>45322</v>
      </c>
      <c r="I4867" s="2">
        <v>45326</v>
      </c>
      <c r="J4867">
        <v>4</v>
      </c>
      <c r="K4867">
        <v>5440</v>
      </c>
      <c r="L4867" s="1" t="s">
        <v>1491</v>
      </c>
      <c r="M4867" s="1" t="s">
        <v>49</v>
      </c>
      <c r="N4867" s="1" t="s">
        <v>33</v>
      </c>
      <c r="O4867" t="s">
        <v>19</v>
      </c>
      <c r="P4867">
        <v>1360</v>
      </c>
      <c r="Q4867" s="1" t="s">
        <v>1492</v>
      </c>
      <c r="R4867" s="1" t="s">
        <v>1453</v>
      </c>
      <c r="S4867" t="s">
        <v>1449</v>
      </c>
      <c r="T4867">
        <f>VLOOKUP(Admissions[[#This Row],[Department]],Departments!A:E,5,FALSE)</f>
        <v>7200</v>
      </c>
      <c r="U4867" s="1" t="str">
        <f t="shared" si="152"/>
        <v>Within Benchmark</v>
      </c>
      <c r="V4867" s="1">
        <f t="shared" ca="1" si="153"/>
        <v>25</v>
      </c>
      <c r="W4867" s="1" t="str">
        <f ca="1">_xlfn.IFS(Admissions[[#This Row],[Patients Age]]&lt;18,"Paediatric",V4867&lt;40,"Young Adult",V4867&lt;65,"Adult",TRUE,"Senior")</f>
        <v>Young Adult</v>
      </c>
    </row>
    <row r="4868" spans="1:23" x14ac:dyDescent="0.25">
      <c r="A4868">
        <v>13589</v>
      </c>
      <c r="B4868">
        <v>6870</v>
      </c>
      <c r="C4868" s="1" t="s">
        <v>705</v>
      </c>
      <c r="D4868" s="1" t="s">
        <v>14</v>
      </c>
      <c r="E4868" s="2">
        <v>34334</v>
      </c>
      <c r="F4868" s="1" t="s">
        <v>41</v>
      </c>
      <c r="G4868" s="1" t="s">
        <v>42</v>
      </c>
      <c r="H4868" s="2">
        <v>45415</v>
      </c>
      <c r="I4868" s="2">
        <v>45420</v>
      </c>
      <c r="J4868">
        <v>5</v>
      </c>
      <c r="K4868">
        <v>5344</v>
      </c>
      <c r="L4868" s="1" t="s">
        <v>1491</v>
      </c>
      <c r="M4868" s="1" t="s">
        <v>121</v>
      </c>
      <c r="N4868" s="1" t="s">
        <v>24</v>
      </c>
      <c r="O4868" t="s">
        <v>19</v>
      </c>
      <c r="P4868">
        <v>1068.8</v>
      </c>
      <c r="Q4868" s="1" t="s">
        <v>1492</v>
      </c>
      <c r="R4868" s="1" t="s">
        <v>1454</v>
      </c>
      <c r="S4868" t="s">
        <v>1449</v>
      </c>
      <c r="T4868">
        <f>VLOOKUP(Admissions[[#This Row],[Department]],Departments!A:E,5,FALSE)</f>
        <v>7200</v>
      </c>
      <c r="U4868" s="1" t="str">
        <f t="shared" si="152"/>
        <v>Within Benchmark</v>
      </c>
      <c r="V4868" s="1">
        <f t="shared" ca="1" si="153"/>
        <v>32</v>
      </c>
      <c r="W4868" s="1" t="str">
        <f ca="1">_xlfn.IFS(Admissions[[#This Row],[Patients Age]]&lt;18,"Paediatric",V4868&lt;40,"Young Adult",V4868&lt;65,"Adult",TRUE,"Senior")</f>
        <v>Young Adult</v>
      </c>
    </row>
    <row r="4869" spans="1:23" x14ac:dyDescent="0.25">
      <c r="A4869">
        <v>10080</v>
      </c>
      <c r="B4869">
        <v>7115</v>
      </c>
      <c r="C4869" s="1" t="s">
        <v>1229</v>
      </c>
      <c r="D4869" s="1" t="s">
        <v>14</v>
      </c>
      <c r="E4869" s="2">
        <v>23528</v>
      </c>
      <c r="F4869" s="1" t="s">
        <v>66</v>
      </c>
      <c r="G4869" s="1" t="s">
        <v>77</v>
      </c>
      <c r="H4869" s="2">
        <v>45390</v>
      </c>
      <c r="I4869" s="2">
        <v>45392</v>
      </c>
      <c r="J4869">
        <v>2</v>
      </c>
      <c r="K4869">
        <v>4143</v>
      </c>
      <c r="L4869" s="1" t="s">
        <v>1491</v>
      </c>
      <c r="M4869" s="1" t="s">
        <v>91</v>
      </c>
      <c r="N4869" s="1" t="s">
        <v>18</v>
      </c>
      <c r="O4869" t="s">
        <v>19</v>
      </c>
      <c r="P4869">
        <v>2071.5</v>
      </c>
      <c r="Q4869" s="1" t="s">
        <v>1492</v>
      </c>
      <c r="R4869" s="1" t="s">
        <v>1448</v>
      </c>
      <c r="S4869" t="s">
        <v>1449</v>
      </c>
      <c r="T4869">
        <f>VLOOKUP(Admissions[[#This Row],[Department]],Departments!A:E,5,FALSE)</f>
        <v>6000</v>
      </c>
      <c r="U4869" s="1" t="str">
        <f t="shared" si="152"/>
        <v>Within Benchmark</v>
      </c>
      <c r="V4869" s="1">
        <f t="shared" ca="1" si="153"/>
        <v>62</v>
      </c>
      <c r="W4869" s="1" t="str">
        <f ca="1">_xlfn.IFS(Admissions[[#This Row],[Patients Age]]&lt;18,"Paediatric",V4869&lt;40,"Young Adult",V4869&lt;65,"Adult",TRUE,"Senior")</f>
        <v>Adult</v>
      </c>
    </row>
    <row r="4870" spans="1:23" x14ac:dyDescent="0.25">
      <c r="A4870">
        <v>15777</v>
      </c>
      <c r="B4870">
        <v>6325</v>
      </c>
      <c r="C4870" s="1" t="s">
        <v>1102</v>
      </c>
      <c r="D4870" s="1" t="s">
        <v>56</v>
      </c>
      <c r="E4870" s="2">
        <v>23356</v>
      </c>
      <c r="F4870" s="1" t="s">
        <v>41</v>
      </c>
      <c r="G4870" s="1" t="s">
        <v>72</v>
      </c>
      <c r="H4870" s="2">
        <v>45553</v>
      </c>
      <c r="I4870" s="2">
        <v>45562</v>
      </c>
      <c r="J4870">
        <v>9</v>
      </c>
      <c r="K4870">
        <v>15976</v>
      </c>
      <c r="L4870" s="1" t="s">
        <v>1491</v>
      </c>
      <c r="M4870" s="1" t="s">
        <v>49</v>
      </c>
      <c r="N4870" s="1" t="s">
        <v>33</v>
      </c>
      <c r="O4870" t="s">
        <v>19</v>
      </c>
      <c r="P4870">
        <v>1775.1111000000001</v>
      </c>
      <c r="Q4870" s="1" t="s">
        <v>1492</v>
      </c>
      <c r="R4870" s="1" t="s">
        <v>1453</v>
      </c>
      <c r="S4870" t="s">
        <v>1449</v>
      </c>
      <c r="T4870">
        <f>VLOOKUP(Admissions[[#This Row],[Department]],Departments!A:E,5,FALSE)</f>
        <v>7200</v>
      </c>
      <c r="U4870" s="1" t="str">
        <f t="shared" si="152"/>
        <v>Above Benchmark</v>
      </c>
      <c r="V4870" s="1">
        <f t="shared" ca="1" si="153"/>
        <v>62</v>
      </c>
      <c r="W4870" s="1" t="str">
        <f ca="1">_xlfn.IFS(Admissions[[#This Row],[Patients Age]]&lt;18,"Paediatric",V4870&lt;40,"Young Adult",V4870&lt;65,"Adult",TRUE,"Senior")</f>
        <v>Adult</v>
      </c>
    </row>
    <row r="4871" spans="1:23" x14ac:dyDescent="0.25">
      <c r="A4871">
        <v>13895</v>
      </c>
      <c r="B4871">
        <v>5466</v>
      </c>
      <c r="C4871" s="1" t="s">
        <v>471</v>
      </c>
      <c r="D4871" s="1" t="s">
        <v>14</v>
      </c>
      <c r="E4871" s="2">
        <v>36189</v>
      </c>
      <c r="F4871" s="1" t="s">
        <v>26</v>
      </c>
      <c r="G4871" s="1" t="s">
        <v>27</v>
      </c>
      <c r="H4871" s="2">
        <v>45080</v>
      </c>
      <c r="I4871" s="2">
        <v>45085</v>
      </c>
      <c r="J4871">
        <v>5</v>
      </c>
      <c r="K4871">
        <v>11837</v>
      </c>
      <c r="L4871" s="1" t="s">
        <v>1491</v>
      </c>
      <c r="M4871" s="1" t="s">
        <v>28</v>
      </c>
      <c r="N4871" s="1" t="s">
        <v>18</v>
      </c>
      <c r="O4871" t="s">
        <v>19</v>
      </c>
      <c r="P4871">
        <v>2367.4</v>
      </c>
      <c r="Q4871" s="1" t="s">
        <v>1492</v>
      </c>
      <c r="R4871" s="1" t="s">
        <v>1446</v>
      </c>
      <c r="S4871" t="s">
        <v>1447</v>
      </c>
      <c r="T4871">
        <f>VLOOKUP(Admissions[[#This Row],[Department]],Departments!A:E,5,FALSE)</f>
        <v>9000</v>
      </c>
      <c r="U4871" s="1" t="str">
        <f t="shared" si="152"/>
        <v>Above Benchmark</v>
      </c>
      <c r="V4871" s="1">
        <f t="shared" ca="1" si="153"/>
        <v>27</v>
      </c>
      <c r="W4871" s="1" t="str">
        <f ca="1">_xlfn.IFS(Admissions[[#This Row],[Patients Age]]&lt;18,"Paediatric",V4871&lt;40,"Young Adult",V4871&lt;65,"Adult",TRUE,"Senior")</f>
        <v>Young Adult</v>
      </c>
    </row>
    <row r="4872" spans="1:23" x14ac:dyDescent="0.25">
      <c r="A4872">
        <v>10691</v>
      </c>
      <c r="B4872">
        <v>3418</v>
      </c>
      <c r="C4872" s="1" t="s">
        <v>1380</v>
      </c>
      <c r="D4872" s="1" t="s">
        <v>56</v>
      </c>
      <c r="E4872" s="2">
        <v>26948</v>
      </c>
      <c r="F4872" s="1" t="s">
        <v>21</v>
      </c>
      <c r="G4872" s="1" t="s">
        <v>149</v>
      </c>
      <c r="H4872" s="2">
        <v>45611</v>
      </c>
      <c r="I4872" s="2">
        <v>45619</v>
      </c>
      <c r="J4872">
        <v>8</v>
      </c>
      <c r="K4872">
        <v>30452</v>
      </c>
      <c r="L4872" s="1" t="s">
        <v>1494</v>
      </c>
      <c r="M4872" s="1" t="s">
        <v>28</v>
      </c>
      <c r="N4872" s="1" t="s">
        <v>24</v>
      </c>
      <c r="O4872" t="s">
        <v>19</v>
      </c>
      <c r="P4872">
        <v>3806.5</v>
      </c>
      <c r="Q4872" s="1" t="s">
        <v>1492</v>
      </c>
      <c r="R4872" s="1" t="s">
        <v>1454</v>
      </c>
      <c r="S4872" t="s">
        <v>1449</v>
      </c>
      <c r="T4872">
        <f>VLOOKUP(Admissions[[#This Row],[Department]],Departments!A:E,5,FALSE)</f>
        <v>12000</v>
      </c>
      <c r="U4872" s="1" t="str">
        <f t="shared" si="152"/>
        <v>Above Benchmark</v>
      </c>
      <c r="V4872" s="1">
        <f t="shared" ca="1" si="153"/>
        <v>52</v>
      </c>
      <c r="W4872" s="1" t="str">
        <f ca="1">_xlfn.IFS(Admissions[[#This Row],[Patients Age]]&lt;18,"Paediatric",V4872&lt;40,"Young Adult",V4872&lt;65,"Adult",TRUE,"Senior")</f>
        <v>Adult</v>
      </c>
    </row>
    <row r="4873" spans="1:23" x14ac:dyDescent="0.25">
      <c r="A4873">
        <v>14317</v>
      </c>
      <c r="B4873">
        <v>6060</v>
      </c>
      <c r="C4873" s="1" t="s">
        <v>123</v>
      </c>
      <c r="D4873" s="1" t="s">
        <v>14</v>
      </c>
      <c r="E4873" s="2">
        <v>17151</v>
      </c>
      <c r="F4873" s="1" t="s">
        <v>66</v>
      </c>
      <c r="G4873" s="1" t="s">
        <v>67</v>
      </c>
      <c r="H4873" s="2">
        <v>45552</v>
      </c>
      <c r="I4873" s="2">
        <v>45557</v>
      </c>
      <c r="J4873">
        <v>5</v>
      </c>
      <c r="K4873">
        <v>8507</v>
      </c>
      <c r="L4873" s="1" t="s">
        <v>1491</v>
      </c>
      <c r="M4873" s="1" t="s">
        <v>37</v>
      </c>
      <c r="N4873" s="1" t="s">
        <v>33</v>
      </c>
      <c r="O4873" t="s">
        <v>19</v>
      </c>
      <c r="P4873">
        <v>1701.4</v>
      </c>
      <c r="Q4873" s="1" t="s">
        <v>1492</v>
      </c>
      <c r="R4873" s="1" t="s">
        <v>1452</v>
      </c>
      <c r="S4873" t="s">
        <v>1449</v>
      </c>
      <c r="T4873">
        <f>VLOOKUP(Admissions[[#This Row],[Department]],Departments!A:E,5,FALSE)</f>
        <v>6000</v>
      </c>
      <c r="U4873" s="1" t="str">
        <f t="shared" si="152"/>
        <v>Above Benchmark</v>
      </c>
      <c r="V4873" s="1">
        <f t="shared" ca="1" si="153"/>
        <v>79</v>
      </c>
      <c r="W4873" s="1" t="str">
        <f ca="1">_xlfn.IFS(Admissions[[#This Row],[Patients Age]]&lt;18,"Paediatric",V4873&lt;40,"Young Adult",V4873&lt;65,"Adult",TRUE,"Senior")</f>
        <v>Senior</v>
      </c>
    </row>
    <row r="4874" spans="1:23" x14ac:dyDescent="0.25">
      <c r="A4874">
        <v>14208</v>
      </c>
      <c r="B4874">
        <v>4656</v>
      </c>
      <c r="C4874" s="1" t="s">
        <v>361</v>
      </c>
      <c r="D4874" s="1" t="s">
        <v>14</v>
      </c>
      <c r="E4874" s="2">
        <v>24245</v>
      </c>
      <c r="F4874" s="1" t="s">
        <v>21</v>
      </c>
      <c r="G4874" s="1" t="s">
        <v>22</v>
      </c>
      <c r="H4874" s="2">
        <v>45535</v>
      </c>
      <c r="I4874" s="2">
        <v>45543</v>
      </c>
      <c r="J4874">
        <v>8</v>
      </c>
      <c r="K4874">
        <v>25787</v>
      </c>
      <c r="L4874" s="1" t="s">
        <v>1491</v>
      </c>
      <c r="M4874" s="1" t="s">
        <v>209</v>
      </c>
      <c r="N4874" s="1" t="s">
        <v>33</v>
      </c>
      <c r="O4874" t="s">
        <v>19</v>
      </c>
      <c r="P4874">
        <v>3223.375</v>
      </c>
      <c r="Q4874" s="1" t="s">
        <v>1492</v>
      </c>
      <c r="R4874" s="1" t="s">
        <v>1446</v>
      </c>
      <c r="S4874" t="s">
        <v>1447</v>
      </c>
      <c r="T4874">
        <f>VLOOKUP(Admissions[[#This Row],[Department]],Departments!A:E,5,FALSE)</f>
        <v>12000</v>
      </c>
      <c r="U4874" s="1" t="str">
        <f t="shared" si="152"/>
        <v>Above Benchmark</v>
      </c>
      <c r="V4874" s="1">
        <f t="shared" ca="1" si="153"/>
        <v>60</v>
      </c>
      <c r="W4874" s="1" t="str">
        <f ca="1">_xlfn.IFS(Admissions[[#This Row],[Patients Age]]&lt;18,"Paediatric",V4874&lt;40,"Young Adult",V4874&lt;65,"Adult",TRUE,"Senior")</f>
        <v>Adult</v>
      </c>
    </row>
    <row r="4875" spans="1:23" x14ac:dyDescent="0.25">
      <c r="A4875">
        <v>15412</v>
      </c>
      <c r="B4875">
        <v>4413</v>
      </c>
      <c r="C4875" s="1" t="s">
        <v>1319</v>
      </c>
      <c r="D4875" s="1" t="s">
        <v>56</v>
      </c>
      <c r="E4875" s="2">
        <v>30865</v>
      </c>
      <c r="F4875" s="1" t="s">
        <v>51</v>
      </c>
      <c r="G4875" s="1" t="s">
        <v>113</v>
      </c>
      <c r="H4875" s="2">
        <v>45443</v>
      </c>
      <c r="I4875" s="2">
        <v>45448</v>
      </c>
      <c r="J4875">
        <v>5</v>
      </c>
      <c r="K4875">
        <v>5081</v>
      </c>
      <c r="L4875" s="1" t="s">
        <v>1491</v>
      </c>
      <c r="M4875" s="1" t="s">
        <v>53</v>
      </c>
      <c r="N4875" s="1" t="s">
        <v>24</v>
      </c>
      <c r="O4875" t="s">
        <v>19</v>
      </c>
      <c r="P4875">
        <v>1016.2</v>
      </c>
      <c r="Q4875" s="1" t="s">
        <v>1492</v>
      </c>
      <c r="R4875" s="1" t="s">
        <v>1454</v>
      </c>
      <c r="S4875" t="s">
        <v>1449</v>
      </c>
      <c r="T4875">
        <f>VLOOKUP(Admissions[[#This Row],[Department]],Departments!A:E,5,FALSE)</f>
        <v>6800</v>
      </c>
      <c r="U4875" s="1" t="str">
        <f t="shared" si="152"/>
        <v>Within Benchmark</v>
      </c>
      <c r="V4875" s="1">
        <f t="shared" ca="1" si="153"/>
        <v>42</v>
      </c>
      <c r="W4875" s="1" t="str">
        <f ca="1">_xlfn.IFS(Admissions[[#This Row],[Patients Age]]&lt;18,"Paediatric",V4875&lt;40,"Young Adult",V4875&lt;65,"Adult",TRUE,"Senior")</f>
        <v>Adult</v>
      </c>
    </row>
    <row r="4876" spans="1:23" x14ac:dyDescent="0.25">
      <c r="A4876">
        <v>12515</v>
      </c>
      <c r="B4876">
        <v>7160</v>
      </c>
      <c r="C4876" s="1" t="s">
        <v>861</v>
      </c>
      <c r="D4876" s="1" t="s">
        <v>14</v>
      </c>
      <c r="E4876" s="2">
        <v>29591</v>
      </c>
      <c r="F4876" s="1" t="s">
        <v>26</v>
      </c>
      <c r="G4876" s="1" t="s">
        <v>39</v>
      </c>
      <c r="H4876" s="2">
        <v>45551</v>
      </c>
      <c r="I4876" s="2">
        <v>45558</v>
      </c>
      <c r="J4876">
        <v>7</v>
      </c>
      <c r="K4876">
        <v>12231</v>
      </c>
      <c r="L4876" s="1" t="s">
        <v>1491</v>
      </c>
      <c r="M4876" s="1" t="s">
        <v>64</v>
      </c>
      <c r="N4876" s="1" t="s">
        <v>24</v>
      </c>
      <c r="O4876" t="s">
        <v>19</v>
      </c>
      <c r="P4876">
        <v>1747.2856999999999</v>
      </c>
      <c r="Q4876" s="1" t="s">
        <v>1492</v>
      </c>
      <c r="R4876" s="1" t="s">
        <v>1448</v>
      </c>
      <c r="S4876" t="s">
        <v>1449</v>
      </c>
      <c r="T4876">
        <f>VLOOKUP(Admissions[[#This Row],[Department]],Departments!A:E,5,FALSE)</f>
        <v>9000</v>
      </c>
      <c r="U4876" s="1" t="str">
        <f t="shared" si="152"/>
        <v>Above Benchmark</v>
      </c>
      <c r="V4876" s="1">
        <f t="shared" ca="1" si="153"/>
        <v>45</v>
      </c>
      <c r="W4876" s="1" t="str">
        <f ca="1">_xlfn.IFS(Admissions[[#This Row],[Patients Age]]&lt;18,"Paediatric",V4876&lt;40,"Young Adult",V4876&lt;65,"Adult",TRUE,"Senior")</f>
        <v>Adult</v>
      </c>
    </row>
    <row r="4877" spans="1:23" x14ac:dyDescent="0.25">
      <c r="A4877">
        <v>13068</v>
      </c>
      <c r="B4877">
        <v>4752</v>
      </c>
      <c r="C4877" s="1" t="s">
        <v>1118</v>
      </c>
      <c r="D4877" s="1" t="s">
        <v>14</v>
      </c>
      <c r="E4877" s="2">
        <v>41215</v>
      </c>
      <c r="F4877" s="1" t="s">
        <v>30</v>
      </c>
      <c r="G4877" s="1" t="s">
        <v>31</v>
      </c>
      <c r="H4877" s="2">
        <v>45012</v>
      </c>
      <c r="I4877" s="2">
        <v>45015</v>
      </c>
      <c r="J4877">
        <v>3</v>
      </c>
      <c r="K4877">
        <v>2505</v>
      </c>
      <c r="L4877" s="1" t="s">
        <v>1491</v>
      </c>
      <c r="M4877" s="1" t="s">
        <v>32</v>
      </c>
      <c r="N4877" s="1" t="s">
        <v>24</v>
      </c>
      <c r="O4877" t="s">
        <v>19</v>
      </c>
      <c r="P4877">
        <v>835</v>
      </c>
      <c r="Q4877" s="1" t="s">
        <v>1492</v>
      </c>
      <c r="R4877" s="1" t="s">
        <v>1448</v>
      </c>
      <c r="S4877" t="s">
        <v>1449</v>
      </c>
      <c r="T4877">
        <f>VLOOKUP(Admissions[[#This Row],[Department]],Departments!A:E,5,FALSE)</f>
        <v>4500</v>
      </c>
      <c r="U4877" s="1" t="str">
        <f t="shared" si="152"/>
        <v>Within Benchmark</v>
      </c>
      <c r="V4877" s="1">
        <f t="shared" ca="1" si="153"/>
        <v>13</v>
      </c>
      <c r="W4877" s="1" t="str">
        <f ca="1">_xlfn.IFS(Admissions[[#This Row],[Patients Age]]&lt;18,"Paediatric",V4877&lt;40,"Young Adult",V4877&lt;65,"Adult",TRUE,"Senior")</f>
        <v>Paediatric</v>
      </c>
    </row>
    <row r="4878" spans="1:23" x14ac:dyDescent="0.25">
      <c r="A4878">
        <v>10577</v>
      </c>
      <c r="B4878">
        <v>4806</v>
      </c>
      <c r="C4878" s="1" t="s">
        <v>795</v>
      </c>
      <c r="D4878" s="1" t="s">
        <v>14</v>
      </c>
      <c r="E4878" s="2">
        <v>37779</v>
      </c>
      <c r="F4878" s="1" t="s">
        <v>35</v>
      </c>
      <c r="G4878" s="1" t="s">
        <v>85</v>
      </c>
      <c r="H4878" s="2">
        <v>45216</v>
      </c>
      <c r="I4878" s="2">
        <v>45219</v>
      </c>
      <c r="J4878">
        <v>3</v>
      </c>
      <c r="K4878">
        <v>7655</v>
      </c>
      <c r="L4878" s="1" t="s">
        <v>1491</v>
      </c>
      <c r="M4878" s="1" t="s">
        <v>75</v>
      </c>
      <c r="N4878" s="1" t="s">
        <v>18</v>
      </c>
      <c r="O4878" t="s">
        <v>19</v>
      </c>
      <c r="P4878">
        <v>2551.6667000000002</v>
      </c>
      <c r="Q4878" s="1" t="s">
        <v>1492</v>
      </c>
      <c r="R4878" s="1" t="s">
        <v>1452</v>
      </c>
      <c r="S4878" t="s">
        <v>1449</v>
      </c>
      <c r="T4878">
        <f>VLOOKUP(Admissions[[#This Row],[Department]],Departments!A:E,5,FALSE)</f>
        <v>8500</v>
      </c>
      <c r="U4878" s="1" t="str">
        <f t="shared" si="152"/>
        <v>Within Benchmark</v>
      </c>
      <c r="V4878" s="1">
        <f t="shared" ca="1" si="153"/>
        <v>23</v>
      </c>
      <c r="W4878" s="1" t="str">
        <f ca="1">_xlfn.IFS(Admissions[[#This Row],[Patients Age]]&lt;18,"Paediatric",V4878&lt;40,"Young Adult",V4878&lt;65,"Adult",TRUE,"Senior")</f>
        <v>Young Adult</v>
      </c>
    </row>
    <row r="4879" spans="1:23" x14ac:dyDescent="0.25">
      <c r="A4879">
        <v>13511</v>
      </c>
      <c r="B4879">
        <v>4368</v>
      </c>
      <c r="C4879" s="1" t="s">
        <v>371</v>
      </c>
      <c r="D4879" s="1" t="s">
        <v>56</v>
      </c>
      <c r="E4879" s="2">
        <v>19914</v>
      </c>
      <c r="F4879" s="1" t="s">
        <v>21</v>
      </c>
      <c r="G4879" s="1" t="s">
        <v>160</v>
      </c>
      <c r="H4879" s="2">
        <v>45285</v>
      </c>
      <c r="I4879" s="2">
        <v>45297</v>
      </c>
      <c r="J4879">
        <v>12</v>
      </c>
      <c r="K4879">
        <v>32898</v>
      </c>
      <c r="L4879" s="1" t="s">
        <v>1491</v>
      </c>
      <c r="M4879" s="1" t="s">
        <v>23</v>
      </c>
      <c r="N4879" s="1" t="s">
        <v>24</v>
      </c>
      <c r="O4879" t="s">
        <v>19</v>
      </c>
      <c r="P4879">
        <v>2741.5</v>
      </c>
      <c r="Q4879" s="1" t="s">
        <v>1492</v>
      </c>
      <c r="R4879" s="1" t="s">
        <v>1448</v>
      </c>
      <c r="S4879" t="s">
        <v>1449</v>
      </c>
      <c r="T4879">
        <f>VLOOKUP(Admissions[[#This Row],[Department]],Departments!A:E,5,FALSE)</f>
        <v>12000</v>
      </c>
      <c r="U4879" s="1" t="str">
        <f t="shared" si="152"/>
        <v>Above Benchmark</v>
      </c>
      <c r="V4879" s="1">
        <f t="shared" ca="1" si="153"/>
        <v>71</v>
      </c>
      <c r="W4879" s="1" t="str">
        <f ca="1">_xlfn.IFS(Admissions[[#This Row],[Patients Age]]&lt;18,"Paediatric",V4879&lt;40,"Young Adult",V4879&lt;65,"Adult",TRUE,"Senior")</f>
        <v>Senior</v>
      </c>
    </row>
    <row r="4880" spans="1:23" x14ac:dyDescent="0.25">
      <c r="A4880">
        <v>12654</v>
      </c>
      <c r="B4880">
        <v>6713</v>
      </c>
      <c r="C4880" s="1" t="s">
        <v>1070</v>
      </c>
      <c r="D4880" s="1" t="s">
        <v>14</v>
      </c>
      <c r="E4880" s="2">
        <v>43463</v>
      </c>
      <c r="F4880" s="1" t="s">
        <v>30</v>
      </c>
      <c r="G4880" s="1" t="s">
        <v>31</v>
      </c>
      <c r="H4880" s="2">
        <v>45565</v>
      </c>
      <c r="I4880" s="2">
        <v>45568</v>
      </c>
      <c r="J4880">
        <v>3</v>
      </c>
      <c r="K4880">
        <v>2106</v>
      </c>
      <c r="L4880" s="1" t="s">
        <v>1491</v>
      </c>
      <c r="M4880" s="1" t="s">
        <v>46</v>
      </c>
      <c r="N4880" s="1" t="s">
        <v>24</v>
      </c>
      <c r="O4880" t="s">
        <v>19</v>
      </c>
      <c r="P4880">
        <v>702</v>
      </c>
      <c r="Q4880" s="1" t="s">
        <v>1492</v>
      </c>
      <c r="R4880" s="1" t="s">
        <v>1448</v>
      </c>
      <c r="S4880" t="s">
        <v>1449</v>
      </c>
      <c r="T4880">
        <f>VLOOKUP(Admissions[[#This Row],[Department]],Departments!A:E,5,FALSE)</f>
        <v>4500</v>
      </c>
      <c r="U4880" s="1" t="str">
        <f t="shared" si="152"/>
        <v>Within Benchmark</v>
      </c>
      <c r="V4880" s="1">
        <f t="shared" ca="1" si="153"/>
        <v>7</v>
      </c>
      <c r="W4880" s="1" t="str">
        <f ca="1">_xlfn.IFS(Admissions[[#This Row],[Patients Age]]&lt;18,"Paediatric",V4880&lt;40,"Young Adult",V4880&lt;65,"Adult",TRUE,"Senior")</f>
        <v>Paediatric</v>
      </c>
    </row>
    <row r="4881" spans="1:23" x14ac:dyDescent="0.25">
      <c r="A4881">
        <v>10979</v>
      </c>
      <c r="B4881">
        <v>5445</v>
      </c>
      <c r="C4881" s="1" t="s">
        <v>1378</v>
      </c>
      <c r="D4881" s="1" t="s">
        <v>14</v>
      </c>
      <c r="E4881" s="2">
        <v>25684</v>
      </c>
      <c r="F4881" s="1" t="s">
        <v>15</v>
      </c>
      <c r="G4881" s="1" t="s">
        <v>48</v>
      </c>
      <c r="H4881" s="2">
        <v>45173</v>
      </c>
      <c r="I4881" s="2">
        <v>45175</v>
      </c>
      <c r="J4881">
        <v>2</v>
      </c>
      <c r="K4881">
        <v>2992</v>
      </c>
      <c r="L4881" s="1" t="s">
        <v>1491</v>
      </c>
      <c r="M4881" s="1" t="s">
        <v>46</v>
      </c>
      <c r="N4881" s="1" t="s">
        <v>18</v>
      </c>
      <c r="O4881" t="s">
        <v>19</v>
      </c>
      <c r="P4881">
        <v>1496</v>
      </c>
      <c r="Q4881" s="1" t="s">
        <v>1492</v>
      </c>
      <c r="R4881" s="1" t="s">
        <v>1448</v>
      </c>
      <c r="S4881" t="s">
        <v>1449</v>
      </c>
      <c r="T4881">
        <f>VLOOKUP(Admissions[[#This Row],[Department]],Departments!A:E,5,FALSE)</f>
        <v>5500</v>
      </c>
      <c r="U4881" s="1" t="str">
        <f t="shared" si="152"/>
        <v>Within Benchmark</v>
      </c>
      <c r="V4881" s="1">
        <f t="shared" ca="1" si="153"/>
        <v>56</v>
      </c>
      <c r="W4881" s="1" t="str">
        <f ca="1">_xlfn.IFS(Admissions[[#This Row],[Patients Age]]&lt;18,"Paediatric",V4881&lt;40,"Young Adult",V4881&lt;65,"Adult",TRUE,"Senior")</f>
        <v>Adult</v>
      </c>
    </row>
    <row r="4882" spans="1:23" x14ac:dyDescent="0.25">
      <c r="A4882">
        <v>15824</v>
      </c>
      <c r="B4882">
        <v>5427</v>
      </c>
      <c r="C4882" s="1" t="s">
        <v>1381</v>
      </c>
      <c r="D4882" s="1" t="s">
        <v>14</v>
      </c>
      <c r="E4882" s="2">
        <v>29451</v>
      </c>
      <c r="F4882" s="1" t="s">
        <v>35</v>
      </c>
      <c r="G4882" s="1" t="s">
        <v>83</v>
      </c>
      <c r="H4882" s="2">
        <v>45219</v>
      </c>
      <c r="I4882" s="2">
        <v>45223</v>
      </c>
      <c r="J4882">
        <v>4</v>
      </c>
      <c r="K4882">
        <v>5616</v>
      </c>
      <c r="L4882" s="1" t="s">
        <v>1494</v>
      </c>
      <c r="M4882" s="1" t="s">
        <v>75</v>
      </c>
      <c r="N4882" s="1" t="s">
        <v>33</v>
      </c>
      <c r="O4882" t="s">
        <v>19</v>
      </c>
      <c r="P4882">
        <v>1404</v>
      </c>
      <c r="Q4882" s="1" t="s">
        <v>1492</v>
      </c>
      <c r="R4882" s="1" t="s">
        <v>1454</v>
      </c>
      <c r="S4882" t="s">
        <v>1449</v>
      </c>
      <c r="T4882">
        <f>VLOOKUP(Admissions[[#This Row],[Department]],Departments!A:E,5,FALSE)</f>
        <v>8500</v>
      </c>
      <c r="U4882" s="1" t="str">
        <f t="shared" si="152"/>
        <v>Within Benchmark</v>
      </c>
      <c r="V4882" s="1">
        <f t="shared" ca="1" si="153"/>
        <v>45</v>
      </c>
      <c r="W4882" s="1" t="str">
        <f ca="1">_xlfn.IFS(Admissions[[#This Row],[Patients Age]]&lt;18,"Paediatric",V4882&lt;40,"Young Adult",V4882&lt;65,"Adult",TRUE,"Senior")</f>
        <v>Adult</v>
      </c>
    </row>
    <row r="4883" spans="1:23" x14ac:dyDescent="0.25">
      <c r="A4883">
        <v>12805</v>
      </c>
      <c r="B4883">
        <v>4231</v>
      </c>
      <c r="C4883" s="1" t="s">
        <v>842</v>
      </c>
      <c r="D4883" s="1" t="s">
        <v>14</v>
      </c>
      <c r="E4883" s="2">
        <v>21555</v>
      </c>
      <c r="F4883" s="1" t="s">
        <v>15</v>
      </c>
      <c r="G4883" s="1" t="s">
        <v>48</v>
      </c>
      <c r="H4883" s="2">
        <v>45498</v>
      </c>
      <c r="I4883" s="2">
        <v>45502</v>
      </c>
      <c r="J4883">
        <v>4</v>
      </c>
      <c r="K4883">
        <v>9172</v>
      </c>
      <c r="L4883" s="1" t="s">
        <v>1491</v>
      </c>
      <c r="M4883" s="1" t="s">
        <v>49</v>
      </c>
      <c r="N4883" s="1" t="s">
        <v>18</v>
      </c>
      <c r="O4883" t="s">
        <v>19</v>
      </c>
      <c r="P4883">
        <v>2293</v>
      </c>
      <c r="Q4883" s="1" t="s">
        <v>1492</v>
      </c>
      <c r="R4883" s="1" t="s">
        <v>1450</v>
      </c>
      <c r="S4883" t="s">
        <v>1449</v>
      </c>
      <c r="T4883">
        <f>VLOOKUP(Admissions[[#This Row],[Department]],Departments!A:E,5,FALSE)</f>
        <v>5500</v>
      </c>
      <c r="U4883" s="1" t="str">
        <f t="shared" si="152"/>
        <v>Above Benchmark</v>
      </c>
      <c r="V4883" s="1">
        <f t="shared" ca="1" si="153"/>
        <v>67</v>
      </c>
      <c r="W4883" s="1" t="str">
        <f ca="1">_xlfn.IFS(Admissions[[#This Row],[Patients Age]]&lt;18,"Paediatric",V4883&lt;40,"Young Adult",V4883&lt;65,"Adult",TRUE,"Senior")</f>
        <v>Senior</v>
      </c>
    </row>
    <row r="4884" spans="1:23" x14ac:dyDescent="0.25">
      <c r="A4884">
        <v>12253</v>
      </c>
      <c r="B4884">
        <v>5826</v>
      </c>
      <c r="C4884" s="1" t="s">
        <v>270</v>
      </c>
      <c r="D4884" s="1" t="s">
        <v>14</v>
      </c>
      <c r="E4884" s="2">
        <v>16383</v>
      </c>
      <c r="F4884" s="1" t="s">
        <v>51</v>
      </c>
      <c r="G4884" s="1" t="s">
        <v>113</v>
      </c>
      <c r="H4884" s="2">
        <v>45237</v>
      </c>
      <c r="I4884" s="2">
        <v>45248</v>
      </c>
      <c r="J4884">
        <v>11</v>
      </c>
      <c r="K4884">
        <v>15861</v>
      </c>
      <c r="L4884" s="1" t="s">
        <v>1491</v>
      </c>
      <c r="M4884" s="1" t="s">
        <v>114</v>
      </c>
      <c r="N4884" s="1" t="s">
        <v>33</v>
      </c>
      <c r="O4884" t="s">
        <v>19</v>
      </c>
      <c r="P4884">
        <v>1441.9091000000001</v>
      </c>
      <c r="Q4884" s="1" t="s">
        <v>1492</v>
      </c>
      <c r="R4884" s="1" t="s">
        <v>1452</v>
      </c>
      <c r="S4884" t="s">
        <v>1449</v>
      </c>
      <c r="T4884">
        <f>VLOOKUP(Admissions[[#This Row],[Department]],Departments!A:E,5,FALSE)</f>
        <v>6800</v>
      </c>
      <c r="U4884" s="1" t="str">
        <f t="shared" si="152"/>
        <v>Above Benchmark</v>
      </c>
      <c r="V4884" s="1">
        <f t="shared" ca="1" si="153"/>
        <v>81</v>
      </c>
      <c r="W4884" s="1" t="str">
        <f ca="1">_xlfn.IFS(Admissions[[#This Row],[Patients Age]]&lt;18,"Paediatric",V4884&lt;40,"Young Adult",V4884&lt;65,"Adult",TRUE,"Senior")</f>
        <v>Senior</v>
      </c>
    </row>
    <row r="4885" spans="1:23" x14ac:dyDescent="0.25">
      <c r="A4885">
        <v>12893</v>
      </c>
      <c r="B4885">
        <v>5630</v>
      </c>
      <c r="C4885" s="1" t="s">
        <v>879</v>
      </c>
      <c r="D4885" s="1" t="s">
        <v>14</v>
      </c>
      <c r="E4885" s="2">
        <v>28689</v>
      </c>
      <c r="F4885" s="1" t="s">
        <v>26</v>
      </c>
      <c r="G4885" s="1" t="s">
        <v>141</v>
      </c>
      <c r="H4885" s="2">
        <v>44931</v>
      </c>
      <c r="I4885" s="2">
        <v>44941</v>
      </c>
      <c r="J4885">
        <v>10</v>
      </c>
      <c r="K4885">
        <v>18896</v>
      </c>
      <c r="L4885" s="1" t="s">
        <v>1491</v>
      </c>
      <c r="M4885" s="1" t="s">
        <v>79</v>
      </c>
      <c r="N4885" s="1" t="s">
        <v>24</v>
      </c>
      <c r="O4885" t="s">
        <v>19</v>
      </c>
      <c r="P4885">
        <v>1889.6</v>
      </c>
      <c r="Q4885" s="1" t="s">
        <v>1492</v>
      </c>
      <c r="R4885" s="1" t="s">
        <v>1450</v>
      </c>
      <c r="S4885" t="s">
        <v>1449</v>
      </c>
      <c r="T4885">
        <f>VLOOKUP(Admissions[[#This Row],[Department]],Departments!A:E,5,FALSE)</f>
        <v>9000</v>
      </c>
      <c r="U4885" s="1" t="str">
        <f t="shared" si="152"/>
        <v>Above Benchmark</v>
      </c>
      <c r="V4885" s="1">
        <f t="shared" ca="1" si="153"/>
        <v>47</v>
      </c>
      <c r="W4885" s="1" t="str">
        <f ca="1">_xlfn.IFS(Admissions[[#This Row],[Patients Age]]&lt;18,"Paediatric",V4885&lt;40,"Young Adult",V4885&lt;65,"Adult",TRUE,"Senior")</f>
        <v>Adult</v>
      </c>
    </row>
    <row r="4886" spans="1:23" x14ac:dyDescent="0.25">
      <c r="A4886">
        <v>14322</v>
      </c>
      <c r="B4886">
        <v>6996</v>
      </c>
      <c r="C4886" s="1" t="s">
        <v>288</v>
      </c>
      <c r="D4886" s="1" t="s">
        <v>56</v>
      </c>
      <c r="E4886" s="2">
        <v>30854</v>
      </c>
      <c r="F4886" s="1" t="s">
        <v>35</v>
      </c>
      <c r="G4886" s="1" t="s">
        <v>83</v>
      </c>
      <c r="H4886" s="2">
        <v>45210</v>
      </c>
      <c r="I4886" s="2">
        <v>45218</v>
      </c>
      <c r="J4886">
        <v>8</v>
      </c>
      <c r="K4886">
        <v>16476</v>
      </c>
      <c r="L4886" s="1" t="s">
        <v>1491</v>
      </c>
      <c r="M4886" s="1" t="s">
        <v>60</v>
      </c>
      <c r="N4886" s="1" t="s">
        <v>24</v>
      </c>
      <c r="O4886" t="s">
        <v>19</v>
      </c>
      <c r="P4886">
        <v>2059.5</v>
      </c>
      <c r="Q4886" s="1" t="s">
        <v>1492</v>
      </c>
      <c r="R4886" s="1" t="s">
        <v>1453</v>
      </c>
      <c r="S4886" t="s">
        <v>1449</v>
      </c>
      <c r="T4886">
        <f>VLOOKUP(Admissions[[#This Row],[Department]],Departments!A:E,5,FALSE)</f>
        <v>8500</v>
      </c>
      <c r="U4886" s="1" t="str">
        <f t="shared" si="152"/>
        <v>Above Benchmark</v>
      </c>
      <c r="V4886" s="1">
        <f t="shared" ca="1" si="153"/>
        <v>42</v>
      </c>
      <c r="W4886" s="1" t="str">
        <f ca="1">_xlfn.IFS(Admissions[[#This Row],[Patients Age]]&lt;18,"Paediatric",V4886&lt;40,"Young Adult",V4886&lt;65,"Adult",TRUE,"Senior")</f>
        <v>Adult</v>
      </c>
    </row>
    <row r="4887" spans="1:23" x14ac:dyDescent="0.25">
      <c r="A4887">
        <v>10726</v>
      </c>
      <c r="B4887">
        <v>5912</v>
      </c>
      <c r="C4887" s="1" t="s">
        <v>378</v>
      </c>
      <c r="D4887" s="1" t="s">
        <v>56</v>
      </c>
      <c r="E4887" s="2">
        <v>31056</v>
      </c>
      <c r="F4887" s="1" t="s">
        <v>21</v>
      </c>
      <c r="G4887" s="1" t="s">
        <v>149</v>
      </c>
      <c r="H4887" s="2">
        <v>45400</v>
      </c>
      <c r="I4887" s="2">
        <v>45408</v>
      </c>
      <c r="J4887">
        <v>8</v>
      </c>
      <c r="K4887">
        <v>19981</v>
      </c>
      <c r="L4887" s="1" t="s">
        <v>1491</v>
      </c>
      <c r="M4887" s="1" t="s">
        <v>124</v>
      </c>
      <c r="N4887" s="1" t="s">
        <v>33</v>
      </c>
      <c r="O4887" t="s">
        <v>19</v>
      </c>
      <c r="P4887">
        <v>2497.625</v>
      </c>
      <c r="Q4887" s="1" t="s">
        <v>1492</v>
      </c>
      <c r="R4887" s="1" t="s">
        <v>1450</v>
      </c>
      <c r="S4887" t="s">
        <v>1449</v>
      </c>
      <c r="T4887">
        <f>VLOOKUP(Admissions[[#This Row],[Department]],Departments!A:E,5,FALSE)</f>
        <v>12000</v>
      </c>
      <c r="U4887" s="1" t="str">
        <f t="shared" si="152"/>
        <v>Above Benchmark</v>
      </c>
      <c r="V4887" s="1">
        <f t="shared" ca="1" si="153"/>
        <v>41</v>
      </c>
      <c r="W4887" s="1" t="str">
        <f ca="1">_xlfn.IFS(Admissions[[#This Row],[Patients Age]]&lt;18,"Paediatric",V4887&lt;40,"Young Adult",V4887&lt;65,"Adult",TRUE,"Senior")</f>
        <v>Adult</v>
      </c>
    </row>
    <row r="4888" spans="1:23" x14ac:dyDescent="0.25">
      <c r="A4888">
        <v>15723</v>
      </c>
      <c r="B4888">
        <v>6979</v>
      </c>
      <c r="C4888" s="1" t="s">
        <v>574</v>
      </c>
      <c r="D4888" s="1" t="s">
        <v>14</v>
      </c>
      <c r="E4888" s="2">
        <v>26510</v>
      </c>
      <c r="F4888" s="1" t="s">
        <v>35</v>
      </c>
      <c r="G4888" s="1" t="s">
        <v>36</v>
      </c>
      <c r="H4888" s="2">
        <v>45440</v>
      </c>
      <c r="I4888" s="2">
        <v>45449</v>
      </c>
      <c r="J4888">
        <v>9</v>
      </c>
      <c r="K4888">
        <v>13610</v>
      </c>
      <c r="L4888" s="1" t="s">
        <v>1491</v>
      </c>
      <c r="M4888" s="1" t="s">
        <v>60</v>
      </c>
      <c r="N4888" s="1" t="s">
        <v>33</v>
      </c>
      <c r="O4888" t="s">
        <v>19</v>
      </c>
      <c r="P4888">
        <v>1512.2221999999999</v>
      </c>
      <c r="Q4888" s="1" t="s">
        <v>1492</v>
      </c>
      <c r="R4888" s="1" t="s">
        <v>1452</v>
      </c>
      <c r="S4888" t="s">
        <v>1449</v>
      </c>
      <c r="T4888">
        <f>VLOOKUP(Admissions[[#This Row],[Department]],Departments!A:E,5,FALSE)</f>
        <v>8500</v>
      </c>
      <c r="U4888" s="1" t="str">
        <f t="shared" si="152"/>
        <v>Above Benchmark</v>
      </c>
      <c r="V4888" s="1">
        <f t="shared" ca="1" si="153"/>
        <v>53</v>
      </c>
      <c r="W4888" s="1" t="str">
        <f ca="1">_xlfn.IFS(Admissions[[#This Row],[Patients Age]]&lt;18,"Paediatric",V4888&lt;40,"Young Adult",V4888&lt;65,"Adult",TRUE,"Senior")</f>
        <v>Adult</v>
      </c>
    </row>
    <row r="4889" spans="1:23" x14ac:dyDescent="0.25">
      <c r="A4889">
        <v>10321</v>
      </c>
      <c r="B4889">
        <v>3468</v>
      </c>
      <c r="C4889" s="1" t="s">
        <v>314</v>
      </c>
      <c r="D4889" s="1" t="s">
        <v>14</v>
      </c>
      <c r="E4889" s="2">
        <v>25293</v>
      </c>
      <c r="F4889" s="1" t="s">
        <v>26</v>
      </c>
      <c r="G4889" s="1" t="s">
        <v>39</v>
      </c>
      <c r="H4889" s="2">
        <v>45403</v>
      </c>
      <c r="I4889" s="2">
        <v>45406</v>
      </c>
      <c r="J4889">
        <v>3</v>
      </c>
      <c r="K4889">
        <v>9563</v>
      </c>
      <c r="L4889" s="1" t="s">
        <v>1491</v>
      </c>
      <c r="M4889" s="1" t="s">
        <v>17</v>
      </c>
      <c r="N4889" s="1" t="s">
        <v>33</v>
      </c>
      <c r="O4889" t="s">
        <v>19</v>
      </c>
      <c r="P4889">
        <v>3187.6667000000002</v>
      </c>
      <c r="Q4889" s="1" t="s">
        <v>1492</v>
      </c>
      <c r="R4889" s="1" t="s">
        <v>1451</v>
      </c>
      <c r="S4889" t="s">
        <v>1447</v>
      </c>
      <c r="T4889">
        <f>VLOOKUP(Admissions[[#This Row],[Department]],Departments!A:E,5,FALSE)</f>
        <v>9000</v>
      </c>
      <c r="U4889" s="1" t="str">
        <f t="shared" si="152"/>
        <v>Above Benchmark</v>
      </c>
      <c r="V4889" s="1">
        <f t="shared" ca="1" si="153"/>
        <v>57</v>
      </c>
      <c r="W4889" s="1" t="str">
        <f ca="1">_xlfn.IFS(Admissions[[#This Row],[Patients Age]]&lt;18,"Paediatric",V4889&lt;40,"Young Adult",V4889&lt;65,"Adult",TRUE,"Senior")</f>
        <v>Adult</v>
      </c>
    </row>
    <row r="4890" spans="1:23" x14ac:dyDescent="0.25">
      <c r="A4890">
        <v>11256</v>
      </c>
      <c r="B4890">
        <v>5061</v>
      </c>
      <c r="C4890" s="1" t="s">
        <v>1382</v>
      </c>
      <c r="D4890" s="1" t="s">
        <v>14</v>
      </c>
      <c r="E4890" s="2">
        <v>28453</v>
      </c>
      <c r="F4890" s="1" t="s">
        <v>35</v>
      </c>
      <c r="G4890" s="1" t="s">
        <v>83</v>
      </c>
      <c r="H4890" s="2">
        <v>45346</v>
      </c>
      <c r="I4890" s="2">
        <v>45351</v>
      </c>
      <c r="J4890">
        <v>5</v>
      </c>
      <c r="K4890">
        <v>13211</v>
      </c>
      <c r="L4890" s="1" t="s">
        <v>1491</v>
      </c>
      <c r="M4890" s="1" t="s">
        <v>60</v>
      </c>
      <c r="N4890" s="1" t="s">
        <v>33</v>
      </c>
      <c r="O4890" t="s">
        <v>19</v>
      </c>
      <c r="P4890">
        <v>2642.2</v>
      </c>
      <c r="Q4890" s="1" t="s">
        <v>1492</v>
      </c>
      <c r="R4890" s="1" t="s">
        <v>1446</v>
      </c>
      <c r="S4890" t="s">
        <v>1447</v>
      </c>
      <c r="T4890">
        <f>VLOOKUP(Admissions[[#This Row],[Department]],Departments!A:E,5,FALSE)</f>
        <v>8500</v>
      </c>
      <c r="U4890" s="1" t="str">
        <f t="shared" si="152"/>
        <v>Above Benchmark</v>
      </c>
      <c r="V4890" s="1">
        <f t="shared" ca="1" si="153"/>
        <v>48</v>
      </c>
      <c r="W4890" s="1" t="str">
        <f ca="1">_xlfn.IFS(Admissions[[#This Row],[Patients Age]]&lt;18,"Paediatric",V4890&lt;40,"Young Adult",V4890&lt;65,"Adult",TRUE,"Senior")</f>
        <v>Adult</v>
      </c>
    </row>
    <row r="4891" spans="1:23" x14ac:dyDescent="0.25">
      <c r="A4891">
        <v>14041</v>
      </c>
      <c r="B4891">
        <v>3122</v>
      </c>
      <c r="C4891" s="1" t="s">
        <v>689</v>
      </c>
      <c r="D4891" s="1" t="s">
        <v>56</v>
      </c>
      <c r="E4891" s="2">
        <v>30452</v>
      </c>
      <c r="F4891" s="1" t="s">
        <v>15</v>
      </c>
      <c r="G4891" s="1" t="s">
        <v>217</v>
      </c>
      <c r="H4891" s="2">
        <v>45302</v>
      </c>
      <c r="I4891" s="2">
        <v>45304</v>
      </c>
      <c r="J4891">
        <v>2</v>
      </c>
      <c r="K4891">
        <v>6240</v>
      </c>
      <c r="L4891" s="1" t="s">
        <v>1494</v>
      </c>
      <c r="M4891" s="1" t="s">
        <v>81</v>
      </c>
      <c r="N4891" s="1" t="s">
        <v>33</v>
      </c>
      <c r="O4891" t="s">
        <v>19</v>
      </c>
      <c r="P4891">
        <v>3120</v>
      </c>
      <c r="Q4891" s="1" t="s">
        <v>1492</v>
      </c>
      <c r="R4891" s="1" t="s">
        <v>1450</v>
      </c>
      <c r="S4891" t="s">
        <v>1449</v>
      </c>
      <c r="T4891">
        <f>VLOOKUP(Admissions[[#This Row],[Department]],Departments!A:E,5,FALSE)</f>
        <v>5500</v>
      </c>
      <c r="U4891" s="1" t="str">
        <f t="shared" si="152"/>
        <v>Above Benchmark</v>
      </c>
      <c r="V4891" s="1">
        <f t="shared" ca="1" si="153"/>
        <v>43</v>
      </c>
      <c r="W4891" s="1" t="str">
        <f ca="1">_xlfn.IFS(Admissions[[#This Row],[Patients Age]]&lt;18,"Paediatric",V4891&lt;40,"Young Adult",V4891&lt;65,"Adult",TRUE,"Senior")</f>
        <v>Adult</v>
      </c>
    </row>
    <row r="4892" spans="1:23" x14ac:dyDescent="0.25">
      <c r="A4892">
        <v>11812</v>
      </c>
      <c r="B4892">
        <v>4023</v>
      </c>
      <c r="C4892" s="1" t="s">
        <v>533</v>
      </c>
      <c r="D4892" s="1" t="s">
        <v>56</v>
      </c>
      <c r="E4892" s="2">
        <v>28277</v>
      </c>
      <c r="F4892" s="1" t="s">
        <v>51</v>
      </c>
      <c r="G4892" s="1" t="s">
        <v>113</v>
      </c>
      <c r="H4892" s="2">
        <v>45503</v>
      </c>
      <c r="I4892" s="2">
        <v>45508</v>
      </c>
      <c r="J4892">
        <v>5</v>
      </c>
      <c r="K4892">
        <v>8871</v>
      </c>
      <c r="L4892" s="1" t="s">
        <v>1491</v>
      </c>
      <c r="M4892" s="1" t="s">
        <v>17</v>
      </c>
      <c r="N4892" s="1" t="s">
        <v>18</v>
      </c>
      <c r="O4892" t="s">
        <v>19</v>
      </c>
      <c r="P4892">
        <v>1774.2</v>
      </c>
      <c r="Q4892" s="1" t="s">
        <v>1492</v>
      </c>
      <c r="R4892" s="1" t="s">
        <v>1452</v>
      </c>
      <c r="S4892" t="s">
        <v>1449</v>
      </c>
      <c r="T4892">
        <f>VLOOKUP(Admissions[[#This Row],[Department]],Departments!A:E,5,FALSE)</f>
        <v>6800</v>
      </c>
      <c r="U4892" s="1" t="str">
        <f t="shared" si="152"/>
        <v>Above Benchmark</v>
      </c>
      <c r="V4892" s="1">
        <f t="shared" ca="1" si="153"/>
        <v>49</v>
      </c>
      <c r="W4892" s="1" t="str">
        <f ca="1">_xlfn.IFS(Admissions[[#This Row],[Patients Age]]&lt;18,"Paediatric",V4892&lt;40,"Young Adult",V4892&lt;65,"Adult",TRUE,"Senior")</f>
        <v>Adult</v>
      </c>
    </row>
    <row r="4893" spans="1:23" x14ac:dyDescent="0.25">
      <c r="A4893">
        <v>11624</v>
      </c>
      <c r="B4893">
        <v>3139</v>
      </c>
      <c r="C4893" s="1" t="s">
        <v>1268</v>
      </c>
      <c r="D4893" s="1" t="s">
        <v>56</v>
      </c>
      <c r="E4893" s="2">
        <v>31153</v>
      </c>
      <c r="F4893" s="1" t="s">
        <v>41</v>
      </c>
      <c r="G4893" s="1" t="s">
        <v>42</v>
      </c>
      <c r="H4893" s="2">
        <v>45087</v>
      </c>
      <c r="I4893" s="2">
        <v>45092</v>
      </c>
      <c r="J4893">
        <v>5</v>
      </c>
      <c r="K4893">
        <v>9705</v>
      </c>
      <c r="L4893" s="1" t="s">
        <v>1494</v>
      </c>
      <c r="M4893" s="1" t="s">
        <v>43</v>
      </c>
      <c r="N4893" s="1" t="s">
        <v>33</v>
      </c>
      <c r="O4893" t="s">
        <v>19</v>
      </c>
      <c r="P4893">
        <v>1941</v>
      </c>
      <c r="Q4893" s="1" t="s">
        <v>1492</v>
      </c>
      <c r="R4893" s="1" t="s">
        <v>1446</v>
      </c>
      <c r="S4893" t="s">
        <v>1447</v>
      </c>
      <c r="T4893">
        <f>VLOOKUP(Admissions[[#This Row],[Department]],Departments!A:E,5,FALSE)</f>
        <v>7200</v>
      </c>
      <c r="U4893" s="1" t="str">
        <f t="shared" si="152"/>
        <v>Above Benchmark</v>
      </c>
      <c r="V4893" s="1">
        <f t="shared" ca="1" si="153"/>
        <v>41</v>
      </c>
      <c r="W4893" s="1" t="str">
        <f ca="1">_xlfn.IFS(Admissions[[#This Row],[Patients Age]]&lt;18,"Paediatric",V4893&lt;40,"Young Adult",V4893&lt;65,"Adult",TRUE,"Senior")</f>
        <v>Adult</v>
      </c>
    </row>
    <row r="4894" spans="1:23" x14ac:dyDescent="0.25">
      <c r="A4894">
        <v>10845</v>
      </c>
      <c r="B4894">
        <v>3162</v>
      </c>
      <c r="C4894" s="1" t="s">
        <v>135</v>
      </c>
      <c r="D4894" s="1" t="s">
        <v>14</v>
      </c>
      <c r="E4894" s="2">
        <v>32465</v>
      </c>
      <c r="F4894" s="1" t="s">
        <v>41</v>
      </c>
      <c r="G4894" s="1" t="s">
        <v>42</v>
      </c>
      <c r="H4894" s="2">
        <v>45473</v>
      </c>
      <c r="I4894" s="2">
        <v>45477</v>
      </c>
      <c r="J4894">
        <v>4</v>
      </c>
      <c r="K4894">
        <v>5411</v>
      </c>
      <c r="L4894" s="1" t="s">
        <v>1491</v>
      </c>
      <c r="M4894" s="1" t="s">
        <v>73</v>
      </c>
      <c r="N4894" s="1" t="s">
        <v>24</v>
      </c>
      <c r="O4894" t="s">
        <v>19</v>
      </c>
      <c r="P4894">
        <v>1352.75</v>
      </c>
      <c r="Q4894" s="1" t="s">
        <v>1492</v>
      </c>
      <c r="R4894" s="1" t="s">
        <v>1451</v>
      </c>
      <c r="S4894" t="s">
        <v>1447</v>
      </c>
      <c r="T4894">
        <f>VLOOKUP(Admissions[[#This Row],[Department]],Departments!A:E,5,FALSE)</f>
        <v>7200</v>
      </c>
      <c r="U4894" s="1" t="str">
        <f t="shared" si="152"/>
        <v>Within Benchmark</v>
      </c>
      <c r="V4894" s="1">
        <f t="shared" ca="1" si="153"/>
        <v>37</v>
      </c>
      <c r="W4894" s="1" t="str">
        <f ca="1">_xlfn.IFS(Admissions[[#This Row],[Patients Age]]&lt;18,"Paediatric",V4894&lt;40,"Young Adult",V4894&lt;65,"Adult",TRUE,"Senior")</f>
        <v>Young Adult</v>
      </c>
    </row>
    <row r="4895" spans="1:23" x14ac:dyDescent="0.25">
      <c r="A4895">
        <v>15378</v>
      </c>
      <c r="B4895">
        <v>4009</v>
      </c>
      <c r="C4895" s="1" t="s">
        <v>1266</v>
      </c>
      <c r="D4895" s="1" t="s">
        <v>56</v>
      </c>
      <c r="E4895" s="2">
        <v>16816</v>
      </c>
      <c r="F4895" s="1" t="s">
        <v>66</v>
      </c>
      <c r="G4895" s="1" t="s">
        <v>70</v>
      </c>
      <c r="H4895" s="2">
        <v>45475</v>
      </c>
      <c r="I4895" s="2">
        <v>45479</v>
      </c>
      <c r="J4895">
        <v>4</v>
      </c>
      <c r="K4895">
        <v>5718</v>
      </c>
      <c r="L4895" s="1" t="s">
        <v>1491</v>
      </c>
      <c r="M4895" s="1" t="s">
        <v>91</v>
      </c>
      <c r="N4895" s="1" t="s">
        <v>18</v>
      </c>
      <c r="O4895" t="s">
        <v>19</v>
      </c>
      <c r="P4895">
        <v>1429.5</v>
      </c>
      <c r="Q4895" s="1" t="s">
        <v>1492</v>
      </c>
      <c r="R4895" s="1" t="s">
        <v>1452</v>
      </c>
      <c r="S4895" t="s">
        <v>1449</v>
      </c>
      <c r="T4895">
        <f>VLOOKUP(Admissions[[#This Row],[Department]],Departments!A:E,5,FALSE)</f>
        <v>6000</v>
      </c>
      <c r="U4895" s="1" t="str">
        <f t="shared" si="152"/>
        <v>Within Benchmark</v>
      </c>
      <c r="V4895" s="1">
        <f t="shared" ca="1" si="153"/>
        <v>80</v>
      </c>
      <c r="W4895" s="1" t="str">
        <f ca="1">_xlfn.IFS(Admissions[[#This Row],[Patients Age]]&lt;18,"Paediatric",V4895&lt;40,"Young Adult",V4895&lt;65,"Adult",TRUE,"Senior")</f>
        <v>Senior</v>
      </c>
    </row>
    <row r="4896" spans="1:23" x14ac:dyDescent="0.25">
      <c r="A4896">
        <v>12931</v>
      </c>
      <c r="B4896">
        <v>7037</v>
      </c>
      <c r="C4896" s="1" t="s">
        <v>57</v>
      </c>
      <c r="D4896" s="1" t="s">
        <v>56</v>
      </c>
      <c r="E4896" s="2">
        <v>42223</v>
      </c>
      <c r="F4896" s="1" t="s">
        <v>30</v>
      </c>
      <c r="G4896" s="1" t="s">
        <v>110</v>
      </c>
      <c r="H4896" s="2">
        <v>45225</v>
      </c>
      <c r="I4896" s="2">
        <v>45226</v>
      </c>
      <c r="J4896">
        <v>1</v>
      </c>
      <c r="K4896">
        <v>2213</v>
      </c>
      <c r="L4896" s="1" t="s">
        <v>1491</v>
      </c>
      <c r="M4896" s="1" t="s">
        <v>46</v>
      </c>
      <c r="N4896" s="1" t="s">
        <v>33</v>
      </c>
      <c r="O4896" t="s">
        <v>19</v>
      </c>
      <c r="P4896">
        <v>2213</v>
      </c>
      <c r="Q4896" s="1" t="s">
        <v>1492</v>
      </c>
      <c r="R4896" s="1" t="s">
        <v>1450</v>
      </c>
      <c r="S4896" t="s">
        <v>1449</v>
      </c>
      <c r="T4896">
        <f>VLOOKUP(Admissions[[#This Row],[Department]],Departments!A:E,5,FALSE)</f>
        <v>4500</v>
      </c>
      <c r="U4896" s="1" t="str">
        <f t="shared" si="152"/>
        <v>Within Benchmark</v>
      </c>
      <c r="V4896" s="1">
        <f t="shared" ca="1" si="153"/>
        <v>10</v>
      </c>
      <c r="W4896" s="1" t="str">
        <f ca="1">_xlfn.IFS(Admissions[[#This Row],[Patients Age]]&lt;18,"Paediatric",V4896&lt;40,"Young Adult",V4896&lt;65,"Adult",TRUE,"Senior")</f>
        <v>Paediatric</v>
      </c>
    </row>
    <row r="4897" spans="1:23" x14ac:dyDescent="0.25">
      <c r="A4897">
        <v>11926</v>
      </c>
      <c r="B4897">
        <v>5464</v>
      </c>
      <c r="C4897" s="1" t="s">
        <v>1201</v>
      </c>
      <c r="D4897" s="1" t="s">
        <v>14</v>
      </c>
      <c r="E4897" s="2">
        <v>29256</v>
      </c>
      <c r="F4897" s="1" t="s">
        <v>51</v>
      </c>
      <c r="G4897" s="1" t="s">
        <v>113</v>
      </c>
      <c r="H4897" s="2">
        <v>44978</v>
      </c>
      <c r="I4897" s="2">
        <v>44984</v>
      </c>
      <c r="J4897">
        <v>6</v>
      </c>
      <c r="K4897">
        <v>7509</v>
      </c>
      <c r="L4897" s="1" t="s">
        <v>1491</v>
      </c>
      <c r="M4897" s="1" t="s">
        <v>114</v>
      </c>
      <c r="N4897" s="1" t="s">
        <v>18</v>
      </c>
      <c r="O4897" t="s">
        <v>19</v>
      </c>
      <c r="P4897">
        <v>1251.5</v>
      </c>
      <c r="Q4897" s="1" t="s">
        <v>1492</v>
      </c>
      <c r="R4897" s="1" t="s">
        <v>1452</v>
      </c>
      <c r="S4897" t="s">
        <v>1449</v>
      </c>
      <c r="T4897">
        <f>VLOOKUP(Admissions[[#This Row],[Department]],Departments!A:E,5,FALSE)</f>
        <v>6800</v>
      </c>
      <c r="U4897" s="1" t="str">
        <f t="shared" si="152"/>
        <v>Above Benchmark</v>
      </c>
      <c r="V4897" s="1">
        <f t="shared" ca="1" si="153"/>
        <v>46</v>
      </c>
      <c r="W4897" s="1" t="str">
        <f ca="1">_xlfn.IFS(Admissions[[#This Row],[Patients Age]]&lt;18,"Paediatric",V4897&lt;40,"Young Adult",V4897&lt;65,"Adult",TRUE,"Senior")</f>
        <v>Adult</v>
      </c>
    </row>
    <row r="4898" spans="1:23" x14ac:dyDescent="0.25">
      <c r="A4898">
        <v>15062</v>
      </c>
      <c r="B4898">
        <v>6130</v>
      </c>
      <c r="C4898" s="1" t="s">
        <v>1055</v>
      </c>
      <c r="D4898" s="1" t="s">
        <v>14</v>
      </c>
      <c r="E4898" s="2">
        <v>41651</v>
      </c>
      <c r="F4898" s="1" t="s">
        <v>30</v>
      </c>
      <c r="G4898" s="1" t="s">
        <v>110</v>
      </c>
      <c r="H4898" s="2">
        <v>45124</v>
      </c>
      <c r="I4898" s="2">
        <v>45127</v>
      </c>
      <c r="J4898">
        <v>3</v>
      </c>
      <c r="K4898">
        <v>3062</v>
      </c>
      <c r="L4898" s="1" t="s">
        <v>1491</v>
      </c>
      <c r="M4898" s="1" t="s">
        <v>49</v>
      </c>
      <c r="N4898" s="1" t="s">
        <v>18</v>
      </c>
      <c r="O4898" t="s">
        <v>19</v>
      </c>
      <c r="P4898">
        <v>1020.6667</v>
      </c>
      <c r="Q4898" s="1" t="s">
        <v>1492</v>
      </c>
      <c r="R4898" s="1" t="s">
        <v>1448</v>
      </c>
      <c r="S4898" t="s">
        <v>1449</v>
      </c>
      <c r="T4898">
        <f>VLOOKUP(Admissions[[#This Row],[Department]],Departments!A:E,5,FALSE)</f>
        <v>4500</v>
      </c>
      <c r="U4898" s="1" t="str">
        <f t="shared" si="152"/>
        <v>Within Benchmark</v>
      </c>
      <c r="V4898" s="1">
        <f t="shared" ca="1" si="153"/>
        <v>12</v>
      </c>
      <c r="W4898" s="1" t="str">
        <f ca="1">_xlfn.IFS(Admissions[[#This Row],[Patients Age]]&lt;18,"Paediatric",V4898&lt;40,"Young Adult",V4898&lt;65,"Adult",TRUE,"Senior")</f>
        <v>Paediatric</v>
      </c>
    </row>
    <row r="4899" spans="1:23" x14ac:dyDescent="0.25">
      <c r="A4899">
        <v>15016</v>
      </c>
      <c r="B4899">
        <v>5276</v>
      </c>
      <c r="C4899" s="1" t="s">
        <v>629</v>
      </c>
      <c r="D4899" s="1" t="s">
        <v>56</v>
      </c>
      <c r="E4899" s="2">
        <v>44843</v>
      </c>
      <c r="F4899" s="1" t="s">
        <v>30</v>
      </c>
      <c r="G4899" s="1" t="s">
        <v>31</v>
      </c>
      <c r="H4899" s="2">
        <v>45074</v>
      </c>
      <c r="I4899" s="2">
        <v>45078</v>
      </c>
      <c r="J4899">
        <v>4</v>
      </c>
      <c r="K4899">
        <v>3473</v>
      </c>
      <c r="L4899" s="1" t="s">
        <v>1491</v>
      </c>
      <c r="M4899" s="1" t="s">
        <v>49</v>
      </c>
      <c r="N4899" s="1" t="s">
        <v>33</v>
      </c>
      <c r="O4899" t="s">
        <v>19</v>
      </c>
      <c r="P4899">
        <v>868.25</v>
      </c>
      <c r="Q4899" s="1" t="s">
        <v>1492</v>
      </c>
      <c r="R4899" s="1" t="s">
        <v>1451</v>
      </c>
      <c r="S4899" t="s">
        <v>1447</v>
      </c>
      <c r="T4899">
        <f>VLOOKUP(Admissions[[#This Row],[Department]],Departments!A:E,5,FALSE)</f>
        <v>4500</v>
      </c>
      <c r="U4899" s="1" t="str">
        <f t="shared" si="152"/>
        <v>Within Benchmark</v>
      </c>
      <c r="V4899" s="1">
        <f t="shared" ca="1" si="153"/>
        <v>3</v>
      </c>
      <c r="W4899" s="1" t="str">
        <f ca="1">_xlfn.IFS(Admissions[[#This Row],[Patients Age]]&lt;18,"Paediatric",V4899&lt;40,"Young Adult",V4899&lt;65,"Adult",TRUE,"Senior")</f>
        <v>Paediatric</v>
      </c>
    </row>
    <row r="4900" spans="1:23" x14ac:dyDescent="0.25">
      <c r="A4900">
        <v>11809</v>
      </c>
      <c r="B4900">
        <v>4779</v>
      </c>
      <c r="C4900" s="1" t="s">
        <v>1383</v>
      </c>
      <c r="D4900" s="1" t="s">
        <v>14</v>
      </c>
      <c r="E4900" s="2">
        <v>22523</v>
      </c>
      <c r="F4900" s="1" t="s">
        <v>35</v>
      </c>
      <c r="G4900" s="1" t="s">
        <v>83</v>
      </c>
      <c r="H4900" s="2">
        <v>45567</v>
      </c>
      <c r="I4900" s="2">
        <v>45572</v>
      </c>
      <c r="J4900">
        <v>5</v>
      </c>
      <c r="K4900">
        <v>9373</v>
      </c>
      <c r="L4900" s="1" t="s">
        <v>1491</v>
      </c>
      <c r="M4900" s="1" t="s">
        <v>119</v>
      </c>
      <c r="N4900" s="1" t="s">
        <v>18</v>
      </c>
      <c r="O4900" t="s">
        <v>19</v>
      </c>
      <c r="P4900">
        <v>1874.6</v>
      </c>
      <c r="Q4900" s="1" t="s">
        <v>1492</v>
      </c>
      <c r="R4900" s="1" t="s">
        <v>1453</v>
      </c>
      <c r="S4900" t="s">
        <v>1449</v>
      </c>
      <c r="T4900">
        <f>VLOOKUP(Admissions[[#This Row],[Department]],Departments!A:E,5,FALSE)</f>
        <v>8500</v>
      </c>
      <c r="U4900" s="1" t="str">
        <f t="shared" si="152"/>
        <v>Above Benchmark</v>
      </c>
      <c r="V4900" s="1">
        <f t="shared" ca="1" si="153"/>
        <v>64</v>
      </c>
      <c r="W4900" s="1" t="str">
        <f ca="1">_xlfn.IFS(Admissions[[#This Row],[Patients Age]]&lt;18,"Paediatric",V4900&lt;40,"Young Adult",V4900&lt;65,"Adult",TRUE,"Senior")</f>
        <v>Adult</v>
      </c>
    </row>
    <row r="4901" spans="1:23" x14ac:dyDescent="0.25">
      <c r="A4901">
        <v>12737</v>
      </c>
      <c r="B4901">
        <v>4288</v>
      </c>
      <c r="C4901" s="1" t="s">
        <v>367</v>
      </c>
      <c r="D4901" s="1" t="s">
        <v>14</v>
      </c>
      <c r="E4901" s="2">
        <v>35450</v>
      </c>
      <c r="F4901" s="1" t="s">
        <v>15</v>
      </c>
      <c r="G4901" s="1" t="s">
        <v>16</v>
      </c>
      <c r="H4901" s="2">
        <v>45049</v>
      </c>
      <c r="I4901" s="2">
        <v>45050</v>
      </c>
      <c r="J4901">
        <v>1</v>
      </c>
      <c r="K4901">
        <v>5516</v>
      </c>
      <c r="L4901" s="1" t="s">
        <v>1491</v>
      </c>
      <c r="M4901" s="1" t="s">
        <v>81</v>
      </c>
      <c r="N4901" s="1" t="s">
        <v>33</v>
      </c>
      <c r="O4901" t="s">
        <v>19</v>
      </c>
      <c r="P4901">
        <v>5516</v>
      </c>
      <c r="Q4901" s="1" t="s">
        <v>1492</v>
      </c>
      <c r="R4901" s="1" t="s">
        <v>1453</v>
      </c>
      <c r="S4901" t="s">
        <v>1449</v>
      </c>
      <c r="T4901">
        <f>VLOOKUP(Admissions[[#This Row],[Department]],Departments!A:E,5,FALSE)</f>
        <v>5500</v>
      </c>
      <c r="U4901" s="1" t="str">
        <f t="shared" si="152"/>
        <v>Above Benchmark</v>
      </c>
      <c r="V4901" s="1">
        <f t="shared" ca="1" si="153"/>
        <v>29</v>
      </c>
      <c r="W4901" s="1" t="str">
        <f ca="1">_xlfn.IFS(Admissions[[#This Row],[Patients Age]]&lt;18,"Paediatric",V4901&lt;40,"Young Adult",V4901&lt;65,"Adult",TRUE,"Senior")</f>
        <v>Young Adult</v>
      </c>
    </row>
    <row r="4902" spans="1:23" x14ac:dyDescent="0.25">
      <c r="A4902">
        <v>15791</v>
      </c>
      <c r="B4902">
        <v>4183</v>
      </c>
      <c r="C4902" s="1" t="s">
        <v>446</v>
      </c>
      <c r="D4902" s="1" t="s">
        <v>14</v>
      </c>
      <c r="E4902" s="2">
        <v>42065</v>
      </c>
      <c r="F4902" s="1" t="s">
        <v>30</v>
      </c>
      <c r="G4902" s="1" t="s">
        <v>58</v>
      </c>
      <c r="H4902" s="2">
        <v>45220</v>
      </c>
      <c r="I4902" s="2">
        <v>45222</v>
      </c>
      <c r="J4902">
        <v>2</v>
      </c>
      <c r="K4902">
        <v>2757</v>
      </c>
      <c r="L4902" s="1" t="s">
        <v>1491</v>
      </c>
      <c r="M4902" s="1" t="s">
        <v>46</v>
      </c>
      <c r="N4902" s="1" t="s">
        <v>18</v>
      </c>
      <c r="O4902" t="s">
        <v>19</v>
      </c>
      <c r="P4902">
        <v>1378.5</v>
      </c>
      <c r="Q4902" s="1" t="s">
        <v>1492</v>
      </c>
      <c r="R4902" s="1" t="s">
        <v>1446</v>
      </c>
      <c r="S4902" t="s">
        <v>1447</v>
      </c>
      <c r="T4902">
        <f>VLOOKUP(Admissions[[#This Row],[Department]],Departments!A:E,5,FALSE)</f>
        <v>4500</v>
      </c>
      <c r="U4902" s="1" t="str">
        <f t="shared" si="152"/>
        <v>Within Benchmark</v>
      </c>
      <c r="V4902" s="1">
        <f t="shared" ca="1" si="153"/>
        <v>11</v>
      </c>
      <c r="W4902" s="1" t="str">
        <f ca="1">_xlfn.IFS(Admissions[[#This Row],[Patients Age]]&lt;18,"Paediatric",V4902&lt;40,"Young Adult",V4902&lt;65,"Adult",TRUE,"Senior")</f>
        <v>Paediatric</v>
      </c>
    </row>
    <row r="4903" spans="1:23" x14ac:dyDescent="0.25">
      <c r="A4903">
        <v>12816</v>
      </c>
      <c r="B4903">
        <v>6622</v>
      </c>
      <c r="C4903" s="1" t="s">
        <v>525</v>
      </c>
      <c r="D4903" s="1" t="s">
        <v>14</v>
      </c>
      <c r="E4903" s="2">
        <v>22771</v>
      </c>
      <c r="F4903" s="1" t="s">
        <v>21</v>
      </c>
      <c r="G4903" s="1" t="s">
        <v>22</v>
      </c>
      <c r="H4903" s="2">
        <v>45361</v>
      </c>
      <c r="I4903" s="2">
        <v>45368</v>
      </c>
      <c r="J4903">
        <v>7</v>
      </c>
      <c r="K4903">
        <v>28130</v>
      </c>
      <c r="L4903" s="1" t="s">
        <v>1491</v>
      </c>
      <c r="M4903" s="1" t="s">
        <v>28</v>
      </c>
      <c r="N4903" s="1" t="s">
        <v>18</v>
      </c>
      <c r="O4903" t="s">
        <v>19</v>
      </c>
      <c r="P4903">
        <v>4018.5713999999998</v>
      </c>
      <c r="Q4903" s="1" t="s">
        <v>1492</v>
      </c>
      <c r="R4903" s="1" t="s">
        <v>1451</v>
      </c>
      <c r="S4903" t="s">
        <v>1447</v>
      </c>
      <c r="T4903">
        <f>VLOOKUP(Admissions[[#This Row],[Department]],Departments!A:E,5,FALSE)</f>
        <v>12000</v>
      </c>
      <c r="U4903" s="1" t="str">
        <f t="shared" si="152"/>
        <v>Above Benchmark</v>
      </c>
      <c r="V4903" s="1">
        <f t="shared" ca="1" si="153"/>
        <v>64</v>
      </c>
      <c r="W4903" s="1" t="str">
        <f ca="1">_xlfn.IFS(Admissions[[#This Row],[Patients Age]]&lt;18,"Paediatric",V4903&lt;40,"Young Adult",V4903&lt;65,"Adult",TRUE,"Senior")</f>
        <v>Adult</v>
      </c>
    </row>
    <row r="4904" spans="1:23" x14ac:dyDescent="0.25">
      <c r="A4904">
        <v>15192</v>
      </c>
      <c r="B4904">
        <v>3931</v>
      </c>
      <c r="C4904" s="1" t="s">
        <v>45</v>
      </c>
      <c r="D4904" s="1" t="s">
        <v>14</v>
      </c>
      <c r="E4904" s="2">
        <v>20966</v>
      </c>
      <c r="F4904" s="1" t="s">
        <v>15</v>
      </c>
      <c r="G4904" s="1" t="s">
        <v>48</v>
      </c>
      <c r="H4904" s="2">
        <v>45287</v>
      </c>
      <c r="I4904" s="2">
        <v>45291</v>
      </c>
      <c r="J4904">
        <v>4</v>
      </c>
      <c r="K4904">
        <v>7848</v>
      </c>
      <c r="L4904" s="1" t="s">
        <v>1494</v>
      </c>
      <c r="M4904" s="1" t="s">
        <v>46</v>
      </c>
      <c r="N4904" s="1" t="s">
        <v>18</v>
      </c>
      <c r="O4904" t="s">
        <v>19</v>
      </c>
      <c r="P4904">
        <v>1962</v>
      </c>
      <c r="Q4904" s="1" t="s">
        <v>1492</v>
      </c>
      <c r="R4904" s="1" t="s">
        <v>1453</v>
      </c>
      <c r="S4904" t="s">
        <v>1449</v>
      </c>
      <c r="T4904">
        <f>VLOOKUP(Admissions[[#This Row],[Department]],Departments!A:E,5,FALSE)</f>
        <v>5500</v>
      </c>
      <c r="U4904" s="1" t="str">
        <f t="shared" si="152"/>
        <v>Above Benchmark</v>
      </c>
      <c r="V4904" s="1">
        <f t="shared" ca="1" si="153"/>
        <v>69</v>
      </c>
      <c r="W4904" s="1" t="str">
        <f ca="1">_xlfn.IFS(Admissions[[#This Row],[Patients Age]]&lt;18,"Paediatric",V4904&lt;40,"Young Adult",V4904&lt;65,"Adult",TRUE,"Senior")</f>
        <v>Senior</v>
      </c>
    </row>
    <row r="4905" spans="1:23" x14ac:dyDescent="0.25">
      <c r="A4905">
        <v>10403</v>
      </c>
      <c r="B4905">
        <v>4128</v>
      </c>
      <c r="C4905" s="1" t="s">
        <v>906</v>
      </c>
      <c r="D4905" s="1" t="s">
        <v>14</v>
      </c>
      <c r="E4905" s="2">
        <v>13379</v>
      </c>
      <c r="F4905" s="1" t="s">
        <v>15</v>
      </c>
      <c r="G4905" s="1" t="s">
        <v>217</v>
      </c>
      <c r="H4905" s="2">
        <v>45482</v>
      </c>
      <c r="I4905" s="2">
        <v>45484</v>
      </c>
      <c r="J4905">
        <v>2</v>
      </c>
      <c r="K4905">
        <v>5954</v>
      </c>
      <c r="L4905" s="1" t="s">
        <v>1491</v>
      </c>
      <c r="M4905" s="1" t="s">
        <v>46</v>
      </c>
      <c r="N4905" s="1" t="s">
        <v>33</v>
      </c>
      <c r="O4905" t="s">
        <v>19</v>
      </c>
      <c r="P4905">
        <v>2977</v>
      </c>
      <c r="Q4905" s="1" t="s">
        <v>1492</v>
      </c>
      <c r="R4905" s="1" t="s">
        <v>1452</v>
      </c>
      <c r="S4905" t="s">
        <v>1449</v>
      </c>
      <c r="T4905">
        <f>VLOOKUP(Admissions[[#This Row],[Department]],Departments!A:E,5,FALSE)</f>
        <v>5500</v>
      </c>
      <c r="U4905" s="1" t="str">
        <f t="shared" si="152"/>
        <v>Above Benchmark</v>
      </c>
      <c r="V4905" s="1">
        <f t="shared" ca="1" si="153"/>
        <v>89</v>
      </c>
      <c r="W4905" s="1" t="str">
        <f ca="1">_xlfn.IFS(Admissions[[#This Row],[Patients Age]]&lt;18,"Paediatric",V4905&lt;40,"Young Adult",V4905&lt;65,"Adult",TRUE,"Senior")</f>
        <v>Senior</v>
      </c>
    </row>
    <row r="4906" spans="1:23" x14ac:dyDescent="0.25">
      <c r="A4906">
        <v>14230</v>
      </c>
      <c r="B4906">
        <v>7196</v>
      </c>
      <c r="C4906" s="1" t="s">
        <v>274</v>
      </c>
      <c r="D4906" s="1" t="s">
        <v>14</v>
      </c>
      <c r="E4906" s="2">
        <v>30826</v>
      </c>
      <c r="F4906" s="1" t="s">
        <v>15</v>
      </c>
      <c r="G4906" s="1" t="s">
        <v>217</v>
      </c>
      <c r="H4906" s="2">
        <v>45617</v>
      </c>
      <c r="I4906" s="2">
        <v>45619</v>
      </c>
      <c r="J4906">
        <v>2</v>
      </c>
      <c r="K4906">
        <v>3747</v>
      </c>
      <c r="L4906" s="1" t="s">
        <v>1491</v>
      </c>
      <c r="M4906" s="1" t="s">
        <v>46</v>
      </c>
      <c r="N4906" s="1" t="s">
        <v>24</v>
      </c>
      <c r="O4906" t="s">
        <v>19</v>
      </c>
      <c r="P4906">
        <v>1873.5</v>
      </c>
      <c r="Q4906" s="1" t="s">
        <v>1492</v>
      </c>
      <c r="R4906" s="1" t="s">
        <v>1450</v>
      </c>
      <c r="S4906" t="s">
        <v>1449</v>
      </c>
      <c r="T4906">
        <f>VLOOKUP(Admissions[[#This Row],[Department]],Departments!A:E,5,FALSE)</f>
        <v>5500</v>
      </c>
      <c r="U4906" s="1" t="str">
        <f t="shared" si="152"/>
        <v>Within Benchmark</v>
      </c>
      <c r="V4906" s="1">
        <f t="shared" ca="1" si="153"/>
        <v>42</v>
      </c>
      <c r="W4906" s="1" t="str">
        <f ca="1">_xlfn.IFS(Admissions[[#This Row],[Patients Age]]&lt;18,"Paediatric",V4906&lt;40,"Young Adult",V4906&lt;65,"Adult",TRUE,"Senior")</f>
        <v>Adult</v>
      </c>
    </row>
    <row r="4907" spans="1:23" x14ac:dyDescent="0.25">
      <c r="A4907">
        <v>11427</v>
      </c>
      <c r="B4907">
        <v>6463</v>
      </c>
      <c r="C4907" s="1" t="s">
        <v>108</v>
      </c>
      <c r="D4907" s="1" t="s">
        <v>56</v>
      </c>
      <c r="E4907" s="2">
        <v>30670</v>
      </c>
      <c r="F4907" s="1" t="s">
        <v>21</v>
      </c>
      <c r="G4907" s="1" t="s">
        <v>160</v>
      </c>
      <c r="H4907" s="2">
        <v>45163</v>
      </c>
      <c r="I4907" s="2">
        <v>45175</v>
      </c>
      <c r="J4907">
        <v>12</v>
      </c>
      <c r="K4907">
        <v>20111</v>
      </c>
      <c r="L4907" s="1" t="s">
        <v>1491</v>
      </c>
      <c r="M4907" s="1" t="s">
        <v>23</v>
      </c>
      <c r="N4907" s="1" t="s">
        <v>33</v>
      </c>
      <c r="O4907" t="s">
        <v>19</v>
      </c>
      <c r="P4907">
        <v>1675.9167</v>
      </c>
      <c r="Q4907" s="1" t="s">
        <v>1492</v>
      </c>
      <c r="R4907" s="1" t="s">
        <v>1454</v>
      </c>
      <c r="S4907" t="s">
        <v>1449</v>
      </c>
      <c r="T4907">
        <f>VLOOKUP(Admissions[[#This Row],[Department]],Departments!A:E,5,FALSE)</f>
        <v>12000</v>
      </c>
      <c r="U4907" s="1" t="str">
        <f t="shared" si="152"/>
        <v>Above Benchmark</v>
      </c>
      <c r="V4907" s="1">
        <f t="shared" ca="1" si="153"/>
        <v>42</v>
      </c>
      <c r="W4907" s="1" t="str">
        <f ca="1">_xlfn.IFS(Admissions[[#This Row],[Patients Age]]&lt;18,"Paediatric",V4907&lt;40,"Young Adult",V4907&lt;65,"Adult",TRUE,"Senior")</f>
        <v>Adult</v>
      </c>
    </row>
    <row r="4908" spans="1:23" x14ac:dyDescent="0.25">
      <c r="A4908">
        <v>10095</v>
      </c>
      <c r="B4908">
        <v>6691</v>
      </c>
      <c r="C4908" s="1" t="s">
        <v>912</v>
      </c>
      <c r="D4908" s="1" t="s">
        <v>14</v>
      </c>
      <c r="E4908" s="2">
        <v>32798</v>
      </c>
      <c r="F4908" s="1" t="s">
        <v>15</v>
      </c>
      <c r="G4908" s="1" t="s">
        <v>48</v>
      </c>
      <c r="H4908" s="2">
        <v>45462</v>
      </c>
      <c r="I4908" s="2">
        <v>45464</v>
      </c>
      <c r="J4908">
        <v>2</v>
      </c>
      <c r="K4908">
        <v>4518</v>
      </c>
      <c r="L4908" s="1" t="s">
        <v>1491</v>
      </c>
      <c r="M4908" s="1" t="s">
        <v>17</v>
      </c>
      <c r="N4908" s="1" t="s">
        <v>33</v>
      </c>
      <c r="O4908" t="s">
        <v>19</v>
      </c>
      <c r="P4908">
        <v>2259</v>
      </c>
      <c r="Q4908" s="1" t="s">
        <v>1492</v>
      </c>
      <c r="R4908" s="1" t="s">
        <v>1453</v>
      </c>
      <c r="S4908" t="s">
        <v>1449</v>
      </c>
      <c r="T4908">
        <f>VLOOKUP(Admissions[[#This Row],[Department]],Departments!A:E,5,FALSE)</f>
        <v>5500</v>
      </c>
      <c r="U4908" s="1" t="str">
        <f t="shared" si="152"/>
        <v>Within Benchmark</v>
      </c>
      <c r="V4908" s="1">
        <f t="shared" ca="1" si="153"/>
        <v>36</v>
      </c>
      <c r="W4908" s="1" t="str">
        <f ca="1">_xlfn.IFS(Admissions[[#This Row],[Patients Age]]&lt;18,"Paediatric",V4908&lt;40,"Young Adult",V4908&lt;65,"Adult",TRUE,"Senior")</f>
        <v>Young Adult</v>
      </c>
    </row>
    <row r="4909" spans="1:23" x14ac:dyDescent="0.25">
      <c r="A4909">
        <v>15793</v>
      </c>
      <c r="B4909">
        <v>5543</v>
      </c>
      <c r="C4909" s="1" t="s">
        <v>497</v>
      </c>
      <c r="D4909" s="1" t="s">
        <v>14</v>
      </c>
      <c r="E4909" s="2">
        <v>33697</v>
      </c>
      <c r="F4909" s="1" t="s">
        <v>66</v>
      </c>
      <c r="G4909" s="1" t="s">
        <v>67</v>
      </c>
      <c r="H4909" s="2">
        <v>45151</v>
      </c>
      <c r="I4909" s="2">
        <v>45152</v>
      </c>
      <c r="J4909">
        <v>1</v>
      </c>
      <c r="K4909">
        <v>4150</v>
      </c>
      <c r="L4909" s="1" t="s">
        <v>1491</v>
      </c>
      <c r="M4909" s="1" t="s">
        <v>91</v>
      </c>
      <c r="N4909" s="1" t="s">
        <v>33</v>
      </c>
      <c r="O4909" t="s">
        <v>19</v>
      </c>
      <c r="P4909">
        <v>4150</v>
      </c>
      <c r="Q4909" s="1" t="s">
        <v>1492</v>
      </c>
      <c r="R4909" s="1" t="s">
        <v>1451</v>
      </c>
      <c r="S4909" t="s">
        <v>1447</v>
      </c>
      <c r="T4909">
        <f>VLOOKUP(Admissions[[#This Row],[Department]],Departments!A:E,5,FALSE)</f>
        <v>6000</v>
      </c>
      <c r="U4909" s="1" t="str">
        <f t="shared" si="152"/>
        <v>Within Benchmark</v>
      </c>
      <c r="V4909" s="1">
        <f t="shared" ca="1" si="153"/>
        <v>34</v>
      </c>
      <c r="W4909" s="1" t="str">
        <f ca="1">_xlfn.IFS(Admissions[[#This Row],[Patients Age]]&lt;18,"Paediatric",V4909&lt;40,"Young Adult",V4909&lt;65,"Adult",TRUE,"Senior")</f>
        <v>Young Adult</v>
      </c>
    </row>
    <row r="4910" spans="1:23" x14ac:dyDescent="0.25">
      <c r="A4910">
        <v>12482</v>
      </c>
      <c r="B4910">
        <v>4586</v>
      </c>
      <c r="C4910" s="1" t="s">
        <v>304</v>
      </c>
      <c r="D4910" s="1" t="s">
        <v>56</v>
      </c>
      <c r="E4910" s="2">
        <v>26485</v>
      </c>
      <c r="F4910" s="1" t="s">
        <v>51</v>
      </c>
      <c r="G4910" s="1" t="s">
        <v>87</v>
      </c>
      <c r="H4910" s="2">
        <v>45234</v>
      </c>
      <c r="I4910" s="2">
        <v>45241</v>
      </c>
      <c r="J4910">
        <v>7</v>
      </c>
      <c r="K4910">
        <v>7366</v>
      </c>
      <c r="L4910" s="1" t="s">
        <v>1491</v>
      </c>
      <c r="M4910" s="1" t="s">
        <v>17</v>
      </c>
      <c r="N4910" s="1" t="s">
        <v>33</v>
      </c>
      <c r="O4910" t="s">
        <v>19</v>
      </c>
      <c r="P4910">
        <v>1052.2856999999999</v>
      </c>
      <c r="Q4910" s="1" t="s">
        <v>1492</v>
      </c>
      <c r="R4910" s="1" t="s">
        <v>1446</v>
      </c>
      <c r="S4910" t="s">
        <v>1447</v>
      </c>
      <c r="T4910">
        <f>VLOOKUP(Admissions[[#This Row],[Department]],Departments!A:E,5,FALSE)</f>
        <v>6800</v>
      </c>
      <c r="U4910" s="1" t="str">
        <f t="shared" si="152"/>
        <v>Above Benchmark</v>
      </c>
      <c r="V4910" s="1">
        <f t="shared" ca="1" si="153"/>
        <v>54</v>
      </c>
      <c r="W4910" s="1" t="str">
        <f ca="1">_xlfn.IFS(Admissions[[#This Row],[Patients Age]]&lt;18,"Paediatric",V4910&lt;40,"Young Adult",V4910&lt;65,"Adult",TRUE,"Senior")</f>
        <v>Adult</v>
      </c>
    </row>
    <row r="4911" spans="1:23" x14ac:dyDescent="0.25">
      <c r="A4911">
        <v>12873</v>
      </c>
      <c r="B4911">
        <v>4313</v>
      </c>
      <c r="C4911" s="1" t="s">
        <v>191</v>
      </c>
      <c r="D4911" s="1" t="s">
        <v>14</v>
      </c>
      <c r="E4911" s="2">
        <v>14480</v>
      </c>
      <c r="F4911" s="1" t="s">
        <v>35</v>
      </c>
      <c r="G4911" s="1" t="s">
        <v>85</v>
      </c>
      <c r="H4911" s="2">
        <v>45635</v>
      </c>
      <c r="I4911" s="2">
        <v>45644</v>
      </c>
      <c r="J4911">
        <v>9</v>
      </c>
      <c r="K4911">
        <v>20370</v>
      </c>
      <c r="L4911" s="1" t="s">
        <v>1491</v>
      </c>
      <c r="M4911" s="1" t="s">
        <v>60</v>
      </c>
      <c r="N4911" s="1" t="s">
        <v>24</v>
      </c>
      <c r="O4911" t="s">
        <v>19</v>
      </c>
      <c r="P4911">
        <v>2263.3332999999998</v>
      </c>
      <c r="Q4911" s="1" t="s">
        <v>1492</v>
      </c>
      <c r="R4911" s="1" t="s">
        <v>1448</v>
      </c>
      <c r="S4911" t="s">
        <v>1449</v>
      </c>
      <c r="T4911">
        <f>VLOOKUP(Admissions[[#This Row],[Department]],Departments!A:E,5,FALSE)</f>
        <v>8500</v>
      </c>
      <c r="U4911" s="1" t="str">
        <f t="shared" si="152"/>
        <v>Above Benchmark</v>
      </c>
      <c r="V4911" s="1">
        <f t="shared" ca="1" si="153"/>
        <v>86</v>
      </c>
      <c r="W4911" s="1" t="str">
        <f ca="1">_xlfn.IFS(Admissions[[#This Row],[Patients Age]]&lt;18,"Paediatric",V4911&lt;40,"Young Adult",V4911&lt;65,"Adult",TRUE,"Senior")</f>
        <v>Senior</v>
      </c>
    </row>
    <row r="4912" spans="1:23" x14ac:dyDescent="0.25">
      <c r="A4912">
        <v>12125</v>
      </c>
      <c r="B4912">
        <v>6105</v>
      </c>
      <c r="C4912" s="1" t="s">
        <v>362</v>
      </c>
      <c r="D4912" s="1" t="s">
        <v>56</v>
      </c>
      <c r="E4912" s="2">
        <v>27323</v>
      </c>
      <c r="F4912" s="1" t="s">
        <v>35</v>
      </c>
      <c r="G4912" s="1" t="s">
        <v>85</v>
      </c>
      <c r="H4912" s="2">
        <v>45292</v>
      </c>
      <c r="I4912" s="2">
        <v>45298</v>
      </c>
      <c r="J4912">
        <v>6</v>
      </c>
      <c r="K4912">
        <v>13108</v>
      </c>
      <c r="L4912" s="1" t="s">
        <v>1491</v>
      </c>
      <c r="M4912" s="1" t="s">
        <v>119</v>
      </c>
      <c r="N4912" s="1" t="s">
        <v>18</v>
      </c>
      <c r="O4912" t="s">
        <v>19</v>
      </c>
      <c r="P4912">
        <v>2184.6667000000002</v>
      </c>
      <c r="Q4912" s="1" t="s">
        <v>1492</v>
      </c>
      <c r="R4912" s="1" t="s">
        <v>1448</v>
      </c>
      <c r="S4912" t="s">
        <v>1449</v>
      </c>
      <c r="T4912">
        <f>VLOOKUP(Admissions[[#This Row],[Department]],Departments!A:E,5,FALSE)</f>
        <v>8500</v>
      </c>
      <c r="U4912" s="1" t="str">
        <f t="shared" si="152"/>
        <v>Above Benchmark</v>
      </c>
      <c r="V4912" s="1">
        <f t="shared" ca="1" si="153"/>
        <v>51</v>
      </c>
      <c r="W4912" s="1" t="str">
        <f ca="1">_xlfn.IFS(Admissions[[#This Row],[Patients Age]]&lt;18,"Paediatric",V4912&lt;40,"Young Adult",V4912&lt;65,"Adult",TRUE,"Senior")</f>
        <v>Adult</v>
      </c>
    </row>
    <row r="4913" spans="1:23" x14ac:dyDescent="0.25">
      <c r="A4913">
        <v>15757</v>
      </c>
      <c r="B4913">
        <v>4715</v>
      </c>
      <c r="C4913" s="1" t="s">
        <v>86</v>
      </c>
      <c r="D4913" s="1" t="s">
        <v>56</v>
      </c>
      <c r="E4913" s="2">
        <v>27045</v>
      </c>
      <c r="F4913" s="1" t="s">
        <v>35</v>
      </c>
      <c r="G4913" s="1" t="s">
        <v>36</v>
      </c>
      <c r="H4913" s="2">
        <v>45412</v>
      </c>
      <c r="I4913" s="2">
        <v>45416</v>
      </c>
      <c r="J4913">
        <v>4</v>
      </c>
      <c r="K4913">
        <v>9735</v>
      </c>
      <c r="L4913" s="1" t="s">
        <v>1491</v>
      </c>
      <c r="M4913" s="1" t="s">
        <v>119</v>
      </c>
      <c r="N4913" s="1" t="s">
        <v>33</v>
      </c>
      <c r="O4913" t="s">
        <v>19</v>
      </c>
      <c r="P4913">
        <v>2433.75</v>
      </c>
      <c r="Q4913" s="1" t="s">
        <v>1492</v>
      </c>
      <c r="R4913" s="1" t="s">
        <v>1452</v>
      </c>
      <c r="S4913" t="s">
        <v>1449</v>
      </c>
      <c r="T4913">
        <f>VLOOKUP(Admissions[[#This Row],[Department]],Departments!A:E,5,FALSE)</f>
        <v>8500</v>
      </c>
      <c r="U4913" s="1" t="str">
        <f t="shared" si="152"/>
        <v>Above Benchmark</v>
      </c>
      <c r="V4913" s="1">
        <f t="shared" ca="1" si="153"/>
        <v>52</v>
      </c>
      <c r="W4913" s="1" t="str">
        <f ca="1">_xlfn.IFS(Admissions[[#This Row],[Patients Age]]&lt;18,"Paediatric",V4913&lt;40,"Young Adult",V4913&lt;65,"Adult",TRUE,"Senior")</f>
        <v>Adult</v>
      </c>
    </row>
    <row r="4914" spans="1:23" x14ac:dyDescent="0.25">
      <c r="A4914">
        <v>12602</v>
      </c>
      <c r="B4914">
        <v>3803</v>
      </c>
      <c r="C4914" s="1" t="s">
        <v>1133</v>
      </c>
      <c r="D4914" s="1" t="s">
        <v>56</v>
      </c>
      <c r="E4914" s="2">
        <v>31209</v>
      </c>
      <c r="F4914" s="1" t="s">
        <v>51</v>
      </c>
      <c r="G4914" s="1" t="s">
        <v>113</v>
      </c>
      <c r="H4914" s="2">
        <v>45556</v>
      </c>
      <c r="I4914" s="2">
        <v>45558</v>
      </c>
      <c r="J4914">
        <v>2</v>
      </c>
      <c r="K4914">
        <v>5362</v>
      </c>
      <c r="L4914" s="1" t="s">
        <v>1491</v>
      </c>
      <c r="M4914" s="1" t="s">
        <v>17</v>
      </c>
      <c r="N4914" s="1" t="s">
        <v>18</v>
      </c>
      <c r="O4914" t="s">
        <v>19</v>
      </c>
      <c r="P4914">
        <v>2681</v>
      </c>
      <c r="Q4914" s="1" t="s">
        <v>1492</v>
      </c>
      <c r="R4914" s="1" t="s">
        <v>1446</v>
      </c>
      <c r="S4914" t="s">
        <v>1447</v>
      </c>
      <c r="T4914">
        <f>VLOOKUP(Admissions[[#This Row],[Department]],Departments!A:E,5,FALSE)</f>
        <v>6800</v>
      </c>
      <c r="U4914" s="1" t="str">
        <f t="shared" si="152"/>
        <v>Within Benchmark</v>
      </c>
      <c r="V4914" s="1">
        <f t="shared" ca="1" si="153"/>
        <v>41</v>
      </c>
      <c r="W4914" s="1" t="str">
        <f ca="1">_xlfn.IFS(Admissions[[#This Row],[Patients Age]]&lt;18,"Paediatric",V4914&lt;40,"Young Adult",V4914&lt;65,"Adult",TRUE,"Senior")</f>
        <v>Adult</v>
      </c>
    </row>
    <row r="4915" spans="1:23" x14ac:dyDescent="0.25">
      <c r="A4915">
        <v>11468</v>
      </c>
      <c r="B4915">
        <v>4070</v>
      </c>
      <c r="C4915" s="1" t="s">
        <v>1384</v>
      </c>
      <c r="D4915" s="1" t="s">
        <v>56</v>
      </c>
      <c r="E4915" s="2">
        <v>26810</v>
      </c>
      <c r="F4915" s="1" t="s">
        <v>15</v>
      </c>
      <c r="G4915" s="1" t="s">
        <v>217</v>
      </c>
      <c r="H4915" s="2">
        <v>45178</v>
      </c>
      <c r="I4915" s="2">
        <v>45181</v>
      </c>
      <c r="J4915">
        <v>3</v>
      </c>
      <c r="K4915">
        <v>5915</v>
      </c>
      <c r="L4915" s="1" t="s">
        <v>1491</v>
      </c>
      <c r="M4915" s="1" t="s">
        <v>49</v>
      </c>
      <c r="N4915" s="1" t="s">
        <v>18</v>
      </c>
      <c r="O4915" t="s">
        <v>19</v>
      </c>
      <c r="P4915">
        <v>1971.6667</v>
      </c>
      <c r="Q4915" s="1" t="s">
        <v>1492</v>
      </c>
      <c r="R4915" s="1" t="s">
        <v>1446</v>
      </c>
      <c r="S4915" t="s">
        <v>1447</v>
      </c>
      <c r="T4915">
        <f>VLOOKUP(Admissions[[#This Row],[Department]],Departments!A:E,5,FALSE)</f>
        <v>5500</v>
      </c>
      <c r="U4915" s="1" t="str">
        <f t="shared" si="152"/>
        <v>Above Benchmark</v>
      </c>
      <c r="V4915" s="1">
        <f t="shared" ca="1" si="153"/>
        <v>53</v>
      </c>
      <c r="W4915" s="1" t="str">
        <f ca="1">_xlfn.IFS(Admissions[[#This Row],[Patients Age]]&lt;18,"Paediatric",V4915&lt;40,"Young Adult",V4915&lt;65,"Adult",TRUE,"Senior")</f>
        <v>Adult</v>
      </c>
    </row>
    <row r="4916" spans="1:23" x14ac:dyDescent="0.25">
      <c r="A4916">
        <v>12734</v>
      </c>
      <c r="B4916">
        <v>6172</v>
      </c>
      <c r="C4916" s="1" t="s">
        <v>441</v>
      </c>
      <c r="D4916" s="1" t="s">
        <v>14</v>
      </c>
      <c r="E4916" s="2">
        <v>20400</v>
      </c>
      <c r="F4916" s="1" t="s">
        <v>35</v>
      </c>
      <c r="G4916" s="1" t="s">
        <v>36</v>
      </c>
      <c r="H4916" s="2">
        <v>45006</v>
      </c>
      <c r="I4916" s="2">
        <v>45009</v>
      </c>
      <c r="J4916">
        <v>3</v>
      </c>
      <c r="K4916">
        <v>16137</v>
      </c>
      <c r="L4916" s="1" t="s">
        <v>1491</v>
      </c>
      <c r="M4916" s="1" t="s">
        <v>60</v>
      </c>
      <c r="N4916" s="1" t="s">
        <v>18</v>
      </c>
      <c r="O4916" t="s">
        <v>19</v>
      </c>
      <c r="P4916">
        <v>5379</v>
      </c>
      <c r="Q4916" s="1" t="s">
        <v>1492</v>
      </c>
      <c r="R4916" s="1" t="s">
        <v>1452</v>
      </c>
      <c r="S4916" t="s">
        <v>1449</v>
      </c>
      <c r="T4916">
        <f>VLOOKUP(Admissions[[#This Row],[Department]],Departments!A:E,5,FALSE)</f>
        <v>8500</v>
      </c>
      <c r="U4916" s="1" t="str">
        <f t="shared" si="152"/>
        <v>Above Benchmark</v>
      </c>
      <c r="V4916" s="1">
        <f t="shared" ca="1" si="153"/>
        <v>70</v>
      </c>
      <c r="W4916" s="1" t="str">
        <f ca="1">_xlfn.IFS(Admissions[[#This Row],[Patients Age]]&lt;18,"Paediatric",V4916&lt;40,"Young Adult",V4916&lt;65,"Adult",TRUE,"Senior")</f>
        <v>Senior</v>
      </c>
    </row>
    <row r="4917" spans="1:23" x14ac:dyDescent="0.25">
      <c r="A4917">
        <v>13797</v>
      </c>
      <c r="B4917">
        <v>3294</v>
      </c>
      <c r="C4917" s="1" t="s">
        <v>666</v>
      </c>
      <c r="D4917" s="1" t="s">
        <v>56</v>
      </c>
      <c r="E4917" s="2">
        <v>26725</v>
      </c>
      <c r="F4917" s="1" t="s">
        <v>21</v>
      </c>
      <c r="G4917" s="1" t="s">
        <v>22</v>
      </c>
      <c r="H4917" s="2">
        <v>45482</v>
      </c>
      <c r="I4917" s="2">
        <v>45489</v>
      </c>
      <c r="J4917">
        <v>7</v>
      </c>
      <c r="K4917">
        <v>20823</v>
      </c>
      <c r="L4917" s="1" t="s">
        <v>1491</v>
      </c>
      <c r="M4917" s="1" t="s">
        <v>124</v>
      </c>
      <c r="N4917" s="1" t="s">
        <v>18</v>
      </c>
      <c r="O4917" t="s">
        <v>19</v>
      </c>
      <c r="P4917">
        <v>2974.7143000000001</v>
      </c>
      <c r="Q4917" s="1" t="s">
        <v>1492</v>
      </c>
      <c r="R4917" s="1" t="s">
        <v>1452</v>
      </c>
      <c r="S4917" t="s">
        <v>1449</v>
      </c>
      <c r="T4917">
        <f>VLOOKUP(Admissions[[#This Row],[Department]],Departments!A:E,5,FALSE)</f>
        <v>12000</v>
      </c>
      <c r="U4917" s="1" t="str">
        <f t="shared" si="152"/>
        <v>Above Benchmark</v>
      </c>
      <c r="V4917" s="1">
        <f t="shared" ca="1" si="153"/>
        <v>53</v>
      </c>
      <c r="W4917" s="1" t="str">
        <f ca="1">_xlfn.IFS(Admissions[[#This Row],[Patients Age]]&lt;18,"Paediatric",V4917&lt;40,"Young Adult",V4917&lt;65,"Adult",TRUE,"Senior")</f>
        <v>Adult</v>
      </c>
    </row>
    <row r="4918" spans="1:23" x14ac:dyDescent="0.25">
      <c r="A4918">
        <v>13505</v>
      </c>
      <c r="B4918">
        <v>3628</v>
      </c>
      <c r="C4918" s="1" t="s">
        <v>711</v>
      </c>
      <c r="D4918" s="1" t="s">
        <v>14</v>
      </c>
      <c r="E4918" s="2">
        <v>11252</v>
      </c>
      <c r="F4918" s="1" t="s">
        <v>35</v>
      </c>
      <c r="G4918" s="1" t="s">
        <v>36</v>
      </c>
      <c r="H4918" s="2">
        <v>45116</v>
      </c>
      <c r="I4918" s="2">
        <v>45124</v>
      </c>
      <c r="J4918">
        <v>8</v>
      </c>
      <c r="K4918">
        <v>18945</v>
      </c>
      <c r="L4918" s="1" t="s">
        <v>1494</v>
      </c>
      <c r="M4918" s="1" t="s">
        <v>60</v>
      </c>
      <c r="N4918" s="1" t="s">
        <v>33</v>
      </c>
      <c r="O4918" t="s">
        <v>19</v>
      </c>
      <c r="P4918">
        <v>2368.125</v>
      </c>
      <c r="Q4918" s="1" t="s">
        <v>1492</v>
      </c>
      <c r="R4918" s="1" t="s">
        <v>1451</v>
      </c>
      <c r="S4918" t="s">
        <v>1447</v>
      </c>
      <c r="T4918">
        <f>VLOOKUP(Admissions[[#This Row],[Department]],Departments!A:E,5,FALSE)</f>
        <v>8500</v>
      </c>
      <c r="U4918" s="1" t="str">
        <f t="shared" si="152"/>
        <v>Above Benchmark</v>
      </c>
      <c r="V4918" s="1">
        <f t="shared" ca="1" si="153"/>
        <v>95</v>
      </c>
      <c r="W4918" s="1" t="str">
        <f ca="1">_xlfn.IFS(Admissions[[#This Row],[Patients Age]]&lt;18,"Paediatric",V4918&lt;40,"Young Adult",V4918&lt;65,"Adult",TRUE,"Senior")</f>
        <v>Senior</v>
      </c>
    </row>
    <row r="4919" spans="1:23" x14ac:dyDescent="0.25">
      <c r="A4919">
        <v>10480</v>
      </c>
      <c r="B4919">
        <v>5261</v>
      </c>
      <c r="C4919" s="1" t="s">
        <v>383</v>
      </c>
      <c r="D4919" s="1" t="s">
        <v>14</v>
      </c>
      <c r="E4919" s="2">
        <v>43330</v>
      </c>
      <c r="F4919" s="1" t="s">
        <v>30</v>
      </c>
      <c r="G4919" s="1" t="s">
        <v>31</v>
      </c>
      <c r="H4919" s="2">
        <v>45330</v>
      </c>
      <c r="I4919" s="2">
        <v>45333</v>
      </c>
      <c r="J4919">
        <v>3</v>
      </c>
      <c r="K4919">
        <v>4424</v>
      </c>
      <c r="L4919" s="1" t="s">
        <v>1491</v>
      </c>
      <c r="M4919" s="1" t="s">
        <v>81</v>
      </c>
      <c r="N4919" s="1" t="s">
        <v>18</v>
      </c>
      <c r="O4919" t="s">
        <v>19</v>
      </c>
      <c r="P4919">
        <v>1474.6667</v>
      </c>
      <c r="Q4919" s="1" t="s">
        <v>1492</v>
      </c>
      <c r="R4919" s="1" t="s">
        <v>1450</v>
      </c>
      <c r="S4919" t="s">
        <v>1449</v>
      </c>
      <c r="T4919">
        <f>VLOOKUP(Admissions[[#This Row],[Department]],Departments!A:E,5,FALSE)</f>
        <v>4500</v>
      </c>
      <c r="U4919" s="1" t="str">
        <f t="shared" si="152"/>
        <v>Within Benchmark</v>
      </c>
      <c r="V4919" s="1">
        <f t="shared" ca="1" si="153"/>
        <v>7</v>
      </c>
      <c r="W4919" s="1" t="str">
        <f ca="1">_xlfn.IFS(Admissions[[#This Row],[Patients Age]]&lt;18,"Paediatric",V4919&lt;40,"Young Adult",V4919&lt;65,"Adult",TRUE,"Senior")</f>
        <v>Paediatric</v>
      </c>
    </row>
    <row r="4920" spans="1:23" x14ac:dyDescent="0.25">
      <c r="A4920">
        <v>15202</v>
      </c>
      <c r="B4920">
        <v>4699</v>
      </c>
      <c r="C4920" s="1" t="s">
        <v>841</v>
      </c>
      <c r="D4920" s="1" t="s">
        <v>56</v>
      </c>
      <c r="E4920" s="2">
        <v>31359</v>
      </c>
      <c r="F4920" s="1" t="s">
        <v>41</v>
      </c>
      <c r="G4920" s="1" t="s">
        <v>42</v>
      </c>
      <c r="H4920" s="2">
        <v>45347</v>
      </c>
      <c r="I4920" s="2">
        <v>45353</v>
      </c>
      <c r="J4920">
        <v>6</v>
      </c>
      <c r="K4920">
        <v>5831</v>
      </c>
      <c r="L4920" s="1" t="s">
        <v>1491</v>
      </c>
      <c r="M4920" s="1" t="s">
        <v>73</v>
      </c>
      <c r="N4920" s="1" t="s">
        <v>18</v>
      </c>
      <c r="O4920" t="s">
        <v>19</v>
      </c>
      <c r="P4920">
        <v>971.83330000000001</v>
      </c>
      <c r="Q4920" s="1" t="s">
        <v>1492</v>
      </c>
      <c r="R4920" s="1" t="s">
        <v>1451</v>
      </c>
      <c r="S4920" t="s">
        <v>1447</v>
      </c>
      <c r="T4920">
        <f>VLOOKUP(Admissions[[#This Row],[Department]],Departments!A:E,5,FALSE)</f>
        <v>7200</v>
      </c>
      <c r="U4920" s="1" t="str">
        <f t="shared" si="152"/>
        <v>Within Benchmark</v>
      </c>
      <c r="V4920" s="1">
        <f t="shared" ca="1" si="153"/>
        <v>40</v>
      </c>
      <c r="W4920" s="1" t="str">
        <f ca="1">_xlfn.IFS(Admissions[[#This Row],[Patients Age]]&lt;18,"Paediatric",V4920&lt;40,"Young Adult",V4920&lt;65,"Adult",TRUE,"Senior")</f>
        <v>Adult</v>
      </c>
    </row>
    <row r="4921" spans="1:23" x14ac:dyDescent="0.25">
      <c r="A4921">
        <v>11939</v>
      </c>
      <c r="B4921">
        <v>4701</v>
      </c>
      <c r="C4921" s="1" t="s">
        <v>816</v>
      </c>
      <c r="D4921" s="1" t="s">
        <v>14</v>
      </c>
      <c r="E4921" s="2">
        <v>34618</v>
      </c>
      <c r="F4921" s="1" t="s">
        <v>41</v>
      </c>
      <c r="G4921" s="1" t="s">
        <v>42</v>
      </c>
      <c r="H4921" s="2">
        <v>45575</v>
      </c>
      <c r="I4921" s="2">
        <v>45576</v>
      </c>
      <c r="J4921">
        <v>1</v>
      </c>
      <c r="K4921">
        <v>4562</v>
      </c>
      <c r="L4921" s="1" t="s">
        <v>1491</v>
      </c>
      <c r="M4921" s="1" t="s">
        <v>43</v>
      </c>
      <c r="N4921" s="1" t="s">
        <v>18</v>
      </c>
      <c r="O4921" t="s">
        <v>19</v>
      </c>
      <c r="P4921">
        <v>4562</v>
      </c>
      <c r="Q4921" s="1" t="s">
        <v>1492</v>
      </c>
      <c r="R4921" s="1" t="s">
        <v>1450</v>
      </c>
      <c r="S4921" t="s">
        <v>1449</v>
      </c>
      <c r="T4921">
        <f>VLOOKUP(Admissions[[#This Row],[Department]],Departments!A:E,5,FALSE)</f>
        <v>7200</v>
      </c>
      <c r="U4921" s="1" t="str">
        <f t="shared" si="152"/>
        <v>Within Benchmark</v>
      </c>
      <c r="V4921" s="1">
        <f t="shared" ca="1" si="153"/>
        <v>31</v>
      </c>
      <c r="W4921" s="1" t="str">
        <f ca="1">_xlfn.IFS(Admissions[[#This Row],[Patients Age]]&lt;18,"Paediatric",V4921&lt;40,"Young Adult",V4921&lt;65,"Adult",TRUE,"Senior")</f>
        <v>Young Adult</v>
      </c>
    </row>
    <row r="4922" spans="1:23" x14ac:dyDescent="0.25">
      <c r="A4922">
        <v>12170</v>
      </c>
      <c r="B4922">
        <v>6750</v>
      </c>
      <c r="C4922" s="1" t="s">
        <v>813</v>
      </c>
      <c r="D4922" s="1" t="s">
        <v>56</v>
      </c>
      <c r="E4922" s="2">
        <v>12320</v>
      </c>
      <c r="F4922" s="1" t="s">
        <v>35</v>
      </c>
      <c r="G4922" s="1" t="s">
        <v>85</v>
      </c>
      <c r="H4922" s="2">
        <v>45024</v>
      </c>
      <c r="I4922" s="2">
        <v>45032</v>
      </c>
      <c r="J4922">
        <v>8</v>
      </c>
      <c r="K4922">
        <v>15193</v>
      </c>
      <c r="L4922" s="1" t="s">
        <v>1494</v>
      </c>
      <c r="M4922" s="1" t="s">
        <v>37</v>
      </c>
      <c r="N4922" s="1" t="s">
        <v>33</v>
      </c>
      <c r="O4922" t="s">
        <v>19</v>
      </c>
      <c r="P4922">
        <v>1899.125</v>
      </c>
      <c r="Q4922" s="1" t="s">
        <v>1492</v>
      </c>
      <c r="R4922" s="1" t="s">
        <v>1446</v>
      </c>
      <c r="S4922" t="s">
        <v>1447</v>
      </c>
      <c r="T4922">
        <f>VLOOKUP(Admissions[[#This Row],[Department]],Departments!A:E,5,FALSE)</f>
        <v>8500</v>
      </c>
      <c r="U4922" s="1" t="str">
        <f t="shared" si="152"/>
        <v>Above Benchmark</v>
      </c>
      <c r="V4922" s="1">
        <f t="shared" ca="1" si="153"/>
        <v>92</v>
      </c>
      <c r="W4922" s="1" t="str">
        <f ca="1">_xlfn.IFS(Admissions[[#This Row],[Patients Age]]&lt;18,"Paediatric",V4922&lt;40,"Young Adult",V4922&lt;65,"Adult",TRUE,"Senior")</f>
        <v>Senior</v>
      </c>
    </row>
    <row r="4923" spans="1:23" x14ac:dyDescent="0.25">
      <c r="A4923">
        <v>10583</v>
      </c>
      <c r="B4923">
        <v>3617</v>
      </c>
      <c r="C4923" s="1" t="s">
        <v>1385</v>
      </c>
      <c r="D4923" s="1" t="s">
        <v>56</v>
      </c>
      <c r="E4923" s="2">
        <v>29574</v>
      </c>
      <c r="F4923" s="1" t="s">
        <v>15</v>
      </c>
      <c r="G4923" s="1" t="s">
        <v>48</v>
      </c>
      <c r="H4923" s="2">
        <v>45563</v>
      </c>
      <c r="I4923" s="2">
        <v>45564</v>
      </c>
      <c r="J4923">
        <v>1</v>
      </c>
      <c r="K4923">
        <v>3845</v>
      </c>
      <c r="L4923" s="1" t="s">
        <v>1491</v>
      </c>
      <c r="M4923" s="1" t="s">
        <v>17</v>
      </c>
      <c r="N4923" s="1" t="s">
        <v>18</v>
      </c>
      <c r="O4923" t="s">
        <v>19</v>
      </c>
      <c r="P4923">
        <v>3845</v>
      </c>
      <c r="Q4923" s="1" t="s">
        <v>1492</v>
      </c>
      <c r="R4923" s="1" t="s">
        <v>1446</v>
      </c>
      <c r="S4923" t="s">
        <v>1447</v>
      </c>
      <c r="T4923">
        <f>VLOOKUP(Admissions[[#This Row],[Department]],Departments!A:E,5,FALSE)</f>
        <v>5500</v>
      </c>
      <c r="U4923" s="1" t="str">
        <f t="shared" si="152"/>
        <v>Within Benchmark</v>
      </c>
      <c r="V4923" s="1">
        <f t="shared" ca="1" si="153"/>
        <v>45</v>
      </c>
      <c r="W4923" s="1" t="str">
        <f ca="1">_xlfn.IFS(Admissions[[#This Row],[Patients Age]]&lt;18,"Paediatric",V4923&lt;40,"Young Adult",V4923&lt;65,"Adult",TRUE,"Senior")</f>
        <v>Adult</v>
      </c>
    </row>
    <row r="4924" spans="1:23" x14ac:dyDescent="0.25">
      <c r="A4924">
        <v>10082</v>
      </c>
      <c r="B4924">
        <v>4683</v>
      </c>
      <c r="C4924" s="1" t="s">
        <v>400</v>
      </c>
      <c r="D4924" s="1" t="s">
        <v>14</v>
      </c>
      <c r="E4924" s="2">
        <v>30198</v>
      </c>
      <c r="F4924" s="1" t="s">
        <v>41</v>
      </c>
      <c r="G4924" s="1" t="s">
        <v>42</v>
      </c>
      <c r="H4924" s="2">
        <v>45244</v>
      </c>
      <c r="I4924" s="2">
        <v>45249</v>
      </c>
      <c r="J4924">
        <v>5</v>
      </c>
      <c r="K4924">
        <v>11224</v>
      </c>
      <c r="L4924" s="1" t="s">
        <v>1491</v>
      </c>
      <c r="M4924" s="1" t="s">
        <v>73</v>
      </c>
      <c r="N4924" s="1" t="s">
        <v>24</v>
      </c>
      <c r="O4924" t="s">
        <v>19</v>
      </c>
      <c r="P4924">
        <v>2244.8000000000002</v>
      </c>
      <c r="Q4924" s="1" t="s">
        <v>1492</v>
      </c>
      <c r="R4924" s="1" t="s">
        <v>1452</v>
      </c>
      <c r="S4924" t="s">
        <v>1449</v>
      </c>
      <c r="T4924">
        <f>VLOOKUP(Admissions[[#This Row],[Department]],Departments!A:E,5,FALSE)</f>
        <v>7200</v>
      </c>
      <c r="U4924" s="1" t="str">
        <f t="shared" si="152"/>
        <v>Above Benchmark</v>
      </c>
      <c r="V4924" s="1">
        <f t="shared" ca="1" si="153"/>
        <v>43</v>
      </c>
      <c r="W4924" s="1" t="str">
        <f ca="1">_xlfn.IFS(Admissions[[#This Row],[Patients Age]]&lt;18,"Paediatric",V4924&lt;40,"Young Adult",V4924&lt;65,"Adult",TRUE,"Senior")</f>
        <v>Adult</v>
      </c>
    </row>
    <row r="4925" spans="1:23" x14ac:dyDescent="0.25">
      <c r="A4925">
        <v>10360</v>
      </c>
      <c r="B4925">
        <v>5498</v>
      </c>
      <c r="C4925" s="1" t="s">
        <v>421</v>
      </c>
      <c r="D4925" s="1" t="s">
        <v>14</v>
      </c>
      <c r="E4925" s="2">
        <v>18097</v>
      </c>
      <c r="F4925" s="1" t="s">
        <v>26</v>
      </c>
      <c r="G4925" s="1" t="s">
        <v>27</v>
      </c>
      <c r="H4925" s="2">
        <v>45278</v>
      </c>
      <c r="I4925" s="2">
        <v>45284</v>
      </c>
      <c r="J4925">
        <v>6</v>
      </c>
      <c r="K4925">
        <v>16417</v>
      </c>
      <c r="L4925" s="1" t="s">
        <v>1491</v>
      </c>
      <c r="M4925" s="1" t="s">
        <v>17</v>
      </c>
      <c r="N4925" s="1" t="s">
        <v>24</v>
      </c>
      <c r="O4925" t="s">
        <v>19</v>
      </c>
      <c r="P4925">
        <v>2736.1667000000002</v>
      </c>
      <c r="Q4925" s="1" t="s">
        <v>1492</v>
      </c>
      <c r="R4925" s="1" t="s">
        <v>1448</v>
      </c>
      <c r="S4925" t="s">
        <v>1449</v>
      </c>
      <c r="T4925">
        <f>VLOOKUP(Admissions[[#This Row],[Department]],Departments!A:E,5,FALSE)</f>
        <v>9000</v>
      </c>
      <c r="U4925" s="1" t="str">
        <f t="shared" si="152"/>
        <v>Above Benchmark</v>
      </c>
      <c r="V4925" s="1">
        <f t="shared" ca="1" si="153"/>
        <v>76</v>
      </c>
      <c r="W4925" s="1" t="str">
        <f ca="1">_xlfn.IFS(Admissions[[#This Row],[Patients Age]]&lt;18,"Paediatric",V4925&lt;40,"Young Adult",V4925&lt;65,"Adult",TRUE,"Senior")</f>
        <v>Senior</v>
      </c>
    </row>
    <row r="4926" spans="1:23" x14ac:dyDescent="0.25">
      <c r="A4926">
        <v>11577</v>
      </c>
      <c r="B4926">
        <v>4383</v>
      </c>
      <c r="C4926" s="1" t="s">
        <v>414</v>
      </c>
      <c r="D4926" s="1" t="s">
        <v>14</v>
      </c>
      <c r="E4926" s="2">
        <v>16055</v>
      </c>
      <c r="F4926" s="1" t="s">
        <v>66</v>
      </c>
      <c r="G4926" s="1" t="s">
        <v>70</v>
      </c>
      <c r="H4926" s="2">
        <v>45359</v>
      </c>
      <c r="I4926" s="2">
        <v>45361</v>
      </c>
      <c r="J4926">
        <v>2</v>
      </c>
      <c r="K4926">
        <v>5583</v>
      </c>
      <c r="L4926" s="1" t="s">
        <v>1491</v>
      </c>
      <c r="M4926" s="1" t="s">
        <v>91</v>
      </c>
      <c r="N4926" s="1" t="s">
        <v>33</v>
      </c>
      <c r="O4926" t="s">
        <v>19</v>
      </c>
      <c r="P4926">
        <v>2791.5</v>
      </c>
      <c r="Q4926" s="1" t="s">
        <v>1492</v>
      </c>
      <c r="R4926" s="1" t="s">
        <v>1454</v>
      </c>
      <c r="S4926" t="s">
        <v>1449</v>
      </c>
      <c r="T4926">
        <f>VLOOKUP(Admissions[[#This Row],[Department]],Departments!A:E,5,FALSE)</f>
        <v>6000</v>
      </c>
      <c r="U4926" s="1" t="str">
        <f t="shared" si="152"/>
        <v>Within Benchmark</v>
      </c>
      <c r="V4926" s="1">
        <f t="shared" ca="1" si="153"/>
        <v>82</v>
      </c>
      <c r="W4926" s="1" t="str">
        <f ca="1">_xlfn.IFS(Admissions[[#This Row],[Patients Age]]&lt;18,"Paediatric",V4926&lt;40,"Young Adult",V4926&lt;65,"Adult",TRUE,"Senior")</f>
        <v>Senior</v>
      </c>
    </row>
    <row r="4927" spans="1:23" x14ac:dyDescent="0.25">
      <c r="A4927">
        <v>10367</v>
      </c>
      <c r="B4927">
        <v>7151</v>
      </c>
      <c r="C4927" s="1" t="s">
        <v>216</v>
      </c>
      <c r="D4927" s="1" t="s">
        <v>14</v>
      </c>
      <c r="E4927" s="2">
        <v>27771</v>
      </c>
      <c r="F4927" s="1" t="s">
        <v>21</v>
      </c>
      <c r="G4927" s="1" t="s">
        <v>22</v>
      </c>
      <c r="H4927" s="2">
        <v>45522</v>
      </c>
      <c r="I4927" s="2">
        <v>45528</v>
      </c>
      <c r="J4927">
        <v>6</v>
      </c>
      <c r="K4927">
        <v>20702</v>
      </c>
      <c r="L4927" s="1" t="s">
        <v>1491</v>
      </c>
      <c r="M4927" s="1" t="s">
        <v>28</v>
      </c>
      <c r="N4927" s="1" t="s">
        <v>18</v>
      </c>
      <c r="O4927" t="s">
        <v>19</v>
      </c>
      <c r="P4927">
        <v>3450.3332999999998</v>
      </c>
      <c r="Q4927" s="1" t="s">
        <v>1492</v>
      </c>
      <c r="R4927" s="1" t="s">
        <v>1451</v>
      </c>
      <c r="S4927" t="s">
        <v>1447</v>
      </c>
      <c r="T4927">
        <f>VLOOKUP(Admissions[[#This Row],[Department]],Departments!A:E,5,FALSE)</f>
        <v>12000</v>
      </c>
      <c r="U4927" s="1" t="str">
        <f t="shared" si="152"/>
        <v>Above Benchmark</v>
      </c>
      <c r="V4927" s="1">
        <f t="shared" ca="1" si="153"/>
        <v>50</v>
      </c>
      <c r="W4927" s="1" t="str">
        <f ca="1">_xlfn.IFS(Admissions[[#This Row],[Patients Age]]&lt;18,"Paediatric",V4927&lt;40,"Young Adult",V4927&lt;65,"Adult",TRUE,"Senior")</f>
        <v>Adult</v>
      </c>
    </row>
    <row r="4928" spans="1:23" x14ac:dyDescent="0.25">
      <c r="A4928">
        <v>11594</v>
      </c>
      <c r="B4928">
        <v>4866</v>
      </c>
      <c r="C4928" s="1" t="s">
        <v>747</v>
      </c>
      <c r="D4928" s="1" t="s">
        <v>56</v>
      </c>
      <c r="E4928" s="2">
        <v>12935</v>
      </c>
      <c r="F4928" s="1" t="s">
        <v>26</v>
      </c>
      <c r="G4928" s="1" t="s">
        <v>39</v>
      </c>
      <c r="H4928" s="2">
        <v>44991</v>
      </c>
      <c r="I4928" s="2">
        <v>45004</v>
      </c>
      <c r="J4928">
        <v>13</v>
      </c>
      <c r="K4928">
        <v>46944</v>
      </c>
      <c r="L4928" s="1" t="s">
        <v>1491</v>
      </c>
      <c r="M4928" s="1" t="s">
        <v>28</v>
      </c>
      <c r="N4928" s="1" t="s">
        <v>33</v>
      </c>
      <c r="O4928" t="s">
        <v>19</v>
      </c>
      <c r="P4928">
        <v>3611.0769</v>
      </c>
      <c r="Q4928" s="1" t="s">
        <v>1492</v>
      </c>
      <c r="R4928" s="1" t="s">
        <v>1448</v>
      </c>
      <c r="S4928" t="s">
        <v>1449</v>
      </c>
      <c r="T4928">
        <f>VLOOKUP(Admissions[[#This Row],[Department]],Departments!A:E,5,FALSE)</f>
        <v>9000</v>
      </c>
      <c r="U4928" s="1" t="str">
        <f t="shared" si="152"/>
        <v>Above Benchmark</v>
      </c>
      <c r="V4928" s="1">
        <f t="shared" ca="1" si="153"/>
        <v>91</v>
      </c>
      <c r="W4928" s="1" t="str">
        <f ca="1">_xlfn.IFS(Admissions[[#This Row],[Patients Age]]&lt;18,"Paediatric",V4928&lt;40,"Young Adult",V4928&lt;65,"Adult",TRUE,"Senior")</f>
        <v>Senior</v>
      </c>
    </row>
    <row r="4929" spans="1:23" x14ac:dyDescent="0.25">
      <c r="A4929">
        <v>12615</v>
      </c>
      <c r="B4929">
        <v>3876</v>
      </c>
      <c r="C4929" s="1" t="s">
        <v>221</v>
      </c>
      <c r="D4929" s="1" t="s">
        <v>14</v>
      </c>
      <c r="E4929" s="2">
        <v>26570</v>
      </c>
      <c r="F4929" s="1" t="s">
        <v>15</v>
      </c>
      <c r="G4929" s="1" t="s">
        <v>217</v>
      </c>
      <c r="H4929" s="2">
        <v>45244</v>
      </c>
      <c r="I4929" s="2">
        <v>45247</v>
      </c>
      <c r="J4929">
        <v>3</v>
      </c>
      <c r="K4929">
        <v>5345</v>
      </c>
      <c r="L4929" s="1" t="s">
        <v>1491</v>
      </c>
      <c r="M4929" s="1" t="s">
        <v>46</v>
      </c>
      <c r="N4929" s="1" t="s">
        <v>18</v>
      </c>
      <c r="O4929" t="s">
        <v>19</v>
      </c>
      <c r="P4929">
        <v>1781.6667</v>
      </c>
      <c r="Q4929" s="1" t="s">
        <v>1492</v>
      </c>
      <c r="R4929" s="1" t="s">
        <v>1452</v>
      </c>
      <c r="S4929" t="s">
        <v>1449</v>
      </c>
      <c r="T4929">
        <f>VLOOKUP(Admissions[[#This Row],[Department]],Departments!A:E,5,FALSE)</f>
        <v>5500</v>
      </c>
      <c r="U4929" s="1" t="str">
        <f t="shared" si="152"/>
        <v>Within Benchmark</v>
      </c>
      <c r="V4929" s="1">
        <f t="shared" ca="1" si="153"/>
        <v>53</v>
      </c>
      <c r="W4929" s="1" t="str">
        <f ca="1">_xlfn.IFS(Admissions[[#This Row],[Patients Age]]&lt;18,"Paediatric",V4929&lt;40,"Young Adult",V4929&lt;65,"Adult",TRUE,"Senior")</f>
        <v>Adult</v>
      </c>
    </row>
    <row r="4930" spans="1:23" x14ac:dyDescent="0.25">
      <c r="A4930">
        <v>11861</v>
      </c>
      <c r="B4930">
        <v>4564</v>
      </c>
      <c r="C4930" s="1" t="s">
        <v>564</v>
      </c>
      <c r="D4930" s="1" t="s">
        <v>14</v>
      </c>
      <c r="E4930" s="2">
        <v>40531</v>
      </c>
      <c r="F4930" s="1" t="s">
        <v>30</v>
      </c>
      <c r="G4930" s="1" t="s">
        <v>110</v>
      </c>
      <c r="H4930" s="2">
        <v>45330</v>
      </c>
      <c r="I4930" s="2">
        <v>45331</v>
      </c>
      <c r="J4930">
        <v>1</v>
      </c>
      <c r="K4930">
        <v>1316</v>
      </c>
      <c r="L4930" s="1" t="s">
        <v>1491</v>
      </c>
      <c r="M4930" s="1" t="s">
        <v>32</v>
      </c>
      <c r="N4930" s="1" t="s">
        <v>24</v>
      </c>
      <c r="O4930" t="s">
        <v>19</v>
      </c>
      <c r="P4930">
        <v>1316</v>
      </c>
      <c r="Q4930" s="1" t="s">
        <v>1492</v>
      </c>
      <c r="R4930" s="1" t="s">
        <v>1450</v>
      </c>
      <c r="S4930" t="s">
        <v>1449</v>
      </c>
      <c r="T4930">
        <f>VLOOKUP(Admissions[[#This Row],[Department]],Departments!A:E,5,FALSE)</f>
        <v>4500</v>
      </c>
      <c r="U4930" s="1" t="str">
        <f t="shared" ref="U4930:U4993" si="154">IF(K4930&gt;T4930,"Above Benchmark","Within Benchmark")</f>
        <v>Within Benchmark</v>
      </c>
      <c r="V4930" s="1">
        <f t="shared" ref="V4930:V4993" ca="1" si="155">INT(YEARFRAC(E4930,TODAY()))</f>
        <v>15</v>
      </c>
      <c r="W4930" s="1" t="str">
        <f ca="1">_xlfn.IFS(Admissions[[#This Row],[Patients Age]]&lt;18,"Paediatric",V4930&lt;40,"Young Adult",V4930&lt;65,"Adult",TRUE,"Senior")</f>
        <v>Paediatric</v>
      </c>
    </row>
    <row r="4931" spans="1:23" x14ac:dyDescent="0.25">
      <c r="A4931">
        <v>12091</v>
      </c>
      <c r="B4931">
        <v>5752</v>
      </c>
      <c r="C4931" s="1" t="s">
        <v>212</v>
      </c>
      <c r="D4931" s="1" t="s">
        <v>14</v>
      </c>
      <c r="E4931" s="2">
        <v>21585</v>
      </c>
      <c r="F4931" s="1" t="s">
        <v>26</v>
      </c>
      <c r="G4931" s="1" t="s">
        <v>39</v>
      </c>
      <c r="H4931" s="2">
        <v>45548</v>
      </c>
      <c r="I4931" s="2">
        <v>45557</v>
      </c>
      <c r="J4931">
        <v>9</v>
      </c>
      <c r="K4931">
        <v>22954</v>
      </c>
      <c r="L4931" s="1" t="s">
        <v>1491</v>
      </c>
      <c r="M4931" s="1" t="s">
        <v>79</v>
      </c>
      <c r="N4931" s="1" t="s">
        <v>18</v>
      </c>
      <c r="O4931" t="s">
        <v>19</v>
      </c>
      <c r="P4931">
        <v>2550.4443999999999</v>
      </c>
      <c r="Q4931" s="1" t="s">
        <v>1492</v>
      </c>
      <c r="R4931" s="1" t="s">
        <v>1454</v>
      </c>
      <c r="S4931" t="s">
        <v>1449</v>
      </c>
      <c r="T4931">
        <f>VLOOKUP(Admissions[[#This Row],[Department]],Departments!A:E,5,FALSE)</f>
        <v>9000</v>
      </c>
      <c r="U4931" s="1" t="str">
        <f t="shared" si="154"/>
        <v>Above Benchmark</v>
      </c>
      <c r="V4931" s="1">
        <f t="shared" ca="1" si="155"/>
        <v>67</v>
      </c>
      <c r="W4931" s="1" t="str">
        <f ca="1">_xlfn.IFS(Admissions[[#This Row],[Patients Age]]&lt;18,"Paediatric",V4931&lt;40,"Young Adult",V4931&lt;65,"Adult",TRUE,"Senior")</f>
        <v>Senior</v>
      </c>
    </row>
    <row r="4932" spans="1:23" x14ac:dyDescent="0.25">
      <c r="A4932">
        <v>10596</v>
      </c>
      <c r="B4932">
        <v>4004</v>
      </c>
      <c r="C4932" s="1" t="s">
        <v>576</v>
      </c>
      <c r="D4932" s="1" t="s">
        <v>56</v>
      </c>
      <c r="E4932" s="2">
        <v>37267</v>
      </c>
      <c r="F4932" s="1" t="s">
        <v>21</v>
      </c>
      <c r="G4932" s="1" t="s">
        <v>22</v>
      </c>
      <c r="H4932" s="2">
        <v>45065</v>
      </c>
      <c r="I4932" s="2">
        <v>45072</v>
      </c>
      <c r="J4932">
        <v>7</v>
      </c>
      <c r="K4932">
        <v>22831</v>
      </c>
      <c r="L4932" s="1" t="s">
        <v>1494</v>
      </c>
      <c r="M4932" s="1" t="s">
        <v>124</v>
      </c>
      <c r="N4932" s="1" t="s">
        <v>33</v>
      </c>
      <c r="O4932" t="s">
        <v>19</v>
      </c>
      <c r="P4932">
        <v>3261.5713999999998</v>
      </c>
      <c r="Q4932" s="1" t="s">
        <v>1492</v>
      </c>
      <c r="R4932" s="1" t="s">
        <v>1454</v>
      </c>
      <c r="S4932" t="s">
        <v>1449</v>
      </c>
      <c r="T4932">
        <f>VLOOKUP(Admissions[[#This Row],[Department]],Departments!A:E,5,FALSE)</f>
        <v>12000</v>
      </c>
      <c r="U4932" s="1" t="str">
        <f t="shared" si="154"/>
        <v>Above Benchmark</v>
      </c>
      <c r="V4932" s="1">
        <f t="shared" ca="1" si="155"/>
        <v>24</v>
      </c>
      <c r="W4932" s="1" t="str">
        <f ca="1">_xlfn.IFS(Admissions[[#This Row],[Patients Age]]&lt;18,"Paediatric",V4932&lt;40,"Young Adult",V4932&lt;65,"Adult",TRUE,"Senior")</f>
        <v>Young Adult</v>
      </c>
    </row>
    <row r="4933" spans="1:23" x14ac:dyDescent="0.25">
      <c r="A4933">
        <v>13967</v>
      </c>
      <c r="B4933">
        <v>6294</v>
      </c>
      <c r="C4933" s="1" t="s">
        <v>716</v>
      </c>
      <c r="D4933" s="1" t="s">
        <v>14</v>
      </c>
      <c r="E4933" s="2">
        <v>26829</v>
      </c>
      <c r="F4933" s="1" t="s">
        <v>26</v>
      </c>
      <c r="G4933" s="1" t="s">
        <v>39</v>
      </c>
      <c r="H4933" s="2">
        <v>45227</v>
      </c>
      <c r="I4933" s="2">
        <v>45236</v>
      </c>
      <c r="J4933">
        <v>9</v>
      </c>
      <c r="K4933">
        <v>29325</v>
      </c>
      <c r="L4933" s="1" t="s">
        <v>1494</v>
      </c>
      <c r="M4933" s="1" t="s">
        <v>79</v>
      </c>
      <c r="N4933" s="1" t="s">
        <v>18</v>
      </c>
      <c r="O4933" t="s">
        <v>19</v>
      </c>
      <c r="P4933">
        <v>3258.3332999999998</v>
      </c>
      <c r="Q4933" s="1" t="s">
        <v>1492</v>
      </c>
      <c r="R4933" s="1" t="s">
        <v>1446</v>
      </c>
      <c r="S4933" t="s">
        <v>1447</v>
      </c>
      <c r="T4933">
        <f>VLOOKUP(Admissions[[#This Row],[Department]],Departments!A:E,5,FALSE)</f>
        <v>9000</v>
      </c>
      <c r="U4933" s="1" t="str">
        <f t="shared" si="154"/>
        <v>Above Benchmark</v>
      </c>
      <c r="V4933" s="1">
        <f t="shared" ca="1" si="155"/>
        <v>53</v>
      </c>
      <c r="W4933" s="1" t="str">
        <f ca="1">_xlfn.IFS(Admissions[[#This Row],[Patients Age]]&lt;18,"Paediatric",V4933&lt;40,"Young Adult",V4933&lt;65,"Adult",TRUE,"Senior")</f>
        <v>Adult</v>
      </c>
    </row>
    <row r="4934" spans="1:23" x14ac:dyDescent="0.25">
      <c r="A4934">
        <v>12397</v>
      </c>
      <c r="B4934">
        <v>4066</v>
      </c>
      <c r="C4934" s="1" t="s">
        <v>557</v>
      </c>
      <c r="D4934" s="1" t="s">
        <v>14</v>
      </c>
      <c r="E4934" s="2">
        <v>29150</v>
      </c>
      <c r="F4934" s="1" t="s">
        <v>66</v>
      </c>
      <c r="G4934" s="1" t="s">
        <v>70</v>
      </c>
      <c r="H4934" s="2">
        <v>45190</v>
      </c>
      <c r="I4934" s="2">
        <v>45194</v>
      </c>
      <c r="J4934">
        <v>4</v>
      </c>
      <c r="K4934">
        <v>5381</v>
      </c>
      <c r="L4934" s="1" t="s">
        <v>1491</v>
      </c>
      <c r="M4934" s="1" t="s">
        <v>1483</v>
      </c>
      <c r="N4934" s="1" t="s">
        <v>24</v>
      </c>
      <c r="O4934" t="s">
        <v>19</v>
      </c>
      <c r="P4934">
        <v>1345.25</v>
      </c>
      <c r="Q4934" s="1" t="s">
        <v>1492</v>
      </c>
      <c r="R4934" s="1" t="s">
        <v>1450</v>
      </c>
      <c r="S4934" t="s">
        <v>1449</v>
      </c>
      <c r="T4934">
        <f>VLOOKUP(Admissions[[#This Row],[Department]],Departments!A:E,5,FALSE)</f>
        <v>6000</v>
      </c>
      <c r="U4934" s="1" t="str">
        <f t="shared" si="154"/>
        <v>Within Benchmark</v>
      </c>
      <c r="V4934" s="1">
        <f t="shared" ca="1" si="155"/>
        <v>46</v>
      </c>
      <c r="W4934" s="1" t="str">
        <f ca="1">_xlfn.IFS(Admissions[[#This Row],[Patients Age]]&lt;18,"Paediatric",V4934&lt;40,"Young Adult",V4934&lt;65,"Adult",TRUE,"Senior")</f>
        <v>Adult</v>
      </c>
    </row>
    <row r="4935" spans="1:23" x14ac:dyDescent="0.25">
      <c r="A4935">
        <v>10917</v>
      </c>
      <c r="B4935">
        <v>5187</v>
      </c>
      <c r="C4935" s="1" t="s">
        <v>635</v>
      </c>
      <c r="D4935" s="1" t="s">
        <v>56</v>
      </c>
      <c r="E4935" s="2">
        <v>30586</v>
      </c>
      <c r="F4935" s="1" t="s">
        <v>35</v>
      </c>
      <c r="G4935" s="1" t="s">
        <v>83</v>
      </c>
      <c r="H4935" s="2">
        <v>45385</v>
      </c>
      <c r="I4935" s="2">
        <v>45390</v>
      </c>
      <c r="J4935">
        <v>5</v>
      </c>
      <c r="K4935">
        <v>6639</v>
      </c>
      <c r="L4935" s="1" t="s">
        <v>1491</v>
      </c>
      <c r="M4935" s="1" t="s">
        <v>75</v>
      </c>
      <c r="N4935" s="1" t="s">
        <v>24</v>
      </c>
      <c r="O4935" t="s">
        <v>19</v>
      </c>
      <c r="P4935">
        <v>1327.8</v>
      </c>
      <c r="Q4935" s="1" t="s">
        <v>1492</v>
      </c>
      <c r="R4935" s="1" t="s">
        <v>1453</v>
      </c>
      <c r="S4935" t="s">
        <v>1449</v>
      </c>
      <c r="T4935">
        <f>VLOOKUP(Admissions[[#This Row],[Department]],Departments!A:E,5,FALSE)</f>
        <v>8500</v>
      </c>
      <c r="U4935" s="1" t="str">
        <f t="shared" si="154"/>
        <v>Within Benchmark</v>
      </c>
      <c r="V4935" s="1">
        <f t="shared" ca="1" si="155"/>
        <v>42</v>
      </c>
      <c r="W4935" s="1" t="str">
        <f ca="1">_xlfn.IFS(Admissions[[#This Row],[Patients Age]]&lt;18,"Paediatric",V4935&lt;40,"Young Adult",V4935&lt;65,"Adult",TRUE,"Senior")</f>
        <v>Adult</v>
      </c>
    </row>
    <row r="4936" spans="1:23" x14ac:dyDescent="0.25">
      <c r="A4936">
        <v>11876</v>
      </c>
      <c r="B4936">
        <v>6287</v>
      </c>
      <c r="C4936" s="1" t="s">
        <v>267</v>
      </c>
      <c r="D4936" s="1" t="s">
        <v>56</v>
      </c>
      <c r="E4936" s="2">
        <v>26445</v>
      </c>
      <c r="F4936" s="1" t="s">
        <v>41</v>
      </c>
      <c r="G4936" s="1" t="s">
        <v>42</v>
      </c>
      <c r="H4936" s="2">
        <v>45398</v>
      </c>
      <c r="I4936" s="2">
        <v>45403</v>
      </c>
      <c r="J4936">
        <v>5</v>
      </c>
      <c r="K4936">
        <v>4807</v>
      </c>
      <c r="L4936" s="1" t="s">
        <v>1491</v>
      </c>
      <c r="M4936" s="1" t="s">
        <v>49</v>
      </c>
      <c r="N4936" s="1" t="s">
        <v>24</v>
      </c>
      <c r="O4936" t="s">
        <v>19</v>
      </c>
      <c r="P4936">
        <v>961.4</v>
      </c>
      <c r="Q4936" s="1" t="s">
        <v>1492</v>
      </c>
      <c r="R4936" s="1" t="s">
        <v>1452</v>
      </c>
      <c r="S4936" t="s">
        <v>1449</v>
      </c>
      <c r="T4936">
        <f>VLOOKUP(Admissions[[#This Row],[Department]],Departments!A:E,5,FALSE)</f>
        <v>7200</v>
      </c>
      <c r="U4936" s="1" t="str">
        <f t="shared" si="154"/>
        <v>Within Benchmark</v>
      </c>
      <c r="V4936" s="1">
        <f t="shared" ca="1" si="155"/>
        <v>54</v>
      </c>
      <c r="W4936" s="1" t="str">
        <f ca="1">_xlfn.IFS(Admissions[[#This Row],[Patients Age]]&lt;18,"Paediatric",V4936&lt;40,"Young Adult",V4936&lt;65,"Adult",TRUE,"Senior")</f>
        <v>Adult</v>
      </c>
    </row>
    <row r="4937" spans="1:23" x14ac:dyDescent="0.25">
      <c r="A4937">
        <v>11912</v>
      </c>
      <c r="B4937">
        <v>3107</v>
      </c>
      <c r="C4937" s="1" t="s">
        <v>468</v>
      </c>
      <c r="D4937" s="1" t="s">
        <v>14</v>
      </c>
      <c r="E4937" s="2">
        <v>29494</v>
      </c>
      <c r="F4937" s="1" t="s">
        <v>15</v>
      </c>
      <c r="G4937" s="1" t="s">
        <v>217</v>
      </c>
      <c r="H4937" s="2">
        <v>45356</v>
      </c>
      <c r="I4937" s="2">
        <v>45357</v>
      </c>
      <c r="J4937">
        <v>1</v>
      </c>
      <c r="K4937">
        <v>2187</v>
      </c>
      <c r="L4937" s="1" t="s">
        <v>1491</v>
      </c>
      <c r="M4937" s="1" t="s">
        <v>49</v>
      </c>
      <c r="N4937" s="1" t="s">
        <v>24</v>
      </c>
      <c r="O4937" t="s">
        <v>19</v>
      </c>
      <c r="P4937">
        <v>2187</v>
      </c>
      <c r="Q4937" s="1" t="s">
        <v>1492</v>
      </c>
      <c r="R4937" s="1" t="s">
        <v>1452</v>
      </c>
      <c r="S4937" t="s">
        <v>1449</v>
      </c>
      <c r="T4937">
        <f>VLOOKUP(Admissions[[#This Row],[Department]],Departments!A:E,5,FALSE)</f>
        <v>5500</v>
      </c>
      <c r="U4937" s="1" t="str">
        <f t="shared" si="154"/>
        <v>Within Benchmark</v>
      </c>
      <c r="V4937" s="1">
        <f t="shared" ca="1" si="155"/>
        <v>45</v>
      </c>
      <c r="W4937" s="1" t="str">
        <f ca="1">_xlfn.IFS(Admissions[[#This Row],[Patients Age]]&lt;18,"Paediatric",V4937&lt;40,"Young Adult",V4937&lt;65,"Adult",TRUE,"Senior")</f>
        <v>Adult</v>
      </c>
    </row>
    <row r="4938" spans="1:23" x14ac:dyDescent="0.25">
      <c r="A4938">
        <v>11747</v>
      </c>
      <c r="B4938">
        <v>4492</v>
      </c>
      <c r="C4938" s="1" t="s">
        <v>475</v>
      </c>
      <c r="D4938" s="1" t="s">
        <v>56</v>
      </c>
      <c r="E4938" s="2">
        <v>33240</v>
      </c>
      <c r="F4938" s="1" t="s">
        <v>51</v>
      </c>
      <c r="G4938" s="1" t="s">
        <v>87</v>
      </c>
      <c r="H4938" s="2">
        <v>45622</v>
      </c>
      <c r="I4938" s="2">
        <v>45629</v>
      </c>
      <c r="J4938">
        <v>7</v>
      </c>
      <c r="K4938">
        <v>6765</v>
      </c>
      <c r="L4938" s="1" t="s">
        <v>1491</v>
      </c>
      <c r="M4938" s="1" t="s">
        <v>53</v>
      </c>
      <c r="N4938" s="1" t="s">
        <v>18</v>
      </c>
      <c r="O4938" t="s">
        <v>19</v>
      </c>
      <c r="P4938">
        <v>966.42859999999996</v>
      </c>
      <c r="Q4938" s="1" t="s">
        <v>1492</v>
      </c>
      <c r="R4938" s="1" t="s">
        <v>1452</v>
      </c>
      <c r="S4938" t="s">
        <v>1449</v>
      </c>
      <c r="T4938">
        <f>VLOOKUP(Admissions[[#This Row],[Department]],Departments!A:E,5,FALSE)</f>
        <v>6800</v>
      </c>
      <c r="U4938" s="1" t="str">
        <f t="shared" si="154"/>
        <v>Within Benchmark</v>
      </c>
      <c r="V4938" s="1">
        <f t="shared" ca="1" si="155"/>
        <v>35</v>
      </c>
      <c r="W4938" s="1" t="str">
        <f ca="1">_xlfn.IFS(Admissions[[#This Row],[Patients Age]]&lt;18,"Paediatric",V4938&lt;40,"Young Adult",V4938&lt;65,"Adult",TRUE,"Senior")</f>
        <v>Young Adult</v>
      </c>
    </row>
    <row r="4939" spans="1:23" x14ac:dyDescent="0.25">
      <c r="A4939">
        <v>15370</v>
      </c>
      <c r="B4939">
        <v>4550</v>
      </c>
      <c r="C4939" s="1" t="s">
        <v>109</v>
      </c>
      <c r="D4939" s="1" t="s">
        <v>14</v>
      </c>
      <c r="E4939" s="2">
        <v>44548</v>
      </c>
      <c r="F4939" s="1" t="s">
        <v>30</v>
      </c>
      <c r="G4939" s="1" t="s">
        <v>110</v>
      </c>
      <c r="H4939" s="2">
        <v>45470</v>
      </c>
      <c r="I4939" s="2">
        <v>45471</v>
      </c>
      <c r="J4939">
        <v>1</v>
      </c>
      <c r="K4939">
        <v>1785</v>
      </c>
      <c r="L4939" s="1" t="s">
        <v>1491</v>
      </c>
      <c r="M4939" s="1" t="s">
        <v>32</v>
      </c>
      <c r="N4939" s="1" t="s">
        <v>33</v>
      </c>
      <c r="O4939" t="s">
        <v>19</v>
      </c>
      <c r="P4939">
        <v>1785</v>
      </c>
      <c r="Q4939" s="1" t="s">
        <v>1492</v>
      </c>
      <c r="R4939" s="1" t="s">
        <v>1450</v>
      </c>
      <c r="S4939" t="s">
        <v>1449</v>
      </c>
      <c r="T4939">
        <f>VLOOKUP(Admissions[[#This Row],[Department]],Departments!A:E,5,FALSE)</f>
        <v>4500</v>
      </c>
      <c r="U4939" s="1" t="str">
        <f t="shared" si="154"/>
        <v>Within Benchmark</v>
      </c>
      <c r="V4939" s="1">
        <f t="shared" ca="1" si="155"/>
        <v>4</v>
      </c>
      <c r="W4939" s="1" t="str">
        <f ca="1">_xlfn.IFS(Admissions[[#This Row],[Patients Age]]&lt;18,"Paediatric",V4939&lt;40,"Young Adult",V4939&lt;65,"Adult",TRUE,"Senior")</f>
        <v>Paediatric</v>
      </c>
    </row>
    <row r="4940" spans="1:23" x14ac:dyDescent="0.25">
      <c r="A4940">
        <v>11846</v>
      </c>
      <c r="B4940">
        <v>5207</v>
      </c>
      <c r="C4940" s="1" t="s">
        <v>932</v>
      </c>
      <c r="D4940" s="1" t="s">
        <v>56</v>
      </c>
      <c r="E4940" s="2">
        <v>22688</v>
      </c>
      <c r="F4940" s="1" t="s">
        <v>35</v>
      </c>
      <c r="G4940" s="1" t="s">
        <v>36</v>
      </c>
      <c r="H4940" s="2">
        <v>45214</v>
      </c>
      <c r="I4940" s="2">
        <v>45218</v>
      </c>
      <c r="J4940">
        <v>4</v>
      </c>
      <c r="K4940">
        <v>8772</v>
      </c>
      <c r="L4940" s="1" t="s">
        <v>1494</v>
      </c>
      <c r="M4940" s="1" t="s">
        <v>119</v>
      </c>
      <c r="N4940" s="1" t="s">
        <v>33</v>
      </c>
      <c r="O4940" t="s">
        <v>19</v>
      </c>
      <c r="P4940">
        <v>2193</v>
      </c>
      <c r="Q4940" s="1" t="s">
        <v>1492</v>
      </c>
      <c r="R4940" s="1" t="s">
        <v>1451</v>
      </c>
      <c r="S4940" t="s">
        <v>1447</v>
      </c>
      <c r="T4940">
        <f>VLOOKUP(Admissions[[#This Row],[Department]],Departments!A:E,5,FALSE)</f>
        <v>8500</v>
      </c>
      <c r="U4940" s="1" t="str">
        <f t="shared" si="154"/>
        <v>Above Benchmark</v>
      </c>
      <c r="V4940" s="1">
        <f t="shared" ca="1" si="155"/>
        <v>64</v>
      </c>
      <c r="W4940" s="1" t="str">
        <f ca="1">_xlfn.IFS(Admissions[[#This Row],[Patients Age]]&lt;18,"Paediatric",V4940&lt;40,"Young Adult",V4940&lt;65,"Adult",TRUE,"Senior")</f>
        <v>Adult</v>
      </c>
    </row>
    <row r="4941" spans="1:23" x14ac:dyDescent="0.25">
      <c r="A4941">
        <v>13757</v>
      </c>
      <c r="B4941">
        <v>3568</v>
      </c>
      <c r="C4941" s="1" t="s">
        <v>605</v>
      </c>
      <c r="D4941" s="1" t="s">
        <v>56</v>
      </c>
      <c r="E4941" s="2">
        <v>40206</v>
      </c>
      <c r="F4941" s="1" t="s">
        <v>30</v>
      </c>
      <c r="G4941" s="1" t="s">
        <v>31</v>
      </c>
      <c r="H4941" s="2">
        <v>45209</v>
      </c>
      <c r="I4941" s="2">
        <v>45210</v>
      </c>
      <c r="J4941">
        <v>1</v>
      </c>
      <c r="K4941">
        <v>1900</v>
      </c>
      <c r="L4941" s="1" t="s">
        <v>1491</v>
      </c>
      <c r="M4941" s="1" t="s">
        <v>46</v>
      </c>
      <c r="N4941" s="1" t="s">
        <v>33</v>
      </c>
      <c r="O4941" t="s">
        <v>19</v>
      </c>
      <c r="P4941">
        <v>1900</v>
      </c>
      <c r="Q4941" s="1" t="s">
        <v>1492</v>
      </c>
      <c r="R4941" s="1" t="s">
        <v>1452</v>
      </c>
      <c r="S4941" t="s">
        <v>1449</v>
      </c>
      <c r="T4941">
        <f>VLOOKUP(Admissions[[#This Row],[Department]],Departments!A:E,5,FALSE)</f>
        <v>4500</v>
      </c>
      <c r="U4941" s="1" t="str">
        <f t="shared" si="154"/>
        <v>Within Benchmark</v>
      </c>
      <c r="V4941" s="1">
        <f t="shared" ca="1" si="155"/>
        <v>16</v>
      </c>
      <c r="W4941" s="1" t="str">
        <f ca="1">_xlfn.IFS(Admissions[[#This Row],[Patients Age]]&lt;18,"Paediatric",V4941&lt;40,"Young Adult",V4941&lt;65,"Adult",TRUE,"Senior")</f>
        <v>Paediatric</v>
      </c>
    </row>
    <row r="4942" spans="1:23" x14ac:dyDescent="0.25">
      <c r="A4942">
        <v>13386</v>
      </c>
      <c r="B4942">
        <v>7065</v>
      </c>
      <c r="C4942" s="1" t="s">
        <v>1296</v>
      </c>
      <c r="D4942" s="1" t="s">
        <v>56</v>
      </c>
      <c r="E4942" s="2">
        <v>12172</v>
      </c>
      <c r="F4942" s="1" t="s">
        <v>35</v>
      </c>
      <c r="G4942" s="1" t="s">
        <v>36</v>
      </c>
      <c r="H4942" s="2">
        <v>45611</v>
      </c>
      <c r="I4942" s="2">
        <v>45621</v>
      </c>
      <c r="J4942">
        <v>10</v>
      </c>
      <c r="K4942">
        <v>9030</v>
      </c>
      <c r="L4942" s="1" t="s">
        <v>1491</v>
      </c>
      <c r="M4942" s="1" t="s">
        <v>37</v>
      </c>
      <c r="N4942" s="1" t="s">
        <v>18</v>
      </c>
      <c r="O4942" t="s">
        <v>19</v>
      </c>
      <c r="P4942">
        <v>903</v>
      </c>
      <c r="Q4942" s="1" t="s">
        <v>1492</v>
      </c>
      <c r="R4942" s="1" t="s">
        <v>1454</v>
      </c>
      <c r="S4942" t="s">
        <v>1449</v>
      </c>
      <c r="T4942">
        <f>VLOOKUP(Admissions[[#This Row],[Department]],Departments!A:E,5,FALSE)</f>
        <v>8500</v>
      </c>
      <c r="U4942" s="1" t="str">
        <f t="shared" si="154"/>
        <v>Above Benchmark</v>
      </c>
      <c r="V4942" s="1">
        <f t="shared" ca="1" si="155"/>
        <v>93</v>
      </c>
      <c r="W4942" s="1" t="str">
        <f ca="1">_xlfn.IFS(Admissions[[#This Row],[Patients Age]]&lt;18,"Paediatric",V4942&lt;40,"Young Adult",V4942&lt;65,"Adult",TRUE,"Senior")</f>
        <v>Senior</v>
      </c>
    </row>
    <row r="4943" spans="1:23" x14ac:dyDescent="0.25">
      <c r="A4943">
        <v>13606</v>
      </c>
      <c r="B4943">
        <v>5630</v>
      </c>
      <c r="C4943" s="1" t="s">
        <v>879</v>
      </c>
      <c r="D4943" s="1" t="s">
        <v>56</v>
      </c>
      <c r="E4943" s="2">
        <v>28689</v>
      </c>
      <c r="F4943" s="1" t="s">
        <v>21</v>
      </c>
      <c r="G4943" s="1" t="s">
        <v>22</v>
      </c>
      <c r="H4943" s="2">
        <v>45549</v>
      </c>
      <c r="I4943" s="2">
        <v>45555</v>
      </c>
      <c r="J4943">
        <v>6</v>
      </c>
      <c r="K4943">
        <v>24155</v>
      </c>
      <c r="L4943" s="1" t="s">
        <v>1491</v>
      </c>
      <c r="M4943" s="1" t="s">
        <v>28</v>
      </c>
      <c r="N4943" s="1" t="s">
        <v>33</v>
      </c>
      <c r="O4943" t="s">
        <v>19</v>
      </c>
      <c r="P4943">
        <v>4025.8332999999998</v>
      </c>
      <c r="Q4943" s="1" t="s">
        <v>1492</v>
      </c>
      <c r="R4943" s="1" t="s">
        <v>1446</v>
      </c>
      <c r="S4943" t="s">
        <v>1447</v>
      </c>
      <c r="T4943">
        <f>VLOOKUP(Admissions[[#This Row],[Department]],Departments!A:E,5,FALSE)</f>
        <v>12000</v>
      </c>
      <c r="U4943" s="1" t="str">
        <f t="shared" si="154"/>
        <v>Above Benchmark</v>
      </c>
      <c r="V4943" s="1">
        <f t="shared" ca="1" si="155"/>
        <v>47</v>
      </c>
      <c r="W4943" s="1" t="str">
        <f ca="1">_xlfn.IFS(Admissions[[#This Row],[Patients Age]]&lt;18,"Paediatric",V4943&lt;40,"Young Adult",V4943&lt;65,"Adult",TRUE,"Senior")</f>
        <v>Adult</v>
      </c>
    </row>
    <row r="4944" spans="1:23" x14ac:dyDescent="0.25">
      <c r="A4944">
        <v>13412</v>
      </c>
      <c r="B4944">
        <v>5811</v>
      </c>
      <c r="C4944" s="1" t="s">
        <v>692</v>
      </c>
      <c r="D4944" s="1" t="s">
        <v>14</v>
      </c>
      <c r="E4944" s="2">
        <v>23966</v>
      </c>
      <c r="F4944" s="1" t="s">
        <v>21</v>
      </c>
      <c r="G4944" s="1" t="s">
        <v>149</v>
      </c>
      <c r="H4944" s="2">
        <v>45594</v>
      </c>
      <c r="I4944" s="2">
        <v>45607</v>
      </c>
      <c r="J4944">
        <v>13</v>
      </c>
      <c r="K4944">
        <v>44681</v>
      </c>
      <c r="L4944" s="1" t="s">
        <v>1491</v>
      </c>
      <c r="M4944" s="1" t="s">
        <v>23</v>
      </c>
      <c r="N4944" s="1" t="s">
        <v>18</v>
      </c>
      <c r="O4944" t="s">
        <v>19</v>
      </c>
      <c r="P4944">
        <v>3437</v>
      </c>
      <c r="Q4944" s="1" t="s">
        <v>1492</v>
      </c>
      <c r="R4944" s="1" t="s">
        <v>1452</v>
      </c>
      <c r="S4944" t="s">
        <v>1449</v>
      </c>
      <c r="T4944">
        <f>VLOOKUP(Admissions[[#This Row],[Department]],Departments!A:E,5,FALSE)</f>
        <v>12000</v>
      </c>
      <c r="U4944" s="1" t="str">
        <f t="shared" si="154"/>
        <v>Above Benchmark</v>
      </c>
      <c r="V4944" s="1">
        <f t="shared" ca="1" si="155"/>
        <v>60</v>
      </c>
      <c r="W4944" s="1" t="str">
        <f ca="1">_xlfn.IFS(Admissions[[#This Row],[Patients Age]]&lt;18,"Paediatric",V4944&lt;40,"Young Adult",V4944&lt;65,"Adult",TRUE,"Senior")</f>
        <v>Adult</v>
      </c>
    </row>
    <row r="4945" spans="1:23" x14ac:dyDescent="0.25">
      <c r="A4945">
        <v>10621</v>
      </c>
      <c r="B4945">
        <v>3909</v>
      </c>
      <c r="C4945" s="1" t="s">
        <v>705</v>
      </c>
      <c r="D4945" s="1" t="s">
        <v>14</v>
      </c>
      <c r="E4945" s="2">
        <v>27308</v>
      </c>
      <c r="F4945" s="1" t="s">
        <v>41</v>
      </c>
      <c r="G4945" s="1" t="s">
        <v>42</v>
      </c>
      <c r="H4945" s="2">
        <v>45316</v>
      </c>
      <c r="I4945" s="2">
        <v>45321</v>
      </c>
      <c r="J4945">
        <v>5</v>
      </c>
      <c r="K4945">
        <v>7021</v>
      </c>
      <c r="L4945" s="1" t="s">
        <v>1491</v>
      </c>
      <c r="M4945" s="1" t="s">
        <v>73</v>
      </c>
      <c r="N4945" s="1" t="s">
        <v>33</v>
      </c>
      <c r="O4945" t="s">
        <v>19</v>
      </c>
      <c r="P4945">
        <v>1404.2</v>
      </c>
      <c r="Q4945" s="1" t="s">
        <v>1492</v>
      </c>
      <c r="R4945" s="1" t="s">
        <v>1450</v>
      </c>
      <c r="S4945" t="s">
        <v>1449</v>
      </c>
      <c r="T4945">
        <f>VLOOKUP(Admissions[[#This Row],[Department]],Departments!A:E,5,FALSE)</f>
        <v>7200</v>
      </c>
      <c r="U4945" s="1" t="str">
        <f t="shared" si="154"/>
        <v>Within Benchmark</v>
      </c>
      <c r="V4945" s="1">
        <f t="shared" ca="1" si="155"/>
        <v>51</v>
      </c>
      <c r="W4945" s="1" t="str">
        <f ca="1">_xlfn.IFS(Admissions[[#This Row],[Patients Age]]&lt;18,"Paediatric",V4945&lt;40,"Young Adult",V4945&lt;65,"Adult",TRUE,"Senior")</f>
        <v>Adult</v>
      </c>
    </row>
    <row r="4946" spans="1:23" x14ac:dyDescent="0.25">
      <c r="A4946">
        <v>14462</v>
      </c>
      <c r="B4946">
        <v>5891</v>
      </c>
      <c r="C4946" s="1" t="s">
        <v>455</v>
      </c>
      <c r="D4946" s="1" t="s">
        <v>56</v>
      </c>
      <c r="E4946" s="2">
        <v>16017</v>
      </c>
      <c r="F4946" s="1" t="s">
        <v>35</v>
      </c>
      <c r="G4946" s="1" t="s">
        <v>36</v>
      </c>
      <c r="H4946" s="2">
        <v>45184</v>
      </c>
      <c r="I4946" s="2">
        <v>45190</v>
      </c>
      <c r="J4946">
        <v>6</v>
      </c>
      <c r="K4946">
        <v>10516</v>
      </c>
      <c r="L4946" s="1" t="s">
        <v>1491</v>
      </c>
      <c r="M4946" s="1" t="s">
        <v>60</v>
      </c>
      <c r="N4946" s="1" t="s">
        <v>18</v>
      </c>
      <c r="O4946" t="s">
        <v>19</v>
      </c>
      <c r="P4946">
        <v>1752.6667</v>
      </c>
      <c r="Q4946" s="1" t="s">
        <v>1492</v>
      </c>
      <c r="R4946" s="1" t="s">
        <v>1454</v>
      </c>
      <c r="S4946" t="s">
        <v>1449</v>
      </c>
      <c r="T4946">
        <f>VLOOKUP(Admissions[[#This Row],[Department]],Departments!A:E,5,FALSE)</f>
        <v>8500</v>
      </c>
      <c r="U4946" s="1" t="str">
        <f t="shared" si="154"/>
        <v>Above Benchmark</v>
      </c>
      <c r="V4946" s="1">
        <f t="shared" ca="1" si="155"/>
        <v>82</v>
      </c>
      <c r="W4946" s="1" t="str">
        <f ca="1">_xlfn.IFS(Admissions[[#This Row],[Patients Age]]&lt;18,"Paediatric",V4946&lt;40,"Young Adult",V4946&lt;65,"Adult",TRUE,"Senior")</f>
        <v>Senior</v>
      </c>
    </row>
    <row r="4947" spans="1:23" x14ac:dyDescent="0.25">
      <c r="A4947">
        <v>12934</v>
      </c>
      <c r="B4947">
        <v>6858</v>
      </c>
      <c r="C4947" s="1" t="s">
        <v>104</v>
      </c>
      <c r="D4947" s="1" t="s">
        <v>56</v>
      </c>
      <c r="E4947" s="2">
        <v>27415</v>
      </c>
      <c r="F4947" s="1" t="s">
        <v>41</v>
      </c>
      <c r="G4947" s="1" t="s">
        <v>219</v>
      </c>
      <c r="H4947" s="2">
        <v>44970</v>
      </c>
      <c r="I4947" s="2">
        <v>44975</v>
      </c>
      <c r="J4947">
        <v>5</v>
      </c>
      <c r="K4947">
        <v>10235</v>
      </c>
      <c r="L4947" s="1" t="s">
        <v>1491</v>
      </c>
      <c r="M4947" s="1" t="s">
        <v>43</v>
      </c>
      <c r="N4947" s="1" t="s">
        <v>24</v>
      </c>
      <c r="O4947" t="s">
        <v>19</v>
      </c>
      <c r="P4947">
        <v>2047</v>
      </c>
      <c r="Q4947" s="1" t="s">
        <v>1492</v>
      </c>
      <c r="R4947" s="1" t="s">
        <v>1448</v>
      </c>
      <c r="S4947" t="s">
        <v>1449</v>
      </c>
      <c r="T4947">
        <f>VLOOKUP(Admissions[[#This Row],[Department]],Departments!A:E,5,FALSE)</f>
        <v>7200</v>
      </c>
      <c r="U4947" s="1" t="str">
        <f t="shared" si="154"/>
        <v>Above Benchmark</v>
      </c>
      <c r="V4947" s="1">
        <f t="shared" ca="1" si="155"/>
        <v>51</v>
      </c>
      <c r="W4947" s="1" t="str">
        <f ca="1">_xlfn.IFS(Admissions[[#This Row],[Patients Age]]&lt;18,"Paediatric",V4947&lt;40,"Young Adult",V4947&lt;65,"Adult",TRUE,"Senior")</f>
        <v>Adult</v>
      </c>
    </row>
    <row r="4948" spans="1:23" x14ac:dyDescent="0.25">
      <c r="A4948">
        <v>10337</v>
      </c>
      <c r="B4948">
        <v>4268</v>
      </c>
      <c r="C4948" s="1" t="s">
        <v>497</v>
      </c>
      <c r="D4948" s="1" t="s">
        <v>56</v>
      </c>
      <c r="E4948" s="2">
        <v>33336</v>
      </c>
      <c r="F4948" s="1" t="s">
        <v>21</v>
      </c>
      <c r="G4948" s="1" t="s">
        <v>149</v>
      </c>
      <c r="H4948" s="2">
        <v>45450</v>
      </c>
      <c r="I4948" s="2">
        <v>45458</v>
      </c>
      <c r="J4948">
        <v>8</v>
      </c>
      <c r="K4948">
        <v>28546</v>
      </c>
      <c r="L4948" s="1" t="s">
        <v>1491</v>
      </c>
      <c r="M4948" s="1" t="s">
        <v>23</v>
      </c>
      <c r="N4948" s="1" t="s">
        <v>33</v>
      </c>
      <c r="O4948" t="s">
        <v>19</v>
      </c>
      <c r="P4948">
        <v>3568.25</v>
      </c>
      <c r="Q4948" s="1" t="s">
        <v>1492</v>
      </c>
      <c r="R4948" s="1" t="s">
        <v>1454</v>
      </c>
      <c r="S4948" t="s">
        <v>1449</v>
      </c>
      <c r="T4948">
        <f>VLOOKUP(Admissions[[#This Row],[Department]],Departments!A:E,5,FALSE)</f>
        <v>12000</v>
      </c>
      <c r="U4948" s="1" t="str">
        <f t="shared" si="154"/>
        <v>Above Benchmark</v>
      </c>
      <c r="V4948" s="1">
        <f t="shared" ca="1" si="155"/>
        <v>35</v>
      </c>
      <c r="W4948" s="1" t="str">
        <f ca="1">_xlfn.IFS(Admissions[[#This Row],[Patients Age]]&lt;18,"Paediatric",V4948&lt;40,"Young Adult",V4948&lt;65,"Adult",TRUE,"Senior")</f>
        <v>Young Adult</v>
      </c>
    </row>
    <row r="4949" spans="1:23" x14ac:dyDescent="0.25">
      <c r="A4949">
        <v>10176</v>
      </c>
      <c r="B4949">
        <v>6098</v>
      </c>
      <c r="C4949" s="1" t="s">
        <v>575</v>
      </c>
      <c r="D4949" s="1" t="s">
        <v>14</v>
      </c>
      <c r="E4949" s="2">
        <v>37673</v>
      </c>
      <c r="F4949" s="1" t="s">
        <v>35</v>
      </c>
      <c r="G4949" s="1" t="s">
        <v>36</v>
      </c>
      <c r="H4949" s="2">
        <v>45049</v>
      </c>
      <c r="I4949" s="2">
        <v>45053</v>
      </c>
      <c r="J4949">
        <v>4</v>
      </c>
      <c r="K4949">
        <v>9206</v>
      </c>
      <c r="L4949" s="1" t="s">
        <v>1494</v>
      </c>
      <c r="M4949" s="1" t="s">
        <v>37</v>
      </c>
      <c r="N4949" s="1" t="s">
        <v>33</v>
      </c>
      <c r="O4949" t="s">
        <v>19</v>
      </c>
      <c r="P4949">
        <v>2301.5</v>
      </c>
      <c r="Q4949" s="1" t="s">
        <v>1492</v>
      </c>
      <c r="R4949" s="1" t="s">
        <v>1453</v>
      </c>
      <c r="S4949" t="s">
        <v>1449</v>
      </c>
      <c r="T4949">
        <f>VLOOKUP(Admissions[[#This Row],[Department]],Departments!A:E,5,FALSE)</f>
        <v>8500</v>
      </c>
      <c r="U4949" s="1" t="str">
        <f t="shared" si="154"/>
        <v>Above Benchmark</v>
      </c>
      <c r="V4949" s="1">
        <f t="shared" ca="1" si="155"/>
        <v>23</v>
      </c>
      <c r="W4949" s="1" t="str">
        <f ca="1">_xlfn.IFS(Admissions[[#This Row],[Patients Age]]&lt;18,"Paediatric",V4949&lt;40,"Young Adult",V4949&lt;65,"Adult",TRUE,"Senior")</f>
        <v>Young Adult</v>
      </c>
    </row>
    <row r="4950" spans="1:23" x14ac:dyDescent="0.25">
      <c r="A4950">
        <v>15908</v>
      </c>
      <c r="B4950">
        <v>5709</v>
      </c>
      <c r="C4950" s="1" t="s">
        <v>917</v>
      </c>
      <c r="D4950" s="1" t="s">
        <v>14</v>
      </c>
      <c r="E4950" s="2">
        <v>21974</v>
      </c>
      <c r="F4950" s="1" t="s">
        <v>66</v>
      </c>
      <c r="G4950" s="1" t="s">
        <v>77</v>
      </c>
      <c r="H4950" s="2">
        <v>45358</v>
      </c>
      <c r="I4950" s="2">
        <v>45364</v>
      </c>
      <c r="J4950">
        <v>6</v>
      </c>
      <c r="K4950">
        <v>7214</v>
      </c>
      <c r="L4950" s="1" t="s">
        <v>1491</v>
      </c>
      <c r="M4950" s="1" t="s">
        <v>116</v>
      </c>
      <c r="N4950" s="1" t="s">
        <v>18</v>
      </c>
      <c r="O4950" t="s">
        <v>19</v>
      </c>
      <c r="P4950">
        <v>1202.3333</v>
      </c>
      <c r="Q4950" s="1" t="s">
        <v>1492</v>
      </c>
      <c r="R4950" s="1" t="s">
        <v>1450</v>
      </c>
      <c r="S4950" t="s">
        <v>1449</v>
      </c>
      <c r="T4950">
        <f>VLOOKUP(Admissions[[#This Row],[Department]],Departments!A:E,5,FALSE)</f>
        <v>6000</v>
      </c>
      <c r="U4950" s="1" t="str">
        <f t="shared" si="154"/>
        <v>Above Benchmark</v>
      </c>
      <c r="V4950" s="1">
        <f t="shared" ca="1" si="155"/>
        <v>66</v>
      </c>
      <c r="W4950" s="1" t="str">
        <f ca="1">_xlfn.IFS(Admissions[[#This Row],[Patients Age]]&lt;18,"Paediatric",V4950&lt;40,"Young Adult",V4950&lt;65,"Adult",TRUE,"Senior")</f>
        <v>Senior</v>
      </c>
    </row>
    <row r="4951" spans="1:23" x14ac:dyDescent="0.25">
      <c r="A4951">
        <v>11009</v>
      </c>
      <c r="B4951">
        <v>6265</v>
      </c>
      <c r="C4951" s="1" t="s">
        <v>1237</v>
      </c>
      <c r="D4951" s="1" t="s">
        <v>56</v>
      </c>
      <c r="E4951" s="2">
        <v>41903</v>
      </c>
      <c r="F4951" s="1" t="s">
        <v>30</v>
      </c>
      <c r="G4951" s="1" t="s">
        <v>110</v>
      </c>
      <c r="H4951" s="2">
        <v>45645</v>
      </c>
      <c r="I4951" s="2">
        <v>45649</v>
      </c>
      <c r="J4951">
        <v>4</v>
      </c>
      <c r="K4951">
        <v>3567</v>
      </c>
      <c r="L4951" s="1" t="s">
        <v>1491</v>
      </c>
      <c r="M4951" s="1" t="s">
        <v>32</v>
      </c>
      <c r="N4951" s="1" t="s">
        <v>33</v>
      </c>
      <c r="O4951" t="s">
        <v>19</v>
      </c>
      <c r="P4951">
        <v>891.75</v>
      </c>
      <c r="Q4951" s="1" t="s">
        <v>1492</v>
      </c>
      <c r="R4951" s="1" t="s">
        <v>1450</v>
      </c>
      <c r="S4951" t="s">
        <v>1449</v>
      </c>
      <c r="T4951">
        <f>VLOOKUP(Admissions[[#This Row],[Department]],Departments!A:E,5,FALSE)</f>
        <v>4500</v>
      </c>
      <c r="U4951" s="1" t="str">
        <f t="shared" si="154"/>
        <v>Within Benchmark</v>
      </c>
      <c r="V4951" s="1">
        <f t="shared" ca="1" si="155"/>
        <v>11</v>
      </c>
      <c r="W4951" s="1" t="str">
        <f ca="1">_xlfn.IFS(Admissions[[#This Row],[Patients Age]]&lt;18,"Paediatric",V4951&lt;40,"Young Adult",V4951&lt;65,"Adult",TRUE,"Senior")</f>
        <v>Paediatric</v>
      </c>
    </row>
    <row r="4952" spans="1:23" x14ac:dyDescent="0.25">
      <c r="A4952">
        <v>15911</v>
      </c>
      <c r="B4952">
        <v>4420</v>
      </c>
      <c r="C4952" s="1" t="s">
        <v>722</v>
      </c>
      <c r="D4952" s="1" t="s">
        <v>56</v>
      </c>
      <c r="E4952" s="2">
        <v>23622</v>
      </c>
      <c r="F4952" s="1" t="s">
        <v>35</v>
      </c>
      <c r="G4952" s="1" t="s">
        <v>85</v>
      </c>
      <c r="H4952" s="2">
        <v>45427</v>
      </c>
      <c r="I4952" s="2">
        <v>45434</v>
      </c>
      <c r="J4952">
        <v>7</v>
      </c>
      <c r="K4952">
        <v>7635</v>
      </c>
      <c r="L4952" s="1" t="s">
        <v>1491</v>
      </c>
      <c r="M4952" s="1" t="s">
        <v>119</v>
      </c>
      <c r="N4952" s="1" t="s">
        <v>18</v>
      </c>
      <c r="O4952" t="s">
        <v>19</v>
      </c>
      <c r="P4952">
        <v>1090.7143000000001</v>
      </c>
      <c r="Q4952" s="1" t="s">
        <v>1492</v>
      </c>
      <c r="R4952" s="1" t="s">
        <v>1453</v>
      </c>
      <c r="S4952" t="s">
        <v>1449</v>
      </c>
      <c r="T4952">
        <f>VLOOKUP(Admissions[[#This Row],[Department]],Departments!A:E,5,FALSE)</f>
        <v>8500</v>
      </c>
      <c r="U4952" s="1" t="str">
        <f t="shared" si="154"/>
        <v>Within Benchmark</v>
      </c>
      <c r="V4952" s="1">
        <f t="shared" ca="1" si="155"/>
        <v>61</v>
      </c>
      <c r="W4952" s="1" t="str">
        <f ca="1">_xlfn.IFS(Admissions[[#This Row],[Patients Age]]&lt;18,"Paediatric",V4952&lt;40,"Young Adult",V4952&lt;65,"Adult",TRUE,"Senior")</f>
        <v>Adult</v>
      </c>
    </row>
    <row r="4953" spans="1:23" x14ac:dyDescent="0.25">
      <c r="A4953">
        <v>15146</v>
      </c>
      <c r="B4953">
        <v>5239</v>
      </c>
      <c r="C4953" s="1" t="s">
        <v>71</v>
      </c>
      <c r="D4953" s="1" t="s">
        <v>14</v>
      </c>
      <c r="E4953" s="2">
        <v>19984</v>
      </c>
      <c r="F4953" s="1" t="s">
        <v>35</v>
      </c>
      <c r="G4953" s="1" t="s">
        <v>36</v>
      </c>
      <c r="H4953" s="2">
        <v>45395</v>
      </c>
      <c r="I4953" s="2">
        <v>45403</v>
      </c>
      <c r="J4953">
        <v>8</v>
      </c>
      <c r="K4953">
        <v>11528</v>
      </c>
      <c r="L4953" s="1" t="s">
        <v>1491</v>
      </c>
      <c r="M4953" s="1" t="s">
        <v>37</v>
      </c>
      <c r="N4953" s="1" t="s">
        <v>33</v>
      </c>
      <c r="O4953" t="s">
        <v>19</v>
      </c>
      <c r="P4953">
        <v>1441</v>
      </c>
      <c r="Q4953" s="1" t="s">
        <v>1492</v>
      </c>
      <c r="R4953" s="1" t="s">
        <v>1446</v>
      </c>
      <c r="S4953" t="s">
        <v>1447</v>
      </c>
      <c r="T4953">
        <f>VLOOKUP(Admissions[[#This Row],[Department]],Departments!A:E,5,FALSE)</f>
        <v>8500</v>
      </c>
      <c r="U4953" s="1" t="str">
        <f t="shared" si="154"/>
        <v>Above Benchmark</v>
      </c>
      <c r="V4953" s="1">
        <f t="shared" ca="1" si="155"/>
        <v>71</v>
      </c>
      <c r="W4953" s="1" t="str">
        <f ca="1">_xlfn.IFS(Admissions[[#This Row],[Patients Age]]&lt;18,"Paediatric",V4953&lt;40,"Young Adult",V4953&lt;65,"Adult",TRUE,"Senior")</f>
        <v>Senior</v>
      </c>
    </row>
    <row r="4954" spans="1:23" x14ac:dyDescent="0.25">
      <c r="A4954">
        <v>14361</v>
      </c>
      <c r="B4954">
        <v>6855</v>
      </c>
      <c r="C4954" s="1" t="s">
        <v>822</v>
      </c>
      <c r="D4954" s="1" t="s">
        <v>56</v>
      </c>
      <c r="E4954" s="2">
        <v>22695</v>
      </c>
      <c r="F4954" s="1" t="s">
        <v>35</v>
      </c>
      <c r="G4954" s="1" t="s">
        <v>83</v>
      </c>
      <c r="H4954" s="2">
        <v>45128</v>
      </c>
      <c r="I4954" s="2">
        <v>45137</v>
      </c>
      <c r="J4954">
        <v>9</v>
      </c>
      <c r="K4954">
        <v>13784</v>
      </c>
      <c r="L4954" s="1" t="s">
        <v>1491</v>
      </c>
      <c r="M4954" s="1" t="s">
        <v>60</v>
      </c>
      <c r="N4954" s="1" t="s">
        <v>33</v>
      </c>
      <c r="O4954" t="s">
        <v>19</v>
      </c>
      <c r="P4954">
        <v>1531.5555999999999</v>
      </c>
      <c r="Q4954" s="1" t="s">
        <v>1492</v>
      </c>
      <c r="R4954" s="1" t="s">
        <v>1454</v>
      </c>
      <c r="S4954" t="s">
        <v>1449</v>
      </c>
      <c r="T4954">
        <f>VLOOKUP(Admissions[[#This Row],[Department]],Departments!A:E,5,FALSE)</f>
        <v>8500</v>
      </c>
      <c r="U4954" s="1" t="str">
        <f t="shared" si="154"/>
        <v>Above Benchmark</v>
      </c>
      <c r="V4954" s="1">
        <f t="shared" ca="1" si="155"/>
        <v>64</v>
      </c>
      <c r="W4954" s="1" t="str">
        <f ca="1">_xlfn.IFS(Admissions[[#This Row],[Patients Age]]&lt;18,"Paediatric",V4954&lt;40,"Young Adult",V4954&lt;65,"Adult",TRUE,"Senior")</f>
        <v>Adult</v>
      </c>
    </row>
    <row r="4955" spans="1:23" x14ac:dyDescent="0.25">
      <c r="A4955">
        <v>13716</v>
      </c>
      <c r="B4955">
        <v>4449</v>
      </c>
      <c r="C4955" s="1" t="s">
        <v>1079</v>
      </c>
      <c r="D4955" s="1" t="s">
        <v>56</v>
      </c>
      <c r="E4955" s="2">
        <v>24108</v>
      </c>
      <c r="F4955" s="1" t="s">
        <v>41</v>
      </c>
      <c r="G4955" s="1" t="s">
        <v>72</v>
      </c>
      <c r="H4955" s="2">
        <v>45081</v>
      </c>
      <c r="I4955" s="2">
        <v>45088</v>
      </c>
      <c r="J4955">
        <v>7</v>
      </c>
      <c r="K4955">
        <v>12398</v>
      </c>
      <c r="L4955" s="1" t="s">
        <v>1491</v>
      </c>
      <c r="M4955" s="1" t="s">
        <v>121</v>
      </c>
      <c r="N4955" s="1" t="s">
        <v>18</v>
      </c>
      <c r="O4955" t="s">
        <v>19</v>
      </c>
      <c r="P4955">
        <v>1771.1429000000001</v>
      </c>
      <c r="Q4955" s="1" t="s">
        <v>1492</v>
      </c>
      <c r="R4955" s="1" t="s">
        <v>1451</v>
      </c>
      <c r="S4955" t="s">
        <v>1447</v>
      </c>
      <c r="T4955">
        <f>VLOOKUP(Admissions[[#This Row],[Department]],Departments!A:E,5,FALSE)</f>
        <v>7200</v>
      </c>
      <c r="U4955" s="1" t="str">
        <f t="shared" si="154"/>
        <v>Above Benchmark</v>
      </c>
      <c r="V4955" s="1">
        <f t="shared" ca="1" si="155"/>
        <v>60</v>
      </c>
      <c r="W4955" s="1" t="str">
        <f ca="1">_xlfn.IFS(Admissions[[#This Row],[Patients Age]]&lt;18,"Paediatric",V4955&lt;40,"Young Adult",V4955&lt;65,"Adult",TRUE,"Senior")</f>
        <v>Adult</v>
      </c>
    </row>
    <row r="4956" spans="1:23" x14ac:dyDescent="0.25">
      <c r="A4956">
        <v>12256</v>
      </c>
      <c r="B4956">
        <v>3626</v>
      </c>
      <c r="C4956" s="1" t="s">
        <v>1071</v>
      </c>
      <c r="D4956" s="1" t="s">
        <v>14</v>
      </c>
      <c r="E4956" s="2">
        <v>38266</v>
      </c>
      <c r="F4956" s="1" t="s">
        <v>41</v>
      </c>
      <c r="G4956" s="1" t="s">
        <v>72</v>
      </c>
      <c r="H4956" s="2">
        <v>45304</v>
      </c>
      <c r="I4956" s="2">
        <v>45309</v>
      </c>
      <c r="J4956">
        <v>5</v>
      </c>
      <c r="K4956">
        <v>6555</v>
      </c>
      <c r="L4956" s="1" t="s">
        <v>1491</v>
      </c>
      <c r="M4956" s="1" t="s">
        <v>73</v>
      </c>
      <c r="N4956" s="1" t="s">
        <v>33</v>
      </c>
      <c r="O4956" t="s">
        <v>19</v>
      </c>
      <c r="P4956">
        <v>1311</v>
      </c>
      <c r="Q4956" s="1" t="s">
        <v>1492</v>
      </c>
      <c r="R4956" s="1" t="s">
        <v>1446</v>
      </c>
      <c r="S4956" t="s">
        <v>1447</v>
      </c>
      <c r="T4956">
        <f>VLOOKUP(Admissions[[#This Row],[Department]],Departments!A:E,5,FALSE)</f>
        <v>7200</v>
      </c>
      <c r="U4956" s="1" t="str">
        <f t="shared" si="154"/>
        <v>Within Benchmark</v>
      </c>
      <c r="V4956" s="1">
        <f t="shared" ca="1" si="155"/>
        <v>21</v>
      </c>
      <c r="W4956" s="1" t="str">
        <f ca="1">_xlfn.IFS(Admissions[[#This Row],[Patients Age]]&lt;18,"Paediatric",V4956&lt;40,"Young Adult",V4956&lt;65,"Adult",TRUE,"Senior")</f>
        <v>Young Adult</v>
      </c>
    </row>
    <row r="4957" spans="1:23" x14ac:dyDescent="0.25">
      <c r="A4957">
        <v>14755</v>
      </c>
      <c r="B4957">
        <v>3418</v>
      </c>
      <c r="C4957" s="1" t="s">
        <v>1380</v>
      </c>
      <c r="D4957" s="1" t="s">
        <v>56</v>
      </c>
      <c r="E4957" s="2">
        <v>26948</v>
      </c>
      <c r="F4957" s="1" t="s">
        <v>51</v>
      </c>
      <c r="G4957" s="1" t="s">
        <v>52</v>
      </c>
      <c r="H4957" s="2">
        <v>45467</v>
      </c>
      <c r="I4957" s="2">
        <v>45469</v>
      </c>
      <c r="J4957">
        <v>2</v>
      </c>
      <c r="K4957">
        <v>4262</v>
      </c>
      <c r="L4957" s="1" t="s">
        <v>1491</v>
      </c>
      <c r="M4957" s="1" t="s">
        <v>114</v>
      </c>
      <c r="N4957" s="1" t="s">
        <v>33</v>
      </c>
      <c r="O4957" t="s">
        <v>19</v>
      </c>
      <c r="P4957">
        <v>2131</v>
      </c>
      <c r="Q4957" s="1" t="s">
        <v>1492</v>
      </c>
      <c r="R4957" s="1" t="s">
        <v>1448</v>
      </c>
      <c r="S4957" t="s">
        <v>1449</v>
      </c>
      <c r="T4957">
        <f>VLOOKUP(Admissions[[#This Row],[Department]],Departments!A:E,5,FALSE)</f>
        <v>6800</v>
      </c>
      <c r="U4957" s="1" t="str">
        <f t="shared" si="154"/>
        <v>Within Benchmark</v>
      </c>
      <c r="V4957" s="1">
        <f t="shared" ca="1" si="155"/>
        <v>52</v>
      </c>
      <c r="W4957" s="1" t="str">
        <f ca="1">_xlfn.IFS(Admissions[[#This Row],[Patients Age]]&lt;18,"Paediatric",V4957&lt;40,"Young Adult",V4957&lt;65,"Adult",TRUE,"Senior")</f>
        <v>Adult</v>
      </c>
    </row>
    <row r="4958" spans="1:23" x14ac:dyDescent="0.25">
      <c r="A4958">
        <v>13204</v>
      </c>
      <c r="B4958">
        <v>3201</v>
      </c>
      <c r="C4958" s="1" t="s">
        <v>344</v>
      </c>
      <c r="D4958" s="1" t="s">
        <v>14</v>
      </c>
      <c r="E4958" s="2">
        <v>22051</v>
      </c>
      <c r="F4958" s="1" t="s">
        <v>15</v>
      </c>
      <c r="G4958" s="1" t="s">
        <v>48</v>
      </c>
      <c r="H4958" s="2">
        <v>45385</v>
      </c>
      <c r="I4958" s="2">
        <v>45389</v>
      </c>
      <c r="J4958">
        <v>4</v>
      </c>
      <c r="K4958">
        <v>6298</v>
      </c>
      <c r="L4958" s="1" t="s">
        <v>1491</v>
      </c>
      <c r="M4958" s="1" t="s">
        <v>81</v>
      </c>
      <c r="N4958" s="1" t="s">
        <v>33</v>
      </c>
      <c r="O4958" t="s">
        <v>19</v>
      </c>
      <c r="P4958">
        <v>1574.5</v>
      </c>
      <c r="Q4958" s="1" t="s">
        <v>1492</v>
      </c>
      <c r="R4958" s="1" t="s">
        <v>1453</v>
      </c>
      <c r="S4958" t="s">
        <v>1449</v>
      </c>
      <c r="T4958">
        <f>VLOOKUP(Admissions[[#This Row],[Department]],Departments!A:E,5,FALSE)</f>
        <v>5500</v>
      </c>
      <c r="U4958" s="1" t="str">
        <f t="shared" si="154"/>
        <v>Above Benchmark</v>
      </c>
      <c r="V4958" s="1">
        <f t="shared" ca="1" si="155"/>
        <v>66</v>
      </c>
      <c r="W4958" s="1" t="str">
        <f ca="1">_xlfn.IFS(Admissions[[#This Row],[Patients Age]]&lt;18,"Paediatric",V4958&lt;40,"Young Adult",V4958&lt;65,"Adult",TRUE,"Senior")</f>
        <v>Senior</v>
      </c>
    </row>
    <row r="4959" spans="1:23" x14ac:dyDescent="0.25">
      <c r="A4959">
        <v>10970</v>
      </c>
      <c r="B4959">
        <v>5596</v>
      </c>
      <c r="C4959" s="1" t="s">
        <v>771</v>
      </c>
      <c r="D4959" s="1" t="s">
        <v>56</v>
      </c>
      <c r="E4959" s="2">
        <v>11333</v>
      </c>
      <c r="F4959" s="1" t="s">
        <v>41</v>
      </c>
      <c r="G4959" s="1" t="s">
        <v>42</v>
      </c>
      <c r="H4959" s="2">
        <v>45541</v>
      </c>
      <c r="I4959" s="2">
        <v>45547</v>
      </c>
      <c r="J4959">
        <v>6</v>
      </c>
      <c r="K4959">
        <v>9480</v>
      </c>
      <c r="L4959" s="1" t="s">
        <v>1491</v>
      </c>
      <c r="M4959" s="1" t="s">
        <v>73</v>
      </c>
      <c r="N4959" s="1" t="s">
        <v>18</v>
      </c>
      <c r="O4959" t="s">
        <v>19</v>
      </c>
      <c r="P4959">
        <v>1580</v>
      </c>
      <c r="Q4959" s="1" t="s">
        <v>1492</v>
      </c>
      <c r="R4959" s="1" t="s">
        <v>1454</v>
      </c>
      <c r="S4959" t="s">
        <v>1449</v>
      </c>
      <c r="T4959">
        <f>VLOOKUP(Admissions[[#This Row],[Department]],Departments!A:E,5,FALSE)</f>
        <v>7200</v>
      </c>
      <c r="U4959" s="1" t="str">
        <f t="shared" si="154"/>
        <v>Above Benchmark</v>
      </c>
      <c r="V4959" s="1">
        <f t="shared" ca="1" si="155"/>
        <v>95</v>
      </c>
      <c r="W4959" s="1" t="str">
        <f ca="1">_xlfn.IFS(Admissions[[#This Row],[Patients Age]]&lt;18,"Paediatric",V4959&lt;40,"Young Adult",V4959&lt;65,"Adult",TRUE,"Senior")</f>
        <v>Senior</v>
      </c>
    </row>
    <row r="4960" spans="1:23" x14ac:dyDescent="0.25">
      <c r="A4960">
        <v>14425</v>
      </c>
      <c r="B4960">
        <v>3215</v>
      </c>
      <c r="C4960" s="1" t="s">
        <v>357</v>
      </c>
      <c r="D4960" s="1" t="s">
        <v>56</v>
      </c>
      <c r="E4960" s="2">
        <v>39419</v>
      </c>
      <c r="F4960" s="1" t="s">
        <v>30</v>
      </c>
      <c r="G4960" s="1" t="s">
        <v>31</v>
      </c>
      <c r="H4960" s="2">
        <v>45414</v>
      </c>
      <c r="I4960" s="2">
        <v>45418</v>
      </c>
      <c r="J4960">
        <v>4</v>
      </c>
      <c r="K4960">
        <v>2709</v>
      </c>
      <c r="L4960" s="1" t="s">
        <v>1491</v>
      </c>
      <c r="M4960" s="1" t="s">
        <v>32</v>
      </c>
      <c r="N4960" s="1" t="s">
        <v>33</v>
      </c>
      <c r="O4960" t="s">
        <v>19</v>
      </c>
      <c r="P4960">
        <v>677.25</v>
      </c>
      <c r="Q4960" s="1" t="s">
        <v>1492</v>
      </c>
      <c r="R4960" s="1" t="s">
        <v>1450</v>
      </c>
      <c r="S4960" t="s">
        <v>1449</v>
      </c>
      <c r="T4960">
        <f>VLOOKUP(Admissions[[#This Row],[Department]],Departments!A:E,5,FALSE)</f>
        <v>4500</v>
      </c>
      <c r="U4960" s="1" t="str">
        <f t="shared" si="154"/>
        <v>Within Benchmark</v>
      </c>
      <c r="V4960" s="1">
        <f t="shared" ca="1" si="155"/>
        <v>18</v>
      </c>
      <c r="W4960" s="1" t="str">
        <f ca="1">_xlfn.IFS(Admissions[[#This Row],[Patients Age]]&lt;18,"Paediatric",V4960&lt;40,"Young Adult",V4960&lt;65,"Adult",TRUE,"Senior")</f>
        <v>Young Adult</v>
      </c>
    </row>
    <row r="4961" spans="1:23" x14ac:dyDescent="0.25">
      <c r="A4961">
        <v>13311</v>
      </c>
      <c r="B4961">
        <v>5572</v>
      </c>
      <c r="C4961" s="1" t="s">
        <v>759</v>
      </c>
      <c r="D4961" s="1" t="s">
        <v>56</v>
      </c>
      <c r="E4961" s="2">
        <v>10960</v>
      </c>
      <c r="F4961" s="1" t="s">
        <v>21</v>
      </c>
      <c r="G4961" s="1" t="s">
        <v>149</v>
      </c>
      <c r="H4961" s="2">
        <v>45108</v>
      </c>
      <c r="I4961" s="2">
        <v>45114</v>
      </c>
      <c r="J4961">
        <v>6</v>
      </c>
      <c r="K4961">
        <v>27398</v>
      </c>
      <c r="L4961" s="1" t="s">
        <v>1491</v>
      </c>
      <c r="M4961" s="1" t="s">
        <v>28</v>
      </c>
      <c r="N4961" s="1" t="s">
        <v>33</v>
      </c>
      <c r="O4961" t="s">
        <v>19</v>
      </c>
      <c r="P4961">
        <v>4566.3333000000002</v>
      </c>
      <c r="Q4961" s="1" t="s">
        <v>1492</v>
      </c>
      <c r="R4961" s="1" t="s">
        <v>1446</v>
      </c>
      <c r="S4961" t="s">
        <v>1447</v>
      </c>
      <c r="T4961">
        <f>VLOOKUP(Admissions[[#This Row],[Department]],Departments!A:E,5,FALSE)</f>
        <v>12000</v>
      </c>
      <c r="U4961" s="1" t="str">
        <f t="shared" si="154"/>
        <v>Above Benchmark</v>
      </c>
      <c r="V4961" s="1">
        <f t="shared" ca="1" si="155"/>
        <v>96</v>
      </c>
      <c r="W4961" s="1" t="str">
        <f ca="1">_xlfn.IFS(Admissions[[#This Row],[Patients Age]]&lt;18,"Paediatric",V4961&lt;40,"Young Adult",V4961&lt;65,"Adult",TRUE,"Senior")</f>
        <v>Senior</v>
      </c>
    </row>
    <row r="4962" spans="1:23" x14ac:dyDescent="0.25">
      <c r="A4962">
        <v>11483</v>
      </c>
      <c r="B4962">
        <v>4684</v>
      </c>
      <c r="C4962" s="1" t="s">
        <v>937</v>
      </c>
      <c r="D4962" s="1" t="s">
        <v>14</v>
      </c>
      <c r="E4962" s="2">
        <v>34775</v>
      </c>
      <c r="F4962" s="1" t="s">
        <v>35</v>
      </c>
      <c r="G4962" s="1" t="s">
        <v>83</v>
      </c>
      <c r="H4962" s="2">
        <v>45118</v>
      </c>
      <c r="I4962" s="2">
        <v>45123</v>
      </c>
      <c r="J4962">
        <v>5</v>
      </c>
      <c r="K4962">
        <v>8018</v>
      </c>
      <c r="L4962" s="1" t="s">
        <v>1491</v>
      </c>
      <c r="M4962" s="1" t="s">
        <v>37</v>
      </c>
      <c r="N4962" s="1" t="s">
        <v>18</v>
      </c>
      <c r="O4962" t="s">
        <v>19</v>
      </c>
      <c r="P4962">
        <v>1603.6</v>
      </c>
      <c r="Q4962" s="1" t="s">
        <v>1492</v>
      </c>
      <c r="R4962" s="1" t="s">
        <v>1452</v>
      </c>
      <c r="S4962" t="s">
        <v>1449</v>
      </c>
      <c r="T4962">
        <f>VLOOKUP(Admissions[[#This Row],[Department]],Departments!A:E,5,FALSE)</f>
        <v>8500</v>
      </c>
      <c r="U4962" s="1" t="str">
        <f t="shared" si="154"/>
        <v>Within Benchmark</v>
      </c>
      <c r="V4962" s="1">
        <f t="shared" ca="1" si="155"/>
        <v>31</v>
      </c>
      <c r="W4962" s="1" t="str">
        <f ca="1">_xlfn.IFS(Admissions[[#This Row],[Patients Age]]&lt;18,"Paediatric",V4962&lt;40,"Young Adult",V4962&lt;65,"Adult",TRUE,"Senior")</f>
        <v>Young Adult</v>
      </c>
    </row>
    <row r="4963" spans="1:23" x14ac:dyDescent="0.25">
      <c r="A4963">
        <v>14712</v>
      </c>
      <c r="B4963">
        <v>6214</v>
      </c>
      <c r="C4963" s="1" t="s">
        <v>409</v>
      </c>
      <c r="D4963" s="1" t="s">
        <v>56</v>
      </c>
      <c r="E4963" s="2">
        <v>16973</v>
      </c>
      <c r="F4963" s="1" t="s">
        <v>15</v>
      </c>
      <c r="G4963" s="1" t="s">
        <v>48</v>
      </c>
      <c r="H4963" s="2">
        <v>45371</v>
      </c>
      <c r="I4963" s="2">
        <v>45375</v>
      </c>
      <c r="J4963">
        <v>4</v>
      </c>
      <c r="K4963">
        <v>10430</v>
      </c>
      <c r="L4963" s="1" t="s">
        <v>1491</v>
      </c>
      <c r="M4963" s="1" t="s">
        <v>17</v>
      </c>
      <c r="N4963" s="1" t="s">
        <v>24</v>
      </c>
      <c r="O4963" t="s">
        <v>19</v>
      </c>
      <c r="P4963">
        <v>2607.5</v>
      </c>
      <c r="Q4963" s="1" t="s">
        <v>1492</v>
      </c>
      <c r="R4963" s="1" t="s">
        <v>1453</v>
      </c>
      <c r="S4963" t="s">
        <v>1449</v>
      </c>
      <c r="T4963">
        <f>VLOOKUP(Admissions[[#This Row],[Department]],Departments!A:E,5,FALSE)</f>
        <v>5500</v>
      </c>
      <c r="U4963" s="1" t="str">
        <f t="shared" si="154"/>
        <v>Above Benchmark</v>
      </c>
      <c r="V4963" s="1">
        <f t="shared" ca="1" si="155"/>
        <v>80</v>
      </c>
      <c r="W4963" s="1" t="str">
        <f ca="1">_xlfn.IFS(Admissions[[#This Row],[Patients Age]]&lt;18,"Paediatric",V4963&lt;40,"Young Adult",V4963&lt;65,"Adult",TRUE,"Senior")</f>
        <v>Senior</v>
      </c>
    </row>
    <row r="4964" spans="1:23" x14ac:dyDescent="0.25">
      <c r="A4964">
        <v>13024</v>
      </c>
      <c r="B4964">
        <v>6782</v>
      </c>
      <c r="C4964" s="1" t="s">
        <v>1265</v>
      </c>
      <c r="D4964" s="1" t="s">
        <v>14</v>
      </c>
      <c r="E4964" s="2">
        <v>44432</v>
      </c>
      <c r="F4964" s="1" t="s">
        <v>30</v>
      </c>
      <c r="G4964" s="1" t="s">
        <v>31</v>
      </c>
      <c r="H4964" s="2">
        <v>45064</v>
      </c>
      <c r="I4964" s="2">
        <v>45068</v>
      </c>
      <c r="J4964">
        <v>4</v>
      </c>
      <c r="K4964">
        <v>3220</v>
      </c>
      <c r="L4964" s="1" t="s">
        <v>1491</v>
      </c>
      <c r="M4964" s="1" t="s">
        <v>46</v>
      </c>
      <c r="N4964" s="1" t="s">
        <v>18</v>
      </c>
      <c r="O4964" t="s">
        <v>19</v>
      </c>
      <c r="P4964">
        <v>805</v>
      </c>
      <c r="Q4964" s="1" t="s">
        <v>1492</v>
      </c>
      <c r="R4964" s="1" t="s">
        <v>1450</v>
      </c>
      <c r="S4964" t="s">
        <v>1449</v>
      </c>
      <c r="T4964">
        <f>VLOOKUP(Admissions[[#This Row],[Department]],Departments!A:E,5,FALSE)</f>
        <v>4500</v>
      </c>
      <c r="U4964" s="1" t="str">
        <f t="shared" si="154"/>
        <v>Within Benchmark</v>
      </c>
      <c r="V4964" s="1">
        <f t="shared" ca="1" si="155"/>
        <v>4</v>
      </c>
      <c r="W4964" s="1" t="str">
        <f ca="1">_xlfn.IFS(Admissions[[#This Row],[Patients Age]]&lt;18,"Paediatric",V4964&lt;40,"Young Adult",V4964&lt;65,"Adult",TRUE,"Senior")</f>
        <v>Paediatric</v>
      </c>
    </row>
    <row r="4965" spans="1:23" x14ac:dyDescent="0.25">
      <c r="A4965">
        <v>10383</v>
      </c>
      <c r="B4965">
        <v>4257</v>
      </c>
      <c r="C4965" s="1" t="s">
        <v>1082</v>
      </c>
      <c r="D4965" s="1" t="s">
        <v>56</v>
      </c>
      <c r="E4965" s="2">
        <v>24343</v>
      </c>
      <c r="F4965" s="1" t="s">
        <v>21</v>
      </c>
      <c r="G4965" s="1" t="s">
        <v>22</v>
      </c>
      <c r="H4965" s="2">
        <v>45409</v>
      </c>
      <c r="I4965" s="2">
        <v>45417</v>
      </c>
      <c r="J4965">
        <v>8</v>
      </c>
      <c r="K4965">
        <v>25601</v>
      </c>
      <c r="L4965" s="1" t="s">
        <v>1491</v>
      </c>
      <c r="M4965" s="1" t="s">
        <v>209</v>
      </c>
      <c r="N4965" s="1" t="s">
        <v>33</v>
      </c>
      <c r="O4965" t="s">
        <v>19</v>
      </c>
      <c r="P4965">
        <v>3200.125</v>
      </c>
      <c r="Q4965" s="1" t="s">
        <v>1492</v>
      </c>
      <c r="R4965" s="1" t="s">
        <v>1446</v>
      </c>
      <c r="S4965" t="s">
        <v>1447</v>
      </c>
      <c r="T4965">
        <f>VLOOKUP(Admissions[[#This Row],[Department]],Departments!A:E,5,FALSE)</f>
        <v>12000</v>
      </c>
      <c r="U4965" s="1" t="str">
        <f t="shared" si="154"/>
        <v>Above Benchmark</v>
      </c>
      <c r="V4965" s="1">
        <f t="shared" ca="1" si="155"/>
        <v>59</v>
      </c>
      <c r="W4965" s="1" t="str">
        <f ca="1">_xlfn.IFS(Admissions[[#This Row],[Patients Age]]&lt;18,"Paediatric",V4965&lt;40,"Young Adult",V4965&lt;65,"Adult",TRUE,"Senior")</f>
        <v>Adult</v>
      </c>
    </row>
    <row r="4966" spans="1:23" x14ac:dyDescent="0.25">
      <c r="A4966">
        <v>13344</v>
      </c>
      <c r="B4966">
        <v>3899</v>
      </c>
      <c r="C4966" s="1" t="s">
        <v>451</v>
      </c>
      <c r="D4966" s="1" t="s">
        <v>56</v>
      </c>
      <c r="E4966" s="2">
        <v>28556</v>
      </c>
      <c r="F4966" s="1" t="s">
        <v>15</v>
      </c>
      <c r="G4966" s="1" t="s">
        <v>48</v>
      </c>
      <c r="H4966" s="2">
        <v>45214</v>
      </c>
      <c r="I4966" s="2">
        <v>45216</v>
      </c>
      <c r="J4966">
        <v>2</v>
      </c>
      <c r="K4966">
        <v>3644</v>
      </c>
      <c r="L4966" s="1" t="s">
        <v>1491</v>
      </c>
      <c r="M4966" s="1" t="s">
        <v>46</v>
      </c>
      <c r="N4966" s="1" t="s">
        <v>18</v>
      </c>
      <c r="O4966" t="s">
        <v>19</v>
      </c>
      <c r="P4966">
        <v>1822</v>
      </c>
      <c r="Q4966" s="1" t="s">
        <v>1492</v>
      </c>
      <c r="R4966" s="1" t="s">
        <v>1451</v>
      </c>
      <c r="S4966" t="s">
        <v>1447</v>
      </c>
      <c r="T4966">
        <f>VLOOKUP(Admissions[[#This Row],[Department]],Departments!A:E,5,FALSE)</f>
        <v>5500</v>
      </c>
      <c r="U4966" s="1" t="str">
        <f t="shared" si="154"/>
        <v>Within Benchmark</v>
      </c>
      <c r="V4966" s="1">
        <f t="shared" ca="1" si="155"/>
        <v>48</v>
      </c>
      <c r="W4966" s="1" t="str">
        <f ca="1">_xlfn.IFS(Admissions[[#This Row],[Patients Age]]&lt;18,"Paediatric",V4966&lt;40,"Young Adult",V4966&lt;65,"Adult",TRUE,"Senior")</f>
        <v>Adult</v>
      </c>
    </row>
    <row r="4967" spans="1:23" x14ac:dyDescent="0.25">
      <c r="A4967">
        <v>13637</v>
      </c>
      <c r="B4967">
        <v>4675</v>
      </c>
      <c r="C4967" s="1" t="s">
        <v>883</v>
      </c>
      <c r="D4967" s="1" t="s">
        <v>14</v>
      </c>
      <c r="E4967" s="2">
        <v>30991</v>
      </c>
      <c r="F4967" s="1" t="s">
        <v>15</v>
      </c>
      <c r="G4967" s="1" t="s">
        <v>16</v>
      </c>
      <c r="H4967" s="2">
        <v>44971</v>
      </c>
      <c r="I4967" s="2">
        <v>44972</v>
      </c>
      <c r="J4967">
        <v>1</v>
      </c>
      <c r="K4967">
        <v>2727</v>
      </c>
      <c r="L4967" s="1" t="s">
        <v>1491</v>
      </c>
      <c r="M4967" s="1" t="s">
        <v>46</v>
      </c>
      <c r="N4967" s="1" t="s">
        <v>18</v>
      </c>
      <c r="O4967" t="s">
        <v>19</v>
      </c>
      <c r="P4967">
        <v>2727</v>
      </c>
      <c r="Q4967" s="1" t="s">
        <v>1492</v>
      </c>
      <c r="R4967" s="1" t="s">
        <v>1452</v>
      </c>
      <c r="S4967" t="s">
        <v>1449</v>
      </c>
      <c r="T4967">
        <f>VLOOKUP(Admissions[[#This Row],[Department]],Departments!A:E,5,FALSE)</f>
        <v>5500</v>
      </c>
      <c r="U4967" s="1" t="str">
        <f t="shared" si="154"/>
        <v>Within Benchmark</v>
      </c>
      <c r="V4967" s="1">
        <f t="shared" ca="1" si="155"/>
        <v>41</v>
      </c>
      <c r="W4967" s="1" t="str">
        <f ca="1">_xlfn.IFS(Admissions[[#This Row],[Patients Age]]&lt;18,"Paediatric",V4967&lt;40,"Young Adult",V4967&lt;65,"Adult",TRUE,"Senior")</f>
        <v>Adult</v>
      </c>
    </row>
    <row r="4968" spans="1:23" x14ac:dyDescent="0.25">
      <c r="A4968">
        <v>15599</v>
      </c>
      <c r="B4968">
        <v>5526</v>
      </c>
      <c r="C4968" s="1" t="s">
        <v>127</v>
      </c>
      <c r="D4968" s="1" t="s">
        <v>14</v>
      </c>
      <c r="E4968" s="2">
        <v>22456</v>
      </c>
      <c r="F4968" s="1" t="s">
        <v>35</v>
      </c>
      <c r="G4968" s="1" t="s">
        <v>36</v>
      </c>
      <c r="H4968" s="2">
        <v>45592</v>
      </c>
      <c r="I4968" s="2">
        <v>45598</v>
      </c>
      <c r="J4968">
        <v>6</v>
      </c>
      <c r="K4968">
        <v>11501</v>
      </c>
      <c r="L4968" s="1" t="s">
        <v>1491</v>
      </c>
      <c r="M4968" s="1" t="s">
        <v>37</v>
      </c>
      <c r="N4968" s="1" t="s">
        <v>33</v>
      </c>
      <c r="O4968" t="s">
        <v>19</v>
      </c>
      <c r="P4968">
        <v>1916.8333</v>
      </c>
      <c r="Q4968" s="1" t="s">
        <v>1492</v>
      </c>
      <c r="R4968" s="1" t="s">
        <v>1451</v>
      </c>
      <c r="S4968" t="s">
        <v>1447</v>
      </c>
      <c r="T4968">
        <f>VLOOKUP(Admissions[[#This Row],[Department]],Departments!A:E,5,FALSE)</f>
        <v>8500</v>
      </c>
      <c r="U4968" s="1" t="str">
        <f t="shared" si="154"/>
        <v>Above Benchmark</v>
      </c>
      <c r="V4968" s="1">
        <f t="shared" ca="1" si="155"/>
        <v>65</v>
      </c>
      <c r="W4968" s="1" t="str">
        <f ca="1">_xlfn.IFS(Admissions[[#This Row],[Patients Age]]&lt;18,"Paediatric",V4968&lt;40,"Young Adult",V4968&lt;65,"Adult",TRUE,"Senior")</f>
        <v>Senior</v>
      </c>
    </row>
    <row r="4969" spans="1:23" x14ac:dyDescent="0.25">
      <c r="A4969">
        <v>15897</v>
      </c>
      <c r="B4969">
        <v>4363</v>
      </c>
      <c r="C4969" s="1" t="s">
        <v>531</v>
      </c>
      <c r="D4969" s="1" t="s">
        <v>14</v>
      </c>
      <c r="E4969" s="2">
        <v>25882</v>
      </c>
      <c r="F4969" s="1" t="s">
        <v>15</v>
      </c>
      <c r="G4969" s="1" t="s">
        <v>217</v>
      </c>
      <c r="H4969" s="2">
        <v>45205</v>
      </c>
      <c r="I4969" s="2">
        <v>45207</v>
      </c>
      <c r="J4969">
        <v>2</v>
      </c>
      <c r="K4969">
        <v>5359</v>
      </c>
      <c r="L4969" s="1" t="s">
        <v>1494</v>
      </c>
      <c r="M4969" s="1" t="s">
        <v>81</v>
      </c>
      <c r="N4969" s="1" t="s">
        <v>18</v>
      </c>
      <c r="O4969" t="s">
        <v>19</v>
      </c>
      <c r="P4969">
        <v>2679.5</v>
      </c>
      <c r="Q4969" s="1" t="s">
        <v>1492</v>
      </c>
      <c r="R4969" s="1" t="s">
        <v>1454</v>
      </c>
      <c r="S4969" t="s">
        <v>1449</v>
      </c>
      <c r="T4969">
        <f>VLOOKUP(Admissions[[#This Row],[Department]],Departments!A:E,5,FALSE)</f>
        <v>5500</v>
      </c>
      <c r="U4969" s="1" t="str">
        <f t="shared" si="154"/>
        <v>Within Benchmark</v>
      </c>
      <c r="V4969" s="1">
        <f t="shared" ca="1" si="155"/>
        <v>55</v>
      </c>
      <c r="W4969" s="1" t="str">
        <f ca="1">_xlfn.IFS(Admissions[[#This Row],[Patients Age]]&lt;18,"Paediatric",V4969&lt;40,"Young Adult",V4969&lt;65,"Adult",TRUE,"Senior")</f>
        <v>Adult</v>
      </c>
    </row>
    <row r="4970" spans="1:23" x14ac:dyDescent="0.25">
      <c r="A4970">
        <v>15091</v>
      </c>
      <c r="B4970">
        <v>5017</v>
      </c>
      <c r="C4970" s="1" t="s">
        <v>1065</v>
      </c>
      <c r="D4970" s="1" t="s">
        <v>56</v>
      </c>
      <c r="E4970" s="2">
        <v>41161</v>
      </c>
      <c r="F4970" s="1" t="s">
        <v>30</v>
      </c>
      <c r="G4970" s="1" t="s">
        <v>31</v>
      </c>
      <c r="H4970" s="2">
        <v>45051</v>
      </c>
      <c r="I4970" s="2">
        <v>45054</v>
      </c>
      <c r="J4970">
        <v>3</v>
      </c>
      <c r="K4970">
        <v>3380</v>
      </c>
      <c r="L4970" s="1" t="s">
        <v>1494</v>
      </c>
      <c r="M4970" s="1" t="s">
        <v>46</v>
      </c>
      <c r="N4970" s="1" t="s">
        <v>18</v>
      </c>
      <c r="O4970" t="s">
        <v>19</v>
      </c>
      <c r="P4970">
        <v>1126.6667</v>
      </c>
      <c r="Q4970" s="1" t="s">
        <v>1492</v>
      </c>
      <c r="R4970" s="1" t="s">
        <v>1454</v>
      </c>
      <c r="S4970" t="s">
        <v>1449</v>
      </c>
      <c r="T4970">
        <f>VLOOKUP(Admissions[[#This Row],[Department]],Departments!A:E,5,FALSE)</f>
        <v>4500</v>
      </c>
      <c r="U4970" s="1" t="str">
        <f t="shared" si="154"/>
        <v>Within Benchmark</v>
      </c>
      <c r="V4970" s="1">
        <f t="shared" ca="1" si="155"/>
        <v>13</v>
      </c>
      <c r="W4970" s="1" t="str">
        <f ca="1">_xlfn.IFS(Admissions[[#This Row],[Patients Age]]&lt;18,"Paediatric",V4970&lt;40,"Young Adult",V4970&lt;65,"Adult",TRUE,"Senior")</f>
        <v>Paediatric</v>
      </c>
    </row>
    <row r="4971" spans="1:23" x14ac:dyDescent="0.25">
      <c r="A4971">
        <v>14402</v>
      </c>
      <c r="B4971">
        <v>6224</v>
      </c>
      <c r="C4971" s="1" t="s">
        <v>1120</v>
      </c>
      <c r="D4971" s="1" t="s">
        <v>14</v>
      </c>
      <c r="E4971" s="2">
        <v>42236</v>
      </c>
      <c r="F4971" s="1" t="s">
        <v>30</v>
      </c>
      <c r="G4971" s="1" t="s">
        <v>58</v>
      </c>
      <c r="H4971" s="2">
        <v>45617</v>
      </c>
      <c r="I4971" s="2">
        <v>45620</v>
      </c>
      <c r="J4971">
        <v>3</v>
      </c>
      <c r="K4971">
        <v>3657</v>
      </c>
      <c r="L4971" s="1" t="s">
        <v>1491</v>
      </c>
      <c r="M4971" s="1" t="s">
        <v>49</v>
      </c>
      <c r="N4971" s="1" t="s">
        <v>33</v>
      </c>
      <c r="O4971" t="s">
        <v>19</v>
      </c>
      <c r="P4971">
        <v>1219</v>
      </c>
      <c r="Q4971" s="1" t="s">
        <v>1492</v>
      </c>
      <c r="R4971" s="1" t="s">
        <v>1450</v>
      </c>
      <c r="S4971" t="s">
        <v>1449</v>
      </c>
      <c r="T4971">
        <f>VLOOKUP(Admissions[[#This Row],[Department]],Departments!A:E,5,FALSE)</f>
        <v>4500</v>
      </c>
      <c r="U4971" s="1" t="str">
        <f t="shared" si="154"/>
        <v>Within Benchmark</v>
      </c>
      <c r="V4971" s="1">
        <f t="shared" ca="1" si="155"/>
        <v>10</v>
      </c>
      <c r="W4971" s="1" t="str">
        <f ca="1">_xlfn.IFS(Admissions[[#This Row],[Patients Age]]&lt;18,"Paediatric",V4971&lt;40,"Young Adult",V4971&lt;65,"Adult",TRUE,"Senior")</f>
        <v>Paediatric</v>
      </c>
    </row>
    <row r="4972" spans="1:23" x14ac:dyDescent="0.25">
      <c r="A4972">
        <v>12721</v>
      </c>
      <c r="B4972">
        <v>6698</v>
      </c>
      <c r="C4972" s="1" t="s">
        <v>556</v>
      </c>
      <c r="D4972" s="1" t="s">
        <v>14</v>
      </c>
      <c r="E4972" s="2">
        <v>27207</v>
      </c>
      <c r="F4972" s="1" t="s">
        <v>51</v>
      </c>
      <c r="G4972" s="1" t="s">
        <v>52</v>
      </c>
      <c r="H4972" s="2">
        <v>45183</v>
      </c>
      <c r="I4972" s="2">
        <v>45189</v>
      </c>
      <c r="J4972">
        <v>6</v>
      </c>
      <c r="K4972">
        <v>13100</v>
      </c>
      <c r="L4972" s="1" t="s">
        <v>1491</v>
      </c>
      <c r="M4972" s="1" t="s">
        <v>17</v>
      </c>
      <c r="N4972" s="1" t="s">
        <v>33</v>
      </c>
      <c r="O4972" t="s">
        <v>19</v>
      </c>
      <c r="P4972">
        <v>2183.3332999999998</v>
      </c>
      <c r="Q4972" s="1" t="s">
        <v>1492</v>
      </c>
      <c r="R4972" s="1" t="s">
        <v>1450</v>
      </c>
      <c r="S4972" t="s">
        <v>1449</v>
      </c>
      <c r="T4972">
        <f>VLOOKUP(Admissions[[#This Row],[Department]],Departments!A:E,5,FALSE)</f>
        <v>6800</v>
      </c>
      <c r="U4972" s="1" t="str">
        <f t="shared" si="154"/>
        <v>Above Benchmark</v>
      </c>
      <c r="V4972" s="1">
        <f t="shared" ca="1" si="155"/>
        <v>52</v>
      </c>
      <c r="W4972" s="1" t="str">
        <f ca="1">_xlfn.IFS(Admissions[[#This Row],[Patients Age]]&lt;18,"Paediatric",V4972&lt;40,"Young Adult",V4972&lt;65,"Adult",TRUE,"Senior")</f>
        <v>Adult</v>
      </c>
    </row>
    <row r="4973" spans="1:23" x14ac:dyDescent="0.25">
      <c r="A4973">
        <v>11144</v>
      </c>
      <c r="B4973">
        <v>5458</v>
      </c>
      <c r="C4973" s="1" t="s">
        <v>359</v>
      </c>
      <c r="D4973" s="1" t="s">
        <v>14</v>
      </c>
      <c r="E4973" s="2">
        <v>43663</v>
      </c>
      <c r="F4973" s="1" t="s">
        <v>30</v>
      </c>
      <c r="G4973" s="1" t="s">
        <v>31</v>
      </c>
      <c r="H4973" s="2">
        <v>45499</v>
      </c>
      <c r="I4973" s="2">
        <v>45501</v>
      </c>
      <c r="J4973">
        <v>2</v>
      </c>
      <c r="K4973">
        <v>2737</v>
      </c>
      <c r="L4973" s="1" t="s">
        <v>1491</v>
      </c>
      <c r="M4973" s="1" t="s">
        <v>46</v>
      </c>
      <c r="N4973" s="1" t="s">
        <v>33</v>
      </c>
      <c r="O4973" t="s">
        <v>19</v>
      </c>
      <c r="P4973">
        <v>1368.5</v>
      </c>
      <c r="Q4973" s="1" t="s">
        <v>1492</v>
      </c>
      <c r="R4973" s="1" t="s">
        <v>1454</v>
      </c>
      <c r="S4973" t="s">
        <v>1449</v>
      </c>
      <c r="T4973">
        <f>VLOOKUP(Admissions[[#This Row],[Department]],Departments!A:E,5,FALSE)</f>
        <v>4500</v>
      </c>
      <c r="U4973" s="1" t="str">
        <f t="shared" si="154"/>
        <v>Within Benchmark</v>
      </c>
      <c r="V4973" s="1">
        <f t="shared" ca="1" si="155"/>
        <v>6</v>
      </c>
      <c r="W4973" s="1" t="str">
        <f ca="1">_xlfn.IFS(Admissions[[#This Row],[Patients Age]]&lt;18,"Paediatric",V4973&lt;40,"Young Adult",V4973&lt;65,"Adult",TRUE,"Senior")</f>
        <v>Paediatric</v>
      </c>
    </row>
    <row r="4974" spans="1:23" x14ac:dyDescent="0.25">
      <c r="A4974">
        <v>11340</v>
      </c>
      <c r="B4974">
        <v>5677</v>
      </c>
      <c r="C4974" s="1" t="s">
        <v>1084</v>
      </c>
      <c r="D4974" s="1" t="s">
        <v>14</v>
      </c>
      <c r="E4974" s="2">
        <v>11851</v>
      </c>
      <c r="F4974" s="1" t="s">
        <v>35</v>
      </c>
      <c r="G4974" s="1" t="s">
        <v>85</v>
      </c>
      <c r="H4974" s="2">
        <v>45144</v>
      </c>
      <c r="I4974" s="2">
        <v>45152</v>
      </c>
      <c r="J4974">
        <v>8</v>
      </c>
      <c r="K4974">
        <v>13265</v>
      </c>
      <c r="L4974" s="1" t="s">
        <v>1491</v>
      </c>
      <c r="M4974" s="1" t="s">
        <v>75</v>
      </c>
      <c r="N4974" s="1" t="s">
        <v>24</v>
      </c>
      <c r="O4974" t="s">
        <v>19</v>
      </c>
      <c r="P4974">
        <v>1658.125</v>
      </c>
      <c r="Q4974" s="1" t="s">
        <v>1492</v>
      </c>
      <c r="R4974" s="1" t="s">
        <v>1451</v>
      </c>
      <c r="S4974" t="s">
        <v>1447</v>
      </c>
      <c r="T4974">
        <f>VLOOKUP(Admissions[[#This Row],[Department]],Departments!A:E,5,FALSE)</f>
        <v>8500</v>
      </c>
      <c r="U4974" s="1" t="str">
        <f t="shared" si="154"/>
        <v>Above Benchmark</v>
      </c>
      <c r="V4974" s="1">
        <f t="shared" ca="1" si="155"/>
        <v>94</v>
      </c>
      <c r="W4974" s="1" t="str">
        <f ca="1">_xlfn.IFS(Admissions[[#This Row],[Patients Age]]&lt;18,"Paediatric",V4974&lt;40,"Young Adult",V4974&lt;65,"Adult",TRUE,"Senior")</f>
        <v>Senior</v>
      </c>
    </row>
    <row r="4975" spans="1:23" x14ac:dyDescent="0.25">
      <c r="A4975">
        <v>11837</v>
      </c>
      <c r="B4975">
        <v>5318</v>
      </c>
      <c r="C4975" s="1" t="s">
        <v>801</v>
      </c>
      <c r="D4975" s="1" t="s">
        <v>14</v>
      </c>
      <c r="E4975" s="2">
        <v>35941</v>
      </c>
      <c r="F4975" s="1" t="s">
        <v>15</v>
      </c>
      <c r="G4975" s="1" t="s">
        <v>48</v>
      </c>
      <c r="H4975" s="2">
        <v>45288</v>
      </c>
      <c r="I4975" s="2">
        <v>45290</v>
      </c>
      <c r="J4975">
        <v>2</v>
      </c>
      <c r="K4975">
        <v>5847</v>
      </c>
      <c r="L4975" s="1" t="s">
        <v>1491</v>
      </c>
      <c r="M4975" s="1" t="s">
        <v>46</v>
      </c>
      <c r="N4975" s="1" t="s">
        <v>33</v>
      </c>
      <c r="O4975" t="s">
        <v>19</v>
      </c>
      <c r="P4975">
        <v>2923.5</v>
      </c>
      <c r="Q4975" s="1" t="s">
        <v>1492</v>
      </c>
      <c r="R4975" s="1" t="s">
        <v>1450</v>
      </c>
      <c r="S4975" t="s">
        <v>1449</v>
      </c>
      <c r="T4975">
        <f>VLOOKUP(Admissions[[#This Row],[Department]],Departments!A:E,5,FALSE)</f>
        <v>5500</v>
      </c>
      <c r="U4975" s="1" t="str">
        <f t="shared" si="154"/>
        <v>Above Benchmark</v>
      </c>
      <c r="V4975" s="1">
        <f t="shared" ca="1" si="155"/>
        <v>28</v>
      </c>
      <c r="W4975" s="1" t="str">
        <f ca="1">_xlfn.IFS(Admissions[[#This Row],[Patients Age]]&lt;18,"Paediatric",V4975&lt;40,"Young Adult",V4975&lt;65,"Adult",TRUE,"Senior")</f>
        <v>Young Adult</v>
      </c>
    </row>
    <row r="4976" spans="1:23" x14ac:dyDescent="0.25">
      <c r="A4976">
        <v>12494</v>
      </c>
      <c r="B4976">
        <v>6647</v>
      </c>
      <c r="C4976" s="1" t="s">
        <v>1088</v>
      </c>
      <c r="D4976" s="1" t="s">
        <v>14</v>
      </c>
      <c r="E4976" s="2">
        <v>19212</v>
      </c>
      <c r="F4976" s="1" t="s">
        <v>26</v>
      </c>
      <c r="G4976" s="1" t="s">
        <v>39</v>
      </c>
      <c r="H4976" s="2">
        <v>45225</v>
      </c>
      <c r="I4976" s="2">
        <v>45229</v>
      </c>
      <c r="J4976">
        <v>4</v>
      </c>
      <c r="K4976">
        <v>19344</v>
      </c>
      <c r="L4976" s="1" t="s">
        <v>1491</v>
      </c>
      <c r="M4976" s="1" t="s">
        <v>28</v>
      </c>
      <c r="N4976" s="1" t="s">
        <v>33</v>
      </c>
      <c r="O4976" t="s">
        <v>19</v>
      </c>
      <c r="P4976">
        <v>4836</v>
      </c>
      <c r="Q4976" s="1" t="s">
        <v>1492</v>
      </c>
      <c r="R4976" s="1" t="s">
        <v>1450</v>
      </c>
      <c r="S4976" t="s">
        <v>1449</v>
      </c>
      <c r="T4976">
        <f>VLOOKUP(Admissions[[#This Row],[Department]],Departments!A:E,5,FALSE)</f>
        <v>9000</v>
      </c>
      <c r="U4976" s="1" t="str">
        <f t="shared" si="154"/>
        <v>Above Benchmark</v>
      </c>
      <c r="V4976" s="1">
        <f t="shared" ca="1" si="155"/>
        <v>73</v>
      </c>
      <c r="W4976" s="1" t="str">
        <f ca="1">_xlfn.IFS(Admissions[[#This Row],[Patients Age]]&lt;18,"Paediatric",V4976&lt;40,"Young Adult",V4976&lt;65,"Adult",TRUE,"Senior")</f>
        <v>Senior</v>
      </c>
    </row>
    <row r="4977" spans="1:23" x14ac:dyDescent="0.25">
      <c r="A4977">
        <v>10671</v>
      </c>
      <c r="B4977">
        <v>5486</v>
      </c>
      <c r="C4977" s="1" t="s">
        <v>1155</v>
      </c>
      <c r="D4977" s="1" t="s">
        <v>14</v>
      </c>
      <c r="E4977" s="2">
        <v>29043</v>
      </c>
      <c r="F4977" s="1" t="s">
        <v>35</v>
      </c>
      <c r="G4977" s="1" t="s">
        <v>36</v>
      </c>
      <c r="H4977" s="2">
        <v>45586</v>
      </c>
      <c r="I4977" s="2">
        <v>45590</v>
      </c>
      <c r="J4977">
        <v>4</v>
      </c>
      <c r="K4977">
        <v>8445</v>
      </c>
      <c r="L4977" s="1" t="s">
        <v>1491</v>
      </c>
      <c r="M4977" s="1" t="s">
        <v>60</v>
      </c>
      <c r="N4977" s="1" t="s">
        <v>18</v>
      </c>
      <c r="O4977" t="s">
        <v>19</v>
      </c>
      <c r="P4977">
        <v>2111.25</v>
      </c>
      <c r="Q4977" s="1" t="s">
        <v>1492</v>
      </c>
      <c r="R4977" s="1" t="s">
        <v>1448</v>
      </c>
      <c r="S4977" t="s">
        <v>1449</v>
      </c>
      <c r="T4977">
        <f>VLOOKUP(Admissions[[#This Row],[Department]],Departments!A:E,5,FALSE)</f>
        <v>8500</v>
      </c>
      <c r="U4977" s="1" t="str">
        <f t="shared" si="154"/>
        <v>Within Benchmark</v>
      </c>
      <c r="V4977" s="1">
        <f t="shared" ca="1" si="155"/>
        <v>47</v>
      </c>
      <c r="W4977" s="1" t="str">
        <f ca="1">_xlfn.IFS(Admissions[[#This Row],[Patients Age]]&lt;18,"Paediatric",V4977&lt;40,"Young Adult",V4977&lt;65,"Adult",TRUE,"Senior")</f>
        <v>Adult</v>
      </c>
    </row>
    <row r="4978" spans="1:23" x14ac:dyDescent="0.25">
      <c r="A4978">
        <v>12832</v>
      </c>
      <c r="B4978">
        <v>3536</v>
      </c>
      <c r="C4978" s="1" t="s">
        <v>436</v>
      </c>
      <c r="D4978" s="1" t="s">
        <v>56</v>
      </c>
      <c r="E4978" s="2">
        <v>35436</v>
      </c>
      <c r="F4978" s="1" t="s">
        <v>41</v>
      </c>
      <c r="G4978" s="1" t="s">
        <v>42</v>
      </c>
      <c r="H4978" s="2">
        <v>45073</v>
      </c>
      <c r="I4978" s="2">
        <v>45079</v>
      </c>
      <c r="J4978">
        <v>6</v>
      </c>
      <c r="K4978">
        <v>8454</v>
      </c>
      <c r="L4978" s="1" t="s">
        <v>1491</v>
      </c>
      <c r="M4978" s="1" t="s">
        <v>43</v>
      </c>
      <c r="N4978" s="1" t="s">
        <v>18</v>
      </c>
      <c r="O4978" t="s">
        <v>19</v>
      </c>
      <c r="P4978">
        <v>1409</v>
      </c>
      <c r="Q4978" s="1" t="s">
        <v>1492</v>
      </c>
      <c r="R4978" s="1" t="s">
        <v>1446</v>
      </c>
      <c r="S4978" t="s">
        <v>1447</v>
      </c>
      <c r="T4978">
        <f>VLOOKUP(Admissions[[#This Row],[Department]],Departments!A:E,5,FALSE)</f>
        <v>7200</v>
      </c>
      <c r="U4978" s="1" t="str">
        <f t="shared" si="154"/>
        <v>Above Benchmark</v>
      </c>
      <c r="V4978" s="1">
        <f t="shared" ca="1" si="155"/>
        <v>29</v>
      </c>
      <c r="W4978" s="1" t="str">
        <f ca="1">_xlfn.IFS(Admissions[[#This Row],[Patients Age]]&lt;18,"Paediatric",V4978&lt;40,"Young Adult",V4978&lt;65,"Adult",TRUE,"Senior")</f>
        <v>Young Adult</v>
      </c>
    </row>
    <row r="4979" spans="1:23" x14ac:dyDescent="0.25">
      <c r="A4979">
        <v>14250</v>
      </c>
      <c r="B4979">
        <v>3871</v>
      </c>
      <c r="C4979" s="1" t="s">
        <v>103</v>
      </c>
      <c r="D4979" s="1" t="s">
        <v>56</v>
      </c>
      <c r="E4979" s="2">
        <v>14412</v>
      </c>
      <c r="F4979" s="1" t="s">
        <v>26</v>
      </c>
      <c r="G4979" s="1" t="s">
        <v>27</v>
      </c>
      <c r="H4979" s="2">
        <v>45388</v>
      </c>
      <c r="I4979" s="2">
        <v>45399</v>
      </c>
      <c r="J4979">
        <v>11</v>
      </c>
      <c r="K4979">
        <v>31788</v>
      </c>
      <c r="L4979" s="1" t="s">
        <v>1491</v>
      </c>
      <c r="M4979" s="1" t="s">
        <v>79</v>
      </c>
      <c r="N4979" s="1" t="s">
        <v>33</v>
      </c>
      <c r="O4979" t="s">
        <v>19</v>
      </c>
      <c r="P4979">
        <v>2889.8182000000002</v>
      </c>
      <c r="Q4979" s="1" t="s">
        <v>1492</v>
      </c>
      <c r="R4979" s="1" t="s">
        <v>1446</v>
      </c>
      <c r="S4979" t="s">
        <v>1447</v>
      </c>
      <c r="T4979">
        <f>VLOOKUP(Admissions[[#This Row],[Department]],Departments!A:E,5,FALSE)</f>
        <v>9000</v>
      </c>
      <c r="U4979" s="1" t="str">
        <f t="shared" si="154"/>
        <v>Above Benchmark</v>
      </c>
      <c r="V4979" s="1">
        <f t="shared" ca="1" si="155"/>
        <v>87</v>
      </c>
      <c r="W4979" s="1" t="str">
        <f ca="1">_xlfn.IFS(Admissions[[#This Row],[Patients Age]]&lt;18,"Paediatric",V4979&lt;40,"Young Adult",V4979&lt;65,"Adult",TRUE,"Senior")</f>
        <v>Senior</v>
      </c>
    </row>
    <row r="4980" spans="1:23" x14ac:dyDescent="0.25">
      <c r="A4980">
        <v>10935</v>
      </c>
      <c r="B4980" t="s">
        <v>1495</v>
      </c>
      <c r="C4980" s="1" t="s">
        <v>1090</v>
      </c>
      <c r="D4980" s="1" t="s">
        <v>56</v>
      </c>
      <c r="E4980" s="2">
        <v>36956</v>
      </c>
      <c r="F4980" s="1" t="s">
        <v>51</v>
      </c>
      <c r="G4980" s="1" t="s">
        <v>52</v>
      </c>
      <c r="H4980" s="2">
        <v>45284</v>
      </c>
      <c r="I4980" s="2">
        <v>45291</v>
      </c>
      <c r="J4980">
        <v>7</v>
      </c>
      <c r="K4980">
        <v>7896</v>
      </c>
      <c r="L4980" s="1" t="s">
        <v>1491</v>
      </c>
      <c r="M4980" s="1" t="s">
        <v>53</v>
      </c>
      <c r="N4980" s="1" t="s">
        <v>18</v>
      </c>
      <c r="O4980" t="s">
        <v>19</v>
      </c>
      <c r="P4980">
        <v>1128</v>
      </c>
      <c r="Q4980" s="1" t="s">
        <v>1492</v>
      </c>
      <c r="R4980" s="1" t="s">
        <v>1451</v>
      </c>
      <c r="S4980" t="s">
        <v>1447</v>
      </c>
      <c r="T4980">
        <f>VLOOKUP(Admissions[[#This Row],[Department]],Departments!A:E,5,FALSE)</f>
        <v>6800</v>
      </c>
      <c r="U4980" s="1" t="str">
        <f t="shared" si="154"/>
        <v>Above Benchmark</v>
      </c>
      <c r="V4980" s="1">
        <f t="shared" ca="1" si="155"/>
        <v>25</v>
      </c>
      <c r="W4980" s="1" t="str">
        <f ca="1">_xlfn.IFS(Admissions[[#This Row],[Patients Age]]&lt;18,"Paediatric",V4980&lt;40,"Young Adult",V4980&lt;65,"Adult",TRUE,"Senior")</f>
        <v>Young Adult</v>
      </c>
    </row>
    <row r="4981" spans="1:23" x14ac:dyDescent="0.25">
      <c r="A4981">
        <v>10654</v>
      </c>
      <c r="B4981">
        <v>3481</v>
      </c>
      <c r="C4981" s="1" t="s">
        <v>1152</v>
      </c>
      <c r="D4981" s="1" t="s">
        <v>56</v>
      </c>
      <c r="E4981" s="2">
        <v>22985</v>
      </c>
      <c r="F4981" s="1" t="s">
        <v>1100</v>
      </c>
      <c r="G4981" s="1" t="s">
        <v>87</v>
      </c>
      <c r="H4981" s="2">
        <v>45250</v>
      </c>
      <c r="I4981" s="2">
        <v>45255</v>
      </c>
      <c r="J4981">
        <v>5</v>
      </c>
      <c r="K4981">
        <v>4909</v>
      </c>
      <c r="L4981" s="1" t="s">
        <v>1491</v>
      </c>
      <c r="M4981" s="1" t="s">
        <v>17</v>
      </c>
      <c r="N4981" s="1" t="s">
        <v>18</v>
      </c>
      <c r="O4981" t="s">
        <v>19</v>
      </c>
      <c r="P4981">
        <v>981.8</v>
      </c>
      <c r="Q4981" s="1" t="s">
        <v>1492</v>
      </c>
      <c r="R4981" s="1" t="s">
        <v>1448</v>
      </c>
      <c r="S4981" t="s">
        <v>1449</v>
      </c>
      <c r="T4981" t="e">
        <f>VLOOKUP(Admissions[[#This Row],[Department]],Departments!A:E,5,FALSE)</f>
        <v>#N/A</v>
      </c>
      <c r="U4981" s="1" t="e">
        <f t="shared" si="154"/>
        <v>#N/A</v>
      </c>
      <c r="V4981" s="1">
        <f t="shared" ca="1" si="155"/>
        <v>63</v>
      </c>
      <c r="W4981" s="1" t="str">
        <f ca="1">_xlfn.IFS(Admissions[[#This Row],[Patients Age]]&lt;18,"Paediatric",V4981&lt;40,"Young Adult",V4981&lt;65,"Adult",TRUE,"Senior")</f>
        <v>Adult</v>
      </c>
    </row>
    <row r="4982" spans="1:23" x14ac:dyDescent="0.25">
      <c r="A4982">
        <v>11139</v>
      </c>
      <c r="B4982">
        <v>4811</v>
      </c>
      <c r="C4982" s="1" t="s">
        <v>1386</v>
      </c>
      <c r="D4982" s="1" t="s">
        <v>56</v>
      </c>
      <c r="E4982" s="2">
        <v>30445</v>
      </c>
      <c r="F4982" s="1" t="s">
        <v>26</v>
      </c>
      <c r="G4982" s="1" t="s">
        <v>141</v>
      </c>
      <c r="H4982" s="2">
        <v>45505</v>
      </c>
      <c r="I4982" s="2">
        <v>45511</v>
      </c>
      <c r="J4982">
        <v>6</v>
      </c>
      <c r="K4982">
        <v>15357</v>
      </c>
      <c r="L4982" s="1" t="s">
        <v>1491</v>
      </c>
      <c r="M4982" s="1" t="s">
        <v>28</v>
      </c>
      <c r="N4982" s="1" t="s">
        <v>18</v>
      </c>
      <c r="O4982" t="s">
        <v>19</v>
      </c>
      <c r="P4982">
        <v>2559.5</v>
      </c>
      <c r="Q4982" s="1" t="s">
        <v>1492</v>
      </c>
      <c r="R4982" s="1" t="s">
        <v>1450</v>
      </c>
      <c r="S4982" t="s">
        <v>1449</v>
      </c>
      <c r="T4982">
        <f>VLOOKUP(Admissions[[#This Row],[Department]],Departments!A:E,5,FALSE)</f>
        <v>9000</v>
      </c>
      <c r="U4982" s="1" t="str">
        <f t="shared" si="154"/>
        <v>Above Benchmark</v>
      </c>
      <c r="V4982" s="1">
        <f t="shared" ca="1" si="155"/>
        <v>43</v>
      </c>
      <c r="W4982" s="1" t="str">
        <f ca="1">_xlfn.IFS(Admissions[[#This Row],[Patients Age]]&lt;18,"Paediatric",V4982&lt;40,"Young Adult",V4982&lt;65,"Adult",TRUE,"Senior")</f>
        <v>Adult</v>
      </c>
    </row>
    <row r="4983" spans="1:23" x14ac:dyDescent="0.25">
      <c r="A4983">
        <v>14218</v>
      </c>
      <c r="B4983">
        <v>3365</v>
      </c>
      <c r="C4983" s="1" t="s">
        <v>602</v>
      </c>
      <c r="D4983" s="1" t="s">
        <v>56</v>
      </c>
      <c r="E4983" s="2">
        <v>32394</v>
      </c>
      <c r="F4983" s="1" t="s">
        <v>21</v>
      </c>
      <c r="G4983" s="1" t="s">
        <v>22</v>
      </c>
      <c r="H4983" s="2">
        <v>45518</v>
      </c>
      <c r="I4983" s="2">
        <v>45522</v>
      </c>
      <c r="J4983">
        <v>4</v>
      </c>
      <c r="K4983">
        <v>25663</v>
      </c>
      <c r="L4983" s="1" t="s">
        <v>1491</v>
      </c>
      <c r="M4983" s="1" t="s">
        <v>23</v>
      </c>
      <c r="N4983" s="1" t="s">
        <v>33</v>
      </c>
      <c r="O4983" t="s">
        <v>19</v>
      </c>
      <c r="P4983">
        <v>6415.75</v>
      </c>
      <c r="Q4983" s="1" t="s">
        <v>1492</v>
      </c>
      <c r="R4983" s="1" t="s">
        <v>1453</v>
      </c>
      <c r="S4983" t="s">
        <v>1449</v>
      </c>
      <c r="T4983">
        <f>VLOOKUP(Admissions[[#This Row],[Department]],Departments!A:E,5,FALSE)</f>
        <v>12000</v>
      </c>
      <c r="U4983" s="1" t="str">
        <f t="shared" si="154"/>
        <v>Above Benchmark</v>
      </c>
      <c r="V4983" s="1">
        <f t="shared" ca="1" si="155"/>
        <v>37</v>
      </c>
      <c r="W4983" s="1" t="str">
        <f ca="1">_xlfn.IFS(Admissions[[#This Row],[Patients Age]]&lt;18,"Paediatric",V4983&lt;40,"Young Adult",V4983&lt;65,"Adult",TRUE,"Senior")</f>
        <v>Young Adult</v>
      </c>
    </row>
    <row r="4984" spans="1:23" x14ac:dyDescent="0.25">
      <c r="A4984">
        <v>15861</v>
      </c>
      <c r="B4984">
        <v>5864</v>
      </c>
      <c r="C4984" s="1" t="s">
        <v>336</v>
      </c>
      <c r="D4984" s="1" t="s">
        <v>56</v>
      </c>
      <c r="E4984" s="2">
        <v>20744</v>
      </c>
      <c r="F4984" s="1" t="s">
        <v>35</v>
      </c>
      <c r="G4984" s="1" t="s">
        <v>36</v>
      </c>
      <c r="H4984" s="2">
        <v>45593</v>
      </c>
      <c r="I4984" s="2">
        <v>45602</v>
      </c>
      <c r="J4984">
        <v>9</v>
      </c>
      <c r="K4984">
        <v>14663</v>
      </c>
      <c r="L4984" s="1" t="s">
        <v>1491</v>
      </c>
      <c r="M4984" s="1" t="s">
        <v>119</v>
      </c>
      <c r="N4984" s="1" t="s">
        <v>18</v>
      </c>
      <c r="O4984" t="s">
        <v>19</v>
      </c>
      <c r="P4984">
        <v>1629.2221999999999</v>
      </c>
      <c r="Q4984" s="1" t="s">
        <v>1492</v>
      </c>
      <c r="R4984" s="1" t="s">
        <v>1448</v>
      </c>
      <c r="S4984" t="s">
        <v>1449</v>
      </c>
      <c r="T4984">
        <f>VLOOKUP(Admissions[[#This Row],[Department]],Departments!A:E,5,FALSE)</f>
        <v>8500</v>
      </c>
      <c r="U4984" s="1" t="str">
        <f t="shared" si="154"/>
        <v>Above Benchmark</v>
      </c>
      <c r="V4984" s="1">
        <f t="shared" ca="1" si="155"/>
        <v>69</v>
      </c>
      <c r="W4984" s="1" t="str">
        <f ca="1">_xlfn.IFS(Admissions[[#This Row],[Patients Age]]&lt;18,"Paediatric",V4984&lt;40,"Young Adult",V4984&lt;65,"Adult",TRUE,"Senior")</f>
        <v>Senior</v>
      </c>
    </row>
    <row r="4985" spans="1:23" x14ac:dyDescent="0.25">
      <c r="A4985">
        <v>11290</v>
      </c>
      <c r="B4985">
        <v>4983</v>
      </c>
      <c r="C4985" s="1" t="s">
        <v>674</v>
      </c>
      <c r="D4985" s="1" t="s">
        <v>56</v>
      </c>
      <c r="E4985" s="2">
        <v>27819</v>
      </c>
      <c r="F4985" s="1" t="s">
        <v>66</v>
      </c>
      <c r="G4985" s="1" t="s">
        <v>70</v>
      </c>
      <c r="H4985" s="2">
        <v>45472</v>
      </c>
      <c r="I4985" s="2">
        <v>45477</v>
      </c>
      <c r="J4985">
        <v>5</v>
      </c>
      <c r="K4985">
        <v>7139</v>
      </c>
      <c r="L4985" s="1" t="s">
        <v>1491</v>
      </c>
      <c r="M4985" s="1" t="s">
        <v>91</v>
      </c>
      <c r="N4985" s="1" t="s">
        <v>33</v>
      </c>
      <c r="O4985" t="s">
        <v>19</v>
      </c>
      <c r="P4985">
        <v>1427.8</v>
      </c>
      <c r="Q4985" s="1" t="s">
        <v>1492</v>
      </c>
      <c r="R4985" s="1" t="s">
        <v>1446</v>
      </c>
      <c r="S4985" t="s">
        <v>1447</v>
      </c>
      <c r="T4985">
        <f>VLOOKUP(Admissions[[#This Row],[Department]],Departments!A:E,5,FALSE)</f>
        <v>6000</v>
      </c>
      <c r="U4985" s="1" t="str">
        <f t="shared" si="154"/>
        <v>Above Benchmark</v>
      </c>
      <c r="V4985" s="1">
        <f t="shared" ca="1" si="155"/>
        <v>50</v>
      </c>
      <c r="W4985" s="1" t="str">
        <f ca="1">_xlfn.IFS(Admissions[[#This Row],[Patients Age]]&lt;18,"Paediatric",V4985&lt;40,"Young Adult",V4985&lt;65,"Adult",TRUE,"Senior")</f>
        <v>Adult</v>
      </c>
    </row>
    <row r="4986" spans="1:23" x14ac:dyDescent="0.25">
      <c r="A4986">
        <v>12366</v>
      </c>
      <c r="B4986">
        <v>3550</v>
      </c>
      <c r="C4986" s="1" t="s">
        <v>248</v>
      </c>
      <c r="D4986" s="1" t="s">
        <v>56</v>
      </c>
      <c r="E4986" s="2">
        <v>16517</v>
      </c>
      <c r="F4986" s="1" t="s">
        <v>41</v>
      </c>
      <c r="G4986" s="1" t="s">
        <v>42</v>
      </c>
      <c r="H4986" s="2">
        <v>45500</v>
      </c>
      <c r="I4986" s="2">
        <v>45505</v>
      </c>
      <c r="J4986">
        <v>5</v>
      </c>
      <c r="K4986">
        <v>9552</v>
      </c>
      <c r="L4986" s="1" t="s">
        <v>1491</v>
      </c>
      <c r="M4986" s="1" t="s">
        <v>73</v>
      </c>
      <c r="N4986" s="1" t="s">
        <v>18</v>
      </c>
      <c r="O4986" t="s">
        <v>19</v>
      </c>
      <c r="P4986">
        <v>1910.4</v>
      </c>
      <c r="Q4986" s="1" t="s">
        <v>1492</v>
      </c>
      <c r="R4986" s="1" t="s">
        <v>1446</v>
      </c>
      <c r="S4986" t="s">
        <v>1447</v>
      </c>
      <c r="T4986">
        <f>VLOOKUP(Admissions[[#This Row],[Department]],Departments!A:E,5,FALSE)</f>
        <v>7200</v>
      </c>
      <c r="U4986" s="1" t="str">
        <f t="shared" si="154"/>
        <v>Above Benchmark</v>
      </c>
      <c r="V4986" s="1">
        <f t="shared" ca="1" si="155"/>
        <v>81</v>
      </c>
      <c r="W4986" s="1" t="str">
        <f ca="1">_xlfn.IFS(Admissions[[#This Row],[Patients Age]]&lt;18,"Paediatric",V4986&lt;40,"Young Adult",V4986&lt;65,"Adult",TRUE,"Senior")</f>
        <v>Senior</v>
      </c>
    </row>
    <row r="4987" spans="1:23" x14ac:dyDescent="0.25">
      <c r="A4987">
        <v>13492</v>
      </c>
      <c r="B4987">
        <v>6092</v>
      </c>
      <c r="C4987" s="1" t="s">
        <v>428</v>
      </c>
      <c r="D4987" s="1" t="s">
        <v>14</v>
      </c>
      <c r="E4987" s="2">
        <v>32433</v>
      </c>
      <c r="F4987" s="1" t="s">
        <v>41</v>
      </c>
      <c r="G4987" s="1" t="s">
        <v>72</v>
      </c>
      <c r="H4987" s="2">
        <v>45146</v>
      </c>
      <c r="I4987" s="2">
        <v>45150</v>
      </c>
      <c r="J4987">
        <v>4</v>
      </c>
      <c r="K4987">
        <v>999999</v>
      </c>
      <c r="L4987" s="1" t="s">
        <v>1491</v>
      </c>
      <c r="M4987" s="1" t="s">
        <v>43</v>
      </c>
      <c r="N4987" s="1" t="s">
        <v>18</v>
      </c>
      <c r="O4987" t="s">
        <v>19</v>
      </c>
      <c r="P4987">
        <v>249999.75</v>
      </c>
      <c r="Q4987" s="1" t="s">
        <v>1492</v>
      </c>
      <c r="R4987" s="1" t="s">
        <v>1452</v>
      </c>
      <c r="S4987" t="s">
        <v>1449</v>
      </c>
      <c r="T4987">
        <f>VLOOKUP(Admissions[[#This Row],[Department]],Departments!A:E,5,FALSE)</f>
        <v>7200</v>
      </c>
      <c r="U4987" s="1" t="str">
        <f t="shared" si="154"/>
        <v>Above Benchmark</v>
      </c>
      <c r="V4987" s="1">
        <f t="shared" ca="1" si="155"/>
        <v>37</v>
      </c>
      <c r="W4987" s="1" t="str">
        <f ca="1">_xlfn.IFS(Admissions[[#This Row],[Patients Age]]&lt;18,"Paediatric",V4987&lt;40,"Young Adult",V4987&lt;65,"Adult",TRUE,"Senior")</f>
        <v>Young Adult</v>
      </c>
    </row>
    <row r="4988" spans="1:23" x14ac:dyDescent="0.25">
      <c r="A4988">
        <v>10875</v>
      </c>
      <c r="B4988">
        <v>5050</v>
      </c>
      <c r="C4988" s="1" t="s">
        <v>437</v>
      </c>
      <c r="D4988" s="1" t="s">
        <v>56</v>
      </c>
      <c r="E4988" s="2">
        <v>30684</v>
      </c>
      <c r="F4988" s="1" t="s">
        <v>26</v>
      </c>
      <c r="G4988" s="1" t="s">
        <v>39</v>
      </c>
      <c r="H4988" s="2">
        <v>45335</v>
      </c>
      <c r="I4988" s="2">
        <v>45341</v>
      </c>
      <c r="J4988">
        <v>6</v>
      </c>
      <c r="K4988">
        <v>13673</v>
      </c>
      <c r="L4988" s="1" t="s">
        <v>1491</v>
      </c>
      <c r="M4988" s="1" t="s">
        <v>79</v>
      </c>
      <c r="N4988" s="1" t="s">
        <v>33</v>
      </c>
      <c r="O4988" t="s">
        <v>19</v>
      </c>
      <c r="P4988">
        <v>2278.8332999999998</v>
      </c>
      <c r="Q4988" s="1" t="s">
        <v>1492</v>
      </c>
      <c r="R4988" s="1" t="s">
        <v>1452</v>
      </c>
      <c r="S4988" t="s">
        <v>1449</v>
      </c>
      <c r="T4988">
        <f>VLOOKUP(Admissions[[#This Row],[Department]],Departments!A:E,5,FALSE)</f>
        <v>9000</v>
      </c>
      <c r="U4988" s="1" t="str">
        <f t="shared" si="154"/>
        <v>Above Benchmark</v>
      </c>
      <c r="V4988" s="1">
        <f t="shared" ca="1" si="155"/>
        <v>42</v>
      </c>
      <c r="W4988" s="1" t="str">
        <f ca="1">_xlfn.IFS(Admissions[[#This Row],[Patients Age]]&lt;18,"Paediatric",V4988&lt;40,"Young Adult",V4988&lt;65,"Adult",TRUE,"Senior")</f>
        <v>Adult</v>
      </c>
    </row>
    <row r="4989" spans="1:23" x14ac:dyDescent="0.25">
      <c r="A4989">
        <v>10310</v>
      </c>
      <c r="B4989">
        <v>5402</v>
      </c>
      <c r="C4989" s="1" t="s">
        <v>823</v>
      </c>
      <c r="D4989" s="1" t="s">
        <v>14</v>
      </c>
      <c r="E4989" s="2">
        <v>34089</v>
      </c>
      <c r="F4989" s="1" t="s">
        <v>51</v>
      </c>
      <c r="G4989" s="1" t="s">
        <v>113</v>
      </c>
      <c r="H4989" s="2">
        <v>44990</v>
      </c>
      <c r="I4989" s="2">
        <v>44995</v>
      </c>
      <c r="J4989">
        <v>5</v>
      </c>
      <c r="K4989">
        <v>8125</v>
      </c>
      <c r="L4989" s="1" t="s">
        <v>1491</v>
      </c>
      <c r="M4989" s="1" t="s">
        <v>114</v>
      </c>
      <c r="N4989" s="1" t="s">
        <v>33</v>
      </c>
      <c r="O4989" t="s">
        <v>19</v>
      </c>
      <c r="P4989">
        <v>1625</v>
      </c>
      <c r="Q4989" s="1" t="s">
        <v>1492</v>
      </c>
      <c r="R4989" s="1" t="s">
        <v>1451</v>
      </c>
      <c r="S4989" t="s">
        <v>1447</v>
      </c>
      <c r="T4989">
        <f>VLOOKUP(Admissions[[#This Row],[Department]],Departments!A:E,5,FALSE)</f>
        <v>6800</v>
      </c>
      <c r="U4989" s="1" t="str">
        <f t="shared" si="154"/>
        <v>Above Benchmark</v>
      </c>
      <c r="V4989" s="1">
        <f t="shared" ca="1" si="155"/>
        <v>33</v>
      </c>
      <c r="W4989" s="1" t="str">
        <f ca="1">_xlfn.IFS(Admissions[[#This Row],[Patients Age]]&lt;18,"Paediatric",V4989&lt;40,"Young Adult",V4989&lt;65,"Adult",TRUE,"Senior")</f>
        <v>Young Adult</v>
      </c>
    </row>
    <row r="4990" spans="1:23" x14ac:dyDescent="0.25">
      <c r="A4990">
        <v>15451</v>
      </c>
      <c r="B4990">
        <v>6575</v>
      </c>
      <c r="C4990" s="1" t="s">
        <v>1387</v>
      </c>
      <c r="D4990" s="1" t="s">
        <v>14</v>
      </c>
      <c r="E4990" s="2">
        <v>20119</v>
      </c>
      <c r="F4990" s="1" t="s">
        <v>15</v>
      </c>
      <c r="G4990" s="1" t="s">
        <v>48</v>
      </c>
      <c r="H4990" s="2">
        <v>45263</v>
      </c>
      <c r="I4990" s="2">
        <v>45266</v>
      </c>
      <c r="J4990">
        <v>3</v>
      </c>
      <c r="K4990">
        <v>11486</v>
      </c>
      <c r="L4990" s="1" t="s">
        <v>1491</v>
      </c>
      <c r="M4990" s="1" t="s">
        <v>17</v>
      </c>
      <c r="N4990" s="1" t="s">
        <v>33</v>
      </c>
      <c r="O4990" t="s">
        <v>19</v>
      </c>
      <c r="P4990">
        <v>3828.6667000000002</v>
      </c>
      <c r="Q4990" s="1" t="s">
        <v>1492</v>
      </c>
      <c r="R4990" s="1" t="s">
        <v>1451</v>
      </c>
      <c r="S4990" t="s">
        <v>1447</v>
      </c>
      <c r="T4990">
        <f>VLOOKUP(Admissions[[#This Row],[Department]],Departments!A:E,5,FALSE)</f>
        <v>5500</v>
      </c>
      <c r="U4990" s="1" t="str">
        <f t="shared" si="154"/>
        <v>Above Benchmark</v>
      </c>
      <c r="V4990" s="1">
        <f t="shared" ca="1" si="155"/>
        <v>71</v>
      </c>
      <c r="W4990" s="1" t="str">
        <f ca="1">_xlfn.IFS(Admissions[[#This Row],[Patients Age]]&lt;18,"Paediatric",V4990&lt;40,"Young Adult",V4990&lt;65,"Adult",TRUE,"Senior")</f>
        <v>Senior</v>
      </c>
    </row>
    <row r="4991" spans="1:23" x14ac:dyDescent="0.25">
      <c r="A4991">
        <v>15326</v>
      </c>
      <c r="B4991">
        <v>6754</v>
      </c>
      <c r="C4991" s="1" t="s">
        <v>493</v>
      </c>
      <c r="D4991" s="1" t="s">
        <v>56</v>
      </c>
      <c r="E4991" s="2">
        <v>30321</v>
      </c>
      <c r="F4991" s="1" t="s">
        <v>51</v>
      </c>
      <c r="G4991" s="1" t="s">
        <v>52</v>
      </c>
      <c r="H4991" s="2">
        <v>45288</v>
      </c>
      <c r="I4991" s="2">
        <v>45295</v>
      </c>
      <c r="J4991">
        <v>7</v>
      </c>
      <c r="K4991">
        <v>11076</v>
      </c>
      <c r="L4991" s="1" t="s">
        <v>1491</v>
      </c>
      <c r="M4991" s="1" t="s">
        <v>17</v>
      </c>
      <c r="N4991" s="1" t="s">
        <v>18</v>
      </c>
      <c r="O4991" t="s">
        <v>19</v>
      </c>
      <c r="P4991">
        <v>1582.2856999999999</v>
      </c>
      <c r="Q4991" s="1" t="s">
        <v>1492</v>
      </c>
      <c r="R4991" s="1" t="s">
        <v>1450</v>
      </c>
      <c r="S4991" t="s">
        <v>1449</v>
      </c>
      <c r="T4991">
        <f>VLOOKUP(Admissions[[#This Row],[Department]],Departments!A:E,5,FALSE)</f>
        <v>6800</v>
      </c>
      <c r="U4991" s="1" t="str">
        <f t="shared" si="154"/>
        <v>Above Benchmark</v>
      </c>
      <c r="V4991" s="1">
        <f t="shared" ca="1" si="155"/>
        <v>43</v>
      </c>
      <c r="W4991" s="1" t="str">
        <f ca="1">_xlfn.IFS(Admissions[[#This Row],[Patients Age]]&lt;18,"Paediatric",V4991&lt;40,"Young Adult",V4991&lt;65,"Adult",TRUE,"Senior")</f>
        <v>Adult</v>
      </c>
    </row>
    <row r="4992" spans="1:23" x14ac:dyDescent="0.25">
      <c r="A4992">
        <v>15031</v>
      </c>
      <c r="B4992">
        <v>5883</v>
      </c>
      <c r="C4992" s="1" t="s">
        <v>154</v>
      </c>
      <c r="D4992" s="1" t="s">
        <v>56</v>
      </c>
      <c r="E4992" s="2">
        <v>22028</v>
      </c>
      <c r="F4992" s="1" t="s">
        <v>26</v>
      </c>
      <c r="G4992" s="1" t="s">
        <v>27</v>
      </c>
      <c r="H4992" s="2">
        <v>45541</v>
      </c>
      <c r="I4992" s="2">
        <v>45549</v>
      </c>
      <c r="J4992">
        <v>8</v>
      </c>
      <c r="K4992">
        <v>13231</v>
      </c>
      <c r="L4992" s="1" t="s">
        <v>1491</v>
      </c>
      <c r="M4992" s="1" t="s">
        <v>17</v>
      </c>
      <c r="N4992" s="1" t="s">
        <v>33</v>
      </c>
      <c r="O4992" t="s">
        <v>19</v>
      </c>
      <c r="P4992">
        <v>1653.875</v>
      </c>
      <c r="Q4992" s="1" t="s">
        <v>1492</v>
      </c>
      <c r="R4992" s="1" t="s">
        <v>1454</v>
      </c>
      <c r="S4992" t="s">
        <v>1449</v>
      </c>
      <c r="T4992">
        <f>VLOOKUP(Admissions[[#This Row],[Department]],Departments!A:E,5,FALSE)</f>
        <v>9000</v>
      </c>
      <c r="U4992" s="1" t="str">
        <f t="shared" si="154"/>
        <v>Above Benchmark</v>
      </c>
      <c r="V4992" s="1">
        <f t="shared" ca="1" si="155"/>
        <v>66</v>
      </c>
      <c r="W4992" s="1" t="str">
        <f ca="1">_xlfn.IFS(Admissions[[#This Row],[Patients Age]]&lt;18,"Paediatric",V4992&lt;40,"Young Adult",V4992&lt;65,"Adult",TRUE,"Senior")</f>
        <v>Senior</v>
      </c>
    </row>
    <row r="4993" spans="1:23" x14ac:dyDescent="0.25">
      <c r="A4993">
        <v>14618</v>
      </c>
      <c r="B4993">
        <v>6388</v>
      </c>
      <c r="C4993" s="1" t="s">
        <v>900</v>
      </c>
      <c r="D4993" s="1" t="s">
        <v>56</v>
      </c>
      <c r="E4993" s="2">
        <v>19021</v>
      </c>
      <c r="F4993" s="1" t="s">
        <v>41</v>
      </c>
      <c r="G4993" s="1" t="s">
        <v>219</v>
      </c>
      <c r="H4993" s="2">
        <v>45342</v>
      </c>
      <c r="I4993" s="2">
        <v>45353</v>
      </c>
      <c r="J4993">
        <v>11</v>
      </c>
      <c r="K4993">
        <v>17084</v>
      </c>
      <c r="L4993" s="1" t="s">
        <v>1491</v>
      </c>
      <c r="M4993" s="1" t="s">
        <v>43</v>
      </c>
      <c r="N4993" s="1" t="s">
        <v>18</v>
      </c>
      <c r="O4993" t="s">
        <v>19</v>
      </c>
      <c r="P4993">
        <v>1553.0908999999999</v>
      </c>
      <c r="Q4993" s="1" t="s">
        <v>1492</v>
      </c>
      <c r="R4993" s="1" t="s">
        <v>1452</v>
      </c>
      <c r="S4993" t="s">
        <v>1449</v>
      </c>
      <c r="T4993">
        <f>VLOOKUP(Admissions[[#This Row],[Department]],Departments!A:E,5,FALSE)</f>
        <v>7200</v>
      </c>
      <c r="U4993" s="1" t="str">
        <f t="shared" si="154"/>
        <v>Above Benchmark</v>
      </c>
      <c r="V4993" s="1">
        <f t="shared" ca="1" si="155"/>
        <v>74</v>
      </c>
      <c r="W4993" s="1" t="str">
        <f ca="1">_xlfn.IFS(Admissions[[#This Row],[Patients Age]]&lt;18,"Paediatric",V4993&lt;40,"Young Adult",V4993&lt;65,"Adult",TRUE,"Senior")</f>
        <v>Senior</v>
      </c>
    </row>
    <row r="4994" spans="1:23" x14ac:dyDescent="0.25">
      <c r="A4994">
        <v>10788</v>
      </c>
      <c r="B4994">
        <v>5578</v>
      </c>
      <c r="C4994" s="1" t="s">
        <v>139</v>
      </c>
      <c r="D4994" s="1" t="s">
        <v>56</v>
      </c>
      <c r="E4994" s="2">
        <v>28662</v>
      </c>
      <c r="F4994" s="1" t="s">
        <v>41</v>
      </c>
      <c r="G4994" s="1" t="s">
        <v>72</v>
      </c>
      <c r="H4994" s="2">
        <v>44973</v>
      </c>
      <c r="I4994" s="2">
        <v>44976</v>
      </c>
      <c r="J4994">
        <v>3</v>
      </c>
      <c r="K4994">
        <v>10554</v>
      </c>
      <c r="L4994" s="1" t="s">
        <v>1491</v>
      </c>
      <c r="M4994" s="1" t="s">
        <v>43</v>
      </c>
      <c r="N4994" s="1" t="s">
        <v>33</v>
      </c>
      <c r="O4994" t="s">
        <v>19</v>
      </c>
      <c r="P4994">
        <v>3518</v>
      </c>
      <c r="Q4994" s="1" t="s">
        <v>1492</v>
      </c>
      <c r="R4994" s="1" t="s">
        <v>1450</v>
      </c>
      <c r="S4994" t="s">
        <v>1449</v>
      </c>
      <c r="T4994">
        <f>VLOOKUP(Admissions[[#This Row],[Department]],Departments!A:E,5,FALSE)</f>
        <v>7200</v>
      </c>
      <c r="U4994" s="1" t="str">
        <f t="shared" ref="U4994:U5057" si="156">IF(K4994&gt;T4994,"Above Benchmark","Within Benchmark")</f>
        <v>Above Benchmark</v>
      </c>
      <c r="V4994" s="1">
        <f t="shared" ref="V4994:V5057" ca="1" si="157">INT(YEARFRAC(E4994,TODAY()))</f>
        <v>48</v>
      </c>
      <c r="W4994" s="1" t="str">
        <f ca="1">_xlfn.IFS(Admissions[[#This Row],[Patients Age]]&lt;18,"Paediatric",V4994&lt;40,"Young Adult",V4994&lt;65,"Adult",TRUE,"Senior")</f>
        <v>Adult</v>
      </c>
    </row>
    <row r="4995" spans="1:23" x14ac:dyDescent="0.25">
      <c r="A4995">
        <v>14422</v>
      </c>
      <c r="B4995">
        <v>6662</v>
      </c>
      <c r="C4995" s="1" t="s">
        <v>449</v>
      </c>
      <c r="D4995" s="1" t="s">
        <v>56</v>
      </c>
      <c r="E4995" s="2">
        <v>22014</v>
      </c>
      <c r="F4995" s="1" t="s">
        <v>26</v>
      </c>
      <c r="G4995" s="1" t="s">
        <v>39</v>
      </c>
      <c r="H4995" s="2">
        <v>45519</v>
      </c>
      <c r="I4995" s="2">
        <v>45526</v>
      </c>
      <c r="J4995">
        <v>7</v>
      </c>
      <c r="K4995">
        <v>16913</v>
      </c>
      <c r="L4995" s="1" t="s">
        <v>1491</v>
      </c>
      <c r="M4995" s="1" t="s">
        <v>64</v>
      </c>
      <c r="N4995" s="1" t="s">
        <v>33</v>
      </c>
      <c r="O4995" t="s">
        <v>19</v>
      </c>
      <c r="P4995">
        <v>2416.1428999999998</v>
      </c>
      <c r="Q4995" s="1" t="s">
        <v>1492</v>
      </c>
      <c r="R4995" s="1" t="s">
        <v>1450</v>
      </c>
      <c r="S4995" t="s">
        <v>1449</v>
      </c>
      <c r="T4995">
        <f>VLOOKUP(Admissions[[#This Row],[Department]],Departments!A:E,5,FALSE)</f>
        <v>9000</v>
      </c>
      <c r="U4995" s="1" t="str">
        <f t="shared" si="156"/>
        <v>Above Benchmark</v>
      </c>
      <c r="V4995" s="1">
        <f t="shared" ca="1" si="157"/>
        <v>66</v>
      </c>
      <c r="W4995" s="1" t="str">
        <f ca="1">_xlfn.IFS(Admissions[[#This Row],[Patients Age]]&lt;18,"Paediatric",V4995&lt;40,"Young Adult",V4995&lt;65,"Adult",TRUE,"Senior")</f>
        <v>Senior</v>
      </c>
    </row>
    <row r="4996" spans="1:23" x14ac:dyDescent="0.25">
      <c r="A4996">
        <v>13130</v>
      </c>
      <c r="B4996">
        <v>3746</v>
      </c>
      <c r="C4996" s="1" t="s">
        <v>206</v>
      </c>
      <c r="D4996" s="1" t="s">
        <v>14</v>
      </c>
      <c r="E4996" s="2">
        <v>19409</v>
      </c>
      <c r="F4996" s="1" t="s">
        <v>15</v>
      </c>
      <c r="G4996" s="1" t="s">
        <v>217</v>
      </c>
      <c r="H4996" s="2">
        <v>44974</v>
      </c>
      <c r="I4996" s="2">
        <v>44977</v>
      </c>
      <c r="J4996">
        <v>3</v>
      </c>
      <c r="K4996">
        <v>7968</v>
      </c>
      <c r="L4996" s="1" t="s">
        <v>1491</v>
      </c>
      <c r="M4996" s="1" t="s">
        <v>49</v>
      </c>
      <c r="N4996" s="1" t="s">
        <v>33</v>
      </c>
      <c r="O4996" t="s">
        <v>19</v>
      </c>
      <c r="P4996">
        <v>2656</v>
      </c>
      <c r="Q4996" s="1" t="s">
        <v>1492</v>
      </c>
      <c r="R4996" s="1" t="s">
        <v>1454</v>
      </c>
      <c r="S4996" t="s">
        <v>1449</v>
      </c>
      <c r="T4996">
        <f>VLOOKUP(Admissions[[#This Row],[Department]],Departments!A:E,5,FALSE)</f>
        <v>5500</v>
      </c>
      <c r="U4996" s="1" t="str">
        <f t="shared" si="156"/>
        <v>Above Benchmark</v>
      </c>
      <c r="V4996" s="1">
        <f t="shared" ca="1" si="157"/>
        <v>73</v>
      </c>
      <c r="W4996" s="1" t="str">
        <f ca="1">_xlfn.IFS(Admissions[[#This Row],[Patients Age]]&lt;18,"Paediatric",V4996&lt;40,"Young Adult",V4996&lt;65,"Adult",TRUE,"Senior")</f>
        <v>Senior</v>
      </c>
    </row>
    <row r="4997" spans="1:23" x14ac:dyDescent="0.25">
      <c r="A4997">
        <v>12370</v>
      </c>
      <c r="B4997">
        <v>6769</v>
      </c>
      <c r="C4997" s="1" t="s">
        <v>1231</v>
      </c>
      <c r="D4997" s="1" t="s">
        <v>56</v>
      </c>
      <c r="E4997" s="2">
        <v>22912</v>
      </c>
      <c r="F4997" s="1" t="s">
        <v>51</v>
      </c>
      <c r="G4997" s="1" t="s">
        <v>87</v>
      </c>
      <c r="H4997" s="2">
        <v>45218</v>
      </c>
      <c r="I4997" s="2">
        <v>45223</v>
      </c>
      <c r="J4997">
        <v>5</v>
      </c>
      <c r="K4997">
        <v>9704</v>
      </c>
      <c r="L4997" s="1" t="s">
        <v>1491</v>
      </c>
      <c r="M4997" s="1" t="s">
        <v>17</v>
      </c>
      <c r="N4997" s="1" t="s">
        <v>18</v>
      </c>
      <c r="O4997" t="s">
        <v>19</v>
      </c>
      <c r="P4997">
        <v>1940.8</v>
      </c>
      <c r="Q4997" s="1" t="s">
        <v>1492</v>
      </c>
      <c r="R4997" s="1" t="s">
        <v>1450</v>
      </c>
      <c r="S4997" t="s">
        <v>1449</v>
      </c>
      <c r="T4997">
        <f>VLOOKUP(Admissions[[#This Row],[Department]],Departments!A:E,5,FALSE)</f>
        <v>6800</v>
      </c>
      <c r="U4997" s="1" t="str">
        <f t="shared" si="156"/>
        <v>Above Benchmark</v>
      </c>
      <c r="V4997" s="1">
        <f t="shared" ca="1" si="157"/>
        <v>63</v>
      </c>
      <c r="W4997" s="1" t="str">
        <f ca="1">_xlfn.IFS(Admissions[[#This Row],[Patients Age]]&lt;18,"Paediatric",V4997&lt;40,"Young Adult",V4997&lt;65,"Adult",TRUE,"Senior")</f>
        <v>Adult</v>
      </c>
    </row>
    <row r="4998" spans="1:23" x14ac:dyDescent="0.25">
      <c r="A4998">
        <v>11058</v>
      </c>
      <c r="B4998">
        <v>6429</v>
      </c>
      <c r="C4998" s="1" t="s">
        <v>182</v>
      </c>
      <c r="D4998" s="1" t="s">
        <v>56</v>
      </c>
      <c r="E4998" s="2">
        <v>43655</v>
      </c>
      <c r="F4998" s="1" t="s">
        <v>30</v>
      </c>
      <c r="G4998" s="1" t="s">
        <v>31</v>
      </c>
      <c r="H4998" s="2">
        <v>45232</v>
      </c>
      <c r="I4998" s="2">
        <v>45237</v>
      </c>
      <c r="J4998">
        <v>5</v>
      </c>
      <c r="K4998">
        <v>4582</v>
      </c>
      <c r="L4998" s="1" t="s">
        <v>1494</v>
      </c>
      <c r="M4998" s="1" t="s">
        <v>32</v>
      </c>
      <c r="N4998" s="1" t="s">
        <v>18</v>
      </c>
      <c r="O4998" t="s">
        <v>19</v>
      </c>
      <c r="P4998">
        <v>916.4</v>
      </c>
      <c r="Q4998" s="1" t="s">
        <v>1492</v>
      </c>
      <c r="R4998" s="1" t="s">
        <v>1450</v>
      </c>
      <c r="S4998" t="s">
        <v>1449</v>
      </c>
      <c r="T4998">
        <f>VLOOKUP(Admissions[[#This Row],[Department]],Departments!A:E,5,FALSE)</f>
        <v>4500</v>
      </c>
      <c r="U4998" s="1" t="str">
        <f t="shared" si="156"/>
        <v>Above Benchmark</v>
      </c>
      <c r="V4998" s="1">
        <f t="shared" ca="1" si="157"/>
        <v>6</v>
      </c>
      <c r="W4998" s="1" t="str">
        <f ca="1">_xlfn.IFS(Admissions[[#This Row],[Patients Age]]&lt;18,"Paediatric",V4998&lt;40,"Young Adult",V4998&lt;65,"Adult",TRUE,"Senior")</f>
        <v>Paediatric</v>
      </c>
    </row>
    <row r="4999" spans="1:23" x14ac:dyDescent="0.25">
      <c r="A4999">
        <v>10030</v>
      </c>
      <c r="B4999">
        <v>6389</v>
      </c>
      <c r="C4999" s="1" t="s">
        <v>1186</v>
      </c>
      <c r="D4999" s="1" t="s">
        <v>56</v>
      </c>
      <c r="E4999" s="2">
        <v>23687</v>
      </c>
      <c r="F4999" s="1" t="s">
        <v>66</v>
      </c>
      <c r="G4999" s="1" t="s">
        <v>77</v>
      </c>
      <c r="H4999" s="2">
        <v>45239</v>
      </c>
      <c r="I4999" s="2">
        <v>45242</v>
      </c>
      <c r="J4999">
        <v>3</v>
      </c>
      <c r="K4999">
        <v>5680</v>
      </c>
      <c r="L4999" s="1" t="s">
        <v>1491</v>
      </c>
      <c r="M4999" s="1" t="s">
        <v>116</v>
      </c>
      <c r="N4999" s="1" t="s">
        <v>18</v>
      </c>
      <c r="O4999" t="s">
        <v>19</v>
      </c>
      <c r="P4999">
        <v>1893.3333</v>
      </c>
      <c r="Q4999" s="1" t="s">
        <v>1492</v>
      </c>
      <c r="R4999" s="1" t="s">
        <v>1450</v>
      </c>
      <c r="S4999" t="s">
        <v>1449</v>
      </c>
      <c r="T4999">
        <f>VLOOKUP(Admissions[[#This Row],[Department]],Departments!A:E,5,FALSE)</f>
        <v>6000</v>
      </c>
      <c r="U4999" s="1" t="str">
        <f t="shared" si="156"/>
        <v>Within Benchmark</v>
      </c>
      <c r="V4999" s="1">
        <f t="shared" ca="1" si="157"/>
        <v>61</v>
      </c>
      <c r="W4999" s="1" t="str">
        <f ca="1">_xlfn.IFS(Admissions[[#This Row],[Patients Age]]&lt;18,"Paediatric",V4999&lt;40,"Young Adult",V4999&lt;65,"Adult",TRUE,"Senior")</f>
        <v>Adult</v>
      </c>
    </row>
    <row r="5000" spans="1:23" x14ac:dyDescent="0.25">
      <c r="A5000">
        <v>14988</v>
      </c>
      <c r="B5000">
        <v>5099</v>
      </c>
      <c r="C5000" s="1" t="s">
        <v>1360</v>
      </c>
      <c r="D5000" s="1" t="s">
        <v>14</v>
      </c>
      <c r="E5000" s="2">
        <v>28424</v>
      </c>
      <c r="F5000" s="1" t="s">
        <v>51</v>
      </c>
      <c r="G5000" s="1" t="s">
        <v>87</v>
      </c>
      <c r="H5000" s="2">
        <v>45050</v>
      </c>
      <c r="I5000" s="2">
        <v>45054</v>
      </c>
      <c r="J5000">
        <v>4</v>
      </c>
      <c r="K5000">
        <v>6383</v>
      </c>
      <c r="L5000" s="1" t="s">
        <v>1491</v>
      </c>
      <c r="M5000" s="1" t="s">
        <v>53</v>
      </c>
      <c r="N5000" s="1" t="s">
        <v>18</v>
      </c>
      <c r="O5000" t="s">
        <v>19</v>
      </c>
      <c r="P5000">
        <v>1595.75</v>
      </c>
      <c r="Q5000" s="1" t="s">
        <v>1492</v>
      </c>
      <c r="R5000" s="1" t="s">
        <v>1450</v>
      </c>
      <c r="S5000" t="s">
        <v>1449</v>
      </c>
      <c r="T5000">
        <f>VLOOKUP(Admissions[[#This Row],[Department]],Departments!A:E,5,FALSE)</f>
        <v>6800</v>
      </c>
      <c r="U5000" s="1" t="str">
        <f t="shared" si="156"/>
        <v>Within Benchmark</v>
      </c>
      <c r="V5000" s="1">
        <f t="shared" ca="1" si="157"/>
        <v>48</v>
      </c>
      <c r="W5000" s="1" t="str">
        <f ca="1">_xlfn.IFS(Admissions[[#This Row],[Patients Age]]&lt;18,"Paediatric",V5000&lt;40,"Young Adult",V5000&lt;65,"Adult",TRUE,"Senior")</f>
        <v>Adult</v>
      </c>
    </row>
    <row r="5001" spans="1:23" x14ac:dyDescent="0.25">
      <c r="A5001">
        <v>12193</v>
      </c>
      <c r="B5001">
        <v>5276</v>
      </c>
      <c r="C5001" s="1" t="s">
        <v>629</v>
      </c>
      <c r="D5001" s="1" t="s">
        <v>56</v>
      </c>
      <c r="E5001" s="2">
        <v>44843</v>
      </c>
      <c r="F5001" s="1" t="s">
        <v>30</v>
      </c>
      <c r="G5001" s="1" t="s">
        <v>31</v>
      </c>
      <c r="H5001" s="2">
        <v>45571</v>
      </c>
      <c r="I5001" s="2">
        <v>45574</v>
      </c>
      <c r="J5001">
        <v>3</v>
      </c>
      <c r="K5001">
        <v>3096</v>
      </c>
      <c r="L5001" s="1" t="s">
        <v>1491</v>
      </c>
      <c r="M5001" s="1" t="s">
        <v>1484</v>
      </c>
      <c r="N5001" s="1" t="s">
        <v>18</v>
      </c>
      <c r="O5001" t="s">
        <v>19</v>
      </c>
      <c r="P5001">
        <v>1032</v>
      </c>
      <c r="Q5001" s="1" t="s">
        <v>1492</v>
      </c>
      <c r="R5001" s="1" t="s">
        <v>1451</v>
      </c>
      <c r="S5001" t="s">
        <v>1447</v>
      </c>
      <c r="T5001">
        <f>VLOOKUP(Admissions[[#This Row],[Department]],Departments!A:E,5,FALSE)</f>
        <v>4500</v>
      </c>
      <c r="U5001" s="1" t="str">
        <f t="shared" si="156"/>
        <v>Within Benchmark</v>
      </c>
      <c r="V5001" s="1">
        <f t="shared" ca="1" si="157"/>
        <v>3</v>
      </c>
      <c r="W5001" s="1" t="str">
        <f ca="1">_xlfn.IFS(Admissions[[#This Row],[Patients Age]]&lt;18,"Paediatric",V5001&lt;40,"Young Adult",V5001&lt;65,"Adult",TRUE,"Senior")</f>
        <v>Paediatric</v>
      </c>
    </row>
    <row r="5002" spans="1:23" x14ac:dyDescent="0.25">
      <c r="A5002">
        <v>15850</v>
      </c>
      <c r="B5002">
        <v>5131</v>
      </c>
      <c r="C5002" s="1" t="s">
        <v>1301</v>
      </c>
      <c r="D5002" s="1" t="s">
        <v>56</v>
      </c>
      <c r="E5002" s="2">
        <v>38921</v>
      </c>
      <c r="F5002" s="1" t="s">
        <v>35</v>
      </c>
      <c r="G5002" s="1" t="s">
        <v>85</v>
      </c>
      <c r="H5002" s="2">
        <v>45562</v>
      </c>
      <c r="I5002" s="2">
        <v>45565</v>
      </c>
      <c r="J5002">
        <v>3</v>
      </c>
      <c r="K5002">
        <v>4709</v>
      </c>
      <c r="L5002" s="1" t="s">
        <v>1494</v>
      </c>
      <c r="M5002" s="1" t="s">
        <v>75</v>
      </c>
      <c r="N5002" s="1" t="s">
        <v>18</v>
      </c>
      <c r="O5002" t="s">
        <v>19</v>
      </c>
      <c r="P5002">
        <v>1569.6667</v>
      </c>
      <c r="Q5002" s="1" t="s">
        <v>1492</v>
      </c>
      <c r="R5002" s="1" t="s">
        <v>1454</v>
      </c>
      <c r="S5002" t="s">
        <v>1449</v>
      </c>
      <c r="T5002">
        <f>VLOOKUP(Admissions[[#This Row],[Department]],Departments!A:E,5,FALSE)</f>
        <v>8500</v>
      </c>
      <c r="U5002" s="1" t="str">
        <f t="shared" si="156"/>
        <v>Within Benchmark</v>
      </c>
      <c r="V5002" s="1">
        <f t="shared" ca="1" si="157"/>
        <v>19</v>
      </c>
      <c r="W5002" s="1" t="str">
        <f ca="1">_xlfn.IFS(Admissions[[#This Row],[Patients Age]]&lt;18,"Paediatric",V5002&lt;40,"Young Adult",V5002&lt;65,"Adult",TRUE,"Senior")</f>
        <v>Young Adult</v>
      </c>
    </row>
    <row r="5003" spans="1:23" x14ac:dyDescent="0.25">
      <c r="A5003">
        <v>15005</v>
      </c>
      <c r="B5003">
        <v>3034</v>
      </c>
      <c r="C5003" s="1" t="s">
        <v>650</v>
      </c>
      <c r="D5003" s="1" t="s">
        <v>56</v>
      </c>
      <c r="E5003" s="2">
        <v>24620</v>
      </c>
      <c r="F5003" s="1" t="s">
        <v>26</v>
      </c>
      <c r="G5003" s="1" t="s">
        <v>27</v>
      </c>
      <c r="H5003" s="2">
        <v>45044</v>
      </c>
      <c r="I5003" s="2">
        <v>45055</v>
      </c>
      <c r="J5003">
        <v>11</v>
      </c>
      <c r="K5003">
        <v>22449</v>
      </c>
      <c r="L5003" s="1" t="s">
        <v>1491</v>
      </c>
      <c r="M5003" s="1" t="s">
        <v>64</v>
      </c>
      <c r="N5003" s="1" t="s">
        <v>24</v>
      </c>
      <c r="O5003" t="s">
        <v>19</v>
      </c>
      <c r="P5003">
        <v>2040.8181999999999</v>
      </c>
      <c r="Q5003" s="1" t="s">
        <v>1492</v>
      </c>
      <c r="R5003" s="1" t="s">
        <v>1454</v>
      </c>
      <c r="S5003" t="s">
        <v>1449</v>
      </c>
      <c r="T5003">
        <f>VLOOKUP(Admissions[[#This Row],[Department]],Departments!A:E,5,FALSE)</f>
        <v>9000</v>
      </c>
      <c r="U5003" s="1" t="str">
        <f t="shared" si="156"/>
        <v>Above Benchmark</v>
      </c>
      <c r="V5003" s="1">
        <f t="shared" ca="1" si="157"/>
        <v>59</v>
      </c>
      <c r="W5003" s="1" t="str">
        <f ca="1">_xlfn.IFS(Admissions[[#This Row],[Patients Age]]&lt;18,"Paediatric",V5003&lt;40,"Young Adult",V5003&lt;65,"Adult",TRUE,"Senior")</f>
        <v>Adult</v>
      </c>
    </row>
    <row r="5004" spans="1:23" x14ac:dyDescent="0.25">
      <c r="A5004">
        <v>14038</v>
      </c>
      <c r="B5004">
        <v>7123</v>
      </c>
      <c r="C5004" s="1" t="s">
        <v>686</v>
      </c>
      <c r="D5004" s="1" t="s">
        <v>14</v>
      </c>
      <c r="E5004" s="2">
        <v>36935</v>
      </c>
      <c r="F5004" s="1" t="s">
        <v>26</v>
      </c>
      <c r="G5004" s="1" t="s">
        <v>141</v>
      </c>
      <c r="H5004" s="2">
        <v>45350</v>
      </c>
      <c r="I5004" s="2">
        <v>45357</v>
      </c>
      <c r="J5004">
        <v>7</v>
      </c>
      <c r="K5004">
        <v>16140</v>
      </c>
      <c r="L5004" s="1" t="s">
        <v>1491</v>
      </c>
      <c r="M5004" s="1" t="s">
        <v>28</v>
      </c>
      <c r="N5004" s="1" t="s">
        <v>33</v>
      </c>
      <c r="O5004" t="s">
        <v>19</v>
      </c>
      <c r="P5004">
        <v>2305.7143000000001</v>
      </c>
      <c r="Q5004" s="1" t="s">
        <v>1492</v>
      </c>
      <c r="R5004" s="1" t="s">
        <v>1453</v>
      </c>
      <c r="S5004" t="s">
        <v>1449</v>
      </c>
      <c r="T5004">
        <f>VLOOKUP(Admissions[[#This Row],[Department]],Departments!A:E,5,FALSE)</f>
        <v>9000</v>
      </c>
      <c r="U5004" s="1" t="str">
        <f t="shared" si="156"/>
        <v>Above Benchmark</v>
      </c>
      <c r="V5004" s="1">
        <f t="shared" ca="1" si="157"/>
        <v>25</v>
      </c>
      <c r="W5004" s="1" t="str">
        <f ca="1">_xlfn.IFS(Admissions[[#This Row],[Patients Age]]&lt;18,"Paediatric",V5004&lt;40,"Young Adult",V5004&lt;65,"Adult",TRUE,"Senior")</f>
        <v>Young Adult</v>
      </c>
    </row>
    <row r="5005" spans="1:23" x14ac:dyDescent="0.25">
      <c r="A5005">
        <v>11649</v>
      </c>
      <c r="B5005">
        <v>4610</v>
      </c>
      <c r="C5005" s="1" t="s">
        <v>109</v>
      </c>
      <c r="D5005" s="1" t="s">
        <v>56</v>
      </c>
      <c r="E5005" s="2">
        <v>23325</v>
      </c>
      <c r="F5005" s="1" t="s">
        <v>21</v>
      </c>
      <c r="G5005" s="1" t="s">
        <v>149</v>
      </c>
      <c r="H5005" s="2">
        <v>45517</v>
      </c>
      <c r="I5005" s="2">
        <v>45524</v>
      </c>
      <c r="J5005">
        <v>7</v>
      </c>
      <c r="K5005">
        <v>26376</v>
      </c>
      <c r="L5005" s="1" t="s">
        <v>1491</v>
      </c>
      <c r="M5005" s="1" t="s">
        <v>28</v>
      </c>
      <c r="N5005" s="1" t="s">
        <v>18</v>
      </c>
      <c r="O5005" t="s">
        <v>19</v>
      </c>
      <c r="P5005">
        <v>3768</v>
      </c>
      <c r="Q5005" s="1" t="s">
        <v>1492</v>
      </c>
      <c r="R5005" s="1" t="s">
        <v>1452</v>
      </c>
      <c r="S5005" t="s">
        <v>1449</v>
      </c>
      <c r="T5005">
        <f>VLOOKUP(Admissions[[#This Row],[Department]],Departments!A:E,5,FALSE)</f>
        <v>12000</v>
      </c>
      <c r="U5005" s="1" t="str">
        <f t="shared" si="156"/>
        <v>Above Benchmark</v>
      </c>
      <c r="V5005" s="1">
        <f t="shared" ca="1" si="157"/>
        <v>62</v>
      </c>
      <c r="W5005" s="1" t="str">
        <f ca="1">_xlfn.IFS(Admissions[[#This Row],[Patients Age]]&lt;18,"Paediatric",V5005&lt;40,"Young Adult",V5005&lt;65,"Adult",TRUE,"Senior")</f>
        <v>Adult</v>
      </c>
    </row>
    <row r="5006" spans="1:23" x14ac:dyDescent="0.25">
      <c r="A5006">
        <v>14866</v>
      </c>
      <c r="B5006">
        <v>4661</v>
      </c>
      <c r="C5006" s="1" t="s">
        <v>1337</v>
      </c>
      <c r="D5006" s="1" t="s">
        <v>56</v>
      </c>
      <c r="E5006" s="2">
        <v>23851</v>
      </c>
      <c r="F5006" s="1" t="s">
        <v>35</v>
      </c>
      <c r="G5006" s="1" t="s">
        <v>36</v>
      </c>
      <c r="H5006" s="2">
        <v>45291</v>
      </c>
      <c r="I5006" s="2">
        <v>45297</v>
      </c>
      <c r="J5006">
        <v>6</v>
      </c>
      <c r="K5006">
        <v>10772</v>
      </c>
      <c r="L5006" s="1" t="s">
        <v>1494</v>
      </c>
      <c r="M5006" s="1" t="s">
        <v>37</v>
      </c>
      <c r="N5006" s="1" t="s">
        <v>33</v>
      </c>
      <c r="O5006" t="s">
        <v>19</v>
      </c>
      <c r="P5006">
        <v>1795.3333</v>
      </c>
      <c r="Q5006" s="1" t="s">
        <v>1492</v>
      </c>
      <c r="R5006" s="1" t="s">
        <v>1451</v>
      </c>
      <c r="S5006" t="s">
        <v>1447</v>
      </c>
      <c r="T5006">
        <f>VLOOKUP(Admissions[[#This Row],[Department]],Departments!A:E,5,FALSE)</f>
        <v>8500</v>
      </c>
      <c r="U5006" s="1" t="str">
        <f t="shared" si="156"/>
        <v>Above Benchmark</v>
      </c>
      <c r="V5006" s="1">
        <f t="shared" ca="1" si="157"/>
        <v>61</v>
      </c>
      <c r="W5006" s="1" t="str">
        <f ca="1">_xlfn.IFS(Admissions[[#This Row],[Patients Age]]&lt;18,"Paediatric",V5006&lt;40,"Young Adult",V5006&lt;65,"Adult",TRUE,"Senior")</f>
        <v>Adult</v>
      </c>
    </row>
    <row r="5007" spans="1:23" x14ac:dyDescent="0.25">
      <c r="A5007">
        <v>11763</v>
      </c>
      <c r="B5007">
        <v>3812</v>
      </c>
      <c r="C5007" s="1" t="s">
        <v>1388</v>
      </c>
      <c r="D5007" s="1" t="s">
        <v>14</v>
      </c>
      <c r="E5007" s="2">
        <v>25088</v>
      </c>
      <c r="F5007" s="1" t="s">
        <v>41</v>
      </c>
      <c r="G5007" s="1" t="s">
        <v>72</v>
      </c>
      <c r="H5007" s="2">
        <v>45484</v>
      </c>
      <c r="I5007" s="2">
        <v>45489</v>
      </c>
      <c r="J5007">
        <v>5</v>
      </c>
      <c r="K5007">
        <v>5003</v>
      </c>
      <c r="L5007" s="1" t="s">
        <v>1491</v>
      </c>
      <c r="M5007" s="1" t="s">
        <v>73</v>
      </c>
      <c r="N5007" s="1" t="s">
        <v>24</v>
      </c>
      <c r="O5007" t="s">
        <v>19</v>
      </c>
      <c r="P5007">
        <v>1000.6</v>
      </c>
      <c r="Q5007" s="1" t="s">
        <v>1492</v>
      </c>
      <c r="R5007" s="1" t="s">
        <v>1450</v>
      </c>
      <c r="S5007" t="s">
        <v>1449</v>
      </c>
      <c r="T5007">
        <f>VLOOKUP(Admissions[[#This Row],[Department]],Departments!A:E,5,FALSE)</f>
        <v>7200</v>
      </c>
      <c r="U5007" s="1" t="str">
        <f t="shared" si="156"/>
        <v>Within Benchmark</v>
      </c>
      <c r="V5007" s="1">
        <f t="shared" ca="1" si="157"/>
        <v>57</v>
      </c>
      <c r="W5007" s="1" t="str">
        <f ca="1">_xlfn.IFS(Admissions[[#This Row],[Patients Age]]&lt;18,"Paediatric",V5007&lt;40,"Young Adult",V5007&lt;65,"Adult",TRUE,"Senior")</f>
        <v>Adult</v>
      </c>
    </row>
    <row r="5008" spans="1:23" x14ac:dyDescent="0.25">
      <c r="A5008">
        <v>11075</v>
      </c>
      <c r="B5008">
        <v>4482</v>
      </c>
      <c r="C5008" s="1" t="s">
        <v>1166</v>
      </c>
      <c r="D5008" s="1" t="s">
        <v>14</v>
      </c>
      <c r="E5008" s="2">
        <v>11356</v>
      </c>
      <c r="F5008" s="1" t="s">
        <v>21</v>
      </c>
      <c r="G5008" s="1" t="s">
        <v>149</v>
      </c>
      <c r="H5008" s="2">
        <v>45528</v>
      </c>
      <c r="I5008" s="2">
        <v>45541</v>
      </c>
      <c r="J5008">
        <v>13</v>
      </c>
      <c r="K5008">
        <v>60000</v>
      </c>
      <c r="L5008" s="1" t="s">
        <v>1491</v>
      </c>
      <c r="M5008" s="1" t="s">
        <v>23</v>
      </c>
      <c r="N5008" s="1" t="s">
        <v>33</v>
      </c>
      <c r="O5008" t="s">
        <v>19</v>
      </c>
      <c r="P5008">
        <v>4615.3846000000003</v>
      </c>
      <c r="Q5008" s="1" t="s">
        <v>1492</v>
      </c>
      <c r="R5008" s="1" t="s">
        <v>1446</v>
      </c>
      <c r="S5008" t="s">
        <v>1447</v>
      </c>
      <c r="T5008">
        <f>VLOOKUP(Admissions[[#This Row],[Department]],Departments!A:E,5,FALSE)</f>
        <v>12000</v>
      </c>
      <c r="U5008" s="1" t="str">
        <f t="shared" si="156"/>
        <v>Above Benchmark</v>
      </c>
      <c r="V5008" s="1">
        <f t="shared" ca="1" si="157"/>
        <v>95</v>
      </c>
      <c r="W5008" s="1" t="str">
        <f ca="1">_xlfn.IFS(Admissions[[#This Row],[Patients Age]]&lt;18,"Paediatric",V5008&lt;40,"Young Adult",V5008&lt;65,"Adult",TRUE,"Senior")</f>
        <v>Senior</v>
      </c>
    </row>
    <row r="5009" spans="1:23" x14ac:dyDescent="0.25">
      <c r="A5009">
        <v>14395</v>
      </c>
      <c r="B5009">
        <v>4301</v>
      </c>
      <c r="C5009" s="1" t="s">
        <v>308</v>
      </c>
      <c r="D5009" s="1" t="s">
        <v>14</v>
      </c>
      <c r="E5009" s="2">
        <v>29881</v>
      </c>
      <c r="F5009" s="1" t="s">
        <v>26</v>
      </c>
      <c r="G5009" s="1" t="s">
        <v>141</v>
      </c>
      <c r="H5009" s="2">
        <v>45342</v>
      </c>
      <c r="I5009" s="2">
        <v>45349</v>
      </c>
      <c r="J5009">
        <v>7</v>
      </c>
      <c r="K5009">
        <v>9609</v>
      </c>
      <c r="L5009" s="1" t="s">
        <v>1491</v>
      </c>
      <c r="M5009" s="1" t="s">
        <v>64</v>
      </c>
      <c r="N5009" s="1" t="s">
        <v>24</v>
      </c>
      <c r="O5009" t="s">
        <v>19</v>
      </c>
      <c r="P5009">
        <v>1372.7143000000001</v>
      </c>
      <c r="Q5009" s="1" t="s">
        <v>1492</v>
      </c>
      <c r="R5009" s="1" t="s">
        <v>1452</v>
      </c>
      <c r="S5009" t="s">
        <v>1449</v>
      </c>
      <c r="T5009">
        <f>VLOOKUP(Admissions[[#This Row],[Department]],Departments!A:E,5,FALSE)</f>
        <v>9000</v>
      </c>
      <c r="U5009" s="1" t="str">
        <f t="shared" si="156"/>
        <v>Above Benchmark</v>
      </c>
      <c r="V5009" s="1">
        <f t="shared" ca="1" si="157"/>
        <v>44</v>
      </c>
      <c r="W5009" s="1" t="str">
        <f ca="1">_xlfn.IFS(Admissions[[#This Row],[Patients Age]]&lt;18,"Paediatric",V5009&lt;40,"Young Adult",V5009&lt;65,"Adult",TRUE,"Senior")</f>
        <v>Adult</v>
      </c>
    </row>
    <row r="5010" spans="1:23" x14ac:dyDescent="0.25">
      <c r="A5010">
        <v>13425</v>
      </c>
      <c r="B5010">
        <v>5112</v>
      </c>
      <c r="C5010" s="1" t="s">
        <v>1226</v>
      </c>
      <c r="D5010" s="1" t="s">
        <v>14</v>
      </c>
      <c r="E5010" s="2">
        <v>26150</v>
      </c>
      <c r="F5010" s="1" t="s">
        <v>66</v>
      </c>
      <c r="G5010" s="1" t="s">
        <v>77</v>
      </c>
      <c r="H5010" s="2">
        <v>45254</v>
      </c>
      <c r="I5010" s="2">
        <v>45258</v>
      </c>
      <c r="J5010">
        <v>4</v>
      </c>
      <c r="K5010">
        <v>4716</v>
      </c>
      <c r="L5010" s="1" t="s">
        <v>1491</v>
      </c>
      <c r="M5010" s="1" t="s">
        <v>91</v>
      </c>
      <c r="N5010" s="1" t="s">
        <v>33</v>
      </c>
      <c r="O5010" t="s">
        <v>19</v>
      </c>
      <c r="P5010">
        <v>1179</v>
      </c>
      <c r="Q5010" s="1" t="s">
        <v>1492</v>
      </c>
      <c r="R5010" s="1" t="s">
        <v>1454</v>
      </c>
      <c r="S5010" t="s">
        <v>1449</v>
      </c>
      <c r="T5010">
        <f>VLOOKUP(Admissions[[#This Row],[Department]],Departments!A:E,5,FALSE)</f>
        <v>6000</v>
      </c>
      <c r="U5010" s="1" t="str">
        <f t="shared" si="156"/>
        <v>Within Benchmark</v>
      </c>
      <c r="V5010" s="1">
        <f t="shared" ca="1" si="157"/>
        <v>54</v>
      </c>
      <c r="W5010" s="1" t="str">
        <f ca="1">_xlfn.IFS(Admissions[[#This Row],[Patients Age]]&lt;18,"Paediatric",V5010&lt;40,"Young Adult",V5010&lt;65,"Adult",TRUE,"Senior")</f>
        <v>Adult</v>
      </c>
    </row>
    <row r="5011" spans="1:23" x14ac:dyDescent="0.25">
      <c r="A5011">
        <v>11951</v>
      </c>
      <c r="B5011">
        <v>4812</v>
      </c>
      <c r="C5011" s="1" t="s">
        <v>967</v>
      </c>
      <c r="D5011" s="1" t="s">
        <v>14</v>
      </c>
      <c r="E5011" s="2">
        <v>24203</v>
      </c>
      <c r="F5011" s="1" t="s">
        <v>66</v>
      </c>
      <c r="G5011" s="1" t="s">
        <v>67</v>
      </c>
      <c r="H5011" s="2">
        <v>45246</v>
      </c>
      <c r="I5011" s="2">
        <v>45251</v>
      </c>
      <c r="J5011">
        <v>5</v>
      </c>
      <c r="K5011">
        <v>5034</v>
      </c>
      <c r="L5011" s="1" t="s">
        <v>1491</v>
      </c>
      <c r="M5011" s="1" t="s">
        <v>37</v>
      </c>
      <c r="N5011" s="1" t="s">
        <v>33</v>
      </c>
      <c r="O5011" t="s">
        <v>19</v>
      </c>
      <c r="P5011">
        <v>1006.8</v>
      </c>
      <c r="Q5011" s="1" t="s">
        <v>1492</v>
      </c>
      <c r="R5011" s="1" t="s">
        <v>1450</v>
      </c>
      <c r="S5011" t="s">
        <v>1449</v>
      </c>
      <c r="T5011">
        <f>VLOOKUP(Admissions[[#This Row],[Department]],Departments!A:E,5,FALSE)</f>
        <v>6000</v>
      </c>
      <c r="U5011" s="1" t="str">
        <f t="shared" si="156"/>
        <v>Within Benchmark</v>
      </c>
      <c r="V5011" s="1">
        <f t="shared" ca="1" si="157"/>
        <v>60</v>
      </c>
      <c r="W5011" s="1" t="str">
        <f ca="1">_xlfn.IFS(Admissions[[#This Row],[Patients Age]]&lt;18,"Paediatric",V5011&lt;40,"Young Adult",V5011&lt;65,"Adult",TRUE,"Senior")</f>
        <v>Adult</v>
      </c>
    </row>
    <row r="5012" spans="1:23" x14ac:dyDescent="0.25">
      <c r="A5012">
        <v>10498</v>
      </c>
      <c r="B5012">
        <v>4948</v>
      </c>
      <c r="C5012" s="1" t="s">
        <v>405</v>
      </c>
      <c r="D5012" s="1" t="s">
        <v>14</v>
      </c>
      <c r="E5012" s="2">
        <v>16932</v>
      </c>
      <c r="F5012" s="1" t="s">
        <v>41</v>
      </c>
      <c r="G5012" s="1" t="s">
        <v>72</v>
      </c>
      <c r="H5012" s="2">
        <v>45417</v>
      </c>
      <c r="I5012" s="2">
        <v>45425</v>
      </c>
      <c r="J5012">
        <v>8</v>
      </c>
      <c r="K5012">
        <v>15085</v>
      </c>
      <c r="L5012" s="1" t="s">
        <v>1491</v>
      </c>
      <c r="M5012" s="1" t="s">
        <v>43</v>
      </c>
      <c r="N5012" s="1" t="s">
        <v>33</v>
      </c>
      <c r="O5012" t="s">
        <v>19</v>
      </c>
      <c r="P5012">
        <v>1885.625</v>
      </c>
      <c r="Q5012" s="1" t="s">
        <v>1492</v>
      </c>
      <c r="R5012" s="1" t="s">
        <v>1451</v>
      </c>
      <c r="S5012" t="s">
        <v>1447</v>
      </c>
      <c r="T5012">
        <f>VLOOKUP(Admissions[[#This Row],[Department]],Departments!A:E,5,FALSE)</f>
        <v>7200</v>
      </c>
      <c r="U5012" s="1" t="str">
        <f t="shared" si="156"/>
        <v>Above Benchmark</v>
      </c>
      <c r="V5012" s="1">
        <f t="shared" ca="1" si="157"/>
        <v>80</v>
      </c>
      <c r="W5012" s="1" t="str">
        <f ca="1">_xlfn.IFS(Admissions[[#This Row],[Patients Age]]&lt;18,"Paediatric",V5012&lt;40,"Young Adult",V5012&lt;65,"Adult",TRUE,"Senior")</f>
        <v>Senior</v>
      </c>
    </row>
    <row r="5013" spans="1:23" x14ac:dyDescent="0.25">
      <c r="A5013">
        <v>10826</v>
      </c>
      <c r="B5013">
        <v>3488</v>
      </c>
      <c r="C5013" s="1" t="s">
        <v>963</v>
      </c>
      <c r="D5013" s="1" t="s">
        <v>56</v>
      </c>
      <c r="E5013" s="2">
        <v>17812</v>
      </c>
      <c r="F5013" s="1" t="s">
        <v>15</v>
      </c>
      <c r="G5013" s="1" t="s">
        <v>48</v>
      </c>
      <c r="H5013" s="2">
        <v>45151</v>
      </c>
      <c r="I5013" s="2">
        <v>45155</v>
      </c>
      <c r="J5013">
        <v>4</v>
      </c>
      <c r="K5013">
        <v>13143</v>
      </c>
      <c r="L5013" s="1" t="s">
        <v>1491</v>
      </c>
      <c r="M5013" s="1" t="s">
        <v>17</v>
      </c>
      <c r="N5013" s="1" t="s">
        <v>33</v>
      </c>
      <c r="O5013" t="s">
        <v>19</v>
      </c>
      <c r="P5013">
        <v>3285.75</v>
      </c>
      <c r="Q5013" s="1" t="s">
        <v>1492</v>
      </c>
      <c r="R5013" s="1" t="s">
        <v>1451</v>
      </c>
      <c r="S5013" t="s">
        <v>1447</v>
      </c>
      <c r="T5013">
        <f>VLOOKUP(Admissions[[#This Row],[Department]],Departments!A:E,5,FALSE)</f>
        <v>5500</v>
      </c>
      <c r="U5013" s="1" t="str">
        <f t="shared" si="156"/>
        <v>Above Benchmark</v>
      </c>
      <c r="V5013" s="1">
        <f t="shared" ca="1" si="157"/>
        <v>77</v>
      </c>
      <c r="W5013" s="1" t="str">
        <f ca="1">_xlfn.IFS(Admissions[[#This Row],[Patients Age]]&lt;18,"Paediatric",V5013&lt;40,"Young Adult",V5013&lt;65,"Adult",TRUE,"Senior")</f>
        <v>Senior</v>
      </c>
    </row>
    <row r="5014" spans="1:23" x14ac:dyDescent="0.25">
      <c r="A5014">
        <v>15108</v>
      </c>
      <c r="B5014">
        <v>5003</v>
      </c>
      <c r="C5014" s="1" t="s">
        <v>435</v>
      </c>
      <c r="D5014" s="1" t="s">
        <v>56</v>
      </c>
      <c r="E5014" s="2">
        <v>23240</v>
      </c>
      <c r="F5014" s="1" t="s">
        <v>35</v>
      </c>
      <c r="G5014" s="1" t="s">
        <v>36</v>
      </c>
      <c r="H5014" s="2">
        <v>45490</v>
      </c>
      <c r="I5014" s="2">
        <v>45495</v>
      </c>
      <c r="J5014">
        <v>5</v>
      </c>
      <c r="K5014">
        <v>7947</v>
      </c>
      <c r="L5014" s="1" t="s">
        <v>1491</v>
      </c>
      <c r="M5014" s="1" t="s">
        <v>75</v>
      </c>
      <c r="N5014" s="1" t="s">
        <v>24</v>
      </c>
      <c r="O5014" t="s">
        <v>19</v>
      </c>
      <c r="P5014">
        <v>1589.4</v>
      </c>
      <c r="Q5014" s="1" t="s">
        <v>1492</v>
      </c>
      <c r="R5014" s="1" t="s">
        <v>1453</v>
      </c>
      <c r="S5014" t="s">
        <v>1449</v>
      </c>
      <c r="T5014">
        <f>VLOOKUP(Admissions[[#This Row],[Department]],Departments!A:E,5,FALSE)</f>
        <v>8500</v>
      </c>
      <c r="U5014" s="1" t="str">
        <f t="shared" si="156"/>
        <v>Within Benchmark</v>
      </c>
      <c r="V5014" s="1">
        <f t="shared" ca="1" si="157"/>
        <v>62</v>
      </c>
      <c r="W5014" s="1" t="str">
        <f ca="1">_xlfn.IFS(Admissions[[#This Row],[Patients Age]]&lt;18,"Paediatric",V5014&lt;40,"Young Adult",V5014&lt;65,"Adult",TRUE,"Senior")</f>
        <v>Adult</v>
      </c>
    </row>
    <row r="5015" spans="1:23" x14ac:dyDescent="0.25">
      <c r="A5015">
        <v>14704</v>
      </c>
      <c r="B5015">
        <v>4327</v>
      </c>
      <c r="C5015" s="1" t="s">
        <v>243</v>
      </c>
      <c r="D5015" s="1" t="s">
        <v>14</v>
      </c>
      <c r="E5015" s="2">
        <v>42760</v>
      </c>
      <c r="F5015" s="1" t="s">
        <v>30</v>
      </c>
      <c r="G5015" s="1" t="s">
        <v>110</v>
      </c>
      <c r="H5015" s="2">
        <v>45543</v>
      </c>
      <c r="I5015" s="2">
        <v>45546</v>
      </c>
      <c r="J5015">
        <v>3</v>
      </c>
      <c r="K5015">
        <v>3631</v>
      </c>
      <c r="L5015" s="1" t="s">
        <v>1494</v>
      </c>
      <c r="M5015" s="1" t="s">
        <v>32</v>
      </c>
      <c r="N5015" s="1" t="s">
        <v>18</v>
      </c>
      <c r="O5015" t="s">
        <v>19</v>
      </c>
      <c r="P5015">
        <v>1210.3333</v>
      </c>
      <c r="Q5015" s="1" t="s">
        <v>1492</v>
      </c>
      <c r="R5015" s="1" t="s">
        <v>1451</v>
      </c>
      <c r="S5015" t="s">
        <v>1447</v>
      </c>
      <c r="T5015">
        <f>VLOOKUP(Admissions[[#This Row],[Department]],Departments!A:E,5,FALSE)</f>
        <v>4500</v>
      </c>
      <c r="U5015" s="1" t="str">
        <f t="shared" si="156"/>
        <v>Within Benchmark</v>
      </c>
      <c r="V5015" s="1">
        <f t="shared" ca="1" si="157"/>
        <v>9</v>
      </c>
      <c r="W5015" s="1" t="str">
        <f ca="1">_xlfn.IFS(Admissions[[#This Row],[Patients Age]]&lt;18,"Paediatric",V5015&lt;40,"Young Adult",V5015&lt;65,"Adult",TRUE,"Senior")</f>
        <v>Paediatric</v>
      </c>
    </row>
    <row r="5016" spans="1:23" x14ac:dyDescent="0.25">
      <c r="A5016">
        <v>10002</v>
      </c>
      <c r="B5016">
        <v>3537</v>
      </c>
      <c r="C5016" s="1" t="s">
        <v>305</v>
      </c>
      <c r="D5016" s="1" t="s">
        <v>14</v>
      </c>
      <c r="E5016" s="2">
        <v>17983</v>
      </c>
      <c r="F5016" s="1" t="s">
        <v>26</v>
      </c>
      <c r="G5016" s="1" t="s">
        <v>141</v>
      </c>
      <c r="H5016" s="2">
        <v>45497</v>
      </c>
      <c r="I5016" s="2">
        <v>45506</v>
      </c>
      <c r="J5016">
        <v>9</v>
      </c>
      <c r="K5016">
        <v>13768</v>
      </c>
      <c r="L5016" s="1" t="s">
        <v>1491</v>
      </c>
      <c r="M5016" s="1" t="s">
        <v>64</v>
      </c>
      <c r="N5016" s="1" t="s">
        <v>33</v>
      </c>
      <c r="O5016" t="s">
        <v>19</v>
      </c>
      <c r="P5016">
        <v>1529.7778000000001</v>
      </c>
      <c r="Q5016" s="1" t="s">
        <v>1492</v>
      </c>
      <c r="R5016" s="1" t="s">
        <v>1453</v>
      </c>
      <c r="S5016" t="s">
        <v>1449</v>
      </c>
      <c r="T5016">
        <f>VLOOKUP(Admissions[[#This Row],[Department]],Departments!A:E,5,FALSE)</f>
        <v>9000</v>
      </c>
      <c r="U5016" s="1" t="str">
        <f t="shared" si="156"/>
        <v>Above Benchmark</v>
      </c>
      <c r="V5016" s="1">
        <f t="shared" ca="1" si="157"/>
        <v>77</v>
      </c>
      <c r="W5016" s="1" t="str">
        <f ca="1">_xlfn.IFS(Admissions[[#This Row],[Patients Age]]&lt;18,"Paediatric",V5016&lt;40,"Young Adult",V5016&lt;65,"Adult",TRUE,"Senior")</f>
        <v>Senior</v>
      </c>
    </row>
    <row r="5017" spans="1:23" x14ac:dyDescent="0.25">
      <c r="A5017">
        <v>13432</v>
      </c>
      <c r="B5017">
        <v>6816</v>
      </c>
      <c r="C5017" s="1" t="s">
        <v>61</v>
      </c>
      <c r="D5017" s="1" t="s">
        <v>14</v>
      </c>
      <c r="E5017" s="2">
        <v>13501</v>
      </c>
      <c r="F5017" s="1" t="s">
        <v>15</v>
      </c>
      <c r="G5017" s="1" t="s">
        <v>217</v>
      </c>
      <c r="H5017" s="2">
        <v>45396</v>
      </c>
      <c r="I5017" s="2">
        <v>45399</v>
      </c>
      <c r="J5017">
        <v>3</v>
      </c>
      <c r="K5017">
        <v>6057</v>
      </c>
      <c r="L5017" s="1" t="s">
        <v>1491</v>
      </c>
      <c r="M5017" s="1" t="s">
        <v>49</v>
      </c>
      <c r="N5017" s="1" t="s">
        <v>18</v>
      </c>
      <c r="O5017" t="s">
        <v>19</v>
      </c>
      <c r="P5017">
        <v>2019</v>
      </c>
      <c r="Q5017" s="1" t="s">
        <v>1492</v>
      </c>
      <c r="R5017" s="1" t="s">
        <v>1451</v>
      </c>
      <c r="S5017" t="s">
        <v>1447</v>
      </c>
      <c r="T5017">
        <f>VLOOKUP(Admissions[[#This Row],[Department]],Departments!A:E,5,FALSE)</f>
        <v>5500</v>
      </c>
      <c r="U5017" s="1" t="str">
        <f t="shared" si="156"/>
        <v>Above Benchmark</v>
      </c>
      <c r="V5017" s="1">
        <f t="shared" ca="1" si="157"/>
        <v>89</v>
      </c>
      <c r="W5017" s="1" t="str">
        <f ca="1">_xlfn.IFS(Admissions[[#This Row],[Patients Age]]&lt;18,"Paediatric",V5017&lt;40,"Young Adult",V5017&lt;65,"Adult",TRUE,"Senior")</f>
        <v>Senior</v>
      </c>
    </row>
    <row r="5018" spans="1:23" x14ac:dyDescent="0.25">
      <c r="A5018">
        <v>10786</v>
      </c>
      <c r="B5018">
        <v>3487</v>
      </c>
      <c r="C5018" s="1" t="s">
        <v>678</v>
      </c>
      <c r="D5018" s="1" t="s">
        <v>14</v>
      </c>
      <c r="E5018" s="2">
        <v>37414</v>
      </c>
      <c r="F5018" s="1" t="s">
        <v>35</v>
      </c>
      <c r="G5018" s="1" t="s">
        <v>85</v>
      </c>
      <c r="H5018" s="2">
        <v>45235</v>
      </c>
      <c r="I5018" s="2">
        <v>45238</v>
      </c>
      <c r="J5018">
        <v>3</v>
      </c>
      <c r="K5018">
        <v>8006</v>
      </c>
      <c r="L5018" s="1" t="s">
        <v>1491</v>
      </c>
      <c r="M5018" s="1" t="s">
        <v>60</v>
      </c>
      <c r="N5018" s="1" t="s">
        <v>18</v>
      </c>
      <c r="O5018" t="s">
        <v>19</v>
      </c>
      <c r="P5018">
        <v>2668.6667000000002</v>
      </c>
      <c r="Q5018" s="1" t="s">
        <v>1492</v>
      </c>
      <c r="R5018" s="1" t="s">
        <v>1451</v>
      </c>
      <c r="S5018" t="s">
        <v>1447</v>
      </c>
      <c r="T5018">
        <f>VLOOKUP(Admissions[[#This Row],[Department]],Departments!A:E,5,FALSE)</f>
        <v>8500</v>
      </c>
      <c r="U5018" s="1" t="str">
        <f t="shared" si="156"/>
        <v>Within Benchmark</v>
      </c>
      <c r="V5018" s="1">
        <f t="shared" ca="1" si="157"/>
        <v>24</v>
      </c>
      <c r="W5018" s="1" t="str">
        <f ca="1">_xlfn.IFS(Admissions[[#This Row],[Patients Age]]&lt;18,"Paediatric",V5018&lt;40,"Young Adult",V5018&lt;65,"Adult",TRUE,"Senior")</f>
        <v>Young Adult</v>
      </c>
    </row>
    <row r="5019" spans="1:23" x14ac:dyDescent="0.25">
      <c r="A5019">
        <v>13055</v>
      </c>
      <c r="B5019">
        <v>5825</v>
      </c>
      <c r="C5019" s="1" t="s">
        <v>820</v>
      </c>
      <c r="D5019" s="1" t="s">
        <v>14</v>
      </c>
      <c r="E5019" s="2">
        <v>31031</v>
      </c>
      <c r="F5019" s="1" t="s">
        <v>21</v>
      </c>
      <c r="G5019" s="1" t="s">
        <v>22</v>
      </c>
      <c r="H5019" s="2">
        <v>45272</v>
      </c>
      <c r="I5019" s="2">
        <v>45280</v>
      </c>
      <c r="J5019">
        <v>8</v>
      </c>
      <c r="K5019">
        <v>26283</v>
      </c>
      <c r="L5019" s="1" t="s">
        <v>1491</v>
      </c>
      <c r="M5019" s="1" t="s">
        <v>124</v>
      </c>
      <c r="N5019" s="1" t="s">
        <v>18</v>
      </c>
      <c r="O5019" t="s">
        <v>19</v>
      </c>
      <c r="P5019">
        <v>3285.375</v>
      </c>
      <c r="Q5019" s="1" t="s">
        <v>1492</v>
      </c>
      <c r="R5019" s="1" t="s">
        <v>1452</v>
      </c>
      <c r="S5019" t="s">
        <v>1449</v>
      </c>
      <c r="T5019">
        <f>VLOOKUP(Admissions[[#This Row],[Department]],Departments!A:E,5,FALSE)</f>
        <v>12000</v>
      </c>
      <c r="U5019" s="1" t="str">
        <f t="shared" si="156"/>
        <v>Above Benchmark</v>
      </c>
      <c r="V5019" s="1">
        <f t="shared" ca="1" si="157"/>
        <v>41</v>
      </c>
      <c r="W5019" s="1" t="str">
        <f ca="1">_xlfn.IFS(Admissions[[#This Row],[Patients Age]]&lt;18,"Paediatric",V5019&lt;40,"Young Adult",V5019&lt;65,"Adult",TRUE,"Senior")</f>
        <v>Adult</v>
      </c>
    </row>
    <row r="5020" spans="1:23" x14ac:dyDescent="0.25">
      <c r="A5020">
        <v>15207</v>
      </c>
      <c r="B5020">
        <v>7038</v>
      </c>
      <c r="C5020" s="1" t="s">
        <v>1164</v>
      </c>
      <c r="D5020" s="1" t="s">
        <v>14</v>
      </c>
      <c r="E5020" s="2">
        <v>24747</v>
      </c>
      <c r="F5020" s="1" t="s">
        <v>41</v>
      </c>
      <c r="G5020" s="1" t="s">
        <v>42</v>
      </c>
      <c r="H5020" s="2">
        <v>45370</v>
      </c>
      <c r="I5020" s="2">
        <v>45375</v>
      </c>
      <c r="J5020">
        <v>5</v>
      </c>
      <c r="K5020">
        <v>8741</v>
      </c>
      <c r="L5020" s="1" t="s">
        <v>1494</v>
      </c>
      <c r="M5020" s="1" t="s">
        <v>73</v>
      </c>
      <c r="N5020" s="1" t="s">
        <v>24</v>
      </c>
      <c r="O5020" t="s">
        <v>19</v>
      </c>
      <c r="P5020">
        <v>1748.2</v>
      </c>
      <c r="Q5020" s="1" t="s">
        <v>1492</v>
      </c>
      <c r="R5020" s="1" t="s">
        <v>1452</v>
      </c>
      <c r="S5020" t="s">
        <v>1449</v>
      </c>
      <c r="T5020">
        <f>VLOOKUP(Admissions[[#This Row],[Department]],Departments!A:E,5,FALSE)</f>
        <v>7200</v>
      </c>
      <c r="U5020" s="1" t="str">
        <f t="shared" si="156"/>
        <v>Above Benchmark</v>
      </c>
      <c r="V5020" s="1">
        <f t="shared" ca="1" si="157"/>
        <v>58</v>
      </c>
      <c r="W5020" s="1" t="str">
        <f ca="1">_xlfn.IFS(Admissions[[#This Row],[Patients Age]]&lt;18,"Paediatric",V5020&lt;40,"Young Adult",V5020&lt;65,"Adult",TRUE,"Senior")</f>
        <v>Adult</v>
      </c>
    </row>
    <row r="5021" spans="1:23" x14ac:dyDescent="0.25">
      <c r="A5021">
        <v>12981</v>
      </c>
      <c r="B5021">
        <v>6537</v>
      </c>
      <c r="C5021" s="1" t="s">
        <v>456</v>
      </c>
      <c r="D5021" s="1" t="s">
        <v>56</v>
      </c>
      <c r="E5021" s="2">
        <v>33992</v>
      </c>
      <c r="F5021" s="1" t="s">
        <v>51</v>
      </c>
      <c r="G5021" s="1" t="s">
        <v>87</v>
      </c>
      <c r="H5021" s="2">
        <v>44975</v>
      </c>
      <c r="I5021" s="2">
        <v>44976</v>
      </c>
      <c r="J5021">
        <v>1</v>
      </c>
      <c r="K5021">
        <v>4782</v>
      </c>
      <c r="L5021" s="1" t="s">
        <v>1491</v>
      </c>
      <c r="M5021" s="1" t="s">
        <v>88</v>
      </c>
      <c r="N5021" s="1" t="s">
        <v>33</v>
      </c>
      <c r="O5021" t="s">
        <v>19</v>
      </c>
      <c r="P5021">
        <v>4782</v>
      </c>
      <c r="Q5021" s="1" t="s">
        <v>1492</v>
      </c>
      <c r="R5021" s="1" t="s">
        <v>1446</v>
      </c>
      <c r="S5021" t="s">
        <v>1447</v>
      </c>
      <c r="T5021">
        <f>VLOOKUP(Admissions[[#This Row],[Department]],Departments!A:E,5,FALSE)</f>
        <v>6800</v>
      </c>
      <c r="U5021" s="1" t="str">
        <f t="shared" si="156"/>
        <v>Within Benchmark</v>
      </c>
      <c r="V5021" s="1">
        <f t="shared" ca="1" si="157"/>
        <v>33</v>
      </c>
      <c r="W5021" s="1" t="str">
        <f ca="1">_xlfn.IFS(Admissions[[#This Row],[Patients Age]]&lt;18,"Paediatric",V5021&lt;40,"Young Adult",V5021&lt;65,"Adult",TRUE,"Senior")</f>
        <v>Young Adult</v>
      </c>
    </row>
    <row r="5022" spans="1:23" x14ac:dyDescent="0.25">
      <c r="A5022">
        <v>11052</v>
      </c>
      <c r="B5022">
        <v>5393</v>
      </c>
      <c r="C5022" s="1" t="s">
        <v>628</v>
      </c>
      <c r="D5022" s="1" t="s">
        <v>14</v>
      </c>
      <c r="E5022" s="2">
        <v>38202</v>
      </c>
      <c r="F5022" s="1" t="s">
        <v>15</v>
      </c>
      <c r="G5022" s="1" t="s">
        <v>16</v>
      </c>
      <c r="H5022" s="2">
        <v>44979</v>
      </c>
      <c r="I5022" s="2">
        <v>44981</v>
      </c>
      <c r="J5022">
        <v>2</v>
      </c>
      <c r="K5022">
        <v>5427</v>
      </c>
      <c r="L5022" s="1" t="s">
        <v>1491</v>
      </c>
      <c r="M5022" s="1" t="s">
        <v>17</v>
      </c>
      <c r="N5022" s="1" t="s">
        <v>18</v>
      </c>
      <c r="O5022" t="s">
        <v>19</v>
      </c>
      <c r="P5022">
        <v>2713.5</v>
      </c>
      <c r="Q5022" s="1" t="s">
        <v>1492</v>
      </c>
      <c r="R5022" s="1" t="s">
        <v>1453</v>
      </c>
      <c r="S5022" t="s">
        <v>1449</v>
      </c>
      <c r="T5022">
        <f>VLOOKUP(Admissions[[#This Row],[Department]],Departments!A:E,5,FALSE)</f>
        <v>5500</v>
      </c>
      <c r="U5022" s="1" t="str">
        <f t="shared" si="156"/>
        <v>Within Benchmark</v>
      </c>
      <c r="V5022" s="1">
        <f t="shared" ca="1" si="157"/>
        <v>21</v>
      </c>
      <c r="W5022" s="1" t="str">
        <f ca="1">_xlfn.IFS(Admissions[[#This Row],[Patients Age]]&lt;18,"Paediatric",V5022&lt;40,"Young Adult",V5022&lt;65,"Adult",TRUE,"Senior")</f>
        <v>Young Adult</v>
      </c>
    </row>
    <row r="5023" spans="1:23" x14ac:dyDescent="0.25">
      <c r="A5023">
        <v>10639</v>
      </c>
      <c r="B5023">
        <v>6065</v>
      </c>
      <c r="C5023" s="1" t="s">
        <v>296</v>
      </c>
      <c r="D5023" s="1" t="s">
        <v>56</v>
      </c>
      <c r="E5023" s="2">
        <v>12609</v>
      </c>
      <c r="F5023" s="1" t="s">
        <v>26</v>
      </c>
      <c r="G5023" s="1" t="s">
        <v>141</v>
      </c>
      <c r="H5023" s="2">
        <v>45530</v>
      </c>
      <c r="I5023" s="2">
        <v>45539</v>
      </c>
      <c r="J5023">
        <v>9</v>
      </c>
      <c r="K5023">
        <v>19064</v>
      </c>
      <c r="L5023" s="1" t="s">
        <v>1491</v>
      </c>
      <c r="M5023" s="1" t="s">
        <v>17</v>
      </c>
      <c r="N5023" s="1" t="s">
        <v>33</v>
      </c>
      <c r="O5023" t="s">
        <v>19</v>
      </c>
      <c r="P5023">
        <v>2118.2222000000002</v>
      </c>
      <c r="Q5023" s="1" t="s">
        <v>1492</v>
      </c>
      <c r="R5023" s="1" t="s">
        <v>1448</v>
      </c>
      <c r="S5023" t="s">
        <v>1449</v>
      </c>
      <c r="T5023">
        <f>VLOOKUP(Admissions[[#This Row],[Department]],Departments!A:E,5,FALSE)</f>
        <v>9000</v>
      </c>
      <c r="U5023" s="1" t="str">
        <f t="shared" si="156"/>
        <v>Above Benchmark</v>
      </c>
      <c r="V5023" s="1">
        <f t="shared" ca="1" si="157"/>
        <v>91</v>
      </c>
      <c r="W5023" s="1" t="str">
        <f ca="1">_xlfn.IFS(Admissions[[#This Row],[Patients Age]]&lt;18,"Paediatric",V5023&lt;40,"Young Adult",V5023&lt;65,"Adult",TRUE,"Senior")</f>
        <v>Senior</v>
      </c>
    </row>
    <row r="5024" spans="1:23" x14ac:dyDescent="0.25">
      <c r="A5024">
        <v>13326</v>
      </c>
      <c r="B5024">
        <v>5475</v>
      </c>
      <c r="C5024" s="1" t="s">
        <v>718</v>
      </c>
      <c r="D5024" s="1" t="s">
        <v>14</v>
      </c>
      <c r="E5024" s="2">
        <v>30345</v>
      </c>
      <c r="F5024" s="1" t="s">
        <v>21</v>
      </c>
      <c r="G5024" s="1" t="s">
        <v>160</v>
      </c>
      <c r="H5024" s="2">
        <v>45548</v>
      </c>
      <c r="I5024" s="2">
        <v>45555</v>
      </c>
      <c r="J5024">
        <v>7</v>
      </c>
      <c r="K5024">
        <v>23547</v>
      </c>
      <c r="L5024" s="1" t="s">
        <v>1491</v>
      </c>
      <c r="M5024" s="1" t="s">
        <v>23</v>
      </c>
      <c r="N5024" s="1" t="s">
        <v>24</v>
      </c>
      <c r="O5024" t="s">
        <v>19</v>
      </c>
      <c r="P5024">
        <v>3363.8571000000002</v>
      </c>
      <c r="Q5024" s="1" t="s">
        <v>1492</v>
      </c>
      <c r="R5024" s="1" t="s">
        <v>1454</v>
      </c>
      <c r="S5024" t="s">
        <v>1449</v>
      </c>
      <c r="T5024">
        <f>VLOOKUP(Admissions[[#This Row],[Department]],Departments!A:E,5,FALSE)</f>
        <v>12000</v>
      </c>
      <c r="U5024" s="1" t="str">
        <f t="shared" si="156"/>
        <v>Above Benchmark</v>
      </c>
      <c r="V5024" s="1">
        <f t="shared" ca="1" si="157"/>
        <v>43</v>
      </c>
      <c r="W5024" s="1" t="str">
        <f ca="1">_xlfn.IFS(Admissions[[#This Row],[Patients Age]]&lt;18,"Paediatric",V5024&lt;40,"Young Adult",V5024&lt;65,"Adult",TRUE,"Senior")</f>
        <v>Adult</v>
      </c>
    </row>
    <row r="5025" spans="1:23" x14ac:dyDescent="0.25">
      <c r="A5025">
        <v>14174</v>
      </c>
      <c r="B5025">
        <v>6174</v>
      </c>
      <c r="C5025" s="1" t="s">
        <v>548</v>
      </c>
      <c r="D5025" s="1" t="s">
        <v>56</v>
      </c>
      <c r="E5025" s="2">
        <v>37996</v>
      </c>
      <c r="F5025" s="1" t="s">
        <v>35</v>
      </c>
      <c r="G5025" s="1" t="s">
        <v>83</v>
      </c>
      <c r="H5025" s="2">
        <v>45083</v>
      </c>
      <c r="I5025" s="2">
        <v>45088</v>
      </c>
      <c r="J5025">
        <v>5</v>
      </c>
      <c r="K5025">
        <v>12717</v>
      </c>
      <c r="L5025" s="1" t="s">
        <v>1494</v>
      </c>
      <c r="M5025" s="1" t="s">
        <v>119</v>
      </c>
      <c r="N5025" s="1" t="s">
        <v>33</v>
      </c>
      <c r="O5025" t="s">
        <v>19</v>
      </c>
      <c r="P5025">
        <v>2543.4</v>
      </c>
      <c r="Q5025" s="1" t="s">
        <v>1492</v>
      </c>
      <c r="R5025" s="1" t="s">
        <v>1452</v>
      </c>
      <c r="S5025" t="s">
        <v>1449</v>
      </c>
      <c r="T5025">
        <f>VLOOKUP(Admissions[[#This Row],[Department]],Departments!A:E,5,FALSE)</f>
        <v>8500</v>
      </c>
      <c r="U5025" s="1" t="str">
        <f t="shared" si="156"/>
        <v>Above Benchmark</v>
      </c>
      <c r="V5025" s="1">
        <f t="shared" ca="1" si="157"/>
        <v>22</v>
      </c>
      <c r="W5025" s="1" t="str">
        <f ca="1">_xlfn.IFS(Admissions[[#This Row],[Patients Age]]&lt;18,"Paediatric",V5025&lt;40,"Young Adult",V5025&lt;65,"Adult",TRUE,"Senior")</f>
        <v>Young Adult</v>
      </c>
    </row>
    <row r="5026" spans="1:23" x14ac:dyDescent="0.25">
      <c r="A5026">
        <v>13464</v>
      </c>
      <c r="B5026">
        <v>4885</v>
      </c>
      <c r="C5026" s="1" t="s">
        <v>725</v>
      </c>
      <c r="D5026" s="1" t="s">
        <v>56</v>
      </c>
      <c r="E5026" s="2">
        <v>21872</v>
      </c>
      <c r="F5026" s="1" t="s">
        <v>355</v>
      </c>
      <c r="G5026" s="1" t="s">
        <v>160</v>
      </c>
      <c r="H5026" s="2">
        <v>45540</v>
      </c>
      <c r="I5026" s="2">
        <v>45553</v>
      </c>
      <c r="J5026">
        <v>13</v>
      </c>
      <c r="K5026">
        <v>41758</v>
      </c>
      <c r="L5026" s="1" t="s">
        <v>1491</v>
      </c>
      <c r="M5026" s="1" t="s">
        <v>23</v>
      </c>
      <c r="N5026" s="1" t="s">
        <v>33</v>
      </c>
      <c r="O5026" t="s">
        <v>19</v>
      </c>
      <c r="P5026">
        <v>3212.1538</v>
      </c>
      <c r="Q5026" s="1" t="s">
        <v>1492</v>
      </c>
      <c r="R5026" s="1" t="s">
        <v>1450</v>
      </c>
      <c r="S5026" t="s">
        <v>1449</v>
      </c>
      <c r="T5026" t="e">
        <f>VLOOKUP(Admissions[[#This Row],[Department]],Departments!A:E,5,FALSE)</f>
        <v>#N/A</v>
      </c>
      <c r="U5026" s="1" t="e">
        <f t="shared" si="156"/>
        <v>#N/A</v>
      </c>
      <c r="V5026" s="1">
        <f t="shared" ca="1" si="157"/>
        <v>66</v>
      </c>
      <c r="W5026" s="1" t="str">
        <f ca="1">_xlfn.IFS(Admissions[[#This Row],[Patients Age]]&lt;18,"Paediatric",V5026&lt;40,"Young Adult",V5026&lt;65,"Adult",TRUE,"Senior")</f>
        <v>Senior</v>
      </c>
    </row>
    <row r="5027" spans="1:23" x14ac:dyDescent="0.25">
      <c r="A5027">
        <v>10098</v>
      </c>
      <c r="B5027">
        <v>5344</v>
      </c>
      <c r="C5027" s="1" t="s">
        <v>797</v>
      </c>
      <c r="D5027" s="1" t="s">
        <v>14</v>
      </c>
      <c r="E5027" s="2">
        <v>17388</v>
      </c>
      <c r="F5027" s="1" t="s">
        <v>21</v>
      </c>
      <c r="G5027" s="1" t="s">
        <v>22</v>
      </c>
      <c r="H5027" s="2">
        <v>45628</v>
      </c>
      <c r="I5027" s="2">
        <v>45640</v>
      </c>
      <c r="J5027">
        <v>12</v>
      </c>
      <c r="K5027">
        <v>44944</v>
      </c>
      <c r="L5027" s="1" t="s">
        <v>1491</v>
      </c>
      <c r="M5027" s="1" t="s">
        <v>23</v>
      </c>
      <c r="N5027" s="1" t="s">
        <v>18</v>
      </c>
      <c r="O5027" t="s">
        <v>19</v>
      </c>
      <c r="P5027">
        <v>3745.3332999999998</v>
      </c>
      <c r="Q5027" s="1" t="s">
        <v>1492</v>
      </c>
      <c r="R5027" s="1" t="s">
        <v>1448</v>
      </c>
      <c r="S5027" t="s">
        <v>1449</v>
      </c>
      <c r="T5027">
        <f>VLOOKUP(Admissions[[#This Row],[Department]],Departments!A:E,5,FALSE)</f>
        <v>12000</v>
      </c>
      <c r="U5027" s="1" t="str">
        <f t="shared" si="156"/>
        <v>Above Benchmark</v>
      </c>
      <c r="V5027" s="1">
        <f t="shared" ca="1" si="157"/>
        <v>78</v>
      </c>
      <c r="W5027" s="1" t="str">
        <f ca="1">_xlfn.IFS(Admissions[[#This Row],[Patients Age]]&lt;18,"Paediatric",V5027&lt;40,"Young Adult",V5027&lt;65,"Adult",TRUE,"Senior")</f>
        <v>Senior</v>
      </c>
    </row>
    <row r="5028" spans="1:23" x14ac:dyDescent="0.25">
      <c r="A5028">
        <v>14551</v>
      </c>
      <c r="B5028">
        <v>7061</v>
      </c>
      <c r="C5028" s="1" t="s">
        <v>1250</v>
      </c>
      <c r="D5028" s="1" t="s">
        <v>56</v>
      </c>
      <c r="E5028" s="2">
        <v>44534</v>
      </c>
      <c r="F5028" s="1" t="s">
        <v>30</v>
      </c>
      <c r="G5028" s="1" t="s">
        <v>110</v>
      </c>
      <c r="H5028" s="2">
        <v>45489</v>
      </c>
      <c r="I5028" s="2">
        <v>45491</v>
      </c>
      <c r="J5028">
        <v>2</v>
      </c>
      <c r="K5028">
        <v>2929</v>
      </c>
      <c r="L5028" s="1" t="s">
        <v>1491</v>
      </c>
      <c r="M5028" s="1" t="s">
        <v>32</v>
      </c>
      <c r="N5028" s="1" t="s">
        <v>18</v>
      </c>
      <c r="O5028" t="s">
        <v>19</v>
      </c>
      <c r="P5028">
        <v>1464.5</v>
      </c>
      <c r="Q5028" s="1" t="s">
        <v>1492</v>
      </c>
      <c r="R5028" s="1" t="s">
        <v>1452</v>
      </c>
      <c r="S5028" t="s">
        <v>1449</v>
      </c>
      <c r="T5028">
        <f>VLOOKUP(Admissions[[#This Row],[Department]],Departments!A:E,5,FALSE)</f>
        <v>4500</v>
      </c>
      <c r="U5028" s="1" t="str">
        <f t="shared" si="156"/>
        <v>Within Benchmark</v>
      </c>
      <c r="V5028" s="1">
        <f t="shared" ca="1" si="157"/>
        <v>4</v>
      </c>
      <c r="W5028" s="1" t="str">
        <f ca="1">_xlfn.IFS(Admissions[[#This Row],[Patients Age]]&lt;18,"Paediatric",V5028&lt;40,"Young Adult",V5028&lt;65,"Adult",TRUE,"Senior")</f>
        <v>Paediatric</v>
      </c>
    </row>
    <row r="5029" spans="1:23" x14ac:dyDescent="0.25">
      <c r="A5029">
        <v>10150</v>
      </c>
      <c r="B5029">
        <v>3560</v>
      </c>
      <c r="C5029" s="1" t="s">
        <v>767</v>
      </c>
      <c r="D5029" s="1" t="s">
        <v>14</v>
      </c>
      <c r="E5029" s="2">
        <v>38210</v>
      </c>
      <c r="F5029" s="1" t="s">
        <v>41</v>
      </c>
      <c r="G5029" s="1" t="s">
        <v>219</v>
      </c>
      <c r="H5029" s="2">
        <v>45025</v>
      </c>
      <c r="I5029" s="2">
        <v>45028</v>
      </c>
      <c r="J5029">
        <v>3</v>
      </c>
      <c r="K5029">
        <v>5869</v>
      </c>
      <c r="L5029" s="1" t="s">
        <v>1491</v>
      </c>
      <c r="M5029" s="1" t="s">
        <v>73</v>
      </c>
      <c r="N5029" s="1" t="s">
        <v>33</v>
      </c>
      <c r="O5029" t="s">
        <v>19</v>
      </c>
      <c r="P5029">
        <v>1956.3333</v>
      </c>
      <c r="Q5029" s="1" t="s">
        <v>1492</v>
      </c>
      <c r="R5029" s="1" t="s">
        <v>1451</v>
      </c>
      <c r="S5029" t="s">
        <v>1447</v>
      </c>
      <c r="T5029">
        <f>VLOOKUP(Admissions[[#This Row],[Department]],Departments!A:E,5,FALSE)</f>
        <v>7200</v>
      </c>
      <c r="U5029" s="1" t="str">
        <f t="shared" si="156"/>
        <v>Within Benchmark</v>
      </c>
      <c r="V5029" s="1">
        <f t="shared" ca="1" si="157"/>
        <v>21</v>
      </c>
      <c r="W5029" s="1" t="str">
        <f ca="1">_xlfn.IFS(Admissions[[#This Row],[Patients Age]]&lt;18,"Paediatric",V5029&lt;40,"Young Adult",V5029&lt;65,"Adult",TRUE,"Senior")</f>
        <v>Young Adult</v>
      </c>
    </row>
    <row r="5030" spans="1:23" x14ac:dyDescent="0.25">
      <c r="A5030">
        <v>12898</v>
      </c>
      <c r="B5030">
        <v>6152</v>
      </c>
      <c r="C5030" s="1" t="s">
        <v>624</v>
      </c>
      <c r="D5030" s="1" t="s">
        <v>14</v>
      </c>
      <c r="E5030" s="2">
        <v>38011</v>
      </c>
      <c r="F5030" s="1" t="s">
        <v>26</v>
      </c>
      <c r="G5030" s="1" t="s">
        <v>39</v>
      </c>
      <c r="H5030" s="2">
        <v>45142</v>
      </c>
      <c r="I5030" s="2">
        <v>45152</v>
      </c>
      <c r="J5030">
        <v>10</v>
      </c>
      <c r="K5030">
        <v>24016</v>
      </c>
      <c r="L5030" s="1" t="s">
        <v>1491</v>
      </c>
      <c r="M5030" s="1" t="s">
        <v>28</v>
      </c>
      <c r="N5030" s="1" t="s">
        <v>24</v>
      </c>
      <c r="O5030" t="s">
        <v>19</v>
      </c>
      <c r="P5030">
        <v>2401.6</v>
      </c>
      <c r="Q5030" s="1" t="s">
        <v>1492</v>
      </c>
      <c r="R5030" s="1" t="s">
        <v>1454</v>
      </c>
      <c r="S5030" t="s">
        <v>1449</v>
      </c>
      <c r="T5030">
        <f>VLOOKUP(Admissions[[#This Row],[Department]],Departments!A:E,5,FALSE)</f>
        <v>9000</v>
      </c>
      <c r="U5030" s="1" t="str">
        <f t="shared" si="156"/>
        <v>Above Benchmark</v>
      </c>
      <c r="V5030" s="1">
        <f t="shared" ca="1" si="157"/>
        <v>22</v>
      </c>
      <c r="W5030" s="1" t="str">
        <f ca="1">_xlfn.IFS(Admissions[[#This Row],[Patients Age]]&lt;18,"Paediatric",V5030&lt;40,"Young Adult",V5030&lt;65,"Adult",TRUE,"Senior")</f>
        <v>Young Adult</v>
      </c>
    </row>
    <row r="5031" spans="1:23" x14ac:dyDescent="0.25">
      <c r="A5031">
        <v>14006</v>
      </c>
      <c r="B5031">
        <v>6392</v>
      </c>
      <c r="C5031" s="1" t="s">
        <v>1389</v>
      </c>
      <c r="D5031" s="1" t="s">
        <v>56</v>
      </c>
      <c r="E5031" s="2">
        <v>27536</v>
      </c>
      <c r="F5031" s="1" t="s">
        <v>51</v>
      </c>
      <c r="G5031" s="1" t="s">
        <v>87</v>
      </c>
      <c r="H5031" s="2">
        <v>45585</v>
      </c>
      <c r="I5031" s="2">
        <v>45592</v>
      </c>
      <c r="J5031">
        <v>7</v>
      </c>
      <c r="K5031">
        <v>8463</v>
      </c>
      <c r="L5031" s="1" t="s">
        <v>1491</v>
      </c>
      <c r="M5031" s="1" t="s">
        <v>53</v>
      </c>
      <c r="N5031" s="1" t="s">
        <v>33</v>
      </c>
      <c r="O5031" t="s">
        <v>19</v>
      </c>
      <c r="P5031">
        <v>1209</v>
      </c>
      <c r="Q5031" s="1" t="s">
        <v>1492</v>
      </c>
      <c r="R5031" s="1" t="s">
        <v>1451</v>
      </c>
      <c r="S5031" t="s">
        <v>1447</v>
      </c>
      <c r="T5031">
        <f>VLOOKUP(Admissions[[#This Row],[Department]],Departments!A:E,5,FALSE)</f>
        <v>6800</v>
      </c>
      <c r="U5031" s="1" t="str">
        <f t="shared" si="156"/>
        <v>Above Benchmark</v>
      </c>
      <c r="V5031" s="1">
        <f t="shared" ca="1" si="157"/>
        <v>51</v>
      </c>
      <c r="W5031" s="1" t="str">
        <f ca="1">_xlfn.IFS(Admissions[[#This Row],[Patients Age]]&lt;18,"Paediatric",V5031&lt;40,"Young Adult",V5031&lt;65,"Adult",TRUE,"Senior")</f>
        <v>Adult</v>
      </c>
    </row>
    <row r="5032" spans="1:23" x14ac:dyDescent="0.25">
      <c r="A5032">
        <v>12505</v>
      </c>
      <c r="B5032">
        <v>6246</v>
      </c>
      <c r="C5032" s="1" t="s">
        <v>500</v>
      </c>
      <c r="D5032" s="1" t="s">
        <v>56</v>
      </c>
      <c r="E5032" s="2">
        <v>30376</v>
      </c>
      <c r="F5032" s="1" t="s">
        <v>26</v>
      </c>
      <c r="G5032" s="1" t="s">
        <v>27</v>
      </c>
      <c r="H5032" s="2">
        <v>45486</v>
      </c>
      <c r="I5032" s="2">
        <v>45495</v>
      </c>
      <c r="J5032">
        <v>9</v>
      </c>
      <c r="K5032">
        <v>8890</v>
      </c>
      <c r="L5032" s="1" t="s">
        <v>1494</v>
      </c>
      <c r="M5032" s="1" t="s">
        <v>79</v>
      </c>
      <c r="N5032" s="1" t="s">
        <v>18</v>
      </c>
      <c r="O5032" t="s">
        <v>19</v>
      </c>
      <c r="P5032">
        <v>987.77779999999996</v>
      </c>
      <c r="Q5032" s="1" t="s">
        <v>1492</v>
      </c>
      <c r="R5032" s="1" t="s">
        <v>1446</v>
      </c>
      <c r="S5032" t="s">
        <v>1447</v>
      </c>
      <c r="T5032">
        <f>VLOOKUP(Admissions[[#This Row],[Department]],Departments!A:E,5,FALSE)</f>
        <v>9000</v>
      </c>
      <c r="U5032" s="1" t="str">
        <f t="shared" si="156"/>
        <v>Within Benchmark</v>
      </c>
      <c r="V5032" s="1">
        <f t="shared" ca="1" si="157"/>
        <v>43</v>
      </c>
      <c r="W5032" s="1" t="str">
        <f ca="1">_xlfn.IFS(Admissions[[#This Row],[Patients Age]]&lt;18,"Paediatric",V5032&lt;40,"Young Adult",V5032&lt;65,"Adult",TRUE,"Senior")</f>
        <v>Adult</v>
      </c>
    </row>
    <row r="5033" spans="1:23" x14ac:dyDescent="0.25">
      <c r="A5033">
        <v>10122</v>
      </c>
      <c r="B5033">
        <v>6529</v>
      </c>
      <c r="C5033" s="1" t="s">
        <v>1124</v>
      </c>
      <c r="D5033" s="1" t="s">
        <v>56</v>
      </c>
      <c r="E5033" s="2">
        <v>44003</v>
      </c>
      <c r="F5033" s="1" t="s">
        <v>30</v>
      </c>
      <c r="G5033" s="1" t="s">
        <v>31</v>
      </c>
      <c r="H5033" s="2">
        <v>45130</v>
      </c>
      <c r="I5033" s="2">
        <v>45132</v>
      </c>
      <c r="J5033">
        <v>2</v>
      </c>
      <c r="K5033">
        <v>2342</v>
      </c>
      <c r="L5033" s="1" t="s">
        <v>1491</v>
      </c>
      <c r="M5033" s="1" t="s">
        <v>32</v>
      </c>
      <c r="N5033" s="1" t="s">
        <v>33</v>
      </c>
      <c r="O5033" t="s">
        <v>19</v>
      </c>
      <c r="P5033">
        <v>1171</v>
      </c>
      <c r="Q5033" s="1" t="s">
        <v>1492</v>
      </c>
      <c r="R5033" s="1" t="s">
        <v>1451</v>
      </c>
      <c r="S5033" t="s">
        <v>1447</v>
      </c>
      <c r="T5033">
        <f>VLOOKUP(Admissions[[#This Row],[Department]],Departments!A:E,5,FALSE)</f>
        <v>4500</v>
      </c>
      <c r="U5033" s="1" t="str">
        <f t="shared" si="156"/>
        <v>Within Benchmark</v>
      </c>
      <c r="V5033" s="1">
        <f t="shared" ca="1" si="157"/>
        <v>6</v>
      </c>
      <c r="W5033" s="1" t="str">
        <f ca="1">_xlfn.IFS(Admissions[[#This Row],[Patients Age]]&lt;18,"Paediatric",V5033&lt;40,"Young Adult",V5033&lt;65,"Adult",TRUE,"Senior")</f>
        <v>Paediatric</v>
      </c>
    </row>
    <row r="5034" spans="1:23" x14ac:dyDescent="0.25">
      <c r="A5034">
        <v>13389</v>
      </c>
      <c r="B5034">
        <v>4374</v>
      </c>
      <c r="C5034" s="1" t="s">
        <v>1390</v>
      </c>
      <c r="D5034" s="1" t="s">
        <v>14</v>
      </c>
      <c r="E5034" s="2">
        <v>28498</v>
      </c>
      <c r="F5034" s="1" t="s">
        <v>66</v>
      </c>
      <c r="G5034" s="1" t="s">
        <v>67</v>
      </c>
      <c r="H5034" s="2">
        <v>45011</v>
      </c>
      <c r="I5034" s="2">
        <v>45016</v>
      </c>
      <c r="J5034">
        <v>5</v>
      </c>
      <c r="K5034">
        <v>7878</v>
      </c>
      <c r="L5034" s="1" t="s">
        <v>1494</v>
      </c>
      <c r="M5034" s="1" t="s">
        <v>91</v>
      </c>
      <c r="N5034" s="1" t="s">
        <v>18</v>
      </c>
      <c r="O5034" t="s">
        <v>19</v>
      </c>
      <c r="P5034">
        <v>1575.6</v>
      </c>
      <c r="Q5034" s="1" t="s">
        <v>1492</v>
      </c>
      <c r="R5034" s="1" t="s">
        <v>1451</v>
      </c>
      <c r="S5034" t="s">
        <v>1447</v>
      </c>
      <c r="T5034">
        <f>VLOOKUP(Admissions[[#This Row],[Department]],Departments!A:E,5,FALSE)</f>
        <v>6000</v>
      </c>
      <c r="U5034" s="1" t="str">
        <f t="shared" si="156"/>
        <v>Above Benchmark</v>
      </c>
      <c r="V5034" s="1">
        <f t="shared" ca="1" si="157"/>
        <v>48</v>
      </c>
      <c r="W5034" s="1" t="str">
        <f ca="1">_xlfn.IFS(Admissions[[#This Row],[Patients Age]]&lt;18,"Paediatric",V5034&lt;40,"Young Adult",V5034&lt;65,"Adult",TRUE,"Senior")</f>
        <v>Adult</v>
      </c>
    </row>
    <row r="5035" spans="1:23" x14ac:dyDescent="0.25">
      <c r="A5035">
        <v>13471</v>
      </c>
      <c r="B5035" t="s">
        <v>1495</v>
      </c>
      <c r="C5035" s="1" t="s">
        <v>370</v>
      </c>
      <c r="D5035" s="1" t="s">
        <v>56</v>
      </c>
      <c r="E5035" s="2">
        <v>38958</v>
      </c>
      <c r="F5035" s="1" t="s">
        <v>35</v>
      </c>
      <c r="G5035" s="1" t="s">
        <v>36</v>
      </c>
      <c r="H5035" s="2">
        <v>45082</v>
      </c>
      <c r="I5035" s="2">
        <v>45085</v>
      </c>
      <c r="J5035">
        <v>3</v>
      </c>
      <c r="K5035">
        <v>7704</v>
      </c>
      <c r="L5035" s="1" t="s">
        <v>1491</v>
      </c>
      <c r="M5035" s="1" t="s">
        <v>37</v>
      </c>
      <c r="N5035" s="1" t="s">
        <v>24</v>
      </c>
      <c r="O5035" t="s">
        <v>19</v>
      </c>
      <c r="P5035">
        <v>2568</v>
      </c>
      <c r="Q5035" s="1" t="s">
        <v>1492</v>
      </c>
      <c r="R5035" s="1" t="s">
        <v>1448</v>
      </c>
      <c r="S5035" t="s">
        <v>1449</v>
      </c>
      <c r="T5035">
        <f>VLOOKUP(Admissions[[#This Row],[Department]],Departments!A:E,5,FALSE)</f>
        <v>8500</v>
      </c>
      <c r="U5035" s="1" t="str">
        <f t="shared" si="156"/>
        <v>Within Benchmark</v>
      </c>
      <c r="V5035" s="1">
        <f t="shared" ca="1" si="157"/>
        <v>19</v>
      </c>
      <c r="W5035" s="1" t="str">
        <f ca="1">_xlfn.IFS(Admissions[[#This Row],[Patients Age]]&lt;18,"Paediatric",V5035&lt;40,"Young Adult",V5035&lt;65,"Adult",TRUE,"Senior")</f>
        <v>Young Adult</v>
      </c>
    </row>
    <row r="5036" spans="1:23" x14ac:dyDescent="0.25">
      <c r="A5036">
        <v>14166</v>
      </c>
      <c r="B5036">
        <v>6212</v>
      </c>
      <c r="C5036" s="1" t="s">
        <v>299</v>
      </c>
      <c r="D5036" s="1" t="s">
        <v>14</v>
      </c>
      <c r="E5036" s="2">
        <v>31786</v>
      </c>
      <c r="F5036" s="1" t="s">
        <v>35</v>
      </c>
      <c r="G5036" s="1" t="s">
        <v>83</v>
      </c>
      <c r="H5036" s="2">
        <v>45330</v>
      </c>
      <c r="I5036" s="2">
        <v>45335</v>
      </c>
      <c r="J5036">
        <v>5</v>
      </c>
      <c r="K5036">
        <v>14964</v>
      </c>
      <c r="L5036" s="1" t="s">
        <v>1491</v>
      </c>
      <c r="M5036" s="1" t="s">
        <v>60</v>
      </c>
      <c r="N5036" s="1" t="s">
        <v>33</v>
      </c>
      <c r="O5036" t="s">
        <v>19</v>
      </c>
      <c r="P5036">
        <v>2992.8</v>
      </c>
      <c r="Q5036" s="1" t="s">
        <v>1492</v>
      </c>
      <c r="R5036" s="1" t="s">
        <v>1450</v>
      </c>
      <c r="S5036" t="s">
        <v>1449</v>
      </c>
      <c r="T5036">
        <f>VLOOKUP(Admissions[[#This Row],[Department]],Departments!A:E,5,FALSE)</f>
        <v>8500</v>
      </c>
      <c r="U5036" s="1" t="str">
        <f t="shared" si="156"/>
        <v>Above Benchmark</v>
      </c>
      <c r="V5036" s="1">
        <f t="shared" ca="1" si="157"/>
        <v>39</v>
      </c>
      <c r="W5036" s="1" t="str">
        <f ca="1">_xlfn.IFS(Admissions[[#This Row],[Patients Age]]&lt;18,"Paediatric",V5036&lt;40,"Young Adult",V5036&lt;65,"Adult",TRUE,"Senior")</f>
        <v>Young Adult</v>
      </c>
    </row>
    <row r="5037" spans="1:23" x14ac:dyDescent="0.25">
      <c r="A5037">
        <v>12411</v>
      </c>
      <c r="B5037">
        <v>6415</v>
      </c>
      <c r="C5037" s="1" t="s">
        <v>504</v>
      </c>
      <c r="D5037" s="1" t="s">
        <v>56</v>
      </c>
      <c r="E5037" s="2">
        <v>25321</v>
      </c>
      <c r="F5037" s="1" t="s">
        <v>21</v>
      </c>
      <c r="G5037" s="1" t="s">
        <v>160</v>
      </c>
      <c r="H5037" s="2">
        <v>45411</v>
      </c>
      <c r="I5037" s="2">
        <v>45415</v>
      </c>
      <c r="J5037">
        <v>4</v>
      </c>
      <c r="K5037">
        <v>15807</v>
      </c>
      <c r="L5037" s="1" t="s">
        <v>1491</v>
      </c>
      <c r="M5037" s="1" t="s">
        <v>23</v>
      </c>
      <c r="N5037" s="1" t="s">
        <v>33</v>
      </c>
      <c r="O5037" t="s">
        <v>19</v>
      </c>
      <c r="P5037">
        <v>3951.75</v>
      </c>
      <c r="Q5037" s="1" t="s">
        <v>1492</v>
      </c>
      <c r="R5037" s="1" t="s">
        <v>1448</v>
      </c>
      <c r="S5037" t="s">
        <v>1449</v>
      </c>
      <c r="T5037">
        <f>VLOOKUP(Admissions[[#This Row],[Department]],Departments!A:E,5,FALSE)</f>
        <v>12000</v>
      </c>
      <c r="U5037" s="1" t="str">
        <f t="shared" si="156"/>
        <v>Above Benchmark</v>
      </c>
      <c r="V5037" s="1">
        <f t="shared" ca="1" si="157"/>
        <v>57</v>
      </c>
      <c r="W5037" s="1" t="str">
        <f ca="1">_xlfn.IFS(Admissions[[#This Row],[Patients Age]]&lt;18,"Paediatric",V5037&lt;40,"Young Adult",V5037&lt;65,"Adult",TRUE,"Senior")</f>
        <v>Adult</v>
      </c>
    </row>
    <row r="5038" spans="1:23" x14ac:dyDescent="0.25">
      <c r="A5038">
        <v>14584</v>
      </c>
      <c r="B5038">
        <v>3025</v>
      </c>
      <c r="C5038" s="1" t="s">
        <v>806</v>
      </c>
      <c r="D5038" s="1" t="s">
        <v>14</v>
      </c>
      <c r="E5038" s="2">
        <v>28713</v>
      </c>
      <c r="F5038" s="1" t="s">
        <v>21</v>
      </c>
      <c r="G5038" s="1" t="s">
        <v>160</v>
      </c>
      <c r="H5038" s="2">
        <v>45530</v>
      </c>
      <c r="I5038" s="2">
        <v>45539</v>
      </c>
      <c r="J5038">
        <v>9</v>
      </c>
      <c r="K5038">
        <v>28303</v>
      </c>
      <c r="L5038" s="1" t="s">
        <v>1491</v>
      </c>
      <c r="M5038" s="1" t="s">
        <v>23</v>
      </c>
      <c r="N5038" s="1" t="s">
        <v>33</v>
      </c>
      <c r="O5038" t="s">
        <v>19</v>
      </c>
      <c r="P5038">
        <v>3144.7777999999998</v>
      </c>
      <c r="Q5038" s="1" t="s">
        <v>1492</v>
      </c>
      <c r="R5038" s="1" t="s">
        <v>1448</v>
      </c>
      <c r="S5038" t="s">
        <v>1449</v>
      </c>
      <c r="T5038">
        <f>VLOOKUP(Admissions[[#This Row],[Department]],Departments!A:E,5,FALSE)</f>
        <v>12000</v>
      </c>
      <c r="U5038" s="1" t="str">
        <f t="shared" si="156"/>
        <v>Above Benchmark</v>
      </c>
      <c r="V5038" s="1">
        <f t="shared" ca="1" si="157"/>
        <v>47</v>
      </c>
      <c r="W5038" s="1" t="str">
        <f ca="1">_xlfn.IFS(Admissions[[#This Row],[Patients Age]]&lt;18,"Paediatric",V5038&lt;40,"Young Adult",V5038&lt;65,"Adult",TRUE,"Senior")</f>
        <v>Adult</v>
      </c>
    </row>
    <row r="5039" spans="1:23" x14ac:dyDescent="0.25">
      <c r="A5039">
        <v>12855</v>
      </c>
      <c r="B5039">
        <v>4392</v>
      </c>
      <c r="C5039" s="1" t="s">
        <v>1089</v>
      </c>
      <c r="D5039" s="1" t="s">
        <v>14</v>
      </c>
      <c r="E5039" s="2">
        <v>32496</v>
      </c>
      <c r="F5039" s="1" t="s">
        <v>15</v>
      </c>
      <c r="G5039" s="1" t="s">
        <v>16</v>
      </c>
      <c r="H5039" s="2">
        <v>45485</v>
      </c>
      <c r="I5039" s="2">
        <v>45487</v>
      </c>
      <c r="J5039">
        <v>2</v>
      </c>
      <c r="K5039">
        <v>2448</v>
      </c>
      <c r="L5039" s="1" t="s">
        <v>1491</v>
      </c>
      <c r="M5039" s="1" t="s">
        <v>49</v>
      </c>
      <c r="N5039" s="1" t="s">
        <v>18</v>
      </c>
      <c r="O5039" t="s">
        <v>19</v>
      </c>
      <c r="P5039">
        <v>1224</v>
      </c>
      <c r="Q5039" s="1" t="s">
        <v>1492</v>
      </c>
      <c r="R5039" s="1" t="s">
        <v>1454</v>
      </c>
      <c r="S5039" t="s">
        <v>1449</v>
      </c>
      <c r="T5039">
        <f>VLOOKUP(Admissions[[#This Row],[Department]],Departments!A:E,5,FALSE)</f>
        <v>5500</v>
      </c>
      <c r="U5039" s="1" t="str">
        <f t="shared" si="156"/>
        <v>Within Benchmark</v>
      </c>
      <c r="V5039" s="1">
        <f t="shared" ca="1" si="157"/>
        <v>37</v>
      </c>
      <c r="W5039" s="1" t="str">
        <f ca="1">_xlfn.IFS(Admissions[[#This Row],[Patients Age]]&lt;18,"Paediatric",V5039&lt;40,"Young Adult",V5039&lt;65,"Adult",TRUE,"Senior")</f>
        <v>Young Adult</v>
      </c>
    </row>
    <row r="5040" spans="1:23" x14ac:dyDescent="0.25">
      <c r="A5040">
        <v>15200</v>
      </c>
      <c r="B5040">
        <v>5701</v>
      </c>
      <c r="C5040" s="1" t="s">
        <v>1391</v>
      </c>
      <c r="D5040" s="1" t="s">
        <v>14</v>
      </c>
      <c r="E5040" s="2">
        <v>24022</v>
      </c>
      <c r="F5040" s="1" t="s">
        <v>66</v>
      </c>
      <c r="G5040" s="1" t="s">
        <v>77</v>
      </c>
      <c r="H5040" s="2">
        <v>45441</v>
      </c>
      <c r="I5040" s="2">
        <v>45447</v>
      </c>
      <c r="J5040">
        <v>6</v>
      </c>
      <c r="K5040">
        <v>8208</v>
      </c>
      <c r="L5040" s="1" t="s">
        <v>1494</v>
      </c>
      <c r="M5040" s="1" t="s">
        <v>91</v>
      </c>
      <c r="N5040" s="1" t="s">
        <v>33</v>
      </c>
      <c r="O5040" t="s">
        <v>19</v>
      </c>
      <c r="P5040">
        <v>1368</v>
      </c>
      <c r="Q5040" s="1" t="s">
        <v>1492</v>
      </c>
      <c r="R5040" s="1" t="s">
        <v>1453</v>
      </c>
      <c r="S5040" t="s">
        <v>1449</v>
      </c>
      <c r="T5040">
        <f>VLOOKUP(Admissions[[#This Row],[Department]],Departments!A:E,5,FALSE)</f>
        <v>6000</v>
      </c>
      <c r="U5040" s="1" t="str">
        <f t="shared" si="156"/>
        <v>Above Benchmark</v>
      </c>
      <c r="V5040" s="1">
        <f t="shared" ca="1" si="157"/>
        <v>60</v>
      </c>
      <c r="W5040" s="1" t="str">
        <f ca="1">_xlfn.IFS(Admissions[[#This Row],[Patients Age]]&lt;18,"Paediatric",V5040&lt;40,"Young Adult",V5040&lt;65,"Adult",TRUE,"Senior")</f>
        <v>Adult</v>
      </c>
    </row>
    <row r="5041" spans="1:23" x14ac:dyDescent="0.25">
      <c r="A5041">
        <v>11890</v>
      </c>
      <c r="B5041">
        <v>6311</v>
      </c>
      <c r="C5041" s="1" t="s">
        <v>332</v>
      </c>
      <c r="D5041" s="1" t="s">
        <v>56</v>
      </c>
      <c r="E5041" s="2">
        <v>31969</v>
      </c>
      <c r="F5041" s="1" t="s">
        <v>15</v>
      </c>
      <c r="G5041" s="1" t="s">
        <v>16</v>
      </c>
      <c r="H5041" s="2">
        <v>45035</v>
      </c>
      <c r="I5041" s="2">
        <v>45038</v>
      </c>
      <c r="J5041">
        <v>3</v>
      </c>
      <c r="K5041">
        <v>7896</v>
      </c>
      <c r="L5041" s="1" t="s">
        <v>1494</v>
      </c>
      <c r="M5041" s="1" t="s">
        <v>81</v>
      </c>
      <c r="N5041" s="1" t="s">
        <v>18</v>
      </c>
      <c r="O5041" t="s">
        <v>19</v>
      </c>
      <c r="P5041">
        <v>2632</v>
      </c>
      <c r="Q5041" s="1" t="s">
        <v>1492</v>
      </c>
      <c r="R5041" s="1" t="s">
        <v>1453</v>
      </c>
      <c r="S5041" t="s">
        <v>1449</v>
      </c>
      <c r="T5041">
        <f>VLOOKUP(Admissions[[#This Row],[Department]],Departments!A:E,5,FALSE)</f>
        <v>5500</v>
      </c>
      <c r="U5041" s="1" t="str">
        <f t="shared" si="156"/>
        <v>Above Benchmark</v>
      </c>
      <c r="V5041" s="1">
        <f t="shared" ca="1" si="157"/>
        <v>38</v>
      </c>
      <c r="W5041" s="1" t="str">
        <f ca="1">_xlfn.IFS(Admissions[[#This Row],[Patients Age]]&lt;18,"Paediatric",V5041&lt;40,"Young Adult",V5041&lt;65,"Adult",TRUE,"Senior")</f>
        <v>Young Adult</v>
      </c>
    </row>
    <row r="5042" spans="1:23" x14ac:dyDescent="0.25">
      <c r="A5042">
        <v>12076</v>
      </c>
      <c r="B5042">
        <v>6259</v>
      </c>
      <c r="C5042" s="1" t="s">
        <v>1063</v>
      </c>
      <c r="D5042" s="1" t="s">
        <v>56</v>
      </c>
      <c r="E5042" s="2">
        <v>30884</v>
      </c>
      <c r="F5042" s="1" t="s">
        <v>41</v>
      </c>
      <c r="G5042" s="1" t="s">
        <v>42</v>
      </c>
      <c r="H5042" s="2">
        <v>45140</v>
      </c>
      <c r="I5042" s="2">
        <v>45147</v>
      </c>
      <c r="J5042">
        <v>7</v>
      </c>
      <c r="K5042">
        <v>8967</v>
      </c>
      <c r="L5042" s="1" t="s">
        <v>1491</v>
      </c>
      <c r="M5042" s="1" t="s">
        <v>49</v>
      </c>
      <c r="N5042" s="1" t="s">
        <v>18</v>
      </c>
      <c r="O5042" t="s">
        <v>19</v>
      </c>
      <c r="P5042">
        <v>1281</v>
      </c>
      <c r="Q5042" s="1" t="s">
        <v>1492</v>
      </c>
      <c r="R5042" s="1" t="s">
        <v>1453</v>
      </c>
      <c r="S5042" t="s">
        <v>1449</v>
      </c>
      <c r="T5042">
        <f>VLOOKUP(Admissions[[#This Row],[Department]],Departments!A:E,5,FALSE)</f>
        <v>7200</v>
      </c>
      <c r="U5042" s="1" t="str">
        <f t="shared" si="156"/>
        <v>Above Benchmark</v>
      </c>
      <c r="V5042" s="1">
        <f t="shared" ca="1" si="157"/>
        <v>41</v>
      </c>
      <c r="W5042" s="1" t="str">
        <f ca="1">_xlfn.IFS(Admissions[[#This Row],[Patients Age]]&lt;18,"Paediatric",V5042&lt;40,"Young Adult",V5042&lt;65,"Adult",TRUE,"Senior")</f>
        <v>Adult</v>
      </c>
    </row>
    <row r="5043" spans="1:23" x14ac:dyDescent="0.25">
      <c r="A5043">
        <v>10571</v>
      </c>
      <c r="B5043">
        <v>4435</v>
      </c>
      <c r="C5043" s="1" t="s">
        <v>1392</v>
      </c>
      <c r="D5043" s="1" t="s">
        <v>56</v>
      </c>
      <c r="E5043" s="2">
        <v>31374</v>
      </c>
      <c r="F5043" s="1" t="s">
        <v>26</v>
      </c>
      <c r="G5043" s="1" t="s">
        <v>39</v>
      </c>
      <c r="H5043" s="2">
        <v>45346</v>
      </c>
      <c r="I5043" s="2">
        <v>45351</v>
      </c>
      <c r="J5043">
        <v>5</v>
      </c>
      <c r="K5043">
        <v>11348</v>
      </c>
      <c r="L5043" s="1" t="s">
        <v>1491</v>
      </c>
      <c r="M5043" s="1" t="s">
        <v>64</v>
      </c>
      <c r="N5043" s="1" t="s">
        <v>18</v>
      </c>
      <c r="O5043" t="s">
        <v>19</v>
      </c>
      <c r="P5043">
        <v>2269.6</v>
      </c>
      <c r="Q5043" s="1" t="s">
        <v>1492</v>
      </c>
      <c r="R5043" s="1" t="s">
        <v>1446</v>
      </c>
      <c r="S5043" t="s">
        <v>1447</v>
      </c>
      <c r="T5043">
        <f>VLOOKUP(Admissions[[#This Row],[Department]],Departments!A:E,5,FALSE)</f>
        <v>9000</v>
      </c>
      <c r="U5043" s="1" t="str">
        <f t="shared" si="156"/>
        <v>Above Benchmark</v>
      </c>
      <c r="V5043" s="1">
        <f t="shared" ca="1" si="157"/>
        <v>40</v>
      </c>
      <c r="W5043" s="1" t="str">
        <f ca="1">_xlfn.IFS(Admissions[[#This Row],[Patients Age]]&lt;18,"Paediatric",V5043&lt;40,"Young Adult",V5043&lt;65,"Adult",TRUE,"Senior")</f>
        <v>Adult</v>
      </c>
    </row>
    <row r="5044" spans="1:23" x14ac:dyDescent="0.25">
      <c r="A5044">
        <v>11790</v>
      </c>
      <c r="B5044">
        <v>3586</v>
      </c>
      <c r="C5044" s="1" t="s">
        <v>926</v>
      </c>
      <c r="D5044" s="1" t="s">
        <v>56</v>
      </c>
      <c r="E5044" s="2">
        <v>20460</v>
      </c>
      <c r="F5044" s="1" t="s">
        <v>26</v>
      </c>
      <c r="G5044" s="1" t="s">
        <v>141</v>
      </c>
      <c r="H5044" s="2">
        <v>45261</v>
      </c>
      <c r="I5044" s="2">
        <v>45270</v>
      </c>
      <c r="J5044">
        <v>9</v>
      </c>
      <c r="K5044">
        <v>20247</v>
      </c>
      <c r="L5044" s="1" t="s">
        <v>1491</v>
      </c>
      <c r="M5044" s="1" t="s">
        <v>79</v>
      </c>
      <c r="N5044" s="1" t="s">
        <v>18</v>
      </c>
      <c r="O5044" t="s">
        <v>19</v>
      </c>
      <c r="P5044">
        <v>2249.6667000000002</v>
      </c>
      <c r="Q5044" s="1" t="s">
        <v>1492</v>
      </c>
      <c r="R5044" s="1" t="s">
        <v>1454</v>
      </c>
      <c r="S5044" t="s">
        <v>1449</v>
      </c>
      <c r="T5044">
        <f>VLOOKUP(Admissions[[#This Row],[Department]],Departments!A:E,5,FALSE)</f>
        <v>9000</v>
      </c>
      <c r="U5044" s="1" t="str">
        <f t="shared" si="156"/>
        <v>Above Benchmark</v>
      </c>
      <c r="V5044" s="1">
        <f t="shared" ca="1" si="157"/>
        <v>70</v>
      </c>
      <c r="W5044" s="1" t="str">
        <f ca="1">_xlfn.IFS(Admissions[[#This Row],[Patients Age]]&lt;18,"Paediatric",V5044&lt;40,"Young Adult",V5044&lt;65,"Adult",TRUE,"Senior")</f>
        <v>Senior</v>
      </c>
    </row>
    <row r="5045" spans="1:23" x14ac:dyDescent="0.25">
      <c r="A5045">
        <v>10352</v>
      </c>
      <c r="B5045">
        <v>5487</v>
      </c>
      <c r="C5045" s="1" t="s">
        <v>147</v>
      </c>
      <c r="D5045" s="1" t="s">
        <v>56</v>
      </c>
      <c r="E5045" s="2">
        <v>34482</v>
      </c>
      <c r="F5045" s="1" t="s">
        <v>35</v>
      </c>
      <c r="G5045" s="1" t="s">
        <v>36</v>
      </c>
      <c r="H5045" s="2">
        <v>45535</v>
      </c>
      <c r="I5045" s="2">
        <v>45539</v>
      </c>
      <c r="J5045">
        <v>4</v>
      </c>
      <c r="K5045">
        <v>4625</v>
      </c>
      <c r="L5045" s="1" t="s">
        <v>1491</v>
      </c>
      <c r="M5045" s="1" t="s">
        <v>75</v>
      </c>
      <c r="N5045" s="1" t="s">
        <v>18</v>
      </c>
      <c r="O5045" t="s">
        <v>19</v>
      </c>
      <c r="P5045">
        <v>1156.25</v>
      </c>
      <c r="Q5045" s="1" t="s">
        <v>1492</v>
      </c>
      <c r="R5045" s="1" t="s">
        <v>1446</v>
      </c>
      <c r="S5045" t="s">
        <v>1447</v>
      </c>
      <c r="T5045">
        <f>VLOOKUP(Admissions[[#This Row],[Department]],Departments!A:E,5,FALSE)</f>
        <v>8500</v>
      </c>
      <c r="U5045" s="1" t="str">
        <f t="shared" si="156"/>
        <v>Within Benchmark</v>
      </c>
      <c r="V5045" s="1">
        <f t="shared" ca="1" si="157"/>
        <v>32</v>
      </c>
      <c r="W5045" s="1" t="str">
        <f ca="1">_xlfn.IFS(Admissions[[#This Row],[Patients Age]]&lt;18,"Paediatric",V5045&lt;40,"Young Adult",V5045&lt;65,"Adult",TRUE,"Senior")</f>
        <v>Young Adult</v>
      </c>
    </row>
    <row r="5046" spans="1:23" x14ac:dyDescent="0.25">
      <c r="A5046">
        <v>13744</v>
      </c>
      <c r="B5046">
        <v>6117</v>
      </c>
      <c r="C5046" s="1" t="s">
        <v>465</v>
      </c>
      <c r="D5046" s="1" t="s">
        <v>56</v>
      </c>
      <c r="E5046" s="2">
        <v>32339</v>
      </c>
      <c r="F5046" s="1" t="s">
        <v>35</v>
      </c>
      <c r="G5046" s="1" t="s">
        <v>36</v>
      </c>
      <c r="H5046" s="2">
        <v>45265</v>
      </c>
      <c r="I5046" s="2">
        <v>45268</v>
      </c>
      <c r="J5046">
        <v>3</v>
      </c>
      <c r="K5046">
        <v>5854</v>
      </c>
      <c r="L5046" s="1" t="s">
        <v>1491</v>
      </c>
      <c r="M5046" s="1" t="s">
        <v>37</v>
      </c>
      <c r="N5046" s="1" t="s">
        <v>33</v>
      </c>
      <c r="O5046" t="s">
        <v>19</v>
      </c>
      <c r="P5046">
        <v>1951.3333</v>
      </c>
      <c r="Q5046" s="1" t="s">
        <v>1492</v>
      </c>
      <c r="R5046" s="1" t="s">
        <v>1452</v>
      </c>
      <c r="S5046" t="s">
        <v>1449</v>
      </c>
      <c r="T5046">
        <f>VLOOKUP(Admissions[[#This Row],[Department]],Departments!A:E,5,FALSE)</f>
        <v>8500</v>
      </c>
      <c r="U5046" s="1" t="str">
        <f t="shared" si="156"/>
        <v>Within Benchmark</v>
      </c>
      <c r="V5046" s="1">
        <f t="shared" ca="1" si="157"/>
        <v>37</v>
      </c>
      <c r="W5046" s="1" t="str">
        <f ca="1">_xlfn.IFS(Admissions[[#This Row],[Patients Age]]&lt;18,"Paediatric",V5046&lt;40,"Young Adult",V5046&lt;65,"Adult",TRUE,"Senior")</f>
        <v>Young Adult</v>
      </c>
    </row>
    <row r="5047" spans="1:23" x14ac:dyDescent="0.25">
      <c r="A5047">
        <v>14460</v>
      </c>
      <c r="B5047">
        <v>6806</v>
      </c>
      <c r="C5047" s="1" t="s">
        <v>435</v>
      </c>
      <c r="D5047" s="1" t="s">
        <v>14</v>
      </c>
      <c r="E5047" s="2">
        <v>26555</v>
      </c>
      <c r="F5047" s="1" t="s">
        <v>15</v>
      </c>
      <c r="G5047" s="1" t="s">
        <v>48</v>
      </c>
      <c r="H5047" s="2">
        <v>45655</v>
      </c>
      <c r="I5047" s="2">
        <v>45657</v>
      </c>
      <c r="J5047">
        <v>2</v>
      </c>
      <c r="K5047">
        <v>7273</v>
      </c>
      <c r="L5047" s="1" t="s">
        <v>1491</v>
      </c>
      <c r="M5047" s="1" t="s">
        <v>17</v>
      </c>
      <c r="N5047" s="1" t="s">
        <v>18</v>
      </c>
      <c r="O5047" t="s">
        <v>19</v>
      </c>
      <c r="P5047">
        <v>3636.5</v>
      </c>
      <c r="Q5047" s="1" t="s">
        <v>1492</v>
      </c>
      <c r="R5047" s="1" t="s">
        <v>1451</v>
      </c>
      <c r="S5047" t="s">
        <v>1447</v>
      </c>
      <c r="T5047">
        <f>VLOOKUP(Admissions[[#This Row],[Department]],Departments!A:E,5,FALSE)</f>
        <v>5500</v>
      </c>
      <c r="U5047" s="1" t="str">
        <f t="shared" si="156"/>
        <v>Above Benchmark</v>
      </c>
      <c r="V5047" s="1">
        <f t="shared" ca="1" si="157"/>
        <v>53</v>
      </c>
      <c r="W5047" s="1" t="str">
        <f ca="1">_xlfn.IFS(Admissions[[#This Row],[Patients Age]]&lt;18,"Paediatric",V5047&lt;40,"Young Adult",V5047&lt;65,"Adult",TRUE,"Senior")</f>
        <v>Adult</v>
      </c>
    </row>
    <row r="5048" spans="1:23" x14ac:dyDescent="0.25">
      <c r="A5048">
        <v>10151</v>
      </c>
      <c r="B5048">
        <v>3575</v>
      </c>
      <c r="C5048" s="1" t="s">
        <v>714</v>
      </c>
      <c r="D5048" s="1" t="s">
        <v>14</v>
      </c>
      <c r="E5048" s="2">
        <v>38763</v>
      </c>
      <c r="F5048" s="1" t="s">
        <v>15</v>
      </c>
      <c r="G5048" s="1" t="s">
        <v>217</v>
      </c>
      <c r="H5048" s="2">
        <v>45585</v>
      </c>
      <c r="I5048" s="2">
        <v>45588</v>
      </c>
      <c r="J5048">
        <v>3</v>
      </c>
      <c r="K5048">
        <v>7126</v>
      </c>
      <c r="L5048" s="1" t="s">
        <v>1491</v>
      </c>
      <c r="M5048" s="1" t="s">
        <v>49</v>
      </c>
      <c r="N5048" s="1" t="s">
        <v>33</v>
      </c>
      <c r="O5048" t="s">
        <v>19</v>
      </c>
      <c r="P5048">
        <v>2375.3332999999998</v>
      </c>
      <c r="Q5048" s="1" t="s">
        <v>1492</v>
      </c>
      <c r="R5048" s="1" t="s">
        <v>1451</v>
      </c>
      <c r="S5048" t="s">
        <v>1447</v>
      </c>
      <c r="T5048">
        <f>VLOOKUP(Admissions[[#This Row],[Department]],Departments!A:E,5,FALSE)</f>
        <v>5500</v>
      </c>
      <c r="U5048" s="1" t="str">
        <f t="shared" si="156"/>
        <v>Above Benchmark</v>
      </c>
      <c r="V5048" s="1">
        <f t="shared" ca="1" si="157"/>
        <v>20</v>
      </c>
      <c r="W5048" s="1" t="str">
        <f ca="1">_xlfn.IFS(Admissions[[#This Row],[Patients Age]]&lt;18,"Paediatric",V5048&lt;40,"Young Adult",V5048&lt;65,"Adult",TRUE,"Senior")</f>
        <v>Young Adult</v>
      </c>
    </row>
    <row r="5049" spans="1:23" x14ac:dyDescent="0.25">
      <c r="A5049">
        <v>10822</v>
      </c>
      <c r="B5049">
        <v>5680</v>
      </c>
      <c r="C5049" s="1" t="s">
        <v>1129</v>
      </c>
      <c r="D5049" s="1" t="s">
        <v>56</v>
      </c>
      <c r="E5049" s="2">
        <v>17933</v>
      </c>
      <c r="F5049" s="1" t="s">
        <v>21</v>
      </c>
      <c r="G5049" s="1" t="s">
        <v>22</v>
      </c>
      <c r="H5049" s="2">
        <v>45612</v>
      </c>
      <c r="I5049" s="2">
        <v>45625</v>
      </c>
      <c r="J5049">
        <v>13</v>
      </c>
      <c r="K5049">
        <v>45081</v>
      </c>
      <c r="L5049" s="1" t="s">
        <v>1491</v>
      </c>
      <c r="M5049" s="1" t="s">
        <v>23</v>
      </c>
      <c r="N5049" s="1" t="s">
        <v>18</v>
      </c>
      <c r="O5049" t="s">
        <v>19</v>
      </c>
      <c r="P5049">
        <v>3467.7692000000002</v>
      </c>
      <c r="Q5049" s="1" t="s">
        <v>1492</v>
      </c>
      <c r="R5049" s="1" t="s">
        <v>1446</v>
      </c>
      <c r="S5049" t="s">
        <v>1447</v>
      </c>
      <c r="T5049">
        <f>VLOOKUP(Admissions[[#This Row],[Department]],Departments!A:E,5,FALSE)</f>
        <v>12000</v>
      </c>
      <c r="U5049" s="1" t="str">
        <f t="shared" si="156"/>
        <v>Above Benchmark</v>
      </c>
      <c r="V5049" s="1">
        <f t="shared" ca="1" si="157"/>
        <v>77</v>
      </c>
      <c r="W5049" s="1" t="str">
        <f ca="1">_xlfn.IFS(Admissions[[#This Row],[Patients Age]]&lt;18,"Paediatric",V5049&lt;40,"Young Adult",V5049&lt;65,"Adult",TRUE,"Senior")</f>
        <v>Senior</v>
      </c>
    </row>
    <row r="5050" spans="1:23" x14ac:dyDescent="0.25">
      <c r="A5050">
        <v>10657</v>
      </c>
      <c r="B5050">
        <v>3742</v>
      </c>
      <c r="C5050" s="1" t="s">
        <v>261</v>
      </c>
      <c r="D5050" s="1" t="s">
        <v>56</v>
      </c>
      <c r="E5050" s="2">
        <v>30910</v>
      </c>
      <c r="F5050" s="1" t="s">
        <v>66</v>
      </c>
      <c r="G5050" s="1" t="s">
        <v>70</v>
      </c>
      <c r="H5050" s="2">
        <v>44947</v>
      </c>
      <c r="I5050" s="2">
        <v>44951</v>
      </c>
      <c r="J5050">
        <v>4</v>
      </c>
      <c r="K5050">
        <v>5334</v>
      </c>
      <c r="L5050" s="1" t="s">
        <v>1491</v>
      </c>
      <c r="M5050" s="1" t="s">
        <v>116</v>
      </c>
      <c r="N5050" s="1" t="s">
        <v>18</v>
      </c>
      <c r="O5050" t="s">
        <v>19</v>
      </c>
      <c r="P5050">
        <v>1333.5</v>
      </c>
      <c r="Q5050" s="1" t="s">
        <v>1492</v>
      </c>
      <c r="R5050" s="1" t="s">
        <v>1446</v>
      </c>
      <c r="S5050" t="s">
        <v>1447</v>
      </c>
      <c r="T5050">
        <f>VLOOKUP(Admissions[[#This Row],[Department]],Departments!A:E,5,FALSE)</f>
        <v>6000</v>
      </c>
      <c r="U5050" s="1" t="str">
        <f t="shared" si="156"/>
        <v>Within Benchmark</v>
      </c>
      <c r="V5050" s="1">
        <f t="shared" ca="1" si="157"/>
        <v>41</v>
      </c>
      <c r="W5050" s="1" t="str">
        <f ca="1">_xlfn.IFS(Admissions[[#This Row],[Patients Age]]&lt;18,"Paediatric",V5050&lt;40,"Young Adult",V5050&lt;65,"Adult",TRUE,"Senior")</f>
        <v>Adult</v>
      </c>
    </row>
    <row r="5051" spans="1:23" x14ac:dyDescent="0.25">
      <c r="A5051">
        <v>13954</v>
      </c>
      <c r="B5051">
        <v>3158</v>
      </c>
      <c r="C5051" s="1" t="s">
        <v>1009</v>
      </c>
      <c r="D5051" s="1" t="s">
        <v>56</v>
      </c>
      <c r="E5051" s="2">
        <v>25055</v>
      </c>
      <c r="F5051" s="1" t="s">
        <v>35</v>
      </c>
      <c r="G5051" s="1" t="s">
        <v>36</v>
      </c>
      <c r="H5051" s="2">
        <v>45451</v>
      </c>
      <c r="I5051" s="2">
        <v>45455</v>
      </c>
      <c r="J5051">
        <v>4</v>
      </c>
      <c r="K5051">
        <v>13377</v>
      </c>
      <c r="L5051" s="1" t="s">
        <v>1491</v>
      </c>
      <c r="M5051" s="1" t="s">
        <v>60</v>
      </c>
      <c r="N5051" s="1" t="s">
        <v>18</v>
      </c>
      <c r="O5051" t="s">
        <v>19</v>
      </c>
      <c r="P5051">
        <v>3344.25</v>
      </c>
      <c r="Q5051" s="1" t="s">
        <v>1492</v>
      </c>
      <c r="R5051" s="1" t="s">
        <v>1446</v>
      </c>
      <c r="S5051" t="s">
        <v>1447</v>
      </c>
      <c r="T5051">
        <f>VLOOKUP(Admissions[[#This Row],[Department]],Departments!A:E,5,FALSE)</f>
        <v>8500</v>
      </c>
      <c r="U5051" s="1" t="str">
        <f t="shared" si="156"/>
        <v>Above Benchmark</v>
      </c>
      <c r="V5051" s="1">
        <f t="shared" ca="1" si="157"/>
        <v>57</v>
      </c>
      <c r="W5051" s="1" t="str">
        <f ca="1">_xlfn.IFS(Admissions[[#This Row],[Patients Age]]&lt;18,"Paediatric",V5051&lt;40,"Young Adult",V5051&lt;65,"Adult",TRUE,"Senior")</f>
        <v>Adult</v>
      </c>
    </row>
    <row r="5052" spans="1:23" x14ac:dyDescent="0.25">
      <c r="A5052">
        <v>11077</v>
      </c>
      <c r="B5052">
        <v>5371</v>
      </c>
      <c r="C5052" s="1" t="s">
        <v>1163</v>
      </c>
      <c r="D5052" s="1" t="s">
        <v>14</v>
      </c>
      <c r="E5052" s="2">
        <v>22502</v>
      </c>
      <c r="F5052" s="1" t="s">
        <v>35</v>
      </c>
      <c r="G5052" s="1" t="s">
        <v>36</v>
      </c>
      <c r="H5052" s="2">
        <v>45164</v>
      </c>
      <c r="I5052" s="2">
        <v>45168</v>
      </c>
      <c r="J5052">
        <v>4</v>
      </c>
      <c r="K5052">
        <v>11755</v>
      </c>
      <c r="L5052" s="1" t="s">
        <v>1494</v>
      </c>
      <c r="M5052" s="1" t="s">
        <v>60</v>
      </c>
      <c r="N5052" s="1" t="s">
        <v>18</v>
      </c>
      <c r="O5052" t="s">
        <v>19</v>
      </c>
      <c r="P5052">
        <v>2938.75</v>
      </c>
      <c r="Q5052" s="1" t="s">
        <v>1492</v>
      </c>
      <c r="R5052" s="1" t="s">
        <v>1446</v>
      </c>
      <c r="S5052" t="s">
        <v>1447</v>
      </c>
      <c r="T5052">
        <f>VLOOKUP(Admissions[[#This Row],[Department]],Departments!A:E,5,FALSE)</f>
        <v>8500</v>
      </c>
      <c r="U5052" s="1" t="str">
        <f t="shared" si="156"/>
        <v>Above Benchmark</v>
      </c>
      <c r="V5052" s="1">
        <f t="shared" ca="1" si="157"/>
        <v>64</v>
      </c>
      <c r="W5052" s="1" t="str">
        <f ca="1">_xlfn.IFS(Admissions[[#This Row],[Patients Age]]&lt;18,"Paediatric",V5052&lt;40,"Young Adult",V5052&lt;65,"Adult",TRUE,"Senior")</f>
        <v>Adult</v>
      </c>
    </row>
    <row r="5053" spans="1:23" x14ac:dyDescent="0.25">
      <c r="A5053">
        <v>11619</v>
      </c>
      <c r="B5053">
        <v>6335</v>
      </c>
      <c r="C5053" s="1" t="s">
        <v>445</v>
      </c>
      <c r="D5053" s="1" t="s">
        <v>56</v>
      </c>
      <c r="E5053" s="2">
        <v>39994</v>
      </c>
      <c r="F5053" s="1" t="s">
        <v>30</v>
      </c>
      <c r="G5053" s="1" t="s">
        <v>31</v>
      </c>
      <c r="H5053" s="2">
        <v>45330</v>
      </c>
      <c r="I5053" s="2">
        <v>45334</v>
      </c>
      <c r="J5053">
        <v>4</v>
      </c>
      <c r="K5053">
        <v>3117</v>
      </c>
      <c r="L5053" s="1" t="s">
        <v>1491</v>
      </c>
      <c r="M5053" s="1" t="s">
        <v>1485</v>
      </c>
      <c r="N5053" s="1" t="s">
        <v>18</v>
      </c>
      <c r="O5053" t="s">
        <v>19</v>
      </c>
      <c r="P5053">
        <v>779.25</v>
      </c>
      <c r="Q5053" s="1" t="s">
        <v>1492</v>
      </c>
      <c r="R5053" s="1" t="s">
        <v>1450</v>
      </c>
      <c r="S5053" t="s">
        <v>1449</v>
      </c>
      <c r="T5053">
        <f>VLOOKUP(Admissions[[#This Row],[Department]],Departments!A:E,5,FALSE)</f>
        <v>4500</v>
      </c>
      <c r="U5053" s="1" t="str">
        <f t="shared" si="156"/>
        <v>Within Benchmark</v>
      </c>
      <c r="V5053" s="1">
        <f t="shared" ca="1" si="157"/>
        <v>17</v>
      </c>
      <c r="W5053" s="1" t="str">
        <f ca="1">_xlfn.IFS(Admissions[[#This Row],[Patients Age]]&lt;18,"Paediatric",V5053&lt;40,"Young Adult",V5053&lt;65,"Adult",TRUE,"Senior")</f>
        <v>Paediatric</v>
      </c>
    </row>
    <row r="5054" spans="1:23" x14ac:dyDescent="0.25">
      <c r="A5054">
        <v>15718</v>
      </c>
      <c r="B5054">
        <v>4572</v>
      </c>
      <c r="C5054" s="1" t="s">
        <v>139</v>
      </c>
      <c r="D5054" s="1" t="s">
        <v>56</v>
      </c>
      <c r="E5054" s="2">
        <v>35087</v>
      </c>
      <c r="F5054" s="1" t="s">
        <v>35</v>
      </c>
      <c r="G5054" s="1" t="s">
        <v>36</v>
      </c>
      <c r="H5054" s="2">
        <v>45087</v>
      </c>
      <c r="I5054" s="2">
        <v>45090</v>
      </c>
      <c r="J5054">
        <v>3</v>
      </c>
      <c r="K5054">
        <v>8583</v>
      </c>
      <c r="L5054" s="1" t="s">
        <v>1491</v>
      </c>
      <c r="M5054" s="1" t="s">
        <v>37</v>
      </c>
      <c r="N5054" s="1" t="s">
        <v>18</v>
      </c>
      <c r="O5054" t="s">
        <v>19</v>
      </c>
      <c r="P5054">
        <v>2861</v>
      </c>
      <c r="Q5054" s="1" t="s">
        <v>1492</v>
      </c>
      <c r="R5054" s="1" t="s">
        <v>1446</v>
      </c>
      <c r="S5054" t="s">
        <v>1447</v>
      </c>
      <c r="T5054">
        <f>VLOOKUP(Admissions[[#This Row],[Department]],Departments!A:E,5,FALSE)</f>
        <v>8500</v>
      </c>
      <c r="U5054" s="1" t="str">
        <f t="shared" si="156"/>
        <v>Above Benchmark</v>
      </c>
      <c r="V5054" s="1">
        <f t="shared" ca="1" si="157"/>
        <v>30</v>
      </c>
      <c r="W5054" s="1" t="str">
        <f ca="1">_xlfn.IFS(Admissions[[#This Row],[Patients Age]]&lt;18,"Paediatric",V5054&lt;40,"Young Adult",V5054&lt;65,"Adult",TRUE,"Senior")</f>
        <v>Young Adult</v>
      </c>
    </row>
    <row r="5055" spans="1:23" x14ac:dyDescent="0.25">
      <c r="A5055">
        <v>11279</v>
      </c>
      <c r="B5055">
        <v>6768</v>
      </c>
      <c r="C5055" s="1" t="s">
        <v>629</v>
      </c>
      <c r="D5055" s="1" t="s">
        <v>56</v>
      </c>
      <c r="E5055" s="2">
        <v>27840</v>
      </c>
      <c r="F5055" s="1" t="s">
        <v>66</v>
      </c>
      <c r="G5055" s="1" t="s">
        <v>77</v>
      </c>
      <c r="H5055" s="2">
        <v>45351</v>
      </c>
      <c r="I5055" s="2">
        <v>45356</v>
      </c>
      <c r="J5055">
        <v>5</v>
      </c>
      <c r="K5055">
        <v>6904</v>
      </c>
      <c r="L5055" s="1" t="s">
        <v>1494</v>
      </c>
      <c r="M5055" s="1" t="s">
        <v>116</v>
      </c>
      <c r="N5055" s="1" t="s">
        <v>33</v>
      </c>
      <c r="O5055" t="s">
        <v>19</v>
      </c>
      <c r="P5055">
        <v>1380.8</v>
      </c>
      <c r="Q5055" s="1" t="s">
        <v>1492</v>
      </c>
      <c r="R5055" s="1" t="s">
        <v>1450</v>
      </c>
      <c r="S5055" t="s">
        <v>1449</v>
      </c>
      <c r="T5055">
        <f>VLOOKUP(Admissions[[#This Row],[Department]],Departments!A:E,5,FALSE)</f>
        <v>6000</v>
      </c>
      <c r="U5055" s="1" t="str">
        <f t="shared" si="156"/>
        <v>Above Benchmark</v>
      </c>
      <c r="V5055" s="1">
        <f t="shared" ca="1" si="157"/>
        <v>50</v>
      </c>
      <c r="W5055" s="1" t="str">
        <f ca="1">_xlfn.IFS(Admissions[[#This Row],[Patients Age]]&lt;18,"Paediatric",V5055&lt;40,"Young Adult",V5055&lt;65,"Adult",TRUE,"Senior")</f>
        <v>Adult</v>
      </c>
    </row>
    <row r="5056" spans="1:23" x14ac:dyDescent="0.25">
      <c r="A5056">
        <v>12811</v>
      </c>
      <c r="B5056">
        <v>4667</v>
      </c>
      <c r="C5056" s="1" t="s">
        <v>579</v>
      </c>
      <c r="D5056" s="1" t="s">
        <v>14</v>
      </c>
      <c r="E5056" s="2">
        <v>13935</v>
      </c>
      <c r="F5056" s="1" t="s">
        <v>26</v>
      </c>
      <c r="G5056" s="1" t="s">
        <v>39</v>
      </c>
      <c r="H5056" s="2">
        <v>45161</v>
      </c>
      <c r="I5056" s="2">
        <v>45172</v>
      </c>
      <c r="J5056">
        <v>11</v>
      </c>
      <c r="K5056">
        <v>21225</v>
      </c>
      <c r="L5056" s="1" t="s">
        <v>1491</v>
      </c>
      <c r="M5056" s="1" t="s">
        <v>64</v>
      </c>
      <c r="N5056" s="1" t="s">
        <v>18</v>
      </c>
      <c r="O5056" t="s">
        <v>19</v>
      </c>
      <c r="P5056">
        <v>1929.5454999999999</v>
      </c>
      <c r="Q5056" s="1" t="s">
        <v>1492</v>
      </c>
      <c r="R5056" s="1" t="s">
        <v>1453</v>
      </c>
      <c r="S5056" t="s">
        <v>1449</v>
      </c>
      <c r="T5056">
        <f>VLOOKUP(Admissions[[#This Row],[Department]],Departments!A:E,5,FALSE)</f>
        <v>9000</v>
      </c>
      <c r="U5056" s="1" t="str">
        <f t="shared" si="156"/>
        <v>Above Benchmark</v>
      </c>
      <c r="V5056" s="1">
        <f t="shared" ca="1" si="157"/>
        <v>88</v>
      </c>
      <c r="W5056" s="1" t="str">
        <f ca="1">_xlfn.IFS(Admissions[[#This Row],[Patients Age]]&lt;18,"Paediatric",V5056&lt;40,"Young Adult",V5056&lt;65,"Adult",TRUE,"Senior")</f>
        <v>Senior</v>
      </c>
    </row>
    <row r="5057" spans="1:23" x14ac:dyDescent="0.25">
      <c r="A5057">
        <v>11690</v>
      </c>
      <c r="B5057">
        <v>4668</v>
      </c>
      <c r="C5057" s="1" t="s">
        <v>188</v>
      </c>
      <c r="D5057" s="1" t="s">
        <v>14</v>
      </c>
      <c r="E5057" s="2">
        <v>17196</v>
      </c>
      <c r="F5057" s="1" t="s">
        <v>66</v>
      </c>
      <c r="G5057" s="1" t="s">
        <v>70</v>
      </c>
      <c r="H5057" s="2">
        <v>45325</v>
      </c>
      <c r="I5057" s="2">
        <v>45330</v>
      </c>
      <c r="J5057">
        <v>5</v>
      </c>
      <c r="K5057">
        <v>10711</v>
      </c>
      <c r="L5057" s="1" t="s">
        <v>1491</v>
      </c>
      <c r="M5057" s="1" t="s">
        <v>37</v>
      </c>
      <c r="N5057" s="1" t="s">
        <v>18</v>
      </c>
      <c r="O5057" t="s">
        <v>19</v>
      </c>
      <c r="P5057">
        <v>2142.1999999999998</v>
      </c>
      <c r="Q5057" s="1" t="s">
        <v>1492</v>
      </c>
      <c r="R5057" s="1" t="s">
        <v>1446</v>
      </c>
      <c r="S5057" t="s">
        <v>1447</v>
      </c>
      <c r="T5057">
        <f>VLOOKUP(Admissions[[#This Row],[Department]],Departments!A:E,5,FALSE)</f>
        <v>6000</v>
      </c>
      <c r="U5057" s="1" t="str">
        <f t="shared" si="156"/>
        <v>Above Benchmark</v>
      </c>
      <c r="V5057" s="1">
        <f t="shared" ca="1" si="157"/>
        <v>79</v>
      </c>
      <c r="W5057" s="1" t="str">
        <f ca="1">_xlfn.IFS(Admissions[[#This Row],[Patients Age]]&lt;18,"Paediatric",V5057&lt;40,"Young Adult",V5057&lt;65,"Adult",TRUE,"Senior")</f>
        <v>Senior</v>
      </c>
    </row>
    <row r="5058" spans="1:23" x14ac:dyDescent="0.25">
      <c r="A5058">
        <v>13877</v>
      </c>
      <c r="B5058">
        <v>3823</v>
      </c>
      <c r="C5058" s="1" t="s">
        <v>268</v>
      </c>
      <c r="D5058" s="1" t="s">
        <v>56</v>
      </c>
      <c r="E5058" s="2">
        <v>35508</v>
      </c>
      <c r="F5058" s="1" t="s">
        <v>66</v>
      </c>
      <c r="G5058" s="1" t="s">
        <v>77</v>
      </c>
      <c r="H5058" s="2">
        <v>45176</v>
      </c>
      <c r="I5058" s="2">
        <v>45180</v>
      </c>
      <c r="J5058">
        <v>4</v>
      </c>
      <c r="K5058">
        <v>3147</v>
      </c>
      <c r="L5058" s="1" t="s">
        <v>1494</v>
      </c>
      <c r="M5058" s="1" t="s">
        <v>37</v>
      </c>
      <c r="N5058" s="1" t="s">
        <v>33</v>
      </c>
      <c r="O5058" t="s">
        <v>19</v>
      </c>
      <c r="P5058">
        <v>786.75</v>
      </c>
      <c r="Q5058" s="1" t="s">
        <v>1492</v>
      </c>
      <c r="R5058" s="1" t="s">
        <v>1450</v>
      </c>
      <c r="S5058" t="s">
        <v>1449</v>
      </c>
      <c r="T5058">
        <f>VLOOKUP(Admissions[[#This Row],[Department]],Departments!A:E,5,FALSE)</f>
        <v>6000</v>
      </c>
      <c r="U5058" s="1" t="str">
        <f t="shared" ref="U5058:U5121" si="158">IF(K5058&gt;T5058,"Above Benchmark","Within Benchmark")</f>
        <v>Within Benchmark</v>
      </c>
      <c r="V5058" s="1">
        <f t="shared" ref="V5058:V5121" ca="1" si="159">INT(YEARFRAC(E5058,TODAY()))</f>
        <v>29</v>
      </c>
      <c r="W5058" s="1" t="str">
        <f ca="1">_xlfn.IFS(Admissions[[#This Row],[Patients Age]]&lt;18,"Paediatric",V5058&lt;40,"Young Adult",V5058&lt;65,"Adult",TRUE,"Senior")</f>
        <v>Young Adult</v>
      </c>
    </row>
    <row r="5059" spans="1:23" x14ac:dyDescent="0.25">
      <c r="A5059">
        <v>15111</v>
      </c>
      <c r="B5059">
        <v>6899</v>
      </c>
      <c r="C5059" s="1" t="s">
        <v>356</v>
      </c>
      <c r="D5059" s="1" t="s">
        <v>56</v>
      </c>
      <c r="E5059" s="2">
        <v>21157</v>
      </c>
      <c r="F5059" s="1" t="s">
        <v>35</v>
      </c>
      <c r="G5059" s="1" t="s">
        <v>83</v>
      </c>
      <c r="H5059" s="2">
        <v>45128</v>
      </c>
      <c r="I5059" s="2">
        <v>45132</v>
      </c>
      <c r="J5059">
        <v>4</v>
      </c>
      <c r="K5059">
        <v>13611</v>
      </c>
      <c r="L5059" s="1" t="s">
        <v>1491</v>
      </c>
      <c r="M5059" s="1" t="s">
        <v>60</v>
      </c>
      <c r="N5059" s="1" t="s">
        <v>33</v>
      </c>
      <c r="O5059" t="s">
        <v>19</v>
      </c>
      <c r="P5059">
        <v>3402.75</v>
      </c>
      <c r="Q5059" s="1" t="s">
        <v>1492</v>
      </c>
      <c r="R5059" s="1" t="s">
        <v>1454</v>
      </c>
      <c r="S5059" t="s">
        <v>1449</v>
      </c>
      <c r="T5059">
        <f>VLOOKUP(Admissions[[#This Row],[Department]],Departments!A:E,5,FALSE)</f>
        <v>8500</v>
      </c>
      <c r="U5059" s="1" t="str">
        <f t="shared" si="158"/>
        <v>Above Benchmark</v>
      </c>
      <c r="V5059" s="1">
        <f t="shared" ca="1" si="159"/>
        <v>68</v>
      </c>
      <c r="W5059" s="1" t="str">
        <f ca="1">_xlfn.IFS(Admissions[[#This Row],[Patients Age]]&lt;18,"Paediatric",V5059&lt;40,"Young Adult",V5059&lt;65,"Adult",TRUE,"Senior")</f>
        <v>Senior</v>
      </c>
    </row>
    <row r="5060" spans="1:23" x14ac:dyDescent="0.25">
      <c r="A5060">
        <v>14679</v>
      </c>
      <c r="B5060">
        <v>4834</v>
      </c>
      <c r="C5060" s="1" t="s">
        <v>984</v>
      </c>
      <c r="D5060" s="1" t="s">
        <v>14</v>
      </c>
      <c r="E5060" s="2">
        <v>19980</v>
      </c>
      <c r="F5060" s="1" t="s">
        <v>41</v>
      </c>
      <c r="G5060" s="1" t="s">
        <v>42</v>
      </c>
      <c r="H5060" s="2">
        <v>45382</v>
      </c>
      <c r="I5060" s="2">
        <v>45380</v>
      </c>
      <c r="J5060">
        <v>-2</v>
      </c>
      <c r="K5060">
        <v>8689</v>
      </c>
      <c r="L5060" s="1" t="s">
        <v>1491</v>
      </c>
      <c r="M5060" s="1" t="s">
        <v>121</v>
      </c>
      <c r="N5060" s="1" t="s">
        <v>18</v>
      </c>
      <c r="O5060" t="s">
        <v>62</v>
      </c>
      <c r="P5060">
        <v>-4344.5</v>
      </c>
      <c r="Q5060" s="1" t="s">
        <v>1492</v>
      </c>
      <c r="R5060" s="1" t="s">
        <v>1451</v>
      </c>
      <c r="S5060" t="s">
        <v>1447</v>
      </c>
      <c r="T5060">
        <f>VLOOKUP(Admissions[[#This Row],[Department]],Departments!A:E,5,FALSE)</f>
        <v>7200</v>
      </c>
      <c r="U5060" s="1" t="str">
        <f t="shared" si="158"/>
        <v>Above Benchmark</v>
      </c>
      <c r="V5060" s="1">
        <f t="shared" ca="1" si="159"/>
        <v>71</v>
      </c>
      <c r="W5060" s="1" t="str">
        <f ca="1">_xlfn.IFS(Admissions[[#This Row],[Patients Age]]&lt;18,"Paediatric",V5060&lt;40,"Young Adult",V5060&lt;65,"Adult",TRUE,"Senior")</f>
        <v>Senior</v>
      </c>
    </row>
    <row r="5061" spans="1:23" x14ac:dyDescent="0.25">
      <c r="A5061">
        <v>11048</v>
      </c>
      <c r="B5061">
        <v>6274</v>
      </c>
      <c r="C5061" s="1" t="s">
        <v>804</v>
      </c>
      <c r="D5061" s="1" t="s">
        <v>56</v>
      </c>
      <c r="E5061" s="2">
        <v>28201</v>
      </c>
      <c r="F5061" s="1" t="s">
        <v>26</v>
      </c>
      <c r="G5061" s="1" t="s">
        <v>141</v>
      </c>
      <c r="H5061" s="2">
        <v>45211</v>
      </c>
      <c r="I5061" s="2">
        <v>45217</v>
      </c>
      <c r="J5061">
        <v>6</v>
      </c>
      <c r="K5061">
        <v>21845</v>
      </c>
      <c r="L5061" s="1" t="s">
        <v>1491</v>
      </c>
      <c r="M5061" s="1" t="s">
        <v>28</v>
      </c>
      <c r="N5061" s="1" t="s">
        <v>33</v>
      </c>
      <c r="O5061" t="s">
        <v>19</v>
      </c>
      <c r="P5061">
        <v>3640.8332999999998</v>
      </c>
      <c r="Q5061" s="1" t="s">
        <v>1492</v>
      </c>
      <c r="R5061" s="1" t="s">
        <v>1450</v>
      </c>
      <c r="S5061" t="s">
        <v>1449</v>
      </c>
      <c r="T5061">
        <f>VLOOKUP(Admissions[[#This Row],[Department]],Departments!A:E,5,FALSE)</f>
        <v>9000</v>
      </c>
      <c r="U5061" s="1" t="str">
        <f t="shared" si="158"/>
        <v>Above Benchmark</v>
      </c>
      <c r="V5061" s="1">
        <f t="shared" ca="1" si="159"/>
        <v>49</v>
      </c>
      <c r="W5061" s="1" t="str">
        <f ca="1">_xlfn.IFS(Admissions[[#This Row],[Patients Age]]&lt;18,"Paediatric",V5061&lt;40,"Young Adult",V5061&lt;65,"Adult",TRUE,"Senior")</f>
        <v>Adult</v>
      </c>
    </row>
    <row r="5062" spans="1:23" x14ac:dyDescent="0.25">
      <c r="A5062">
        <v>15572</v>
      </c>
      <c r="B5062">
        <v>6684</v>
      </c>
      <c r="C5062" s="1" t="s">
        <v>276</v>
      </c>
      <c r="D5062" s="1" t="s">
        <v>14</v>
      </c>
      <c r="E5062" s="2">
        <v>29523</v>
      </c>
      <c r="F5062" s="1" t="s">
        <v>35</v>
      </c>
      <c r="G5062" s="1" t="s">
        <v>85</v>
      </c>
      <c r="H5062" s="2">
        <v>45425</v>
      </c>
      <c r="I5062" s="2">
        <v>45431</v>
      </c>
      <c r="J5062">
        <v>6</v>
      </c>
      <c r="K5062">
        <v>11224</v>
      </c>
      <c r="L5062" s="1" t="s">
        <v>1491</v>
      </c>
      <c r="M5062" s="1" t="s">
        <v>119</v>
      </c>
      <c r="N5062" s="1" t="s">
        <v>18</v>
      </c>
      <c r="O5062" t="s">
        <v>19</v>
      </c>
      <c r="P5062">
        <v>1870.6667</v>
      </c>
      <c r="Q5062" s="1" t="s">
        <v>1492</v>
      </c>
      <c r="R5062" s="1" t="s">
        <v>1448</v>
      </c>
      <c r="S5062" t="s">
        <v>1449</v>
      </c>
      <c r="T5062">
        <f>VLOOKUP(Admissions[[#This Row],[Department]],Departments!A:E,5,FALSE)</f>
        <v>8500</v>
      </c>
      <c r="U5062" s="1" t="str">
        <f t="shared" si="158"/>
        <v>Above Benchmark</v>
      </c>
      <c r="V5062" s="1">
        <f t="shared" ca="1" si="159"/>
        <v>45</v>
      </c>
      <c r="W5062" s="1" t="str">
        <f ca="1">_xlfn.IFS(Admissions[[#This Row],[Patients Age]]&lt;18,"Paediatric",V5062&lt;40,"Young Adult",V5062&lt;65,"Adult",TRUE,"Senior")</f>
        <v>Adult</v>
      </c>
    </row>
    <row r="5063" spans="1:23" x14ac:dyDescent="0.25">
      <c r="A5063">
        <v>11348</v>
      </c>
      <c r="B5063">
        <v>4559</v>
      </c>
      <c r="C5063" s="1" t="s">
        <v>688</v>
      </c>
      <c r="D5063" s="1" t="s">
        <v>56</v>
      </c>
      <c r="E5063" s="2">
        <v>43085</v>
      </c>
      <c r="F5063" s="1" t="s">
        <v>30</v>
      </c>
      <c r="G5063" s="1" t="s">
        <v>110</v>
      </c>
      <c r="H5063" s="2">
        <v>45107</v>
      </c>
      <c r="I5063" s="2">
        <v>45111</v>
      </c>
      <c r="J5063">
        <v>4</v>
      </c>
      <c r="K5063">
        <v>2767</v>
      </c>
      <c r="L5063" s="1" t="s">
        <v>1491</v>
      </c>
      <c r="M5063" s="1" t="s">
        <v>46</v>
      </c>
      <c r="N5063" s="1" t="s">
        <v>24</v>
      </c>
      <c r="O5063" t="s">
        <v>19</v>
      </c>
      <c r="P5063">
        <v>691.75</v>
      </c>
      <c r="Q5063" s="1" t="s">
        <v>1492</v>
      </c>
      <c r="R5063" s="1" t="s">
        <v>1454</v>
      </c>
      <c r="S5063" t="s">
        <v>1449</v>
      </c>
      <c r="T5063">
        <f>VLOOKUP(Admissions[[#This Row],[Department]],Departments!A:E,5,FALSE)</f>
        <v>4500</v>
      </c>
      <c r="U5063" s="1" t="str">
        <f t="shared" si="158"/>
        <v>Within Benchmark</v>
      </c>
      <c r="V5063" s="1">
        <f t="shared" ca="1" si="159"/>
        <v>8</v>
      </c>
      <c r="W5063" s="1" t="str">
        <f ca="1">_xlfn.IFS(Admissions[[#This Row],[Patients Age]]&lt;18,"Paediatric",V5063&lt;40,"Young Adult",V5063&lt;65,"Adult",TRUE,"Senior")</f>
        <v>Paediatric</v>
      </c>
    </row>
    <row r="5064" spans="1:23" x14ac:dyDescent="0.25">
      <c r="A5064">
        <v>13282</v>
      </c>
      <c r="B5064">
        <v>5964</v>
      </c>
      <c r="C5064" s="1" t="s">
        <v>1161</v>
      </c>
      <c r="D5064" s="1" t="s">
        <v>14</v>
      </c>
      <c r="E5064" s="2">
        <v>44688</v>
      </c>
      <c r="F5064" s="1" t="s">
        <v>30</v>
      </c>
      <c r="G5064" s="1" t="s">
        <v>110</v>
      </c>
      <c r="H5064" s="2">
        <v>45014</v>
      </c>
      <c r="I5064" s="2">
        <v>45017</v>
      </c>
      <c r="J5064">
        <v>3</v>
      </c>
      <c r="K5064">
        <v>1387</v>
      </c>
      <c r="L5064" s="1" t="s">
        <v>1491</v>
      </c>
      <c r="M5064" s="1" t="s">
        <v>46</v>
      </c>
      <c r="N5064" s="1" t="s">
        <v>18</v>
      </c>
      <c r="O5064" t="s">
        <v>19</v>
      </c>
      <c r="P5064">
        <v>462.33330000000001</v>
      </c>
      <c r="Q5064" s="1" t="s">
        <v>1492</v>
      </c>
      <c r="R5064" s="1" t="s">
        <v>1453</v>
      </c>
      <c r="S5064" t="s">
        <v>1449</v>
      </c>
      <c r="T5064">
        <f>VLOOKUP(Admissions[[#This Row],[Department]],Departments!A:E,5,FALSE)</f>
        <v>4500</v>
      </c>
      <c r="U5064" s="1" t="str">
        <f t="shared" si="158"/>
        <v>Within Benchmark</v>
      </c>
      <c r="V5064" s="1">
        <f t="shared" ca="1" si="159"/>
        <v>4</v>
      </c>
      <c r="W5064" s="1" t="str">
        <f ca="1">_xlfn.IFS(Admissions[[#This Row],[Patients Age]]&lt;18,"Paediatric",V5064&lt;40,"Young Adult",V5064&lt;65,"Adult",TRUE,"Senior")</f>
        <v>Paediatric</v>
      </c>
    </row>
    <row r="5065" spans="1:23" x14ac:dyDescent="0.25">
      <c r="A5065">
        <v>10065</v>
      </c>
      <c r="B5065">
        <v>6165</v>
      </c>
      <c r="C5065" s="1" t="s">
        <v>289</v>
      </c>
      <c r="D5065" s="1" t="s">
        <v>14</v>
      </c>
      <c r="E5065" s="2">
        <v>23965</v>
      </c>
      <c r="F5065" s="1" t="s">
        <v>35</v>
      </c>
      <c r="G5065" s="1" t="s">
        <v>85</v>
      </c>
      <c r="H5065" s="2">
        <v>45522</v>
      </c>
      <c r="I5065" s="2">
        <v>45527</v>
      </c>
      <c r="J5065">
        <v>5</v>
      </c>
      <c r="K5065">
        <v>10676</v>
      </c>
      <c r="L5065" s="1" t="s">
        <v>1491</v>
      </c>
      <c r="M5065" s="1" t="s">
        <v>119</v>
      </c>
      <c r="N5065" s="1" t="s">
        <v>18</v>
      </c>
      <c r="O5065" t="s">
        <v>19</v>
      </c>
      <c r="P5065">
        <v>2135.1999999999998</v>
      </c>
      <c r="Q5065" s="1" t="s">
        <v>1492</v>
      </c>
      <c r="R5065" s="1" t="s">
        <v>1451</v>
      </c>
      <c r="S5065" t="s">
        <v>1447</v>
      </c>
      <c r="T5065">
        <f>VLOOKUP(Admissions[[#This Row],[Department]],Departments!A:E,5,FALSE)</f>
        <v>8500</v>
      </c>
      <c r="U5065" s="1" t="str">
        <f t="shared" si="158"/>
        <v>Above Benchmark</v>
      </c>
      <c r="V5065" s="1">
        <f t="shared" ca="1" si="159"/>
        <v>60</v>
      </c>
      <c r="W5065" s="1" t="str">
        <f ca="1">_xlfn.IFS(Admissions[[#This Row],[Patients Age]]&lt;18,"Paediatric",V5065&lt;40,"Young Adult",V5065&lt;65,"Adult",TRUE,"Senior")</f>
        <v>Adult</v>
      </c>
    </row>
    <row r="5066" spans="1:23" x14ac:dyDescent="0.25">
      <c r="A5066">
        <v>12214</v>
      </c>
      <c r="B5066">
        <v>3368</v>
      </c>
      <c r="C5066" s="1" t="s">
        <v>1084</v>
      </c>
      <c r="D5066" s="1" t="s">
        <v>56</v>
      </c>
      <c r="E5066" s="2">
        <v>26961</v>
      </c>
      <c r="F5066" s="1" t="s">
        <v>51</v>
      </c>
      <c r="G5066" s="1" t="s">
        <v>87</v>
      </c>
      <c r="H5066" s="2">
        <v>45500</v>
      </c>
      <c r="I5066" s="2">
        <v>45504</v>
      </c>
      <c r="J5066">
        <v>4</v>
      </c>
      <c r="K5066">
        <v>5957</v>
      </c>
      <c r="L5066" s="1" t="s">
        <v>1491</v>
      </c>
      <c r="M5066" s="1" t="s">
        <v>53</v>
      </c>
      <c r="N5066" s="1" t="s">
        <v>24</v>
      </c>
      <c r="O5066" t="s">
        <v>19</v>
      </c>
      <c r="P5066">
        <v>1489.25</v>
      </c>
      <c r="Q5066" s="1" t="s">
        <v>1492</v>
      </c>
      <c r="R5066" s="1" t="s">
        <v>1446</v>
      </c>
      <c r="S5066" t="s">
        <v>1447</v>
      </c>
      <c r="T5066">
        <f>VLOOKUP(Admissions[[#This Row],[Department]],Departments!A:E,5,FALSE)</f>
        <v>6800</v>
      </c>
      <c r="U5066" s="1" t="str">
        <f t="shared" si="158"/>
        <v>Within Benchmark</v>
      </c>
      <c r="V5066" s="1">
        <f t="shared" ca="1" si="159"/>
        <v>52</v>
      </c>
      <c r="W5066" s="1" t="str">
        <f ca="1">_xlfn.IFS(Admissions[[#This Row],[Patients Age]]&lt;18,"Paediatric",V5066&lt;40,"Young Adult",V5066&lt;65,"Adult",TRUE,"Senior")</f>
        <v>Adult</v>
      </c>
    </row>
    <row r="5067" spans="1:23" x14ac:dyDescent="0.25">
      <c r="A5067">
        <v>15462</v>
      </c>
      <c r="B5067">
        <v>6969</v>
      </c>
      <c r="C5067" s="1" t="s">
        <v>987</v>
      </c>
      <c r="D5067" s="1" t="s">
        <v>14</v>
      </c>
      <c r="E5067" s="2">
        <v>43024</v>
      </c>
      <c r="F5067" s="1" t="s">
        <v>30</v>
      </c>
      <c r="G5067" s="1" t="s">
        <v>31</v>
      </c>
      <c r="H5067" s="2">
        <v>45275</v>
      </c>
      <c r="I5067" s="2">
        <v>45278</v>
      </c>
      <c r="J5067">
        <v>3</v>
      </c>
      <c r="K5067">
        <v>4196</v>
      </c>
      <c r="L5067" s="1" t="s">
        <v>1491</v>
      </c>
      <c r="M5067" s="1" t="s">
        <v>81</v>
      </c>
      <c r="N5067" s="1" t="s">
        <v>33</v>
      </c>
      <c r="O5067" t="s">
        <v>19</v>
      </c>
      <c r="P5067">
        <v>1398.6667</v>
      </c>
      <c r="Q5067" s="1" t="s">
        <v>1492</v>
      </c>
      <c r="R5067" s="1" t="s">
        <v>1454</v>
      </c>
      <c r="S5067" t="s">
        <v>1449</v>
      </c>
      <c r="T5067">
        <f>VLOOKUP(Admissions[[#This Row],[Department]],Departments!A:E,5,FALSE)</f>
        <v>4500</v>
      </c>
      <c r="U5067" s="1" t="str">
        <f t="shared" si="158"/>
        <v>Within Benchmark</v>
      </c>
      <c r="V5067" s="1">
        <f t="shared" ca="1" si="159"/>
        <v>8</v>
      </c>
      <c r="W5067" s="1" t="str">
        <f ca="1">_xlfn.IFS(Admissions[[#This Row],[Patients Age]]&lt;18,"Paediatric",V5067&lt;40,"Young Adult",V5067&lt;65,"Adult",TRUE,"Senior")</f>
        <v>Paediatric</v>
      </c>
    </row>
    <row r="5068" spans="1:23" x14ac:dyDescent="0.25">
      <c r="A5068">
        <v>11559</v>
      </c>
      <c r="B5068">
        <v>3839</v>
      </c>
      <c r="C5068" s="1" t="s">
        <v>611</v>
      </c>
      <c r="D5068" s="1" t="s">
        <v>56</v>
      </c>
      <c r="E5068" s="2">
        <v>29191</v>
      </c>
      <c r="F5068" s="1" t="s">
        <v>35</v>
      </c>
      <c r="G5068" s="1" t="s">
        <v>83</v>
      </c>
      <c r="H5068" s="2">
        <v>45259</v>
      </c>
      <c r="I5068" s="2">
        <v>45263</v>
      </c>
      <c r="J5068">
        <v>4</v>
      </c>
      <c r="K5068">
        <v>11194</v>
      </c>
      <c r="L5068" s="1" t="s">
        <v>1491</v>
      </c>
      <c r="M5068" s="1" t="s">
        <v>37</v>
      </c>
      <c r="N5068" s="1" t="s">
        <v>33</v>
      </c>
      <c r="O5068" t="s">
        <v>19</v>
      </c>
      <c r="P5068">
        <v>2798.5</v>
      </c>
      <c r="Q5068" s="1" t="s">
        <v>1492</v>
      </c>
      <c r="R5068" s="1" t="s">
        <v>1453</v>
      </c>
      <c r="S5068" t="s">
        <v>1449</v>
      </c>
      <c r="T5068">
        <f>VLOOKUP(Admissions[[#This Row],[Department]],Departments!A:E,5,FALSE)</f>
        <v>8500</v>
      </c>
      <c r="U5068" s="1" t="str">
        <f t="shared" si="158"/>
        <v>Above Benchmark</v>
      </c>
      <c r="V5068" s="1">
        <f t="shared" ca="1" si="159"/>
        <v>46</v>
      </c>
      <c r="W5068" s="1" t="str">
        <f ca="1">_xlfn.IFS(Admissions[[#This Row],[Patients Age]]&lt;18,"Paediatric",V5068&lt;40,"Young Adult",V5068&lt;65,"Adult",TRUE,"Senior")</f>
        <v>Adult</v>
      </c>
    </row>
    <row r="5069" spans="1:23" x14ac:dyDescent="0.25">
      <c r="A5069">
        <v>12528</v>
      </c>
      <c r="B5069">
        <v>3430</v>
      </c>
      <c r="C5069" s="1" t="s">
        <v>555</v>
      </c>
      <c r="D5069" s="1" t="s">
        <v>56</v>
      </c>
      <c r="E5069" s="2">
        <v>29348</v>
      </c>
      <c r="F5069" s="1" t="s">
        <v>51</v>
      </c>
      <c r="G5069" s="1" t="s">
        <v>52</v>
      </c>
      <c r="H5069" s="2">
        <v>45241</v>
      </c>
      <c r="I5069" s="2">
        <v>45245</v>
      </c>
      <c r="J5069">
        <v>4</v>
      </c>
      <c r="K5069">
        <v>6326</v>
      </c>
      <c r="L5069" s="1" t="s">
        <v>1491</v>
      </c>
      <c r="M5069" s="1" t="s">
        <v>88</v>
      </c>
      <c r="N5069" s="1" t="s">
        <v>33</v>
      </c>
      <c r="O5069" t="s">
        <v>19</v>
      </c>
      <c r="P5069">
        <v>1581.5</v>
      </c>
      <c r="Q5069" s="1" t="s">
        <v>1492</v>
      </c>
      <c r="R5069" s="1" t="s">
        <v>1446</v>
      </c>
      <c r="S5069" t="s">
        <v>1447</v>
      </c>
      <c r="T5069">
        <f>VLOOKUP(Admissions[[#This Row],[Department]],Departments!A:E,5,FALSE)</f>
        <v>6800</v>
      </c>
      <c r="U5069" s="1" t="str">
        <f t="shared" si="158"/>
        <v>Within Benchmark</v>
      </c>
      <c r="V5069" s="1">
        <f t="shared" ca="1" si="159"/>
        <v>46</v>
      </c>
      <c r="W5069" s="1" t="str">
        <f ca="1">_xlfn.IFS(Admissions[[#This Row],[Patients Age]]&lt;18,"Paediatric",V5069&lt;40,"Young Adult",V5069&lt;65,"Adult",TRUE,"Senior")</f>
        <v>Adult</v>
      </c>
    </row>
    <row r="5070" spans="1:23" x14ac:dyDescent="0.25">
      <c r="A5070">
        <v>13381</v>
      </c>
      <c r="B5070">
        <v>6722</v>
      </c>
      <c r="C5070" s="1" t="s">
        <v>749</v>
      </c>
      <c r="D5070" s="1" t="s">
        <v>14</v>
      </c>
      <c r="E5070" s="2">
        <v>27490</v>
      </c>
      <c r="F5070" s="1" t="s">
        <v>21</v>
      </c>
      <c r="G5070" s="1" t="s">
        <v>160</v>
      </c>
      <c r="H5070" s="2">
        <v>45462</v>
      </c>
      <c r="I5070" s="2">
        <v>45469</v>
      </c>
      <c r="J5070">
        <v>7</v>
      </c>
      <c r="K5070">
        <v>23605</v>
      </c>
      <c r="L5070" s="1" t="s">
        <v>1494</v>
      </c>
      <c r="M5070" s="1" t="s">
        <v>23</v>
      </c>
      <c r="N5070" s="1" t="s">
        <v>18</v>
      </c>
      <c r="O5070" t="s">
        <v>19</v>
      </c>
      <c r="P5070">
        <v>3372.1428999999998</v>
      </c>
      <c r="Q5070" s="1" t="s">
        <v>1492</v>
      </c>
      <c r="R5070" s="1" t="s">
        <v>1453</v>
      </c>
      <c r="S5070" t="s">
        <v>1449</v>
      </c>
      <c r="T5070">
        <f>VLOOKUP(Admissions[[#This Row],[Department]],Departments!A:E,5,FALSE)</f>
        <v>12000</v>
      </c>
      <c r="U5070" s="1" t="str">
        <f t="shared" si="158"/>
        <v>Above Benchmark</v>
      </c>
      <c r="V5070" s="1">
        <f t="shared" ca="1" si="159"/>
        <v>51</v>
      </c>
      <c r="W5070" s="1" t="str">
        <f ca="1">_xlfn.IFS(Admissions[[#This Row],[Patients Age]]&lt;18,"Paediatric",V5070&lt;40,"Young Adult",V5070&lt;65,"Adult",TRUE,"Senior")</f>
        <v>Adult</v>
      </c>
    </row>
    <row r="5071" spans="1:23" x14ac:dyDescent="0.25">
      <c r="A5071">
        <v>12195</v>
      </c>
      <c r="B5071">
        <v>4447</v>
      </c>
      <c r="C5071" s="1" t="s">
        <v>1254</v>
      </c>
      <c r="D5071" s="1" t="s">
        <v>56</v>
      </c>
      <c r="E5071" s="2">
        <v>37613</v>
      </c>
      <c r="F5071" s="1" t="s">
        <v>66</v>
      </c>
      <c r="G5071" s="1" t="s">
        <v>70</v>
      </c>
      <c r="H5071" s="2">
        <v>45007</v>
      </c>
      <c r="I5071" s="2">
        <v>45013</v>
      </c>
      <c r="J5071">
        <v>6</v>
      </c>
      <c r="K5071">
        <v>5363</v>
      </c>
      <c r="L5071" s="1" t="s">
        <v>1491</v>
      </c>
      <c r="M5071" s="1" t="s">
        <v>91</v>
      </c>
      <c r="N5071" s="1" t="s">
        <v>18</v>
      </c>
      <c r="O5071" t="s">
        <v>19</v>
      </c>
      <c r="P5071">
        <v>893.83330000000001</v>
      </c>
      <c r="Q5071" s="1" t="s">
        <v>1492</v>
      </c>
      <c r="R5071" s="1" t="s">
        <v>1453</v>
      </c>
      <c r="S5071" t="s">
        <v>1449</v>
      </c>
      <c r="T5071">
        <f>VLOOKUP(Admissions[[#This Row],[Department]],Departments!A:E,5,FALSE)</f>
        <v>6000</v>
      </c>
      <c r="U5071" s="1" t="str">
        <f t="shared" si="158"/>
        <v>Within Benchmark</v>
      </c>
      <c r="V5071" s="1">
        <f t="shared" ca="1" si="159"/>
        <v>23</v>
      </c>
      <c r="W5071" s="1" t="str">
        <f ca="1">_xlfn.IFS(Admissions[[#This Row],[Patients Age]]&lt;18,"Paediatric",V5071&lt;40,"Young Adult",V5071&lt;65,"Adult",TRUE,"Senior")</f>
        <v>Young Adult</v>
      </c>
    </row>
    <row r="5072" spans="1:23" x14ac:dyDescent="0.25">
      <c r="A5072">
        <v>12375</v>
      </c>
      <c r="B5072">
        <v>6416</v>
      </c>
      <c r="C5072" s="1" t="s">
        <v>97</v>
      </c>
      <c r="D5072" s="1" t="s">
        <v>14</v>
      </c>
      <c r="E5072" s="2">
        <v>21531</v>
      </c>
      <c r="F5072" s="1" t="s">
        <v>35</v>
      </c>
      <c r="G5072" s="1" t="s">
        <v>36</v>
      </c>
      <c r="H5072" s="2">
        <v>45520</v>
      </c>
      <c r="I5072" s="2">
        <v>45529</v>
      </c>
      <c r="J5072">
        <v>9</v>
      </c>
      <c r="K5072">
        <v>17626</v>
      </c>
      <c r="L5072" s="1" t="s">
        <v>1491</v>
      </c>
      <c r="M5072" s="1" t="s">
        <v>37</v>
      </c>
      <c r="N5072" s="1" t="s">
        <v>18</v>
      </c>
      <c r="O5072" t="s">
        <v>19</v>
      </c>
      <c r="P5072">
        <v>1958.4444000000001</v>
      </c>
      <c r="Q5072" s="1" t="s">
        <v>1492</v>
      </c>
      <c r="R5072" s="1" t="s">
        <v>1454</v>
      </c>
      <c r="S5072" t="s">
        <v>1449</v>
      </c>
      <c r="T5072">
        <f>VLOOKUP(Admissions[[#This Row],[Department]],Departments!A:E,5,FALSE)</f>
        <v>8500</v>
      </c>
      <c r="U5072" s="1" t="str">
        <f t="shared" si="158"/>
        <v>Above Benchmark</v>
      </c>
      <c r="V5072" s="1">
        <f t="shared" ca="1" si="159"/>
        <v>67</v>
      </c>
      <c r="W5072" s="1" t="str">
        <f ca="1">_xlfn.IFS(Admissions[[#This Row],[Patients Age]]&lt;18,"Paediatric",V5072&lt;40,"Young Adult",V5072&lt;65,"Adult",TRUE,"Senior")</f>
        <v>Senior</v>
      </c>
    </row>
    <row r="5073" spans="1:23" x14ac:dyDescent="0.25">
      <c r="A5073">
        <v>15738</v>
      </c>
      <c r="B5073">
        <v>3317</v>
      </c>
      <c r="C5073" s="1" t="s">
        <v>1393</v>
      </c>
      <c r="D5073" s="1" t="s">
        <v>14</v>
      </c>
      <c r="E5073" s="2">
        <v>42928</v>
      </c>
      <c r="F5073" s="1" t="s">
        <v>30</v>
      </c>
      <c r="G5073" s="1" t="s">
        <v>31</v>
      </c>
      <c r="H5073" s="2">
        <v>45074</v>
      </c>
      <c r="I5073" s="2">
        <v>45079</v>
      </c>
      <c r="J5073">
        <v>5</v>
      </c>
      <c r="K5073">
        <v>3714</v>
      </c>
      <c r="L5073" s="1" t="s">
        <v>1491</v>
      </c>
      <c r="M5073" s="1" t="s">
        <v>81</v>
      </c>
      <c r="N5073" s="1" t="s">
        <v>18</v>
      </c>
      <c r="O5073" t="s">
        <v>19</v>
      </c>
      <c r="P5073">
        <v>742.8</v>
      </c>
      <c r="Q5073" s="1" t="s">
        <v>1492</v>
      </c>
      <c r="R5073" s="1" t="s">
        <v>1451</v>
      </c>
      <c r="S5073" t="s">
        <v>1447</v>
      </c>
      <c r="T5073">
        <f>VLOOKUP(Admissions[[#This Row],[Department]],Departments!A:E,5,FALSE)</f>
        <v>4500</v>
      </c>
      <c r="U5073" s="1" t="str">
        <f t="shared" si="158"/>
        <v>Within Benchmark</v>
      </c>
      <c r="V5073" s="1">
        <f t="shared" ca="1" si="159"/>
        <v>8</v>
      </c>
      <c r="W5073" s="1" t="str">
        <f ca="1">_xlfn.IFS(Admissions[[#This Row],[Patients Age]]&lt;18,"Paediatric",V5073&lt;40,"Young Adult",V5073&lt;65,"Adult",TRUE,"Senior")</f>
        <v>Paediatric</v>
      </c>
    </row>
    <row r="5074" spans="1:23" x14ac:dyDescent="0.25">
      <c r="A5074">
        <v>12399</v>
      </c>
      <c r="B5074">
        <v>5521</v>
      </c>
      <c r="C5074" s="1" t="s">
        <v>1195</v>
      </c>
      <c r="D5074" s="1" t="s">
        <v>56</v>
      </c>
      <c r="E5074" s="2">
        <v>13692</v>
      </c>
      <c r="F5074" s="1" t="s">
        <v>15</v>
      </c>
      <c r="G5074" s="1" t="s">
        <v>48</v>
      </c>
      <c r="H5074" s="2">
        <v>45189</v>
      </c>
      <c r="I5074" s="2">
        <v>45192</v>
      </c>
      <c r="J5074">
        <v>3</v>
      </c>
      <c r="K5074">
        <v>6563</v>
      </c>
      <c r="L5074" s="1" t="s">
        <v>1491</v>
      </c>
      <c r="M5074" s="1" t="s">
        <v>49</v>
      </c>
      <c r="N5074" s="1" t="s">
        <v>24</v>
      </c>
      <c r="O5074" t="s">
        <v>19</v>
      </c>
      <c r="P5074">
        <v>2187.6667000000002</v>
      </c>
      <c r="Q5074" s="1" t="s">
        <v>1492</v>
      </c>
      <c r="R5074" s="1" t="s">
        <v>1453</v>
      </c>
      <c r="S5074" t="s">
        <v>1449</v>
      </c>
      <c r="T5074">
        <f>VLOOKUP(Admissions[[#This Row],[Department]],Departments!A:E,5,FALSE)</f>
        <v>5500</v>
      </c>
      <c r="U5074" s="1" t="str">
        <f t="shared" si="158"/>
        <v>Above Benchmark</v>
      </c>
      <c r="V5074" s="1">
        <f t="shared" ca="1" si="159"/>
        <v>89</v>
      </c>
      <c r="W5074" s="1" t="str">
        <f ca="1">_xlfn.IFS(Admissions[[#This Row],[Patients Age]]&lt;18,"Paediatric",V5074&lt;40,"Young Adult",V5074&lt;65,"Adult",TRUE,"Senior")</f>
        <v>Senior</v>
      </c>
    </row>
    <row r="5075" spans="1:23" x14ac:dyDescent="0.25">
      <c r="A5075">
        <v>15855</v>
      </c>
      <c r="B5075">
        <v>5022</v>
      </c>
      <c r="C5075" s="1" t="s">
        <v>283</v>
      </c>
      <c r="D5075" s="1" t="s">
        <v>14</v>
      </c>
      <c r="E5075" s="2">
        <v>16361</v>
      </c>
      <c r="F5075" s="1" t="s">
        <v>66</v>
      </c>
      <c r="G5075" s="1" t="s">
        <v>67</v>
      </c>
      <c r="H5075" s="2">
        <v>45013</v>
      </c>
      <c r="I5075" s="2">
        <v>45020</v>
      </c>
      <c r="J5075">
        <v>7</v>
      </c>
      <c r="K5075">
        <v>12516</v>
      </c>
      <c r="L5075" s="1" t="s">
        <v>1491</v>
      </c>
      <c r="M5075" s="1" t="s">
        <v>116</v>
      </c>
      <c r="N5075" s="1" t="s">
        <v>24</v>
      </c>
      <c r="O5075" t="s">
        <v>19</v>
      </c>
      <c r="P5075">
        <v>1788</v>
      </c>
      <c r="Q5075" s="1" t="s">
        <v>1492</v>
      </c>
      <c r="R5075" s="1" t="s">
        <v>1452</v>
      </c>
      <c r="S5075" t="s">
        <v>1449</v>
      </c>
      <c r="T5075">
        <f>VLOOKUP(Admissions[[#This Row],[Department]],Departments!A:E,5,FALSE)</f>
        <v>6000</v>
      </c>
      <c r="U5075" s="1" t="str">
        <f t="shared" si="158"/>
        <v>Above Benchmark</v>
      </c>
      <c r="V5075" s="1">
        <f t="shared" ca="1" si="159"/>
        <v>81</v>
      </c>
      <c r="W5075" s="1" t="str">
        <f ca="1">_xlfn.IFS(Admissions[[#This Row],[Patients Age]]&lt;18,"Paediatric",V5075&lt;40,"Young Adult",V5075&lt;65,"Adult",TRUE,"Senior")</f>
        <v>Senior</v>
      </c>
    </row>
    <row r="5076" spans="1:23" x14ac:dyDescent="0.25">
      <c r="A5076">
        <v>13747</v>
      </c>
      <c r="B5076">
        <v>4076</v>
      </c>
      <c r="C5076" s="1" t="s">
        <v>1032</v>
      </c>
      <c r="D5076" s="1" t="s">
        <v>14</v>
      </c>
      <c r="E5076" s="2">
        <v>25629</v>
      </c>
      <c r="F5076" s="1" t="s">
        <v>41</v>
      </c>
      <c r="G5076" s="1" t="s">
        <v>72</v>
      </c>
      <c r="H5076" s="2">
        <v>45404</v>
      </c>
      <c r="I5076" s="2">
        <v>45409</v>
      </c>
      <c r="J5076">
        <v>5</v>
      </c>
      <c r="K5076">
        <v>9204</v>
      </c>
      <c r="L5076" s="1" t="s">
        <v>1494</v>
      </c>
      <c r="M5076" s="1" t="s">
        <v>73</v>
      </c>
      <c r="N5076" s="1" t="s">
        <v>18</v>
      </c>
      <c r="O5076" t="s">
        <v>19</v>
      </c>
      <c r="P5076">
        <v>1840.8</v>
      </c>
      <c r="Q5076" s="1" t="s">
        <v>1492</v>
      </c>
      <c r="R5076" s="1" t="s">
        <v>1448</v>
      </c>
      <c r="S5076" t="s">
        <v>1449</v>
      </c>
      <c r="T5076">
        <f>VLOOKUP(Admissions[[#This Row],[Department]],Departments!A:E,5,FALSE)</f>
        <v>7200</v>
      </c>
      <c r="U5076" s="1" t="str">
        <f t="shared" si="158"/>
        <v>Above Benchmark</v>
      </c>
      <c r="V5076" s="1">
        <f t="shared" ca="1" si="159"/>
        <v>56</v>
      </c>
      <c r="W5076" s="1" t="str">
        <f ca="1">_xlfn.IFS(Admissions[[#This Row],[Patients Age]]&lt;18,"Paediatric",V5076&lt;40,"Young Adult",V5076&lt;65,"Adult",TRUE,"Senior")</f>
        <v>Adult</v>
      </c>
    </row>
    <row r="5077" spans="1:23" x14ac:dyDescent="0.25">
      <c r="A5077">
        <v>13098</v>
      </c>
      <c r="B5077">
        <v>6573</v>
      </c>
      <c r="C5077" s="1" t="s">
        <v>1041</v>
      </c>
      <c r="D5077" s="1" t="s">
        <v>56</v>
      </c>
      <c r="E5077" s="2">
        <v>38000</v>
      </c>
      <c r="F5077" s="1" t="s">
        <v>51</v>
      </c>
      <c r="G5077" s="1" t="s">
        <v>113</v>
      </c>
      <c r="H5077" s="2">
        <v>45303</v>
      </c>
      <c r="I5077" s="2">
        <v>45308</v>
      </c>
      <c r="J5077">
        <v>5</v>
      </c>
      <c r="K5077">
        <v>6003</v>
      </c>
      <c r="L5077" s="1" t="s">
        <v>1491</v>
      </c>
      <c r="M5077" s="1" t="s">
        <v>17</v>
      </c>
      <c r="N5077" s="1" t="s">
        <v>18</v>
      </c>
      <c r="O5077" t="s">
        <v>19</v>
      </c>
      <c r="P5077">
        <v>1200.5999999999999</v>
      </c>
      <c r="Q5077" s="1" t="s">
        <v>1492</v>
      </c>
      <c r="R5077" s="1" t="s">
        <v>1454</v>
      </c>
      <c r="S5077" t="s">
        <v>1449</v>
      </c>
      <c r="T5077">
        <f>VLOOKUP(Admissions[[#This Row],[Department]],Departments!A:E,5,FALSE)</f>
        <v>6800</v>
      </c>
      <c r="U5077" s="1" t="str">
        <f t="shared" si="158"/>
        <v>Within Benchmark</v>
      </c>
      <c r="V5077" s="1">
        <f t="shared" ca="1" si="159"/>
        <v>22</v>
      </c>
      <c r="W5077" s="1" t="str">
        <f ca="1">_xlfn.IFS(Admissions[[#This Row],[Patients Age]]&lt;18,"Paediatric",V5077&lt;40,"Young Adult",V5077&lt;65,"Adult",TRUE,"Senior")</f>
        <v>Young Adult</v>
      </c>
    </row>
    <row r="5078" spans="1:23" x14ac:dyDescent="0.25">
      <c r="A5078">
        <v>11459</v>
      </c>
      <c r="B5078">
        <v>6561</v>
      </c>
      <c r="C5078" s="1" t="s">
        <v>1047</v>
      </c>
      <c r="D5078" s="1" t="s">
        <v>14</v>
      </c>
      <c r="E5078" s="2">
        <v>17851</v>
      </c>
      <c r="F5078" s="1" t="s">
        <v>66</v>
      </c>
      <c r="G5078" s="1" t="s">
        <v>77</v>
      </c>
      <c r="H5078" s="2">
        <v>45604</v>
      </c>
      <c r="I5078" s="2">
        <v>45609</v>
      </c>
      <c r="J5078">
        <v>5</v>
      </c>
      <c r="K5078">
        <v>12152</v>
      </c>
      <c r="L5078" s="1" t="s">
        <v>1491</v>
      </c>
      <c r="M5078" s="1" t="s">
        <v>37</v>
      </c>
      <c r="N5078" s="1" t="s">
        <v>18</v>
      </c>
      <c r="O5078" t="s">
        <v>19</v>
      </c>
      <c r="P5078">
        <v>2430.4</v>
      </c>
      <c r="Q5078" s="1" t="s">
        <v>1492</v>
      </c>
      <c r="R5078" s="1" t="s">
        <v>1454</v>
      </c>
      <c r="S5078" t="s">
        <v>1449</v>
      </c>
      <c r="T5078">
        <f>VLOOKUP(Admissions[[#This Row],[Department]],Departments!A:E,5,FALSE)</f>
        <v>6000</v>
      </c>
      <c r="U5078" s="1" t="str">
        <f t="shared" si="158"/>
        <v>Above Benchmark</v>
      </c>
      <c r="V5078" s="1">
        <f t="shared" ca="1" si="159"/>
        <v>77</v>
      </c>
      <c r="W5078" s="1" t="str">
        <f ca="1">_xlfn.IFS(Admissions[[#This Row],[Patients Age]]&lt;18,"Paediatric",V5078&lt;40,"Young Adult",V5078&lt;65,"Adult",TRUE,"Senior")</f>
        <v>Senior</v>
      </c>
    </row>
    <row r="5079" spans="1:23" x14ac:dyDescent="0.25">
      <c r="A5079">
        <v>15166</v>
      </c>
      <c r="B5079">
        <v>3671</v>
      </c>
      <c r="C5079" s="1" t="s">
        <v>637</v>
      </c>
      <c r="D5079" s="1" t="s">
        <v>14</v>
      </c>
      <c r="E5079" s="2">
        <v>42016</v>
      </c>
      <c r="F5079" s="1" t="s">
        <v>30</v>
      </c>
      <c r="G5079" s="1" t="s">
        <v>31</v>
      </c>
      <c r="H5079" s="2">
        <v>44949</v>
      </c>
      <c r="I5079" s="2">
        <v>44952</v>
      </c>
      <c r="J5079">
        <v>3</v>
      </c>
      <c r="K5079">
        <v>1714</v>
      </c>
      <c r="L5079" s="1" t="s">
        <v>1491</v>
      </c>
      <c r="M5079" s="1" t="s">
        <v>32</v>
      </c>
      <c r="N5079" s="1" t="s">
        <v>24</v>
      </c>
      <c r="O5079" t="s">
        <v>19</v>
      </c>
      <c r="P5079">
        <v>571.33330000000001</v>
      </c>
      <c r="Q5079" s="1" t="s">
        <v>1492</v>
      </c>
      <c r="R5079" s="1" t="s">
        <v>1448</v>
      </c>
      <c r="S5079" t="s">
        <v>1449</v>
      </c>
      <c r="T5079">
        <f>VLOOKUP(Admissions[[#This Row],[Department]],Departments!A:E,5,FALSE)</f>
        <v>4500</v>
      </c>
      <c r="U5079" s="1" t="str">
        <f t="shared" si="158"/>
        <v>Within Benchmark</v>
      </c>
      <c r="V5079" s="1">
        <f t="shared" ca="1" si="159"/>
        <v>11</v>
      </c>
      <c r="W5079" s="1" t="str">
        <f ca="1">_xlfn.IFS(Admissions[[#This Row],[Patients Age]]&lt;18,"Paediatric",V5079&lt;40,"Young Adult",V5079&lt;65,"Adult",TRUE,"Senior")</f>
        <v>Paediatric</v>
      </c>
    </row>
    <row r="5080" spans="1:23" x14ac:dyDescent="0.25">
      <c r="A5080">
        <v>11643</v>
      </c>
      <c r="B5080" t="s">
        <v>1495</v>
      </c>
      <c r="C5080" s="1" t="s">
        <v>1394</v>
      </c>
      <c r="D5080" s="1" t="s">
        <v>56</v>
      </c>
      <c r="E5080" s="2">
        <v>28722</v>
      </c>
      <c r="F5080" s="1" t="s">
        <v>66</v>
      </c>
      <c r="G5080" s="1" t="s">
        <v>70</v>
      </c>
      <c r="H5080" s="2">
        <v>45404</v>
      </c>
      <c r="I5080" s="2">
        <v>45408</v>
      </c>
      <c r="J5080">
        <v>4</v>
      </c>
      <c r="K5080">
        <v>7123</v>
      </c>
      <c r="L5080" s="1" t="s">
        <v>1491</v>
      </c>
      <c r="M5080" s="1" t="s">
        <v>37</v>
      </c>
      <c r="N5080" s="1" t="s">
        <v>33</v>
      </c>
      <c r="O5080" t="s">
        <v>19</v>
      </c>
      <c r="P5080">
        <v>1780.75</v>
      </c>
      <c r="Q5080" s="1" t="s">
        <v>1492</v>
      </c>
      <c r="R5080" s="1" t="s">
        <v>1448</v>
      </c>
      <c r="S5080" t="s">
        <v>1449</v>
      </c>
      <c r="T5080">
        <f>VLOOKUP(Admissions[[#This Row],[Department]],Departments!A:E,5,FALSE)</f>
        <v>6000</v>
      </c>
      <c r="U5080" s="1" t="str">
        <f t="shared" si="158"/>
        <v>Above Benchmark</v>
      </c>
      <c r="V5080" s="1">
        <f t="shared" ca="1" si="159"/>
        <v>47</v>
      </c>
      <c r="W5080" s="1" t="str">
        <f ca="1">_xlfn.IFS(Admissions[[#This Row],[Patients Age]]&lt;18,"Paediatric",V5080&lt;40,"Young Adult",V5080&lt;65,"Adult",TRUE,"Senior")</f>
        <v>Adult</v>
      </c>
    </row>
    <row r="5081" spans="1:23" x14ac:dyDescent="0.25">
      <c r="A5081">
        <v>14097</v>
      </c>
      <c r="B5081">
        <v>5772</v>
      </c>
      <c r="C5081" s="1" t="s">
        <v>183</v>
      </c>
      <c r="D5081" s="1" t="s">
        <v>14</v>
      </c>
      <c r="E5081" s="2">
        <v>13774</v>
      </c>
      <c r="F5081" s="1" t="s">
        <v>35</v>
      </c>
      <c r="G5081" s="1" t="s">
        <v>83</v>
      </c>
      <c r="H5081" s="2">
        <v>44927</v>
      </c>
      <c r="I5081" s="2">
        <v>44935</v>
      </c>
      <c r="J5081">
        <v>8</v>
      </c>
      <c r="K5081">
        <v>15096</v>
      </c>
      <c r="L5081" s="1" t="s">
        <v>1494</v>
      </c>
      <c r="M5081" s="1" t="s">
        <v>37</v>
      </c>
      <c r="N5081" s="1" t="s">
        <v>24</v>
      </c>
      <c r="O5081" t="s">
        <v>19</v>
      </c>
      <c r="P5081">
        <v>1887</v>
      </c>
      <c r="Q5081" s="1" t="s">
        <v>1492</v>
      </c>
      <c r="R5081" s="1" t="s">
        <v>1451</v>
      </c>
      <c r="S5081" t="s">
        <v>1447</v>
      </c>
      <c r="T5081">
        <f>VLOOKUP(Admissions[[#This Row],[Department]],Departments!A:E,5,FALSE)</f>
        <v>8500</v>
      </c>
      <c r="U5081" s="1" t="str">
        <f t="shared" si="158"/>
        <v>Above Benchmark</v>
      </c>
      <c r="V5081" s="1">
        <f t="shared" ca="1" si="159"/>
        <v>88</v>
      </c>
      <c r="W5081" s="1" t="str">
        <f ca="1">_xlfn.IFS(Admissions[[#This Row],[Patients Age]]&lt;18,"Paediatric",V5081&lt;40,"Young Adult",V5081&lt;65,"Adult",TRUE,"Senior")</f>
        <v>Senior</v>
      </c>
    </row>
    <row r="5082" spans="1:23" x14ac:dyDescent="0.25">
      <c r="A5082">
        <v>12020</v>
      </c>
      <c r="B5082">
        <v>4866</v>
      </c>
      <c r="C5082" s="1" t="s">
        <v>747</v>
      </c>
      <c r="D5082" s="1" t="s">
        <v>14</v>
      </c>
      <c r="E5082" s="2">
        <v>12935</v>
      </c>
      <c r="F5082" s="1" t="s">
        <v>26</v>
      </c>
      <c r="G5082" s="1" t="s">
        <v>141</v>
      </c>
      <c r="H5082" s="2">
        <v>45533</v>
      </c>
      <c r="I5082" s="2">
        <v>45541</v>
      </c>
      <c r="J5082">
        <v>8</v>
      </c>
      <c r="K5082">
        <v>22789</v>
      </c>
      <c r="L5082" s="1" t="s">
        <v>1491</v>
      </c>
      <c r="M5082" s="1" t="s">
        <v>64</v>
      </c>
      <c r="N5082" s="1" t="s">
        <v>33</v>
      </c>
      <c r="O5082" t="s">
        <v>19</v>
      </c>
      <c r="P5082">
        <v>2848.625</v>
      </c>
      <c r="Q5082" s="1" t="s">
        <v>1492</v>
      </c>
      <c r="R5082" s="1" t="s">
        <v>1450</v>
      </c>
      <c r="S5082" t="s">
        <v>1449</v>
      </c>
      <c r="T5082">
        <f>VLOOKUP(Admissions[[#This Row],[Department]],Departments!A:E,5,FALSE)</f>
        <v>9000</v>
      </c>
      <c r="U5082" s="1" t="str">
        <f t="shared" si="158"/>
        <v>Above Benchmark</v>
      </c>
      <c r="V5082" s="1">
        <f t="shared" ca="1" si="159"/>
        <v>91</v>
      </c>
      <c r="W5082" s="1" t="str">
        <f ca="1">_xlfn.IFS(Admissions[[#This Row],[Patients Age]]&lt;18,"Paediatric",V5082&lt;40,"Young Adult",V5082&lt;65,"Adult",TRUE,"Senior")</f>
        <v>Senior</v>
      </c>
    </row>
    <row r="5083" spans="1:23" x14ac:dyDescent="0.25">
      <c r="A5083">
        <v>10170</v>
      </c>
      <c r="B5083">
        <v>5790</v>
      </c>
      <c r="C5083" s="1" t="s">
        <v>498</v>
      </c>
      <c r="D5083" s="1" t="s">
        <v>14</v>
      </c>
      <c r="E5083" s="2">
        <v>13314</v>
      </c>
      <c r="F5083" s="1" t="s">
        <v>66</v>
      </c>
      <c r="G5083" s="1" t="s">
        <v>70</v>
      </c>
      <c r="H5083" s="2">
        <v>45283</v>
      </c>
      <c r="I5083" s="2">
        <v>45289</v>
      </c>
      <c r="J5083">
        <v>6</v>
      </c>
      <c r="K5083">
        <v>13818</v>
      </c>
      <c r="L5083" s="1" t="s">
        <v>1491</v>
      </c>
      <c r="M5083" s="1" t="s">
        <v>37</v>
      </c>
      <c r="N5083" s="1" t="s">
        <v>33</v>
      </c>
      <c r="O5083" t="s">
        <v>19</v>
      </c>
      <c r="P5083">
        <v>2303</v>
      </c>
      <c r="Q5083" s="1" t="s">
        <v>1492</v>
      </c>
      <c r="R5083" s="1" t="s">
        <v>1446</v>
      </c>
      <c r="S5083" t="s">
        <v>1447</v>
      </c>
      <c r="T5083">
        <f>VLOOKUP(Admissions[[#This Row],[Department]],Departments!A:E,5,FALSE)</f>
        <v>6000</v>
      </c>
      <c r="U5083" s="1" t="str">
        <f t="shared" si="158"/>
        <v>Above Benchmark</v>
      </c>
      <c r="V5083" s="1">
        <f t="shared" ca="1" si="159"/>
        <v>90</v>
      </c>
      <c r="W5083" s="1" t="str">
        <f ca="1">_xlfn.IFS(Admissions[[#This Row],[Patients Age]]&lt;18,"Paediatric",V5083&lt;40,"Young Adult",V5083&lt;65,"Adult",TRUE,"Senior")</f>
        <v>Senior</v>
      </c>
    </row>
    <row r="5084" spans="1:23" x14ac:dyDescent="0.25">
      <c r="A5084">
        <v>15913</v>
      </c>
      <c r="B5084">
        <v>3061</v>
      </c>
      <c r="C5084" s="1" t="s">
        <v>661</v>
      </c>
      <c r="D5084" s="1" t="s">
        <v>56</v>
      </c>
      <c r="E5084" s="2">
        <v>35948</v>
      </c>
      <c r="F5084" s="1" t="s">
        <v>26</v>
      </c>
      <c r="G5084" s="1" t="s">
        <v>27</v>
      </c>
      <c r="H5084" s="2">
        <v>45059</v>
      </c>
      <c r="I5084" s="2">
        <v>45064</v>
      </c>
      <c r="J5084">
        <v>5</v>
      </c>
      <c r="K5084">
        <v>12719</v>
      </c>
      <c r="L5084" s="1" t="s">
        <v>1491</v>
      </c>
      <c r="M5084" s="1" t="s">
        <v>28</v>
      </c>
      <c r="N5084" s="1" t="s">
        <v>18</v>
      </c>
      <c r="O5084" t="s">
        <v>19</v>
      </c>
      <c r="P5084">
        <v>2543.8000000000002</v>
      </c>
      <c r="Q5084" s="1" t="s">
        <v>1492</v>
      </c>
      <c r="R5084" s="1" t="s">
        <v>1446</v>
      </c>
      <c r="S5084" t="s">
        <v>1447</v>
      </c>
      <c r="T5084">
        <f>VLOOKUP(Admissions[[#This Row],[Department]],Departments!A:E,5,FALSE)</f>
        <v>9000</v>
      </c>
      <c r="U5084" s="1" t="str">
        <f t="shared" si="158"/>
        <v>Above Benchmark</v>
      </c>
      <c r="V5084" s="1">
        <f t="shared" ca="1" si="159"/>
        <v>28</v>
      </c>
      <c r="W5084" s="1" t="str">
        <f ca="1">_xlfn.IFS(Admissions[[#This Row],[Patients Age]]&lt;18,"Paediatric",V5084&lt;40,"Young Adult",V5084&lt;65,"Adult",TRUE,"Senior")</f>
        <v>Young Adult</v>
      </c>
    </row>
    <row r="5085" spans="1:23" x14ac:dyDescent="0.25">
      <c r="A5085">
        <v>10009</v>
      </c>
      <c r="B5085">
        <v>5004</v>
      </c>
      <c r="C5085" s="1" t="s">
        <v>323</v>
      </c>
      <c r="D5085" s="1" t="s">
        <v>56</v>
      </c>
      <c r="E5085" s="2">
        <v>29265</v>
      </c>
      <c r="F5085" s="1" t="s">
        <v>35</v>
      </c>
      <c r="G5085" s="1" t="s">
        <v>36</v>
      </c>
      <c r="H5085" s="2">
        <v>45291</v>
      </c>
      <c r="I5085" s="2">
        <v>45297</v>
      </c>
      <c r="J5085">
        <v>6</v>
      </c>
      <c r="K5085">
        <v>12719</v>
      </c>
      <c r="L5085" s="1" t="s">
        <v>1491</v>
      </c>
      <c r="M5085" s="1" t="s">
        <v>119</v>
      </c>
      <c r="N5085" s="1" t="s">
        <v>33</v>
      </c>
      <c r="O5085" t="s">
        <v>19</v>
      </c>
      <c r="P5085">
        <v>2119.8332999999998</v>
      </c>
      <c r="Q5085" s="1" t="s">
        <v>1492</v>
      </c>
      <c r="R5085" s="1" t="s">
        <v>1451</v>
      </c>
      <c r="S5085" t="s">
        <v>1447</v>
      </c>
      <c r="T5085">
        <f>VLOOKUP(Admissions[[#This Row],[Department]],Departments!A:E,5,FALSE)</f>
        <v>8500</v>
      </c>
      <c r="U5085" s="1" t="str">
        <f t="shared" si="158"/>
        <v>Above Benchmark</v>
      </c>
      <c r="V5085" s="1">
        <f t="shared" ca="1" si="159"/>
        <v>46</v>
      </c>
      <c r="W5085" s="1" t="str">
        <f ca="1">_xlfn.IFS(Admissions[[#This Row],[Patients Age]]&lt;18,"Paediatric",V5085&lt;40,"Young Adult",V5085&lt;65,"Adult",TRUE,"Senior")</f>
        <v>Adult</v>
      </c>
    </row>
    <row r="5086" spans="1:23" x14ac:dyDescent="0.25">
      <c r="A5086">
        <v>15800</v>
      </c>
      <c r="B5086">
        <v>5875</v>
      </c>
      <c r="C5086" s="1" t="s">
        <v>574</v>
      </c>
      <c r="D5086" s="1" t="s">
        <v>14</v>
      </c>
      <c r="E5086" s="2">
        <v>19343</v>
      </c>
      <c r="F5086" s="1" t="s">
        <v>21</v>
      </c>
      <c r="G5086" s="1" t="s">
        <v>22</v>
      </c>
      <c r="H5086" s="2">
        <v>45520</v>
      </c>
      <c r="I5086" s="2">
        <v>45525</v>
      </c>
      <c r="J5086">
        <v>5</v>
      </c>
      <c r="K5086">
        <v>25682</v>
      </c>
      <c r="L5086" s="1" t="s">
        <v>1491</v>
      </c>
      <c r="M5086" s="1" t="s">
        <v>23</v>
      </c>
      <c r="N5086" s="1" t="s">
        <v>18</v>
      </c>
      <c r="O5086" t="s">
        <v>19</v>
      </c>
      <c r="P5086">
        <v>5136.3999999999996</v>
      </c>
      <c r="Q5086" s="1" t="s">
        <v>1492</v>
      </c>
      <c r="R5086" s="1" t="s">
        <v>1454</v>
      </c>
      <c r="S5086" t="s">
        <v>1449</v>
      </c>
      <c r="T5086">
        <f>VLOOKUP(Admissions[[#This Row],[Department]],Departments!A:E,5,FALSE)</f>
        <v>12000</v>
      </c>
      <c r="U5086" s="1" t="str">
        <f t="shared" si="158"/>
        <v>Above Benchmark</v>
      </c>
      <c r="V5086" s="1">
        <f t="shared" ca="1" si="159"/>
        <v>73</v>
      </c>
      <c r="W5086" s="1" t="str">
        <f ca="1">_xlfn.IFS(Admissions[[#This Row],[Patients Age]]&lt;18,"Paediatric",V5086&lt;40,"Young Adult",V5086&lt;65,"Adult",TRUE,"Senior")</f>
        <v>Senior</v>
      </c>
    </row>
    <row r="5087" spans="1:23" x14ac:dyDescent="0.25">
      <c r="A5087">
        <v>14893</v>
      </c>
      <c r="B5087">
        <v>4589</v>
      </c>
      <c r="C5087" s="1" t="s">
        <v>193</v>
      </c>
      <c r="D5087" s="1" t="s">
        <v>14</v>
      </c>
      <c r="E5087" s="2">
        <v>11500</v>
      </c>
      <c r="F5087" s="1" t="s">
        <v>21</v>
      </c>
      <c r="G5087" s="1" t="s">
        <v>22</v>
      </c>
      <c r="H5087" s="2">
        <v>45418</v>
      </c>
      <c r="I5087" s="2">
        <v>45429</v>
      </c>
      <c r="J5087">
        <v>11</v>
      </c>
      <c r="K5087">
        <v>28358</v>
      </c>
      <c r="L5087" s="1" t="s">
        <v>1491</v>
      </c>
      <c r="M5087" s="1" t="s">
        <v>124</v>
      </c>
      <c r="N5087" s="1" t="s">
        <v>24</v>
      </c>
      <c r="O5087" t="s">
        <v>19</v>
      </c>
      <c r="P5087">
        <v>2578</v>
      </c>
      <c r="Q5087" s="1" t="s">
        <v>1492</v>
      </c>
      <c r="R5087" s="1" t="s">
        <v>1448</v>
      </c>
      <c r="S5087" t="s">
        <v>1449</v>
      </c>
      <c r="T5087">
        <f>VLOOKUP(Admissions[[#This Row],[Department]],Departments!A:E,5,FALSE)</f>
        <v>12000</v>
      </c>
      <c r="U5087" s="1" t="str">
        <f t="shared" si="158"/>
        <v>Above Benchmark</v>
      </c>
      <c r="V5087" s="1">
        <f t="shared" ca="1" si="159"/>
        <v>95</v>
      </c>
      <c r="W5087" s="1" t="str">
        <f ca="1">_xlfn.IFS(Admissions[[#This Row],[Patients Age]]&lt;18,"Paediatric",V5087&lt;40,"Young Adult",V5087&lt;65,"Adult",TRUE,"Senior")</f>
        <v>Senior</v>
      </c>
    </row>
    <row r="5088" spans="1:23" x14ac:dyDescent="0.25">
      <c r="A5088">
        <v>14295</v>
      </c>
      <c r="B5088">
        <v>6211</v>
      </c>
      <c r="C5088" s="1" t="s">
        <v>869</v>
      </c>
      <c r="D5088" s="1" t="s">
        <v>56</v>
      </c>
      <c r="E5088" s="2">
        <v>26850</v>
      </c>
      <c r="F5088" s="1" t="s">
        <v>26</v>
      </c>
      <c r="G5088" s="1" t="s">
        <v>39</v>
      </c>
      <c r="H5088" s="2">
        <v>45011</v>
      </c>
      <c r="I5088" s="2">
        <v>45022</v>
      </c>
      <c r="J5088">
        <v>11</v>
      </c>
      <c r="K5088">
        <v>27650</v>
      </c>
      <c r="L5088" s="1" t="s">
        <v>1491</v>
      </c>
      <c r="M5088" s="1" t="s">
        <v>79</v>
      </c>
      <c r="N5088" s="1" t="s">
        <v>33</v>
      </c>
      <c r="O5088" t="s">
        <v>19</v>
      </c>
      <c r="P5088">
        <v>2513.6363999999999</v>
      </c>
      <c r="Q5088" s="1" t="s">
        <v>1492</v>
      </c>
      <c r="R5088" s="1" t="s">
        <v>1451</v>
      </c>
      <c r="S5088" t="s">
        <v>1447</v>
      </c>
      <c r="T5088">
        <f>VLOOKUP(Admissions[[#This Row],[Department]],Departments!A:E,5,FALSE)</f>
        <v>9000</v>
      </c>
      <c r="U5088" s="1" t="str">
        <f t="shared" si="158"/>
        <v>Above Benchmark</v>
      </c>
      <c r="V5088" s="1">
        <f t="shared" ca="1" si="159"/>
        <v>53</v>
      </c>
      <c r="W5088" s="1" t="str">
        <f ca="1">_xlfn.IFS(Admissions[[#This Row],[Patients Age]]&lt;18,"Paediatric",V5088&lt;40,"Young Adult",V5088&lt;65,"Adult",TRUE,"Senior")</f>
        <v>Adult</v>
      </c>
    </row>
    <row r="5089" spans="1:23" x14ac:dyDescent="0.25">
      <c r="A5089">
        <v>12383</v>
      </c>
      <c r="B5089">
        <v>5801</v>
      </c>
      <c r="C5089" s="1" t="s">
        <v>1302</v>
      </c>
      <c r="D5089" s="1" t="s">
        <v>56</v>
      </c>
      <c r="E5089" s="2">
        <v>15339</v>
      </c>
      <c r="F5089" s="1" t="s">
        <v>35</v>
      </c>
      <c r="G5089" s="1" t="s">
        <v>83</v>
      </c>
      <c r="H5089" s="2">
        <v>45183</v>
      </c>
      <c r="I5089" s="2">
        <v>45190</v>
      </c>
      <c r="J5089">
        <v>7</v>
      </c>
      <c r="K5089">
        <v>19639</v>
      </c>
      <c r="L5089" s="1" t="s">
        <v>1491</v>
      </c>
      <c r="M5089" s="1" t="s">
        <v>60</v>
      </c>
      <c r="N5089" s="1" t="s">
        <v>18</v>
      </c>
      <c r="O5089" t="s">
        <v>19</v>
      </c>
      <c r="P5089">
        <v>2805.5713999999998</v>
      </c>
      <c r="Q5089" s="1" t="s">
        <v>1492</v>
      </c>
      <c r="R5089" s="1" t="s">
        <v>1450</v>
      </c>
      <c r="S5089" t="s">
        <v>1449</v>
      </c>
      <c r="T5089">
        <f>VLOOKUP(Admissions[[#This Row],[Department]],Departments!A:E,5,FALSE)</f>
        <v>8500</v>
      </c>
      <c r="U5089" s="1" t="str">
        <f t="shared" si="158"/>
        <v>Above Benchmark</v>
      </c>
      <c r="V5089" s="1">
        <f t="shared" ca="1" si="159"/>
        <v>84</v>
      </c>
      <c r="W5089" s="1" t="str">
        <f ca="1">_xlfn.IFS(Admissions[[#This Row],[Patients Age]]&lt;18,"Paediatric",V5089&lt;40,"Young Adult",V5089&lt;65,"Adult",TRUE,"Senior")</f>
        <v>Senior</v>
      </c>
    </row>
    <row r="5090" spans="1:23" x14ac:dyDescent="0.25">
      <c r="A5090">
        <v>10787</v>
      </c>
      <c r="B5090">
        <v>3119</v>
      </c>
      <c r="C5090" s="1" t="s">
        <v>1207</v>
      </c>
      <c r="D5090" s="1" t="s">
        <v>56</v>
      </c>
      <c r="E5090" s="2">
        <v>31156</v>
      </c>
      <c r="F5090" s="1" t="s">
        <v>15</v>
      </c>
      <c r="G5090" s="1" t="s">
        <v>48</v>
      </c>
      <c r="H5090" s="2">
        <v>45238</v>
      </c>
      <c r="I5090" s="2">
        <v>45240</v>
      </c>
      <c r="J5090">
        <v>2</v>
      </c>
      <c r="K5090">
        <v>3319</v>
      </c>
      <c r="L5090" s="1" t="s">
        <v>1494</v>
      </c>
      <c r="M5090" s="1" t="s">
        <v>46</v>
      </c>
      <c r="N5090" s="1" t="s">
        <v>18</v>
      </c>
      <c r="O5090" t="s">
        <v>19</v>
      </c>
      <c r="P5090">
        <v>1659.5</v>
      </c>
      <c r="Q5090" s="1" t="s">
        <v>1492</v>
      </c>
      <c r="R5090" s="1" t="s">
        <v>1453</v>
      </c>
      <c r="S5090" t="s">
        <v>1449</v>
      </c>
      <c r="T5090">
        <f>VLOOKUP(Admissions[[#This Row],[Department]],Departments!A:E,5,FALSE)</f>
        <v>5500</v>
      </c>
      <c r="U5090" s="1" t="str">
        <f t="shared" si="158"/>
        <v>Within Benchmark</v>
      </c>
      <c r="V5090" s="1">
        <f t="shared" ca="1" si="159"/>
        <v>41</v>
      </c>
      <c r="W5090" s="1" t="str">
        <f ca="1">_xlfn.IFS(Admissions[[#This Row],[Patients Age]]&lt;18,"Paediatric",V5090&lt;40,"Young Adult",V5090&lt;65,"Adult",TRUE,"Senior")</f>
        <v>Adult</v>
      </c>
    </row>
    <row r="5091" spans="1:23" x14ac:dyDescent="0.25">
      <c r="A5091">
        <v>14175</v>
      </c>
      <c r="B5091">
        <v>4251</v>
      </c>
      <c r="C5091" s="1" t="s">
        <v>602</v>
      </c>
      <c r="D5091" s="1" t="s">
        <v>14</v>
      </c>
      <c r="E5091" s="2">
        <v>24438</v>
      </c>
      <c r="F5091" s="1" t="s">
        <v>35</v>
      </c>
      <c r="G5091" s="1" t="s">
        <v>85</v>
      </c>
      <c r="H5091" s="2">
        <v>45305</v>
      </c>
      <c r="I5091" s="2">
        <v>45312</v>
      </c>
      <c r="J5091">
        <v>7</v>
      </c>
      <c r="K5091">
        <v>8902</v>
      </c>
      <c r="L5091" s="1" t="s">
        <v>1494</v>
      </c>
      <c r="M5091" s="1" t="s">
        <v>60</v>
      </c>
      <c r="N5091" s="1" t="s">
        <v>33</v>
      </c>
      <c r="O5091" t="s">
        <v>19</v>
      </c>
      <c r="P5091">
        <v>1271.7143000000001</v>
      </c>
      <c r="Q5091" s="1" t="s">
        <v>1492</v>
      </c>
      <c r="R5091" s="1" t="s">
        <v>1451</v>
      </c>
      <c r="S5091" t="s">
        <v>1447</v>
      </c>
      <c r="T5091">
        <f>VLOOKUP(Admissions[[#This Row],[Department]],Departments!A:E,5,FALSE)</f>
        <v>8500</v>
      </c>
      <c r="U5091" s="1" t="str">
        <f t="shared" si="158"/>
        <v>Above Benchmark</v>
      </c>
      <c r="V5091" s="1">
        <f t="shared" ca="1" si="159"/>
        <v>59</v>
      </c>
      <c r="W5091" s="1" t="str">
        <f ca="1">_xlfn.IFS(Admissions[[#This Row],[Patients Age]]&lt;18,"Paediatric",V5091&lt;40,"Young Adult",V5091&lt;65,"Adult",TRUE,"Senior")</f>
        <v>Adult</v>
      </c>
    </row>
    <row r="5092" spans="1:23" x14ac:dyDescent="0.25">
      <c r="A5092">
        <v>15447</v>
      </c>
      <c r="B5092">
        <v>4079</v>
      </c>
      <c r="C5092" s="1" t="s">
        <v>90</v>
      </c>
      <c r="D5092" s="1" t="s">
        <v>56</v>
      </c>
      <c r="E5092" s="2">
        <v>25097</v>
      </c>
      <c r="F5092" s="1" t="s">
        <v>35</v>
      </c>
      <c r="G5092" s="1" t="s">
        <v>36</v>
      </c>
      <c r="H5092" s="2">
        <v>45428</v>
      </c>
      <c r="I5092" s="2">
        <v>45432</v>
      </c>
      <c r="J5092">
        <v>4</v>
      </c>
      <c r="K5092">
        <v>9677</v>
      </c>
      <c r="L5092" s="1" t="s">
        <v>1491</v>
      </c>
      <c r="M5092" s="1" t="s">
        <v>119</v>
      </c>
      <c r="N5092" s="1" t="s">
        <v>18</v>
      </c>
      <c r="O5092" t="s">
        <v>19</v>
      </c>
      <c r="P5092">
        <v>2419.25</v>
      </c>
      <c r="Q5092" s="1" t="s">
        <v>1492</v>
      </c>
      <c r="R5092" s="1" t="s">
        <v>1450</v>
      </c>
      <c r="S5092" t="s">
        <v>1449</v>
      </c>
      <c r="T5092">
        <f>VLOOKUP(Admissions[[#This Row],[Department]],Departments!A:E,5,FALSE)</f>
        <v>8500</v>
      </c>
      <c r="U5092" s="1" t="str">
        <f t="shared" si="158"/>
        <v>Above Benchmark</v>
      </c>
      <c r="V5092" s="1">
        <f t="shared" ca="1" si="159"/>
        <v>57</v>
      </c>
      <c r="W5092" s="1" t="str">
        <f ca="1">_xlfn.IFS(Admissions[[#This Row],[Patients Age]]&lt;18,"Paediatric",V5092&lt;40,"Young Adult",V5092&lt;65,"Adult",TRUE,"Senior")</f>
        <v>Adult</v>
      </c>
    </row>
    <row r="5093" spans="1:23" x14ac:dyDescent="0.25">
      <c r="A5093">
        <v>14813</v>
      </c>
      <c r="B5093">
        <v>4558</v>
      </c>
      <c r="C5093" s="1" t="s">
        <v>722</v>
      </c>
      <c r="D5093" s="1" t="s">
        <v>56</v>
      </c>
      <c r="E5093" s="2">
        <v>43682</v>
      </c>
      <c r="F5093" s="1" t="s">
        <v>30</v>
      </c>
      <c r="G5093" s="1" t="s">
        <v>110</v>
      </c>
      <c r="H5093" s="2">
        <v>45599</v>
      </c>
      <c r="I5093" s="2">
        <v>45602</v>
      </c>
      <c r="J5093">
        <v>3</v>
      </c>
      <c r="K5093">
        <v>1908</v>
      </c>
      <c r="L5093" s="1" t="s">
        <v>1491</v>
      </c>
      <c r="M5093" s="1" t="s">
        <v>32</v>
      </c>
      <c r="N5093" s="1" t="s">
        <v>33</v>
      </c>
      <c r="O5093" t="s">
        <v>19</v>
      </c>
      <c r="P5093">
        <v>636</v>
      </c>
      <c r="Q5093" s="1" t="s">
        <v>1492</v>
      </c>
      <c r="R5093" s="1" t="s">
        <v>1451</v>
      </c>
      <c r="S5093" t="s">
        <v>1447</v>
      </c>
      <c r="T5093">
        <f>VLOOKUP(Admissions[[#This Row],[Department]],Departments!A:E,5,FALSE)</f>
        <v>4500</v>
      </c>
      <c r="U5093" s="1" t="str">
        <f t="shared" si="158"/>
        <v>Within Benchmark</v>
      </c>
      <c r="V5093" s="1">
        <f t="shared" ca="1" si="159"/>
        <v>6</v>
      </c>
      <c r="W5093" s="1" t="str">
        <f ca="1">_xlfn.IFS(Admissions[[#This Row],[Patients Age]]&lt;18,"Paediatric",V5093&lt;40,"Young Adult",V5093&lt;65,"Adult",TRUE,"Senior")</f>
        <v>Paediatric</v>
      </c>
    </row>
    <row r="5094" spans="1:23" x14ac:dyDescent="0.25">
      <c r="A5094">
        <v>14809</v>
      </c>
      <c r="B5094">
        <v>6623</v>
      </c>
      <c r="C5094" s="1" t="s">
        <v>705</v>
      </c>
      <c r="D5094" s="1" t="s">
        <v>14</v>
      </c>
      <c r="E5094" s="2">
        <v>24137</v>
      </c>
      <c r="F5094" s="1" t="s">
        <v>66</v>
      </c>
      <c r="G5094" s="1" t="s">
        <v>77</v>
      </c>
      <c r="H5094" s="2">
        <v>45136</v>
      </c>
      <c r="I5094" s="2">
        <v>45141</v>
      </c>
      <c r="J5094">
        <v>5</v>
      </c>
      <c r="K5094">
        <v>7546</v>
      </c>
      <c r="L5094" s="1" t="s">
        <v>1491</v>
      </c>
      <c r="M5094" s="1" t="s">
        <v>37</v>
      </c>
      <c r="N5094" s="1" t="s">
        <v>18</v>
      </c>
      <c r="O5094" t="s">
        <v>19</v>
      </c>
      <c r="P5094">
        <v>1509.2</v>
      </c>
      <c r="Q5094" s="1" t="s">
        <v>1492</v>
      </c>
      <c r="R5094" s="1" t="s">
        <v>1446</v>
      </c>
      <c r="S5094" t="s">
        <v>1447</v>
      </c>
      <c r="T5094">
        <f>VLOOKUP(Admissions[[#This Row],[Department]],Departments!A:E,5,FALSE)</f>
        <v>6000</v>
      </c>
      <c r="U5094" s="1" t="str">
        <f t="shared" si="158"/>
        <v>Above Benchmark</v>
      </c>
      <c r="V5094" s="1">
        <f t="shared" ca="1" si="159"/>
        <v>60</v>
      </c>
      <c r="W5094" s="1" t="str">
        <f ca="1">_xlfn.IFS(Admissions[[#This Row],[Patients Age]]&lt;18,"Paediatric",V5094&lt;40,"Young Adult",V5094&lt;65,"Adult",TRUE,"Senior")</f>
        <v>Adult</v>
      </c>
    </row>
    <row r="5095" spans="1:23" x14ac:dyDescent="0.25">
      <c r="A5095">
        <v>10893</v>
      </c>
      <c r="B5095">
        <v>6460</v>
      </c>
      <c r="C5095" s="1" t="s">
        <v>295</v>
      </c>
      <c r="D5095" s="1" t="s">
        <v>14</v>
      </c>
      <c r="E5095" s="2">
        <v>44343</v>
      </c>
      <c r="F5095" s="1" t="s">
        <v>30</v>
      </c>
      <c r="G5095" s="1" t="s">
        <v>58</v>
      </c>
      <c r="H5095" s="2">
        <v>45371</v>
      </c>
      <c r="I5095" s="2">
        <v>45376</v>
      </c>
      <c r="J5095">
        <v>5</v>
      </c>
      <c r="K5095">
        <v>4194</v>
      </c>
      <c r="L5095" s="1" t="s">
        <v>1491</v>
      </c>
      <c r="M5095" s="1" t="s">
        <v>49</v>
      </c>
      <c r="N5095" s="1" t="s">
        <v>18</v>
      </c>
      <c r="O5095" t="s">
        <v>19</v>
      </c>
      <c r="P5095">
        <v>838.8</v>
      </c>
      <c r="Q5095" s="1" t="s">
        <v>1492</v>
      </c>
      <c r="R5095" s="1" t="s">
        <v>1453</v>
      </c>
      <c r="S5095" t="s">
        <v>1449</v>
      </c>
      <c r="T5095">
        <f>VLOOKUP(Admissions[[#This Row],[Department]],Departments!A:E,5,FALSE)</f>
        <v>4500</v>
      </c>
      <c r="U5095" s="1" t="str">
        <f t="shared" si="158"/>
        <v>Within Benchmark</v>
      </c>
      <c r="V5095" s="1">
        <f t="shared" ca="1" si="159"/>
        <v>5</v>
      </c>
      <c r="W5095" s="1" t="str">
        <f ca="1">_xlfn.IFS(Admissions[[#This Row],[Patients Age]]&lt;18,"Paediatric",V5095&lt;40,"Young Adult",V5095&lt;65,"Adult",TRUE,"Senior")</f>
        <v>Paediatric</v>
      </c>
    </row>
    <row r="5096" spans="1:23" x14ac:dyDescent="0.25">
      <c r="A5096">
        <v>14845</v>
      </c>
      <c r="B5096">
        <v>3989</v>
      </c>
      <c r="C5096" s="1" t="s">
        <v>966</v>
      </c>
      <c r="D5096" s="1" t="s">
        <v>56</v>
      </c>
      <c r="E5096" s="2">
        <v>41679</v>
      </c>
      <c r="F5096" s="1" t="s">
        <v>30</v>
      </c>
      <c r="G5096" s="1" t="s">
        <v>58</v>
      </c>
      <c r="H5096" s="2">
        <v>44968</v>
      </c>
      <c r="I5096" s="2">
        <v>44971</v>
      </c>
      <c r="J5096">
        <v>3</v>
      </c>
      <c r="K5096">
        <v>2467</v>
      </c>
      <c r="L5096" s="1" t="s">
        <v>1494</v>
      </c>
      <c r="M5096" s="1" t="s">
        <v>81</v>
      </c>
      <c r="N5096" s="1" t="s">
        <v>33</v>
      </c>
      <c r="O5096" t="s">
        <v>19</v>
      </c>
      <c r="P5096">
        <v>822.33330000000001</v>
      </c>
      <c r="Q5096" s="1" t="s">
        <v>1492</v>
      </c>
      <c r="R5096" s="1" t="s">
        <v>1446</v>
      </c>
      <c r="S5096" t="s">
        <v>1447</v>
      </c>
      <c r="T5096">
        <f>VLOOKUP(Admissions[[#This Row],[Department]],Departments!A:E,5,FALSE)</f>
        <v>4500</v>
      </c>
      <c r="U5096" s="1" t="str">
        <f t="shared" si="158"/>
        <v>Within Benchmark</v>
      </c>
      <c r="V5096" s="1">
        <f t="shared" ca="1" si="159"/>
        <v>12</v>
      </c>
      <c r="W5096" s="1" t="str">
        <f ca="1">_xlfn.IFS(Admissions[[#This Row],[Patients Age]]&lt;18,"Paediatric",V5096&lt;40,"Young Adult",V5096&lt;65,"Adult",TRUE,"Senior")</f>
        <v>Paediatric</v>
      </c>
    </row>
    <row r="5097" spans="1:23" x14ac:dyDescent="0.25">
      <c r="A5097">
        <v>10218</v>
      </c>
      <c r="B5097">
        <v>5453</v>
      </c>
      <c r="C5097" s="1" t="s">
        <v>313</v>
      </c>
      <c r="D5097" s="1" t="s">
        <v>56</v>
      </c>
      <c r="E5097" s="2">
        <v>27097</v>
      </c>
      <c r="F5097" s="1" t="s">
        <v>35</v>
      </c>
      <c r="G5097" s="1" t="s">
        <v>36</v>
      </c>
      <c r="H5097" s="2">
        <v>45438</v>
      </c>
      <c r="I5097" s="2">
        <v>45446</v>
      </c>
      <c r="J5097">
        <v>8</v>
      </c>
      <c r="K5097">
        <v>10148</v>
      </c>
      <c r="L5097" s="1" t="s">
        <v>1491</v>
      </c>
      <c r="M5097" s="1" t="s">
        <v>75</v>
      </c>
      <c r="N5097" s="1" t="s">
        <v>18</v>
      </c>
      <c r="O5097" t="s">
        <v>19</v>
      </c>
      <c r="P5097">
        <v>1268.5</v>
      </c>
      <c r="Q5097" s="1" t="s">
        <v>1492</v>
      </c>
      <c r="R5097" s="1" t="s">
        <v>1451</v>
      </c>
      <c r="S5097" t="s">
        <v>1447</v>
      </c>
      <c r="T5097">
        <f>VLOOKUP(Admissions[[#This Row],[Department]],Departments!A:E,5,FALSE)</f>
        <v>8500</v>
      </c>
      <c r="U5097" s="1" t="str">
        <f t="shared" si="158"/>
        <v>Above Benchmark</v>
      </c>
      <c r="V5097" s="1">
        <f t="shared" ca="1" si="159"/>
        <v>52</v>
      </c>
      <c r="W5097" s="1" t="str">
        <f ca="1">_xlfn.IFS(Admissions[[#This Row],[Patients Age]]&lt;18,"Paediatric",V5097&lt;40,"Young Adult",V5097&lt;65,"Adult",TRUE,"Senior")</f>
        <v>Adult</v>
      </c>
    </row>
    <row r="5098" spans="1:23" x14ac:dyDescent="0.25">
      <c r="A5098">
        <v>13869</v>
      </c>
      <c r="B5098">
        <v>3651</v>
      </c>
      <c r="C5098" s="1" t="s">
        <v>180</v>
      </c>
      <c r="D5098" s="1" t="s">
        <v>14</v>
      </c>
      <c r="E5098" s="2">
        <v>18678</v>
      </c>
      <c r="F5098" s="1" t="s">
        <v>51</v>
      </c>
      <c r="G5098" s="1" t="s">
        <v>87</v>
      </c>
      <c r="H5098" s="2">
        <v>45198</v>
      </c>
      <c r="I5098" s="2">
        <v>45208</v>
      </c>
      <c r="J5098">
        <v>10</v>
      </c>
      <c r="K5098">
        <v>10646</v>
      </c>
      <c r="L5098" s="1" t="s">
        <v>1491</v>
      </c>
      <c r="M5098" s="1" t="s">
        <v>53</v>
      </c>
      <c r="N5098" s="1" t="s">
        <v>18</v>
      </c>
      <c r="O5098" t="s">
        <v>19</v>
      </c>
      <c r="P5098">
        <v>1064.5999999999999</v>
      </c>
      <c r="Q5098" s="1" t="s">
        <v>1492</v>
      </c>
      <c r="R5098" s="1" t="s">
        <v>1454</v>
      </c>
      <c r="S5098" t="s">
        <v>1449</v>
      </c>
      <c r="T5098">
        <f>VLOOKUP(Admissions[[#This Row],[Department]],Departments!A:E,5,FALSE)</f>
        <v>6800</v>
      </c>
      <c r="U5098" s="1" t="str">
        <f t="shared" si="158"/>
        <v>Above Benchmark</v>
      </c>
      <c r="V5098" s="1">
        <f t="shared" ca="1" si="159"/>
        <v>75</v>
      </c>
      <c r="W5098" s="1" t="str">
        <f ca="1">_xlfn.IFS(Admissions[[#This Row],[Patients Age]]&lt;18,"Paediatric",V5098&lt;40,"Young Adult",V5098&lt;65,"Adult",TRUE,"Senior")</f>
        <v>Senior</v>
      </c>
    </row>
    <row r="5099" spans="1:23" x14ac:dyDescent="0.25">
      <c r="A5099">
        <v>11249</v>
      </c>
      <c r="B5099">
        <v>3318</v>
      </c>
      <c r="C5099" s="1" t="s">
        <v>590</v>
      </c>
      <c r="D5099" s="1" t="s">
        <v>56</v>
      </c>
      <c r="E5099" s="2">
        <v>22569</v>
      </c>
      <c r="F5099" s="1" t="s">
        <v>15</v>
      </c>
      <c r="G5099" s="1" t="s">
        <v>16</v>
      </c>
      <c r="H5099" s="2">
        <v>45359</v>
      </c>
      <c r="I5099" s="2">
        <v>45361</v>
      </c>
      <c r="J5099">
        <v>2</v>
      </c>
      <c r="K5099">
        <v>4020</v>
      </c>
      <c r="L5099" s="1" t="s">
        <v>1494</v>
      </c>
      <c r="M5099" s="1" t="s">
        <v>81</v>
      </c>
      <c r="N5099" s="1" t="s">
        <v>24</v>
      </c>
      <c r="O5099" t="s">
        <v>19</v>
      </c>
      <c r="P5099">
        <v>2010</v>
      </c>
      <c r="Q5099" s="1" t="s">
        <v>1492</v>
      </c>
      <c r="R5099" s="1" t="s">
        <v>1454</v>
      </c>
      <c r="S5099" t="s">
        <v>1449</v>
      </c>
      <c r="T5099">
        <f>VLOOKUP(Admissions[[#This Row],[Department]],Departments!A:E,5,FALSE)</f>
        <v>5500</v>
      </c>
      <c r="U5099" s="1" t="str">
        <f t="shared" si="158"/>
        <v>Within Benchmark</v>
      </c>
      <c r="V5099" s="1">
        <f t="shared" ca="1" si="159"/>
        <v>64</v>
      </c>
      <c r="W5099" s="1" t="str">
        <f ca="1">_xlfn.IFS(Admissions[[#This Row],[Patients Age]]&lt;18,"Paediatric",V5099&lt;40,"Young Adult",V5099&lt;65,"Adult",TRUE,"Senior")</f>
        <v>Adult</v>
      </c>
    </row>
    <row r="5100" spans="1:23" x14ac:dyDescent="0.25">
      <c r="A5100">
        <v>12997</v>
      </c>
      <c r="B5100">
        <v>3086</v>
      </c>
      <c r="C5100" s="1" t="s">
        <v>175</v>
      </c>
      <c r="D5100" s="1" t="s">
        <v>14</v>
      </c>
      <c r="E5100" s="2">
        <v>34204</v>
      </c>
      <c r="F5100" s="1" t="s">
        <v>51</v>
      </c>
      <c r="G5100" s="1" t="s">
        <v>113</v>
      </c>
      <c r="H5100" s="2">
        <v>45558</v>
      </c>
      <c r="I5100" s="2">
        <v>45563</v>
      </c>
      <c r="J5100">
        <v>5</v>
      </c>
      <c r="K5100">
        <v>7742</v>
      </c>
      <c r="L5100" s="1" t="s">
        <v>1491</v>
      </c>
      <c r="M5100" s="1" t="s">
        <v>114</v>
      </c>
      <c r="N5100" s="1" t="s">
        <v>33</v>
      </c>
      <c r="O5100" t="s">
        <v>19</v>
      </c>
      <c r="P5100">
        <v>1548.4</v>
      </c>
      <c r="Q5100" s="1" t="s">
        <v>1492</v>
      </c>
      <c r="R5100" s="1" t="s">
        <v>1448</v>
      </c>
      <c r="S5100" t="s">
        <v>1449</v>
      </c>
      <c r="T5100">
        <f>VLOOKUP(Admissions[[#This Row],[Department]],Departments!A:E,5,FALSE)</f>
        <v>6800</v>
      </c>
      <c r="U5100" s="1" t="str">
        <f t="shared" si="158"/>
        <v>Above Benchmark</v>
      </c>
      <c r="V5100" s="1">
        <f t="shared" ca="1" si="159"/>
        <v>32</v>
      </c>
      <c r="W5100" s="1" t="str">
        <f ca="1">_xlfn.IFS(Admissions[[#This Row],[Patients Age]]&lt;18,"Paediatric",V5100&lt;40,"Young Adult",V5100&lt;65,"Adult",TRUE,"Senior")</f>
        <v>Young Adult</v>
      </c>
    </row>
    <row r="5101" spans="1:23" x14ac:dyDescent="0.25">
      <c r="A5101">
        <v>15349</v>
      </c>
      <c r="B5101">
        <v>6562</v>
      </c>
      <c r="C5101" s="1" t="s">
        <v>777</v>
      </c>
      <c r="D5101" s="1" t="s">
        <v>14</v>
      </c>
      <c r="E5101" s="2">
        <v>37971</v>
      </c>
      <c r="F5101" s="1" t="s">
        <v>26</v>
      </c>
      <c r="G5101" s="1" t="s">
        <v>27</v>
      </c>
      <c r="H5101" s="2">
        <v>45220</v>
      </c>
      <c r="I5101" s="2">
        <v>45227</v>
      </c>
      <c r="J5101">
        <v>7</v>
      </c>
      <c r="K5101">
        <v>13156</v>
      </c>
      <c r="L5101" s="1" t="s">
        <v>1491</v>
      </c>
      <c r="M5101" s="1" t="s">
        <v>17</v>
      </c>
      <c r="N5101" s="1" t="s">
        <v>18</v>
      </c>
      <c r="O5101" t="s">
        <v>19</v>
      </c>
      <c r="P5101">
        <v>1879.4286</v>
      </c>
      <c r="Q5101" s="1" t="s">
        <v>1492</v>
      </c>
      <c r="R5101" s="1" t="s">
        <v>1446</v>
      </c>
      <c r="S5101" t="s">
        <v>1447</v>
      </c>
      <c r="T5101">
        <f>VLOOKUP(Admissions[[#This Row],[Department]],Departments!A:E,5,FALSE)</f>
        <v>9000</v>
      </c>
      <c r="U5101" s="1" t="str">
        <f t="shared" si="158"/>
        <v>Above Benchmark</v>
      </c>
      <c r="V5101" s="1">
        <f t="shared" ca="1" si="159"/>
        <v>22</v>
      </c>
      <c r="W5101" s="1" t="str">
        <f ca="1">_xlfn.IFS(Admissions[[#This Row],[Patients Age]]&lt;18,"Paediatric",V5101&lt;40,"Young Adult",V5101&lt;65,"Adult",TRUE,"Senior")</f>
        <v>Young Adult</v>
      </c>
    </row>
    <row r="5102" spans="1:23" x14ac:dyDescent="0.25">
      <c r="A5102">
        <v>14956</v>
      </c>
      <c r="B5102">
        <v>5002</v>
      </c>
      <c r="C5102" s="1" t="s">
        <v>839</v>
      </c>
      <c r="D5102" s="1" t="s">
        <v>14</v>
      </c>
      <c r="E5102" s="2">
        <v>30907</v>
      </c>
      <c r="F5102" s="1" t="s">
        <v>51</v>
      </c>
      <c r="G5102" s="1" t="s">
        <v>52</v>
      </c>
      <c r="H5102" s="2">
        <v>44928</v>
      </c>
      <c r="I5102" s="2">
        <v>44936</v>
      </c>
      <c r="J5102">
        <v>8</v>
      </c>
      <c r="K5102">
        <v>10015</v>
      </c>
      <c r="L5102" s="1" t="s">
        <v>1491</v>
      </c>
      <c r="M5102" s="1" t="s">
        <v>53</v>
      </c>
      <c r="N5102" s="1" t="s">
        <v>18</v>
      </c>
      <c r="O5102" t="s">
        <v>19</v>
      </c>
      <c r="P5102">
        <v>1251.875</v>
      </c>
      <c r="Q5102" s="1" t="s">
        <v>1492</v>
      </c>
      <c r="R5102" s="1" t="s">
        <v>1448</v>
      </c>
      <c r="S5102" t="s">
        <v>1449</v>
      </c>
      <c r="T5102">
        <f>VLOOKUP(Admissions[[#This Row],[Department]],Departments!A:E,5,FALSE)</f>
        <v>6800</v>
      </c>
      <c r="U5102" s="1" t="str">
        <f t="shared" si="158"/>
        <v>Above Benchmark</v>
      </c>
      <c r="V5102" s="1">
        <f t="shared" ca="1" si="159"/>
        <v>41</v>
      </c>
      <c r="W5102" s="1" t="str">
        <f ca="1">_xlfn.IFS(Admissions[[#This Row],[Patients Age]]&lt;18,"Paediatric",V5102&lt;40,"Young Adult",V5102&lt;65,"Adult",TRUE,"Senior")</f>
        <v>Adult</v>
      </c>
    </row>
    <row r="5103" spans="1:23" x14ac:dyDescent="0.25">
      <c r="A5103">
        <v>13151</v>
      </c>
      <c r="B5103">
        <v>3156</v>
      </c>
      <c r="C5103" s="1" t="s">
        <v>789</v>
      </c>
      <c r="D5103" s="1" t="s">
        <v>14</v>
      </c>
      <c r="E5103" s="2">
        <v>32252</v>
      </c>
      <c r="F5103" s="1" t="s">
        <v>15</v>
      </c>
      <c r="G5103" s="1" t="s">
        <v>48</v>
      </c>
      <c r="H5103" s="2">
        <v>45601</v>
      </c>
      <c r="I5103" s="2">
        <v>45603</v>
      </c>
      <c r="J5103">
        <v>2</v>
      </c>
      <c r="K5103">
        <v>4084</v>
      </c>
      <c r="L5103" s="1" t="s">
        <v>1491</v>
      </c>
      <c r="M5103" s="1" t="s">
        <v>81</v>
      </c>
      <c r="N5103" s="1" t="s">
        <v>33</v>
      </c>
      <c r="O5103" t="s">
        <v>19</v>
      </c>
      <c r="P5103">
        <v>2042</v>
      </c>
      <c r="Q5103" s="1" t="s">
        <v>1492</v>
      </c>
      <c r="R5103" s="1" t="s">
        <v>1452</v>
      </c>
      <c r="S5103" t="s">
        <v>1449</v>
      </c>
      <c r="T5103">
        <f>VLOOKUP(Admissions[[#This Row],[Department]],Departments!A:E,5,FALSE)</f>
        <v>5500</v>
      </c>
      <c r="U5103" s="1" t="str">
        <f t="shared" si="158"/>
        <v>Within Benchmark</v>
      </c>
      <c r="V5103" s="1">
        <f t="shared" ca="1" si="159"/>
        <v>38</v>
      </c>
      <c r="W5103" s="1" t="str">
        <f ca="1">_xlfn.IFS(Admissions[[#This Row],[Patients Age]]&lt;18,"Paediatric",V5103&lt;40,"Young Adult",V5103&lt;65,"Adult",TRUE,"Senior")</f>
        <v>Young Adult</v>
      </c>
    </row>
    <row r="5104" spans="1:23" x14ac:dyDescent="0.25">
      <c r="A5104">
        <v>14887</v>
      </c>
      <c r="B5104">
        <v>6295</v>
      </c>
      <c r="C5104" s="1" t="s">
        <v>227</v>
      </c>
      <c r="D5104" s="1" t="s">
        <v>14</v>
      </c>
      <c r="E5104" s="2">
        <v>35125</v>
      </c>
      <c r="F5104" s="1" t="s">
        <v>26</v>
      </c>
      <c r="G5104" s="1" t="s">
        <v>39</v>
      </c>
      <c r="H5104" s="2">
        <v>45090</v>
      </c>
      <c r="I5104" s="2">
        <v>45095</v>
      </c>
      <c r="J5104">
        <v>5</v>
      </c>
      <c r="K5104">
        <v>8919</v>
      </c>
      <c r="L5104" s="1" t="s">
        <v>1491</v>
      </c>
      <c r="M5104" s="1" t="s">
        <v>64</v>
      </c>
      <c r="N5104" s="1" t="s">
        <v>18</v>
      </c>
      <c r="O5104" t="s">
        <v>19</v>
      </c>
      <c r="P5104">
        <v>1783.8</v>
      </c>
      <c r="Q5104" s="1" t="s">
        <v>1492</v>
      </c>
      <c r="R5104" s="1" t="s">
        <v>1452</v>
      </c>
      <c r="S5104" t="s">
        <v>1449</v>
      </c>
      <c r="T5104">
        <f>VLOOKUP(Admissions[[#This Row],[Department]],Departments!A:E,5,FALSE)</f>
        <v>9000</v>
      </c>
      <c r="U5104" s="1" t="str">
        <f t="shared" si="158"/>
        <v>Within Benchmark</v>
      </c>
      <c r="V5104" s="1">
        <f t="shared" ca="1" si="159"/>
        <v>30</v>
      </c>
      <c r="W5104" s="1" t="str">
        <f ca="1">_xlfn.IFS(Admissions[[#This Row],[Patients Age]]&lt;18,"Paediatric",V5104&lt;40,"Young Adult",V5104&lt;65,"Adult",TRUE,"Senior")</f>
        <v>Young Adult</v>
      </c>
    </row>
    <row r="5105" spans="1:23" x14ac:dyDescent="0.25">
      <c r="A5105">
        <v>15048</v>
      </c>
      <c r="B5105">
        <v>5118</v>
      </c>
      <c r="C5105" s="1" t="s">
        <v>293</v>
      </c>
      <c r="D5105" s="1" t="s">
        <v>56</v>
      </c>
      <c r="E5105" s="2">
        <v>37254</v>
      </c>
      <c r="F5105" s="1" t="s">
        <v>26</v>
      </c>
      <c r="G5105" s="1" t="s">
        <v>141</v>
      </c>
      <c r="H5105" s="2">
        <v>45234</v>
      </c>
      <c r="I5105" s="2">
        <v>45240</v>
      </c>
      <c r="J5105">
        <v>6</v>
      </c>
      <c r="K5105">
        <v>19349</v>
      </c>
      <c r="L5105" s="1" t="s">
        <v>1491</v>
      </c>
      <c r="M5105" s="1" t="s">
        <v>1395</v>
      </c>
      <c r="N5105" s="1" t="s">
        <v>18</v>
      </c>
      <c r="O5105" t="s">
        <v>19</v>
      </c>
      <c r="P5105">
        <v>3224.8332999999998</v>
      </c>
      <c r="Q5105" s="1" t="s">
        <v>1492</v>
      </c>
      <c r="R5105" s="1" t="s">
        <v>1446</v>
      </c>
      <c r="S5105" t="s">
        <v>1447</v>
      </c>
      <c r="T5105">
        <f>VLOOKUP(Admissions[[#This Row],[Department]],Departments!A:E,5,FALSE)</f>
        <v>9000</v>
      </c>
      <c r="U5105" s="1" t="str">
        <f t="shared" si="158"/>
        <v>Above Benchmark</v>
      </c>
      <c r="V5105" s="1">
        <f t="shared" ca="1" si="159"/>
        <v>24</v>
      </c>
      <c r="W5105" s="1" t="str">
        <f ca="1">_xlfn.IFS(Admissions[[#This Row],[Patients Age]]&lt;18,"Paediatric",V5105&lt;40,"Young Adult",V5105&lt;65,"Adult",TRUE,"Senior")</f>
        <v>Young Adult</v>
      </c>
    </row>
    <row r="5106" spans="1:23" x14ac:dyDescent="0.25">
      <c r="A5106">
        <v>13362</v>
      </c>
      <c r="B5106">
        <v>4664</v>
      </c>
      <c r="C5106" s="1" t="s">
        <v>658</v>
      </c>
      <c r="D5106" s="1" t="s">
        <v>14</v>
      </c>
      <c r="E5106" s="2">
        <v>25230</v>
      </c>
      <c r="F5106" s="1" t="s">
        <v>51</v>
      </c>
      <c r="G5106" s="1" t="s">
        <v>87</v>
      </c>
      <c r="H5106" s="2">
        <v>45569</v>
      </c>
      <c r="I5106" s="2">
        <v>45573</v>
      </c>
      <c r="J5106">
        <v>4</v>
      </c>
      <c r="K5106">
        <v>5991</v>
      </c>
      <c r="L5106" s="1" t="s">
        <v>1491</v>
      </c>
      <c r="M5106" s="1" t="s">
        <v>114</v>
      </c>
      <c r="N5106" s="1" t="s">
        <v>18</v>
      </c>
      <c r="O5106" t="s">
        <v>19</v>
      </c>
      <c r="P5106">
        <v>1497.75</v>
      </c>
      <c r="Q5106" s="1" t="s">
        <v>1492</v>
      </c>
      <c r="R5106" s="1" t="s">
        <v>1454</v>
      </c>
      <c r="S5106" t="s">
        <v>1449</v>
      </c>
      <c r="T5106">
        <f>VLOOKUP(Admissions[[#This Row],[Department]],Departments!A:E,5,FALSE)</f>
        <v>6800</v>
      </c>
      <c r="U5106" s="1" t="str">
        <f t="shared" si="158"/>
        <v>Within Benchmark</v>
      </c>
      <c r="V5106" s="1">
        <f t="shared" ca="1" si="159"/>
        <v>57</v>
      </c>
      <c r="W5106" s="1" t="str">
        <f ca="1">_xlfn.IFS(Admissions[[#This Row],[Patients Age]]&lt;18,"Paediatric",V5106&lt;40,"Young Adult",V5106&lt;65,"Adult",TRUE,"Senior")</f>
        <v>Adult</v>
      </c>
    </row>
    <row r="5107" spans="1:23" x14ac:dyDescent="0.25">
      <c r="A5107">
        <v>10449</v>
      </c>
      <c r="B5107">
        <v>3032</v>
      </c>
      <c r="C5107" s="1" t="s">
        <v>485</v>
      </c>
      <c r="D5107" s="1" t="s">
        <v>14</v>
      </c>
      <c r="E5107" s="2">
        <v>14403</v>
      </c>
      <c r="F5107" s="1" t="s">
        <v>66</v>
      </c>
      <c r="G5107" s="1" t="s">
        <v>77</v>
      </c>
      <c r="H5107" s="2">
        <v>45181</v>
      </c>
      <c r="I5107" s="2">
        <v>45190</v>
      </c>
      <c r="J5107">
        <v>9</v>
      </c>
      <c r="K5107">
        <v>16397</v>
      </c>
      <c r="L5107" s="1" t="s">
        <v>1494</v>
      </c>
      <c r="M5107" s="1" t="s">
        <v>68</v>
      </c>
      <c r="N5107" s="1" t="s">
        <v>18</v>
      </c>
      <c r="O5107" t="s">
        <v>19</v>
      </c>
      <c r="P5107">
        <v>1821.8888999999999</v>
      </c>
      <c r="Q5107" s="1" t="s">
        <v>1492</v>
      </c>
      <c r="R5107" s="1" t="s">
        <v>1452</v>
      </c>
      <c r="S5107" t="s">
        <v>1449</v>
      </c>
      <c r="T5107">
        <f>VLOOKUP(Admissions[[#This Row],[Department]],Departments!A:E,5,FALSE)</f>
        <v>6000</v>
      </c>
      <c r="U5107" s="1" t="str">
        <f t="shared" si="158"/>
        <v>Above Benchmark</v>
      </c>
      <c r="V5107" s="1">
        <f t="shared" ca="1" si="159"/>
        <v>87</v>
      </c>
      <c r="W5107" s="1" t="str">
        <f ca="1">_xlfn.IFS(Admissions[[#This Row],[Patients Age]]&lt;18,"Paediatric",V5107&lt;40,"Young Adult",V5107&lt;65,"Adult",TRUE,"Senior")</f>
        <v>Senior</v>
      </c>
    </row>
    <row r="5108" spans="1:23" x14ac:dyDescent="0.25">
      <c r="A5108">
        <v>11242</v>
      </c>
      <c r="B5108">
        <v>3534</v>
      </c>
      <c r="C5108" s="1" t="s">
        <v>311</v>
      </c>
      <c r="D5108" s="1" t="s">
        <v>56</v>
      </c>
      <c r="E5108" s="2">
        <v>40651</v>
      </c>
      <c r="F5108" s="1" t="s">
        <v>30</v>
      </c>
      <c r="G5108" s="1" t="s">
        <v>31</v>
      </c>
      <c r="H5108" s="2">
        <v>45342</v>
      </c>
      <c r="I5108" s="2">
        <v>45347</v>
      </c>
      <c r="J5108">
        <v>5</v>
      </c>
      <c r="K5108">
        <v>5141</v>
      </c>
      <c r="L5108" s="1" t="s">
        <v>1491</v>
      </c>
      <c r="M5108" s="1" t="s">
        <v>81</v>
      </c>
      <c r="N5108" s="1" t="s">
        <v>18</v>
      </c>
      <c r="O5108" t="s">
        <v>19</v>
      </c>
      <c r="P5108">
        <v>1028.2</v>
      </c>
      <c r="Q5108" s="1" t="s">
        <v>1492</v>
      </c>
      <c r="R5108" s="1" t="s">
        <v>1452</v>
      </c>
      <c r="S5108" t="s">
        <v>1449</v>
      </c>
      <c r="T5108">
        <f>VLOOKUP(Admissions[[#This Row],[Department]],Departments!A:E,5,FALSE)</f>
        <v>4500</v>
      </c>
      <c r="U5108" s="1" t="str">
        <f t="shared" si="158"/>
        <v>Above Benchmark</v>
      </c>
      <c r="V5108" s="1">
        <f t="shared" ca="1" si="159"/>
        <v>15</v>
      </c>
      <c r="W5108" s="1" t="str">
        <f ca="1">_xlfn.IFS(Admissions[[#This Row],[Patients Age]]&lt;18,"Paediatric",V5108&lt;40,"Young Adult",V5108&lt;65,"Adult",TRUE,"Senior")</f>
        <v>Paediatric</v>
      </c>
    </row>
    <row r="5109" spans="1:23" x14ac:dyDescent="0.25">
      <c r="A5109">
        <v>15105</v>
      </c>
      <c r="B5109">
        <v>6189</v>
      </c>
      <c r="C5109" s="1" t="s">
        <v>300</v>
      </c>
      <c r="D5109" s="1" t="s">
        <v>14</v>
      </c>
      <c r="E5109" s="2">
        <v>24365</v>
      </c>
      <c r="F5109" s="1" t="s">
        <v>15</v>
      </c>
      <c r="G5109" s="1" t="s">
        <v>16</v>
      </c>
      <c r="H5109" s="2">
        <v>45373</v>
      </c>
      <c r="I5109" s="2">
        <v>45377</v>
      </c>
      <c r="J5109">
        <v>4</v>
      </c>
      <c r="K5109">
        <v>6753</v>
      </c>
      <c r="L5109" s="1" t="s">
        <v>1491</v>
      </c>
      <c r="M5109" s="1" t="s">
        <v>49</v>
      </c>
      <c r="N5109" s="1" t="s">
        <v>33</v>
      </c>
      <c r="O5109" t="s">
        <v>19</v>
      </c>
      <c r="P5109">
        <v>1688.25</v>
      </c>
      <c r="Q5109" s="1" t="s">
        <v>1492</v>
      </c>
      <c r="R5109" s="1" t="s">
        <v>1454</v>
      </c>
      <c r="S5109" t="s">
        <v>1449</v>
      </c>
      <c r="T5109">
        <f>VLOOKUP(Admissions[[#This Row],[Department]],Departments!A:E,5,FALSE)</f>
        <v>5500</v>
      </c>
      <c r="U5109" s="1" t="str">
        <f t="shared" si="158"/>
        <v>Above Benchmark</v>
      </c>
      <c r="V5109" s="1">
        <f t="shared" ca="1" si="159"/>
        <v>59</v>
      </c>
      <c r="W5109" s="1" t="str">
        <f ca="1">_xlfn.IFS(Admissions[[#This Row],[Patients Age]]&lt;18,"Paediatric",V5109&lt;40,"Young Adult",V5109&lt;65,"Adult",TRUE,"Senior")</f>
        <v>Adult</v>
      </c>
    </row>
    <row r="5110" spans="1:23" x14ac:dyDescent="0.25">
      <c r="A5110">
        <v>13636</v>
      </c>
      <c r="B5110">
        <v>4244</v>
      </c>
      <c r="C5110" s="1" t="s">
        <v>520</v>
      </c>
      <c r="D5110" s="1" t="s">
        <v>14</v>
      </c>
      <c r="E5110" s="2">
        <v>23466</v>
      </c>
      <c r="F5110" s="1" t="s">
        <v>15</v>
      </c>
      <c r="G5110" s="1" t="s">
        <v>16</v>
      </c>
      <c r="H5110" s="2">
        <v>45170</v>
      </c>
      <c r="I5110" s="2">
        <v>45173</v>
      </c>
      <c r="J5110">
        <v>3</v>
      </c>
      <c r="K5110">
        <v>6099</v>
      </c>
      <c r="L5110" s="1" t="s">
        <v>1491</v>
      </c>
      <c r="M5110" s="1" t="s">
        <v>49</v>
      </c>
      <c r="N5110" s="1" t="s">
        <v>33</v>
      </c>
      <c r="O5110" t="s">
        <v>19</v>
      </c>
      <c r="P5110">
        <v>2033</v>
      </c>
      <c r="Q5110" s="1" t="s">
        <v>1492</v>
      </c>
      <c r="R5110" s="1" t="s">
        <v>1454</v>
      </c>
      <c r="S5110" t="s">
        <v>1449</v>
      </c>
      <c r="T5110">
        <f>VLOOKUP(Admissions[[#This Row],[Department]],Departments!A:E,5,FALSE)</f>
        <v>5500</v>
      </c>
      <c r="U5110" s="1" t="str">
        <f t="shared" si="158"/>
        <v>Above Benchmark</v>
      </c>
      <c r="V5110" s="1">
        <f t="shared" ca="1" si="159"/>
        <v>62</v>
      </c>
      <c r="W5110" s="1" t="str">
        <f ca="1">_xlfn.IFS(Admissions[[#This Row],[Patients Age]]&lt;18,"Paediatric",V5110&lt;40,"Young Adult",V5110&lt;65,"Adult",TRUE,"Senior")</f>
        <v>Adult</v>
      </c>
    </row>
    <row r="5111" spans="1:23" x14ac:dyDescent="0.25">
      <c r="A5111">
        <v>15635</v>
      </c>
      <c r="B5111">
        <v>6326</v>
      </c>
      <c r="C5111" s="1" t="s">
        <v>84</v>
      </c>
      <c r="D5111" s="1" t="s">
        <v>56</v>
      </c>
      <c r="E5111" s="2">
        <v>27392</v>
      </c>
      <c r="F5111" s="1" t="s">
        <v>35</v>
      </c>
      <c r="G5111" s="1" t="s">
        <v>83</v>
      </c>
      <c r="H5111" s="2">
        <v>45515</v>
      </c>
      <c r="I5111" s="2">
        <v>45524</v>
      </c>
      <c r="J5111">
        <v>9</v>
      </c>
      <c r="K5111">
        <v>13141</v>
      </c>
      <c r="L5111" s="1" t="s">
        <v>1494</v>
      </c>
      <c r="M5111" s="1" t="s">
        <v>75</v>
      </c>
      <c r="N5111" s="1" t="s">
        <v>18</v>
      </c>
      <c r="O5111" t="s">
        <v>19</v>
      </c>
      <c r="P5111">
        <v>1460.1111000000001</v>
      </c>
      <c r="Q5111" s="1" t="s">
        <v>1492</v>
      </c>
      <c r="R5111" s="1" t="s">
        <v>1451</v>
      </c>
      <c r="S5111" t="s">
        <v>1447</v>
      </c>
      <c r="T5111">
        <f>VLOOKUP(Admissions[[#This Row],[Department]],Departments!A:E,5,FALSE)</f>
        <v>8500</v>
      </c>
      <c r="U5111" s="1" t="str">
        <f t="shared" si="158"/>
        <v>Above Benchmark</v>
      </c>
      <c r="V5111" s="1">
        <f t="shared" ca="1" si="159"/>
        <v>51</v>
      </c>
      <c r="W5111" s="1" t="str">
        <f ca="1">_xlfn.IFS(Admissions[[#This Row],[Patients Age]]&lt;18,"Paediatric",V5111&lt;40,"Young Adult",V5111&lt;65,"Adult",TRUE,"Senior")</f>
        <v>Adult</v>
      </c>
    </row>
    <row r="5112" spans="1:23" x14ac:dyDescent="0.25">
      <c r="A5112">
        <v>13605</v>
      </c>
      <c r="B5112">
        <v>5010</v>
      </c>
      <c r="C5112" s="1" t="s">
        <v>1396</v>
      </c>
      <c r="D5112" s="1" t="s">
        <v>56</v>
      </c>
      <c r="E5112" s="2">
        <v>18803</v>
      </c>
      <c r="F5112" s="1" t="s">
        <v>26</v>
      </c>
      <c r="G5112" s="1" t="s">
        <v>39</v>
      </c>
      <c r="H5112" s="2">
        <v>45193</v>
      </c>
      <c r="I5112" s="2">
        <v>45202</v>
      </c>
      <c r="J5112">
        <v>9</v>
      </c>
      <c r="K5112">
        <v>17578</v>
      </c>
      <c r="L5112" s="1" t="s">
        <v>1491</v>
      </c>
      <c r="M5112" s="1" t="s">
        <v>64</v>
      </c>
      <c r="N5112" s="1" t="s">
        <v>18</v>
      </c>
      <c r="O5112" t="s">
        <v>19</v>
      </c>
      <c r="P5112">
        <v>1953.1111000000001</v>
      </c>
      <c r="Q5112" s="1" t="s">
        <v>1492</v>
      </c>
      <c r="R5112" s="1" t="s">
        <v>1451</v>
      </c>
      <c r="S5112" t="s">
        <v>1447</v>
      </c>
      <c r="T5112">
        <f>VLOOKUP(Admissions[[#This Row],[Department]],Departments!A:E,5,FALSE)</f>
        <v>9000</v>
      </c>
      <c r="U5112" s="1" t="str">
        <f t="shared" si="158"/>
        <v>Above Benchmark</v>
      </c>
      <c r="V5112" s="1">
        <f t="shared" ca="1" si="159"/>
        <v>75</v>
      </c>
      <c r="W5112" s="1" t="str">
        <f ca="1">_xlfn.IFS(Admissions[[#This Row],[Patients Age]]&lt;18,"Paediatric",V5112&lt;40,"Young Adult",V5112&lt;65,"Adult",TRUE,"Senior")</f>
        <v>Senior</v>
      </c>
    </row>
    <row r="5113" spans="1:23" x14ac:dyDescent="0.25">
      <c r="A5113">
        <v>14241</v>
      </c>
      <c r="B5113">
        <v>6870</v>
      </c>
      <c r="C5113" s="1" t="s">
        <v>705</v>
      </c>
      <c r="D5113" s="1" t="s">
        <v>14</v>
      </c>
      <c r="E5113" s="2">
        <v>34334</v>
      </c>
      <c r="F5113" s="1" t="s">
        <v>51</v>
      </c>
      <c r="G5113" s="1" t="s">
        <v>52</v>
      </c>
      <c r="H5113" s="2">
        <v>45455</v>
      </c>
      <c r="I5113" s="2">
        <v>45459</v>
      </c>
      <c r="J5113">
        <v>4</v>
      </c>
      <c r="K5113">
        <v>7435</v>
      </c>
      <c r="L5113" s="1" t="s">
        <v>1491</v>
      </c>
      <c r="M5113" s="1" t="s">
        <v>88</v>
      </c>
      <c r="N5113" s="1" t="s">
        <v>18</v>
      </c>
      <c r="O5113" t="s">
        <v>19</v>
      </c>
      <c r="P5113">
        <v>1858.75</v>
      </c>
      <c r="Q5113" s="1" t="s">
        <v>1492</v>
      </c>
      <c r="R5113" s="1" t="s">
        <v>1453</v>
      </c>
      <c r="S5113" t="s">
        <v>1449</v>
      </c>
      <c r="T5113">
        <f>VLOOKUP(Admissions[[#This Row],[Department]],Departments!A:E,5,FALSE)</f>
        <v>6800</v>
      </c>
      <c r="U5113" s="1" t="str">
        <f t="shared" si="158"/>
        <v>Above Benchmark</v>
      </c>
      <c r="V5113" s="1">
        <f t="shared" ca="1" si="159"/>
        <v>32</v>
      </c>
      <c r="W5113" s="1" t="str">
        <f ca="1">_xlfn.IFS(Admissions[[#This Row],[Patients Age]]&lt;18,"Paediatric",V5113&lt;40,"Young Adult",V5113&lt;65,"Adult",TRUE,"Senior")</f>
        <v>Young Adult</v>
      </c>
    </row>
    <row r="5114" spans="1:23" x14ac:dyDescent="0.25">
      <c r="A5114">
        <v>12032</v>
      </c>
      <c r="B5114">
        <v>6957</v>
      </c>
      <c r="C5114" s="1" t="s">
        <v>483</v>
      </c>
      <c r="D5114" s="1" t="s">
        <v>56</v>
      </c>
      <c r="E5114" s="2">
        <v>30762</v>
      </c>
      <c r="F5114" s="1" t="s">
        <v>21</v>
      </c>
      <c r="G5114" s="1" t="s">
        <v>22</v>
      </c>
      <c r="H5114" s="2">
        <v>45255</v>
      </c>
      <c r="I5114" s="2">
        <v>45267</v>
      </c>
      <c r="J5114">
        <v>12</v>
      </c>
      <c r="K5114">
        <v>43652</v>
      </c>
      <c r="L5114" s="1" t="s">
        <v>1491</v>
      </c>
      <c r="M5114" s="1" t="s">
        <v>23</v>
      </c>
      <c r="N5114" s="1" t="s">
        <v>33</v>
      </c>
      <c r="O5114" t="s">
        <v>19</v>
      </c>
      <c r="P5114">
        <v>3637.6667000000002</v>
      </c>
      <c r="Q5114" s="1" t="s">
        <v>1492</v>
      </c>
      <c r="R5114" s="1" t="s">
        <v>1446</v>
      </c>
      <c r="S5114" t="s">
        <v>1447</v>
      </c>
      <c r="T5114">
        <f>VLOOKUP(Admissions[[#This Row],[Department]],Departments!A:E,5,FALSE)</f>
        <v>12000</v>
      </c>
      <c r="U5114" s="1" t="str">
        <f t="shared" si="158"/>
        <v>Above Benchmark</v>
      </c>
      <c r="V5114" s="1">
        <f t="shared" ca="1" si="159"/>
        <v>42</v>
      </c>
      <c r="W5114" s="1" t="str">
        <f ca="1">_xlfn.IFS(Admissions[[#This Row],[Patients Age]]&lt;18,"Paediatric",V5114&lt;40,"Young Adult",V5114&lt;65,"Adult",TRUE,"Senior")</f>
        <v>Adult</v>
      </c>
    </row>
    <row r="5115" spans="1:23" x14ac:dyDescent="0.25">
      <c r="A5115">
        <v>13531</v>
      </c>
      <c r="B5115">
        <v>6336</v>
      </c>
      <c r="C5115" s="1" t="s">
        <v>839</v>
      </c>
      <c r="D5115" s="1" t="s">
        <v>56</v>
      </c>
      <c r="E5115" s="2">
        <v>30285</v>
      </c>
      <c r="F5115" s="1" t="s">
        <v>41</v>
      </c>
      <c r="G5115" s="1" t="s">
        <v>72</v>
      </c>
      <c r="H5115" s="2">
        <v>45376</v>
      </c>
      <c r="I5115" s="2">
        <v>45382</v>
      </c>
      <c r="J5115">
        <v>6</v>
      </c>
      <c r="K5115">
        <v>8634</v>
      </c>
      <c r="L5115" s="1" t="s">
        <v>1491</v>
      </c>
      <c r="M5115" s="1" t="s">
        <v>73</v>
      </c>
      <c r="N5115" s="1" t="s">
        <v>18</v>
      </c>
      <c r="O5115" t="s">
        <v>19</v>
      </c>
      <c r="P5115">
        <v>1439</v>
      </c>
      <c r="Q5115" s="1" t="s">
        <v>1492</v>
      </c>
      <c r="R5115" s="1" t="s">
        <v>1448</v>
      </c>
      <c r="S5115" t="s">
        <v>1449</v>
      </c>
      <c r="T5115">
        <f>VLOOKUP(Admissions[[#This Row],[Department]],Departments!A:E,5,FALSE)</f>
        <v>7200</v>
      </c>
      <c r="U5115" s="1" t="str">
        <f t="shared" si="158"/>
        <v>Above Benchmark</v>
      </c>
      <c r="V5115" s="1">
        <f t="shared" ca="1" si="159"/>
        <v>43</v>
      </c>
      <c r="W5115" s="1" t="str">
        <f ca="1">_xlfn.IFS(Admissions[[#This Row],[Patients Age]]&lt;18,"Paediatric",V5115&lt;40,"Young Adult",V5115&lt;65,"Adult",TRUE,"Senior")</f>
        <v>Adult</v>
      </c>
    </row>
    <row r="5116" spans="1:23" x14ac:dyDescent="0.25">
      <c r="A5116">
        <v>11143</v>
      </c>
      <c r="B5116">
        <v>5642</v>
      </c>
      <c r="C5116" s="1" t="s">
        <v>545</v>
      </c>
      <c r="D5116" s="1" t="s">
        <v>14</v>
      </c>
      <c r="E5116" s="2">
        <v>16198</v>
      </c>
      <c r="F5116" s="1" t="s">
        <v>35</v>
      </c>
      <c r="G5116" s="1" t="s">
        <v>85</v>
      </c>
      <c r="H5116" s="2">
        <v>44996</v>
      </c>
      <c r="I5116" s="2">
        <v>45004</v>
      </c>
      <c r="J5116">
        <v>8</v>
      </c>
      <c r="K5116">
        <v>20013</v>
      </c>
      <c r="L5116" s="1" t="s">
        <v>1491</v>
      </c>
      <c r="M5116" s="1" t="s">
        <v>60</v>
      </c>
      <c r="N5116" s="1" t="s">
        <v>33</v>
      </c>
      <c r="O5116" t="s">
        <v>19</v>
      </c>
      <c r="P5116">
        <v>2501.625</v>
      </c>
      <c r="Q5116" s="1" t="s">
        <v>1492</v>
      </c>
      <c r="R5116" s="1" t="s">
        <v>1446</v>
      </c>
      <c r="S5116" t="s">
        <v>1447</v>
      </c>
      <c r="T5116">
        <f>VLOOKUP(Admissions[[#This Row],[Department]],Departments!A:E,5,FALSE)</f>
        <v>8500</v>
      </c>
      <c r="U5116" s="1" t="str">
        <f t="shared" si="158"/>
        <v>Above Benchmark</v>
      </c>
      <c r="V5116" s="1">
        <f t="shared" ca="1" si="159"/>
        <v>82</v>
      </c>
      <c r="W5116" s="1" t="str">
        <f ca="1">_xlfn.IFS(Admissions[[#This Row],[Patients Age]]&lt;18,"Paediatric",V5116&lt;40,"Young Adult",V5116&lt;65,"Adult",TRUE,"Senior")</f>
        <v>Senior</v>
      </c>
    </row>
    <row r="5117" spans="1:23" x14ac:dyDescent="0.25">
      <c r="A5117">
        <v>12152</v>
      </c>
      <c r="B5117">
        <v>4426</v>
      </c>
      <c r="C5117" s="1" t="s">
        <v>1094</v>
      </c>
      <c r="D5117" s="1" t="s">
        <v>56</v>
      </c>
      <c r="E5117" s="2">
        <v>26495</v>
      </c>
      <c r="F5117" s="1" t="s">
        <v>21</v>
      </c>
      <c r="G5117" s="1" t="s">
        <v>160</v>
      </c>
      <c r="H5117" s="2">
        <v>45057</v>
      </c>
      <c r="I5117" s="2">
        <v>45065</v>
      </c>
      <c r="J5117">
        <v>8</v>
      </c>
      <c r="K5117">
        <v>28193</v>
      </c>
      <c r="L5117" s="1" t="s">
        <v>1491</v>
      </c>
      <c r="M5117" s="1" t="s">
        <v>28</v>
      </c>
      <c r="N5117" s="1" t="s">
        <v>33</v>
      </c>
      <c r="O5117" t="s">
        <v>19</v>
      </c>
      <c r="P5117">
        <v>3524.125</v>
      </c>
      <c r="Q5117" s="1" t="s">
        <v>1492</v>
      </c>
      <c r="R5117" s="1" t="s">
        <v>1450</v>
      </c>
      <c r="S5117" t="s">
        <v>1449</v>
      </c>
      <c r="T5117">
        <f>VLOOKUP(Admissions[[#This Row],[Department]],Departments!A:E,5,FALSE)</f>
        <v>12000</v>
      </c>
      <c r="U5117" s="1" t="str">
        <f t="shared" si="158"/>
        <v>Above Benchmark</v>
      </c>
      <c r="V5117" s="1">
        <f t="shared" ca="1" si="159"/>
        <v>53</v>
      </c>
      <c r="W5117" s="1" t="str">
        <f ca="1">_xlfn.IFS(Admissions[[#This Row],[Patients Age]]&lt;18,"Paediatric",V5117&lt;40,"Young Adult",V5117&lt;65,"Adult",TRUE,"Senior")</f>
        <v>Adult</v>
      </c>
    </row>
    <row r="5118" spans="1:23" x14ac:dyDescent="0.25">
      <c r="A5118">
        <v>11897</v>
      </c>
      <c r="B5118">
        <v>3426</v>
      </c>
      <c r="C5118" s="1" t="s">
        <v>230</v>
      </c>
      <c r="D5118" s="1" t="s">
        <v>14</v>
      </c>
      <c r="E5118" s="2">
        <v>24361</v>
      </c>
      <c r="F5118" s="1" t="s">
        <v>15</v>
      </c>
      <c r="G5118" s="1" t="s">
        <v>217</v>
      </c>
      <c r="H5118" s="2">
        <v>45617</v>
      </c>
      <c r="I5118" s="2">
        <v>45619</v>
      </c>
      <c r="J5118">
        <v>2</v>
      </c>
      <c r="K5118">
        <v>4450</v>
      </c>
      <c r="L5118" s="1" t="s">
        <v>1491</v>
      </c>
      <c r="M5118" s="1" t="s">
        <v>46</v>
      </c>
      <c r="N5118" s="1" t="s">
        <v>18</v>
      </c>
      <c r="O5118" t="s">
        <v>19</v>
      </c>
      <c r="P5118">
        <v>2225</v>
      </c>
      <c r="Q5118" s="1" t="s">
        <v>1492</v>
      </c>
      <c r="R5118" s="1" t="s">
        <v>1450</v>
      </c>
      <c r="S5118" t="s">
        <v>1449</v>
      </c>
      <c r="T5118">
        <f>VLOOKUP(Admissions[[#This Row],[Department]],Departments!A:E,5,FALSE)</f>
        <v>5500</v>
      </c>
      <c r="U5118" s="1" t="str">
        <f t="shared" si="158"/>
        <v>Within Benchmark</v>
      </c>
      <c r="V5118" s="1">
        <f t="shared" ca="1" si="159"/>
        <v>59</v>
      </c>
      <c r="W5118" s="1" t="str">
        <f ca="1">_xlfn.IFS(Admissions[[#This Row],[Patients Age]]&lt;18,"Paediatric",V5118&lt;40,"Young Adult",V5118&lt;65,"Adult",TRUE,"Senior")</f>
        <v>Adult</v>
      </c>
    </row>
    <row r="5119" spans="1:23" x14ac:dyDescent="0.25">
      <c r="A5119">
        <v>13044</v>
      </c>
      <c r="B5119">
        <v>6845</v>
      </c>
      <c r="C5119" s="1" t="s">
        <v>436</v>
      </c>
      <c r="D5119" s="1" t="s">
        <v>56</v>
      </c>
      <c r="E5119" s="2">
        <v>33460</v>
      </c>
      <c r="F5119" s="1" t="s">
        <v>15</v>
      </c>
      <c r="G5119" s="1" t="s">
        <v>16</v>
      </c>
      <c r="H5119" s="2">
        <v>44997</v>
      </c>
      <c r="I5119" s="2">
        <v>44999</v>
      </c>
      <c r="J5119">
        <v>2</v>
      </c>
      <c r="K5119">
        <v>2563</v>
      </c>
      <c r="L5119" s="1" t="s">
        <v>1494</v>
      </c>
      <c r="M5119" s="1" t="s">
        <v>49</v>
      </c>
      <c r="N5119" s="1" t="s">
        <v>24</v>
      </c>
      <c r="O5119" t="s">
        <v>19</v>
      </c>
      <c r="P5119">
        <v>1281.5</v>
      </c>
      <c r="Q5119" s="1" t="s">
        <v>1492</v>
      </c>
      <c r="R5119" s="1" t="s">
        <v>1451</v>
      </c>
      <c r="S5119" t="s">
        <v>1447</v>
      </c>
      <c r="T5119">
        <f>VLOOKUP(Admissions[[#This Row],[Department]],Departments!A:E,5,FALSE)</f>
        <v>5500</v>
      </c>
      <c r="U5119" s="1" t="str">
        <f t="shared" si="158"/>
        <v>Within Benchmark</v>
      </c>
      <c r="V5119" s="1">
        <f t="shared" ca="1" si="159"/>
        <v>34</v>
      </c>
      <c r="W5119" s="1" t="str">
        <f ca="1">_xlfn.IFS(Admissions[[#This Row],[Patients Age]]&lt;18,"Paediatric",V5119&lt;40,"Young Adult",V5119&lt;65,"Adult",TRUE,"Senior")</f>
        <v>Young Adult</v>
      </c>
    </row>
    <row r="5120" spans="1:23" x14ac:dyDescent="0.25">
      <c r="A5120">
        <v>10421</v>
      </c>
      <c r="B5120">
        <v>7181</v>
      </c>
      <c r="C5120" s="1" t="s">
        <v>648</v>
      </c>
      <c r="D5120" s="1" t="s">
        <v>56</v>
      </c>
      <c r="E5120" s="2">
        <v>24676</v>
      </c>
      <c r="F5120" s="1" t="s">
        <v>21</v>
      </c>
      <c r="G5120" s="1" t="s">
        <v>22</v>
      </c>
      <c r="H5120" s="2">
        <v>44939</v>
      </c>
      <c r="I5120" s="2">
        <v>44952</v>
      </c>
      <c r="J5120">
        <v>13</v>
      </c>
      <c r="K5120">
        <v>38619</v>
      </c>
      <c r="L5120" s="1" t="s">
        <v>1491</v>
      </c>
      <c r="M5120" s="1" t="s">
        <v>23</v>
      </c>
      <c r="N5120" s="1" t="s">
        <v>18</v>
      </c>
      <c r="O5120" t="s">
        <v>19</v>
      </c>
      <c r="P5120">
        <v>2970.6923000000002</v>
      </c>
      <c r="Q5120" s="1" t="s">
        <v>1492</v>
      </c>
      <c r="R5120" s="1" t="s">
        <v>1454</v>
      </c>
      <c r="S5120" t="s">
        <v>1449</v>
      </c>
      <c r="T5120">
        <f>VLOOKUP(Admissions[[#This Row],[Department]],Departments!A:E,5,FALSE)</f>
        <v>12000</v>
      </c>
      <c r="U5120" s="1" t="str">
        <f t="shared" si="158"/>
        <v>Above Benchmark</v>
      </c>
      <c r="V5120" s="1">
        <f t="shared" ca="1" si="159"/>
        <v>58</v>
      </c>
      <c r="W5120" s="1" t="str">
        <f ca="1">_xlfn.IFS(Admissions[[#This Row],[Patients Age]]&lt;18,"Paediatric",V5120&lt;40,"Young Adult",V5120&lt;65,"Adult",TRUE,"Senior")</f>
        <v>Adult</v>
      </c>
    </row>
    <row r="5121" spans="1:23" x14ac:dyDescent="0.25">
      <c r="A5121">
        <v>11859</v>
      </c>
      <c r="B5121">
        <v>4814</v>
      </c>
      <c r="C5121" s="1" t="s">
        <v>686</v>
      </c>
      <c r="D5121" s="1" t="s">
        <v>56</v>
      </c>
      <c r="E5121" s="2">
        <v>40665</v>
      </c>
      <c r="F5121" s="1" t="s">
        <v>30</v>
      </c>
      <c r="G5121" s="1" t="s">
        <v>110</v>
      </c>
      <c r="H5121" s="2">
        <v>45087</v>
      </c>
      <c r="I5121" s="2">
        <v>45089</v>
      </c>
      <c r="J5121">
        <v>2</v>
      </c>
      <c r="K5121">
        <v>3249</v>
      </c>
      <c r="L5121" s="1" t="s">
        <v>1491</v>
      </c>
      <c r="M5121" s="1" t="s">
        <v>46</v>
      </c>
      <c r="N5121" s="1" t="s">
        <v>33</v>
      </c>
      <c r="O5121" t="s">
        <v>19</v>
      </c>
      <c r="P5121">
        <v>1624.5</v>
      </c>
      <c r="Q5121" s="1" t="s">
        <v>1492</v>
      </c>
      <c r="R5121" s="1" t="s">
        <v>1446</v>
      </c>
      <c r="S5121" t="s">
        <v>1447</v>
      </c>
      <c r="T5121">
        <f>VLOOKUP(Admissions[[#This Row],[Department]],Departments!A:E,5,FALSE)</f>
        <v>4500</v>
      </c>
      <c r="U5121" s="1" t="str">
        <f t="shared" si="158"/>
        <v>Within Benchmark</v>
      </c>
      <c r="V5121" s="1">
        <f t="shared" ca="1" si="159"/>
        <v>15</v>
      </c>
      <c r="W5121" s="1" t="str">
        <f ca="1">_xlfn.IFS(Admissions[[#This Row],[Patients Age]]&lt;18,"Paediatric",V5121&lt;40,"Young Adult",V5121&lt;65,"Adult",TRUE,"Senior")</f>
        <v>Paediatric</v>
      </c>
    </row>
    <row r="5122" spans="1:23" x14ac:dyDescent="0.25">
      <c r="A5122">
        <v>13682</v>
      </c>
      <c r="B5122">
        <v>3233</v>
      </c>
      <c r="C5122" s="1" t="s">
        <v>191</v>
      </c>
      <c r="D5122" s="1" t="s">
        <v>14</v>
      </c>
      <c r="E5122" s="2">
        <v>16270</v>
      </c>
      <c r="F5122" s="1" t="s">
        <v>41</v>
      </c>
      <c r="G5122" s="1" t="s">
        <v>219</v>
      </c>
      <c r="H5122" s="2">
        <v>45241</v>
      </c>
      <c r="I5122" s="2">
        <v>45247</v>
      </c>
      <c r="J5122">
        <v>6</v>
      </c>
      <c r="K5122">
        <v>6752</v>
      </c>
      <c r="L5122" s="1" t="s">
        <v>1494</v>
      </c>
      <c r="M5122" s="1" t="s">
        <v>43</v>
      </c>
      <c r="N5122" s="1" t="s">
        <v>18</v>
      </c>
      <c r="O5122" t="s">
        <v>19</v>
      </c>
      <c r="P5122">
        <v>1125.3333</v>
      </c>
      <c r="Q5122" s="1" t="s">
        <v>1492</v>
      </c>
      <c r="R5122" s="1" t="s">
        <v>1446</v>
      </c>
      <c r="S5122" t="s">
        <v>1447</v>
      </c>
      <c r="T5122">
        <f>VLOOKUP(Admissions[[#This Row],[Department]],Departments!A:E,5,FALSE)</f>
        <v>7200</v>
      </c>
      <c r="U5122" s="1" t="str">
        <f t="shared" ref="U5122:U5185" si="160">IF(K5122&gt;T5122,"Above Benchmark","Within Benchmark")</f>
        <v>Within Benchmark</v>
      </c>
      <c r="V5122" s="1">
        <f t="shared" ref="V5122:V5185" ca="1" si="161">INT(YEARFRAC(E5122,TODAY()))</f>
        <v>81</v>
      </c>
      <c r="W5122" s="1" t="str">
        <f ca="1">_xlfn.IFS(Admissions[[#This Row],[Patients Age]]&lt;18,"Paediatric",V5122&lt;40,"Young Adult",V5122&lt;65,"Adult",TRUE,"Senior")</f>
        <v>Senior</v>
      </c>
    </row>
    <row r="5123" spans="1:23" x14ac:dyDescent="0.25">
      <c r="A5123">
        <v>14593</v>
      </c>
      <c r="B5123">
        <v>6288</v>
      </c>
      <c r="C5123" s="1" t="s">
        <v>126</v>
      </c>
      <c r="D5123" s="1" t="s">
        <v>14</v>
      </c>
      <c r="E5123" s="2">
        <v>29882</v>
      </c>
      <c r="F5123" s="1" t="s">
        <v>41</v>
      </c>
      <c r="G5123" s="1" t="s">
        <v>42</v>
      </c>
      <c r="H5123" s="2">
        <v>45277</v>
      </c>
      <c r="I5123" s="2">
        <v>45286</v>
      </c>
      <c r="J5123">
        <v>9</v>
      </c>
      <c r="K5123">
        <v>14638</v>
      </c>
      <c r="L5123" s="1" t="s">
        <v>1491</v>
      </c>
      <c r="M5123" s="1" t="s">
        <v>43</v>
      </c>
      <c r="N5123" s="1" t="s">
        <v>18</v>
      </c>
      <c r="O5123" t="s">
        <v>19</v>
      </c>
      <c r="P5123">
        <v>1626.4444000000001</v>
      </c>
      <c r="Q5123" s="1" t="s">
        <v>1492</v>
      </c>
      <c r="R5123" s="1" t="s">
        <v>1451</v>
      </c>
      <c r="S5123" t="s">
        <v>1447</v>
      </c>
      <c r="T5123">
        <f>VLOOKUP(Admissions[[#This Row],[Department]],Departments!A:E,5,FALSE)</f>
        <v>7200</v>
      </c>
      <c r="U5123" s="1" t="str">
        <f t="shared" si="160"/>
        <v>Above Benchmark</v>
      </c>
      <c r="V5123" s="1">
        <f t="shared" ca="1" si="161"/>
        <v>44</v>
      </c>
      <c r="W5123" s="1" t="str">
        <f ca="1">_xlfn.IFS(Admissions[[#This Row],[Patients Age]]&lt;18,"Paediatric",V5123&lt;40,"Young Adult",V5123&lt;65,"Adult",TRUE,"Senior")</f>
        <v>Adult</v>
      </c>
    </row>
    <row r="5124" spans="1:23" x14ac:dyDescent="0.25">
      <c r="A5124">
        <v>12458</v>
      </c>
      <c r="B5124">
        <v>4395</v>
      </c>
      <c r="C5124" s="1" t="s">
        <v>740</v>
      </c>
      <c r="D5124" s="1" t="s">
        <v>56</v>
      </c>
      <c r="E5124" s="2">
        <v>15158</v>
      </c>
      <c r="F5124" s="1" t="s">
        <v>26</v>
      </c>
      <c r="G5124" s="1" t="s">
        <v>27</v>
      </c>
      <c r="H5124" s="2">
        <v>45597</v>
      </c>
      <c r="I5124" s="2">
        <v>45604</v>
      </c>
      <c r="J5124">
        <v>7</v>
      </c>
      <c r="K5124">
        <v>21621</v>
      </c>
      <c r="L5124" s="1" t="s">
        <v>1491</v>
      </c>
      <c r="M5124" s="1" t="s">
        <v>28</v>
      </c>
      <c r="N5124" s="1" t="s">
        <v>18</v>
      </c>
      <c r="O5124" t="s">
        <v>19</v>
      </c>
      <c r="P5124">
        <v>3088.7143000000001</v>
      </c>
      <c r="Q5124" s="1" t="s">
        <v>1492</v>
      </c>
      <c r="R5124" s="1" t="s">
        <v>1454</v>
      </c>
      <c r="S5124" t="s">
        <v>1449</v>
      </c>
      <c r="T5124">
        <f>VLOOKUP(Admissions[[#This Row],[Department]],Departments!A:E,5,FALSE)</f>
        <v>9000</v>
      </c>
      <c r="U5124" s="1" t="str">
        <f t="shared" si="160"/>
        <v>Above Benchmark</v>
      </c>
      <c r="V5124" s="1">
        <f t="shared" ca="1" si="161"/>
        <v>85</v>
      </c>
      <c r="W5124" s="1" t="str">
        <f ca="1">_xlfn.IFS(Admissions[[#This Row],[Patients Age]]&lt;18,"Paediatric",V5124&lt;40,"Young Adult",V5124&lt;65,"Adult",TRUE,"Senior")</f>
        <v>Senior</v>
      </c>
    </row>
    <row r="5125" spans="1:23" x14ac:dyDescent="0.25">
      <c r="A5125">
        <v>14332</v>
      </c>
      <c r="B5125">
        <v>5461</v>
      </c>
      <c r="C5125" s="1" t="s">
        <v>118</v>
      </c>
      <c r="D5125" s="1" t="s">
        <v>14</v>
      </c>
      <c r="E5125" s="2">
        <v>26865</v>
      </c>
      <c r="F5125" s="1" t="s">
        <v>51</v>
      </c>
      <c r="G5125" s="1" t="s">
        <v>87</v>
      </c>
      <c r="H5125" s="2">
        <v>45578</v>
      </c>
      <c r="I5125" s="2">
        <v>45585</v>
      </c>
      <c r="J5125">
        <v>7</v>
      </c>
      <c r="K5125">
        <v>8411</v>
      </c>
      <c r="L5125" s="1" t="s">
        <v>1491</v>
      </c>
      <c r="M5125" s="1" t="s">
        <v>88</v>
      </c>
      <c r="N5125" s="1" t="s">
        <v>18</v>
      </c>
      <c r="O5125" t="s">
        <v>19</v>
      </c>
      <c r="P5125">
        <v>1201.5714</v>
      </c>
      <c r="Q5125" s="1" t="s">
        <v>1492</v>
      </c>
      <c r="R5125" s="1" t="s">
        <v>1451</v>
      </c>
      <c r="S5125" t="s">
        <v>1447</v>
      </c>
      <c r="T5125">
        <f>VLOOKUP(Admissions[[#This Row],[Department]],Departments!A:E,5,FALSE)</f>
        <v>6800</v>
      </c>
      <c r="U5125" s="1" t="str">
        <f t="shared" si="160"/>
        <v>Above Benchmark</v>
      </c>
      <c r="V5125" s="1">
        <f t="shared" ca="1" si="161"/>
        <v>52</v>
      </c>
      <c r="W5125" s="1" t="str">
        <f ca="1">_xlfn.IFS(Admissions[[#This Row],[Patients Age]]&lt;18,"Paediatric",V5125&lt;40,"Young Adult",V5125&lt;65,"Adult",TRUE,"Senior")</f>
        <v>Adult</v>
      </c>
    </row>
    <row r="5126" spans="1:23" x14ac:dyDescent="0.25">
      <c r="A5126">
        <v>15007</v>
      </c>
      <c r="B5126">
        <v>5242</v>
      </c>
      <c r="C5126" s="1" t="s">
        <v>1136</v>
      </c>
      <c r="D5126" s="1" t="s">
        <v>14</v>
      </c>
      <c r="E5126" s="2">
        <v>23547</v>
      </c>
      <c r="F5126" s="1" t="s">
        <v>21</v>
      </c>
      <c r="G5126" s="1" t="s">
        <v>160</v>
      </c>
      <c r="H5126" s="2">
        <v>45007</v>
      </c>
      <c r="I5126" s="2">
        <v>45014</v>
      </c>
      <c r="J5126">
        <v>7</v>
      </c>
      <c r="K5126">
        <v>30916</v>
      </c>
      <c r="L5126" s="1" t="s">
        <v>1491</v>
      </c>
      <c r="M5126" s="1" t="s">
        <v>28</v>
      </c>
      <c r="N5126" s="1" t="s">
        <v>18</v>
      </c>
      <c r="O5126" t="s">
        <v>19</v>
      </c>
      <c r="P5126">
        <v>4416.5713999999998</v>
      </c>
      <c r="Q5126" s="1" t="s">
        <v>1492</v>
      </c>
      <c r="R5126" s="1" t="s">
        <v>1453</v>
      </c>
      <c r="S5126" t="s">
        <v>1449</v>
      </c>
      <c r="T5126">
        <f>VLOOKUP(Admissions[[#This Row],[Department]],Departments!A:E,5,FALSE)</f>
        <v>12000</v>
      </c>
      <c r="U5126" s="1" t="str">
        <f t="shared" si="160"/>
        <v>Above Benchmark</v>
      </c>
      <c r="V5126" s="1">
        <f t="shared" ca="1" si="161"/>
        <v>62</v>
      </c>
      <c r="W5126" s="1" t="str">
        <f ca="1">_xlfn.IFS(Admissions[[#This Row],[Patients Age]]&lt;18,"Paediatric",V5126&lt;40,"Young Adult",V5126&lt;65,"Adult",TRUE,"Senior")</f>
        <v>Adult</v>
      </c>
    </row>
    <row r="5127" spans="1:23" x14ac:dyDescent="0.25">
      <c r="A5127">
        <v>14169</v>
      </c>
      <c r="B5127">
        <v>6471</v>
      </c>
      <c r="C5127" s="1" t="s">
        <v>226</v>
      </c>
      <c r="D5127" s="1" t="s">
        <v>56</v>
      </c>
      <c r="E5127" s="2">
        <v>23315</v>
      </c>
      <c r="F5127" s="1" t="s">
        <v>41</v>
      </c>
      <c r="G5127" s="1" t="s">
        <v>42</v>
      </c>
      <c r="H5127" s="2">
        <v>45347</v>
      </c>
      <c r="I5127" s="2">
        <v>45352</v>
      </c>
      <c r="J5127">
        <v>5</v>
      </c>
      <c r="K5127">
        <v>7967</v>
      </c>
      <c r="L5127" s="1" t="s">
        <v>1491</v>
      </c>
      <c r="M5127" s="1" t="s">
        <v>73</v>
      </c>
      <c r="N5127" s="1" t="s">
        <v>18</v>
      </c>
      <c r="O5127" t="s">
        <v>19</v>
      </c>
      <c r="P5127">
        <v>1593.4</v>
      </c>
      <c r="Q5127" s="1" t="s">
        <v>1492</v>
      </c>
      <c r="R5127" s="1" t="s">
        <v>1451</v>
      </c>
      <c r="S5127" t="s">
        <v>1447</v>
      </c>
      <c r="T5127">
        <f>VLOOKUP(Admissions[[#This Row],[Department]],Departments!A:E,5,FALSE)</f>
        <v>7200</v>
      </c>
      <c r="U5127" s="1" t="str">
        <f t="shared" si="160"/>
        <v>Above Benchmark</v>
      </c>
      <c r="V5127" s="1">
        <f t="shared" ca="1" si="161"/>
        <v>62</v>
      </c>
      <c r="W5127" s="1" t="str">
        <f ca="1">_xlfn.IFS(Admissions[[#This Row],[Patients Age]]&lt;18,"Paediatric",V5127&lt;40,"Young Adult",V5127&lt;65,"Adult",TRUE,"Senior")</f>
        <v>Adult</v>
      </c>
    </row>
    <row r="5128" spans="1:23" x14ac:dyDescent="0.25">
      <c r="A5128">
        <v>12541</v>
      </c>
      <c r="B5128">
        <v>5564</v>
      </c>
      <c r="C5128" s="1" t="s">
        <v>579</v>
      </c>
      <c r="D5128" s="1" t="s">
        <v>14</v>
      </c>
      <c r="E5128" s="2">
        <v>18644</v>
      </c>
      <c r="F5128" s="1" t="s">
        <v>35</v>
      </c>
      <c r="G5128" s="1" t="s">
        <v>83</v>
      </c>
      <c r="H5128" s="2">
        <v>45124</v>
      </c>
      <c r="I5128" s="2">
        <v>45127</v>
      </c>
      <c r="J5128">
        <v>3</v>
      </c>
      <c r="K5128">
        <v>8633</v>
      </c>
      <c r="L5128" s="1" t="s">
        <v>1491</v>
      </c>
      <c r="M5128" s="1" t="s">
        <v>60</v>
      </c>
      <c r="N5128" s="1" t="s">
        <v>18</v>
      </c>
      <c r="O5128" t="s">
        <v>19</v>
      </c>
      <c r="P5128">
        <v>2877.6667000000002</v>
      </c>
      <c r="Q5128" s="1" t="s">
        <v>1492</v>
      </c>
      <c r="R5128" s="1" t="s">
        <v>1448</v>
      </c>
      <c r="S5128" t="s">
        <v>1449</v>
      </c>
      <c r="T5128">
        <f>VLOOKUP(Admissions[[#This Row],[Department]],Departments!A:E,5,FALSE)</f>
        <v>8500</v>
      </c>
      <c r="U5128" s="1" t="str">
        <f t="shared" si="160"/>
        <v>Above Benchmark</v>
      </c>
      <c r="V5128" s="1">
        <f t="shared" ca="1" si="161"/>
        <v>75</v>
      </c>
      <c r="W5128" s="1" t="str">
        <f ca="1">_xlfn.IFS(Admissions[[#This Row],[Patients Age]]&lt;18,"Paediatric",V5128&lt;40,"Young Adult",V5128&lt;65,"Adult",TRUE,"Senior")</f>
        <v>Senior</v>
      </c>
    </row>
    <row r="5129" spans="1:23" x14ac:dyDescent="0.25">
      <c r="A5129">
        <v>11283</v>
      </c>
      <c r="B5129">
        <v>5708</v>
      </c>
      <c r="C5129" s="1" t="s">
        <v>409</v>
      </c>
      <c r="D5129" s="1" t="s">
        <v>56</v>
      </c>
      <c r="E5129" s="2">
        <v>43002</v>
      </c>
      <c r="F5129" s="1" t="s">
        <v>30</v>
      </c>
      <c r="G5129" s="1" t="s">
        <v>110</v>
      </c>
      <c r="H5129" s="2">
        <v>45307</v>
      </c>
      <c r="I5129" s="2">
        <v>45310</v>
      </c>
      <c r="J5129">
        <v>3</v>
      </c>
      <c r="K5129">
        <v>3533</v>
      </c>
      <c r="L5129" s="1" t="s">
        <v>1491</v>
      </c>
      <c r="M5129" s="1" t="s">
        <v>46</v>
      </c>
      <c r="N5129" s="1" t="s">
        <v>33</v>
      </c>
      <c r="O5129" t="s">
        <v>19</v>
      </c>
      <c r="P5129">
        <v>1177.6667</v>
      </c>
      <c r="Q5129" s="1" t="s">
        <v>1492</v>
      </c>
      <c r="R5129" s="1" t="s">
        <v>1452</v>
      </c>
      <c r="S5129" t="s">
        <v>1449</v>
      </c>
      <c r="T5129">
        <f>VLOOKUP(Admissions[[#This Row],[Department]],Departments!A:E,5,FALSE)</f>
        <v>4500</v>
      </c>
      <c r="U5129" s="1" t="str">
        <f t="shared" si="160"/>
        <v>Within Benchmark</v>
      </c>
      <c r="V5129" s="1">
        <f t="shared" ca="1" si="161"/>
        <v>8</v>
      </c>
      <c r="W5129" s="1" t="str">
        <f ca="1">_xlfn.IFS(Admissions[[#This Row],[Patients Age]]&lt;18,"Paediatric",V5129&lt;40,"Young Adult",V5129&lt;65,"Adult",TRUE,"Senior")</f>
        <v>Paediatric</v>
      </c>
    </row>
    <row r="5130" spans="1:23" x14ac:dyDescent="0.25">
      <c r="A5130">
        <v>15707</v>
      </c>
      <c r="B5130">
        <v>5883</v>
      </c>
      <c r="C5130" s="1" t="s">
        <v>154</v>
      </c>
      <c r="D5130" s="1" t="s">
        <v>56</v>
      </c>
      <c r="E5130" s="2">
        <v>22028</v>
      </c>
      <c r="F5130" s="1" t="s">
        <v>26</v>
      </c>
      <c r="G5130" s="1" t="s">
        <v>27</v>
      </c>
      <c r="H5130" s="2">
        <v>45580</v>
      </c>
      <c r="I5130" s="2">
        <v>45589</v>
      </c>
      <c r="J5130">
        <v>9</v>
      </c>
      <c r="K5130">
        <v>14414</v>
      </c>
      <c r="L5130" s="1" t="s">
        <v>1491</v>
      </c>
      <c r="M5130" s="1" t="s">
        <v>79</v>
      </c>
      <c r="N5130" s="1" t="s">
        <v>33</v>
      </c>
      <c r="O5130" t="s">
        <v>19</v>
      </c>
      <c r="P5130">
        <v>1601.5555999999999</v>
      </c>
      <c r="Q5130" s="1" t="s">
        <v>1492</v>
      </c>
      <c r="R5130" s="1" t="s">
        <v>1452</v>
      </c>
      <c r="S5130" t="s">
        <v>1449</v>
      </c>
      <c r="T5130">
        <f>VLOOKUP(Admissions[[#This Row],[Department]],Departments!A:E,5,FALSE)</f>
        <v>9000</v>
      </c>
      <c r="U5130" s="1" t="str">
        <f t="shared" si="160"/>
        <v>Above Benchmark</v>
      </c>
      <c r="V5130" s="1">
        <f t="shared" ca="1" si="161"/>
        <v>66</v>
      </c>
      <c r="W5130" s="1" t="str">
        <f ca="1">_xlfn.IFS(Admissions[[#This Row],[Patients Age]]&lt;18,"Paediatric",V5130&lt;40,"Young Adult",V5130&lt;65,"Adult",TRUE,"Senior")</f>
        <v>Senior</v>
      </c>
    </row>
    <row r="5131" spans="1:23" x14ac:dyDescent="0.25">
      <c r="A5131">
        <v>13329</v>
      </c>
      <c r="B5131">
        <v>5872</v>
      </c>
      <c r="C5131" s="1" t="s">
        <v>664</v>
      </c>
      <c r="D5131" s="1" t="s">
        <v>56</v>
      </c>
      <c r="E5131" s="2">
        <v>25796</v>
      </c>
      <c r="F5131" s="1" t="s">
        <v>41</v>
      </c>
      <c r="G5131" s="1" t="s">
        <v>42</v>
      </c>
      <c r="H5131" s="2">
        <v>45239</v>
      </c>
      <c r="I5131" s="2">
        <v>45245</v>
      </c>
      <c r="J5131">
        <v>6</v>
      </c>
      <c r="K5131">
        <v>9477</v>
      </c>
      <c r="L5131" s="1" t="s">
        <v>1491</v>
      </c>
      <c r="M5131" s="1" t="s">
        <v>73</v>
      </c>
      <c r="N5131" s="1" t="s">
        <v>33</v>
      </c>
      <c r="O5131" t="s">
        <v>19</v>
      </c>
      <c r="P5131">
        <v>1579.5</v>
      </c>
      <c r="Q5131" s="1" t="s">
        <v>1492</v>
      </c>
      <c r="R5131" s="1" t="s">
        <v>1450</v>
      </c>
      <c r="S5131" t="s">
        <v>1449</v>
      </c>
      <c r="T5131">
        <f>VLOOKUP(Admissions[[#This Row],[Department]],Departments!A:E,5,FALSE)</f>
        <v>7200</v>
      </c>
      <c r="U5131" s="1" t="str">
        <f t="shared" si="160"/>
        <v>Above Benchmark</v>
      </c>
      <c r="V5131" s="1">
        <f t="shared" ca="1" si="161"/>
        <v>55</v>
      </c>
      <c r="W5131" s="1" t="str">
        <f ca="1">_xlfn.IFS(Admissions[[#This Row],[Patients Age]]&lt;18,"Paediatric",V5131&lt;40,"Young Adult",V5131&lt;65,"Adult",TRUE,"Senior")</f>
        <v>Adult</v>
      </c>
    </row>
    <row r="5132" spans="1:23" x14ac:dyDescent="0.25">
      <c r="A5132">
        <v>14138</v>
      </c>
      <c r="B5132">
        <v>3574</v>
      </c>
      <c r="C5132" s="1" t="s">
        <v>223</v>
      </c>
      <c r="D5132" s="1" t="s">
        <v>14</v>
      </c>
      <c r="E5132" s="2">
        <v>30588</v>
      </c>
      <c r="F5132" s="1" t="s">
        <v>51</v>
      </c>
      <c r="G5132" s="1" t="s">
        <v>113</v>
      </c>
      <c r="H5132" s="2">
        <v>45005</v>
      </c>
      <c r="I5132" s="2">
        <v>45007</v>
      </c>
      <c r="J5132">
        <v>2</v>
      </c>
      <c r="K5132">
        <v>3937</v>
      </c>
      <c r="L5132" s="1" t="s">
        <v>1491</v>
      </c>
      <c r="M5132" s="1" t="s">
        <v>53</v>
      </c>
      <c r="N5132" s="1" t="s">
        <v>24</v>
      </c>
      <c r="O5132" t="s">
        <v>19</v>
      </c>
      <c r="P5132">
        <v>1968.5</v>
      </c>
      <c r="Q5132" s="1" t="s">
        <v>1492</v>
      </c>
      <c r="R5132" s="1" t="s">
        <v>1448</v>
      </c>
      <c r="S5132" t="s">
        <v>1449</v>
      </c>
      <c r="T5132">
        <f>VLOOKUP(Admissions[[#This Row],[Department]],Departments!A:E,5,FALSE)</f>
        <v>6800</v>
      </c>
      <c r="U5132" s="1" t="str">
        <f t="shared" si="160"/>
        <v>Within Benchmark</v>
      </c>
      <c r="V5132" s="1">
        <f t="shared" ca="1" si="161"/>
        <v>42</v>
      </c>
      <c r="W5132" s="1" t="str">
        <f ca="1">_xlfn.IFS(Admissions[[#This Row],[Patients Age]]&lt;18,"Paediatric",V5132&lt;40,"Young Adult",V5132&lt;65,"Adult",TRUE,"Senior")</f>
        <v>Adult</v>
      </c>
    </row>
    <row r="5133" spans="1:23" x14ac:dyDescent="0.25">
      <c r="A5133">
        <v>14171</v>
      </c>
      <c r="B5133">
        <v>3666</v>
      </c>
      <c r="C5133" s="1" t="s">
        <v>665</v>
      </c>
      <c r="D5133" s="1" t="s">
        <v>56</v>
      </c>
      <c r="E5133" s="2">
        <v>25076</v>
      </c>
      <c r="F5133" s="1" t="s">
        <v>35</v>
      </c>
      <c r="G5133" s="1" t="s">
        <v>36</v>
      </c>
      <c r="H5133" s="2">
        <v>45616</v>
      </c>
      <c r="I5133" s="2">
        <v>45622</v>
      </c>
      <c r="J5133">
        <v>6</v>
      </c>
      <c r="K5133">
        <v>8470</v>
      </c>
      <c r="L5133" s="1" t="s">
        <v>1491</v>
      </c>
      <c r="M5133" s="1" t="s">
        <v>119</v>
      </c>
      <c r="N5133" s="1" t="s">
        <v>18</v>
      </c>
      <c r="O5133" t="s">
        <v>19</v>
      </c>
      <c r="P5133">
        <v>1411.6667</v>
      </c>
      <c r="Q5133" s="1" t="s">
        <v>1492</v>
      </c>
      <c r="R5133" s="1" t="s">
        <v>1453</v>
      </c>
      <c r="S5133" t="s">
        <v>1449</v>
      </c>
      <c r="T5133">
        <f>VLOOKUP(Admissions[[#This Row],[Department]],Departments!A:E,5,FALSE)</f>
        <v>8500</v>
      </c>
      <c r="U5133" s="1" t="str">
        <f t="shared" si="160"/>
        <v>Within Benchmark</v>
      </c>
      <c r="V5133" s="1">
        <f t="shared" ca="1" si="161"/>
        <v>57</v>
      </c>
      <c r="W5133" s="1" t="str">
        <f ca="1">_xlfn.IFS(Admissions[[#This Row],[Patients Age]]&lt;18,"Paediatric",V5133&lt;40,"Young Adult",V5133&lt;65,"Adult",TRUE,"Senior")</f>
        <v>Adult</v>
      </c>
    </row>
    <row r="5134" spans="1:23" x14ac:dyDescent="0.25">
      <c r="A5134">
        <v>15570</v>
      </c>
      <c r="B5134">
        <v>6768</v>
      </c>
      <c r="C5134" s="1" t="s">
        <v>629</v>
      </c>
      <c r="D5134" s="1" t="s">
        <v>14</v>
      </c>
      <c r="E5134" s="2">
        <v>27840</v>
      </c>
      <c r="F5134" s="1" t="s">
        <v>35</v>
      </c>
      <c r="G5134" s="1" t="s">
        <v>36</v>
      </c>
      <c r="H5134" s="2">
        <v>45560</v>
      </c>
      <c r="I5134" s="2">
        <v>45563</v>
      </c>
      <c r="J5134">
        <v>3</v>
      </c>
      <c r="K5134">
        <v>12499</v>
      </c>
      <c r="L5134" s="1" t="s">
        <v>1491</v>
      </c>
      <c r="M5134" s="1" t="s">
        <v>60</v>
      </c>
      <c r="N5134" s="1" t="s">
        <v>33</v>
      </c>
      <c r="O5134" t="s">
        <v>19</v>
      </c>
      <c r="P5134">
        <v>4166.3333000000002</v>
      </c>
      <c r="Q5134" s="1" t="s">
        <v>1492</v>
      </c>
      <c r="R5134" s="1" t="s">
        <v>1453</v>
      </c>
      <c r="S5134" t="s">
        <v>1449</v>
      </c>
      <c r="T5134">
        <f>VLOOKUP(Admissions[[#This Row],[Department]],Departments!A:E,5,FALSE)</f>
        <v>8500</v>
      </c>
      <c r="U5134" s="1" t="str">
        <f t="shared" si="160"/>
        <v>Above Benchmark</v>
      </c>
      <c r="V5134" s="1">
        <f t="shared" ca="1" si="161"/>
        <v>50</v>
      </c>
      <c r="W5134" s="1" t="str">
        <f ca="1">_xlfn.IFS(Admissions[[#This Row],[Patients Age]]&lt;18,"Paediatric",V5134&lt;40,"Young Adult",V5134&lt;65,"Adult",TRUE,"Senior")</f>
        <v>Adult</v>
      </c>
    </row>
    <row r="5135" spans="1:23" x14ac:dyDescent="0.25">
      <c r="A5135">
        <v>14791</v>
      </c>
      <c r="B5135">
        <v>4170</v>
      </c>
      <c r="C5135" s="1" t="s">
        <v>553</v>
      </c>
      <c r="D5135" s="1" t="s">
        <v>56</v>
      </c>
      <c r="E5135" s="2">
        <v>36670</v>
      </c>
      <c r="F5135" s="1" t="s">
        <v>35</v>
      </c>
      <c r="G5135" s="1" t="s">
        <v>83</v>
      </c>
      <c r="H5135" s="2">
        <v>45578</v>
      </c>
      <c r="I5135" s="2">
        <v>45577</v>
      </c>
      <c r="J5135">
        <v>-1</v>
      </c>
      <c r="K5135">
        <v>10889</v>
      </c>
      <c r="L5135" s="1" t="s">
        <v>1491</v>
      </c>
      <c r="M5135" s="1" t="s">
        <v>119</v>
      </c>
      <c r="N5135" s="1" t="s">
        <v>33</v>
      </c>
      <c r="O5135" t="s">
        <v>62</v>
      </c>
      <c r="P5135">
        <v>-10889</v>
      </c>
      <c r="Q5135" s="1" t="s">
        <v>1492</v>
      </c>
      <c r="R5135" s="1" t="s">
        <v>1451</v>
      </c>
      <c r="S5135" t="s">
        <v>1447</v>
      </c>
      <c r="T5135">
        <f>VLOOKUP(Admissions[[#This Row],[Department]],Departments!A:E,5,FALSE)</f>
        <v>8500</v>
      </c>
      <c r="U5135" s="1" t="str">
        <f t="shared" si="160"/>
        <v>Above Benchmark</v>
      </c>
      <c r="V5135" s="1">
        <f t="shared" ca="1" si="161"/>
        <v>26</v>
      </c>
      <c r="W5135" s="1" t="str">
        <f ca="1">_xlfn.IFS(Admissions[[#This Row],[Patients Age]]&lt;18,"Paediatric",V5135&lt;40,"Young Adult",V5135&lt;65,"Adult",TRUE,"Senior")</f>
        <v>Young Adult</v>
      </c>
    </row>
    <row r="5136" spans="1:23" x14ac:dyDescent="0.25">
      <c r="A5136">
        <v>11963</v>
      </c>
      <c r="B5136">
        <v>3027</v>
      </c>
      <c r="C5136" s="1" t="s">
        <v>1283</v>
      </c>
      <c r="D5136" s="1" t="s">
        <v>14</v>
      </c>
      <c r="E5136" s="2">
        <v>30029</v>
      </c>
      <c r="F5136" s="1" t="s">
        <v>15</v>
      </c>
      <c r="G5136" s="1" t="s">
        <v>48</v>
      </c>
      <c r="H5136" s="2">
        <v>45548</v>
      </c>
      <c r="I5136" s="2">
        <v>45549</v>
      </c>
      <c r="J5136">
        <v>1</v>
      </c>
      <c r="K5136">
        <v>1809</v>
      </c>
      <c r="L5136" s="1" t="s">
        <v>1491</v>
      </c>
      <c r="M5136" s="1" t="s">
        <v>46</v>
      </c>
      <c r="N5136" s="1" t="s">
        <v>24</v>
      </c>
      <c r="O5136" t="s">
        <v>19</v>
      </c>
      <c r="P5136">
        <v>1809</v>
      </c>
      <c r="Q5136" s="1" t="s">
        <v>1492</v>
      </c>
      <c r="R5136" s="1" t="s">
        <v>1454</v>
      </c>
      <c r="S5136" t="s">
        <v>1449</v>
      </c>
      <c r="T5136">
        <f>VLOOKUP(Admissions[[#This Row],[Department]],Departments!A:E,5,FALSE)</f>
        <v>5500</v>
      </c>
      <c r="U5136" s="1" t="str">
        <f t="shared" si="160"/>
        <v>Within Benchmark</v>
      </c>
      <c r="V5136" s="1">
        <f t="shared" ca="1" si="161"/>
        <v>44</v>
      </c>
      <c r="W5136" s="1" t="str">
        <f ca="1">_xlfn.IFS(Admissions[[#This Row],[Patients Age]]&lt;18,"Paediatric",V5136&lt;40,"Young Adult",V5136&lt;65,"Adult",TRUE,"Senior")</f>
        <v>Adult</v>
      </c>
    </row>
    <row r="5137" spans="1:23" x14ac:dyDescent="0.25">
      <c r="A5137">
        <v>12782</v>
      </c>
      <c r="B5137">
        <v>5293</v>
      </c>
      <c r="C5137" s="1" t="s">
        <v>899</v>
      </c>
      <c r="D5137" s="1" t="s">
        <v>56</v>
      </c>
      <c r="E5137" s="2">
        <v>22220</v>
      </c>
      <c r="F5137" s="1" t="s">
        <v>15</v>
      </c>
      <c r="G5137" s="1" t="s">
        <v>16</v>
      </c>
      <c r="H5137" s="2">
        <v>45271</v>
      </c>
      <c r="I5137" s="2">
        <v>45274</v>
      </c>
      <c r="J5137">
        <v>3</v>
      </c>
      <c r="K5137">
        <v>5846</v>
      </c>
      <c r="L5137" s="1" t="s">
        <v>1491</v>
      </c>
      <c r="M5137" s="1" t="s">
        <v>81</v>
      </c>
      <c r="N5137" s="1" t="s">
        <v>24</v>
      </c>
      <c r="O5137" t="s">
        <v>19</v>
      </c>
      <c r="P5137">
        <v>1948.6667</v>
      </c>
      <c r="Q5137" s="1" t="s">
        <v>1492</v>
      </c>
      <c r="R5137" s="1" t="s">
        <v>1448</v>
      </c>
      <c r="S5137" t="s">
        <v>1449</v>
      </c>
      <c r="T5137">
        <f>VLOOKUP(Admissions[[#This Row],[Department]],Departments!A:E,5,FALSE)</f>
        <v>5500</v>
      </c>
      <c r="U5137" s="1" t="str">
        <f t="shared" si="160"/>
        <v>Above Benchmark</v>
      </c>
      <c r="V5137" s="1">
        <f t="shared" ca="1" si="161"/>
        <v>65</v>
      </c>
      <c r="W5137" s="1" t="str">
        <f ca="1">_xlfn.IFS(Admissions[[#This Row],[Patients Age]]&lt;18,"Paediatric",V5137&lt;40,"Young Adult",V5137&lt;65,"Adult",TRUE,"Senior")</f>
        <v>Senior</v>
      </c>
    </row>
    <row r="5138" spans="1:23" x14ac:dyDescent="0.25">
      <c r="A5138">
        <v>15101</v>
      </c>
      <c r="B5138">
        <v>5937</v>
      </c>
      <c r="C5138" s="1" t="s">
        <v>501</v>
      </c>
      <c r="D5138" s="1" t="s">
        <v>56</v>
      </c>
      <c r="E5138" s="2">
        <v>32741</v>
      </c>
      <c r="F5138" s="1" t="s">
        <v>26</v>
      </c>
      <c r="G5138" s="1" t="s">
        <v>27</v>
      </c>
      <c r="H5138" s="2">
        <v>45550</v>
      </c>
      <c r="I5138" s="2">
        <v>45556</v>
      </c>
      <c r="J5138">
        <v>6</v>
      </c>
      <c r="K5138">
        <v>9256</v>
      </c>
      <c r="L5138" s="1" t="s">
        <v>1491</v>
      </c>
      <c r="M5138" s="1" t="s">
        <v>64</v>
      </c>
      <c r="N5138" s="1" t="s">
        <v>33</v>
      </c>
      <c r="O5138" t="s">
        <v>19</v>
      </c>
      <c r="P5138">
        <v>1542.6667</v>
      </c>
      <c r="Q5138" s="1" t="s">
        <v>1492</v>
      </c>
      <c r="R5138" s="1" t="s">
        <v>1451</v>
      </c>
      <c r="S5138" t="s">
        <v>1447</v>
      </c>
      <c r="T5138">
        <f>VLOOKUP(Admissions[[#This Row],[Department]],Departments!A:E,5,FALSE)</f>
        <v>9000</v>
      </c>
      <c r="U5138" s="1" t="str">
        <f t="shared" si="160"/>
        <v>Above Benchmark</v>
      </c>
      <c r="V5138" s="1">
        <f t="shared" ca="1" si="161"/>
        <v>36</v>
      </c>
      <c r="W5138" s="1" t="str">
        <f ca="1">_xlfn.IFS(Admissions[[#This Row],[Patients Age]]&lt;18,"Paediatric",V5138&lt;40,"Young Adult",V5138&lt;65,"Adult",TRUE,"Senior")</f>
        <v>Young Adult</v>
      </c>
    </row>
    <row r="5139" spans="1:23" x14ac:dyDescent="0.25">
      <c r="A5139">
        <v>15768</v>
      </c>
      <c r="B5139">
        <v>3731</v>
      </c>
      <c r="C5139" s="1" t="s">
        <v>520</v>
      </c>
      <c r="D5139" s="1" t="s">
        <v>56</v>
      </c>
      <c r="E5139" s="2">
        <v>13785</v>
      </c>
      <c r="F5139" s="1" t="s">
        <v>21</v>
      </c>
      <c r="G5139" s="1" t="s">
        <v>149</v>
      </c>
      <c r="H5139" s="2">
        <v>45455</v>
      </c>
      <c r="I5139" s="2">
        <v>45469</v>
      </c>
      <c r="J5139">
        <v>14</v>
      </c>
      <c r="K5139">
        <v>36859</v>
      </c>
      <c r="L5139" s="1" t="s">
        <v>1491</v>
      </c>
      <c r="M5139" s="1" t="s">
        <v>209</v>
      </c>
      <c r="N5139" s="1" t="s">
        <v>18</v>
      </c>
      <c r="O5139" t="s">
        <v>19</v>
      </c>
      <c r="P5139">
        <v>2632.7856999999999</v>
      </c>
      <c r="Q5139" s="1" t="s">
        <v>1492</v>
      </c>
      <c r="R5139" s="1" t="s">
        <v>1453</v>
      </c>
      <c r="S5139" t="s">
        <v>1449</v>
      </c>
      <c r="T5139">
        <f>VLOOKUP(Admissions[[#This Row],[Department]],Departments!A:E,5,FALSE)</f>
        <v>12000</v>
      </c>
      <c r="U5139" s="1" t="str">
        <f t="shared" si="160"/>
        <v>Above Benchmark</v>
      </c>
      <c r="V5139" s="1">
        <f t="shared" ca="1" si="161"/>
        <v>88</v>
      </c>
      <c r="W5139" s="1" t="str">
        <f ca="1">_xlfn.IFS(Admissions[[#This Row],[Patients Age]]&lt;18,"Paediatric",V5139&lt;40,"Young Adult",V5139&lt;65,"Adult",TRUE,"Senior")</f>
        <v>Senior</v>
      </c>
    </row>
    <row r="5140" spans="1:23" x14ac:dyDescent="0.25">
      <c r="A5140">
        <v>13599</v>
      </c>
      <c r="B5140">
        <v>5801</v>
      </c>
      <c r="C5140" s="1" t="s">
        <v>1302</v>
      </c>
      <c r="D5140" s="1" t="s">
        <v>14</v>
      </c>
      <c r="E5140" s="2">
        <v>15339</v>
      </c>
      <c r="F5140" s="1" t="s">
        <v>15</v>
      </c>
      <c r="G5140" s="1" t="s">
        <v>217</v>
      </c>
      <c r="H5140" s="2">
        <v>45234</v>
      </c>
      <c r="I5140" s="2">
        <v>45237</v>
      </c>
      <c r="J5140">
        <v>3</v>
      </c>
      <c r="K5140">
        <v>7627</v>
      </c>
      <c r="L5140" s="1" t="s">
        <v>1491</v>
      </c>
      <c r="M5140" s="1" t="s">
        <v>49</v>
      </c>
      <c r="N5140" s="1" t="s">
        <v>33</v>
      </c>
      <c r="O5140" t="s">
        <v>19</v>
      </c>
      <c r="P5140">
        <v>2542.3332999999998</v>
      </c>
      <c r="Q5140" s="1" t="s">
        <v>1492</v>
      </c>
      <c r="R5140" s="1" t="s">
        <v>1446</v>
      </c>
      <c r="S5140" t="s">
        <v>1447</v>
      </c>
      <c r="T5140">
        <f>VLOOKUP(Admissions[[#This Row],[Department]],Departments!A:E,5,FALSE)</f>
        <v>5500</v>
      </c>
      <c r="U5140" s="1" t="str">
        <f t="shared" si="160"/>
        <v>Above Benchmark</v>
      </c>
      <c r="V5140" s="1">
        <f t="shared" ca="1" si="161"/>
        <v>84</v>
      </c>
      <c r="W5140" s="1" t="str">
        <f ca="1">_xlfn.IFS(Admissions[[#This Row],[Patients Age]]&lt;18,"Paediatric",V5140&lt;40,"Young Adult",V5140&lt;65,"Adult",TRUE,"Senior")</f>
        <v>Senior</v>
      </c>
    </row>
    <row r="5141" spans="1:23" x14ac:dyDescent="0.25">
      <c r="A5141">
        <v>11141</v>
      </c>
      <c r="B5141">
        <v>6870</v>
      </c>
      <c r="C5141" s="1" t="s">
        <v>705</v>
      </c>
      <c r="D5141" s="1" t="s">
        <v>56</v>
      </c>
      <c r="E5141" s="2">
        <v>34334</v>
      </c>
      <c r="F5141" s="1" t="s">
        <v>26</v>
      </c>
      <c r="G5141" s="1" t="s">
        <v>27</v>
      </c>
      <c r="H5141" s="2">
        <v>45010</v>
      </c>
      <c r="I5141" s="2">
        <v>45013</v>
      </c>
      <c r="J5141">
        <v>3</v>
      </c>
      <c r="K5141">
        <v>12867</v>
      </c>
      <c r="L5141" s="1" t="s">
        <v>1491</v>
      </c>
      <c r="M5141" s="1" t="s">
        <v>28</v>
      </c>
      <c r="N5141" s="1" t="s">
        <v>18</v>
      </c>
      <c r="O5141" t="s">
        <v>19</v>
      </c>
      <c r="P5141">
        <v>4289</v>
      </c>
      <c r="Q5141" s="1" t="s">
        <v>1492</v>
      </c>
      <c r="R5141" s="1" t="s">
        <v>1446</v>
      </c>
      <c r="S5141" t="s">
        <v>1447</v>
      </c>
      <c r="T5141">
        <f>VLOOKUP(Admissions[[#This Row],[Department]],Departments!A:E,5,FALSE)</f>
        <v>9000</v>
      </c>
      <c r="U5141" s="1" t="str">
        <f t="shared" si="160"/>
        <v>Above Benchmark</v>
      </c>
      <c r="V5141" s="1">
        <f t="shared" ca="1" si="161"/>
        <v>32</v>
      </c>
      <c r="W5141" s="1" t="str">
        <f ca="1">_xlfn.IFS(Admissions[[#This Row],[Patients Age]]&lt;18,"Paediatric",V5141&lt;40,"Young Adult",V5141&lt;65,"Adult",TRUE,"Senior")</f>
        <v>Young Adult</v>
      </c>
    </row>
    <row r="5142" spans="1:23" x14ac:dyDescent="0.25">
      <c r="A5142">
        <v>12166</v>
      </c>
      <c r="B5142">
        <v>3770</v>
      </c>
      <c r="C5142" s="1" t="s">
        <v>700</v>
      </c>
      <c r="D5142" s="1" t="s">
        <v>14</v>
      </c>
      <c r="E5142" s="2">
        <v>36535</v>
      </c>
      <c r="F5142" s="1" t="s">
        <v>21</v>
      </c>
      <c r="G5142" s="1" t="s">
        <v>22</v>
      </c>
      <c r="H5142" s="2">
        <v>45276</v>
      </c>
      <c r="I5142" s="2">
        <v>45290</v>
      </c>
      <c r="J5142">
        <v>14</v>
      </c>
      <c r="K5142">
        <v>32770</v>
      </c>
      <c r="L5142" s="1" t="s">
        <v>1491</v>
      </c>
      <c r="M5142" s="1" t="s">
        <v>124</v>
      </c>
      <c r="N5142" s="1" t="s">
        <v>33</v>
      </c>
      <c r="O5142" t="s">
        <v>19</v>
      </c>
      <c r="P5142">
        <v>2340.7143000000001</v>
      </c>
      <c r="Q5142" s="1" t="s">
        <v>1492</v>
      </c>
      <c r="R5142" s="1" t="s">
        <v>1446</v>
      </c>
      <c r="S5142" t="s">
        <v>1447</v>
      </c>
      <c r="T5142">
        <f>VLOOKUP(Admissions[[#This Row],[Department]],Departments!A:E,5,FALSE)</f>
        <v>12000</v>
      </c>
      <c r="U5142" s="1" t="str">
        <f t="shared" si="160"/>
        <v>Above Benchmark</v>
      </c>
      <c r="V5142" s="1">
        <f t="shared" ca="1" si="161"/>
        <v>26</v>
      </c>
      <c r="W5142" s="1" t="str">
        <f ca="1">_xlfn.IFS(Admissions[[#This Row],[Patients Age]]&lt;18,"Paediatric",V5142&lt;40,"Young Adult",V5142&lt;65,"Adult",TRUE,"Senior")</f>
        <v>Young Adult</v>
      </c>
    </row>
    <row r="5143" spans="1:23" x14ac:dyDescent="0.25">
      <c r="A5143">
        <v>14419</v>
      </c>
      <c r="B5143">
        <v>3472</v>
      </c>
      <c r="C5143" s="1" t="s">
        <v>1132</v>
      </c>
      <c r="D5143" s="1" t="s">
        <v>56</v>
      </c>
      <c r="E5143" s="2">
        <v>28222</v>
      </c>
      <c r="F5143" s="1" t="s">
        <v>35</v>
      </c>
      <c r="G5143" s="1" t="s">
        <v>36</v>
      </c>
      <c r="H5143" s="2">
        <v>45645</v>
      </c>
      <c r="I5143" s="2">
        <v>45649</v>
      </c>
      <c r="J5143">
        <v>4</v>
      </c>
      <c r="K5143">
        <v>6787</v>
      </c>
      <c r="L5143" s="1" t="s">
        <v>1491</v>
      </c>
      <c r="M5143" s="1" t="s">
        <v>37</v>
      </c>
      <c r="N5143" s="1" t="s">
        <v>33</v>
      </c>
      <c r="O5143" t="s">
        <v>19</v>
      </c>
      <c r="P5143">
        <v>1696.75</v>
      </c>
      <c r="Q5143" s="1" t="s">
        <v>1492</v>
      </c>
      <c r="R5143" s="1" t="s">
        <v>1450</v>
      </c>
      <c r="S5143" t="s">
        <v>1449</v>
      </c>
      <c r="T5143">
        <f>VLOOKUP(Admissions[[#This Row],[Department]],Departments!A:E,5,FALSE)</f>
        <v>8500</v>
      </c>
      <c r="U5143" s="1" t="str">
        <f t="shared" si="160"/>
        <v>Within Benchmark</v>
      </c>
      <c r="V5143" s="1">
        <f t="shared" ca="1" si="161"/>
        <v>49</v>
      </c>
      <c r="W5143" s="1" t="str">
        <f ca="1">_xlfn.IFS(Admissions[[#This Row],[Patients Age]]&lt;18,"Paediatric",V5143&lt;40,"Young Adult",V5143&lt;65,"Adult",TRUE,"Senior")</f>
        <v>Adult</v>
      </c>
    </row>
    <row r="5144" spans="1:23" x14ac:dyDescent="0.25">
      <c r="A5144">
        <v>14115</v>
      </c>
      <c r="B5144">
        <v>4706</v>
      </c>
      <c r="C5144" s="1" t="s">
        <v>222</v>
      </c>
      <c r="D5144" s="1" t="s">
        <v>14</v>
      </c>
      <c r="E5144" s="2">
        <v>40486</v>
      </c>
      <c r="F5144" s="1" t="s">
        <v>30</v>
      </c>
      <c r="G5144" s="1" t="s">
        <v>31</v>
      </c>
      <c r="H5144" s="2">
        <v>45544</v>
      </c>
      <c r="I5144" s="2">
        <v>45546</v>
      </c>
      <c r="J5144">
        <v>2</v>
      </c>
      <c r="K5144">
        <v>1805</v>
      </c>
      <c r="L5144" s="1" t="s">
        <v>1491</v>
      </c>
      <c r="M5144" s="1" t="s">
        <v>49</v>
      </c>
      <c r="N5144" s="1" t="s">
        <v>18</v>
      </c>
      <c r="O5144" t="s">
        <v>19</v>
      </c>
      <c r="P5144">
        <v>902.5</v>
      </c>
      <c r="Q5144" s="1" t="s">
        <v>1492</v>
      </c>
      <c r="R5144" s="1" t="s">
        <v>1448</v>
      </c>
      <c r="S5144" t="s">
        <v>1449</v>
      </c>
      <c r="T5144">
        <f>VLOOKUP(Admissions[[#This Row],[Department]],Departments!A:E,5,FALSE)</f>
        <v>4500</v>
      </c>
      <c r="U5144" s="1" t="str">
        <f t="shared" si="160"/>
        <v>Within Benchmark</v>
      </c>
      <c r="V5144" s="1">
        <f t="shared" ca="1" si="161"/>
        <v>15</v>
      </c>
      <c r="W5144" s="1" t="str">
        <f ca="1">_xlfn.IFS(Admissions[[#This Row],[Patients Age]]&lt;18,"Paediatric",V5144&lt;40,"Young Adult",V5144&lt;65,"Adult",TRUE,"Senior")</f>
        <v>Paediatric</v>
      </c>
    </row>
    <row r="5145" spans="1:23" x14ac:dyDescent="0.25">
      <c r="A5145">
        <v>10587</v>
      </c>
      <c r="B5145">
        <v>4387</v>
      </c>
      <c r="C5145" s="1" t="s">
        <v>1351</v>
      </c>
      <c r="D5145" s="1" t="s">
        <v>14</v>
      </c>
      <c r="E5145" s="2">
        <v>28589</v>
      </c>
      <c r="F5145" s="1" t="s">
        <v>26</v>
      </c>
      <c r="G5145" s="1" t="s">
        <v>39</v>
      </c>
      <c r="H5145" s="2">
        <v>45492</v>
      </c>
      <c r="I5145" s="2">
        <v>45498</v>
      </c>
      <c r="J5145">
        <v>6</v>
      </c>
      <c r="K5145">
        <v>15445</v>
      </c>
      <c r="L5145" s="1" t="s">
        <v>1491</v>
      </c>
      <c r="M5145" s="1" t="s">
        <v>17</v>
      </c>
      <c r="N5145" s="1" t="s">
        <v>24</v>
      </c>
      <c r="O5145" t="s">
        <v>19</v>
      </c>
      <c r="P5145">
        <v>2574.1667000000002</v>
      </c>
      <c r="Q5145" s="1" t="s">
        <v>1492</v>
      </c>
      <c r="R5145" s="1" t="s">
        <v>1454</v>
      </c>
      <c r="S5145" t="s">
        <v>1449</v>
      </c>
      <c r="T5145">
        <f>VLOOKUP(Admissions[[#This Row],[Department]],Departments!A:E,5,FALSE)</f>
        <v>9000</v>
      </c>
      <c r="U5145" s="1" t="str">
        <f t="shared" si="160"/>
        <v>Above Benchmark</v>
      </c>
      <c r="V5145" s="1">
        <f t="shared" ca="1" si="161"/>
        <v>48</v>
      </c>
      <c r="W5145" s="1" t="str">
        <f ca="1">_xlfn.IFS(Admissions[[#This Row],[Patients Age]]&lt;18,"Paediatric",V5145&lt;40,"Young Adult",V5145&lt;65,"Adult",TRUE,"Senior")</f>
        <v>Adult</v>
      </c>
    </row>
    <row r="5146" spans="1:23" x14ac:dyDescent="0.25">
      <c r="A5146">
        <v>12353</v>
      </c>
      <c r="B5146">
        <v>6145</v>
      </c>
      <c r="C5146" s="1" t="s">
        <v>632</v>
      </c>
      <c r="D5146" s="1" t="s">
        <v>14</v>
      </c>
      <c r="E5146" s="2">
        <v>25395</v>
      </c>
      <c r="F5146" s="1" t="s">
        <v>41</v>
      </c>
      <c r="G5146" s="1" t="s">
        <v>219</v>
      </c>
      <c r="H5146" s="2">
        <v>45013</v>
      </c>
      <c r="I5146" s="2">
        <v>45018</v>
      </c>
      <c r="J5146">
        <v>5</v>
      </c>
      <c r="K5146">
        <v>8190</v>
      </c>
      <c r="L5146" s="1" t="s">
        <v>1491</v>
      </c>
      <c r="M5146" s="1" t="s">
        <v>73</v>
      </c>
      <c r="N5146" s="1" t="s">
        <v>33</v>
      </c>
      <c r="O5146" t="s">
        <v>19</v>
      </c>
      <c r="P5146">
        <v>1638</v>
      </c>
      <c r="Q5146" s="1" t="s">
        <v>1492</v>
      </c>
      <c r="R5146" s="1" t="s">
        <v>1452</v>
      </c>
      <c r="S5146" t="s">
        <v>1449</v>
      </c>
      <c r="T5146">
        <f>VLOOKUP(Admissions[[#This Row],[Department]],Departments!A:E,5,FALSE)</f>
        <v>7200</v>
      </c>
      <c r="U5146" s="1" t="str">
        <f t="shared" si="160"/>
        <v>Above Benchmark</v>
      </c>
      <c r="V5146" s="1">
        <f t="shared" ca="1" si="161"/>
        <v>56</v>
      </c>
      <c r="W5146" s="1" t="str">
        <f ca="1">_xlfn.IFS(Admissions[[#This Row],[Patients Age]]&lt;18,"Paediatric",V5146&lt;40,"Young Adult",V5146&lt;65,"Adult",TRUE,"Senior")</f>
        <v>Adult</v>
      </c>
    </row>
    <row r="5147" spans="1:23" x14ac:dyDescent="0.25">
      <c r="A5147">
        <v>10824</v>
      </c>
      <c r="B5147">
        <v>3498</v>
      </c>
      <c r="C5147" s="1" t="s">
        <v>552</v>
      </c>
      <c r="D5147" s="1" t="s">
        <v>56</v>
      </c>
      <c r="E5147" s="2">
        <v>24596</v>
      </c>
      <c r="F5147" s="1" t="s">
        <v>51</v>
      </c>
      <c r="G5147" s="1" t="s">
        <v>87</v>
      </c>
      <c r="H5147" s="2">
        <v>45443</v>
      </c>
      <c r="I5147" s="2">
        <v>45446</v>
      </c>
      <c r="J5147">
        <v>3</v>
      </c>
      <c r="K5147">
        <v>5957</v>
      </c>
      <c r="L5147" s="1" t="s">
        <v>1491</v>
      </c>
      <c r="M5147" s="1" t="s">
        <v>17</v>
      </c>
      <c r="N5147" s="1" t="s">
        <v>33</v>
      </c>
      <c r="O5147" t="s">
        <v>19</v>
      </c>
      <c r="P5147">
        <v>1985.6667</v>
      </c>
      <c r="Q5147" s="1" t="s">
        <v>1492</v>
      </c>
      <c r="R5147" s="1" t="s">
        <v>1454</v>
      </c>
      <c r="S5147" t="s">
        <v>1449</v>
      </c>
      <c r="T5147">
        <f>VLOOKUP(Admissions[[#This Row],[Department]],Departments!A:E,5,FALSE)</f>
        <v>6800</v>
      </c>
      <c r="U5147" s="1" t="str">
        <f t="shared" si="160"/>
        <v>Within Benchmark</v>
      </c>
      <c r="V5147" s="1">
        <f t="shared" ca="1" si="161"/>
        <v>59</v>
      </c>
      <c r="W5147" s="1" t="str">
        <f ca="1">_xlfn.IFS(Admissions[[#This Row],[Patients Age]]&lt;18,"Paediatric",V5147&lt;40,"Young Adult",V5147&lt;65,"Adult",TRUE,"Senior")</f>
        <v>Adult</v>
      </c>
    </row>
    <row r="5148" spans="1:23" x14ac:dyDescent="0.25">
      <c r="A5148">
        <v>13860</v>
      </c>
      <c r="B5148">
        <v>7198</v>
      </c>
      <c r="C5148" s="1" t="s">
        <v>71</v>
      </c>
      <c r="D5148" s="1" t="s">
        <v>14</v>
      </c>
      <c r="E5148" s="2">
        <v>24332</v>
      </c>
      <c r="F5148" s="1" t="s">
        <v>35</v>
      </c>
      <c r="G5148" s="1" t="s">
        <v>85</v>
      </c>
      <c r="H5148" s="2">
        <v>45351</v>
      </c>
      <c r="I5148" s="2">
        <v>45352</v>
      </c>
      <c r="J5148">
        <v>1</v>
      </c>
      <c r="K5148">
        <v>9017</v>
      </c>
      <c r="L5148" s="1" t="s">
        <v>1491</v>
      </c>
      <c r="M5148" s="1" t="s">
        <v>60</v>
      </c>
      <c r="N5148" s="1" t="s">
        <v>18</v>
      </c>
      <c r="O5148" t="s">
        <v>19</v>
      </c>
      <c r="P5148">
        <v>9017</v>
      </c>
      <c r="Q5148" s="1" t="s">
        <v>1492</v>
      </c>
      <c r="R5148" s="1" t="s">
        <v>1450</v>
      </c>
      <c r="S5148" t="s">
        <v>1449</v>
      </c>
      <c r="T5148">
        <f>VLOOKUP(Admissions[[#This Row],[Department]],Departments!A:E,5,FALSE)</f>
        <v>8500</v>
      </c>
      <c r="U5148" s="1" t="str">
        <f t="shared" si="160"/>
        <v>Above Benchmark</v>
      </c>
      <c r="V5148" s="1">
        <f t="shared" ca="1" si="161"/>
        <v>59</v>
      </c>
      <c r="W5148" s="1" t="str">
        <f ca="1">_xlfn.IFS(Admissions[[#This Row],[Patients Age]]&lt;18,"Paediatric",V5148&lt;40,"Young Adult",V5148&lt;65,"Adult",TRUE,"Senior")</f>
        <v>Adult</v>
      </c>
    </row>
    <row r="5149" spans="1:23" x14ac:dyDescent="0.25">
      <c r="A5149">
        <v>10079</v>
      </c>
      <c r="B5149">
        <v>6362</v>
      </c>
      <c r="C5149" s="1" t="s">
        <v>630</v>
      </c>
      <c r="D5149" s="1" t="s">
        <v>14</v>
      </c>
      <c r="E5149" s="2">
        <v>12657</v>
      </c>
      <c r="F5149" s="1" t="s">
        <v>66</v>
      </c>
      <c r="G5149" s="1" t="s">
        <v>77</v>
      </c>
      <c r="H5149" s="2">
        <v>44960</v>
      </c>
      <c r="I5149" s="2">
        <v>44966</v>
      </c>
      <c r="J5149">
        <v>6</v>
      </c>
      <c r="K5149">
        <v>11942</v>
      </c>
      <c r="L5149" s="1" t="s">
        <v>1494</v>
      </c>
      <c r="M5149" s="1" t="s">
        <v>91</v>
      </c>
      <c r="N5149" s="1" t="s">
        <v>18</v>
      </c>
      <c r="O5149" t="s">
        <v>19</v>
      </c>
      <c r="P5149">
        <v>1990.3333</v>
      </c>
      <c r="Q5149" s="1" t="s">
        <v>1492</v>
      </c>
      <c r="R5149" s="1" t="s">
        <v>1454</v>
      </c>
      <c r="S5149" t="s">
        <v>1449</v>
      </c>
      <c r="T5149">
        <f>VLOOKUP(Admissions[[#This Row],[Department]],Departments!A:E,5,FALSE)</f>
        <v>6000</v>
      </c>
      <c r="U5149" s="1" t="str">
        <f t="shared" si="160"/>
        <v>Above Benchmark</v>
      </c>
      <c r="V5149" s="1">
        <f t="shared" ca="1" si="161"/>
        <v>91</v>
      </c>
      <c r="W5149" s="1" t="str">
        <f ca="1">_xlfn.IFS(Admissions[[#This Row],[Patients Age]]&lt;18,"Paediatric",V5149&lt;40,"Young Adult",V5149&lt;65,"Adult",TRUE,"Senior")</f>
        <v>Senior</v>
      </c>
    </row>
    <row r="5150" spans="1:23" x14ac:dyDescent="0.25">
      <c r="A5150">
        <v>11691</v>
      </c>
      <c r="B5150">
        <v>5232</v>
      </c>
      <c r="C5150" s="1" t="s">
        <v>307</v>
      </c>
      <c r="D5150" s="1" t="s">
        <v>56</v>
      </c>
      <c r="E5150" s="2">
        <v>32817</v>
      </c>
      <c r="F5150" s="1" t="s">
        <v>21</v>
      </c>
      <c r="G5150" s="1" t="s">
        <v>22</v>
      </c>
      <c r="H5150" s="2">
        <v>45620</v>
      </c>
      <c r="I5150" s="2">
        <v>45624</v>
      </c>
      <c r="J5150">
        <v>4</v>
      </c>
      <c r="K5150">
        <v>15634</v>
      </c>
      <c r="L5150" s="1" t="s">
        <v>1491</v>
      </c>
      <c r="M5150" s="1" t="s">
        <v>28</v>
      </c>
      <c r="N5150" s="1" t="s">
        <v>33</v>
      </c>
      <c r="O5150" t="s">
        <v>19</v>
      </c>
      <c r="P5150">
        <v>3908.5</v>
      </c>
      <c r="Q5150" s="1" t="s">
        <v>1492</v>
      </c>
      <c r="R5150" s="1" t="s">
        <v>1451</v>
      </c>
      <c r="S5150" t="s">
        <v>1447</v>
      </c>
      <c r="T5150">
        <f>VLOOKUP(Admissions[[#This Row],[Department]],Departments!A:E,5,FALSE)</f>
        <v>12000</v>
      </c>
      <c r="U5150" s="1" t="str">
        <f t="shared" si="160"/>
        <v>Above Benchmark</v>
      </c>
      <c r="V5150" s="1">
        <f t="shared" ca="1" si="161"/>
        <v>36</v>
      </c>
      <c r="W5150" s="1" t="str">
        <f ca="1">_xlfn.IFS(Admissions[[#This Row],[Patients Age]]&lt;18,"Paediatric",V5150&lt;40,"Young Adult",V5150&lt;65,"Adult",TRUE,"Senior")</f>
        <v>Young Adult</v>
      </c>
    </row>
    <row r="5151" spans="1:23" x14ac:dyDescent="0.25">
      <c r="A5151">
        <v>14715</v>
      </c>
      <c r="B5151">
        <v>3585</v>
      </c>
      <c r="C5151" s="1" t="s">
        <v>502</v>
      </c>
      <c r="D5151" s="1" t="s">
        <v>56</v>
      </c>
      <c r="E5151" s="2">
        <v>17046</v>
      </c>
      <c r="F5151" s="1" t="s">
        <v>15</v>
      </c>
      <c r="G5151" s="1" t="s">
        <v>48</v>
      </c>
      <c r="H5151" s="2">
        <v>45122</v>
      </c>
      <c r="I5151" s="2">
        <v>45125</v>
      </c>
      <c r="J5151">
        <v>3</v>
      </c>
      <c r="K5151">
        <v>7038</v>
      </c>
      <c r="L5151" s="1" t="s">
        <v>1494</v>
      </c>
      <c r="M5151" s="1" t="s">
        <v>17</v>
      </c>
      <c r="N5151" s="1" t="s">
        <v>33</v>
      </c>
      <c r="O5151" t="s">
        <v>19</v>
      </c>
      <c r="P5151">
        <v>2346</v>
      </c>
      <c r="Q5151" s="1" t="s">
        <v>1492</v>
      </c>
      <c r="R5151" s="1" t="s">
        <v>1446</v>
      </c>
      <c r="S5151" t="s">
        <v>1447</v>
      </c>
      <c r="T5151">
        <f>VLOOKUP(Admissions[[#This Row],[Department]],Departments!A:E,5,FALSE)</f>
        <v>5500</v>
      </c>
      <c r="U5151" s="1" t="str">
        <f t="shared" si="160"/>
        <v>Above Benchmark</v>
      </c>
      <c r="V5151" s="1">
        <f t="shared" ca="1" si="161"/>
        <v>79</v>
      </c>
      <c r="W5151" s="1" t="str">
        <f ca="1">_xlfn.IFS(Admissions[[#This Row],[Patients Age]]&lt;18,"Paediatric",V5151&lt;40,"Young Adult",V5151&lt;65,"Adult",TRUE,"Senior")</f>
        <v>Senior</v>
      </c>
    </row>
    <row r="5152" spans="1:23" x14ac:dyDescent="0.25">
      <c r="A5152">
        <v>12254</v>
      </c>
      <c r="B5152">
        <v>6214</v>
      </c>
      <c r="C5152" s="1" t="s">
        <v>409</v>
      </c>
      <c r="D5152" s="1" t="s">
        <v>56</v>
      </c>
      <c r="E5152" s="2">
        <v>16973</v>
      </c>
      <c r="F5152" s="1" t="s">
        <v>41</v>
      </c>
      <c r="G5152" s="1" t="s">
        <v>42</v>
      </c>
      <c r="H5152" s="2">
        <v>44970</v>
      </c>
      <c r="I5152" s="2">
        <v>44977</v>
      </c>
      <c r="J5152">
        <v>7</v>
      </c>
      <c r="K5152">
        <v>11535</v>
      </c>
      <c r="L5152" s="1" t="s">
        <v>1491</v>
      </c>
      <c r="M5152" s="1" t="s">
        <v>49</v>
      </c>
      <c r="N5152" s="1" t="s">
        <v>18</v>
      </c>
      <c r="O5152" t="s">
        <v>19</v>
      </c>
      <c r="P5152">
        <v>1647.8570999999999</v>
      </c>
      <c r="Q5152" s="1" t="s">
        <v>1492</v>
      </c>
      <c r="R5152" s="1" t="s">
        <v>1448</v>
      </c>
      <c r="S5152" t="s">
        <v>1449</v>
      </c>
      <c r="T5152">
        <f>VLOOKUP(Admissions[[#This Row],[Department]],Departments!A:E,5,FALSE)</f>
        <v>7200</v>
      </c>
      <c r="U5152" s="1" t="str">
        <f t="shared" si="160"/>
        <v>Above Benchmark</v>
      </c>
      <c r="V5152" s="1">
        <f t="shared" ca="1" si="161"/>
        <v>80</v>
      </c>
      <c r="W5152" s="1" t="str">
        <f ca="1">_xlfn.IFS(Admissions[[#This Row],[Patients Age]]&lt;18,"Paediatric",V5152&lt;40,"Young Adult",V5152&lt;65,"Adult",TRUE,"Senior")</f>
        <v>Senior</v>
      </c>
    </row>
    <row r="5153" spans="1:23" x14ac:dyDescent="0.25">
      <c r="A5153">
        <v>14495</v>
      </c>
      <c r="B5153">
        <v>6656</v>
      </c>
      <c r="C5153" s="1" t="s">
        <v>399</v>
      </c>
      <c r="D5153" s="1" t="s">
        <v>56</v>
      </c>
      <c r="E5153" s="2">
        <v>32065</v>
      </c>
      <c r="F5153" s="1" t="s">
        <v>26</v>
      </c>
      <c r="G5153" s="1" t="s">
        <v>141</v>
      </c>
      <c r="H5153" s="2">
        <v>45652</v>
      </c>
      <c r="I5153" s="2">
        <v>45657</v>
      </c>
      <c r="J5153">
        <v>5</v>
      </c>
      <c r="K5153">
        <v>11810</v>
      </c>
      <c r="L5153" s="1" t="s">
        <v>1491</v>
      </c>
      <c r="M5153" s="1" t="s">
        <v>64</v>
      </c>
      <c r="N5153" s="1" t="s">
        <v>18</v>
      </c>
      <c r="O5153" t="s">
        <v>19</v>
      </c>
      <c r="P5153">
        <v>2362</v>
      </c>
      <c r="Q5153" s="1" t="s">
        <v>1492</v>
      </c>
      <c r="R5153" s="1" t="s">
        <v>1450</v>
      </c>
      <c r="S5153" t="s">
        <v>1449</v>
      </c>
      <c r="T5153">
        <f>VLOOKUP(Admissions[[#This Row],[Department]],Departments!A:E,5,FALSE)</f>
        <v>9000</v>
      </c>
      <c r="U5153" s="1" t="str">
        <f t="shared" si="160"/>
        <v>Above Benchmark</v>
      </c>
      <c r="V5153" s="1">
        <f t="shared" ca="1" si="161"/>
        <v>38</v>
      </c>
      <c r="W5153" s="1" t="str">
        <f ca="1">_xlfn.IFS(Admissions[[#This Row],[Patients Age]]&lt;18,"Paediatric",V5153&lt;40,"Young Adult",V5153&lt;65,"Adult",TRUE,"Senior")</f>
        <v>Young Adult</v>
      </c>
    </row>
    <row r="5154" spans="1:23" x14ac:dyDescent="0.25">
      <c r="A5154">
        <v>10622</v>
      </c>
      <c r="B5154">
        <v>7022</v>
      </c>
      <c r="C5154" s="1" t="s">
        <v>793</v>
      </c>
      <c r="D5154" s="1" t="s">
        <v>14</v>
      </c>
      <c r="E5154" s="2">
        <v>20620</v>
      </c>
      <c r="F5154" s="1" t="s">
        <v>66</v>
      </c>
      <c r="G5154" s="1" t="s">
        <v>77</v>
      </c>
      <c r="H5154" s="2">
        <v>44972</v>
      </c>
      <c r="I5154" s="2">
        <v>44976</v>
      </c>
      <c r="J5154">
        <v>4</v>
      </c>
      <c r="K5154">
        <v>3486</v>
      </c>
      <c r="L5154" s="1" t="s">
        <v>1491</v>
      </c>
      <c r="M5154" s="1" t="s">
        <v>116</v>
      </c>
      <c r="N5154" s="1" t="s">
        <v>18</v>
      </c>
      <c r="O5154" t="s">
        <v>19</v>
      </c>
      <c r="P5154">
        <v>871.5</v>
      </c>
      <c r="Q5154" s="1" t="s">
        <v>1492</v>
      </c>
      <c r="R5154" s="1" t="s">
        <v>1453</v>
      </c>
      <c r="S5154" t="s">
        <v>1449</v>
      </c>
      <c r="T5154">
        <f>VLOOKUP(Admissions[[#This Row],[Department]],Departments!A:E,5,FALSE)</f>
        <v>6000</v>
      </c>
      <c r="U5154" s="1" t="str">
        <f t="shared" si="160"/>
        <v>Within Benchmark</v>
      </c>
      <c r="V5154" s="1">
        <f t="shared" ca="1" si="161"/>
        <v>70</v>
      </c>
      <c r="W5154" s="1" t="str">
        <f ca="1">_xlfn.IFS(Admissions[[#This Row],[Patients Age]]&lt;18,"Paediatric",V5154&lt;40,"Young Adult",V5154&lt;65,"Adult",TRUE,"Senior")</f>
        <v>Senior</v>
      </c>
    </row>
    <row r="5155" spans="1:23" x14ac:dyDescent="0.25">
      <c r="A5155">
        <v>11986</v>
      </c>
      <c r="B5155">
        <v>5101</v>
      </c>
      <c r="C5155" s="1" t="s">
        <v>1001</v>
      </c>
      <c r="D5155" s="1" t="s">
        <v>56</v>
      </c>
      <c r="E5155" s="2">
        <v>27227</v>
      </c>
      <c r="F5155" s="1" t="s">
        <v>21</v>
      </c>
      <c r="G5155" s="1" t="s">
        <v>22</v>
      </c>
      <c r="H5155" s="2">
        <v>45520</v>
      </c>
      <c r="I5155" s="2">
        <v>45529</v>
      </c>
      <c r="J5155">
        <v>9</v>
      </c>
      <c r="K5155">
        <v>30122</v>
      </c>
      <c r="L5155" s="1" t="s">
        <v>1491</v>
      </c>
      <c r="M5155" s="1" t="s">
        <v>1397</v>
      </c>
      <c r="N5155" s="1" t="s">
        <v>18</v>
      </c>
      <c r="O5155" t="s">
        <v>19</v>
      </c>
      <c r="P5155">
        <v>3346.8888999999999</v>
      </c>
      <c r="Q5155" s="1" t="s">
        <v>1492</v>
      </c>
      <c r="R5155" s="1" t="s">
        <v>1454</v>
      </c>
      <c r="S5155" t="s">
        <v>1449</v>
      </c>
      <c r="T5155">
        <f>VLOOKUP(Admissions[[#This Row],[Department]],Departments!A:E,5,FALSE)</f>
        <v>12000</v>
      </c>
      <c r="U5155" s="1" t="str">
        <f t="shared" si="160"/>
        <v>Above Benchmark</v>
      </c>
      <c r="V5155" s="1">
        <f t="shared" ca="1" si="161"/>
        <v>51</v>
      </c>
      <c r="W5155" s="1" t="str">
        <f ca="1">_xlfn.IFS(Admissions[[#This Row],[Patients Age]]&lt;18,"Paediatric",V5155&lt;40,"Young Adult",V5155&lt;65,"Adult",TRUE,"Senior")</f>
        <v>Adult</v>
      </c>
    </row>
    <row r="5156" spans="1:23" x14ac:dyDescent="0.25">
      <c r="A5156">
        <v>10120</v>
      </c>
      <c r="B5156">
        <v>6760</v>
      </c>
      <c r="C5156" s="1" t="s">
        <v>390</v>
      </c>
      <c r="D5156" s="1" t="s">
        <v>14</v>
      </c>
      <c r="E5156" s="2">
        <v>28653</v>
      </c>
      <c r="F5156" s="1" t="s">
        <v>26</v>
      </c>
      <c r="G5156" s="1" t="s">
        <v>39</v>
      </c>
      <c r="H5156" s="2">
        <v>45639</v>
      </c>
      <c r="I5156" s="2">
        <v>45648</v>
      </c>
      <c r="J5156">
        <v>9</v>
      </c>
      <c r="K5156">
        <v>17271</v>
      </c>
      <c r="L5156" s="1" t="s">
        <v>1491</v>
      </c>
      <c r="M5156" s="1" t="s">
        <v>64</v>
      </c>
      <c r="N5156" s="1" t="s">
        <v>33</v>
      </c>
      <c r="O5156" t="s">
        <v>19</v>
      </c>
      <c r="P5156">
        <v>1919</v>
      </c>
      <c r="Q5156" s="1" t="s">
        <v>1492</v>
      </c>
      <c r="R5156" s="1" t="s">
        <v>1454</v>
      </c>
      <c r="S5156" t="s">
        <v>1449</v>
      </c>
      <c r="T5156">
        <f>VLOOKUP(Admissions[[#This Row],[Department]],Departments!A:E,5,FALSE)</f>
        <v>9000</v>
      </c>
      <c r="U5156" s="1" t="str">
        <f t="shared" si="160"/>
        <v>Above Benchmark</v>
      </c>
      <c r="V5156" s="1">
        <f t="shared" ca="1" si="161"/>
        <v>48</v>
      </c>
      <c r="W5156" s="1" t="str">
        <f ca="1">_xlfn.IFS(Admissions[[#This Row],[Patients Age]]&lt;18,"Paediatric",V5156&lt;40,"Young Adult",V5156&lt;65,"Adult",TRUE,"Senior")</f>
        <v>Adult</v>
      </c>
    </row>
    <row r="5157" spans="1:23" x14ac:dyDescent="0.25">
      <c r="A5157">
        <v>15615</v>
      </c>
      <c r="B5157">
        <v>7031</v>
      </c>
      <c r="C5157" s="1" t="s">
        <v>1089</v>
      </c>
      <c r="D5157" s="1" t="s">
        <v>56</v>
      </c>
      <c r="E5157" s="2">
        <v>29003</v>
      </c>
      <c r="F5157" s="1" t="s">
        <v>66</v>
      </c>
      <c r="G5157" s="1" t="s">
        <v>67</v>
      </c>
      <c r="H5157" s="2">
        <v>45342</v>
      </c>
      <c r="I5157" s="2">
        <v>45347</v>
      </c>
      <c r="J5157">
        <v>5</v>
      </c>
      <c r="K5157">
        <v>8945</v>
      </c>
      <c r="L5157" s="1" t="s">
        <v>1491</v>
      </c>
      <c r="M5157" s="1" t="s">
        <v>37</v>
      </c>
      <c r="N5157" s="1" t="s">
        <v>18</v>
      </c>
      <c r="O5157" t="s">
        <v>19</v>
      </c>
      <c r="P5157">
        <v>1789</v>
      </c>
      <c r="Q5157" s="1" t="s">
        <v>1492</v>
      </c>
      <c r="R5157" s="1" t="s">
        <v>1452</v>
      </c>
      <c r="S5157" t="s">
        <v>1449</v>
      </c>
      <c r="T5157">
        <f>VLOOKUP(Admissions[[#This Row],[Department]],Departments!A:E,5,FALSE)</f>
        <v>6000</v>
      </c>
      <c r="U5157" s="1" t="str">
        <f t="shared" si="160"/>
        <v>Above Benchmark</v>
      </c>
      <c r="V5157" s="1">
        <f t="shared" ca="1" si="161"/>
        <v>47</v>
      </c>
      <c r="W5157" s="1" t="str">
        <f ca="1">_xlfn.IFS(Admissions[[#This Row],[Patients Age]]&lt;18,"Paediatric",V5157&lt;40,"Young Adult",V5157&lt;65,"Adult",TRUE,"Senior")</f>
        <v>Adult</v>
      </c>
    </row>
    <row r="5158" spans="1:23" x14ac:dyDescent="0.25">
      <c r="A5158">
        <v>14273</v>
      </c>
      <c r="B5158">
        <v>5940</v>
      </c>
      <c r="C5158" s="1" t="s">
        <v>1053</v>
      </c>
      <c r="D5158" s="1" t="s">
        <v>56</v>
      </c>
      <c r="E5158" s="2">
        <v>16518</v>
      </c>
      <c r="F5158" s="1" t="s">
        <v>41</v>
      </c>
      <c r="G5158" s="1" t="s">
        <v>219</v>
      </c>
      <c r="H5158" s="2">
        <v>45370</v>
      </c>
      <c r="I5158" s="2">
        <v>45377</v>
      </c>
      <c r="J5158">
        <v>7</v>
      </c>
      <c r="K5158">
        <v>15896</v>
      </c>
      <c r="L5158" s="1" t="s">
        <v>1491</v>
      </c>
      <c r="M5158" s="1" t="s">
        <v>73</v>
      </c>
      <c r="N5158" s="1" t="s">
        <v>18</v>
      </c>
      <c r="O5158" t="s">
        <v>19</v>
      </c>
      <c r="P5158">
        <v>2270.8571000000002</v>
      </c>
      <c r="Q5158" s="1" t="s">
        <v>1492</v>
      </c>
      <c r="R5158" s="1" t="s">
        <v>1452</v>
      </c>
      <c r="S5158" t="s">
        <v>1449</v>
      </c>
      <c r="T5158">
        <f>VLOOKUP(Admissions[[#This Row],[Department]],Departments!A:E,5,FALSE)</f>
        <v>7200</v>
      </c>
      <c r="U5158" s="1" t="str">
        <f t="shared" si="160"/>
        <v>Above Benchmark</v>
      </c>
      <c r="V5158" s="1">
        <f t="shared" ca="1" si="161"/>
        <v>81</v>
      </c>
      <c r="W5158" s="1" t="str">
        <f ca="1">_xlfn.IFS(Admissions[[#This Row],[Patients Age]]&lt;18,"Paediatric",V5158&lt;40,"Young Adult",V5158&lt;65,"Adult",TRUE,"Senior")</f>
        <v>Senior</v>
      </c>
    </row>
    <row r="5159" spans="1:23" x14ac:dyDescent="0.25">
      <c r="A5159">
        <v>13310</v>
      </c>
      <c r="B5159">
        <v>3078</v>
      </c>
      <c r="C5159" s="1" t="s">
        <v>852</v>
      </c>
      <c r="D5159" s="1" t="s">
        <v>14</v>
      </c>
      <c r="E5159" s="2">
        <v>18819</v>
      </c>
      <c r="F5159" s="1" t="s">
        <v>21</v>
      </c>
      <c r="G5159" s="1" t="s">
        <v>22</v>
      </c>
      <c r="H5159" s="2">
        <v>45514</v>
      </c>
      <c r="I5159" s="2">
        <v>45522</v>
      </c>
      <c r="J5159">
        <v>8</v>
      </c>
      <c r="K5159">
        <v>36010</v>
      </c>
      <c r="L5159" s="1" t="s">
        <v>1491</v>
      </c>
      <c r="M5159" s="1" t="s">
        <v>23</v>
      </c>
      <c r="N5159" s="1" t="s">
        <v>18</v>
      </c>
      <c r="O5159" t="s">
        <v>19</v>
      </c>
      <c r="P5159">
        <v>4501.25</v>
      </c>
      <c r="Q5159" s="1" t="s">
        <v>1492</v>
      </c>
      <c r="R5159" s="1" t="s">
        <v>1446</v>
      </c>
      <c r="S5159" t="s">
        <v>1447</v>
      </c>
      <c r="T5159">
        <f>VLOOKUP(Admissions[[#This Row],[Department]],Departments!A:E,5,FALSE)</f>
        <v>12000</v>
      </c>
      <c r="U5159" s="1" t="str">
        <f t="shared" si="160"/>
        <v>Above Benchmark</v>
      </c>
      <c r="V5159" s="1">
        <f t="shared" ca="1" si="161"/>
        <v>74</v>
      </c>
      <c r="W5159" s="1" t="str">
        <f ca="1">_xlfn.IFS(Admissions[[#This Row],[Patients Age]]&lt;18,"Paediatric",V5159&lt;40,"Young Adult",V5159&lt;65,"Adult",TRUE,"Senior")</f>
        <v>Senior</v>
      </c>
    </row>
    <row r="5160" spans="1:23" x14ac:dyDescent="0.25">
      <c r="A5160">
        <v>14189</v>
      </c>
      <c r="B5160">
        <v>6841</v>
      </c>
      <c r="C5160" s="1" t="s">
        <v>1083</v>
      </c>
      <c r="D5160" s="1" t="s">
        <v>14</v>
      </c>
      <c r="E5160" s="2">
        <v>41325</v>
      </c>
      <c r="F5160" s="1" t="s">
        <v>30</v>
      </c>
      <c r="G5160" s="1" t="s">
        <v>58</v>
      </c>
      <c r="H5160" s="2">
        <v>45086</v>
      </c>
      <c r="I5160" s="2">
        <v>45090</v>
      </c>
      <c r="J5160">
        <v>4</v>
      </c>
      <c r="K5160">
        <v>2988</v>
      </c>
      <c r="L5160" s="1" t="s">
        <v>1491</v>
      </c>
      <c r="M5160" s="1" t="s">
        <v>46</v>
      </c>
      <c r="N5160" s="1" t="s">
        <v>18</v>
      </c>
      <c r="O5160" t="s">
        <v>19</v>
      </c>
      <c r="P5160">
        <v>747</v>
      </c>
      <c r="Q5160" s="1" t="s">
        <v>1492</v>
      </c>
      <c r="R5160" s="1" t="s">
        <v>1454</v>
      </c>
      <c r="S5160" t="s">
        <v>1449</v>
      </c>
      <c r="T5160">
        <f>VLOOKUP(Admissions[[#This Row],[Department]],Departments!A:E,5,FALSE)</f>
        <v>4500</v>
      </c>
      <c r="U5160" s="1" t="str">
        <f t="shared" si="160"/>
        <v>Within Benchmark</v>
      </c>
      <c r="V5160" s="1">
        <f t="shared" ca="1" si="161"/>
        <v>13</v>
      </c>
      <c r="W5160" s="1" t="str">
        <f ca="1">_xlfn.IFS(Admissions[[#This Row],[Patients Age]]&lt;18,"Paediatric",V5160&lt;40,"Young Adult",V5160&lt;65,"Adult",TRUE,"Senior")</f>
        <v>Paediatric</v>
      </c>
    </row>
    <row r="5161" spans="1:23" x14ac:dyDescent="0.25">
      <c r="A5161">
        <v>12810</v>
      </c>
      <c r="B5161">
        <v>4583</v>
      </c>
      <c r="C5161" s="1" t="s">
        <v>1398</v>
      </c>
      <c r="D5161" s="1" t="s">
        <v>14</v>
      </c>
      <c r="E5161" s="2">
        <v>32080</v>
      </c>
      <c r="F5161" s="1" t="s">
        <v>35</v>
      </c>
      <c r="G5161" s="1" t="s">
        <v>83</v>
      </c>
      <c r="H5161" s="2">
        <v>45392</v>
      </c>
      <c r="I5161" s="2">
        <v>45394</v>
      </c>
      <c r="J5161">
        <v>2</v>
      </c>
      <c r="K5161">
        <v>8957</v>
      </c>
      <c r="L5161" s="1" t="s">
        <v>1491</v>
      </c>
      <c r="M5161" s="1" t="s">
        <v>37</v>
      </c>
      <c r="N5161" s="1" t="s">
        <v>18</v>
      </c>
      <c r="O5161" t="s">
        <v>19</v>
      </c>
      <c r="P5161">
        <v>4478.5</v>
      </c>
      <c r="Q5161" s="1" t="s">
        <v>1492</v>
      </c>
      <c r="R5161" s="1" t="s">
        <v>1453</v>
      </c>
      <c r="S5161" t="s">
        <v>1449</v>
      </c>
      <c r="T5161">
        <f>VLOOKUP(Admissions[[#This Row],[Department]],Departments!A:E,5,FALSE)</f>
        <v>8500</v>
      </c>
      <c r="U5161" s="1" t="str">
        <f t="shared" si="160"/>
        <v>Above Benchmark</v>
      </c>
      <c r="V5161" s="1">
        <f t="shared" ca="1" si="161"/>
        <v>38</v>
      </c>
      <c r="W5161" s="1" t="str">
        <f ca="1">_xlfn.IFS(Admissions[[#This Row],[Patients Age]]&lt;18,"Paediatric",V5161&lt;40,"Young Adult",V5161&lt;65,"Adult",TRUE,"Senior")</f>
        <v>Young Adult</v>
      </c>
    </row>
    <row r="5162" spans="1:23" x14ac:dyDescent="0.25">
      <c r="A5162">
        <v>10863</v>
      </c>
      <c r="B5162">
        <v>3765</v>
      </c>
      <c r="C5162" s="1" t="s">
        <v>530</v>
      </c>
      <c r="D5162" s="1" t="s">
        <v>14</v>
      </c>
      <c r="E5162" s="2">
        <v>40544</v>
      </c>
      <c r="F5162" s="1" t="s">
        <v>30</v>
      </c>
      <c r="G5162" s="1" t="s">
        <v>31</v>
      </c>
      <c r="H5162" s="2">
        <v>45320</v>
      </c>
      <c r="I5162" s="2">
        <v>45323</v>
      </c>
      <c r="J5162">
        <v>3</v>
      </c>
      <c r="K5162">
        <v>3871</v>
      </c>
      <c r="L5162" s="1" t="s">
        <v>1491</v>
      </c>
      <c r="M5162" s="1" t="s">
        <v>81</v>
      </c>
      <c r="N5162" s="1" t="s">
        <v>33</v>
      </c>
      <c r="O5162" t="s">
        <v>19</v>
      </c>
      <c r="P5162">
        <v>1290.3333</v>
      </c>
      <c r="Q5162" s="1" t="s">
        <v>1492</v>
      </c>
      <c r="R5162" s="1" t="s">
        <v>1448</v>
      </c>
      <c r="S5162" t="s">
        <v>1449</v>
      </c>
      <c r="T5162">
        <f>VLOOKUP(Admissions[[#This Row],[Department]],Departments!A:E,5,FALSE)</f>
        <v>4500</v>
      </c>
      <c r="U5162" s="1" t="str">
        <f t="shared" si="160"/>
        <v>Within Benchmark</v>
      </c>
      <c r="V5162" s="1">
        <f t="shared" ca="1" si="161"/>
        <v>15</v>
      </c>
      <c r="W5162" s="1" t="str">
        <f ca="1">_xlfn.IFS(Admissions[[#This Row],[Patients Age]]&lt;18,"Paediatric",V5162&lt;40,"Young Adult",V5162&lt;65,"Adult",TRUE,"Senior")</f>
        <v>Paediatric</v>
      </c>
    </row>
    <row r="5163" spans="1:23" x14ac:dyDescent="0.25">
      <c r="A5163">
        <v>10995</v>
      </c>
      <c r="B5163">
        <v>5214</v>
      </c>
      <c r="C5163" s="1" t="s">
        <v>1185</v>
      </c>
      <c r="D5163" s="1" t="s">
        <v>14</v>
      </c>
      <c r="E5163" s="2">
        <v>22779</v>
      </c>
      <c r="F5163" s="1" t="s">
        <v>35</v>
      </c>
      <c r="G5163" s="1" t="s">
        <v>36</v>
      </c>
      <c r="H5163" s="2">
        <v>45050</v>
      </c>
      <c r="I5163" s="2">
        <v>45057</v>
      </c>
      <c r="J5163">
        <v>7</v>
      </c>
      <c r="K5163">
        <v>12181</v>
      </c>
      <c r="L5163" s="1" t="s">
        <v>1494</v>
      </c>
      <c r="M5163" s="1" t="s">
        <v>119</v>
      </c>
      <c r="N5163" s="1" t="s">
        <v>24</v>
      </c>
      <c r="O5163" t="s">
        <v>19</v>
      </c>
      <c r="P5163">
        <v>1740.1429000000001</v>
      </c>
      <c r="Q5163" s="1" t="s">
        <v>1492</v>
      </c>
      <c r="R5163" s="1" t="s">
        <v>1450</v>
      </c>
      <c r="S5163" t="s">
        <v>1449</v>
      </c>
      <c r="T5163">
        <f>VLOOKUP(Admissions[[#This Row],[Department]],Departments!A:E,5,FALSE)</f>
        <v>8500</v>
      </c>
      <c r="U5163" s="1" t="str">
        <f t="shared" si="160"/>
        <v>Above Benchmark</v>
      </c>
      <c r="V5163" s="1">
        <f t="shared" ca="1" si="161"/>
        <v>64</v>
      </c>
      <c r="W5163" s="1" t="str">
        <f ca="1">_xlfn.IFS(Admissions[[#This Row],[Patients Age]]&lt;18,"Paediatric",V5163&lt;40,"Young Adult",V5163&lt;65,"Adult",TRUE,"Senior")</f>
        <v>Adult</v>
      </c>
    </row>
    <row r="5164" spans="1:23" x14ac:dyDescent="0.25">
      <c r="A5164">
        <v>14463</v>
      </c>
      <c r="B5164">
        <v>3174</v>
      </c>
      <c r="C5164" s="1" t="s">
        <v>1115</v>
      </c>
      <c r="D5164" s="1" t="s">
        <v>56</v>
      </c>
      <c r="E5164" s="2">
        <v>30051</v>
      </c>
      <c r="F5164" s="1" t="s">
        <v>41</v>
      </c>
      <c r="G5164" s="1" t="s">
        <v>72</v>
      </c>
      <c r="H5164" s="2">
        <v>44967</v>
      </c>
      <c r="I5164" s="2">
        <v>44972</v>
      </c>
      <c r="J5164">
        <v>5</v>
      </c>
      <c r="K5164">
        <v>8051</v>
      </c>
      <c r="L5164" s="1" t="s">
        <v>1491</v>
      </c>
      <c r="M5164" s="1" t="s">
        <v>121</v>
      </c>
      <c r="N5164" s="1" t="s">
        <v>33</v>
      </c>
      <c r="O5164" t="s">
        <v>19</v>
      </c>
      <c r="P5164">
        <v>1610.2</v>
      </c>
      <c r="Q5164" s="1" t="s">
        <v>1492</v>
      </c>
      <c r="R5164" s="1" t="s">
        <v>1454</v>
      </c>
      <c r="S5164" t="s">
        <v>1449</v>
      </c>
      <c r="T5164">
        <f>VLOOKUP(Admissions[[#This Row],[Department]],Departments!A:E,5,FALSE)</f>
        <v>7200</v>
      </c>
      <c r="U5164" s="1" t="str">
        <f t="shared" si="160"/>
        <v>Above Benchmark</v>
      </c>
      <c r="V5164" s="1">
        <f t="shared" ca="1" si="161"/>
        <v>44</v>
      </c>
      <c r="W5164" s="1" t="str">
        <f ca="1">_xlfn.IFS(Admissions[[#This Row],[Patients Age]]&lt;18,"Paediatric",V5164&lt;40,"Young Adult",V5164&lt;65,"Adult",TRUE,"Senior")</f>
        <v>Adult</v>
      </c>
    </row>
    <row r="5165" spans="1:23" x14ac:dyDescent="0.25">
      <c r="A5165">
        <v>15385</v>
      </c>
      <c r="B5165">
        <v>5905</v>
      </c>
      <c r="C5165" s="1" t="s">
        <v>945</v>
      </c>
      <c r="D5165" s="1" t="s">
        <v>14</v>
      </c>
      <c r="E5165" s="2">
        <v>38454</v>
      </c>
      <c r="F5165" s="1" t="s">
        <v>35</v>
      </c>
      <c r="G5165" s="1" t="s">
        <v>83</v>
      </c>
      <c r="H5165" s="2">
        <v>45277</v>
      </c>
      <c r="I5165" s="2">
        <v>45283</v>
      </c>
      <c r="J5165">
        <v>6</v>
      </c>
      <c r="K5165">
        <v>9849</v>
      </c>
      <c r="L5165" s="1" t="s">
        <v>1491</v>
      </c>
      <c r="M5165" s="1" t="s">
        <v>119</v>
      </c>
      <c r="N5165" s="1" t="s">
        <v>24</v>
      </c>
      <c r="O5165" t="s">
        <v>19</v>
      </c>
      <c r="P5165">
        <v>1641.5</v>
      </c>
      <c r="Q5165" s="1" t="s">
        <v>1492</v>
      </c>
      <c r="R5165" s="1" t="s">
        <v>1451</v>
      </c>
      <c r="S5165" t="s">
        <v>1447</v>
      </c>
      <c r="T5165">
        <f>VLOOKUP(Admissions[[#This Row],[Department]],Departments!A:E,5,FALSE)</f>
        <v>8500</v>
      </c>
      <c r="U5165" s="1" t="str">
        <f t="shared" si="160"/>
        <v>Above Benchmark</v>
      </c>
      <c r="V5165" s="1">
        <f t="shared" ca="1" si="161"/>
        <v>21</v>
      </c>
      <c r="W5165" s="1" t="str">
        <f ca="1">_xlfn.IFS(Admissions[[#This Row],[Patients Age]]&lt;18,"Paediatric",V5165&lt;40,"Young Adult",V5165&lt;65,"Adult",TRUE,"Senior")</f>
        <v>Young Adult</v>
      </c>
    </row>
    <row r="5166" spans="1:23" x14ac:dyDescent="0.25">
      <c r="A5166">
        <v>15291</v>
      </c>
      <c r="B5166">
        <v>6392</v>
      </c>
      <c r="C5166" s="1" t="s">
        <v>1389</v>
      </c>
      <c r="D5166" s="1" t="s">
        <v>56</v>
      </c>
      <c r="E5166" s="2">
        <v>27536</v>
      </c>
      <c r="F5166" s="1" t="s">
        <v>35</v>
      </c>
      <c r="G5166" s="1" t="s">
        <v>36</v>
      </c>
      <c r="H5166" s="2">
        <v>45269</v>
      </c>
      <c r="I5166" s="2">
        <v>45277</v>
      </c>
      <c r="J5166">
        <v>8</v>
      </c>
      <c r="K5166">
        <v>16754</v>
      </c>
      <c r="L5166" s="1" t="s">
        <v>1491</v>
      </c>
      <c r="M5166" s="1" t="s">
        <v>60</v>
      </c>
      <c r="N5166" s="1" t="s">
        <v>18</v>
      </c>
      <c r="O5166" t="s">
        <v>19</v>
      </c>
      <c r="P5166">
        <v>2094.25</v>
      </c>
      <c r="Q5166" s="1" t="s">
        <v>1492</v>
      </c>
      <c r="R5166" s="1" t="s">
        <v>1446</v>
      </c>
      <c r="S5166" t="s">
        <v>1447</v>
      </c>
      <c r="T5166">
        <f>VLOOKUP(Admissions[[#This Row],[Department]],Departments!A:E,5,FALSE)</f>
        <v>8500</v>
      </c>
      <c r="U5166" s="1" t="str">
        <f t="shared" si="160"/>
        <v>Above Benchmark</v>
      </c>
      <c r="V5166" s="1">
        <f t="shared" ca="1" si="161"/>
        <v>51</v>
      </c>
      <c r="W5166" s="1" t="str">
        <f ca="1">_xlfn.IFS(Admissions[[#This Row],[Patients Age]]&lt;18,"Paediatric",V5166&lt;40,"Young Adult",V5166&lt;65,"Adult",TRUE,"Senior")</f>
        <v>Adult</v>
      </c>
    </row>
    <row r="5167" spans="1:23" x14ac:dyDescent="0.25">
      <c r="A5167">
        <v>11757</v>
      </c>
      <c r="B5167">
        <v>4806</v>
      </c>
      <c r="C5167" s="1" t="s">
        <v>795</v>
      </c>
      <c r="D5167" s="1" t="s">
        <v>56</v>
      </c>
      <c r="E5167" s="2">
        <v>37779</v>
      </c>
      <c r="F5167" s="1" t="s">
        <v>66</v>
      </c>
      <c r="G5167" s="1" t="s">
        <v>77</v>
      </c>
      <c r="H5167" s="2">
        <v>44936</v>
      </c>
      <c r="I5167" s="2">
        <v>44939</v>
      </c>
      <c r="J5167">
        <v>3</v>
      </c>
      <c r="K5167">
        <v>4901</v>
      </c>
      <c r="L5167" s="1" t="s">
        <v>1491</v>
      </c>
      <c r="M5167" s="1" t="s">
        <v>37</v>
      </c>
      <c r="N5167" s="1" t="s">
        <v>33</v>
      </c>
      <c r="O5167" t="s">
        <v>19</v>
      </c>
      <c r="P5167">
        <v>1633.6667</v>
      </c>
      <c r="Q5167" s="1" t="s">
        <v>1492</v>
      </c>
      <c r="R5167" s="1" t="s">
        <v>1452</v>
      </c>
      <c r="S5167" t="s">
        <v>1449</v>
      </c>
      <c r="T5167">
        <f>VLOOKUP(Admissions[[#This Row],[Department]],Departments!A:E,5,FALSE)</f>
        <v>6000</v>
      </c>
      <c r="U5167" s="1" t="str">
        <f t="shared" si="160"/>
        <v>Within Benchmark</v>
      </c>
      <c r="V5167" s="1">
        <f t="shared" ca="1" si="161"/>
        <v>23</v>
      </c>
      <c r="W5167" s="1" t="str">
        <f ca="1">_xlfn.IFS(Admissions[[#This Row],[Patients Age]]&lt;18,"Paediatric",V5167&lt;40,"Young Adult",V5167&lt;65,"Adult",TRUE,"Senior")</f>
        <v>Young Adult</v>
      </c>
    </row>
    <row r="5168" spans="1:23" x14ac:dyDescent="0.25">
      <c r="A5168">
        <v>12281</v>
      </c>
      <c r="B5168">
        <v>5548</v>
      </c>
      <c r="C5168" s="1" t="s">
        <v>347</v>
      </c>
      <c r="D5168" s="1" t="s">
        <v>14</v>
      </c>
      <c r="E5168" s="2">
        <v>36613</v>
      </c>
      <c r="F5168" s="1" t="s">
        <v>41</v>
      </c>
      <c r="G5168" s="1" t="s">
        <v>42</v>
      </c>
      <c r="H5168" s="2">
        <v>45352</v>
      </c>
      <c r="I5168" s="2">
        <v>45354</v>
      </c>
      <c r="J5168">
        <v>2</v>
      </c>
      <c r="K5168">
        <v>5301</v>
      </c>
      <c r="L5168" s="1" t="s">
        <v>1491</v>
      </c>
      <c r="M5168" s="1" t="s">
        <v>43</v>
      </c>
      <c r="N5168" s="1" t="s">
        <v>33</v>
      </c>
      <c r="O5168" t="s">
        <v>19</v>
      </c>
      <c r="P5168">
        <v>2650.5</v>
      </c>
      <c r="Q5168" s="1" t="s">
        <v>1492</v>
      </c>
      <c r="R5168" s="1" t="s">
        <v>1454</v>
      </c>
      <c r="S5168" t="s">
        <v>1449</v>
      </c>
      <c r="T5168">
        <f>VLOOKUP(Admissions[[#This Row],[Department]],Departments!A:E,5,FALSE)</f>
        <v>7200</v>
      </c>
      <c r="U5168" s="1" t="str">
        <f t="shared" si="160"/>
        <v>Within Benchmark</v>
      </c>
      <c r="V5168" s="1">
        <f t="shared" ca="1" si="161"/>
        <v>26</v>
      </c>
      <c r="W5168" s="1" t="str">
        <f ca="1">_xlfn.IFS(Admissions[[#This Row],[Patients Age]]&lt;18,"Paediatric",V5168&lt;40,"Young Adult",V5168&lt;65,"Adult",TRUE,"Senior")</f>
        <v>Young Adult</v>
      </c>
    </row>
    <row r="5169" spans="1:23" x14ac:dyDescent="0.25">
      <c r="A5169">
        <v>14324</v>
      </c>
      <c r="B5169">
        <v>5727</v>
      </c>
      <c r="C5169" s="1" t="s">
        <v>666</v>
      </c>
      <c r="D5169" s="1" t="s">
        <v>14</v>
      </c>
      <c r="E5169" s="2">
        <v>38756</v>
      </c>
      <c r="F5169" s="1" t="s">
        <v>35</v>
      </c>
      <c r="G5169" s="1" t="s">
        <v>36</v>
      </c>
      <c r="H5169" s="2">
        <v>45437</v>
      </c>
      <c r="I5169" s="2">
        <v>45441</v>
      </c>
      <c r="J5169">
        <v>4</v>
      </c>
      <c r="K5169">
        <v>11317</v>
      </c>
      <c r="L5169" s="1" t="s">
        <v>1491</v>
      </c>
      <c r="M5169" s="1" t="s">
        <v>37</v>
      </c>
      <c r="N5169" s="1" t="s">
        <v>33</v>
      </c>
      <c r="O5169" t="s">
        <v>19</v>
      </c>
      <c r="P5169">
        <v>2829.25</v>
      </c>
      <c r="Q5169" s="1" t="s">
        <v>1492</v>
      </c>
      <c r="R5169" s="1" t="s">
        <v>1446</v>
      </c>
      <c r="S5169" t="s">
        <v>1447</v>
      </c>
      <c r="T5169">
        <f>VLOOKUP(Admissions[[#This Row],[Department]],Departments!A:E,5,FALSE)</f>
        <v>8500</v>
      </c>
      <c r="U5169" s="1" t="str">
        <f t="shared" si="160"/>
        <v>Above Benchmark</v>
      </c>
      <c r="V5169" s="1">
        <f t="shared" ca="1" si="161"/>
        <v>20</v>
      </c>
      <c r="W5169" s="1" t="str">
        <f ca="1">_xlfn.IFS(Admissions[[#This Row],[Patients Age]]&lt;18,"Paediatric",V5169&lt;40,"Young Adult",V5169&lt;65,"Adult",TRUE,"Senior")</f>
        <v>Young Adult</v>
      </c>
    </row>
    <row r="5170" spans="1:23" x14ac:dyDescent="0.25">
      <c r="A5170">
        <v>10368</v>
      </c>
      <c r="B5170">
        <v>4738</v>
      </c>
      <c r="C5170" s="1" t="s">
        <v>812</v>
      </c>
      <c r="D5170" s="1" t="s">
        <v>14</v>
      </c>
      <c r="E5170" s="2">
        <v>32630</v>
      </c>
      <c r="F5170" s="1" t="s">
        <v>15</v>
      </c>
      <c r="G5170" s="1" t="s">
        <v>16</v>
      </c>
      <c r="H5170" s="2">
        <v>45025</v>
      </c>
      <c r="I5170" s="2">
        <v>45027</v>
      </c>
      <c r="J5170">
        <v>2</v>
      </c>
      <c r="K5170">
        <v>3514</v>
      </c>
      <c r="L5170" s="1" t="s">
        <v>1491</v>
      </c>
      <c r="M5170" s="1" t="s">
        <v>49</v>
      </c>
      <c r="N5170" s="1" t="s">
        <v>18</v>
      </c>
      <c r="O5170" t="s">
        <v>19</v>
      </c>
      <c r="P5170">
        <v>1757</v>
      </c>
      <c r="Q5170" s="1" t="s">
        <v>1492</v>
      </c>
      <c r="R5170" s="1" t="s">
        <v>1451</v>
      </c>
      <c r="S5170" t="s">
        <v>1447</v>
      </c>
      <c r="T5170">
        <f>VLOOKUP(Admissions[[#This Row],[Department]],Departments!A:E,5,FALSE)</f>
        <v>5500</v>
      </c>
      <c r="U5170" s="1" t="str">
        <f t="shared" si="160"/>
        <v>Within Benchmark</v>
      </c>
      <c r="V5170" s="1">
        <f t="shared" ca="1" si="161"/>
        <v>37</v>
      </c>
      <c r="W5170" s="1" t="str">
        <f ca="1">_xlfn.IFS(Admissions[[#This Row],[Patients Age]]&lt;18,"Paediatric",V5170&lt;40,"Young Adult",V5170&lt;65,"Adult",TRUE,"Senior")</f>
        <v>Young Adult</v>
      </c>
    </row>
    <row r="5171" spans="1:23" x14ac:dyDescent="0.25">
      <c r="A5171">
        <v>11183</v>
      </c>
      <c r="B5171">
        <v>6205</v>
      </c>
      <c r="C5171" s="1" t="s">
        <v>846</v>
      </c>
      <c r="D5171" s="1" t="s">
        <v>56</v>
      </c>
      <c r="E5171" s="2">
        <v>23007</v>
      </c>
      <c r="F5171" s="1" t="s">
        <v>35</v>
      </c>
      <c r="G5171" s="1" t="s">
        <v>36</v>
      </c>
      <c r="H5171" s="2">
        <v>45432</v>
      </c>
      <c r="I5171" s="2">
        <v>45437</v>
      </c>
      <c r="J5171">
        <v>5</v>
      </c>
      <c r="K5171">
        <v>6685</v>
      </c>
      <c r="L5171" s="1" t="s">
        <v>1491</v>
      </c>
      <c r="M5171" s="1" t="s">
        <v>37</v>
      </c>
      <c r="N5171" s="1" t="s">
        <v>18</v>
      </c>
      <c r="O5171" t="s">
        <v>19</v>
      </c>
      <c r="P5171">
        <v>1337</v>
      </c>
      <c r="Q5171" s="1" t="s">
        <v>1492</v>
      </c>
      <c r="R5171" s="1" t="s">
        <v>1448</v>
      </c>
      <c r="S5171" t="s">
        <v>1449</v>
      </c>
      <c r="T5171">
        <f>VLOOKUP(Admissions[[#This Row],[Department]],Departments!A:E,5,FALSE)</f>
        <v>8500</v>
      </c>
      <c r="U5171" s="1" t="str">
        <f t="shared" si="160"/>
        <v>Within Benchmark</v>
      </c>
      <c r="V5171" s="1">
        <f t="shared" ca="1" si="161"/>
        <v>63</v>
      </c>
      <c r="W5171" s="1" t="str">
        <f ca="1">_xlfn.IFS(Admissions[[#This Row],[Patients Age]]&lt;18,"Paediatric",V5171&lt;40,"Young Adult",V5171&lt;65,"Adult",TRUE,"Senior")</f>
        <v>Adult</v>
      </c>
    </row>
    <row r="5172" spans="1:23" x14ac:dyDescent="0.25">
      <c r="A5172">
        <v>13359</v>
      </c>
      <c r="B5172">
        <v>3613</v>
      </c>
      <c r="C5172" s="1" t="s">
        <v>242</v>
      </c>
      <c r="D5172" s="1" t="s">
        <v>56</v>
      </c>
      <c r="E5172" s="2">
        <v>30934</v>
      </c>
      <c r="F5172" s="1" t="s">
        <v>21</v>
      </c>
      <c r="G5172" s="1" t="s">
        <v>149</v>
      </c>
      <c r="H5172" s="2">
        <v>45165</v>
      </c>
      <c r="I5172" s="2">
        <v>45169</v>
      </c>
      <c r="J5172">
        <v>4</v>
      </c>
      <c r="K5172">
        <v>17628</v>
      </c>
      <c r="L5172" s="1" t="s">
        <v>1491</v>
      </c>
      <c r="M5172" s="1" t="s">
        <v>23</v>
      </c>
      <c r="N5172" s="1" t="s">
        <v>33</v>
      </c>
      <c r="O5172" t="s">
        <v>19</v>
      </c>
      <c r="P5172">
        <v>4407</v>
      </c>
      <c r="Q5172" s="1" t="s">
        <v>1492</v>
      </c>
      <c r="R5172" s="1" t="s">
        <v>1451</v>
      </c>
      <c r="S5172" t="s">
        <v>1447</v>
      </c>
      <c r="T5172">
        <f>VLOOKUP(Admissions[[#This Row],[Department]],Departments!A:E,5,FALSE)</f>
        <v>12000</v>
      </c>
      <c r="U5172" s="1" t="str">
        <f t="shared" si="160"/>
        <v>Above Benchmark</v>
      </c>
      <c r="V5172" s="1">
        <f t="shared" ca="1" si="161"/>
        <v>41</v>
      </c>
      <c r="W5172" s="1" t="str">
        <f ca="1">_xlfn.IFS(Admissions[[#This Row],[Patients Age]]&lt;18,"Paediatric",V5172&lt;40,"Young Adult",V5172&lt;65,"Adult",TRUE,"Senior")</f>
        <v>Adult</v>
      </c>
    </row>
    <row r="5173" spans="1:23" x14ac:dyDescent="0.25">
      <c r="A5173">
        <v>11784</v>
      </c>
      <c r="B5173">
        <v>3362</v>
      </c>
      <c r="C5173" s="1" t="s">
        <v>1228</v>
      </c>
      <c r="D5173" s="1" t="s">
        <v>56</v>
      </c>
      <c r="E5173" s="2">
        <v>30011</v>
      </c>
      <c r="F5173" s="1" t="s">
        <v>26</v>
      </c>
      <c r="G5173" s="1" t="s">
        <v>39</v>
      </c>
      <c r="H5173" s="2">
        <v>45376</v>
      </c>
      <c r="I5173" s="2">
        <v>45379</v>
      </c>
      <c r="J5173">
        <v>3</v>
      </c>
      <c r="K5173">
        <v>13003</v>
      </c>
      <c r="L5173" s="1" t="s">
        <v>1491</v>
      </c>
      <c r="M5173" s="1" t="s">
        <v>17</v>
      </c>
      <c r="N5173" s="1" t="s">
        <v>33</v>
      </c>
      <c r="O5173" t="s">
        <v>19</v>
      </c>
      <c r="P5173">
        <v>4334.3333000000002</v>
      </c>
      <c r="Q5173" s="1" t="s">
        <v>1492</v>
      </c>
      <c r="R5173" s="1" t="s">
        <v>1448</v>
      </c>
      <c r="S5173" t="s">
        <v>1449</v>
      </c>
      <c r="T5173">
        <f>VLOOKUP(Admissions[[#This Row],[Department]],Departments!A:E,5,FALSE)</f>
        <v>9000</v>
      </c>
      <c r="U5173" s="1" t="str">
        <f t="shared" si="160"/>
        <v>Above Benchmark</v>
      </c>
      <c r="V5173" s="1">
        <f t="shared" ca="1" si="161"/>
        <v>44</v>
      </c>
      <c r="W5173" s="1" t="str">
        <f ca="1">_xlfn.IFS(Admissions[[#This Row],[Patients Age]]&lt;18,"Paediatric",V5173&lt;40,"Young Adult",V5173&lt;65,"Adult",TRUE,"Senior")</f>
        <v>Adult</v>
      </c>
    </row>
    <row r="5174" spans="1:23" x14ac:dyDescent="0.25">
      <c r="A5174">
        <v>15621</v>
      </c>
      <c r="B5174">
        <v>3277</v>
      </c>
      <c r="C5174" s="1" t="s">
        <v>574</v>
      </c>
      <c r="D5174" s="1" t="s">
        <v>56</v>
      </c>
      <c r="E5174" s="2">
        <v>21319</v>
      </c>
      <c r="F5174" s="1" t="s">
        <v>26</v>
      </c>
      <c r="G5174" s="1" t="s">
        <v>39</v>
      </c>
      <c r="H5174" s="2">
        <v>44971</v>
      </c>
      <c r="I5174" s="2">
        <v>44979</v>
      </c>
      <c r="J5174">
        <v>8</v>
      </c>
      <c r="K5174">
        <v>15592</v>
      </c>
      <c r="L5174" s="1" t="s">
        <v>1491</v>
      </c>
      <c r="M5174" s="1" t="s">
        <v>64</v>
      </c>
      <c r="N5174" s="1" t="s">
        <v>33</v>
      </c>
      <c r="O5174" t="s">
        <v>19</v>
      </c>
      <c r="P5174">
        <v>1949</v>
      </c>
      <c r="Q5174" s="1" t="s">
        <v>1492</v>
      </c>
      <c r="R5174" s="1" t="s">
        <v>1452</v>
      </c>
      <c r="S5174" t="s">
        <v>1449</v>
      </c>
      <c r="T5174">
        <f>VLOOKUP(Admissions[[#This Row],[Department]],Departments!A:E,5,FALSE)</f>
        <v>9000</v>
      </c>
      <c r="U5174" s="1" t="str">
        <f t="shared" si="160"/>
        <v>Above Benchmark</v>
      </c>
      <c r="V5174" s="1">
        <f t="shared" ca="1" si="161"/>
        <v>68</v>
      </c>
      <c r="W5174" s="1" t="str">
        <f ca="1">_xlfn.IFS(Admissions[[#This Row],[Patients Age]]&lt;18,"Paediatric",V5174&lt;40,"Young Adult",V5174&lt;65,"Adult",TRUE,"Senior")</f>
        <v>Senior</v>
      </c>
    </row>
    <row r="5175" spans="1:23" x14ac:dyDescent="0.25">
      <c r="A5175">
        <v>12008</v>
      </c>
      <c r="B5175">
        <v>5401</v>
      </c>
      <c r="C5175" s="1" t="s">
        <v>824</v>
      </c>
      <c r="D5175" s="1" t="s">
        <v>14</v>
      </c>
      <c r="E5175" s="2">
        <v>27364</v>
      </c>
      <c r="F5175" s="1" t="s">
        <v>66</v>
      </c>
      <c r="G5175" s="1" t="s">
        <v>67</v>
      </c>
      <c r="H5175" s="2">
        <v>45287</v>
      </c>
      <c r="I5175" s="2">
        <v>45291</v>
      </c>
      <c r="J5175">
        <v>4</v>
      </c>
      <c r="K5175">
        <v>7260</v>
      </c>
      <c r="L5175" s="1" t="s">
        <v>1491</v>
      </c>
      <c r="M5175" s="1" t="s">
        <v>91</v>
      </c>
      <c r="N5175" s="1" t="s">
        <v>24</v>
      </c>
      <c r="O5175" t="s">
        <v>19</v>
      </c>
      <c r="P5175">
        <v>1815</v>
      </c>
      <c r="Q5175" s="1" t="s">
        <v>1492</v>
      </c>
      <c r="R5175" s="1" t="s">
        <v>1453</v>
      </c>
      <c r="S5175" t="s">
        <v>1449</v>
      </c>
      <c r="T5175">
        <f>VLOOKUP(Admissions[[#This Row],[Department]],Departments!A:E,5,FALSE)</f>
        <v>6000</v>
      </c>
      <c r="U5175" s="1" t="str">
        <f t="shared" si="160"/>
        <v>Above Benchmark</v>
      </c>
      <c r="V5175" s="1">
        <f t="shared" ca="1" si="161"/>
        <v>51</v>
      </c>
      <c r="W5175" s="1" t="str">
        <f ca="1">_xlfn.IFS(Admissions[[#This Row],[Patients Age]]&lt;18,"Paediatric",V5175&lt;40,"Young Adult",V5175&lt;65,"Adult",TRUE,"Senior")</f>
        <v>Adult</v>
      </c>
    </row>
    <row r="5176" spans="1:23" x14ac:dyDescent="0.25">
      <c r="A5176">
        <v>10147</v>
      </c>
      <c r="B5176">
        <v>6519</v>
      </c>
      <c r="C5176" s="1" t="s">
        <v>451</v>
      </c>
      <c r="D5176" s="1" t="s">
        <v>56</v>
      </c>
      <c r="E5176" s="2">
        <v>37502</v>
      </c>
      <c r="F5176" s="1" t="s">
        <v>15</v>
      </c>
      <c r="G5176" s="1" t="s">
        <v>16</v>
      </c>
      <c r="H5176" s="2">
        <v>45243</v>
      </c>
      <c r="I5176" s="2">
        <v>45245</v>
      </c>
      <c r="J5176">
        <v>2</v>
      </c>
      <c r="K5176">
        <v>3581</v>
      </c>
      <c r="L5176" s="1" t="s">
        <v>1491</v>
      </c>
      <c r="M5176" s="1" t="s">
        <v>46</v>
      </c>
      <c r="N5176" s="1" t="s">
        <v>18</v>
      </c>
      <c r="O5176" t="s">
        <v>19</v>
      </c>
      <c r="P5176">
        <v>1790.5</v>
      </c>
      <c r="Q5176" s="1" t="s">
        <v>1492</v>
      </c>
      <c r="R5176" s="1" t="s">
        <v>1448</v>
      </c>
      <c r="S5176" t="s">
        <v>1449</v>
      </c>
      <c r="T5176">
        <f>VLOOKUP(Admissions[[#This Row],[Department]],Departments!A:E,5,FALSE)</f>
        <v>5500</v>
      </c>
      <c r="U5176" s="1" t="str">
        <f t="shared" si="160"/>
        <v>Within Benchmark</v>
      </c>
      <c r="V5176" s="1">
        <f t="shared" ca="1" si="161"/>
        <v>23</v>
      </c>
      <c r="W5176" s="1" t="str">
        <f ca="1">_xlfn.IFS(Admissions[[#This Row],[Patients Age]]&lt;18,"Paediatric",V5176&lt;40,"Young Adult",V5176&lt;65,"Adult",TRUE,"Senior")</f>
        <v>Young Adult</v>
      </c>
    </row>
    <row r="5177" spans="1:23" x14ac:dyDescent="0.25">
      <c r="A5177">
        <v>12262</v>
      </c>
      <c r="B5177">
        <v>6632</v>
      </c>
      <c r="C5177" s="1" t="s">
        <v>95</v>
      </c>
      <c r="D5177" s="1" t="s">
        <v>56</v>
      </c>
      <c r="E5177" s="2">
        <v>44266</v>
      </c>
      <c r="F5177" s="1" t="s">
        <v>30</v>
      </c>
      <c r="G5177" s="1" t="s">
        <v>58</v>
      </c>
      <c r="H5177" s="2">
        <v>45569</v>
      </c>
      <c r="I5177" s="2">
        <v>45571</v>
      </c>
      <c r="J5177">
        <v>2</v>
      </c>
      <c r="K5177">
        <v>2095</v>
      </c>
      <c r="L5177" s="1" t="s">
        <v>1491</v>
      </c>
      <c r="M5177" s="1" t="s">
        <v>46</v>
      </c>
      <c r="N5177" s="1" t="s">
        <v>33</v>
      </c>
      <c r="O5177" t="s">
        <v>19</v>
      </c>
      <c r="P5177">
        <v>1047.5</v>
      </c>
      <c r="Q5177" s="1" t="s">
        <v>1492</v>
      </c>
      <c r="R5177" s="1" t="s">
        <v>1454</v>
      </c>
      <c r="S5177" t="s">
        <v>1449</v>
      </c>
      <c r="T5177">
        <f>VLOOKUP(Admissions[[#This Row],[Department]],Departments!A:E,5,FALSE)</f>
        <v>4500</v>
      </c>
      <c r="U5177" s="1" t="str">
        <f t="shared" si="160"/>
        <v>Within Benchmark</v>
      </c>
      <c r="V5177" s="1">
        <f t="shared" ca="1" si="161"/>
        <v>5</v>
      </c>
      <c r="W5177" s="1" t="str">
        <f ca="1">_xlfn.IFS(Admissions[[#This Row],[Patients Age]]&lt;18,"Paediatric",V5177&lt;40,"Young Adult",V5177&lt;65,"Adult",TRUE,"Senior")</f>
        <v>Paediatric</v>
      </c>
    </row>
    <row r="5178" spans="1:23" x14ac:dyDescent="0.25">
      <c r="A5178">
        <v>15477</v>
      </c>
      <c r="B5178">
        <v>3521</v>
      </c>
      <c r="C5178" s="1" t="s">
        <v>311</v>
      </c>
      <c r="D5178" s="1" t="s">
        <v>14</v>
      </c>
      <c r="E5178" s="2">
        <v>31104</v>
      </c>
      <c r="F5178" s="1" t="s">
        <v>41</v>
      </c>
      <c r="G5178" s="1" t="s">
        <v>42</v>
      </c>
      <c r="H5178" s="2">
        <v>45594</v>
      </c>
      <c r="I5178" s="2">
        <v>45599</v>
      </c>
      <c r="J5178">
        <v>5</v>
      </c>
      <c r="K5178">
        <v>5518</v>
      </c>
      <c r="L5178" s="1" t="s">
        <v>1491</v>
      </c>
      <c r="M5178" s="1" t="s">
        <v>49</v>
      </c>
      <c r="N5178" s="1" t="s">
        <v>33</v>
      </c>
      <c r="O5178" t="s">
        <v>19</v>
      </c>
      <c r="P5178">
        <v>1103.5999999999999</v>
      </c>
      <c r="Q5178" s="1" t="s">
        <v>1492</v>
      </c>
      <c r="R5178" s="1" t="s">
        <v>1452</v>
      </c>
      <c r="S5178" t="s">
        <v>1449</v>
      </c>
      <c r="T5178">
        <f>VLOOKUP(Admissions[[#This Row],[Department]],Departments!A:E,5,FALSE)</f>
        <v>7200</v>
      </c>
      <c r="U5178" s="1" t="str">
        <f t="shared" si="160"/>
        <v>Within Benchmark</v>
      </c>
      <c r="V5178" s="1">
        <f t="shared" ca="1" si="161"/>
        <v>41</v>
      </c>
      <c r="W5178" s="1" t="str">
        <f ca="1">_xlfn.IFS(Admissions[[#This Row],[Patients Age]]&lt;18,"Paediatric",V5178&lt;40,"Young Adult",V5178&lt;65,"Adult",TRUE,"Senior")</f>
        <v>Adult</v>
      </c>
    </row>
    <row r="5179" spans="1:23" x14ac:dyDescent="0.25">
      <c r="A5179">
        <v>13262</v>
      </c>
      <c r="B5179">
        <v>6176</v>
      </c>
      <c r="C5179" s="1" t="s">
        <v>161</v>
      </c>
      <c r="D5179" s="1" t="s">
        <v>56</v>
      </c>
      <c r="E5179" s="2">
        <v>26966</v>
      </c>
      <c r="F5179" s="1" t="s">
        <v>21</v>
      </c>
      <c r="G5179" s="1" t="s">
        <v>22</v>
      </c>
      <c r="H5179" s="2">
        <v>44969</v>
      </c>
      <c r="I5179" s="2">
        <v>44975</v>
      </c>
      <c r="J5179">
        <v>6</v>
      </c>
      <c r="K5179">
        <v>23595</v>
      </c>
      <c r="L5179" s="1" t="s">
        <v>1494</v>
      </c>
      <c r="M5179" s="1" t="s">
        <v>23</v>
      </c>
      <c r="N5179" s="1" t="s">
        <v>24</v>
      </c>
      <c r="O5179" t="s">
        <v>19</v>
      </c>
      <c r="P5179">
        <v>3932.5</v>
      </c>
      <c r="Q5179" s="1" t="s">
        <v>1492</v>
      </c>
      <c r="R5179" s="1" t="s">
        <v>1451</v>
      </c>
      <c r="S5179" t="s">
        <v>1447</v>
      </c>
      <c r="T5179">
        <f>VLOOKUP(Admissions[[#This Row],[Department]],Departments!A:E,5,FALSE)</f>
        <v>12000</v>
      </c>
      <c r="U5179" s="1" t="str">
        <f t="shared" si="160"/>
        <v>Above Benchmark</v>
      </c>
      <c r="V5179" s="1">
        <f t="shared" ca="1" si="161"/>
        <v>52</v>
      </c>
      <c r="W5179" s="1" t="str">
        <f ca="1">_xlfn.IFS(Admissions[[#This Row],[Patients Age]]&lt;18,"Paediatric",V5179&lt;40,"Young Adult",V5179&lt;65,"Adult",TRUE,"Senior")</f>
        <v>Adult</v>
      </c>
    </row>
    <row r="5180" spans="1:23" x14ac:dyDescent="0.25">
      <c r="A5180">
        <v>15644</v>
      </c>
      <c r="B5180">
        <v>4738</v>
      </c>
      <c r="C5180" s="1" t="s">
        <v>812</v>
      </c>
      <c r="D5180" s="1" t="s">
        <v>14</v>
      </c>
      <c r="E5180" s="2">
        <v>32630</v>
      </c>
      <c r="F5180" s="1" t="s">
        <v>41</v>
      </c>
      <c r="G5180" s="1" t="s">
        <v>219</v>
      </c>
      <c r="H5180" s="2">
        <v>45397</v>
      </c>
      <c r="I5180" s="2">
        <v>45401</v>
      </c>
      <c r="J5180">
        <v>4</v>
      </c>
      <c r="K5180">
        <v>5723</v>
      </c>
      <c r="L5180" s="1" t="s">
        <v>1494</v>
      </c>
      <c r="M5180" s="1" t="s">
        <v>121</v>
      </c>
      <c r="N5180" s="1" t="s">
        <v>18</v>
      </c>
      <c r="O5180" t="s">
        <v>19</v>
      </c>
      <c r="P5180">
        <v>1430.75</v>
      </c>
      <c r="Q5180" s="1" t="s">
        <v>1492</v>
      </c>
      <c r="R5180" s="1" t="s">
        <v>1448</v>
      </c>
      <c r="S5180" t="s">
        <v>1449</v>
      </c>
      <c r="T5180">
        <f>VLOOKUP(Admissions[[#This Row],[Department]],Departments!A:E,5,FALSE)</f>
        <v>7200</v>
      </c>
      <c r="U5180" s="1" t="str">
        <f t="shared" si="160"/>
        <v>Within Benchmark</v>
      </c>
      <c r="V5180" s="1">
        <f t="shared" ca="1" si="161"/>
        <v>37</v>
      </c>
      <c r="W5180" s="1" t="str">
        <f ca="1">_xlfn.IFS(Admissions[[#This Row],[Patients Age]]&lt;18,"Paediatric",V5180&lt;40,"Young Adult",V5180&lt;65,"Adult",TRUE,"Senior")</f>
        <v>Young Adult</v>
      </c>
    </row>
    <row r="5181" spans="1:23" x14ac:dyDescent="0.25">
      <c r="A5181">
        <v>13603</v>
      </c>
      <c r="B5181">
        <v>6568</v>
      </c>
      <c r="C5181" s="1" t="s">
        <v>807</v>
      </c>
      <c r="D5181" s="1" t="s">
        <v>14</v>
      </c>
      <c r="E5181" s="2">
        <v>19009</v>
      </c>
      <c r="F5181" s="1" t="s">
        <v>66</v>
      </c>
      <c r="G5181" s="1" t="s">
        <v>70</v>
      </c>
      <c r="H5181" s="2">
        <v>45186</v>
      </c>
      <c r="I5181" s="2">
        <v>45191</v>
      </c>
      <c r="J5181">
        <v>5</v>
      </c>
      <c r="K5181">
        <v>6579</v>
      </c>
      <c r="L5181" s="1" t="s">
        <v>1491</v>
      </c>
      <c r="M5181" s="1" t="s">
        <v>116</v>
      </c>
      <c r="N5181" s="1" t="s">
        <v>24</v>
      </c>
      <c r="O5181" t="s">
        <v>19</v>
      </c>
      <c r="P5181">
        <v>1315.8</v>
      </c>
      <c r="Q5181" s="1" t="s">
        <v>1492</v>
      </c>
      <c r="R5181" s="1" t="s">
        <v>1451</v>
      </c>
      <c r="S5181" t="s">
        <v>1447</v>
      </c>
      <c r="T5181">
        <f>VLOOKUP(Admissions[[#This Row],[Department]],Departments!A:E,5,FALSE)</f>
        <v>6000</v>
      </c>
      <c r="U5181" s="1" t="str">
        <f t="shared" si="160"/>
        <v>Above Benchmark</v>
      </c>
      <c r="V5181" s="1">
        <f t="shared" ca="1" si="161"/>
        <v>74</v>
      </c>
      <c r="W5181" s="1" t="str">
        <f ca="1">_xlfn.IFS(Admissions[[#This Row],[Patients Age]]&lt;18,"Paediatric",V5181&lt;40,"Young Adult",V5181&lt;65,"Adult",TRUE,"Senior")</f>
        <v>Senior</v>
      </c>
    </row>
    <row r="5182" spans="1:23" x14ac:dyDescent="0.25">
      <c r="A5182">
        <v>10435</v>
      </c>
      <c r="B5182">
        <v>4259</v>
      </c>
      <c r="C5182" s="1" t="s">
        <v>530</v>
      </c>
      <c r="D5182" s="1" t="s">
        <v>14</v>
      </c>
      <c r="E5182" s="2">
        <v>17061</v>
      </c>
      <c r="F5182" s="1" t="s">
        <v>41</v>
      </c>
      <c r="G5182" s="1" t="s">
        <v>72</v>
      </c>
      <c r="H5182" s="2">
        <v>45595</v>
      </c>
      <c r="I5182" s="2">
        <v>45598</v>
      </c>
      <c r="J5182">
        <v>3</v>
      </c>
      <c r="K5182">
        <v>8875</v>
      </c>
      <c r="L5182" s="1" t="s">
        <v>1491</v>
      </c>
      <c r="M5182" s="1" t="s">
        <v>73</v>
      </c>
      <c r="N5182" s="1" t="s">
        <v>18</v>
      </c>
      <c r="O5182" t="s">
        <v>19</v>
      </c>
      <c r="P5182">
        <v>2958.3332999999998</v>
      </c>
      <c r="Q5182" s="1" t="s">
        <v>1492</v>
      </c>
      <c r="R5182" s="1" t="s">
        <v>1453</v>
      </c>
      <c r="S5182" t="s">
        <v>1449</v>
      </c>
      <c r="T5182">
        <f>VLOOKUP(Admissions[[#This Row],[Department]],Departments!A:E,5,FALSE)</f>
        <v>7200</v>
      </c>
      <c r="U5182" s="1" t="str">
        <f t="shared" si="160"/>
        <v>Above Benchmark</v>
      </c>
      <c r="V5182" s="1">
        <f t="shared" ca="1" si="161"/>
        <v>79</v>
      </c>
      <c r="W5182" s="1" t="str">
        <f ca="1">_xlfn.IFS(Admissions[[#This Row],[Patients Age]]&lt;18,"Paediatric",V5182&lt;40,"Young Adult",V5182&lt;65,"Adult",TRUE,"Senior")</f>
        <v>Senior</v>
      </c>
    </row>
    <row r="5183" spans="1:23" x14ac:dyDescent="0.25">
      <c r="A5183">
        <v>15890</v>
      </c>
      <c r="B5183">
        <v>3917</v>
      </c>
      <c r="C5183" s="1" t="s">
        <v>1036</v>
      </c>
      <c r="D5183" s="1" t="s">
        <v>56</v>
      </c>
      <c r="E5183" s="2">
        <v>25525</v>
      </c>
      <c r="F5183" s="1" t="s">
        <v>15</v>
      </c>
      <c r="G5183" s="1" t="s">
        <v>48</v>
      </c>
      <c r="H5183" s="2">
        <v>45504</v>
      </c>
      <c r="I5183" s="2">
        <v>45506</v>
      </c>
      <c r="J5183">
        <v>2</v>
      </c>
      <c r="K5183">
        <v>4029</v>
      </c>
      <c r="L5183" s="1" t="s">
        <v>1491</v>
      </c>
      <c r="M5183" s="1" t="s">
        <v>81</v>
      </c>
      <c r="N5183" s="1" t="s">
        <v>24</v>
      </c>
      <c r="O5183" t="s">
        <v>19</v>
      </c>
      <c r="P5183">
        <v>2014.5</v>
      </c>
      <c r="Q5183" s="1" t="s">
        <v>1492</v>
      </c>
      <c r="R5183" s="1" t="s">
        <v>1453</v>
      </c>
      <c r="S5183" t="s">
        <v>1449</v>
      </c>
      <c r="T5183">
        <f>VLOOKUP(Admissions[[#This Row],[Department]],Departments!A:E,5,FALSE)</f>
        <v>5500</v>
      </c>
      <c r="U5183" s="1" t="str">
        <f t="shared" si="160"/>
        <v>Within Benchmark</v>
      </c>
      <c r="V5183" s="1">
        <f t="shared" ca="1" si="161"/>
        <v>56</v>
      </c>
      <c r="W5183" s="1" t="str">
        <f ca="1">_xlfn.IFS(Admissions[[#This Row],[Patients Age]]&lt;18,"Paediatric",V5183&lt;40,"Young Adult",V5183&lt;65,"Adult",TRUE,"Senior")</f>
        <v>Adult</v>
      </c>
    </row>
    <row r="5184" spans="1:23" x14ac:dyDescent="0.25">
      <c r="A5184">
        <v>14434</v>
      </c>
      <c r="B5184">
        <v>6945</v>
      </c>
      <c r="C5184" s="1" t="s">
        <v>496</v>
      </c>
      <c r="D5184" s="1" t="s">
        <v>14</v>
      </c>
      <c r="E5184" s="2">
        <v>27143</v>
      </c>
      <c r="F5184" s="1" t="s">
        <v>35</v>
      </c>
      <c r="G5184" s="1" t="s">
        <v>83</v>
      </c>
      <c r="H5184" s="2">
        <v>45514</v>
      </c>
      <c r="I5184" s="2">
        <v>45519</v>
      </c>
      <c r="J5184">
        <v>5</v>
      </c>
      <c r="K5184">
        <v>9205</v>
      </c>
      <c r="L5184" s="1" t="s">
        <v>1491</v>
      </c>
      <c r="M5184" s="1" t="s">
        <v>75</v>
      </c>
      <c r="N5184" s="1" t="s">
        <v>24</v>
      </c>
      <c r="O5184" t="s">
        <v>19</v>
      </c>
      <c r="P5184">
        <v>1841</v>
      </c>
      <c r="Q5184" s="1" t="s">
        <v>1492</v>
      </c>
      <c r="R5184" s="1" t="s">
        <v>1446</v>
      </c>
      <c r="S5184" t="s">
        <v>1447</v>
      </c>
      <c r="T5184">
        <f>VLOOKUP(Admissions[[#This Row],[Department]],Departments!A:E,5,FALSE)</f>
        <v>8500</v>
      </c>
      <c r="U5184" s="1" t="str">
        <f t="shared" si="160"/>
        <v>Above Benchmark</v>
      </c>
      <c r="V5184" s="1">
        <f t="shared" ca="1" si="161"/>
        <v>52</v>
      </c>
      <c r="W5184" s="1" t="str">
        <f ca="1">_xlfn.IFS(Admissions[[#This Row],[Patients Age]]&lt;18,"Paediatric",V5184&lt;40,"Young Adult",V5184&lt;65,"Adult",TRUE,"Senior")</f>
        <v>Adult</v>
      </c>
    </row>
    <row r="5185" spans="1:23" x14ac:dyDescent="0.25">
      <c r="A5185">
        <v>11012</v>
      </c>
      <c r="B5185">
        <v>4311</v>
      </c>
      <c r="C5185" s="1" t="s">
        <v>95</v>
      </c>
      <c r="D5185" s="1" t="s">
        <v>14</v>
      </c>
      <c r="E5185" s="2">
        <v>31703</v>
      </c>
      <c r="F5185" s="1" t="s">
        <v>35</v>
      </c>
      <c r="G5185" s="1" t="s">
        <v>83</v>
      </c>
      <c r="H5185" s="2">
        <v>45177</v>
      </c>
      <c r="I5185" s="2">
        <v>45182</v>
      </c>
      <c r="J5185">
        <v>5</v>
      </c>
      <c r="K5185">
        <v>128500</v>
      </c>
      <c r="L5185" s="1" t="s">
        <v>1491</v>
      </c>
      <c r="M5185" s="1" t="s">
        <v>60</v>
      </c>
      <c r="N5185" s="1" t="s">
        <v>18</v>
      </c>
      <c r="O5185" t="s">
        <v>19</v>
      </c>
      <c r="P5185">
        <v>25700</v>
      </c>
      <c r="Q5185" s="1" t="s">
        <v>1492</v>
      </c>
      <c r="R5185" s="1" t="s">
        <v>1454</v>
      </c>
      <c r="S5185" t="s">
        <v>1449</v>
      </c>
      <c r="T5185">
        <f>VLOOKUP(Admissions[[#This Row],[Department]],Departments!A:E,5,FALSE)</f>
        <v>8500</v>
      </c>
      <c r="U5185" s="1" t="str">
        <f t="shared" si="160"/>
        <v>Above Benchmark</v>
      </c>
      <c r="V5185" s="1">
        <f t="shared" ca="1" si="161"/>
        <v>39</v>
      </c>
      <c r="W5185" s="1" t="str">
        <f ca="1">_xlfn.IFS(Admissions[[#This Row],[Patients Age]]&lt;18,"Paediatric",V5185&lt;40,"Young Adult",V5185&lt;65,"Adult",TRUE,"Senior")</f>
        <v>Young Adult</v>
      </c>
    </row>
    <row r="5186" spans="1:23" x14ac:dyDescent="0.25">
      <c r="A5186">
        <v>15022</v>
      </c>
      <c r="B5186">
        <v>3193</v>
      </c>
      <c r="C5186" s="1" t="s">
        <v>407</v>
      </c>
      <c r="D5186" s="1" t="s">
        <v>14</v>
      </c>
      <c r="E5186" s="2">
        <v>30570</v>
      </c>
      <c r="F5186" s="1" t="s">
        <v>35</v>
      </c>
      <c r="G5186" s="1" t="s">
        <v>36</v>
      </c>
      <c r="H5186" s="2">
        <v>45652</v>
      </c>
      <c r="I5186" s="2">
        <v>45657</v>
      </c>
      <c r="J5186">
        <v>5</v>
      </c>
      <c r="K5186">
        <v>8026</v>
      </c>
      <c r="L5186" s="1" t="s">
        <v>1491</v>
      </c>
      <c r="M5186" s="1" t="s">
        <v>37</v>
      </c>
      <c r="N5186" s="1" t="s">
        <v>18</v>
      </c>
      <c r="O5186" t="s">
        <v>19</v>
      </c>
      <c r="P5186">
        <v>1605.2</v>
      </c>
      <c r="Q5186" s="1" t="s">
        <v>1492</v>
      </c>
      <c r="R5186" s="1" t="s">
        <v>1450</v>
      </c>
      <c r="S5186" t="s">
        <v>1449</v>
      </c>
      <c r="T5186">
        <f>VLOOKUP(Admissions[[#This Row],[Department]],Departments!A:E,5,FALSE)</f>
        <v>8500</v>
      </c>
      <c r="U5186" s="1" t="str">
        <f t="shared" ref="U5186:U5249" si="162">IF(K5186&gt;T5186,"Above Benchmark","Within Benchmark")</f>
        <v>Within Benchmark</v>
      </c>
      <c r="V5186" s="1">
        <f t="shared" ref="V5186:V5249" ca="1" si="163">INT(YEARFRAC(E5186,TODAY()))</f>
        <v>42</v>
      </c>
      <c r="W5186" s="1" t="str">
        <f ca="1">_xlfn.IFS(Admissions[[#This Row],[Patients Age]]&lt;18,"Paediatric",V5186&lt;40,"Young Adult",V5186&lt;65,"Adult",TRUE,"Senior")</f>
        <v>Adult</v>
      </c>
    </row>
    <row r="5187" spans="1:23" x14ac:dyDescent="0.25">
      <c r="A5187">
        <v>11515</v>
      </c>
      <c r="B5187">
        <v>6649</v>
      </c>
      <c r="C5187" s="1" t="s">
        <v>307</v>
      </c>
      <c r="D5187" s="1" t="s">
        <v>14</v>
      </c>
      <c r="E5187" s="2">
        <v>17632</v>
      </c>
      <c r="F5187" s="1" t="s">
        <v>15</v>
      </c>
      <c r="G5187" s="1" t="s">
        <v>16</v>
      </c>
      <c r="H5187" s="2">
        <v>45630</v>
      </c>
      <c r="I5187" s="2">
        <v>45634</v>
      </c>
      <c r="J5187">
        <v>4</v>
      </c>
      <c r="K5187">
        <v>15162</v>
      </c>
      <c r="L5187" s="1" t="s">
        <v>1491</v>
      </c>
      <c r="M5187" s="1" t="s">
        <v>17</v>
      </c>
      <c r="N5187" s="1" t="s">
        <v>18</v>
      </c>
      <c r="O5187" t="s">
        <v>19</v>
      </c>
      <c r="P5187">
        <v>3790.5</v>
      </c>
      <c r="Q5187" s="1" t="s">
        <v>1492</v>
      </c>
      <c r="R5187" s="1" t="s">
        <v>1453</v>
      </c>
      <c r="S5187" t="s">
        <v>1449</v>
      </c>
      <c r="T5187">
        <f>VLOOKUP(Admissions[[#This Row],[Department]],Departments!A:E,5,FALSE)</f>
        <v>5500</v>
      </c>
      <c r="U5187" s="1" t="str">
        <f t="shared" si="162"/>
        <v>Above Benchmark</v>
      </c>
      <c r="V5187" s="1">
        <f t="shared" ca="1" si="163"/>
        <v>78</v>
      </c>
      <c r="W5187" s="1" t="str">
        <f ca="1">_xlfn.IFS(Admissions[[#This Row],[Patients Age]]&lt;18,"Paediatric",V5187&lt;40,"Young Adult",V5187&lt;65,"Adult",TRUE,"Senior")</f>
        <v>Senior</v>
      </c>
    </row>
    <row r="5188" spans="1:23" x14ac:dyDescent="0.25">
      <c r="A5188">
        <v>14253</v>
      </c>
      <c r="B5188">
        <v>7019</v>
      </c>
      <c r="C5188" s="1" t="s">
        <v>1139</v>
      </c>
      <c r="D5188" s="1" t="s">
        <v>14</v>
      </c>
      <c r="E5188" s="2">
        <v>30633</v>
      </c>
      <c r="F5188" s="1" t="s">
        <v>41</v>
      </c>
      <c r="G5188" s="1" t="s">
        <v>42</v>
      </c>
      <c r="H5188" s="2">
        <v>45234</v>
      </c>
      <c r="I5188" s="2">
        <v>45240</v>
      </c>
      <c r="J5188">
        <v>6</v>
      </c>
      <c r="K5188">
        <v>9120</v>
      </c>
      <c r="L5188" s="1" t="s">
        <v>1491</v>
      </c>
      <c r="M5188" s="1" t="s">
        <v>121</v>
      </c>
      <c r="N5188" s="1" t="s">
        <v>18</v>
      </c>
      <c r="O5188" t="s">
        <v>19</v>
      </c>
      <c r="P5188">
        <v>1520</v>
      </c>
      <c r="Q5188" s="1" t="s">
        <v>1492</v>
      </c>
      <c r="R5188" s="1" t="s">
        <v>1446</v>
      </c>
      <c r="S5188" t="s">
        <v>1447</v>
      </c>
      <c r="T5188">
        <f>VLOOKUP(Admissions[[#This Row],[Department]],Departments!A:E,5,FALSE)</f>
        <v>7200</v>
      </c>
      <c r="U5188" s="1" t="str">
        <f t="shared" si="162"/>
        <v>Above Benchmark</v>
      </c>
      <c r="V5188" s="1">
        <f t="shared" ca="1" si="163"/>
        <v>42</v>
      </c>
      <c r="W5188" s="1" t="str">
        <f ca="1">_xlfn.IFS(Admissions[[#This Row],[Patients Age]]&lt;18,"Paediatric",V5188&lt;40,"Young Adult",V5188&lt;65,"Adult",TRUE,"Senior")</f>
        <v>Adult</v>
      </c>
    </row>
    <row r="5189" spans="1:23" x14ac:dyDescent="0.25">
      <c r="A5189">
        <v>11625</v>
      </c>
      <c r="B5189">
        <v>6074</v>
      </c>
      <c r="C5189" s="1" t="s">
        <v>953</v>
      </c>
      <c r="D5189" s="1" t="s">
        <v>14</v>
      </c>
      <c r="E5189" s="2">
        <v>26557</v>
      </c>
      <c r="F5189" s="1" t="s">
        <v>41</v>
      </c>
      <c r="G5189" s="1" t="s">
        <v>42</v>
      </c>
      <c r="H5189" s="2">
        <v>45543</v>
      </c>
      <c r="I5189" s="2">
        <v>45549</v>
      </c>
      <c r="J5189">
        <v>6</v>
      </c>
      <c r="K5189">
        <v>8822</v>
      </c>
      <c r="L5189" s="1" t="s">
        <v>1491</v>
      </c>
      <c r="M5189" s="1" t="s">
        <v>43</v>
      </c>
      <c r="N5189" s="1" t="s">
        <v>33</v>
      </c>
      <c r="O5189" t="s">
        <v>19</v>
      </c>
      <c r="P5189">
        <v>1470.3333</v>
      </c>
      <c r="Q5189" s="1" t="s">
        <v>1492</v>
      </c>
      <c r="R5189" s="1" t="s">
        <v>1451</v>
      </c>
      <c r="S5189" t="s">
        <v>1447</v>
      </c>
      <c r="T5189">
        <f>VLOOKUP(Admissions[[#This Row],[Department]],Departments!A:E,5,FALSE)</f>
        <v>7200</v>
      </c>
      <c r="U5189" s="1" t="str">
        <f t="shared" si="162"/>
        <v>Above Benchmark</v>
      </c>
      <c r="V5189" s="1">
        <f t="shared" ca="1" si="163"/>
        <v>53</v>
      </c>
      <c r="W5189" s="1" t="str">
        <f ca="1">_xlfn.IFS(Admissions[[#This Row],[Patients Age]]&lt;18,"Paediatric",V5189&lt;40,"Young Adult",V5189&lt;65,"Adult",TRUE,"Senior")</f>
        <v>Adult</v>
      </c>
    </row>
    <row r="5190" spans="1:23" x14ac:dyDescent="0.25">
      <c r="A5190">
        <v>12352</v>
      </c>
      <c r="B5190">
        <v>4771</v>
      </c>
      <c r="C5190" s="1" t="s">
        <v>434</v>
      </c>
      <c r="D5190" s="1" t="s">
        <v>14</v>
      </c>
      <c r="E5190" s="2">
        <v>22010</v>
      </c>
      <c r="F5190" s="1" t="s">
        <v>66</v>
      </c>
      <c r="G5190" s="1" t="s">
        <v>77</v>
      </c>
      <c r="H5190" s="2">
        <v>45449</v>
      </c>
      <c r="I5190" s="2">
        <v>45453</v>
      </c>
      <c r="J5190">
        <v>4</v>
      </c>
      <c r="K5190">
        <v>7968</v>
      </c>
      <c r="L5190" s="1" t="s">
        <v>1491</v>
      </c>
      <c r="M5190" s="1" t="s">
        <v>68</v>
      </c>
      <c r="N5190" s="1" t="s">
        <v>18</v>
      </c>
      <c r="O5190" t="s">
        <v>19</v>
      </c>
      <c r="P5190">
        <v>1992</v>
      </c>
      <c r="Q5190" s="1" t="s">
        <v>1492</v>
      </c>
      <c r="R5190" s="1" t="s">
        <v>1450</v>
      </c>
      <c r="S5190" t="s">
        <v>1449</v>
      </c>
      <c r="T5190">
        <f>VLOOKUP(Admissions[[#This Row],[Department]],Departments!A:E,5,FALSE)</f>
        <v>6000</v>
      </c>
      <c r="U5190" s="1" t="str">
        <f t="shared" si="162"/>
        <v>Above Benchmark</v>
      </c>
      <c r="V5190" s="1">
        <f t="shared" ca="1" si="163"/>
        <v>66</v>
      </c>
      <c r="W5190" s="1" t="str">
        <f ca="1">_xlfn.IFS(Admissions[[#This Row],[Patients Age]]&lt;18,"Paediatric",V5190&lt;40,"Young Adult",V5190&lt;65,"Adult",TRUE,"Senior")</f>
        <v>Senior</v>
      </c>
    </row>
    <row r="5191" spans="1:23" x14ac:dyDescent="0.25">
      <c r="A5191">
        <v>12578</v>
      </c>
      <c r="B5191">
        <v>3458</v>
      </c>
      <c r="C5191" s="1" t="s">
        <v>335</v>
      </c>
      <c r="D5191" s="1" t="s">
        <v>56</v>
      </c>
      <c r="E5191" s="2">
        <v>21093</v>
      </c>
      <c r="F5191" s="1" t="s">
        <v>51</v>
      </c>
      <c r="G5191" s="1" t="s">
        <v>113</v>
      </c>
      <c r="H5191" s="2">
        <v>44997</v>
      </c>
      <c r="I5191" s="2">
        <v>45002</v>
      </c>
      <c r="J5191">
        <v>5</v>
      </c>
      <c r="K5191">
        <v>9484</v>
      </c>
      <c r="L5191" s="1" t="s">
        <v>1491</v>
      </c>
      <c r="M5191" s="1" t="s">
        <v>114</v>
      </c>
      <c r="N5191" s="1" t="s">
        <v>18</v>
      </c>
      <c r="O5191" t="s">
        <v>19</v>
      </c>
      <c r="P5191">
        <v>1896.8</v>
      </c>
      <c r="Q5191" s="1" t="s">
        <v>1492</v>
      </c>
      <c r="R5191" s="1" t="s">
        <v>1451</v>
      </c>
      <c r="S5191" t="s">
        <v>1447</v>
      </c>
      <c r="T5191">
        <f>VLOOKUP(Admissions[[#This Row],[Department]],Departments!A:E,5,FALSE)</f>
        <v>6800</v>
      </c>
      <c r="U5191" s="1" t="str">
        <f t="shared" si="162"/>
        <v>Above Benchmark</v>
      </c>
      <c r="V5191" s="1">
        <f t="shared" ca="1" si="163"/>
        <v>68</v>
      </c>
      <c r="W5191" s="1" t="str">
        <f ca="1">_xlfn.IFS(Admissions[[#This Row],[Patients Age]]&lt;18,"Paediatric",V5191&lt;40,"Young Adult",V5191&lt;65,"Adult",TRUE,"Senior")</f>
        <v>Senior</v>
      </c>
    </row>
    <row r="5192" spans="1:23" x14ac:dyDescent="0.25">
      <c r="A5192">
        <v>15563</v>
      </c>
      <c r="B5192">
        <v>4512</v>
      </c>
      <c r="C5192" s="1" t="s">
        <v>294</v>
      </c>
      <c r="D5192" s="1" t="s">
        <v>14</v>
      </c>
      <c r="E5192" s="2">
        <v>24538</v>
      </c>
      <c r="F5192" s="1" t="s">
        <v>51</v>
      </c>
      <c r="G5192" s="1" t="s">
        <v>52</v>
      </c>
      <c r="H5192" s="2">
        <v>45449</v>
      </c>
      <c r="I5192" s="2">
        <v>45455</v>
      </c>
      <c r="J5192">
        <v>6</v>
      </c>
      <c r="K5192">
        <v>11067</v>
      </c>
      <c r="L5192" s="1" t="s">
        <v>1491</v>
      </c>
      <c r="M5192" s="1" t="s">
        <v>17</v>
      </c>
      <c r="N5192" s="1" t="s">
        <v>24</v>
      </c>
      <c r="O5192" t="s">
        <v>19</v>
      </c>
      <c r="P5192">
        <v>1844.5</v>
      </c>
      <c r="Q5192" s="1" t="s">
        <v>1492</v>
      </c>
      <c r="R5192" s="1" t="s">
        <v>1450</v>
      </c>
      <c r="S5192" t="s">
        <v>1449</v>
      </c>
      <c r="T5192">
        <f>VLOOKUP(Admissions[[#This Row],[Department]],Departments!A:E,5,FALSE)</f>
        <v>6800</v>
      </c>
      <c r="U5192" s="1" t="str">
        <f t="shared" si="162"/>
        <v>Above Benchmark</v>
      </c>
      <c r="V5192" s="1">
        <f t="shared" ca="1" si="163"/>
        <v>59</v>
      </c>
      <c r="W5192" s="1" t="str">
        <f ca="1">_xlfn.IFS(Admissions[[#This Row],[Patients Age]]&lt;18,"Paediatric",V5192&lt;40,"Young Adult",V5192&lt;65,"Adult",TRUE,"Senior")</f>
        <v>Adult</v>
      </c>
    </row>
    <row r="5193" spans="1:23" x14ac:dyDescent="0.25">
      <c r="A5193">
        <v>14183</v>
      </c>
      <c r="B5193">
        <v>6432</v>
      </c>
      <c r="C5193" s="1" t="s">
        <v>688</v>
      </c>
      <c r="D5193" s="1" t="s">
        <v>56</v>
      </c>
      <c r="E5193" s="2">
        <v>25470</v>
      </c>
      <c r="F5193" s="1" t="s">
        <v>15</v>
      </c>
      <c r="G5193" s="1" t="s">
        <v>217</v>
      </c>
      <c r="H5193" s="2">
        <v>45185</v>
      </c>
      <c r="I5193" s="2">
        <v>45186</v>
      </c>
      <c r="J5193">
        <v>1</v>
      </c>
      <c r="K5193">
        <v>3543</v>
      </c>
      <c r="L5193" s="1" t="s">
        <v>1494</v>
      </c>
      <c r="M5193" s="1" t="s">
        <v>81</v>
      </c>
      <c r="N5193" s="1" t="s">
        <v>24</v>
      </c>
      <c r="O5193" t="s">
        <v>19</v>
      </c>
      <c r="P5193">
        <v>3543</v>
      </c>
      <c r="Q5193" s="1" t="s">
        <v>1492</v>
      </c>
      <c r="R5193" s="1" t="s">
        <v>1446</v>
      </c>
      <c r="S5193" t="s">
        <v>1447</v>
      </c>
      <c r="T5193">
        <f>VLOOKUP(Admissions[[#This Row],[Department]],Departments!A:E,5,FALSE)</f>
        <v>5500</v>
      </c>
      <c r="U5193" s="1" t="str">
        <f t="shared" si="162"/>
        <v>Within Benchmark</v>
      </c>
      <c r="V5193" s="1">
        <f t="shared" ca="1" si="163"/>
        <v>56</v>
      </c>
      <c r="W5193" s="1" t="str">
        <f ca="1">_xlfn.IFS(Admissions[[#This Row],[Patients Age]]&lt;18,"Paediatric",V5193&lt;40,"Young Adult",V5193&lt;65,"Adult",TRUE,"Senior")</f>
        <v>Adult</v>
      </c>
    </row>
    <row r="5194" spans="1:23" x14ac:dyDescent="0.25">
      <c r="A5194">
        <v>13504</v>
      </c>
      <c r="B5194">
        <v>6902</v>
      </c>
      <c r="C5194" s="1" t="s">
        <v>164</v>
      </c>
      <c r="D5194" s="1" t="s">
        <v>14</v>
      </c>
      <c r="E5194" s="2">
        <v>30803</v>
      </c>
      <c r="F5194" s="1" t="s">
        <v>26</v>
      </c>
      <c r="G5194" s="1" t="s">
        <v>27</v>
      </c>
      <c r="H5194" s="2">
        <v>45624</v>
      </c>
      <c r="I5194" s="2">
        <v>45632</v>
      </c>
      <c r="J5194">
        <v>8</v>
      </c>
      <c r="K5194">
        <v>16569</v>
      </c>
      <c r="L5194" s="1" t="s">
        <v>1491</v>
      </c>
      <c r="M5194" s="1" t="s">
        <v>17</v>
      </c>
      <c r="N5194" s="1" t="s">
        <v>18</v>
      </c>
      <c r="O5194" t="s">
        <v>19</v>
      </c>
      <c r="P5194">
        <v>2071.125</v>
      </c>
      <c r="Q5194" s="1" t="s">
        <v>1492</v>
      </c>
      <c r="R5194" s="1" t="s">
        <v>1450</v>
      </c>
      <c r="S5194" t="s">
        <v>1449</v>
      </c>
      <c r="T5194">
        <f>VLOOKUP(Admissions[[#This Row],[Department]],Departments!A:E,5,FALSE)</f>
        <v>9000</v>
      </c>
      <c r="U5194" s="1" t="str">
        <f t="shared" si="162"/>
        <v>Above Benchmark</v>
      </c>
      <c r="V5194" s="1">
        <f t="shared" ca="1" si="163"/>
        <v>42</v>
      </c>
      <c r="W5194" s="1" t="str">
        <f ca="1">_xlfn.IFS(Admissions[[#This Row],[Patients Age]]&lt;18,"Paediatric",V5194&lt;40,"Young Adult",V5194&lt;65,"Adult",TRUE,"Senior")</f>
        <v>Adult</v>
      </c>
    </row>
    <row r="5195" spans="1:23" x14ac:dyDescent="0.25">
      <c r="A5195">
        <v>14951</v>
      </c>
      <c r="B5195">
        <v>6604</v>
      </c>
      <c r="C5195" s="1" t="s">
        <v>227</v>
      </c>
      <c r="D5195" s="1" t="s">
        <v>14</v>
      </c>
      <c r="E5195" s="2">
        <v>18074</v>
      </c>
      <c r="F5195" s="1" t="s">
        <v>41</v>
      </c>
      <c r="G5195" s="1" t="s">
        <v>219</v>
      </c>
      <c r="H5195" s="2">
        <v>45105</v>
      </c>
      <c r="I5195" s="2">
        <v>45115</v>
      </c>
      <c r="J5195">
        <v>10</v>
      </c>
      <c r="K5195">
        <v>13859</v>
      </c>
      <c r="L5195" s="1" t="s">
        <v>1491</v>
      </c>
      <c r="M5195" s="1" t="s">
        <v>121</v>
      </c>
      <c r="N5195" s="1" t="s">
        <v>24</v>
      </c>
      <c r="O5195" t="s">
        <v>19</v>
      </c>
      <c r="P5195">
        <v>1385.9</v>
      </c>
      <c r="Q5195" s="1" t="s">
        <v>1492</v>
      </c>
      <c r="R5195" s="1" t="s">
        <v>1453</v>
      </c>
      <c r="S5195" t="s">
        <v>1449</v>
      </c>
      <c r="T5195">
        <f>VLOOKUP(Admissions[[#This Row],[Department]],Departments!A:E,5,FALSE)</f>
        <v>7200</v>
      </c>
      <c r="U5195" s="1" t="str">
        <f t="shared" si="162"/>
        <v>Above Benchmark</v>
      </c>
      <c r="V5195" s="1">
        <f t="shared" ca="1" si="163"/>
        <v>77</v>
      </c>
      <c r="W5195" s="1" t="str">
        <f ca="1">_xlfn.IFS(Admissions[[#This Row],[Patients Age]]&lt;18,"Paediatric",V5195&lt;40,"Young Adult",V5195&lt;65,"Adult",TRUE,"Senior")</f>
        <v>Senior</v>
      </c>
    </row>
    <row r="5196" spans="1:23" x14ac:dyDescent="0.25">
      <c r="A5196">
        <v>10586</v>
      </c>
      <c r="B5196">
        <v>3536</v>
      </c>
      <c r="C5196" s="1" t="s">
        <v>436</v>
      </c>
      <c r="D5196" s="1" t="s">
        <v>14</v>
      </c>
      <c r="E5196" s="2">
        <v>35436</v>
      </c>
      <c r="F5196" s="1" t="s">
        <v>66</v>
      </c>
      <c r="G5196" s="1" t="s">
        <v>77</v>
      </c>
      <c r="H5196" s="2">
        <v>45606</v>
      </c>
      <c r="I5196" s="2">
        <v>45607</v>
      </c>
      <c r="J5196">
        <v>1</v>
      </c>
      <c r="K5196">
        <v>3639</v>
      </c>
      <c r="L5196" s="1" t="s">
        <v>1491</v>
      </c>
      <c r="M5196" s="1" t="s">
        <v>116</v>
      </c>
      <c r="N5196" s="1" t="s">
        <v>33</v>
      </c>
      <c r="O5196" t="s">
        <v>19</v>
      </c>
      <c r="P5196">
        <v>3639</v>
      </c>
      <c r="Q5196" s="1" t="s">
        <v>1492</v>
      </c>
      <c r="R5196" s="1" t="s">
        <v>1451</v>
      </c>
      <c r="S5196" t="s">
        <v>1447</v>
      </c>
      <c r="T5196">
        <f>VLOOKUP(Admissions[[#This Row],[Department]],Departments!A:E,5,FALSE)</f>
        <v>6000</v>
      </c>
      <c r="U5196" s="1" t="str">
        <f t="shared" si="162"/>
        <v>Within Benchmark</v>
      </c>
      <c r="V5196" s="1">
        <f t="shared" ca="1" si="163"/>
        <v>29</v>
      </c>
      <c r="W5196" s="1" t="str">
        <f ca="1">_xlfn.IFS(Admissions[[#This Row],[Patients Age]]&lt;18,"Paediatric",V5196&lt;40,"Young Adult",V5196&lt;65,"Adult",TRUE,"Senior")</f>
        <v>Young Adult</v>
      </c>
    </row>
    <row r="5197" spans="1:23" x14ac:dyDescent="0.25">
      <c r="A5197">
        <v>11275</v>
      </c>
      <c r="B5197">
        <v>6658</v>
      </c>
      <c r="C5197" s="1" t="s">
        <v>245</v>
      </c>
      <c r="D5197" s="1" t="s">
        <v>14</v>
      </c>
      <c r="E5197" s="2">
        <v>13102</v>
      </c>
      <c r="F5197" s="1" t="s">
        <v>51</v>
      </c>
      <c r="G5197" s="1" t="s">
        <v>87</v>
      </c>
      <c r="H5197" s="2">
        <v>45360</v>
      </c>
      <c r="I5197" s="2">
        <v>45367</v>
      </c>
      <c r="J5197">
        <v>7</v>
      </c>
      <c r="K5197">
        <v>8246</v>
      </c>
      <c r="L5197" s="1" t="s">
        <v>1491</v>
      </c>
      <c r="M5197" s="1" t="s">
        <v>53</v>
      </c>
      <c r="N5197" s="1" t="s">
        <v>18</v>
      </c>
      <c r="O5197" t="s">
        <v>19</v>
      </c>
      <c r="P5197">
        <v>1178</v>
      </c>
      <c r="Q5197" s="1" t="s">
        <v>1492</v>
      </c>
      <c r="R5197" s="1" t="s">
        <v>1446</v>
      </c>
      <c r="S5197" t="s">
        <v>1447</v>
      </c>
      <c r="T5197">
        <f>VLOOKUP(Admissions[[#This Row],[Department]],Departments!A:E,5,FALSE)</f>
        <v>6800</v>
      </c>
      <c r="U5197" s="1" t="str">
        <f t="shared" si="162"/>
        <v>Above Benchmark</v>
      </c>
      <c r="V5197" s="1">
        <f t="shared" ca="1" si="163"/>
        <v>90</v>
      </c>
      <c r="W5197" s="1" t="str">
        <f ca="1">_xlfn.IFS(Admissions[[#This Row],[Patients Age]]&lt;18,"Paediatric",V5197&lt;40,"Young Adult",V5197&lt;65,"Adult",TRUE,"Senior")</f>
        <v>Senior</v>
      </c>
    </row>
    <row r="5198" spans="1:23" x14ac:dyDescent="0.25">
      <c r="A5198">
        <v>13674</v>
      </c>
      <c r="B5198">
        <v>6423</v>
      </c>
      <c r="C5198" s="1" t="s">
        <v>131</v>
      </c>
      <c r="D5198" s="1" t="s">
        <v>14</v>
      </c>
      <c r="E5198" s="2">
        <v>29116</v>
      </c>
      <c r="F5198" s="1" t="s">
        <v>41</v>
      </c>
      <c r="G5198" s="1" t="s">
        <v>219</v>
      </c>
      <c r="H5198" s="2">
        <v>45267</v>
      </c>
      <c r="I5198" s="2">
        <v>45271</v>
      </c>
      <c r="J5198">
        <v>4</v>
      </c>
      <c r="K5198">
        <v>7981</v>
      </c>
      <c r="L5198" s="1" t="s">
        <v>1491</v>
      </c>
      <c r="M5198" s="1" t="s">
        <v>43</v>
      </c>
      <c r="N5198" s="1" t="s">
        <v>33</v>
      </c>
      <c r="O5198" t="s">
        <v>19</v>
      </c>
      <c r="P5198">
        <v>1995.25</v>
      </c>
      <c r="Q5198" s="1" t="s">
        <v>1492</v>
      </c>
      <c r="R5198" s="1" t="s">
        <v>1450</v>
      </c>
      <c r="S5198" t="s">
        <v>1449</v>
      </c>
      <c r="T5198">
        <f>VLOOKUP(Admissions[[#This Row],[Department]],Departments!A:E,5,FALSE)</f>
        <v>7200</v>
      </c>
      <c r="U5198" s="1" t="str">
        <f t="shared" si="162"/>
        <v>Above Benchmark</v>
      </c>
      <c r="V5198" s="1">
        <f t="shared" ca="1" si="163"/>
        <v>46</v>
      </c>
      <c r="W5198" s="1" t="str">
        <f ca="1">_xlfn.IFS(Admissions[[#This Row],[Patients Age]]&lt;18,"Paediatric",V5198&lt;40,"Young Adult",V5198&lt;65,"Adult",TRUE,"Senior")</f>
        <v>Adult</v>
      </c>
    </row>
    <row r="5199" spans="1:23" x14ac:dyDescent="0.25">
      <c r="A5199">
        <v>10044</v>
      </c>
      <c r="B5199" t="s">
        <v>1495</v>
      </c>
      <c r="C5199" s="1" t="s">
        <v>95</v>
      </c>
      <c r="D5199" s="1" t="s">
        <v>14</v>
      </c>
      <c r="E5199" s="2">
        <v>36810</v>
      </c>
      <c r="F5199" s="1" t="s">
        <v>51</v>
      </c>
      <c r="G5199" s="1" t="s">
        <v>87</v>
      </c>
      <c r="H5199" s="2">
        <v>45445</v>
      </c>
      <c r="I5199" s="2">
        <v>45450</v>
      </c>
      <c r="J5199">
        <v>5</v>
      </c>
      <c r="K5199">
        <v>6728</v>
      </c>
      <c r="L5199" s="1" t="s">
        <v>1491</v>
      </c>
      <c r="M5199" s="1" t="s">
        <v>114</v>
      </c>
      <c r="N5199" s="1" t="s">
        <v>33</v>
      </c>
      <c r="O5199" t="s">
        <v>19</v>
      </c>
      <c r="P5199">
        <v>1345.6</v>
      </c>
      <c r="Q5199" s="1" t="s">
        <v>1492</v>
      </c>
      <c r="R5199" s="1" t="s">
        <v>1451</v>
      </c>
      <c r="S5199" t="s">
        <v>1447</v>
      </c>
      <c r="T5199">
        <f>VLOOKUP(Admissions[[#This Row],[Department]],Departments!A:E,5,FALSE)</f>
        <v>6800</v>
      </c>
      <c r="U5199" s="1" t="str">
        <f t="shared" si="162"/>
        <v>Within Benchmark</v>
      </c>
      <c r="V5199" s="1">
        <f t="shared" ca="1" si="163"/>
        <v>25</v>
      </c>
      <c r="W5199" s="1" t="str">
        <f ca="1">_xlfn.IFS(Admissions[[#This Row],[Patients Age]]&lt;18,"Paediatric",V5199&lt;40,"Young Adult",V5199&lt;65,"Adult",TRUE,"Senior")</f>
        <v>Young Adult</v>
      </c>
    </row>
    <row r="5200" spans="1:23" x14ac:dyDescent="0.25">
      <c r="A5200">
        <v>13662</v>
      </c>
      <c r="B5200">
        <v>6546</v>
      </c>
      <c r="C5200" s="1" t="s">
        <v>317</v>
      </c>
      <c r="D5200" s="1" t="s">
        <v>56</v>
      </c>
      <c r="E5200" s="2">
        <v>25594</v>
      </c>
      <c r="F5200" s="1" t="s">
        <v>51</v>
      </c>
      <c r="G5200" s="1" t="s">
        <v>52</v>
      </c>
      <c r="H5200" s="2">
        <v>45084</v>
      </c>
      <c r="I5200" s="2">
        <v>45089</v>
      </c>
      <c r="J5200">
        <v>5</v>
      </c>
      <c r="K5200">
        <v>10928</v>
      </c>
      <c r="L5200" s="1" t="s">
        <v>1491</v>
      </c>
      <c r="M5200" s="1" t="s">
        <v>17</v>
      </c>
      <c r="N5200" s="1" t="s">
        <v>33</v>
      </c>
      <c r="O5200" t="s">
        <v>19</v>
      </c>
      <c r="P5200">
        <v>2185.6</v>
      </c>
      <c r="Q5200" s="1" t="s">
        <v>1492</v>
      </c>
      <c r="R5200" s="1" t="s">
        <v>1453</v>
      </c>
      <c r="S5200" t="s">
        <v>1449</v>
      </c>
      <c r="T5200">
        <f>VLOOKUP(Admissions[[#This Row],[Department]],Departments!A:E,5,FALSE)</f>
        <v>6800</v>
      </c>
      <c r="U5200" s="1" t="str">
        <f t="shared" si="162"/>
        <v>Above Benchmark</v>
      </c>
      <c r="V5200" s="1">
        <f t="shared" ca="1" si="163"/>
        <v>56</v>
      </c>
      <c r="W5200" s="1" t="str">
        <f ca="1">_xlfn.IFS(Admissions[[#This Row],[Patients Age]]&lt;18,"Paediatric",V5200&lt;40,"Young Adult",V5200&lt;65,"Adult",TRUE,"Senior")</f>
        <v>Adult</v>
      </c>
    </row>
    <row r="5201" spans="1:23" x14ac:dyDescent="0.25">
      <c r="A5201">
        <v>11822</v>
      </c>
      <c r="B5201">
        <v>4618</v>
      </c>
      <c r="C5201" s="1" t="s">
        <v>1399</v>
      </c>
      <c r="D5201" s="1" t="s">
        <v>56</v>
      </c>
      <c r="E5201" s="2">
        <v>24697</v>
      </c>
      <c r="F5201" s="1" t="s">
        <v>26</v>
      </c>
      <c r="G5201" s="1" t="s">
        <v>141</v>
      </c>
      <c r="H5201" s="2">
        <v>45588</v>
      </c>
      <c r="I5201" s="2">
        <v>45591</v>
      </c>
      <c r="J5201">
        <v>3</v>
      </c>
      <c r="K5201">
        <v>5259</v>
      </c>
      <c r="L5201" s="1" t="s">
        <v>1491</v>
      </c>
      <c r="M5201" s="1" t="s">
        <v>64</v>
      </c>
      <c r="N5201" s="1" t="s">
        <v>24</v>
      </c>
      <c r="O5201" t="s">
        <v>19</v>
      </c>
      <c r="P5201">
        <v>1753</v>
      </c>
      <c r="Q5201" s="1" t="s">
        <v>1492</v>
      </c>
      <c r="R5201" s="1" t="s">
        <v>1453</v>
      </c>
      <c r="S5201" t="s">
        <v>1449</v>
      </c>
      <c r="T5201">
        <f>VLOOKUP(Admissions[[#This Row],[Department]],Departments!A:E,5,FALSE)</f>
        <v>9000</v>
      </c>
      <c r="U5201" s="1" t="str">
        <f t="shared" si="162"/>
        <v>Within Benchmark</v>
      </c>
      <c r="V5201" s="1">
        <f t="shared" ca="1" si="163"/>
        <v>58</v>
      </c>
      <c r="W5201" s="1" t="str">
        <f ca="1">_xlfn.IFS(Admissions[[#This Row],[Patients Age]]&lt;18,"Paediatric",V5201&lt;40,"Young Adult",V5201&lt;65,"Adult",TRUE,"Senior")</f>
        <v>Adult</v>
      </c>
    </row>
    <row r="5202" spans="1:23" x14ac:dyDescent="0.25">
      <c r="A5202">
        <v>14561</v>
      </c>
      <c r="B5202">
        <v>6185</v>
      </c>
      <c r="C5202" s="1" t="s">
        <v>802</v>
      </c>
      <c r="D5202" s="1" t="s">
        <v>14</v>
      </c>
      <c r="E5202" s="2">
        <v>22811</v>
      </c>
      <c r="F5202" s="1" t="s">
        <v>26</v>
      </c>
      <c r="G5202" s="1" t="s">
        <v>39</v>
      </c>
      <c r="H5202" s="2">
        <v>45520</v>
      </c>
      <c r="I5202" s="2">
        <v>45527</v>
      </c>
      <c r="J5202">
        <v>7</v>
      </c>
      <c r="K5202">
        <v>17324</v>
      </c>
      <c r="L5202" s="1" t="s">
        <v>1491</v>
      </c>
      <c r="M5202" s="1" t="s">
        <v>79</v>
      </c>
      <c r="N5202" s="1" t="s">
        <v>33</v>
      </c>
      <c r="O5202" t="s">
        <v>19</v>
      </c>
      <c r="P5202">
        <v>2474.8571000000002</v>
      </c>
      <c r="Q5202" s="1" t="s">
        <v>1492</v>
      </c>
      <c r="R5202" s="1" t="s">
        <v>1454</v>
      </c>
      <c r="S5202" t="s">
        <v>1449</v>
      </c>
      <c r="T5202">
        <f>VLOOKUP(Admissions[[#This Row],[Department]],Departments!A:E,5,FALSE)</f>
        <v>9000</v>
      </c>
      <c r="U5202" s="1" t="str">
        <f t="shared" si="162"/>
        <v>Above Benchmark</v>
      </c>
      <c r="V5202" s="1">
        <f t="shared" ca="1" si="163"/>
        <v>64</v>
      </c>
      <c r="W5202" s="1" t="str">
        <f ca="1">_xlfn.IFS(Admissions[[#This Row],[Patients Age]]&lt;18,"Paediatric",V5202&lt;40,"Young Adult",V5202&lt;65,"Adult",TRUE,"Senior")</f>
        <v>Adult</v>
      </c>
    </row>
    <row r="5203" spans="1:23" x14ac:dyDescent="0.25">
      <c r="A5203">
        <v>14765</v>
      </c>
      <c r="B5203">
        <v>4568</v>
      </c>
      <c r="C5203" s="1" t="s">
        <v>1306</v>
      </c>
      <c r="D5203" s="1" t="s">
        <v>56</v>
      </c>
      <c r="E5203" s="2">
        <v>23033</v>
      </c>
      <c r="F5203" s="1" t="s">
        <v>41</v>
      </c>
      <c r="G5203" s="1" t="s">
        <v>42</v>
      </c>
      <c r="H5203" s="2">
        <v>45222</v>
      </c>
      <c r="I5203" s="2">
        <v>45225</v>
      </c>
      <c r="J5203">
        <v>3</v>
      </c>
      <c r="K5203">
        <v>4013</v>
      </c>
      <c r="L5203" s="1" t="s">
        <v>1491</v>
      </c>
      <c r="M5203" s="1" t="s">
        <v>121</v>
      </c>
      <c r="N5203" s="1" t="s">
        <v>18</v>
      </c>
      <c r="O5203" t="s">
        <v>19</v>
      </c>
      <c r="P5203">
        <v>1337.6667</v>
      </c>
      <c r="Q5203" s="1" t="s">
        <v>1492</v>
      </c>
      <c r="R5203" s="1" t="s">
        <v>1448</v>
      </c>
      <c r="S5203" t="s">
        <v>1449</v>
      </c>
      <c r="T5203">
        <f>VLOOKUP(Admissions[[#This Row],[Department]],Departments!A:E,5,FALSE)</f>
        <v>7200</v>
      </c>
      <c r="U5203" s="1" t="str">
        <f t="shared" si="162"/>
        <v>Within Benchmark</v>
      </c>
      <c r="V5203" s="1">
        <f t="shared" ca="1" si="163"/>
        <v>63</v>
      </c>
      <c r="W5203" s="1" t="str">
        <f ca="1">_xlfn.IFS(Admissions[[#This Row],[Patients Age]]&lt;18,"Paediatric",V5203&lt;40,"Young Adult",V5203&lt;65,"Adult",TRUE,"Senior")</f>
        <v>Adult</v>
      </c>
    </row>
    <row r="5204" spans="1:23" x14ac:dyDescent="0.25">
      <c r="A5204">
        <v>13190</v>
      </c>
      <c r="B5204">
        <v>4441</v>
      </c>
      <c r="C5204" s="1" t="s">
        <v>1400</v>
      </c>
      <c r="D5204" s="1" t="s">
        <v>14</v>
      </c>
      <c r="E5204" s="2">
        <v>14374</v>
      </c>
      <c r="F5204" s="1" t="s">
        <v>35</v>
      </c>
      <c r="G5204" s="1" t="s">
        <v>36</v>
      </c>
      <c r="H5204" s="2">
        <v>45580</v>
      </c>
      <c r="I5204" s="2">
        <v>45589</v>
      </c>
      <c r="J5204">
        <v>9</v>
      </c>
      <c r="K5204">
        <v>20371</v>
      </c>
      <c r="L5204" s="1" t="s">
        <v>1494</v>
      </c>
      <c r="M5204" s="1" t="s">
        <v>37</v>
      </c>
      <c r="N5204" s="1" t="s">
        <v>33</v>
      </c>
      <c r="O5204" t="s">
        <v>19</v>
      </c>
      <c r="P5204">
        <v>2263.4443999999999</v>
      </c>
      <c r="Q5204" s="1" t="s">
        <v>1492</v>
      </c>
      <c r="R5204" s="1" t="s">
        <v>1452</v>
      </c>
      <c r="S5204" t="s">
        <v>1449</v>
      </c>
      <c r="T5204">
        <f>VLOOKUP(Admissions[[#This Row],[Department]],Departments!A:E,5,FALSE)</f>
        <v>8500</v>
      </c>
      <c r="U5204" s="1" t="str">
        <f t="shared" si="162"/>
        <v>Above Benchmark</v>
      </c>
      <c r="V5204" s="1">
        <f t="shared" ca="1" si="163"/>
        <v>87</v>
      </c>
      <c r="W5204" s="1" t="str">
        <f ca="1">_xlfn.IFS(Admissions[[#This Row],[Patients Age]]&lt;18,"Paediatric",V5204&lt;40,"Young Adult",V5204&lt;65,"Adult",TRUE,"Senior")</f>
        <v>Senior</v>
      </c>
    </row>
    <row r="5205" spans="1:23" x14ac:dyDescent="0.25">
      <c r="A5205">
        <v>13092</v>
      </c>
      <c r="B5205">
        <v>5497</v>
      </c>
      <c r="C5205" s="1" t="s">
        <v>1401</v>
      </c>
      <c r="D5205" s="1" t="s">
        <v>56</v>
      </c>
      <c r="E5205" s="2">
        <v>16726</v>
      </c>
      <c r="F5205" s="1" t="s">
        <v>41</v>
      </c>
      <c r="G5205" s="1" t="s">
        <v>72</v>
      </c>
      <c r="H5205" s="2">
        <v>44959</v>
      </c>
      <c r="I5205" s="2">
        <v>44970</v>
      </c>
      <c r="J5205">
        <v>11</v>
      </c>
      <c r="K5205">
        <v>15531</v>
      </c>
      <c r="L5205" s="1" t="s">
        <v>1491</v>
      </c>
      <c r="M5205" s="1" t="s">
        <v>43</v>
      </c>
      <c r="N5205" s="1" t="s">
        <v>33</v>
      </c>
      <c r="O5205" t="s">
        <v>19</v>
      </c>
      <c r="P5205">
        <v>1411.9091000000001</v>
      </c>
      <c r="Q5205" s="1" t="s">
        <v>1492</v>
      </c>
      <c r="R5205" s="1" t="s">
        <v>1450</v>
      </c>
      <c r="S5205" t="s">
        <v>1449</v>
      </c>
      <c r="T5205">
        <f>VLOOKUP(Admissions[[#This Row],[Department]],Departments!A:E,5,FALSE)</f>
        <v>7200</v>
      </c>
      <c r="U5205" s="1" t="str">
        <f t="shared" si="162"/>
        <v>Above Benchmark</v>
      </c>
      <c r="V5205" s="1">
        <f t="shared" ca="1" si="163"/>
        <v>80</v>
      </c>
      <c r="W5205" s="1" t="str">
        <f ca="1">_xlfn.IFS(Admissions[[#This Row],[Patients Age]]&lt;18,"Paediatric",V5205&lt;40,"Young Adult",V5205&lt;65,"Adult",TRUE,"Senior")</f>
        <v>Senior</v>
      </c>
    </row>
    <row r="5206" spans="1:23" x14ac:dyDescent="0.25">
      <c r="A5206">
        <v>12699</v>
      </c>
      <c r="B5206">
        <v>7003</v>
      </c>
      <c r="C5206" s="1" t="s">
        <v>533</v>
      </c>
      <c r="D5206" s="1" t="s">
        <v>14</v>
      </c>
      <c r="E5206" s="2">
        <v>36034</v>
      </c>
      <c r="F5206" s="1" t="s">
        <v>15</v>
      </c>
      <c r="G5206" s="1" t="s">
        <v>48</v>
      </c>
      <c r="H5206" s="2">
        <v>45648</v>
      </c>
      <c r="I5206" s="2">
        <v>45649</v>
      </c>
      <c r="J5206">
        <v>1</v>
      </c>
      <c r="K5206">
        <v>3204</v>
      </c>
      <c r="L5206" s="1" t="s">
        <v>1494</v>
      </c>
      <c r="M5206" s="1" t="s">
        <v>49</v>
      </c>
      <c r="N5206" s="1" t="s">
        <v>33</v>
      </c>
      <c r="O5206" t="s">
        <v>19</v>
      </c>
      <c r="P5206">
        <v>3204</v>
      </c>
      <c r="Q5206" s="1" t="s">
        <v>1492</v>
      </c>
      <c r="R5206" s="1" t="s">
        <v>1451</v>
      </c>
      <c r="S5206" t="s">
        <v>1447</v>
      </c>
      <c r="T5206">
        <f>VLOOKUP(Admissions[[#This Row],[Department]],Departments!A:E,5,FALSE)</f>
        <v>5500</v>
      </c>
      <c r="U5206" s="1" t="str">
        <f t="shared" si="162"/>
        <v>Within Benchmark</v>
      </c>
      <c r="V5206" s="1">
        <f t="shared" ca="1" si="163"/>
        <v>27</v>
      </c>
      <c r="W5206" s="1" t="str">
        <f ca="1">_xlfn.IFS(Admissions[[#This Row],[Patients Age]]&lt;18,"Paediatric",V5206&lt;40,"Young Adult",V5206&lt;65,"Adult",TRUE,"Senior")</f>
        <v>Young Adult</v>
      </c>
    </row>
    <row r="5207" spans="1:23" x14ac:dyDescent="0.25">
      <c r="A5207">
        <v>10773</v>
      </c>
      <c r="B5207">
        <v>5082</v>
      </c>
      <c r="C5207" s="1" t="s">
        <v>647</v>
      </c>
      <c r="D5207" s="1" t="s">
        <v>14</v>
      </c>
      <c r="E5207" s="2">
        <v>23954</v>
      </c>
      <c r="F5207" s="1" t="s">
        <v>51</v>
      </c>
      <c r="G5207" s="1" t="s">
        <v>87</v>
      </c>
      <c r="H5207" s="2">
        <v>45615</v>
      </c>
      <c r="I5207" s="2">
        <v>45623</v>
      </c>
      <c r="J5207">
        <v>8</v>
      </c>
      <c r="K5207">
        <v>8022</v>
      </c>
      <c r="L5207" s="1" t="s">
        <v>1491</v>
      </c>
      <c r="M5207" s="1" t="s">
        <v>17</v>
      </c>
      <c r="N5207" s="1" t="s">
        <v>18</v>
      </c>
      <c r="O5207" t="s">
        <v>19</v>
      </c>
      <c r="P5207">
        <v>1002.75</v>
      </c>
      <c r="Q5207" s="1" t="s">
        <v>1492</v>
      </c>
      <c r="R5207" s="1" t="s">
        <v>1452</v>
      </c>
      <c r="S5207" t="s">
        <v>1449</v>
      </c>
      <c r="T5207">
        <f>VLOOKUP(Admissions[[#This Row],[Department]],Departments!A:E,5,FALSE)</f>
        <v>6800</v>
      </c>
      <c r="U5207" s="1" t="str">
        <f t="shared" si="162"/>
        <v>Above Benchmark</v>
      </c>
      <c r="V5207" s="1">
        <f t="shared" ca="1" si="163"/>
        <v>60</v>
      </c>
      <c r="W5207" s="1" t="str">
        <f ca="1">_xlfn.IFS(Admissions[[#This Row],[Patients Age]]&lt;18,"Paediatric",V5207&lt;40,"Young Adult",V5207&lt;65,"Adult",TRUE,"Senior")</f>
        <v>Adult</v>
      </c>
    </row>
    <row r="5208" spans="1:23" x14ac:dyDescent="0.25">
      <c r="A5208">
        <v>14229</v>
      </c>
      <c r="B5208">
        <v>3986</v>
      </c>
      <c r="C5208" s="1" t="s">
        <v>992</v>
      </c>
      <c r="D5208" s="1" t="s">
        <v>14</v>
      </c>
      <c r="E5208" s="2">
        <v>39426</v>
      </c>
      <c r="F5208" s="1" t="s">
        <v>30</v>
      </c>
      <c r="G5208" s="1" t="s">
        <v>110</v>
      </c>
      <c r="H5208" s="2">
        <v>45401</v>
      </c>
      <c r="I5208" s="2">
        <v>45404</v>
      </c>
      <c r="J5208">
        <v>3</v>
      </c>
      <c r="K5208">
        <v>3606</v>
      </c>
      <c r="L5208" s="1" t="s">
        <v>1491</v>
      </c>
      <c r="M5208" s="1" t="s">
        <v>46</v>
      </c>
      <c r="N5208" s="1" t="s">
        <v>33</v>
      </c>
      <c r="O5208" t="s">
        <v>19</v>
      </c>
      <c r="P5208">
        <v>1202</v>
      </c>
      <c r="Q5208" s="1" t="s">
        <v>1492</v>
      </c>
      <c r="R5208" s="1" t="s">
        <v>1454</v>
      </c>
      <c r="S5208" t="s">
        <v>1449</v>
      </c>
      <c r="T5208">
        <f>VLOOKUP(Admissions[[#This Row],[Department]],Departments!A:E,5,FALSE)</f>
        <v>4500</v>
      </c>
      <c r="U5208" s="1" t="str">
        <f t="shared" si="162"/>
        <v>Within Benchmark</v>
      </c>
      <c r="V5208" s="1">
        <f t="shared" ca="1" si="163"/>
        <v>18</v>
      </c>
      <c r="W5208" s="1" t="str">
        <f ca="1">_xlfn.IFS(Admissions[[#This Row],[Patients Age]]&lt;18,"Paediatric",V5208&lt;40,"Young Adult",V5208&lt;65,"Adult",TRUE,"Senior")</f>
        <v>Young Adult</v>
      </c>
    </row>
    <row r="5209" spans="1:23" x14ac:dyDescent="0.25">
      <c r="A5209">
        <v>13028</v>
      </c>
      <c r="B5209">
        <v>7150</v>
      </c>
      <c r="C5209" s="1" t="s">
        <v>1094</v>
      </c>
      <c r="D5209" s="1" t="s">
        <v>56</v>
      </c>
      <c r="E5209" s="2">
        <v>29204</v>
      </c>
      <c r="F5209" s="1" t="s">
        <v>66</v>
      </c>
      <c r="G5209" s="1" t="s">
        <v>67</v>
      </c>
      <c r="H5209" s="2">
        <v>45107</v>
      </c>
      <c r="I5209" s="2">
        <v>45112</v>
      </c>
      <c r="J5209">
        <v>5</v>
      </c>
      <c r="K5209">
        <v>8753</v>
      </c>
      <c r="L5209" s="1" t="s">
        <v>1491</v>
      </c>
      <c r="M5209" s="1" t="s">
        <v>37</v>
      </c>
      <c r="N5209" s="1" t="s">
        <v>18</v>
      </c>
      <c r="O5209" t="s">
        <v>19</v>
      </c>
      <c r="P5209">
        <v>1750.6</v>
      </c>
      <c r="Q5209" s="1" t="s">
        <v>1492</v>
      </c>
      <c r="R5209" s="1" t="s">
        <v>1454</v>
      </c>
      <c r="S5209" t="s">
        <v>1449</v>
      </c>
      <c r="T5209">
        <f>VLOOKUP(Admissions[[#This Row],[Department]],Departments!A:E,5,FALSE)</f>
        <v>6000</v>
      </c>
      <c r="U5209" s="1" t="str">
        <f t="shared" si="162"/>
        <v>Above Benchmark</v>
      </c>
      <c r="V5209" s="1">
        <f t="shared" ca="1" si="163"/>
        <v>46</v>
      </c>
      <c r="W5209" s="1" t="str">
        <f ca="1">_xlfn.IFS(Admissions[[#This Row],[Patients Age]]&lt;18,"Paediatric",V5209&lt;40,"Young Adult",V5209&lt;65,"Adult",TRUE,"Senior")</f>
        <v>Adult</v>
      </c>
    </row>
    <row r="5210" spans="1:23" x14ac:dyDescent="0.25">
      <c r="A5210">
        <v>12105</v>
      </c>
      <c r="B5210">
        <v>5099</v>
      </c>
      <c r="C5210" s="1" t="s">
        <v>1360</v>
      </c>
      <c r="D5210" s="1" t="s">
        <v>56</v>
      </c>
      <c r="E5210" s="2">
        <v>28424</v>
      </c>
      <c r="F5210" s="1" t="s">
        <v>66</v>
      </c>
      <c r="G5210" s="1" t="s">
        <v>70</v>
      </c>
      <c r="H5210" s="2">
        <v>45114</v>
      </c>
      <c r="I5210" s="2">
        <v>45120</v>
      </c>
      <c r="J5210">
        <v>6</v>
      </c>
      <c r="K5210">
        <v>8434</v>
      </c>
      <c r="L5210" s="1" t="s">
        <v>1491</v>
      </c>
      <c r="M5210" s="1" t="s">
        <v>37</v>
      </c>
      <c r="N5210" s="1" t="s">
        <v>24</v>
      </c>
      <c r="O5210" t="s">
        <v>19</v>
      </c>
      <c r="P5210">
        <v>1405.6667</v>
      </c>
      <c r="Q5210" s="1" t="s">
        <v>1492</v>
      </c>
      <c r="R5210" s="1" t="s">
        <v>1454</v>
      </c>
      <c r="S5210" t="s">
        <v>1449</v>
      </c>
      <c r="T5210">
        <f>VLOOKUP(Admissions[[#This Row],[Department]],Departments!A:E,5,FALSE)</f>
        <v>6000</v>
      </c>
      <c r="U5210" s="1" t="str">
        <f t="shared" si="162"/>
        <v>Above Benchmark</v>
      </c>
      <c r="V5210" s="1">
        <f t="shared" ca="1" si="163"/>
        <v>48</v>
      </c>
      <c r="W5210" s="1" t="str">
        <f ca="1">_xlfn.IFS(Admissions[[#This Row],[Patients Age]]&lt;18,"Paediatric",V5210&lt;40,"Young Adult",V5210&lt;65,"Adult",TRUE,"Senior")</f>
        <v>Adult</v>
      </c>
    </row>
    <row r="5211" spans="1:23" x14ac:dyDescent="0.25">
      <c r="A5211">
        <v>15700</v>
      </c>
      <c r="B5211">
        <v>4637</v>
      </c>
      <c r="C5211" s="1" t="s">
        <v>638</v>
      </c>
      <c r="D5211" s="1" t="s">
        <v>14</v>
      </c>
      <c r="E5211" s="2">
        <v>32329</v>
      </c>
      <c r="F5211" s="1" t="s">
        <v>15</v>
      </c>
      <c r="G5211" s="1" t="s">
        <v>48</v>
      </c>
      <c r="H5211" s="2">
        <v>45218</v>
      </c>
      <c r="I5211" s="2">
        <v>45219</v>
      </c>
      <c r="J5211">
        <v>1</v>
      </c>
      <c r="K5211">
        <v>3099</v>
      </c>
      <c r="L5211" s="1" t="s">
        <v>1491</v>
      </c>
      <c r="M5211" s="1" t="s">
        <v>46</v>
      </c>
      <c r="N5211" s="1" t="s">
        <v>18</v>
      </c>
      <c r="O5211" t="s">
        <v>19</v>
      </c>
      <c r="P5211">
        <v>3099</v>
      </c>
      <c r="Q5211" s="1" t="s">
        <v>1492</v>
      </c>
      <c r="R5211" s="1" t="s">
        <v>1450</v>
      </c>
      <c r="S5211" t="s">
        <v>1449</v>
      </c>
      <c r="T5211">
        <f>VLOOKUP(Admissions[[#This Row],[Department]],Departments!A:E,5,FALSE)</f>
        <v>5500</v>
      </c>
      <c r="U5211" s="1" t="str">
        <f t="shared" si="162"/>
        <v>Within Benchmark</v>
      </c>
      <c r="V5211" s="1">
        <f t="shared" ca="1" si="163"/>
        <v>38</v>
      </c>
      <c r="W5211" s="1" t="str">
        <f ca="1">_xlfn.IFS(Admissions[[#This Row],[Patients Age]]&lt;18,"Paediatric",V5211&lt;40,"Young Adult",V5211&lt;65,"Adult",TRUE,"Senior")</f>
        <v>Young Adult</v>
      </c>
    </row>
    <row r="5212" spans="1:23" x14ac:dyDescent="0.25">
      <c r="A5212">
        <v>12169</v>
      </c>
      <c r="B5212">
        <v>4622</v>
      </c>
      <c r="C5212" s="1" t="s">
        <v>135</v>
      </c>
      <c r="D5212" s="1" t="s">
        <v>56</v>
      </c>
      <c r="E5212" s="2">
        <v>24211</v>
      </c>
      <c r="F5212" s="1" t="s">
        <v>26</v>
      </c>
      <c r="G5212" s="1" t="s">
        <v>39</v>
      </c>
      <c r="H5212" s="2">
        <v>45053</v>
      </c>
      <c r="I5212" s="2">
        <v>45061</v>
      </c>
      <c r="J5212">
        <v>8</v>
      </c>
      <c r="K5212">
        <v>17043</v>
      </c>
      <c r="L5212" s="1" t="s">
        <v>1491</v>
      </c>
      <c r="M5212" s="1" t="s">
        <v>17</v>
      </c>
      <c r="N5212" s="1" t="s">
        <v>33</v>
      </c>
      <c r="O5212" t="s">
        <v>19</v>
      </c>
      <c r="P5212">
        <v>2130.375</v>
      </c>
      <c r="Q5212" s="1" t="s">
        <v>1492</v>
      </c>
      <c r="R5212" s="1" t="s">
        <v>1451</v>
      </c>
      <c r="S5212" t="s">
        <v>1447</v>
      </c>
      <c r="T5212">
        <f>VLOOKUP(Admissions[[#This Row],[Department]],Departments!A:E,5,FALSE)</f>
        <v>9000</v>
      </c>
      <c r="U5212" s="1" t="str">
        <f t="shared" si="162"/>
        <v>Above Benchmark</v>
      </c>
      <c r="V5212" s="1">
        <f t="shared" ca="1" si="163"/>
        <v>60</v>
      </c>
      <c r="W5212" s="1" t="str">
        <f ca="1">_xlfn.IFS(Admissions[[#This Row],[Patients Age]]&lt;18,"Paediatric",V5212&lt;40,"Young Adult",V5212&lt;65,"Adult",TRUE,"Senior")</f>
        <v>Adult</v>
      </c>
    </row>
    <row r="5213" spans="1:23" x14ac:dyDescent="0.25">
      <c r="A5213">
        <v>13306</v>
      </c>
      <c r="B5213">
        <v>6890</v>
      </c>
      <c r="C5213" s="1" t="s">
        <v>581</v>
      </c>
      <c r="D5213" s="1" t="s">
        <v>56</v>
      </c>
      <c r="E5213" s="2">
        <v>26250</v>
      </c>
      <c r="F5213" s="1" t="s">
        <v>41</v>
      </c>
      <c r="G5213" s="1" t="s">
        <v>42</v>
      </c>
      <c r="H5213" s="2">
        <v>45583</v>
      </c>
      <c r="I5213" s="2">
        <v>45585</v>
      </c>
      <c r="J5213">
        <v>2</v>
      </c>
      <c r="K5213">
        <v>5029</v>
      </c>
      <c r="L5213" s="1" t="s">
        <v>1491</v>
      </c>
      <c r="M5213" s="1" t="s">
        <v>73</v>
      </c>
      <c r="N5213" s="1" t="s">
        <v>24</v>
      </c>
      <c r="O5213" t="s">
        <v>19</v>
      </c>
      <c r="P5213">
        <v>2514.5</v>
      </c>
      <c r="Q5213" s="1" t="s">
        <v>1492</v>
      </c>
      <c r="R5213" s="1" t="s">
        <v>1454</v>
      </c>
      <c r="S5213" t="s">
        <v>1449</v>
      </c>
      <c r="T5213">
        <f>VLOOKUP(Admissions[[#This Row],[Department]],Departments!A:E,5,FALSE)</f>
        <v>7200</v>
      </c>
      <c r="U5213" s="1" t="str">
        <f t="shared" si="162"/>
        <v>Within Benchmark</v>
      </c>
      <c r="V5213" s="1">
        <f t="shared" ca="1" si="163"/>
        <v>54</v>
      </c>
      <c r="W5213" s="1" t="str">
        <f ca="1">_xlfn.IFS(Admissions[[#This Row],[Patients Age]]&lt;18,"Paediatric",V5213&lt;40,"Young Adult",V5213&lt;65,"Adult",TRUE,"Senior")</f>
        <v>Adult</v>
      </c>
    </row>
    <row r="5214" spans="1:23" x14ac:dyDescent="0.25">
      <c r="A5214">
        <v>10357</v>
      </c>
      <c r="B5214">
        <v>4012</v>
      </c>
      <c r="C5214" s="1" t="s">
        <v>853</v>
      </c>
      <c r="D5214" s="1" t="s">
        <v>56</v>
      </c>
      <c r="E5214" s="2">
        <v>27848</v>
      </c>
      <c r="F5214" s="1" t="s">
        <v>21</v>
      </c>
      <c r="G5214" s="1" t="s">
        <v>160</v>
      </c>
      <c r="H5214" s="2">
        <v>45114</v>
      </c>
      <c r="I5214" s="2">
        <v>45122</v>
      </c>
      <c r="J5214">
        <v>8</v>
      </c>
      <c r="K5214">
        <v>23683</v>
      </c>
      <c r="L5214" s="1" t="s">
        <v>1491</v>
      </c>
      <c r="M5214" s="1" t="s">
        <v>28</v>
      </c>
      <c r="N5214" s="1" t="s">
        <v>24</v>
      </c>
      <c r="O5214" t="s">
        <v>19</v>
      </c>
      <c r="P5214">
        <v>2960.375</v>
      </c>
      <c r="Q5214" s="1" t="s">
        <v>1492</v>
      </c>
      <c r="R5214" s="1" t="s">
        <v>1454</v>
      </c>
      <c r="S5214" t="s">
        <v>1449</v>
      </c>
      <c r="T5214">
        <f>VLOOKUP(Admissions[[#This Row],[Department]],Departments!A:E,5,FALSE)</f>
        <v>12000</v>
      </c>
      <c r="U5214" s="1" t="str">
        <f t="shared" si="162"/>
        <v>Above Benchmark</v>
      </c>
      <c r="V5214" s="1">
        <f t="shared" ca="1" si="163"/>
        <v>50</v>
      </c>
      <c r="W5214" s="1" t="str">
        <f ca="1">_xlfn.IFS(Admissions[[#This Row],[Patients Age]]&lt;18,"Paediatric",V5214&lt;40,"Young Adult",V5214&lt;65,"Adult",TRUE,"Senior")</f>
        <v>Adult</v>
      </c>
    </row>
    <row r="5215" spans="1:23" x14ac:dyDescent="0.25">
      <c r="A5215">
        <v>10714</v>
      </c>
      <c r="B5215">
        <v>6332</v>
      </c>
      <c r="C5215" s="1" t="s">
        <v>1323</v>
      </c>
      <c r="D5215" s="1" t="s">
        <v>56</v>
      </c>
      <c r="E5215" s="2">
        <v>22849</v>
      </c>
      <c r="F5215" s="1" t="s">
        <v>21</v>
      </c>
      <c r="G5215" s="1" t="s">
        <v>22</v>
      </c>
      <c r="H5215" s="2">
        <v>45371</v>
      </c>
      <c r="I5215" s="2">
        <v>45376</v>
      </c>
      <c r="J5215">
        <v>5</v>
      </c>
      <c r="K5215">
        <v>12011</v>
      </c>
      <c r="L5215" s="1" t="s">
        <v>1491</v>
      </c>
      <c r="M5215" s="1" t="s">
        <v>23</v>
      </c>
      <c r="N5215" s="1" t="s">
        <v>24</v>
      </c>
      <c r="O5215" t="s">
        <v>19</v>
      </c>
      <c r="P5215">
        <v>2402.1999999999998</v>
      </c>
      <c r="Q5215" s="1" t="s">
        <v>1492</v>
      </c>
      <c r="R5215" s="1" t="s">
        <v>1453</v>
      </c>
      <c r="S5215" t="s">
        <v>1449</v>
      </c>
      <c r="T5215">
        <f>VLOOKUP(Admissions[[#This Row],[Department]],Departments!A:E,5,FALSE)</f>
        <v>12000</v>
      </c>
      <c r="U5215" s="1" t="str">
        <f t="shared" si="162"/>
        <v>Above Benchmark</v>
      </c>
      <c r="V5215" s="1">
        <f t="shared" ca="1" si="163"/>
        <v>63</v>
      </c>
      <c r="W5215" s="1" t="str">
        <f ca="1">_xlfn.IFS(Admissions[[#This Row],[Patients Age]]&lt;18,"Paediatric",V5215&lt;40,"Young Adult",V5215&lt;65,"Adult",TRUE,"Senior")</f>
        <v>Adult</v>
      </c>
    </row>
    <row r="5216" spans="1:23" x14ac:dyDescent="0.25">
      <c r="A5216">
        <v>11022</v>
      </c>
      <c r="B5216" t="s">
        <v>1495</v>
      </c>
      <c r="C5216" s="1" t="s">
        <v>224</v>
      </c>
      <c r="D5216" s="1" t="s">
        <v>14</v>
      </c>
      <c r="E5216" s="2">
        <v>20951</v>
      </c>
      <c r="F5216" s="1" t="s">
        <v>35</v>
      </c>
      <c r="G5216" s="1" t="s">
        <v>36</v>
      </c>
      <c r="H5216" s="2">
        <v>45630</v>
      </c>
      <c r="I5216" s="2">
        <v>45637</v>
      </c>
      <c r="J5216">
        <v>7</v>
      </c>
      <c r="K5216">
        <v>9548</v>
      </c>
      <c r="L5216" s="1" t="s">
        <v>1491</v>
      </c>
      <c r="M5216" s="1" t="s">
        <v>37</v>
      </c>
      <c r="N5216" s="1" t="s">
        <v>18</v>
      </c>
      <c r="O5216" t="s">
        <v>19</v>
      </c>
      <c r="P5216">
        <v>1364</v>
      </c>
      <c r="Q5216" s="1" t="s">
        <v>1492</v>
      </c>
      <c r="R5216" s="1" t="s">
        <v>1453</v>
      </c>
      <c r="S5216" t="s">
        <v>1449</v>
      </c>
      <c r="T5216">
        <f>VLOOKUP(Admissions[[#This Row],[Department]],Departments!A:E,5,FALSE)</f>
        <v>8500</v>
      </c>
      <c r="U5216" s="1" t="str">
        <f t="shared" si="162"/>
        <v>Above Benchmark</v>
      </c>
      <c r="V5216" s="1">
        <f t="shared" ca="1" si="163"/>
        <v>69</v>
      </c>
      <c r="W5216" s="1" t="str">
        <f ca="1">_xlfn.IFS(Admissions[[#This Row],[Patients Age]]&lt;18,"Paediatric",V5216&lt;40,"Young Adult",V5216&lt;65,"Adult",TRUE,"Senior")</f>
        <v>Senior</v>
      </c>
    </row>
    <row r="5217" spans="1:23" x14ac:dyDescent="0.25">
      <c r="A5217">
        <v>11824</v>
      </c>
      <c r="B5217">
        <v>3365</v>
      </c>
      <c r="C5217" s="1" t="s">
        <v>602</v>
      </c>
      <c r="D5217" s="1" t="s">
        <v>14</v>
      </c>
      <c r="E5217" s="2">
        <v>32394</v>
      </c>
      <c r="F5217" s="1" t="s">
        <v>21</v>
      </c>
      <c r="G5217" s="1" t="s">
        <v>22</v>
      </c>
      <c r="H5217" s="2">
        <v>45506</v>
      </c>
      <c r="I5217" s="2">
        <v>45512</v>
      </c>
      <c r="J5217">
        <v>6</v>
      </c>
      <c r="K5217">
        <v>21605</v>
      </c>
      <c r="L5217" s="1" t="s">
        <v>1491</v>
      </c>
      <c r="M5217" s="1" t="s">
        <v>28</v>
      </c>
      <c r="N5217" s="1" t="s">
        <v>33</v>
      </c>
      <c r="O5217" t="s">
        <v>19</v>
      </c>
      <c r="P5217">
        <v>3600.8332999999998</v>
      </c>
      <c r="Q5217" s="1" t="s">
        <v>1492</v>
      </c>
      <c r="R5217" s="1" t="s">
        <v>1454</v>
      </c>
      <c r="S5217" t="s">
        <v>1449</v>
      </c>
      <c r="T5217">
        <f>VLOOKUP(Admissions[[#This Row],[Department]],Departments!A:E,5,FALSE)</f>
        <v>12000</v>
      </c>
      <c r="U5217" s="1" t="str">
        <f t="shared" si="162"/>
        <v>Above Benchmark</v>
      </c>
      <c r="V5217" s="1">
        <f t="shared" ca="1" si="163"/>
        <v>37</v>
      </c>
      <c r="W5217" s="1" t="str">
        <f ca="1">_xlfn.IFS(Admissions[[#This Row],[Patients Age]]&lt;18,"Paediatric",V5217&lt;40,"Young Adult",V5217&lt;65,"Adult",TRUE,"Senior")</f>
        <v>Young Adult</v>
      </c>
    </row>
    <row r="5218" spans="1:23" x14ac:dyDescent="0.25">
      <c r="A5218">
        <v>14832</v>
      </c>
      <c r="B5218">
        <v>5231</v>
      </c>
      <c r="C5218" s="1" t="s">
        <v>457</v>
      </c>
      <c r="D5218" s="1" t="s">
        <v>14</v>
      </c>
      <c r="E5218" s="2">
        <v>27556</v>
      </c>
      <c r="F5218" s="1" t="s">
        <v>66</v>
      </c>
      <c r="G5218" s="1" t="s">
        <v>77</v>
      </c>
      <c r="H5218" s="2">
        <v>45464</v>
      </c>
      <c r="I5218" s="2">
        <v>45468</v>
      </c>
      <c r="J5218">
        <v>4</v>
      </c>
      <c r="K5218">
        <v>6565</v>
      </c>
      <c r="L5218" s="1" t="s">
        <v>1491</v>
      </c>
      <c r="M5218" s="1" t="s">
        <v>91</v>
      </c>
      <c r="N5218" s="1" t="s">
        <v>33</v>
      </c>
      <c r="O5218" t="s">
        <v>19</v>
      </c>
      <c r="P5218">
        <v>1641.25</v>
      </c>
      <c r="Q5218" s="1" t="s">
        <v>1492</v>
      </c>
      <c r="R5218" s="1" t="s">
        <v>1454</v>
      </c>
      <c r="S5218" t="s">
        <v>1449</v>
      </c>
      <c r="T5218">
        <f>VLOOKUP(Admissions[[#This Row],[Department]],Departments!A:E,5,FALSE)</f>
        <v>6000</v>
      </c>
      <c r="U5218" s="1" t="str">
        <f t="shared" si="162"/>
        <v>Above Benchmark</v>
      </c>
      <c r="V5218" s="1">
        <f t="shared" ca="1" si="163"/>
        <v>51</v>
      </c>
      <c r="W5218" s="1" t="str">
        <f ca="1">_xlfn.IFS(Admissions[[#This Row],[Patients Age]]&lt;18,"Paediatric",V5218&lt;40,"Young Adult",V5218&lt;65,"Adult",TRUE,"Senior")</f>
        <v>Adult</v>
      </c>
    </row>
    <row r="5219" spans="1:23" x14ac:dyDescent="0.25">
      <c r="A5219">
        <v>14209</v>
      </c>
      <c r="B5219">
        <v>5410</v>
      </c>
      <c r="C5219" s="1" t="s">
        <v>312</v>
      </c>
      <c r="D5219" s="1" t="s">
        <v>14</v>
      </c>
      <c r="E5219" s="2">
        <v>34102</v>
      </c>
      <c r="F5219" s="1" t="s">
        <v>15</v>
      </c>
      <c r="G5219" s="1" t="s">
        <v>217</v>
      </c>
      <c r="H5219" s="2">
        <v>45377</v>
      </c>
      <c r="I5219" s="2">
        <v>45378</v>
      </c>
      <c r="J5219">
        <v>1</v>
      </c>
      <c r="K5219">
        <v>3516</v>
      </c>
      <c r="L5219" s="1" t="s">
        <v>1491</v>
      </c>
      <c r="M5219" s="1" t="s">
        <v>46</v>
      </c>
      <c r="N5219" s="1" t="s">
        <v>18</v>
      </c>
      <c r="O5219" t="s">
        <v>19</v>
      </c>
      <c r="P5219">
        <v>3516</v>
      </c>
      <c r="Q5219" s="1" t="s">
        <v>1492</v>
      </c>
      <c r="R5219" s="1" t="s">
        <v>1452</v>
      </c>
      <c r="S5219" t="s">
        <v>1449</v>
      </c>
      <c r="T5219">
        <f>VLOOKUP(Admissions[[#This Row],[Department]],Departments!A:E,5,FALSE)</f>
        <v>5500</v>
      </c>
      <c r="U5219" s="1" t="str">
        <f t="shared" si="162"/>
        <v>Within Benchmark</v>
      </c>
      <c r="V5219" s="1">
        <f t="shared" ca="1" si="163"/>
        <v>33</v>
      </c>
      <c r="W5219" s="1" t="str">
        <f ca="1">_xlfn.IFS(Admissions[[#This Row],[Patients Age]]&lt;18,"Paediatric",V5219&lt;40,"Young Adult",V5219&lt;65,"Adult",TRUE,"Senior")</f>
        <v>Young Adult</v>
      </c>
    </row>
    <row r="5220" spans="1:23" x14ac:dyDescent="0.25">
      <c r="A5220">
        <v>12219</v>
      </c>
      <c r="B5220">
        <v>5748</v>
      </c>
      <c r="C5220" s="1" t="s">
        <v>172</v>
      </c>
      <c r="D5220" s="1" t="s">
        <v>14</v>
      </c>
      <c r="E5220" s="2">
        <v>26146</v>
      </c>
      <c r="F5220" s="1" t="s">
        <v>66</v>
      </c>
      <c r="G5220" s="1" t="s">
        <v>70</v>
      </c>
      <c r="H5220" s="2">
        <v>45044</v>
      </c>
      <c r="I5220" s="2">
        <v>45048</v>
      </c>
      <c r="J5220">
        <v>4</v>
      </c>
      <c r="K5220">
        <v>4987</v>
      </c>
      <c r="L5220" s="1" t="s">
        <v>1494</v>
      </c>
      <c r="M5220" s="1" t="s">
        <v>37</v>
      </c>
      <c r="N5220" s="1" t="s">
        <v>18</v>
      </c>
      <c r="O5220" t="s">
        <v>19</v>
      </c>
      <c r="P5220">
        <v>1246.75</v>
      </c>
      <c r="Q5220" s="1" t="s">
        <v>1492</v>
      </c>
      <c r="R5220" s="1" t="s">
        <v>1454</v>
      </c>
      <c r="S5220" t="s">
        <v>1449</v>
      </c>
      <c r="T5220">
        <f>VLOOKUP(Admissions[[#This Row],[Department]],Departments!A:E,5,FALSE)</f>
        <v>6000</v>
      </c>
      <c r="U5220" s="1" t="str">
        <f t="shared" si="162"/>
        <v>Within Benchmark</v>
      </c>
      <c r="V5220" s="1">
        <f t="shared" ca="1" si="163"/>
        <v>54</v>
      </c>
      <c r="W5220" s="1" t="str">
        <f ca="1">_xlfn.IFS(Admissions[[#This Row],[Patients Age]]&lt;18,"Paediatric",V5220&lt;40,"Young Adult",V5220&lt;65,"Adult",TRUE,"Senior")</f>
        <v>Adult</v>
      </c>
    </row>
    <row r="5221" spans="1:23" x14ac:dyDescent="0.25">
      <c r="A5221">
        <v>10513</v>
      </c>
      <c r="B5221">
        <v>7190</v>
      </c>
      <c r="C5221" s="1" t="s">
        <v>524</v>
      </c>
      <c r="D5221" s="1" t="s">
        <v>56</v>
      </c>
      <c r="E5221" s="2">
        <v>27025</v>
      </c>
      <c r="F5221" s="1" t="s">
        <v>26</v>
      </c>
      <c r="G5221" s="1" t="s">
        <v>27</v>
      </c>
      <c r="H5221" s="2">
        <v>45318</v>
      </c>
      <c r="I5221" s="2">
        <v>45325</v>
      </c>
      <c r="J5221">
        <v>7</v>
      </c>
      <c r="K5221">
        <v>16483</v>
      </c>
      <c r="L5221" s="1" t="s">
        <v>1491</v>
      </c>
      <c r="M5221" s="1" t="s">
        <v>79</v>
      </c>
      <c r="N5221" s="1" t="s">
        <v>33</v>
      </c>
      <c r="O5221" t="s">
        <v>19</v>
      </c>
      <c r="P5221">
        <v>2354.7143000000001</v>
      </c>
      <c r="Q5221" s="1" t="s">
        <v>1492</v>
      </c>
      <c r="R5221" s="1" t="s">
        <v>1446</v>
      </c>
      <c r="S5221" t="s">
        <v>1447</v>
      </c>
      <c r="T5221">
        <f>VLOOKUP(Admissions[[#This Row],[Department]],Departments!A:E,5,FALSE)</f>
        <v>9000</v>
      </c>
      <c r="U5221" s="1" t="str">
        <f t="shared" si="162"/>
        <v>Above Benchmark</v>
      </c>
      <c r="V5221" s="1">
        <f t="shared" ca="1" si="163"/>
        <v>52</v>
      </c>
      <c r="W5221" s="1" t="str">
        <f ca="1">_xlfn.IFS(Admissions[[#This Row],[Patients Age]]&lt;18,"Paediatric",V5221&lt;40,"Young Adult",V5221&lt;65,"Adult",TRUE,"Senior")</f>
        <v>Adult</v>
      </c>
    </row>
    <row r="5222" spans="1:23" x14ac:dyDescent="0.25">
      <c r="A5222">
        <v>14847</v>
      </c>
      <c r="B5222">
        <v>5837</v>
      </c>
      <c r="C5222" s="1" t="s">
        <v>651</v>
      </c>
      <c r="D5222" s="1" t="s">
        <v>56</v>
      </c>
      <c r="E5222" s="2">
        <v>19195</v>
      </c>
      <c r="F5222" s="1" t="s">
        <v>15</v>
      </c>
      <c r="G5222" s="1" t="s">
        <v>217</v>
      </c>
      <c r="H5222" s="2">
        <v>45219</v>
      </c>
      <c r="I5222" s="2">
        <v>45222</v>
      </c>
      <c r="J5222">
        <v>3</v>
      </c>
      <c r="K5222">
        <v>8130</v>
      </c>
      <c r="L5222" s="1" t="s">
        <v>1491</v>
      </c>
      <c r="M5222" s="1" t="s">
        <v>81</v>
      </c>
      <c r="N5222" s="1" t="s">
        <v>33</v>
      </c>
      <c r="O5222" t="s">
        <v>19</v>
      </c>
      <c r="P5222">
        <v>2710</v>
      </c>
      <c r="Q5222" s="1" t="s">
        <v>1492</v>
      </c>
      <c r="R5222" s="1" t="s">
        <v>1454</v>
      </c>
      <c r="S5222" t="s">
        <v>1449</v>
      </c>
      <c r="T5222">
        <f>VLOOKUP(Admissions[[#This Row],[Department]],Departments!A:E,5,FALSE)</f>
        <v>5500</v>
      </c>
      <c r="U5222" s="1" t="str">
        <f t="shared" si="162"/>
        <v>Above Benchmark</v>
      </c>
      <c r="V5222" s="1">
        <f t="shared" ca="1" si="163"/>
        <v>73</v>
      </c>
      <c r="W5222" s="1" t="str">
        <f ca="1">_xlfn.IFS(Admissions[[#This Row],[Patients Age]]&lt;18,"Paediatric",V5222&lt;40,"Young Adult",V5222&lt;65,"Adult",TRUE,"Senior")</f>
        <v>Senior</v>
      </c>
    </row>
    <row r="5223" spans="1:23" x14ac:dyDescent="0.25">
      <c r="A5223">
        <v>13241</v>
      </c>
      <c r="B5223">
        <v>5001</v>
      </c>
      <c r="C5223" s="1" t="s">
        <v>478</v>
      </c>
      <c r="D5223" s="1" t="s">
        <v>56</v>
      </c>
      <c r="E5223" s="2">
        <v>14217</v>
      </c>
      <c r="F5223" s="1" t="s">
        <v>26</v>
      </c>
      <c r="G5223" s="1" t="s">
        <v>39</v>
      </c>
      <c r="H5223" s="2">
        <v>45512</v>
      </c>
      <c r="I5223" s="2">
        <v>45524</v>
      </c>
      <c r="J5223">
        <v>12</v>
      </c>
      <c r="K5223">
        <v>31829</v>
      </c>
      <c r="L5223" s="1" t="s">
        <v>1491</v>
      </c>
      <c r="M5223" s="1" t="s">
        <v>28</v>
      </c>
      <c r="N5223" s="1" t="s">
        <v>18</v>
      </c>
      <c r="O5223" t="s">
        <v>19</v>
      </c>
      <c r="P5223">
        <v>2652.4167000000002</v>
      </c>
      <c r="Q5223" s="1" t="s">
        <v>1492</v>
      </c>
      <c r="R5223" s="1" t="s">
        <v>1450</v>
      </c>
      <c r="S5223" t="s">
        <v>1449</v>
      </c>
      <c r="T5223">
        <f>VLOOKUP(Admissions[[#This Row],[Department]],Departments!A:E,5,FALSE)</f>
        <v>9000</v>
      </c>
      <c r="U5223" s="1" t="str">
        <f t="shared" si="162"/>
        <v>Above Benchmark</v>
      </c>
      <c r="V5223" s="1">
        <f t="shared" ca="1" si="163"/>
        <v>87</v>
      </c>
      <c r="W5223" s="1" t="str">
        <f ca="1">_xlfn.IFS(Admissions[[#This Row],[Patients Age]]&lt;18,"Paediatric",V5223&lt;40,"Young Adult",V5223&lt;65,"Adult",TRUE,"Senior")</f>
        <v>Senior</v>
      </c>
    </row>
    <row r="5224" spans="1:23" x14ac:dyDescent="0.25">
      <c r="A5224">
        <v>12056</v>
      </c>
      <c r="B5224">
        <v>6162</v>
      </c>
      <c r="C5224" s="1" t="s">
        <v>418</v>
      </c>
      <c r="D5224" s="1" t="s">
        <v>14</v>
      </c>
      <c r="E5224" s="2">
        <v>24417</v>
      </c>
      <c r="F5224" s="1" t="s">
        <v>26</v>
      </c>
      <c r="G5224" s="1" t="s">
        <v>141</v>
      </c>
      <c r="H5224" s="2">
        <v>45542</v>
      </c>
      <c r="I5224" s="2">
        <v>45552</v>
      </c>
      <c r="J5224">
        <v>10</v>
      </c>
      <c r="K5224">
        <v>21585</v>
      </c>
      <c r="L5224" s="1" t="s">
        <v>1494</v>
      </c>
      <c r="M5224" s="1" t="s">
        <v>64</v>
      </c>
      <c r="N5224" s="1" t="s">
        <v>18</v>
      </c>
      <c r="O5224" t="s">
        <v>19</v>
      </c>
      <c r="P5224">
        <v>2158.5</v>
      </c>
      <c r="Q5224" s="1" t="s">
        <v>1492</v>
      </c>
      <c r="R5224" s="1" t="s">
        <v>1446</v>
      </c>
      <c r="S5224" t="s">
        <v>1447</v>
      </c>
      <c r="T5224">
        <f>VLOOKUP(Admissions[[#This Row],[Department]],Departments!A:E,5,FALSE)</f>
        <v>9000</v>
      </c>
      <c r="U5224" s="1" t="str">
        <f t="shared" si="162"/>
        <v>Above Benchmark</v>
      </c>
      <c r="V5224" s="1">
        <f t="shared" ca="1" si="163"/>
        <v>59</v>
      </c>
      <c r="W5224" s="1" t="str">
        <f ca="1">_xlfn.IFS(Admissions[[#This Row],[Patients Age]]&lt;18,"Paediatric",V5224&lt;40,"Young Adult",V5224&lt;65,"Adult",TRUE,"Senior")</f>
        <v>Adult</v>
      </c>
    </row>
    <row r="5225" spans="1:23" x14ac:dyDescent="0.25">
      <c r="A5225">
        <v>14227</v>
      </c>
      <c r="B5225">
        <v>5153</v>
      </c>
      <c r="C5225" s="1" t="s">
        <v>699</v>
      </c>
      <c r="D5225" s="1" t="s">
        <v>56</v>
      </c>
      <c r="E5225" s="2">
        <v>33803</v>
      </c>
      <c r="F5225" s="1" t="s">
        <v>35</v>
      </c>
      <c r="G5225" s="1" t="s">
        <v>36</v>
      </c>
      <c r="H5225" s="2">
        <v>45183</v>
      </c>
      <c r="I5225" s="2">
        <v>45190</v>
      </c>
      <c r="J5225">
        <v>7</v>
      </c>
      <c r="K5225">
        <v>11146</v>
      </c>
      <c r="L5225" s="1" t="s">
        <v>1491</v>
      </c>
      <c r="M5225" s="1" t="s">
        <v>75</v>
      </c>
      <c r="N5225" s="1" t="s">
        <v>33</v>
      </c>
      <c r="O5225" t="s">
        <v>19</v>
      </c>
      <c r="P5225">
        <v>1592.2856999999999</v>
      </c>
      <c r="Q5225" s="1" t="s">
        <v>1492</v>
      </c>
      <c r="R5225" s="1" t="s">
        <v>1450</v>
      </c>
      <c r="S5225" t="s">
        <v>1449</v>
      </c>
      <c r="T5225">
        <f>VLOOKUP(Admissions[[#This Row],[Department]],Departments!A:E,5,FALSE)</f>
        <v>8500</v>
      </c>
      <c r="U5225" s="1" t="str">
        <f t="shared" si="162"/>
        <v>Above Benchmark</v>
      </c>
      <c r="V5225" s="1">
        <f t="shared" ca="1" si="163"/>
        <v>33</v>
      </c>
      <c r="W5225" s="1" t="str">
        <f ca="1">_xlfn.IFS(Admissions[[#This Row],[Patients Age]]&lt;18,"Paediatric",V5225&lt;40,"Young Adult",V5225&lt;65,"Adult",TRUE,"Senior")</f>
        <v>Young Adult</v>
      </c>
    </row>
    <row r="5226" spans="1:23" x14ac:dyDescent="0.25">
      <c r="A5226">
        <v>13690</v>
      </c>
      <c r="B5226">
        <v>3402</v>
      </c>
      <c r="C5226" s="1" t="s">
        <v>240</v>
      </c>
      <c r="D5226" s="1" t="s">
        <v>14</v>
      </c>
      <c r="E5226" s="2">
        <v>36765</v>
      </c>
      <c r="F5226" s="1" t="s">
        <v>66</v>
      </c>
      <c r="G5226" s="1" t="s">
        <v>77</v>
      </c>
      <c r="H5226" s="2">
        <v>45364</v>
      </c>
      <c r="I5226" s="2">
        <v>45368</v>
      </c>
      <c r="J5226">
        <v>4</v>
      </c>
      <c r="K5226">
        <v>6083</v>
      </c>
      <c r="L5226" s="1" t="s">
        <v>1491</v>
      </c>
      <c r="M5226" s="1" t="s">
        <v>91</v>
      </c>
      <c r="N5226" s="1" t="s">
        <v>18</v>
      </c>
      <c r="O5226" t="s">
        <v>19</v>
      </c>
      <c r="P5226">
        <v>1520.75</v>
      </c>
      <c r="Q5226" s="1" t="s">
        <v>1492</v>
      </c>
      <c r="R5226" s="1" t="s">
        <v>1453</v>
      </c>
      <c r="S5226" t="s">
        <v>1449</v>
      </c>
      <c r="T5226">
        <f>VLOOKUP(Admissions[[#This Row],[Department]],Departments!A:E,5,FALSE)</f>
        <v>6000</v>
      </c>
      <c r="U5226" s="1" t="str">
        <f t="shared" si="162"/>
        <v>Above Benchmark</v>
      </c>
      <c r="V5226" s="1">
        <f t="shared" ca="1" si="163"/>
        <v>25</v>
      </c>
      <c r="W5226" s="1" t="str">
        <f ca="1">_xlfn.IFS(Admissions[[#This Row],[Patients Age]]&lt;18,"Paediatric",V5226&lt;40,"Young Adult",V5226&lt;65,"Adult",TRUE,"Senior")</f>
        <v>Young Adult</v>
      </c>
    </row>
    <row r="5227" spans="1:23" x14ac:dyDescent="0.25">
      <c r="A5227">
        <v>10969</v>
      </c>
      <c r="B5227">
        <v>3499</v>
      </c>
      <c r="C5227" s="1" t="s">
        <v>1402</v>
      </c>
      <c r="D5227" s="1" t="s">
        <v>14</v>
      </c>
      <c r="E5227" s="2">
        <v>15269</v>
      </c>
      <c r="F5227" s="1" t="s">
        <v>26</v>
      </c>
      <c r="G5227" s="1" t="s">
        <v>27</v>
      </c>
      <c r="H5227" s="2">
        <v>45547</v>
      </c>
      <c r="I5227" s="2">
        <v>45555</v>
      </c>
      <c r="J5227">
        <v>8</v>
      </c>
      <c r="K5227">
        <v>16843</v>
      </c>
      <c r="L5227" s="1" t="s">
        <v>1491</v>
      </c>
      <c r="M5227" s="1" t="s">
        <v>79</v>
      </c>
      <c r="N5227" s="1" t="s">
        <v>24</v>
      </c>
      <c r="O5227" t="s">
        <v>19</v>
      </c>
      <c r="P5227">
        <v>2105.375</v>
      </c>
      <c r="Q5227" s="1" t="s">
        <v>1492</v>
      </c>
      <c r="R5227" s="1" t="s">
        <v>1450</v>
      </c>
      <c r="S5227" t="s">
        <v>1449</v>
      </c>
      <c r="T5227">
        <f>VLOOKUP(Admissions[[#This Row],[Department]],Departments!A:E,5,FALSE)</f>
        <v>9000</v>
      </c>
      <c r="U5227" s="1" t="str">
        <f t="shared" si="162"/>
        <v>Above Benchmark</v>
      </c>
      <c r="V5227" s="1">
        <f t="shared" ca="1" si="163"/>
        <v>84</v>
      </c>
      <c r="W5227" s="1" t="str">
        <f ca="1">_xlfn.IFS(Admissions[[#This Row],[Patients Age]]&lt;18,"Paediatric",V5227&lt;40,"Young Adult",V5227&lt;65,"Adult",TRUE,"Senior")</f>
        <v>Senior</v>
      </c>
    </row>
    <row r="5228" spans="1:23" x14ac:dyDescent="0.25">
      <c r="A5228">
        <v>15136</v>
      </c>
      <c r="B5228">
        <v>3544</v>
      </c>
      <c r="C5228" s="1" t="s">
        <v>489</v>
      </c>
      <c r="D5228" s="1" t="s">
        <v>14</v>
      </c>
      <c r="E5228" s="2">
        <v>14058</v>
      </c>
      <c r="F5228" s="1" t="s">
        <v>21</v>
      </c>
      <c r="G5228" s="1" t="s">
        <v>149</v>
      </c>
      <c r="H5228" s="2">
        <v>45522</v>
      </c>
      <c r="I5228" s="2">
        <v>45531</v>
      </c>
      <c r="J5228">
        <v>9</v>
      </c>
      <c r="K5228">
        <v>35401</v>
      </c>
      <c r="L5228" s="1" t="s">
        <v>1491</v>
      </c>
      <c r="M5228" s="1" t="s">
        <v>28</v>
      </c>
      <c r="N5228" s="1" t="s">
        <v>18</v>
      </c>
      <c r="O5228" t="s">
        <v>19</v>
      </c>
      <c r="P5228">
        <v>3933.4443999999999</v>
      </c>
      <c r="Q5228" s="1" t="s">
        <v>1492</v>
      </c>
      <c r="R5228" s="1" t="s">
        <v>1451</v>
      </c>
      <c r="S5228" t="s">
        <v>1447</v>
      </c>
      <c r="T5228">
        <f>VLOOKUP(Admissions[[#This Row],[Department]],Departments!A:E,5,FALSE)</f>
        <v>12000</v>
      </c>
      <c r="U5228" s="1" t="str">
        <f t="shared" si="162"/>
        <v>Above Benchmark</v>
      </c>
      <c r="V5228" s="1">
        <f t="shared" ca="1" si="163"/>
        <v>88</v>
      </c>
      <c r="W5228" s="1" t="str">
        <f ca="1">_xlfn.IFS(Admissions[[#This Row],[Patients Age]]&lt;18,"Paediatric",V5228&lt;40,"Young Adult",V5228&lt;65,"Adult",TRUE,"Senior")</f>
        <v>Senior</v>
      </c>
    </row>
    <row r="5229" spans="1:23" x14ac:dyDescent="0.25">
      <c r="A5229">
        <v>14235</v>
      </c>
      <c r="B5229">
        <v>5932</v>
      </c>
      <c r="C5229" s="1" t="s">
        <v>592</v>
      </c>
      <c r="D5229" s="1" t="s">
        <v>56</v>
      </c>
      <c r="E5229" s="2">
        <v>30853</v>
      </c>
      <c r="F5229" s="1" t="s">
        <v>66</v>
      </c>
      <c r="G5229" s="1" t="s">
        <v>70</v>
      </c>
      <c r="H5229" s="2">
        <v>45499</v>
      </c>
      <c r="I5229" s="2">
        <v>45503</v>
      </c>
      <c r="J5229">
        <v>4</v>
      </c>
      <c r="K5229">
        <v>7680</v>
      </c>
      <c r="L5229" s="1" t="s">
        <v>1491</v>
      </c>
      <c r="M5229" s="1" t="s">
        <v>116</v>
      </c>
      <c r="N5229" s="1" t="s">
        <v>33</v>
      </c>
      <c r="O5229" t="s">
        <v>19</v>
      </c>
      <c r="P5229">
        <v>1920</v>
      </c>
      <c r="Q5229" s="1" t="s">
        <v>1492</v>
      </c>
      <c r="R5229" s="1" t="s">
        <v>1454</v>
      </c>
      <c r="S5229" t="s">
        <v>1449</v>
      </c>
      <c r="T5229">
        <f>VLOOKUP(Admissions[[#This Row],[Department]],Departments!A:E,5,FALSE)</f>
        <v>6000</v>
      </c>
      <c r="U5229" s="1" t="str">
        <f t="shared" si="162"/>
        <v>Above Benchmark</v>
      </c>
      <c r="V5229" s="1">
        <f t="shared" ca="1" si="163"/>
        <v>42</v>
      </c>
      <c r="W5229" s="1" t="str">
        <f ca="1">_xlfn.IFS(Admissions[[#This Row],[Patients Age]]&lt;18,"Paediatric",V5229&lt;40,"Young Adult",V5229&lt;65,"Adult",TRUE,"Senior")</f>
        <v>Adult</v>
      </c>
    </row>
    <row r="5230" spans="1:23" x14ac:dyDescent="0.25">
      <c r="A5230">
        <v>10177</v>
      </c>
      <c r="B5230">
        <v>4235</v>
      </c>
      <c r="C5230" s="1" t="s">
        <v>891</v>
      </c>
      <c r="D5230" s="1" t="s">
        <v>56</v>
      </c>
      <c r="E5230" s="2">
        <v>34213</v>
      </c>
      <c r="F5230" s="1" t="s">
        <v>15</v>
      </c>
      <c r="G5230" s="1" t="s">
        <v>217</v>
      </c>
      <c r="H5230" s="2">
        <v>44957</v>
      </c>
      <c r="I5230" s="2">
        <v>44959</v>
      </c>
      <c r="J5230">
        <v>2</v>
      </c>
      <c r="K5230">
        <v>3723</v>
      </c>
      <c r="L5230" s="1" t="s">
        <v>1491</v>
      </c>
      <c r="M5230" s="1" t="s">
        <v>49</v>
      </c>
      <c r="N5230" s="1" t="s">
        <v>24</v>
      </c>
      <c r="O5230" t="s">
        <v>19</v>
      </c>
      <c r="P5230">
        <v>1861.5</v>
      </c>
      <c r="Q5230" s="1" t="s">
        <v>1492</v>
      </c>
      <c r="R5230" s="1" t="s">
        <v>1452</v>
      </c>
      <c r="S5230" t="s">
        <v>1449</v>
      </c>
      <c r="T5230">
        <f>VLOOKUP(Admissions[[#This Row],[Department]],Departments!A:E,5,FALSE)</f>
        <v>5500</v>
      </c>
      <c r="U5230" s="1" t="str">
        <f t="shared" si="162"/>
        <v>Within Benchmark</v>
      </c>
      <c r="V5230" s="1">
        <f t="shared" ca="1" si="163"/>
        <v>32</v>
      </c>
      <c r="W5230" s="1" t="str">
        <f ca="1">_xlfn.IFS(Admissions[[#This Row],[Patients Age]]&lt;18,"Paediatric",V5230&lt;40,"Young Adult",V5230&lt;65,"Adult",TRUE,"Senior")</f>
        <v>Young Adult</v>
      </c>
    </row>
    <row r="5231" spans="1:23" x14ac:dyDescent="0.25">
      <c r="A5231">
        <v>14393</v>
      </c>
      <c r="B5231">
        <v>6016</v>
      </c>
      <c r="C5231" s="1" t="s">
        <v>1234</v>
      </c>
      <c r="D5231" s="1" t="s">
        <v>56</v>
      </c>
      <c r="E5231" s="2">
        <v>29384</v>
      </c>
      <c r="F5231" s="1" t="s">
        <v>66</v>
      </c>
      <c r="G5231" s="1" t="s">
        <v>70</v>
      </c>
      <c r="H5231" s="2">
        <v>45186</v>
      </c>
      <c r="I5231" s="2">
        <v>45191</v>
      </c>
      <c r="J5231">
        <v>5</v>
      </c>
      <c r="K5231">
        <v>7036</v>
      </c>
      <c r="L5231" s="1" t="s">
        <v>1491</v>
      </c>
      <c r="M5231" s="1" t="s">
        <v>37</v>
      </c>
      <c r="N5231" s="1" t="s">
        <v>18</v>
      </c>
      <c r="O5231" t="s">
        <v>19</v>
      </c>
      <c r="P5231">
        <v>1407.2</v>
      </c>
      <c r="Q5231" s="1" t="s">
        <v>1492</v>
      </c>
      <c r="R5231" s="1" t="s">
        <v>1451</v>
      </c>
      <c r="S5231" t="s">
        <v>1447</v>
      </c>
      <c r="T5231">
        <f>VLOOKUP(Admissions[[#This Row],[Department]],Departments!A:E,5,FALSE)</f>
        <v>6000</v>
      </c>
      <c r="U5231" s="1" t="str">
        <f t="shared" si="162"/>
        <v>Above Benchmark</v>
      </c>
      <c r="V5231" s="1">
        <f t="shared" ca="1" si="163"/>
        <v>46</v>
      </c>
      <c r="W5231" s="1" t="str">
        <f ca="1">_xlfn.IFS(Admissions[[#This Row],[Patients Age]]&lt;18,"Paediatric",V5231&lt;40,"Young Adult",V5231&lt;65,"Adult",TRUE,"Senior")</f>
        <v>Adult</v>
      </c>
    </row>
    <row r="5232" spans="1:23" x14ac:dyDescent="0.25">
      <c r="A5232">
        <v>13468</v>
      </c>
      <c r="B5232">
        <v>6944</v>
      </c>
      <c r="C5232" s="1" t="s">
        <v>523</v>
      </c>
      <c r="D5232" s="1" t="s">
        <v>14</v>
      </c>
      <c r="E5232" s="2">
        <v>28054</v>
      </c>
      <c r="F5232" s="1" t="s">
        <v>51</v>
      </c>
      <c r="G5232" s="1" t="s">
        <v>52</v>
      </c>
      <c r="H5232" s="2">
        <v>45119</v>
      </c>
      <c r="I5232" s="2">
        <v>45125</v>
      </c>
      <c r="J5232">
        <v>6</v>
      </c>
      <c r="K5232">
        <v>8434</v>
      </c>
      <c r="L5232" s="1" t="s">
        <v>1491</v>
      </c>
      <c r="M5232" s="1" t="s">
        <v>88</v>
      </c>
      <c r="N5232" s="1" t="s">
        <v>33</v>
      </c>
      <c r="O5232" t="s">
        <v>19</v>
      </c>
      <c r="P5232">
        <v>1405.6667</v>
      </c>
      <c r="Q5232" s="1" t="s">
        <v>1492</v>
      </c>
      <c r="R5232" s="1" t="s">
        <v>1453</v>
      </c>
      <c r="S5232" t="s">
        <v>1449</v>
      </c>
      <c r="T5232">
        <f>VLOOKUP(Admissions[[#This Row],[Department]],Departments!A:E,5,FALSE)</f>
        <v>6800</v>
      </c>
      <c r="U5232" s="1" t="str">
        <f t="shared" si="162"/>
        <v>Above Benchmark</v>
      </c>
      <c r="V5232" s="1">
        <f t="shared" ca="1" si="163"/>
        <v>49</v>
      </c>
      <c r="W5232" s="1" t="str">
        <f ca="1">_xlfn.IFS(Admissions[[#This Row],[Patients Age]]&lt;18,"Paediatric",V5232&lt;40,"Young Adult",V5232&lt;65,"Adult",TRUE,"Senior")</f>
        <v>Adult</v>
      </c>
    </row>
    <row r="5233" spans="1:23" x14ac:dyDescent="0.25">
      <c r="A5233">
        <v>14783</v>
      </c>
      <c r="B5233">
        <v>4167</v>
      </c>
      <c r="C5233" s="1" t="s">
        <v>127</v>
      </c>
      <c r="D5233" s="1" t="s">
        <v>56</v>
      </c>
      <c r="E5233" s="2">
        <v>43055</v>
      </c>
      <c r="F5233" s="1" t="s">
        <v>30</v>
      </c>
      <c r="G5233" s="1" t="s">
        <v>110</v>
      </c>
      <c r="H5233" s="2">
        <v>45246</v>
      </c>
      <c r="I5233" s="2">
        <v>45249</v>
      </c>
      <c r="J5233">
        <v>3</v>
      </c>
      <c r="K5233">
        <v>3591</v>
      </c>
      <c r="L5233" s="1" t="s">
        <v>1491</v>
      </c>
      <c r="M5233" s="1" t="s">
        <v>81</v>
      </c>
      <c r="N5233" s="1" t="s">
        <v>24</v>
      </c>
      <c r="O5233" t="s">
        <v>19</v>
      </c>
      <c r="P5233">
        <v>1197</v>
      </c>
      <c r="Q5233" s="1" t="s">
        <v>1492</v>
      </c>
      <c r="R5233" s="1" t="s">
        <v>1450</v>
      </c>
      <c r="S5233" t="s">
        <v>1449</v>
      </c>
      <c r="T5233">
        <f>VLOOKUP(Admissions[[#This Row],[Department]],Departments!A:E,5,FALSE)</f>
        <v>4500</v>
      </c>
      <c r="U5233" s="1" t="str">
        <f t="shared" si="162"/>
        <v>Within Benchmark</v>
      </c>
      <c r="V5233" s="1">
        <f t="shared" ca="1" si="163"/>
        <v>8</v>
      </c>
      <c r="W5233" s="1" t="str">
        <f ca="1">_xlfn.IFS(Admissions[[#This Row],[Patients Age]]&lt;18,"Paediatric",V5233&lt;40,"Young Adult",V5233&lt;65,"Adult",TRUE,"Senior")</f>
        <v>Paediatric</v>
      </c>
    </row>
    <row r="5234" spans="1:23" x14ac:dyDescent="0.25">
      <c r="A5234">
        <v>11003</v>
      </c>
      <c r="B5234">
        <v>5325</v>
      </c>
      <c r="C5234" s="1" t="s">
        <v>164</v>
      </c>
      <c r="D5234" s="1" t="s">
        <v>14</v>
      </c>
      <c r="E5234" s="2">
        <v>17768</v>
      </c>
      <c r="F5234" s="1" t="s">
        <v>15</v>
      </c>
      <c r="G5234" s="1" t="s">
        <v>16</v>
      </c>
      <c r="H5234" s="2">
        <v>45426</v>
      </c>
      <c r="I5234" s="2">
        <v>45430</v>
      </c>
      <c r="J5234">
        <v>4</v>
      </c>
      <c r="K5234">
        <v>9191</v>
      </c>
      <c r="L5234" s="1" t="s">
        <v>1491</v>
      </c>
      <c r="M5234" s="1" t="s">
        <v>81</v>
      </c>
      <c r="N5234" s="1" t="s">
        <v>33</v>
      </c>
      <c r="O5234" t="s">
        <v>19</v>
      </c>
      <c r="P5234">
        <v>2297.75</v>
      </c>
      <c r="Q5234" s="1" t="s">
        <v>1492</v>
      </c>
      <c r="R5234" s="1" t="s">
        <v>1452</v>
      </c>
      <c r="S5234" t="s">
        <v>1449</v>
      </c>
      <c r="T5234">
        <f>VLOOKUP(Admissions[[#This Row],[Department]],Departments!A:E,5,FALSE)</f>
        <v>5500</v>
      </c>
      <c r="U5234" s="1" t="str">
        <f t="shared" si="162"/>
        <v>Above Benchmark</v>
      </c>
      <c r="V5234" s="1">
        <f t="shared" ca="1" si="163"/>
        <v>77</v>
      </c>
      <c r="W5234" s="1" t="str">
        <f ca="1">_xlfn.IFS(Admissions[[#This Row],[Patients Age]]&lt;18,"Paediatric",V5234&lt;40,"Young Adult",V5234&lt;65,"Adult",TRUE,"Senior")</f>
        <v>Senior</v>
      </c>
    </row>
    <row r="5235" spans="1:23" x14ac:dyDescent="0.25">
      <c r="A5235">
        <v>14917</v>
      </c>
      <c r="B5235">
        <v>5680</v>
      </c>
      <c r="C5235" s="1" t="s">
        <v>1129</v>
      </c>
      <c r="D5235" s="1" t="s">
        <v>56</v>
      </c>
      <c r="E5235" s="2">
        <v>17933</v>
      </c>
      <c r="F5235" s="1" t="s">
        <v>66</v>
      </c>
      <c r="G5235" s="1" t="s">
        <v>70</v>
      </c>
      <c r="H5235" s="2">
        <v>45301</v>
      </c>
      <c r="I5235" s="2">
        <v>45307</v>
      </c>
      <c r="J5235">
        <v>6</v>
      </c>
      <c r="K5235">
        <v>7392</v>
      </c>
      <c r="L5235" s="1" t="s">
        <v>1491</v>
      </c>
      <c r="M5235" s="1" t="s">
        <v>68</v>
      </c>
      <c r="N5235" s="1" t="s">
        <v>18</v>
      </c>
      <c r="O5235" t="s">
        <v>19</v>
      </c>
      <c r="P5235">
        <v>1232</v>
      </c>
      <c r="Q5235" s="1" t="s">
        <v>1492</v>
      </c>
      <c r="R5235" s="1" t="s">
        <v>1453</v>
      </c>
      <c r="S5235" t="s">
        <v>1449</v>
      </c>
      <c r="T5235">
        <f>VLOOKUP(Admissions[[#This Row],[Department]],Departments!A:E,5,FALSE)</f>
        <v>6000</v>
      </c>
      <c r="U5235" s="1" t="str">
        <f t="shared" si="162"/>
        <v>Above Benchmark</v>
      </c>
      <c r="V5235" s="1">
        <f t="shared" ca="1" si="163"/>
        <v>77</v>
      </c>
      <c r="W5235" s="1" t="str">
        <f ca="1">_xlfn.IFS(Admissions[[#This Row],[Patients Age]]&lt;18,"Paediatric",V5235&lt;40,"Young Adult",V5235&lt;65,"Adult",TRUE,"Senior")</f>
        <v>Senior</v>
      </c>
    </row>
    <row r="5236" spans="1:23" x14ac:dyDescent="0.25">
      <c r="A5236">
        <v>15526</v>
      </c>
      <c r="B5236">
        <v>3774</v>
      </c>
      <c r="C5236" s="1" t="s">
        <v>413</v>
      </c>
      <c r="D5236" s="1" t="s">
        <v>14</v>
      </c>
      <c r="E5236" s="2">
        <v>28596</v>
      </c>
      <c r="F5236" s="1" t="s">
        <v>35</v>
      </c>
      <c r="G5236" s="1" t="s">
        <v>85</v>
      </c>
      <c r="H5236" s="2">
        <v>45216</v>
      </c>
      <c r="I5236" s="2">
        <v>45222</v>
      </c>
      <c r="J5236">
        <v>6</v>
      </c>
      <c r="K5236">
        <v>12164</v>
      </c>
      <c r="L5236" s="1" t="s">
        <v>1491</v>
      </c>
      <c r="M5236" s="1" t="s">
        <v>37</v>
      </c>
      <c r="N5236" s="1" t="s">
        <v>33</v>
      </c>
      <c r="O5236" t="s">
        <v>19</v>
      </c>
      <c r="P5236">
        <v>2027.3333</v>
      </c>
      <c r="Q5236" s="1" t="s">
        <v>1492</v>
      </c>
      <c r="R5236" s="1" t="s">
        <v>1452</v>
      </c>
      <c r="S5236" t="s">
        <v>1449</v>
      </c>
      <c r="T5236">
        <f>VLOOKUP(Admissions[[#This Row],[Department]],Departments!A:E,5,FALSE)</f>
        <v>8500</v>
      </c>
      <c r="U5236" s="1" t="str">
        <f t="shared" si="162"/>
        <v>Above Benchmark</v>
      </c>
      <c r="V5236" s="1">
        <f t="shared" ca="1" si="163"/>
        <v>48</v>
      </c>
      <c r="W5236" s="1" t="str">
        <f ca="1">_xlfn.IFS(Admissions[[#This Row],[Patients Age]]&lt;18,"Paediatric",V5236&lt;40,"Young Adult",V5236&lt;65,"Adult",TRUE,"Senior")</f>
        <v>Adult</v>
      </c>
    </row>
    <row r="5237" spans="1:23" x14ac:dyDescent="0.25">
      <c r="A5237">
        <v>12652</v>
      </c>
      <c r="B5237">
        <v>5530</v>
      </c>
      <c r="C5237" s="1" t="s">
        <v>133</v>
      </c>
      <c r="D5237" s="1" t="s">
        <v>56</v>
      </c>
      <c r="E5237" s="2">
        <v>23990</v>
      </c>
      <c r="F5237" s="1" t="s">
        <v>35</v>
      </c>
      <c r="G5237" s="1" t="s">
        <v>36</v>
      </c>
      <c r="H5237" s="2">
        <v>45506</v>
      </c>
      <c r="I5237" s="2">
        <v>45512</v>
      </c>
      <c r="J5237">
        <v>6</v>
      </c>
      <c r="K5237">
        <v>5345</v>
      </c>
      <c r="L5237" s="1" t="s">
        <v>1491</v>
      </c>
      <c r="M5237" s="1" t="s">
        <v>37</v>
      </c>
      <c r="N5237" s="1" t="s">
        <v>18</v>
      </c>
      <c r="O5237" t="s">
        <v>19</v>
      </c>
      <c r="P5237">
        <v>890.83330000000001</v>
      </c>
      <c r="Q5237" s="1" t="s">
        <v>1492</v>
      </c>
      <c r="R5237" s="1" t="s">
        <v>1454</v>
      </c>
      <c r="S5237" t="s">
        <v>1449</v>
      </c>
      <c r="T5237">
        <f>VLOOKUP(Admissions[[#This Row],[Department]],Departments!A:E,5,FALSE)</f>
        <v>8500</v>
      </c>
      <c r="U5237" s="1" t="str">
        <f t="shared" si="162"/>
        <v>Within Benchmark</v>
      </c>
      <c r="V5237" s="1">
        <f t="shared" ca="1" si="163"/>
        <v>60</v>
      </c>
      <c r="W5237" s="1" t="str">
        <f ca="1">_xlfn.IFS(Admissions[[#This Row],[Patients Age]]&lt;18,"Paediatric",V5237&lt;40,"Young Adult",V5237&lt;65,"Adult",TRUE,"Senior")</f>
        <v>Adult</v>
      </c>
    </row>
    <row r="5238" spans="1:23" x14ac:dyDescent="0.25">
      <c r="A5238">
        <v>11590</v>
      </c>
      <c r="B5238">
        <v>5917</v>
      </c>
      <c r="C5238" s="1" t="s">
        <v>357</v>
      </c>
      <c r="D5238" s="1" t="s">
        <v>56</v>
      </c>
      <c r="E5238" s="2">
        <v>15947</v>
      </c>
      <c r="F5238" s="1" t="s">
        <v>15</v>
      </c>
      <c r="G5238" s="1" t="s">
        <v>48</v>
      </c>
      <c r="H5238" s="2">
        <v>45039</v>
      </c>
      <c r="I5238" s="2">
        <v>45042</v>
      </c>
      <c r="J5238">
        <v>3</v>
      </c>
      <c r="K5238">
        <v>8314</v>
      </c>
      <c r="L5238" s="1" t="s">
        <v>1491</v>
      </c>
      <c r="M5238" s="1" t="s">
        <v>17</v>
      </c>
      <c r="N5238" s="1" t="s">
        <v>24</v>
      </c>
      <c r="O5238" t="s">
        <v>19</v>
      </c>
      <c r="P5238">
        <v>2771.3332999999998</v>
      </c>
      <c r="Q5238" s="1" t="s">
        <v>1492</v>
      </c>
      <c r="R5238" s="1" t="s">
        <v>1451</v>
      </c>
      <c r="S5238" t="s">
        <v>1447</v>
      </c>
      <c r="T5238">
        <f>VLOOKUP(Admissions[[#This Row],[Department]],Departments!A:E,5,FALSE)</f>
        <v>5500</v>
      </c>
      <c r="U5238" s="1" t="str">
        <f t="shared" si="162"/>
        <v>Above Benchmark</v>
      </c>
      <c r="V5238" s="1">
        <f t="shared" ca="1" si="163"/>
        <v>82</v>
      </c>
      <c r="W5238" s="1" t="str">
        <f ca="1">_xlfn.IFS(Admissions[[#This Row],[Patients Age]]&lt;18,"Paediatric",V5238&lt;40,"Young Adult",V5238&lt;65,"Adult",TRUE,"Senior")</f>
        <v>Senior</v>
      </c>
    </row>
    <row r="5239" spans="1:23" x14ac:dyDescent="0.25">
      <c r="A5239">
        <v>10197</v>
      </c>
      <c r="B5239">
        <v>3968</v>
      </c>
      <c r="C5239" s="1" t="s">
        <v>485</v>
      </c>
      <c r="D5239" s="1" t="s">
        <v>56</v>
      </c>
      <c r="E5239" s="2">
        <v>11284</v>
      </c>
      <c r="F5239" s="1" t="s">
        <v>21</v>
      </c>
      <c r="G5239" s="1" t="s">
        <v>149</v>
      </c>
      <c r="H5239" s="2">
        <v>45515</v>
      </c>
      <c r="I5239" s="2">
        <v>45526</v>
      </c>
      <c r="J5239">
        <v>11</v>
      </c>
      <c r="K5239">
        <v>27513</v>
      </c>
      <c r="L5239" s="1" t="s">
        <v>1491</v>
      </c>
      <c r="M5239" s="1" t="s">
        <v>28</v>
      </c>
      <c r="N5239" s="1" t="s">
        <v>24</v>
      </c>
      <c r="O5239" t="s">
        <v>19</v>
      </c>
      <c r="P5239">
        <v>2501.1817999999998</v>
      </c>
      <c r="Q5239" s="1" t="s">
        <v>1492</v>
      </c>
      <c r="R5239" s="1" t="s">
        <v>1451</v>
      </c>
      <c r="S5239" t="s">
        <v>1447</v>
      </c>
      <c r="T5239">
        <f>VLOOKUP(Admissions[[#This Row],[Department]],Departments!A:E,5,FALSE)</f>
        <v>12000</v>
      </c>
      <c r="U5239" s="1" t="str">
        <f t="shared" si="162"/>
        <v>Above Benchmark</v>
      </c>
      <c r="V5239" s="1">
        <f t="shared" ca="1" si="163"/>
        <v>95</v>
      </c>
      <c r="W5239" s="1" t="str">
        <f ca="1">_xlfn.IFS(Admissions[[#This Row],[Patients Age]]&lt;18,"Paediatric",V5239&lt;40,"Young Adult",V5239&lt;65,"Adult",TRUE,"Senior")</f>
        <v>Senior</v>
      </c>
    </row>
    <row r="5240" spans="1:23" x14ac:dyDescent="0.25">
      <c r="A5240">
        <v>13435</v>
      </c>
      <c r="B5240">
        <v>3942</v>
      </c>
      <c r="C5240" s="1" t="s">
        <v>541</v>
      </c>
      <c r="D5240" s="1" t="s">
        <v>14</v>
      </c>
      <c r="E5240" s="2">
        <v>38063</v>
      </c>
      <c r="F5240" s="1" t="s">
        <v>51</v>
      </c>
      <c r="G5240" s="1" t="s">
        <v>52</v>
      </c>
      <c r="H5240" s="2">
        <v>45583</v>
      </c>
      <c r="I5240" s="2">
        <v>45587</v>
      </c>
      <c r="J5240">
        <v>4</v>
      </c>
      <c r="K5240">
        <v>4298</v>
      </c>
      <c r="L5240" s="1" t="s">
        <v>1491</v>
      </c>
      <c r="M5240" s="1" t="s">
        <v>88</v>
      </c>
      <c r="N5240" s="1" t="s">
        <v>18</v>
      </c>
      <c r="O5240" t="s">
        <v>19</v>
      </c>
      <c r="P5240">
        <v>1074.5</v>
      </c>
      <c r="Q5240" s="1" t="s">
        <v>1492</v>
      </c>
      <c r="R5240" s="1" t="s">
        <v>1454</v>
      </c>
      <c r="S5240" t="s">
        <v>1449</v>
      </c>
      <c r="T5240">
        <f>VLOOKUP(Admissions[[#This Row],[Department]],Departments!A:E,5,FALSE)</f>
        <v>6800</v>
      </c>
      <c r="U5240" s="1" t="str">
        <f t="shared" si="162"/>
        <v>Within Benchmark</v>
      </c>
      <c r="V5240" s="1">
        <f t="shared" ca="1" si="163"/>
        <v>22</v>
      </c>
      <c r="W5240" s="1" t="str">
        <f ca="1">_xlfn.IFS(Admissions[[#This Row],[Patients Age]]&lt;18,"Paediatric",V5240&lt;40,"Young Adult",V5240&lt;65,"Adult",TRUE,"Senior")</f>
        <v>Young Adult</v>
      </c>
    </row>
    <row r="5241" spans="1:23" x14ac:dyDescent="0.25">
      <c r="A5241">
        <v>14125</v>
      </c>
      <c r="B5241">
        <v>3643</v>
      </c>
      <c r="C5241" s="1" t="s">
        <v>464</v>
      </c>
      <c r="D5241" s="1" t="s">
        <v>14</v>
      </c>
      <c r="E5241" s="2">
        <v>16667</v>
      </c>
      <c r="F5241" s="1" t="s">
        <v>35</v>
      </c>
      <c r="G5241" s="1" t="s">
        <v>83</v>
      </c>
      <c r="H5241" s="2">
        <v>45392</v>
      </c>
      <c r="I5241" s="2">
        <v>45401</v>
      </c>
      <c r="J5241">
        <v>9</v>
      </c>
      <c r="K5241">
        <v>29642</v>
      </c>
      <c r="L5241" s="1" t="s">
        <v>1491</v>
      </c>
      <c r="M5241" s="1" t="s">
        <v>60</v>
      </c>
      <c r="N5241" s="1" t="s">
        <v>33</v>
      </c>
      <c r="O5241" t="s">
        <v>19</v>
      </c>
      <c r="P5241">
        <v>3293.5556000000001</v>
      </c>
      <c r="Q5241" s="1" t="s">
        <v>1492</v>
      </c>
      <c r="R5241" s="1" t="s">
        <v>1453</v>
      </c>
      <c r="S5241" t="s">
        <v>1449</v>
      </c>
      <c r="T5241">
        <f>VLOOKUP(Admissions[[#This Row],[Department]],Departments!A:E,5,FALSE)</f>
        <v>8500</v>
      </c>
      <c r="U5241" s="1" t="str">
        <f t="shared" si="162"/>
        <v>Above Benchmark</v>
      </c>
      <c r="V5241" s="1">
        <f t="shared" ca="1" si="163"/>
        <v>80</v>
      </c>
      <c r="W5241" s="1" t="str">
        <f ca="1">_xlfn.IFS(Admissions[[#This Row],[Patients Age]]&lt;18,"Paediatric",V5241&lt;40,"Young Adult",V5241&lt;65,"Adult",TRUE,"Senior")</f>
        <v>Senior</v>
      </c>
    </row>
    <row r="5242" spans="1:23" x14ac:dyDescent="0.25">
      <c r="A5242">
        <v>15530</v>
      </c>
      <c r="B5242">
        <v>4895</v>
      </c>
      <c r="C5242" s="1" t="s">
        <v>199</v>
      </c>
      <c r="D5242" s="1" t="s">
        <v>56</v>
      </c>
      <c r="E5242" s="2">
        <v>14261</v>
      </c>
      <c r="F5242" s="1" t="s">
        <v>66</v>
      </c>
      <c r="G5242" s="1" t="s">
        <v>67</v>
      </c>
      <c r="H5242" s="2">
        <v>45328</v>
      </c>
      <c r="I5242" s="2">
        <v>45334</v>
      </c>
      <c r="J5242">
        <v>6</v>
      </c>
      <c r="K5242">
        <v>14559</v>
      </c>
      <c r="L5242" s="1" t="s">
        <v>1491</v>
      </c>
      <c r="M5242" s="1" t="s">
        <v>37</v>
      </c>
      <c r="N5242" s="1" t="s">
        <v>33</v>
      </c>
      <c r="O5242" t="s">
        <v>19</v>
      </c>
      <c r="P5242">
        <v>2426.5</v>
      </c>
      <c r="Q5242" s="1" t="s">
        <v>1492</v>
      </c>
      <c r="R5242" s="1" t="s">
        <v>1452</v>
      </c>
      <c r="S5242" t="s">
        <v>1449</v>
      </c>
      <c r="T5242">
        <f>VLOOKUP(Admissions[[#This Row],[Department]],Departments!A:E,5,FALSE)</f>
        <v>6000</v>
      </c>
      <c r="U5242" s="1" t="str">
        <f t="shared" si="162"/>
        <v>Above Benchmark</v>
      </c>
      <c r="V5242" s="1">
        <f t="shared" ca="1" si="163"/>
        <v>87</v>
      </c>
      <c r="W5242" s="1" t="str">
        <f ca="1">_xlfn.IFS(Admissions[[#This Row],[Patients Age]]&lt;18,"Paediatric",V5242&lt;40,"Young Adult",V5242&lt;65,"Adult",TRUE,"Senior")</f>
        <v>Senior</v>
      </c>
    </row>
    <row r="5243" spans="1:23" x14ac:dyDescent="0.25">
      <c r="A5243">
        <v>13206</v>
      </c>
      <c r="B5243">
        <v>5914</v>
      </c>
      <c r="C5243" s="1" t="s">
        <v>829</v>
      </c>
      <c r="D5243" s="1" t="s">
        <v>14</v>
      </c>
      <c r="E5243" s="2">
        <v>38928</v>
      </c>
      <c r="F5243" s="1" t="s">
        <v>15</v>
      </c>
      <c r="G5243" s="1" t="s">
        <v>217</v>
      </c>
      <c r="H5243" s="2">
        <v>44996</v>
      </c>
      <c r="I5243" s="2">
        <v>44998</v>
      </c>
      <c r="J5243">
        <v>2</v>
      </c>
      <c r="K5243">
        <v>3367</v>
      </c>
      <c r="L5243" s="1" t="s">
        <v>1494</v>
      </c>
      <c r="M5243" s="1" t="s">
        <v>81</v>
      </c>
      <c r="N5243" s="1" t="s">
        <v>33</v>
      </c>
      <c r="O5243" t="s">
        <v>19</v>
      </c>
      <c r="P5243">
        <v>1683.5</v>
      </c>
      <c r="Q5243" s="1" t="s">
        <v>1492</v>
      </c>
      <c r="R5243" s="1" t="s">
        <v>1446</v>
      </c>
      <c r="S5243" t="s">
        <v>1447</v>
      </c>
      <c r="T5243">
        <f>VLOOKUP(Admissions[[#This Row],[Department]],Departments!A:E,5,FALSE)</f>
        <v>5500</v>
      </c>
      <c r="U5243" s="1" t="str">
        <f t="shared" si="162"/>
        <v>Within Benchmark</v>
      </c>
      <c r="V5243" s="1">
        <f t="shared" ca="1" si="163"/>
        <v>19</v>
      </c>
      <c r="W5243" s="1" t="str">
        <f ca="1">_xlfn.IFS(Admissions[[#This Row],[Patients Age]]&lt;18,"Paediatric",V5243&lt;40,"Young Adult",V5243&lt;65,"Adult",TRUE,"Senior")</f>
        <v>Young Adult</v>
      </c>
    </row>
    <row r="5244" spans="1:23" x14ac:dyDescent="0.25">
      <c r="A5244">
        <v>14154</v>
      </c>
      <c r="B5244">
        <v>6009</v>
      </c>
      <c r="C5244" s="1" t="s">
        <v>342</v>
      </c>
      <c r="D5244" s="1" t="s">
        <v>14</v>
      </c>
      <c r="E5244" s="2">
        <v>33811</v>
      </c>
      <c r="F5244" s="1" t="s">
        <v>26</v>
      </c>
      <c r="G5244" s="1" t="s">
        <v>141</v>
      </c>
      <c r="H5244" s="2">
        <v>45022</v>
      </c>
      <c r="I5244" s="2">
        <v>45030</v>
      </c>
      <c r="J5244">
        <v>8</v>
      </c>
      <c r="K5244">
        <v>14629</v>
      </c>
      <c r="L5244" s="1" t="s">
        <v>1494</v>
      </c>
      <c r="M5244" s="1" t="s">
        <v>79</v>
      </c>
      <c r="N5244" s="1" t="s">
        <v>33</v>
      </c>
      <c r="O5244" t="s">
        <v>19</v>
      </c>
      <c r="P5244">
        <v>1828.625</v>
      </c>
      <c r="Q5244" s="1" t="s">
        <v>1492</v>
      </c>
      <c r="R5244" s="1" t="s">
        <v>1450</v>
      </c>
      <c r="S5244" t="s">
        <v>1449</v>
      </c>
      <c r="T5244">
        <f>VLOOKUP(Admissions[[#This Row],[Department]],Departments!A:E,5,FALSE)</f>
        <v>9000</v>
      </c>
      <c r="U5244" s="1" t="str">
        <f t="shared" si="162"/>
        <v>Above Benchmark</v>
      </c>
      <c r="V5244" s="1">
        <f t="shared" ca="1" si="163"/>
        <v>33</v>
      </c>
      <c r="W5244" s="1" t="str">
        <f ca="1">_xlfn.IFS(Admissions[[#This Row],[Patients Age]]&lt;18,"Paediatric",V5244&lt;40,"Young Adult",V5244&lt;65,"Adult",TRUE,"Senior")</f>
        <v>Young Adult</v>
      </c>
    </row>
    <row r="5245" spans="1:23" x14ac:dyDescent="0.25">
      <c r="A5245">
        <v>13663</v>
      </c>
      <c r="B5245">
        <v>3868</v>
      </c>
      <c r="C5245" s="1" t="s">
        <v>1403</v>
      </c>
      <c r="D5245" s="1" t="s">
        <v>56</v>
      </c>
      <c r="E5245" s="2">
        <v>27408</v>
      </c>
      <c r="F5245" s="1" t="s">
        <v>26</v>
      </c>
      <c r="G5245" s="1" t="s">
        <v>39</v>
      </c>
      <c r="H5245" s="2">
        <v>44951</v>
      </c>
      <c r="I5245" s="2">
        <v>44961</v>
      </c>
      <c r="J5245">
        <v>10</v>
      </c>
      <c r="K5245">
        <v>15834</v>
      </c>
      <c r="L5245" s="1" t="s">
        <v>1491</v>
      </c>
      <c r="M5245" s="1" t="s">
        <v>28</v>
      </c>
      <c r="N5245" s="1" t="s">
        <v>18</v>
      </c>
      <c r="O5245" t="s">
        <v>19</v>
      </c>
      <c r="P5245">
        <v>1583.4</v>
      </c>
      <c r="Q5245" s="1" t="s">
        <v>1492</v>
      </c>
      <c r="R5245" s="1" t="s">
        <v>1453</v>
      </c>
      <c r="S5245" t="s">
        <v>1449</v>
      </c>
      <c r="T5245">
        <f>VLOOKUP(Admissions[[#This Row],[Department]],Departments!A:E,5,FALSE)</f>
        <v>9000</v>
      </c>
      <c r="U5245" s="1" t="str">
        <f t="shared" si="162"/>
        <v>Above Benchmark</v>
      </c>
      <c r="V5245" s="1">
        <f t="shared" ca="1" si="163"/>
        <v>51</v>
      </c>
      <c r="W5245" s="1" t="str">
        <f ca="1">_xlfn.IFS(Admissions[[#This Row],[Patients Age]]&lt;18,"Paediatric",V5245&lt;40,"Young Adult",V5245&lt;65,"Adult",TRUE,"Senior")</f>
        <v>Adult</v>
      </c>
    </row>
    <row r="5246" spans="1:23" x14ac:dyDescent="0.25">
      <c r="A5246">
        <v>15288</v>
      </c>
      <c r="B5246">
        <v>6133</v>
      </c>
      <c r="C5246" s="1" t="s">
        <v>692</v>
      </c>
      <c r="D5246" s="1" t="s">
        <v>14</v>
      </c>
      <c r="E5246" s="2">
        <v>26279</v>
      </c>
      <c r="F5246" s="1" t="s">
        <v>35</v>
      </c>
      <c r="G5246" s="1" t="s">
        <v>85</v>
      </c>
      <c r="H5246" s="2">
        <v>45511</v>
      </c>
      <c r="I5246" s="2">
        <v>45517</v>
      </c>
      <c r="J5246">
        <v>6</v>
      </c>
      <c r="K5246">
        <v>12028</v>
      </c>
      <c r="L5246" s="1" t="s">
        <v>1494</v>
      </c>
      <c r="M5246" s="1" t="s">
        <v>119</v>
      </c>
      <c r="N5246" s="1" t="s">
        <v>18</v>
      </c>
      <c r="O5246" t="s">
        <v>19</v>
      </c>
      <c r="P5246">
        <v>2004.6667</v>
      </c>
      <c r="Q5246" s="1" t="s">
        <v>1492</v>
      </c>
      <c r="R5246" s="1" t="s">
        <v>1453</v>
      </c>
      <c r="S5246" t="s">
        <v>1449</v>
      </c>
      <c r="T5246">
        <f>VLOOKUP(Admissions[[#This Row],[Department]],Departments!A:E,5,FALSE)</f>
        <v>8500</v>
      </c>
      <c r="U5246" s="1" t="str">
        <f t="shared" si="162"/>
        <v>Above Benchmark</v>
      </c>
      <c r="V5246" s="1">
        <f t="shared" ca="1" si="163"/>
        <v>54</v>
      </c>
      <c r="W5246" s="1" t="str">
        <f ca="1">_xlfn.IFS(Admissions[[#This Row],[Patients Age]]&lt;18,"Paediatric",V5246&lt;40,"Young Adult",V5246&lt;65,"Adult",TRUE,"Senior")</f>
        <v>Adult</v>
      </c>
    </row>
    <row r="5247" spans="1:23" x14ac:dyDescent="0.25">
      <c r="A5247">
        <v>13989</v>
      </c>
      <c r="B5247">
        <v>3485</v>
      </c>
      <c r="C5247" s="1" t="s">
        <v>406</v>
      </c>
      <c r="D5247" s="1" t="s">
        <v>56</v>
      </c>
      <c r="E5247" s="2">
        <v>27576</v>
      </c>
      <c r="F5247" s="1" t="s">
        <v>41</v>
      </c>
      <c r="G5247" s="1" t="s">
        <v>42</v>
      </c>
      <c r="H5247" s="2">
        <v>45113</v>
      </c>
      <c r="I5247" s="2">
        <v>45119</v>
      </c>
      <c r="J5247">
        <v>6</v>
      </c>
      <c r="K5247">
        <v>5839</v>
      </c>
      <c r="L5247" s="1" t="s">
        <v>1491</v>
      </c>
      <c r="M5247" s="1" t="s">
        <v>43</v>
      </c>
      <c r="N5247" s="1" t="s">
        <v>18</v>
      </c>
      <c r="O5247" t="s">
        <v>19</v>
      </c>
      <c r="P5247">
        <v>973.16669999999999</v>
      </c>
      <c r="Q5247" s="1" t="s">
        <v>1492</v>
      </c>
      <c r="R5247" s="1" t="s">
        <v>1450</v>
      </c>
      <c r="S5247" t="s">
        <v>1449</v>
      </c>
      <c r="T5247">
        <f>VLOOKUP(Admissions[[#This Row],[Department]],Departments!A:E,5,FALSE)</f>
        <v>7200</v>
      </c>
      <c r="U5247" s="1" t="str">
        <f t="shared" si="162"/>
        <v>Within Benchmark</v>
      </c>
      <c r="V5247" s="1">
        <f t="shared" ca="1" si="163"/>
        <v>51</v>
      </c>
      <c r="W5247" s="1" t="str">
        <f ca="1">_xlfn.IFS(Admissions[[#This Row],[Patients Age]]&lt;18,"Paediatric",V5247&lt;40,"Young Adult",V5247&lt;65,"Adult",TRUE,"Senior")</f>
        <v>Adult</v>
      </c>
    </row>
    <row r="5248" spans="1:23" x14ac:dyDescent="0.25">
      <c r="A5248">
        <v>10736</v>
      </c>
      <c r="B5248">
        <v>7047</v>
      </c>
      <c r="C5248" s="1" t="s">
        <v>836</v>
      </c>
      <c r="D5248" s="1" t="s">
        <v>14</v>
      </c>
      <c r="E5248" s="2">
        <v>35222</v>
      </c>
      <c r="F5248" s="1" t="s">
        <v>26</v>
      </c>
      <c r="G5248" s="1" t="s">
        <v>27</v>
      </c>
      <c r="H5248" s="2">
        <v>45160</v>
      </c>
      <c r="I5248" s="2">
        <v>45166</v>
      </c>
      <c r="J5248">
        <v>6</v>
      </c>
      <c r="K5248">
        <v>9562</v>
      </c>
      <c r="L5248" s="1" t="s">
        <v>1491</v>
      </c>
      <c r="M5248" s="1" t="s">
        <v>64</v>
      </c>
      <c r="N5248" s="1" t="s">
        <v>33</v>
      </c>
      <c r="O5248" t="s">
        <v>19</v>
      </c>
      <c r="P5248">
        <v>1593.6667</v>
      </c>
      <c r="Q5248" s="1" t="s">
        <v>1492</v>
      </c>
      <c r="R5248" s="1" t="s">
        <v>1452</v>
      </c>
      <c r="S5248" t="s">
        <v>1449</v>
      </c>
      <c r="T5248">
        <f>VLOOKUP(Admissions[[#This Row],[Department]],Departments!A:E,5,FALSE)</f>
        <v>9000</v>
      </c>
      <c r="U5248" s="1" t="str">
        <f t="shared" si="162"/>
        <v>Above Benchmark</v>
      </c>
      <c r="V5248" s="1">
        <f t="shared" ca="1" si="163"/>
        <v>30</v>
      </c>
      <c r="W5248" s="1" t="str">
        <f ca="1">_xlfn.IFS(Admissions[[#This Row],[Patients Age]]&lt;18,"Paediatric",V5248&lt;40,"Young Adult",V5248&lt;65,"Adult",TRUE,"Senior")</f>
        <v>Young Adult</v>
      </c>
    </row>
    <row r="5249" spans="1:23" x14ac:dyDescent="0.25">
      <c r="A5249">
        <v>15672</v>
      </c>
      <c r="B5249">
        <v>4880</v>
      </c>
      <c r="C5249" s="1" t="s">
        <v>351</v>
      </c>
      <c r="D5249" s="1" t="s">
        <v>56</v>
      </c>
      <c r="E5249" s="2">
        <v>23512</v>
      </c>
      <c r="F5249" s="1" t="s">
        <v>21</v>
      </c>
      <c r="G5249" s="1" t="s">
        <v>22</v>
      </c>
      <c r="H5249" s="2">
        <v>45002</v>
      </c>
      <c r="I5249" s="2">
        <v>45010</v>
      </c>
      <c r="J5249">
        <v>8</v>
      </c>
      <c r="K5249">
        <v>22293</v>
      </c>
      <c r="L5249" s="1" t="s">
        <v>1491</v>
      </c>
      <c r="M5249" s="1" t="s">
        <v>28</v>
      </c>
      <c r="N5249" s="1" t="s">
        <v>18</v>
      </c>
      <c r="O5249" t="s">
        <v>19</v>
      </c>
      <c r="P5249">
        <v>2786.625</v>
      </c>
      <c r="Q5249" s="1" t="s">
        <v>1492</v>
      </c>
      <c r="R5249" s="1" t="s">
        <v>1454</v>
      </c>
      <c r="S5249" t="s">
        <v>1449</v>
      </c>
      <c r="T5249">
        <f>VLOOKUP(Admissions[[#This Row],[Department]],Departments!A:E,5,FALSE)</f>
        <v>12000</v>
      </c>
      <c r="U5249" s="1" t="str">
        <f t="shared" si="162"/>
        <v>Above Benchmark</v>
      </c>
      <c r="V5249" s="1">
        <f t="shared" ca="1" si="163"/>
        <v>62</v>
      </c>
      <c r="W5249" s="1" t="str">
        <f ca="1">_xlfn.IFS(Admissions[[#This Row],[Patients Age]]&lt;18,"Paediatric",V5249&lt;40,"Young Adult",V5249&lt;65,"Adult",TRUE,"Senior")</f>
        <v>Adult</v>
      </c>
    </row>
    <row r="5250" spans="1:23" x14ac:dyDescent="0.25">
      <c r="A5250">
        <v>11114</v>
      </c>
      <c r="B5250">
        <v>3578</v>
      </c>
      <c r="C5250" s="1" t="s">
        <v>888</v>
      </c>
      <c r="D5250" s="1" t="s">
        <v>14</v>
      </c>
      <c r="E5250" s="2">
        <v>40816</v>
      </c>
      <c r="F5250" s="1" t="s">
        <v>30</v>
      </c>
      <c r="G5250" s="1" t="s">
        <v>31</v>
      </c>
      <c r="H5250" s="2">
        <v>45566</v>
      </c>
      <c r="I5250" s="2">
        <v>45568</v>
      </c>
      <c r="J5250">
        <v>2</v>
      </c>
      <c r="K5250">
        <v>1609</v>
      </c>
      <c r="L5250" s="1" t="s">
        <v>1491</v>
      </c>
      <c r="M5250" s="1" t="s">
        <v>32</v>
      </c>
      <c r="N5250" s="1" t="s">
        <v>24</v>
      </c>
      <c r="O5250" t="s">
        <v>19</v>
      </c>
      <c r="P5250">
        <v>804.5</v>
      </c>
      <c r="Q5250" s="1" t="s">
        <v>1492</v>
      </c>
      <c r="R5250" s="1" t="s">
        <v>1452</v>
      </c>
      <c r="S5250" t="s">
        <v>1449</v>
      </c>
      <c r="T5250">
        <f>VLOOKUP(Admissions[[#This Row],[Department]],Departments!A:E,5,FALSE)</f>
        <v>4500</v>
      </c>
      <c r="U5250" s="1" t="str">
        <f t="shared" ref="U5250:U5313" si="164">IF(K5250&gt;T5250,"Above Benchmark","Within Benchmark")</f>
        <v>Within Benchmark</v>
      </c>
      <c r="V5250" s="1">
        <f t="shared" ref="V5250:V5313" ca="1" si="165">INT(YEARFRAC(E5250,TODAY()))</f>
        <v>14</v>
      </c>
      <c r="W5250" s="1" t="str">
        <f ca="1">_xlfn.IFS(Admissions[[#This Row],[Patients Age]]&lt;18,"Paediatric",V5250&lt;40,"Young Adult",V5250&lt;65,"Adult",TRUE,"Senior")</f>
        <v>Paediatric</v>
      </c>
    </row>
    <row r="5251" spans="1:23" x14ac:dyDescent="0.25">
      <c r="A5251">
        <v>14812</v>
      </c>
      <c r="B5251">
        <v>6450</v>
      </c>
      <c r="C5251" s="1" t="s">
        <v>476</v>
      </c>
      <c r="D5251" s="1" t="s">
        <v>14</v>
      </c>
      <c r="E5251" s="2">
        <v>33862</v>
      </c>
      <c r="F5251" s="1" t="s">
        <v>41</v>
      </c>
      <c r="G5251" s="1" t="s">
        <v>219</v>
      </c>
      <c r="H5251" s="2">
        <v>45207</v>
      </c>
      <c r="I5251" s="2">
        <v>45212</v>
      </c>
      <c r="J5251">
        <v>5</v>
      </c>
      <c r="K5251">
        <v>5408</v>
      </c>
      <c r="L5251" s="1" t="s">
        <v>1491</v>
      </c>
      <c r="M5251" s="1" t="s">
        <v>121</v>
      </c>
      <c r="N5251" s="1" t="s">
        <v>18</v>
      </c>
      <c r="O5251" t="s">
        <v>19</v>
      </c>
      <c r="P5251">
        <v>1081.5999999999999</v>
      </c>
      <c r="Q5251" s="1" t="s">
        <v>1492</v>
      </c>
      <c r="R5251" s="1" t="s">
        <v>1451</v>
      </c>
      <c r="S5251" t="s">
        <v>1447</v>
      </c>
      <c r="T5251">
        <f>VLOOKUP(Admissions[[#This Row],[Department]],Departments!A:E,5,FALSE)</f>
        <v>7200</v>
      </c>
      <c r="U5251" s="1" t="str">
        <f t="shared" si="164"/>
        <v>Within Benchmark</v>
      </c>
      <c r="V5251" s="1">
        <f t="shared" ca="1" si="165"/>
        <v>33</v>
      </c>
      <c r="W5251" s="1" t="str">
        <f ca="1">_xlfn.IFS(Admissions[[#This Row],[Patients Age]]&lt;18,"Paediatric",V5251&lt;40,"Young Adult",V5251&lt;65,"Adult",TRUE,"Senior")</f>
        <v>Young Adult</v>
      </c>
    </row>
    <row r="5252" spans="1:23" x14ac:dyDescent="0.25">
      <c r="A5252">
        <v>14262</v>
      </c>
      <c r="B5252">
        <v>3071</v>
      </c>
      <c r="C5252" s="1" t="s">
        <v>351</v>
      </c>
      <c r="D5252" s="1" t="s">
        <v>14</v>
      </c>
      <c r="E5252" s="2">
        <v>36580</v>
      </c>
      <c r="F5252" s="1" t="s">
        <v>41</v>
      </c>
      <c r="G5252" s="1" t="s">
        <v>219</v>
      </c>
      <c r="H5252" s="2">
        <v>45161</v>
      </c>
      <c r="I5252" s="2">
        <v>45168</v>
      </c>
      <c r="J5252">
        <v>7</v>
      </c>
      <c r="K5252">
        <v>7087</v>
      </c>
      <c r="L5252" s="1" t="s">
        <v>1491</v>
      </c>
      <c r="M5252" s="1" t="s">
        <v>121</v>
      </c>
      <c r="N5252" s="1" t="s">
        <v>18</v>
      </c>
      <c r="O5252" t="s">
        <v>19</v>
      </c>
      <c r="P5252">
        <v>1012.4286</v>
      </c>
      <c r="Q5252" s="1" t="s">
        <v>1492</v>
      </c>
      <c r="R5252" s="1" t="s">
        <v>1453</v>
      </c>
      <c r="S5252" t="s">
        <v>1449</v>
      </c>
      <c r="T5252">
        <f>VLOOKUP(Admissions[[#This Row],[Department]],Departments!A:E,5,FALSE)</f>
        <v>7200</v>
      </c>
      <c r="U5252" s="1" t="str">
        <f t="shared" si="164"/>
        <v>Within Benchmark</v>
      </c>
      <c r="V5252" s="1">
        <f t="shared" ca="1" si="165"/>
        <v>26</v>
      </c>
      <c r="W5252" s="1" t="str">
        <f ca="1">_xlfn.IFS(Admissions[[#This Row],[Patients Age]]&lt;18,"Paediatric",V5252&lt;40,"Young Adult",V5252&lt;65,"Adult",TRUE,"Senior")</f>
        <v>Young Adult</v>
      </c>
    </row>
    <row r="5253" spans="1:23" x14ac:dyDescent="0.25">
      <c r="A5253">
        <v>13351</v>
      </c>
      <c r="B5253">
        <v>5173</v>
      </c>
      <c r="C5253" s="1" t="s">
        <v>215</v>
      </c>
      <c r="D5253" s="1" t="s">
        <v>56</v>
      </c>
      <c r="E5253" s="2">
        <v>31925</v>
      </c>
      <c r="F5253" s="1" t="s">
        <v>66</v>
      </c>
      <c r="G5253" s="1" t="s">
        <v>70</v>
      </c>
      <c r="H5253" s="2">
        <v>45420</v>
      </c>
      <c r="I5253" s="2">
        <v>45425</v>
      </c>
      <c r="J5253">
        <v>5</v>
      </c>
      <c r="K5253">
        <v>0</v>
      </c>
      <c r="L5253" s="1" t="s">
        <v>1491</v>
      </c>
      <c r="M5253" s="1" t="s">
        <v>37</v>
      </c>
      <c r="N5253" s="1" t="s">
        <v>18</v>
      </c>
      <c r="O5253" t="s">
        <v>19</v>
      </c>
      <c r="P5253">
        <v>0</v>
      </c>
      <c r="Q5253" s="1" t="s">
        <v>1493</v>
      </c>
      <c r="R5253" s="1" t="s">
        <v>1453</v>
      </c>
      <c r="S5253" t="s">
        <v>1449</v>
      </c>
      <c r="T5253">
        <f>VLOOKUP(Admissions[[#This Row],[Department]],Departments!A:E,5,FALSE)</f>
        <v>6000</v>
      </c>
      <c r="U5253" s="1" t="str">
        <f t="shared" si="164"/>
        <v>Within Benchmark</v>
      </c>
      <c r="V5253" s="1">
        <f t="shared" ca="1" si="165"/>
        <v>39</v>
      </c>
      <c r="W5253" s="1" t="str">
        <f ca="1">_xlfn.IFS(Admissions[[#This Row],[Patients Age]]&lt;18,"Paediatric",V5253&lt;40,"Young Adult",V5253&lt;65,"Adult",TRUE,"Senior")</f>
        <v>Young Adult</v>
      </c>
    </row>
    <row r="5254" spans="1:23" x14ac:dyDescent="0.25">
      <c r="A5254">
        <v>12362</v>
      </c>
      <c r="B5254">
        <v>5151</v>
      </c>
      <c r="C5254" s="1" t="s">
        <v>515</v>
      </c>
      <c r="D5254" s="1" t="s">
        <v>56</v>
      </c>
      <c r="E5254" s="2">
        <v>33984</v>
      </c>
      <c r="F5254" s="1" t="s">
        <v>26</v>
      </c>
      <c r="G5254" s="1" t="s">
        <v>39</v>
      </c>
      <c r="H5254" s="2">
        <v>45074</v>
      </c>
      <c r="I5254" s="2">
        <v>45082</v>
      </c>
      <c r="J5254">
        <v>8</v>
      </c>
      <c r="K5254">
        <v>11687</v>
      </c>
      <c r="L5254" s="1" t="s">
        <v>1491</v>
      </c>
      <c r="M5254" s="1" t="s">
        <v>79</v>
      </c>
      <c r="N5254" s="1" t="s">
        <v>18</v>
      </c>
      <c r="O5254" t="s">
        <v>19</v>
      </c>
      <c r="P5254">
        <v>1460.875</v>
      </c>
      <c r="Q5254" s="1" t="s">
        <v>1492</v>
      </c>
      <c r="R5254" s="1" t="s">
        <v>1451</v>
      </c>
      <c r="S5254" t="s">
        <v>1447</v>
      </c>
      <c r="T5254">
        <f>VLOOKUP(Admissions[[#This Row],[Department]],Departments!A:E,5,FALSE)</f>
        <v>9000</v>
      </c>
      <c r="U5254" s="1" t="str">
        <f t="shared" si="164"/>
        <v>Above Benchmark</v>
      </c>
      <c r="V5254" s="1">
        <f t="shared" ca="1" si="165"/>
        <v>33</v>
      </c>
      <c r="W5254" s="1" t="str">
        <f ca="1">_xlfn.IFS(Admissions[[#This Row],[Patients Age]]&lt;18,"Paediatric",V5254&lt;40,"Young Adult",V5254&lt;65,"Adult",TRUE,"Senior")</f>
        <v>Young Adult</v>
      </c>
    </row>
    <row r="5255" spans="1:23" x14ac:dyDescent="0.25">
      <c r="A5255">
        <v>13651</v>
      </c>
      <c r="B5255">
        <v>3512</v>
      </c>
      <c r="C5255" s="1" t="s">
        <v>815</v>
      </c>
      <c r="D5255" s="1" t="s">
        <v>14</v>
      </c>
      <c r="E5255" s="2">
        <v>44528</v>
      </c>
      <c r="F5255" s="1" t="s">
        <v>30</v>
      </c>
      <c r="G5255" s="1" t="s">
        <v>31</v>
      </c>
      <c r="H5255" s="2">
        <v>44962</v>
      </c>
      <c r="I5255" s="2">
        <v>44964</v>
      </c>
      <c r="J5255">
        <v>2</v>
      </c>
      <c r="K5255">
        <v>2671</v>
      </c>
      <c r="L5255" s="1" t="s">
        <v>1491</v>
      </c>
      <c r="M5255" s="1" t="s">
        <v>81</v>
      </c>
      <c r="N5255" s="1" t="s">
        <v>18</v>
      </c>
      <c r="O5255" t="s">
        <v>19</v>
      </c>
      <c r="P5255">
        <v>1335.5</v>
      </c>
      <c r="Q5255" s="1" t="s">
        <v>1492</v>
      </c>
      <c r="R5255" s="1" t="s">
        <v>1451</v>
      </c>
      <c r="S5255" t="s">
        <v>1447</v>
      </c>
      <c r="T5255">
        <f>VLOOKUP(Admissions[[#This Row],[Department]],Departments!A:E,5,FALSE)</f>
        <v>4500</v>
      </c>
      <c r="U5255" s="1" t="str">
        <f t="shared" si="164"/>
        <v>Within Benchmark</v>
      </c>
      <c r="V5255" s="1">
        <f t="shared" ca="1" si="165"/>
        <v>4</v>
      </c>
      <c r="W5255" s="1" t="str">
        <f ca="1">_xlfn.IFS(Admissions[[#This Row],[Patients Age]]&lt;18,"Paediatric",V5255&lt;40,"Young Adult",V5255&lt;65,"Adult",TRUE,"Senior")</f>
        <v>Paediatric</v>
      </c>
    </row>
    <row r="5256" spans="1:23" x14ac:dyDescent="0.25">
      <c r="A5256">
        <v>13162</v>
      </c>
      <c r="B5256">
        <v>7111</v>
      </c>
      <c r="C5256" s="1" t="s">
        <v>900</v>
      </c>
      <c r="D5256" s="1" t="s">
        <v>14</v>
      </c>
      <c r="E5256" s="2">
        <v>15213</v>
      </c>
      <c r="F5256" s="1" t="s">
        <v>35</v>
      </c>
      <c r="G5256" s="1" t="s">
        <v>83</v>
      </c>
      <c r="H5256" s="2">
        <v>45638</v>
      </c>
      <c r="I5256" s="2">
        <v>45645</v>
      </c>
      <c r="J5256">
        <v>7</v>
      </c>
      <c r="K5256">
        <v>13385</v>
      </c>
      <c r="L5256" s="1" t="s">
        <v>1491</v>
      </c>
      <c r="M5256" s="1" t="s">
        <v>37</v>
      </c>
      <c r="N5256" s="1" t="s">
        <v>18</v>
      </c>
      <c r="O5256" t="s">
        <v>19</v>
      </c>
      <c r="P5256">
        <v>1912.1429000000001</v>
      </c>
      <c r="Q5256" s="1" t="s">
        <v>1492</v>
      </c>
      <c r="R5256" s="1" t="s">
        <v>1450</v>
      </c>
      <c r="S5256" t="s">
        <v>1449</v>
      </c>
      <c r="T5256">
        <f>VLOOKUP(Admissions[[#This Row],[Department]],Departments!A:E,5,FALSE)</f>
        <v>8500</v>
      </c>
      <c r="U5256" s="1" t="str">
        <f t="shared" si="164"/>
        <v>Above Benchmark</v>
      </c>
      <c r="V5256" s="1">
        <f t="shared" ca="1" si="165"/>
        <v>84</v>
      </c>
      <c r="W5256" s="1" t="str">
        <f ca="1">_xlfn.IFS(Admissions[[#This Row],[Patients Age]]&lt;18,"Paediatric",V5256&lt;40,"Young Adult",V5256&lt;65,"Adult",TRUE,"Senior")</f>
        <v>Senior</v>
      </c>
    </row>
    <row r="5257" spans="1:23" x14ac:dyDescent="0.25">
      <c r="A5257">
        <v>13485</v>
      </c>
      <c r="B5257">
        <v>3178</v>
      </c>
      <c r="C5257" s="1" t="s">
        <v>593</v>
      </c>
      <c r="D5257" s="1" t="s">
        <v>14</v>
      </c>
      <c r="E5257" s="2">
        <v>24964</v>
      </c>
      <c r="F5257" s="1" t="s">
        <v>26</v>
      </c>
      <c r="G5257" s="1" t="s">
        <v>27</v>
      </c>
      <c r="H5257" s="2">
        <v>45019</v>
      </c>
      <c r="I5257" s="2">
        <v>45028</v>
      </c>
      <c r="J5257">
        <v>9</v>
      </c>
      <c r="K5257">
        <v>16788</v>
      </c>
      <c r="L5257" s="1" t="s">
        <v>1491</v>
      </c>
      <c r="M5257" s="1" t="s">
        <v>64</v>
      </c>
      <c r="N5257" s="1" t="s">
        <v>33</v>
      </c>
      <c r="O5257" t="s">
        <v>19</v>
      </c>
      <c r="P5257">
        <v>1865.3333</v>
      </c>
      <c r="Q5257" s="1" t="s">
        <v>1492</v>
      </c>
      <c r="R5257" s="1" t="s">
        <v>1448</v>
      </c>
      <c r="S5257" t="s">
        <v>1449</v>
      </c>
      <c r="T5257">
        <f>VLOOKUP(Admissions[[#This Row],[Department]],Departments!A:E,5,FALSE)</f>
        <v>9000</v>
      </c>
      <c r="U5257" s="1" t="str">
        <f t="shared" si="164"/>
        <v>Above Benchmark</v>
      </c>
      <c r="V5257" s="1">
        <f t="shared" ca="1" si="165"/>
        <v>58</v>
      </c>
      <c r="W5257" s="1" t="str">
        <f ca="1">_xlfn.IFS(Admissions[[#This Row],[Patients Age]]&lt;18,"Paediatric",V5257&lt;40,"Young Adult",V5257&lt;65,"Adult",TRUE,"Senior")</f>
        <v>Adult</v>
      </c>
    </row>
    <row r="5258" spans="1:23" x14ac:dyDescent="0.25">
      <c r="A5258">
        <v>12453</v>
      </c>
      <c r="B5258">
        <v>5031</v>
      </c>
      <c r="C5258" s="1" t="s">
        <v>1281</v>
      </c>
      <c r="D5258" s="1" t="s">
        <v>56</v>
      </c>
      <c r="E5258" s="2">
        <v>30870</v>
      </c>
      <c r="F5258" s="1" t="s">
        <v>35</v>
      </c>
      <c r="G5258" s="1" t="s">
        <v>83</v>
      </c>
      <c r="H5258" s="2">
        <v>45040</v>
      </c>
      <c r="I5258" s="2">
        <v>45043</v>
      </c>
      <c r="J5258">
        <v>3</v>
      </c>
      <c r="K5258">
        <v>6218</v>
      </c>
      <c r="L5258" s="1" t="s">
        <v>1491</v>
      </c>
      <c r="M5258" s="1" t="s">
        <v>75</v>
      </c>
      <c r="N5258" s="1" t="s">
        <v>18</v>
      </c>
      <c r="O5258" t="s">
        <v>19</v>
      </c>
      <c r="P5258">
        <v>2072.6667000000002</v>
      </c>
      <c r="Q5258" s="1" t="s">
        <v>1492</v>
      </c>
      <c r="R5258" s="1" t="s">
        <v>1448</v>
      </c>
      <c r="S5258" t="s">
        <v>1449</v>
      </c>
      <c r="T5258">
        <f>VLOOKUP(Admissions[[#This Row],[Department]],Departments!A:E,5,FALSE)</f>
        <v>8500</v>
      </c>
      <c r="U5258" s="1" t="str">
        <f t="shared" si="164"/>
        <v>Within Benchmark</v>
      </c>
      <c r="V5258" s="1">
        <f t="shared" ca="1" si="165"/>
        <v>42</v>
      </c>
      <c r="W5258" s="1" t="str">
        <f ca="1">_xlfn.IFS(Admissions[[#This Row],[Patients Age]]&lt;18,"Paediatric",V5258&lt;40,"Young Adult",V5258&lt;65,"Adult",TRUE,"Senior")</f>
        <v>Adult</v>
      </c>
    </row>
    <row r="5259" spans="1:23" x14ac:dyDescent="0.25">
      <c r="A5259">
        <v>10558</v>
      </c>
      <c r="B5259">
        <v>5399</v>
      </c>
      <c r="C5259" s="1" t="s">
        <v>545</v>
      </c>
      <c r="D5259" s="1" t="s">
        <v>56</v>
      </c>
      <c r="E5259" s="2">
        <v>30718</v>
      </c>
      <c r="F5259" s="1" t="s">
        <v>66</v>
      </c>
      <c r="G5259" s="1" t="s">
        <v>70</v>
      </c>
      <c r="H5259" s="2">
        <v>45622</v>
      </c>
      <c r="I5259" s="2">
        <v>45629</v>
      </c>
      <c r="J5259">
        <v>7</v>
      </c>
      <c r="K5259">
        <v>7605</v>
      </c>
      <c r="L5259" s="1" t="s">
        <v>1491</v>
      </c>
      <c r="M5259" s="1" t="s">
        <v>68</v>
      </c>
      <c r="N5259" s="1" t="s">
        <v>33</v>
      </c>
      <c r="O5259" t="s">
        <v>19</v>
      </c>
      <c r="P5259">
        <v>1086.4286</v>
      </c>
      <c r="Q5259" s="1" t="s">
        <v>1492</v>
      </c>
      <c r="R5259" s="1" t="s">
        <v>1452</v>
      </c>
      <c r="S5259" t="s">
        <v>1449</v>
      </c>
      <c r="T5259">
        <f>VLOOKUP(Admissions[[#This Row],[Department]],Departments!A:E,5,FALSE)</f>
        <v>6000</v>
      </c>
      <c r="U5259" s="1" t="str">
        <f t="shared" si="164"/>
        <v>Above Benchmark</v>
      </c>
      <c r="V5259" s="1">
        <f t="shared" ca="1" si="165"/>
        <v>42</v>
      </c>
      <c r="W5259" s="1" t="str">
        <f ca="1">_xlfn.IFS(Admissions[[#This Row],[Patients Age]]&lt;18,"Paediatric",V5259&lt;40,"Young Adult",V5259&lt;65,"Adult",TRUE,"Senior")</f>
        <v>Adult</v>
      </c>
    </row>
    <row r="5260" spans="1:23" x14ac:dyDescent="0.25">
      <c r="A5260">
        <v>12401</v>
      </c>
      <c r="B5260">
        <v>5968</v>
      </c>
      <c r="C5260" s="1" t="s">
        <v>1059</v>
      </c>
      <c r="D5260" s="1" t="s">
        <v>14</v>
      </c>
      <c r="E5260" s="2">
        <v>11943</v>
      </c>
      <c r="F5260" s="1" t="s">
        <v>41</v>
      </c>
      <c r="G5260" s="1" t="s">
        <v>72</v>
      </c>
      <c r="H5260" s="2">
        <v>45625</v>
      </c>
      <c r="I5260" s="2">
        <v>45632</v>
      </c>
      <c r="J5260">
        <v>7</v>
      </c>
      <c r="K5260">
        <v>12768</v>
      </c>
      <c r="L5260" s="1" t="s">
        <v>1491</v>
      </c>
      <c r="M5260" s="1" t="s">
        <v>73</v>
      </c>
      <c r="N5260" s="1" t="s">
        <v>33</v>
      </c>
      <c r="O5260" t="s">
        <v>19</v>
      </c>
      <c r="P5260">
        <v>1824</v>
      </c>
      <c r="Q5260" s="1" t="s">
        <v>1492</v>
      </c>
      <c r="R5260" s="1" t="s">
        <v>1454</v>
      </c>
      <c r="S5260" t="s">
        <v>1449</v>
      </c>
      <c r="T5260">
        <f>VLOOKUP(Admissions[[#This Row],[Department]],Departments!A:E,5,FALSE)</f>
        <v>7200</v>
      </c>
      <c r="U5260" s="1" t="str">
        <f t="shared" si="164"/>
        <v>Above Benchmark</v>
      </c>
      <c r="V5260" s="1">
        <f t="shared" ca="1" si="165"/>
        <v>93</v>
      </c>
      <c r="W5260" s="1" t="str">
        <f ca="1">_xlfn.IFS(Admissions[[#This Row],[Patients Age]]&lt;18,"Paediatric",V5260&lt;40,"Young Adult",V5260&lt;65,"Adult",TRUE,"Senior")</f>
        <v>Senior</v>
      </c>
    </row>
    <row r="5261" spans="1:23" x14ac:dyDescent="0.25">
      <c r="A5261">
        <v>15309</v>
      </c>
      <c r="B5261">
        <v>4375</v>
      </c>
      <c r="C5261" s="1" t="s">
        <v>885</v>
      </c>
      <c r="D5261" s="1" t="s">
        <v>56</v>
      </c>
      <c r="E5261" s="2">
        <v>26622</v>
      </c>
      <c r="F5261" s="1" t="s">
        <v>66</v>
      </c>
      <c r="G5261" s="1" t="s">
        <v>67</v>
      </c>
      <c r="H5261" s="2">
        <v>45013</v>
      </c>
      <c r="I5261" s="2">
        <v>45018</v>
      </c>
      <c r="J5261">
        <v>5</v>
      </c>
      <c r="K5261">
        <v>9130</v>
      </c>
      <c r="L5261" s="1" t="s">
        <v>1491</v>
      </c>
      <c r="M5261" s="1" t="s">
        <v>91</v>
      </c>
      <c r="N5261" s="1" t="s">
        <v>24</v>
      </c>
      <c r="O5261" t="s">
        <v>19</v>
      </c>
      <c r="P5261">
        <v>1826</v>
      </c>
      <c r="Q5261" s="1" t="s">
        <v>1492</v>
      </c>
      <c r="R5261" s="1" t="s">
        <v>1452</v>
      </c>
      <c r="S5261" t="s">
        <v>1449</v>
      </c>
      <c r="T5261">
        <f>VLOOKUP(Admissions[[#This Row],[Department]],Departments!A:E,5,FALSE)</f>
        <v>6000</v>
      </c>
      <c r="U5261" s="1" t="str">
        <f t="shared" si="164"/>
        <v>Above Benchmark</v>
      </c>
      <c r="V5261" s="1">
        <f t="shared" ca="1" si="165"/>
        <v>53</v>
      </c>
      <c r="W5261" s="1" t="str">
        <f ca="1">_xlfn.IFS(Admissions[[#This Row],[Patients Age]]&lt;18,"Paediatric",V5261&lt;40,"Young Adult",V5261&lt;65,"Adult",TRUE,"Senior")</f>
        <v>Adult</v>
      </c>
    </row>
    <row r="5262" spans="1:23" x14ac:dyDescent="0.25">
      <c r="A5262">
        <v>12029</v>
      </c>
      <c r="B5262">
        <v>4880</v>
      </c>
      <c r="C5262" s="1" t="s">
        <v>351</v>
      </c>
      <c r="D5262" s="1" t="s">
        <v>14</v>
      </c>
      <c r="E5262" s="2">
        <v>23512</v>
      </c>
      <c r="F5262" s="1" t="s">
        <v>35</v>
      </c>
      <c r="G5262" s="1" t="s">
        <v>36</v>
      </c>
      <c r="H5262" s="2">
        <v>45546</v>
      </c>
      <c r="I5262" s="2">
        <v>45550</v>
      </c>
      <c r="J5262">
        <v>4</v>
      </c>
      <c r="K5262">
        <v>10173</v>
      </c>
      <c r="L5262" s="1" t="s">
        <v>1491</v>
      </c>
      <c r="M5262" s="1" t="s">
        <v>60</v>
      </c>
      <c r="N5262" s="1" t="s">
        <v>33</v>
      </c>
      <c r="O5262" t="s">
        <v>19</v>
      </c>
      <c r="P5262">
        <v>2543.25</v>
      </c>
      <c r="Q5262" s="1" t="s">
        <v>1492</v>
      </c>
      <c r="R5262" s="1" t="s">
        <v>1453</v>
      </c>
      <c r="S5262" t="s">
        <v>1449</v>
      </c>
      <c r="T5262">
        <f>VLOOKUP(Admissions[[#This Row],[Department]],Departments!A:E,5,FALSE)</f>
        <v>8500</v>
      </c>
      <c r="U5262" s="1" t="str">
        <f t="shared" si="164"/>
        <v>Above Benchmark</v>
      </c>
      <c r="V5262" s="1">
        <f t="shared" ca="1" si="165"/>
        <v>62</v>
      </c>
      <c r="W5262" s="1" t="str">
        <f ca="1">_xlfn.IFS(Admissions[[#This Row],[Patients Age]]&lt;18,"Paediatric",V5262&lt;40,"Young Adult",V5262&lt;65,"Adult",TRUE,"Senior")</f>
        <v>Adult</v>
      </c>
    </row>
    <row r="5263" spans="1:23" x14ac:dyDescent="0.25">
      <c r="A5263">
        <v>14697</v>
      </c>
      <c r="B5263">
        <v>4572</v>
      </c>
      <c r="C5263" s="1" t="s">
        <v>139</v>
      </c>
      <c r="D5263" s="1" t="s">
        <v>56</v>
      </c>
      <c r="E5263" s="2">
        <v>35087</v>
      </c>
      <c r="F5263" s="1" t="s">
        <v>41</v>
      </c>
      <c r="G5263" s="1" t="s">
        <v>42</v>
      </c>
      <c r="H5263" s="2">
        <v>45323</v>
      </c>
      <c r="I5263" s="2">
        <v>45329</v>
      </c>
      <c r="J5263">
        <v>6</v>
      </c>
      <c r="K5263">
        <v>8823</v>
      </c>
      <c r="L5263" s="1" t="s">
        <v>1491</v>
      </c>
      <c r="M5263" s="1" t="s">
        <v>49</v>
      </c>
      <c r="N5263" s="1" t="s">
        <v>33</v>
      </c>
      <c r="O5263" t="s">
        <v>19</v>
      </c>
      <c r="P5263">
        <v>1470.5</v>
      </c>
      <c r="Q5263" s="1" t="s">
        <v>1492</v>
      </c>
      <c r="R5263" s="1" t="s">
        <v>1450</v>
      </c>
      <c r="S5263" t="s">
        <v>1449</v>
      </c>
      <c r="T5263">
        <f>VLOOKUP(Admissions[[#This Row],[Department]],Departments!A:E,5,FALSE)</f>
        <v>7200</v>
      </c>
      <c r="U5263" s="1" t="str">
        <f t="shared" si="164"/>
        <v>Above Benchmark</v>
      </c>
      <c r="V5263" s="1">
        <f t="shared" ca="1" si="165"/>
        <v>30</v>
      </c>
      <c r="W5263" s="1" t="str">
        <f ca="1">_xlfn.IFS(Admissions[[#This Row],[Patients Age]]&lt;18,"Paediatric",V5263&lt;40,"Young Adult",V5263&lt;65,"Adult",TRUE,"Senior")</f>
        <v>Young Adult</v>
      </c>
    </row>
    <row r="5264" spans="1:23" x14ac:dyDescent="0.25">
      <c r="A5264">
        <v>10635</v>
      </c>
      <c r="B5264">
        <v>5391</v>
      </c>
      <c r="C5264" s="1" t="s">
        <v>625</v>
      </c>
      <c r="D5264" s="1" t="s">
        <v>56</v>
      </c>
      <c r="E5264" s="2">
        <v>13183</v>
      </c>
      <c r="F5264" s="1" t="s">
        <v>35</v>
      </c>
      <c r="G5264" s="1" t="s">
        <v>36</v>
      </c>
      <c r="H5264" s="2">
        <v>45105</v>
      </c>
      <c r="I5264" s="2">
        <v>45115</v>
      </c>
      <c r="J5264">
        <v>10</v>
      </c>
      <c r="K5264">
        <v>23783</v>
      </c>
      <c r="L5264" s="1" t="s">
        <v>1491</v>
      </c>
      <c r="M5264" s="1" t="s">
        <v>60</v>
      </c>
      <c r="N5264" s="1" t="s">
        <v>33</v>
      </c>
      <c r="O5264" t="s">
        <v>19</v>
      </c>
      <c r="P5264">
        <v>2378.3000000000002</v>
      </c>
      <c r="Q5264" s="1" t="s">
        <v>1492</v>
      </c>
      <c r="R5264" s="1" t="s">
        <v>1453</v>
      </c>
      <c r="S5264" t="s">
        <v>1449</v>
      </c>
      <c r="T5264">
        <f>VLOOKUP(Admissions[[#This Row],[Department]],Departments!A:E,5,FALSE)</f>
        <v>8500</v>
      </c>
      <c r="U5264" s="1" t="str">
        <f t="shared" si="164"/>
        <v>Above Benchmark</v>
      </c>
      <c r="V5264" s="1">
        <f t="shared" ca="1" si="165"/>
        <v>90</v>
      </c>
      <c r="W5264" s="1" t="str">
        <f ca="1">_xlfn.IFS(Admissions[[#This Row],[Patients Age]]&lt;18,"Paediatric",V5264&lt;40,"Young Adult",V5264&lt;65,"Adult",TRUE,"Senior")</f>
        <v>Senior</v>
      </c>
    </row>
    <row r="5265" spans="1:23" x14ac:dyDescent="0.25">
      <c r="A5265">
        <v>15722</v>
      </c>
      <c r="B5265">
        <v>3323</v>
      </c>
      <c r="C5265" s="1" t="s">
        <v>781</v>
      </c>
      <c r="D5265" s="1" t="s">
        <v>14</v>
      </c>
      <c r="E5265" s="2">
        <v>23995</v>
      </c>
      <c r="F5265" s="1" t="s">
        <v>41</v>
      </c>
      <c r="G5265" s="1" t="s">
        <v>42</v>
      </c>
      <c r="H5265" s="2">
        <v>45622</v>
      </c>
      <c r="I5265" s="2">
        <v>45628</v>
      </c>
      <c r="J5265">
        <v>6</v>
      </c>
      <c r="K5265">
        <v>9288</v>
      </c>
      <c r="L5265" s="1" t="s">
        <v>1494</v>
      </c>
      <c r="M5265" s="1" t="s">
        <v>43</v>
      </c>
      <c r="N5265" s="1" t="s">
        <v>33</v>
      </c>
      <c r="O5265" t="s">
        <v>19</v>
      </c>
      <c r="P5265">
        <v>1548</v>
      </c>
      <c r="Q5265" s="1" t="s">
        <v>1492</v>
      </c>
      <c r="R5265" s="1" t="s">
        <v>1452</v>
      </c>
      <c r="S5265" t="s">
        <v>1449</v>
      </c>
      <c r="T5265">
        <f>VLOOKUP(Admissions[[#This Row],[Department]],Departments!A:E,5,FALSE)</f>
        <v>7200</v>
      </c>
      <c r="U5265" s="1" t="str">
        <f t="shared" si="164"/>
        <v>Above Benchmark</v>
      </c>
      <c r="V5265" s="1">
        <f t="shared" ca="1" si="165"/>
        <v>60</v>
      </c>
      <c r="W5265" s="1" t="str">
        <f ca="1">_xlfn.IFS(Admissions[[#This Row],[Patients Age]]&lt;18,"Paediatric",V5265&lt;40,"Young Adult",V5265&lt;65,"Adult",TRUE,"Senior")</f>
        <v>Adult</v>
      </c>
    </row>
    <row r="5266" spans="1:23" x14ac:dyDescent="0.25">
      <c r="A5266">
        <v>13043</v>
      </c>
      <c r="B5266">
        <v>6834</v>
      </c>
      <c r="C5266" s="1" t="s">
        <v>708</v>
      </c>
      <c r="D5266" s="1" t="s">
        <v>56</v>
      </c>
      <c r="E5266" s="2">
        <v>24547</v>
      </c>
      <c r="F5266" s="1" t="s">
        <v>26</v>
      </c>
      <c r="G5266" s="1" t="s">
        <v>141</v>
      </c>
      <c r="H5266" s="2">
        <v>45087</v>
      </c>
      <c r="I5266" s="2">
        <v>45095</v>
      </c>
      <c r="J5266">
        <v>8</v>
      </c>
      <c r="K5266">
        <v>25870</v>
      </c>
      <c r="L5266" s="1" t="s">
        <v>1491</v>
      </c>
      <c r="M5266" s="1" t="s">
        <v>28</v>
      </c>
      <c r="N5266" s="1" t="s">
        <v>33</v>
      </c>
      <c r="O5266" t="s">
        <v>19</v>
      </c>
      <c r="P5266">
        <v>3233.75</v>
      </c>
      <c r="Q5266" s="1" t="s">
        <v>1492</v>
      </c>
      <c r="R5266" s="1" t="s">
        <v>1446</v>
      </c>
      <c r="S5266" t="s">
        <v>1447</v>
      </c>
      <c r="T5266">
        <f>VLOOKUP(Admissions[[#This Row],[Department]],Departments!A:E,5,FALSE)</f>
        <v>9000</v>
      </c>
      <c r="U5266" s="1" t="str">
        <f t="shared" si="164"/>
        <v>Above Benchmark</v>
      </c>
      <c r="V5266" s="1">
        <f t="shared" ca="1" si="165"/>
        <v>59</v>
      </c>
      <c r="W5266" s="1" t="str">
        <f ca="1">_xlfn.IFS(Admissions[[#This Row],[Patients Age]]&lt;18,"Paediatric",V5266&lt;40,"Young Adult",V5266&lt;65,"Adult",TRUE,"Senior")</f>
        <v>Adult</v>
      </c>
    </row>
    <row r="5267" spans="1:23" x14ac:dyDescent="0.25">
      <c r="A5267">
        <v>10625</v>
      </c>
      <c r="B5267">
        <v>3961</v>
      </c>
      <c r="C5267" s="1" t="s">
        <v>280</v>
      </c>
      <c r="D5267" s="1" t="s">
        <v>56</v>
      </c>
      <c r="E5267" s="2">
        <v>25899</v>
      </c>
      <c r="F5267" s="1" t="s">
        <v>51</v>
      </c>
      <c r="G5267" s="1" t="s">
        <v>52</v>
      </c>
      <c r="H5267" s="2">
        <v>45178</v>
      </c>
      <c r="I5267" s="2">
        <v>45185</v>
      </c>
      <c r="J5267">
        <v>7</v>
      </c>
      <c r="K5267">
        <v>8913</v>
      </c>
      <c r="L5267" s="1" t="s">
        <v>1491</v>
      </c>
      <c r="M5267" s="1" t="s">
        <v>17</v>
      </c>
      <c r="N5267" s="1" t="s">
        <v>18</v>
      </c>
      <c r="O5267" t="s">
        <v>19</v>
      </c>
      <c r="P5267">
        <v>1273.2856999999999</v>
      </c>
      <c r="Q5267" s="1" t="s">
        <v>1492</v>
      </c>
      <c r="R5267" s="1" t="s">
        <v>1446</v>
      </c>
      <c r="S5267" t="s">
        <v>1447</v>
      </c>
      <c r="T5267">
        <f>VLOOKUP(Admissions[[#This Row],[Department]],Departments!A:E,5,FALSE)</f>
        <v>6800</v>
      </c>
      <c r="U5267" s="1" t="str">
        <f t="shared" si="164"/>
        <v>Above Benchmark</v>
      </c>
      <c r="V5267" s="1">
        <f t="shared" ca="1" si="165"/>
        <v>55</v>
      </c>
      <c r="W5267" s="1" t="str">
        <f ca="1">_xlfn.IFS(Admissions[[#This Row],[Patients Age]]&lt;18,"Paediatric",V5267&lt;40,"Young Adult",V5267&lt;65,"Adult",TRUE,"Senior")</f>
        <v>Adult</v>
      </c>
    </row>
    <row r="5268" spans="1:23" x14ac:dyDescent="0.25">
      <c r="A5268">
        <v>11725</v>
      </c>
      <c r="B5268">
        <v>5268</v>
      </c>
      <c r="C5268" s="1" t="s">
        <v>456</v>
      </c>
      <c r="D5268" s="1" t="s">
        <v>56</v>
      </c>
      <c r="E5268" s="2">
        <v>30927</v>
      </c>
      <c r="F5268" s="1" t="s">
        <v>15</v>
      </c>
      <c r="G5268" s="1" t="s">
        <v>48</v>
      </c>
      <c r="H5268" s="2">
        <v>45067</v>
      </c>
      <c r="I5268" s="2">
        <v>45071</v>
      </c>
      <c r="J5268">
        <v>4</v>
      </c>
      <c r="K5268">
        <v>6125</v>
      </c>
      <c r="L5268" s="1" t="s">
        <v>1491</v>
      </c>
      <c r="M5268" s="1" t="s">
        <v>81</v>
      </c>
      <c r="N5268" s="1" t="s">
        <v>18</v>
      </c>
      <c r="O5268" t="s">
        <v>19</v>
      </c>
      <c r="P5268">
        <v>1531.25</v>
      </c>
      <c r="Q5268" s="1" t="s">
        <v>1492</v>
      </c>
      <c r="R5268" s="1" t="s">
        <v>1451</v>
      </c>
      <c r="S5268" t="s">
        <v>1447</v>
      </c>
      <c r="T5268">
        <f>VLOOKUP(Admissions[[#This Row],[Department]],Departments!A:E,5,FALSE)</f>
        <v>5500</v>
      </c>
      <c r="U5268" s="1" t="str">
        <f t="shared" si="164"/>
        <v>Above Benchmark</v>
      </c>
      <c r="V5268" s="1">
        <f t="shared" ca="1" si="165"/>
        <v>41</v>
      </c>
      <c r="W5268" s="1" t="str">
        <f ca="1">_xlfn.IFS(Admissions[[#This Row],[Patients Age]]&lt;18,"Paediatric",V5268&lt;40,"Young Adult",V5268&lt;65,"Adult",TRUE,"Senior")</f>
        <v>Adult</v>
      </c>
    </row>
    <row r="5269" spans="1:23" x14ac:dyDescent="0.25">
      <c r="A5269">
        <v>15445</v>
      </c>
      <c r="B5269">
        <v>6180</v>
      </c>
      <c r="C5269" s="1" t="s">
        <v>922</v>
      </c>
      <c r="D5269" s="1" t="s">
        <v>56</v>
      </c>
      <c r="E5269" s="2">
        <v>31468</v>
      </c>
      <c r="F5269" s="1" t="s">
        <v>26</v>
      </c>
      <c r="G5269" s="1" t="s">
        <v>141</v>
      </c>
      <c r="H5269" s="2">
        <v>45648</v>
      </c>
      <c r="I5269" s="2">
        <v>45657</v>
      </c>
      <c r="J5269">
        <v>9</v>
      </c>
      <c r="K5269">
        <v>24785</v>
      </c>
      <c r="L5269" s="1" t="s">
        <v>1491</v>
      </c>
      <c r="M5269" s="1" t="s">
        <v>28</v>
      </c>
      <c r="N5269" s="1" t="s">
        <v>33</v>
      </c>
      <c r="O5269" t="s">
        <v>19</v>
      </c>
      <c r="P5269">
        <v>2753.8888999999999</v>
      </c>
      <c r="Q5269" s="1" t="s">
        <v>1492</v>
      </c>
      <c r="R5269" s="1" t="s">
        <v>1451</v>
      </c>
      <c r="S5269" t="s">
        <v>1447</v>
      </c>
      <c r="T5269">
        <f>VLOOKUP(Admissions[[#This Row],[Department]],Departments!A:E,5,FALSE)</f>
        <v>9000</v>
      </c>
      <c r="U5269" s="1" t="str">
        <f t="shared" si="164"/>
        <v>Above Benchmark</v>
      </c>
      <c r="V5269" s="1">
        <f t="shared" ca="1" si="165"/>
        <v>40</v>
      </c>
      <c r="W5269" s="1" t="str">
        <f ca="1">_xlfn.IFS(Admissions[[#This Row],[Patients Age]]&lt;18,"Paediatric",V5269&lt;40,"Young Adult",V5269&lt;65,"Adult",TRUE,"Senior")</f>
        <v>Adult</v>
      </c>
    </row>
    <row r="5270" spans="1:23" x14ac:dyDescent="0.25">
      <c r="A5270">
        <v>13612</v>
      </c>
      <c r="B5270">
        <v>4318</v>
      </c>
      <c r="C5270" s="1" t="s">
        <v>329</v>
      </c>
      <c r="D5270" s="1" t="s">
        <v>14</v>
      </c>
      <c r="E5270" s="2">
        <v>21410</v>
      </c>
      <c r="F5270" s="1" t="s">
        <v>41</v>
      </c>
      <c r="G5270" s="1" t="s">
        <v>219</v>
      </c>
      <c r="H5270" s="2">
        <v>45608</v>
      </c>
      <c r="I5270" s="2">
        <v>45614</v>
      </c>
      <c r="J5270">
        <v>6</v>
      </c>
      <c r="K5270">
        <v>14114</v>
      </c>
      <c r="L5270" s="1" t="s">
        <v>1491</v>
      </c>
      <c r="M5270" s="1" t="s">
        <v>43</v>
      </c>
      <c r="N5270" s="1" t="s">
        <v>18</v>
      </c>
      <c r="O5270" t="s">
        <v>19</v>
      </c>
      <c r="P5270">
        <v>2352.3332999999998</v>
      </c>
      <c r="Q5270" s="1" t="s">
        <v>1492</v>
      </c>
      <c r="R5270" s="1" t="s">
        <v>1452</v>
      </c>
      <c r="S5270" t="s">
        <v>1449</v>
      </c>
      <c r="T5270">
        <f>VLOOKUP(Admissions[[#This Row],[Department]],Departments!A:E,5,FALSE)</f>
        <v>7200</v>
      </c>
      <c r="U5270" s="1" t="str">
        <f t="shared" si="164"/>
        <v>Above Benchmark</v>
      </c>
      <c r="V5270" s="1">
        <f t="shared" ca="1" si="165"/>
        <v>67</v>
      </c>
      <c r="W5270" s="1" t="str">
        <f ca="1">_xlfn.IFS(Admissions[[#This Row],[Patients Age]]&lt;18,"Paediatric",V5270&lt;40,"Young Adult",V5270&lt;65,"Adult",TRUE,"Senior")</f>
        <v>Senior</v>
      </c>
    </row>
    <row r="5271" spans="1:23" x14ac:dyDescent="0.25">
      <c r="A5271">
        <v>11870</v>
      </c>
      <c r="B5271">
        <v>6205</v>
      </c>
      <c r="C5271" s="1" t="s">
        <v>846</v>
      </c>
      <c r="D5271" s="1" t="s">
        <v>56</v>
      </c>
      <c r="E5271" s="2">
        <v>23007</v>
      </c>
      <c r="F5271" s="1" t="s">
        <v>15</v>
      </c>
      <c r="G5271" s="1" t="s">
        <v>48</v>
      </c>
      <c r="H5271" s="2">
        <v>45075</v>
      </c>
      <c r="I5271" s="2">
        <v>45077</v>
      </c>
      <c r="J5271">
        <v>2</v>
      </c>
      <c r="K5271">
        <v>4197</v>
      </c>
      <c r="L5271" s="1" t="s">
        <v>1491</v>
      </c>
      <c r="M5271" s="1" t="s">
        <v>49</v>
      </c>
      <c r="N5271" s="1" t="s">
        <v>33</v>
      </c>
      <c r="O5271" t="s">
        <v>19</v>
      </c>
      <c r="P5271">
        <v>2098.5</v>
      </c>
      <c r="Q5271" s="1" t="s">
        <v>1492</v>
      </c>
      <c r="R5271" s="1" t="s">
        <v>1448</v>
      </c>
      <c r="S5271" t="s">
        <v>1449</v>
      </c>
      <c r="T5271">
        <f>VLOOKUP(Admissions[[#This Row],[Department]],Departments!A:E,5,FALSE)</f>
        <v>5500</v>
      </c>
      <c r="U5271" s="1" t="str">
        <f t="shared" si="164"/>
        <v>Within Benchmark</v>
      </c>
      <c r="V5271" s="1">
        <f t="shared" ca="1" si="165"/>
        <v>63</v>
      </c>
      <c r="W5271" s="1" t="str">
        <f ca="1">_xlfn.IFS(Admissions[[#This Row],[Patients Age]]&lt;18,"Paediatric",V5271&lt;40,"Young Adult",V5271&lt;65,"Adult",TRUE,"Senior")</f>
        <v>Adult</v>
      </c>
    </row>
    <row r="5272" spans="1:23" x14ac:dyDescent="0.25">
      <c r="A5272">
        <v>11834</v>
      </c>
      <c r="B5272">
        <v>3524</v>
      </c>
      <c r="C5272" s="1" t="s">
        <v>1270</v>
      </c>
      <c r="D5272" s="1" t="s">
        <v>14</v>
      </c>
      <c r="E5272" s="2">
        <v>23231</v>
      </c>
      <c r="F5272" s="1" t="s">
        <v>21</v>
      </c>
      <c r="G5272" s="1" t="s">
        <v>22</v>
      </c>
      <c r="H5272" s="2">
        <v>45507</v>
      </c>
      <c r="I5272" s="2">
        <v>45509</v>
      </c>
      <c r="J5272">
        <v>2</v>
      </c>
      <c r="K5272">
        <v>6066</v>
      </c>
      <c r="L5272" s="1" t="s">
        <v>1491</v>
      </c>
      <c r="M5272" s="1" t="s">
        <v>28</v>
      </c>
      <c r="N5272" s="1" t="s">
        <v>18</v>
      </c>
      <c r="O5272" t="s">
        <v>19</v>
      </c>
      <c r="P5272">
        <v>3033</v>
      </c>
      <c r="Q5272" s="1" t="s">
        <v>1492</v>
      </c>
      <c r="R5272" s="1" t="s">
        <v>1446</v>
      </c>
      <c r="S5272" t="s">
        <v>1447</v>
      </c>
      <c r="T5272">
        <f>VLOOKUP(Admissions[[#This Row],[Department]],Departments!A:E,5,FALSE)</f>
        <v>12000</v>
      </c>
      <c r="U5272" s="1" t="str">
        <f t="shared" si="164"/>
        <v>Within Benchmark</v>
      </c>
      <c r="V5272" s="1">
        <f t="shared" ca="1" si="165"/>
        <v>62</v>
      </c>
      <c r="W5272" s="1" t="str">
        <f ca="1">_xlfn.IFS(Admissions[[#This Row],[Patients Age]]&lt;18,"Paediatric",V5272&lt;40,"Young Adult",V5272&lt;65,"Adult",TRUE,"Senior")</f>
        <v>Adult</v>
      </c>
    </row>
    <row r="5273" spans="1:23" x14ac:dyDescent="0.25">
      <c r="A5273">
        <v>10499</v>
      </c>
      <c r="B5273">
        <v>7119</v>
      </c>
      <c r="C5273" s="1" t="s">
        <v>139</v>
      </c>
      <c r="D5273" s="1" t="s">
        <v>14</v>
      </c>
      <c r="E5273" s="2">
        <v>27500</v>
      </c>
      <c r="F5273" s="1" t="s">
        <v>26</v>
      </c>
      <c r="G5273" s="1" t="s">
        <v>27</v>
      </c>
      <c r="H5273" s="2">
        <v>45527</v>
      </c>
      <c r="I5273" s="2">
        <v>45536</v>
      </c>
      <c r="J5273">
        <v>9</v>
      </c>
      <c r="K5273">
        <v>16466</v>
      </c>
      <c r="L5273" s="1" t="s">
        <v>1491</v>
      </c>
      <c r="M5273" s="1" t="s">
        <v>17</v>
      </c>
      <c r="N5273" s="1" t="s">
        <v>18</v>
      </c>
      <c r="O5273" t="s">
        <v>19</v>
      </c>
      <c r="P5273">
        <v>1829.5555999999999</v>
      </c>
      <c r="Q5273" s="1" t="s">
        <v>1492</v>
      </c>
      <c r="R5273" s="1" t="s">
        <v>1454</v>
      </c>
      <c r="S5273" t="s">
        <v>1449</v>
      </c>
      <c r="T5273">
        <f>VLOOKUP(Admissions[[#This Row],[Department]],Departments!A:E,5,FALSE)</f>
        <v>9000</v>
      </c>
      <c r="U5273" s="1" t="str">
        <f t="shared" si="164"/>
        <v>Above Benchmark</v>
      </c>
      <c r="V5273" s="1">
        <f t="shared" ca="1" si="165"/>
        <v>51</v>
      </c>
      <c r="W5273" s="1" t="str">
        <f ca="1">_xlfn.IFS(Admissions[[#This Row],[Patients Age]]&lt;18,"Paediatric",V5273&lt;40,"Young Adult",V5273&lt;65,"Adult",TRUE,"Senior")</f>
        <v>Adult</v>
      </c>
    </row>
    <row r="5274" spans="1:23" x14ac:dyDescent="0.25">
      <c r="A5274">
        <v>11931</v>
      </c>
      <c r="B5274">
        <v>5162</v>
      </c>
      <c r="C5274" s="1" t="s">
        <v>1404</v>
      </c>
      <c r="D5274" s="1" t="s">
        <v>14</v>
      </c>
      <c r="E5274" s="2">
        <v>30024</v>
      </c>
      <c r="F5274" s="1" t="s">
        <v>66</v>
      </c>
      <c r="G5274" s="1" t="s">
        <v>77</v>
      </c>
      <c r="H5274" s="2">
        <v>45314</v>
      </c>
      <c r="I5274" s="2">
        <v>45320</v>
      </c>
      <c r="J5274">
        <v>6</v>
      </c>
      <c r="K5274">
        <v>11308</v>
      </c>
      <c r="L5274" s="1" t="s">
        <v>1491</v>
      </c>
      <c r="M5274" s="1" t="s">
        <v>91</v>
      </c>
      <c r="N5274" s="1" t="s">
        <v>18</v>
      </c>
      <c r="O5274" t="s">
        <v>19</v>
      </c>
      <c r="P5274">
        <v>1884.6667</v>
      </c>
      <c r="Q5274" s="1" t="s">
        <v>1492</v>
      </c>
      <c r="R5274" s="1" t="s">
        <v>1452</v>
      </c>
      <c r="S5274" t="s">
        <v>1449</v>
      </c>
      <c r="T5274">
        <f>VLOOKUP(Admissions[[#This Row],[Department]],Departments!A:E,5,FALSE)</f>
        <v>6000</v>
      </c>
      <c r="U5274" s="1" t="str">
        <f t="shared" si="164"/>
        <v>Above Benchmark</v>
      </c>
      <c r="V5274" s="1">
        <f t="shared" ca="1" si="165"/>
        <v>44</v>
      </c>
      <c r="W5274" s="1" t="str">
        <f ca="1">_xlfn.IFS(Admissions[[#This Row],[Patients Age]]&lt;18,"Paediatric",V5274&lt;40,"Young Adult",V5274&lt;65,"Adult",TRUE,"Senior")</f>
        <v>Adult</v>
      </c>
    </row>
    <row r="5275" spans="1:23" x14ac:dyDescent="0.25">
      <c r="A5275">
        <v>11419</v>
      </c>
      <c r="B5275">
        <v>5831</v>
      </c>
      <c r="C5275" s="1" t="s">
        <v>318</v>
      </c>
      <c r="D5275" s="1" t="s">
        <v>14</v>
      </c>
      <c r="E5275" s="2">
        <v>27442</v>
      </c>
      <c r="F5275" s="1" t="s">
        <v>26</v>
      </c>
      <c r="G5275" s="1" t="s">
        <v>27</v>
      </c>
      <c r="H5275" s="2">
        <v>45046</v>
      </c>
      <c r="I5275" s="2">
        <v>45054</v>
      </c>
      <c r="J5275">
        <v>8</v>
      </c>
      <c r="K5275">
        <v>17153</v>
      </c>
      <c r="L5275" s="1" t="s">
        <v>1491</v>
      </c>
      <c r="M5275" s="1" t="s">
        <v>64</v>
      </c>
      <c r="N5275" s="1" t="s">
        <v>33</v>
      </c>
      <c r="O5275" t="s">
        <v>19</v>
      </c>
      <c r="P5275">
        <v>2144.125</v>
      </c>
      <c r="Q5275" s="1" t="s">
        <v>1492</v>
      </c>
      <c r="R5275" s="1" t="s">
        <v>1451</v>
      </c>
      <c r="S5275" t="s">
        <v>1447</v>
      </c>
      <c r="T5275">
        <f>VLOOKUP(Admissions[[#This Row],[Department]],Departments!A:E,5,FALSE)</f>
        <v>9000</v>
      </c>
      <c r="U5275" s="1" t="str">
        <f t="shared" si="164"/>
        <v>Above Benchmark</v>
      </c>
      <c r="V5275" s="1">
        <f t="shared" ca="1" si="165"/>
        <v>51</v>
      </c>
      <c r="W5275" s="1" t="str">
        <f ca="1">_xlfn.IFS(Admissions[[#This Row],[Patients Age]]&lt;18,"Paediatric",V5275&lt;40,"Young Adult",V5275&lt;65,"Adult",TRUE,"Senior")</f>
        <v>Adult</v>
      </c>
    </row>
    <row r="5276" spans="1:23" x14ac:dyDescent="0.25">
      <c r="A5276">
        <v>15023</v>
      </c>
      <c r="B5276" t="s">
        <v>1495</v>
      </c>
      <c r="C5276" s="1" t="s">
        <v>1072</v>
      </c>
      <c r="D5276" s="1" t="s">
        <v>56</v>
      </c>
      <c r="E5276" s="2">
        <v>27385</v>
      </c>
      <c r="F5276" s="1" t="s">
        <v>41</v>
      </c>
      <c r="G5276" s="1" t="s">
        <v>219</v>
      </c>
      <c r="H5276" s="2">
        <v>45475</v>
      </c>
      <c r="I5276" s="2">
        <v>45479</v>
      </c>
      <c r="J5276">
        <v>4</v>
      </c>
      <c r="K5276">
        <v>6602</v>
      </c>
      <c r="L5276" s="1" t="s">
        <v>1491</v>
      </c>
      <c r="M5276" s="1" t="s">
        <v>121</v>
      </c>
      <c r="N5276" s="1" t="s">
        <v>33</v>
      </c>
      <c r="O5276" t="s">
        <v>19</v>
      </c>
      <c r="P5276">
        <v>1650.5</v>
      </c>
      <c r="Q5276" s="1" t="s">
        <v>1492</v>
      </c>
      <c r="R5276" s="1" t="s">
        <v>1452</v>
      </c>
      <c r="S5276" t="s">
        <v>1449</v>
      </c>
      <c r="T5276">
        <f>VLOOKUP(Admissions[[#This Row],[Department]],Departments!A:E,5,FALSE)</f>
        <v>7200</v>
      </c>
      <c r="U5276" s="1" t="str">
        <f t="shared" si="164"/>
        <v>Within Benchmark</v>
      </c>
      <c r="V5276" s="1">
        <f t="shared" ca="1" si="165"/>
        <v>51</v>
      </c>
      <c r="W5276" s="1" t="str">
        <f ca="1">_xlfn.IFS(Admissions[[#This Row],[Patients Age]]&lt;18,"Paediatric",V5276&lt;40,"Young Adult",V5276&lt;65,"Adult",TRUE,"Senior")</f>
        <v>Adult</v>
      </c>
    </row>
    <row r="5277" spans="1:23" x14ac:dyDescent="0.25">
      <c r="A5277">
        <v>12213</v>
      </c>
      <c r="B5277">
        <v>5473</v>
      </c>
      <c r="C5277" s="1" t="s">
        <v>74</v>
      </c>
      <c r="D5277" s="1" t="s">
        <v>56</v>
      </c>
      <c r="E5277" s="2">
        <v>44340</v>
      </c>
      <c r="F5277" s="1" t="s">
        <v>30</v>
      </c>
      <c r="G5277" s="1" t="s">
        <v>110</v>
      </c>
      <c r="H5277" s="2">
        <v>45351</v>
      </c>
      <c r="I5277" s="2">
        <v>45355</v>
      </c>
      <c r="J5277">
        <v>4</v>
      </c>
      <c r="K5277">
        <v>4136</v>
      </c>
      <c r="L5277" s="1" t="s">
        <v>1491</v>
      </c>
      <c r="M5277" s="1" t="s">
        <v>46</v>
      </c>
      <c r="N5277" s="1" t="s">
        <v>33</v>
      </c>
      <c r="O5277" t="s">
        <v>19</v>
      </c>
      <c r="P5277">
        <v>1034</v>
      </c>
      <c r="Q5277" s="1" t="s">
        <v>1492</v>
      </c>
      <c r="R5277" s="1" t="s">
        <v>1450</v>
      </c>
      <c r="S5277" t="s">
        <v>1449</v>
      </c>
      <c r="T5277">
        <f>VLOOKUP(Admissions[[#This Row],[Department]],Departments!A:E,5,FALSE)</f>
        <v>4500</v>
      </c>
      <c r="U5277" s="1" t="str">
        <f t="shared" si="164"/>
        <v>Within Benchmark</v>
      </c>
      <c r="V5277" s="1">
        <f t="shared" ca="1" si="165"/>
        <v>5</v>
      </c>
      <c r="W5277" s="1" t="str">
        <f ca="1">_xlfn.IFS(Admissions[[#This Row],[Patients Age]]&lt;18,"Paediatric",V5277&lt;40,"Young Adult",V5277&lt;65,"Adult",TRUE,"Senior")</f>
        <v>Paediatric</v>
      </c>
    </row>
    <row r="5278" spans="1:23" x14ac:dyDescent="0.25">
      <c r="A5278">
        <v>12738</v>
      </c>
      <c r="B5278">
        <v>3986</v>
      </c>
      <c r="C5278" s="1" t="s">
        <v>992</v>
      </c>
      <c r="D5278" s="1" t="s">
        <v>56</v>
      </c>
      <c r="E5278" s="2">
        <v>39426</v>
      </c>
      <c r="F5278" s="1" t="s">
        <v>30</v>
      </c>
      <c r="G5278" s="1" t="s">
        <v>31</v>
      </c>
      <c r="H5278" s="2">
        <v>45471</v>
      </c>
      <c r="I5278" s="2">
        <v>45474</v>
      </c>
      <c r="J5278">
        <v>3</v>
      </c>
      <c r="K5278">
        <v>3276</v>
      </c>
      <c r="L5278" s="1" t="s">
        <v>1491</v>
      </c>
      <c r="M5278" s="1" t="s">
        <v>81</v>
      </c>
      <c r="N5278" s="1" t="s">
        <v>33</v>
      </c>
      <c r="O5278" t="s">
        <v>19</v>
      </c>
      <c r="P5278">
        <v>1092</v>
      </c>
      <c r="Q5278" s="1" t="s">
        <v>1492</v>
      </c>
      <c r="R5278" s="1" t="s">
        <v>1454</v>
      </c>
      <c r="S5278" t="s">
        <v>1449</v>
      </c>
      <c r="T5278">
        <f>VLOOKUP(Admissions[[#This Row],[Department]],Departments!A:E,5,FALSE)</f>
        <v>4500</v>
      </c>
      <c r="U5278" s="1" t="str">
        <f t="shared" si="164"/>
        <v>Within Benchmark</v>
      </c>
      <c r="V5278" s="1">
        <f t="shared" ca="1" si="165"/>
        <v>18</v>
      </c>
      <c r="W5278" s="1" t="str">
        <f ca="1">_xlfn.IFS(Admissions[[#This Row],[Patients Age]]&lt;18,"Paediatric",V5278&lt;40,"Young Adult",V5278&lt;65,"Adult",TRUE,"Senior")</f>
        <v>Young Adult</v>
      </c>
    </row>
    <row r="5279" spans="1:23" x14ac:dyDescent="0.25">
      <c r="A5279">
        <v>11420</v>
      </c>
      <c r="B5279">
        <v>5126</v>
      </c>
      <c r="C5279" s="1" t="s">
        <v>806</v>
      </c>
      <c r="D5279" s="1" t="s">
        <v>56</v>
      </c>
      <c r="E5279" s="2">
        <v>12254</v>
      </c>
      <c r="F5279" s="1" t="s">
        <v>15</v>
      </c>
      <c r="G5279" s="1" t="s">
        <v>48</v>
      </c>
      <c r="H5279" s="2">
        <v>45630</v>
      </c>
      <c r="I5279" s="2">
        <v>45632</v>
      </c>
      <c r="J5279">
        <v>2</v>
      </c>
      <c r="K5279">
        <v>8108</v>
      </c>
      <c r="L5279" s="1" t="s">
        <v>1491</v>
      </c>
      <c r="M5279" s="1" t="s">
        <v>81</v>
      </c>
      <c r="N5279" s="1" t="s">
        <v>33</v>
      </c>
      <c r="O5279" t="s">
        <v>19</v>
      </c>
      <c r="P5279">
        <v>4054</v>
      </c>
      <c r="Q5279" s="1" t="s">
        <v>1492</v>
      </c>
      <c r="R5279" s="1" t="s">
        <v>1453</v>
      </c>
      <c r="S5279" t="s">
        <v>1449</v>
      </c>
      <c r="T5279">
        <f>VLOOKUP(Admissions[[#This Row],[Department]],Departments!A:E,5,FALSE)</f>
        <v>5500</v>
      </c>
      <c r="U5279" s="1" t="str">
        <f t="shared" si="164"/>
        <v>Above Benchmark</v>
      </c>
      <c r="V5279" s="1">
        <f t="shared" ca="1" si="165"/>
        <v>92</v>
      </c>
      <c r="W5279" s="1" t="str">
        <f ca="1">_xlfn.IFS(Admissions[[#This Row],[Patients Age]]&lt;18,"Paediatric",V5279&lt;40,"Young Adult",V5279&lt;65,"Adult",TRUE,"Senior")</f>
        <v>Senior</v>
      </c>
    </row>
    <row r="5280" spans="1:23" x14ac:dyDescent="0.25">
      <c r="A5280">
        <v>14771</v>
      </c>
      <c r="B5280">
        <v>6282</v>
      </c>
      <c r="C5280" s="1" t="s">
        <v>349</v>
      </c>
      <c r="D5280" s="1" t="s">
        <v>56</v>
      </c>
      <c r="E5280" s="2">
        <v>44693</v>
      </c>
      <c r="F5280" s="1" t="s">
        <v>30</v>
      </c>
      <c r="G5280" s="1" t="s">
        <v>31</v>
      </c>
      <c r="H5280" s="2">
        <v>45608</v>
      </c>
      <c r="I5280" s="2">
        <v>45612</v>
      </c>
      <c r="J5280">
        <v>4</v>
      </c>
      <c r="K5280">
        <v>3766</v>
      </c>
      <c r="L5280" s="1" t="s">
        <v>1491</v>
      </c>
      <c r="M5280" s="1" t="s">
        <v>32</v>
      </c>
      <c r="N5280" s="1" t="s">
        <v>33</v>
      </c>
      <c r="O5280" t="s">
        <v>19</v>
      </c>
      <c r="P5280">
        <v>941.5</v>
      </c>
      <c r="Q5280" s="1" t="s">
        <v>1492</v>
      </c>
      <c r="R5280" s="1" t="s">
        <v>1452</v>
      </c>
      <c r="S5280" t="s">
        <v>1449</v>
      </c>
      <c r="T5280">
        <f>VLOOKUP(Admissions[[#This Row],[Department]],Departments!A:E,5,FALSE)</f>
        <v>4500</v>
      </c>
      <c r="U5280" s="1" t="str">
        <f t="shared" si="164"/>
        <v>Within Benchmark</v>
      </c>
      <c r="V5280" s="1">
        <f t="shared" ca="1" si="165"/>
        <v>4</v>
      </c>
      <c r="W5280" s="1" t="str">
        <f ca="1">_xlfn.IFS(Admissions[[#This Row],[Patients Age]]&lt;18,"Paediatric",V5280&lt;40,"Young Adult",V5280&lt;65,"Adult",TRUE,"Senior")</f>
        <v>Paediatric</v>
      </c>
    </row>
    <row r="5281" spans="1:23" x14ac:dyDescent="0.25">
      <c r="A5281">
        <v>12460</v>
      </c>
      <c r="B5281">
        <v>5413</v>
      </c>
      <c r="C5281" s="1" t="s">
        <v>624</v>
      </c>
      <c r="D5281" s="1" t="s">
        <v>56</v>
      </c>
      <c r="E5281" s="2">
        <v>43537</v>
      </c>
      <c r="F5281" s="1" t="s">
        <v>30</v>
      </c>
      <c r="G5281" s="1" t="s">
        <v>110</v>
      </c>
      <c r="H5281" s="2">
        <v>45377</v>
      </c>
      <c r="I5281" s="2">
        <v>45378</v>
      </c>
      <c r="J5281">
        <v>1</v>
      </c>
      <c r="K5281">
        <v>1144</v>
      </c>
      <c r="L5281" s="1" t="s">
        <v>1491</v>
      </c>
      <c r="M5281" s="1" t="s">
        <v>81</v>
      </c>
      <c r="N5281" s="1" t="s">
        <v>24</v>
      </c>
      <c r="O5281" t="s">
        <v>19</v>
      </c>
      <c r="P5281">
        <v>1144</v>
      </c>
      <c r="Q5281" s="1" t="s">
        <v>1492</v>
      </c>
      <c r="R5281" s="1" t="s">
        <v>1452</v>
      </c>
      <c r="S5281" t="s">
        <v>1449</v>
      </c>
      <c r="T5281">
        <f>VLOOKUP(Admissions[[#This Row],[Department]],Departments!A:E,5,FALSE)</f>
        <v>4500</v>
      </c>
      <c r="U5281" s="1" t="str">
        <f t="shared" si="164"/>
        <v>Within Benchmark</v>
      </c>
      <c r="V5281" s="1">
        <f t="shared" ca="1" si="165"/>
        <v>7</v>
      </c>
      <c r="W5281" s="1" t="str">
        <f ca="1">_xlfn.IFS(Admissions[[#This Row],[Patients Age]]&lt;18,"Paediatric",V5281&lt;40,"Young Adult",V5281&lt;65,"Adult",TRUE,"Senior")</f>
        <v>Paediatric</v>
      </c>
    </row>
    <row r="5282" spans="1:23" x14ac:dyDescent="0.25">
      <c r="A5282">
        <v>12291</v>
      </c>
      <c r="B5282">
        <v>5932</v>
      </c>
      <c r="C5282" s="1" t="s">
        <v>592</v>
      </c>
      <c r="D5282" s="1" t="s">
        <v>56</v>
      </c>
      <c r="E5282" s="2">
        <v>30853</v>
      </c>
      <c r="F5282" s="1" t="s">
        <v>15</v>
      </c>
      <c r="G5282" s="1" t="s">
        <v>48</v>
      </c>
      <c r="H5282" s="2">
        <v>45352</v>
      </c>
      <c r="I5282" s="2">
        <v>45354</v>
      </c>
      <c r="J5282">
        <v>2</v>
      </c>
      <c r="K5282">
        <v>3202</v>
      </c>
      <c r="L5282" s="1" t="s">
        <v>1491</v>
      </c>
      <c r="M5282" s="1" t="s">
        <v>49</v>
      </c>
      <c r="N5282" s="1" t="s">
        <v>18</v>
      </c>
      <c r="O5282" t="s">
        <v>19</v>
      </c>
      <c r="P5282">
        <v>1601</v>
      </c>
      <c r="Q5282" s="1" t="s">
        <v>1492</v>
      </c>
      <c r="R5282" s="1" t="s">
        <v>1454</v>
      </c>
      <c r="S5282" t="s">
        <v>1449</v>
      </c>
      <c r="T5282">
        <f>VLOOKUP(Admissions[[#This Row],[Department]],Departments!A:E,5,FALSE)</f>
        <v>5500</v>
      </c>
      <c r="U5282" s="1" t="str">
        <f t="shared" si="164"/>
        <v>Within Benchmark</v>
      </c>
      <c r="V5282" s="1">
        <f t="shared" ca="1" si="165"/>
        <v>42</v>
      </c>
      <c r="W5282" s="1" t="str">
        <f ca="1">_xlfn.IFS(Admissions[[#This Row],[Patients Age]]&lt;18,"Paediatric",V5282&lt;40,"Young Adult",V5282&lt;65,"Adult",TRUE,"Senior")</f>
        <v>Adult</v>
      </c>
    </row>
    <row r="5283" spans="1:23" x14ac:dyDescent="0.25">
      <c r="A5283">
        <v>10745</v>
      </c>
      <c r="B5283">
        <v>3840</v>
      </c>
      <c r="C5283" s="1" t="s">
        <v>115</v>
      </c>
      <c r="D5283" s="1" t="s">
        <v>56</v>
      </c>
      <c r="E5283" s="2">
        <v>28836</v>
      </c>
      <c r="F5283" s="1" t="s">
        <v>21</v>
      </c>
      <c r="G5283" s="1" t="s">
        <v>149</v>
      </c>
      <c r="H5283" s="2">
        <v>45532</v>
      </c>
      <c r="I5283" s="2">
        <v>45542</v>
      </c>
      <c r="J5283">
        <v>10</v>
      </c>
      <c r="K5283">
        <v>10487</v>
      </c>
      <c r="L5283" s="1" t="s">
        <v>1491</v>
      </c>
      <c r="M5283" s="1" t="s">
        <v>124</v>
      </c>
      <c r="N5283" s="1" t="s">
        <v>33</v>
      </c>
      <c r="O5283" t="s">
        <v>19</v>
      </c>
      <c r="P5283">
        <v>1048.7</v>
      </c>
      <c r="Q5283" s="1" t="s">
        <v>1492</v>
      </c>
      <c r="R5283" s="1" t="s">
        <v>1453</v>
      </c>
      <c r="S5283" t="s">
        <v>1449</v>
      </c>
      <c r="T5283">
        <f>VLOOKUP(Admissions[[#This Row],[Department]],Departments!A:E,5,FALSE)</f>
        <v>12000</v>
      </c>
      <c r="U5283" s="1" t="str">
        <f t="shared" si="164"/>
        <v>Within Benchmark</v>
      </c>
      <c r="V5283" s="1">
        <f t="shared" ca="1" si="165"/>
        <v>47</v>
      </c>
      <c r="W5283" s="1" t="str">
        <f ca="1">_xlfn.IFS(Admissions[[#This Row],[Patients Age]]&lt;18,"Paediatric",V5283&lt;40,"Young Adult",V5283&lt;65,"Adult",TRUE,"Senior")</f>
        <v>Adult</v>
      </c>
    </row>
    <row r="5284" spans="1:23" x14ac:dyDescent="0.25">
      <c r="A5284">
        <v>14950</v>
      </c>
      <c r="B5284">
        <v>6541</v>
      </c>
      <c r="C5284" s="1" t="s">
        <v>174</v>
      </c>
      <c r="D5284" s="1" t="s">
        <v>56</v>
      </c>
      <c r="E5284" s="2">
        <v>41062</v>
      </c>
      <c r="F5284" s="1" t="s">
        <v>30</v>
      </c>
      <c r="G5284" s="1" t="s">
        <v>31</v>
      </c>
      <c r="H5284" s="2">
        <v>45053</v>
      </c>
      <c r="I5284" s="2">
        <v>45054</v>
      </c>
      <c r="J5284">
        <v>1</v>
      </c>
      <c r="K5284">
        <v>1802</v>
      </c>
      <c r="L5284" s="1" t="s">
        <v>1491</v>
      </c>
      <c r="M5284" s="1" t="s">
        <v>46</v>
      </c>
      <c r="N5284" s="1" t="s">
        <v>18</v>
      </c>
      <c r="O5284" t="s">
        <v>19</v>
      </c>
      <c r="P5284">
        <v>1802</v>
      </c>
      <c r="Q5284" s="1" t="s">
        <v>1492</v>
      </c>
      <c r="R5284" s="1" t="s">
        <v>1451</v>
      </c>
      <c r="S5284" t="s">
        <v>1447</v>
      </c>
      <c r="T5284">
        <f>VLOOKUP(Admissions[[#This Row],[Department]],Departments!A:E,5,FALSE)</f>
        <v>4500</v>
      </c>
      <c r="U5284" s="1" t="str">
        <f t="shared" si="164"/>
        <v>Within Benchmark</v>
      </c>
      <c r="V5284" s="1">
        <f t="shared" ca="1" si="165"/>
        <v>14</v>
      </c>
      <c r="W5284" s="1" t="str">
        <f ca="1">_xlfn.IFS(Admissions[[#This Row],[Patients Age]]&lt;18,"Paediatric",V5284&lt;40,"Young Adult",V5284&lt;65,"Adult",TRUE,"Senior")</f>
        <v>Paediatric</v>
      </c>
    </row>
    <row r="5285" spans="1:23" x14ac:dyDescent="0.25">
      <c r="A5285">
        <v>14690</v>
      </c>
      <c r="B5285">
        <v>6762</v>
      </c>
      <c r="C5285" s="1" t="s">
        <v>571</v>
      </c>
      <c r="D5285" s="1" t="s">
        <v>14</v>
      </c>
      <c r="E5285" s="2">
        <v>35006</v>
      </c>
      <c r="F5285" s="1" t="s">
        <v>15</v>
      </c>
      <c r="G5285" s="1" t="s">
        <v>48</v>
      </c>
      <c r="H5285" s="2">
        <v>45463</v>
      </c>
      <c r="I5285" s="2">
        <v>45465</v>
      </c>
      <c r="J5285">
        <v>2</v>
      </c>
      <c r="K5285">
        <v>4907</v>
      </c>
      <c r="L5285" s="1" t="s">
        <v>1494</v>
      </c>
      <c r="M5285" s="1" t="s">
        <v>17</v>
      </c>
      <c r="N5285" s="1" t="s">
        <v>18</v>
      </c>
      <c r="O5285" t="s">
        <v>19</v>
      </c>
      <c r="P5285">
        <v>2453.5</v>
      </c>
      <c r="Q5285" s="1" t="s">
        <v>1492</v>
      </c>
      <c r="R5285" s="1" t="s">
        <v>1450</v>
      </c>
      <c r="S5285" t="s">
        <v>1449</v>
      </c>
      <c r="T5285">
        <f>VLOOKUP(Admissions[[#This Row],[Department]],Departments!A:E,5,FALSE)</f>
        <v>5500</v>
      </c>
      <c r="U5285" s="1" t="str">
        <f t="shared" si="164"/>
        <v>Within Benchmark</v>
      </c>
      <c r="V5285" s="1">
        <f t="shared" ca="1" si="165"/>
        <v>30</v>
      </c>
      <c r="W5285" s="1" t="str">
        <f ca="1">_xlfn.IFS(Admissions[[#This Row],[Patients Age]]&lt;18,"Paediatric",V5285&lt;40,"Young Adult",V5285&lt;65,"Adult",TRUE,"Senior")</f>
        <v>Young Adult</v>
      </c>
    </row>
    <row r="5286" spans="1:23" x14ac:dyDescent="0.25">
      <c r="A5286">
        <v>12889</v>
      </c>
      <c r="B5286">
        <v>5136</v>
      </c>
      <c r="C5286" s="1" t="s">
        <v>1251</v>
      </c>
      <c r="D5286" s="1" t="s">
        <v>14</v>
      </c>
      <c r="E5286" s="2">
        <v>36020</v>
      </c>
      <c r="F5286" s="1" t="s">
        <v>15</v>
      </c>
      <c r="G5286" s="1" t="s">
        <v>16</v>
      </c>
      <c r="H5286" s="2">
        <v>45082</v>
      </c>
      <c r="I5286" s="2">
        <v>45083</v>
      </c>
      <c r="J5286">
        <v>1</v>
      </c>
      <c r="K5286">
        <v>3541</v>
      </c>
      <c r="L5286" s="1" t="s">
        <v>1494</v>
      </c>
      <c r="M5286" s="1" t="s">
        <v>81</v>
      </c>
      <c r="N5286" s="1" t="s">
        <v>24</v>
      </c>
      <c r="O5286" t="s">
        <v>19</v>
      </c>
      <c r="P5286">
        <v>3541</v>
      </c>
      <c r="Q5286" s="1" t="s">
        <v>1492</v>
      </c>
      <c r="R5286" s="1" t="s">
        <v>1448</v>
      </c>
      <c r="S5286" t="s">
        <v>1449</v>
      </c>
      <c r="T5286">
        <f>VLOOKUP(Admissions[[#This Row],[Department]],Departments!A:E,5,FALSE)</f>
        <v>5500</v>
      </c>
      <c r="U5286" s="1" t="str">
        <f t="shared" si="164"/>
        <v>Within Benchmark</v>
      </c>
      <c r="V5286" s="1">
        <f t="shared" ca="1" si="165"/>
        <v>27</v>
      </c>
      <c r="W5286" s="1" t="str">
        <f ca="1">_xlfn.IFS(Admissions[[#This Row],[Patients Age]]&lt;18,"Paediatric",V5286&lt;40,"Young Adult",V5286&lt;65,"Adult",TRUE,"Senior")</f>
        <v>Young Adult</v>
      </c>
    </row>
    <row r="5287" spans="1:23" x14ac:dyDescent="0.25">
      <c r="A5287">
        <v>15418</v>
      </c>
      <c r="B5287">
        <v>3146</v>
      </c>
      <c r="C5287" s="1" t="s">
        <v>841</v>
      </c>
      <c r="D5287" s="1" t="s">
        <v>56</v>
      </c>
      <c r="E5287" s="2">
        <v>13607</v>
      </c>
      <c r="F5287" s="1" t="s">
        <v>26</v>
      </c>
      <c r="G5287" s="1" t="s">
        <v>39</v>
      </c>
      <c r="H5287" s="2">
        <v>45402</v>
      </c>
      <c r="I5287" s="2">
        <v>45410</v>
      </c>
      <c r="J5287">
        <v>8</v>
      </c>
      <c r="K5287">
        <v>17025</v>
      </c>
      <c r="L5287" s="1" t="s">
        <v>1491</v>
      </c>
      <c r="M5287" s="1" t="s">
        <v>28</v>
      </c>
      <c r="N5287" s="1" t="s">
        <v>18</v>
      </c>
      <c r="O5287" t="s">
        <v>19</v>
      </c>
      <c r="P5287">
        <v>2128.125</v>
      </c>
      <c r="Q5287" s="1" t="s">
        <v>1492</v>
      </c>
      <c r="R5287" s="1" t="s">
        <v>1446</v>
      </c>
      <c r="S5287" t="s">
        <v>1447</v>
      </c>
      <c r="T5287">
        <f>VLOOKUP(Admissions[[#This Row],[Department]],Departments!A:E,5,FALSE)</f>
        <v>9000</v>
      </c>
      <c r="U5287" s="1" t="str">
        <f t="shared" si="164"/>
        <v>Above Benchmark</v>
      </c>
      <c r="V5287" s="1">
        <f t="shared" ca="1" si="165"/>
        <v>89</v>
      </c>
      <c r="W5287" s="1" t="str">
        <f ca="1">_xlfn.IFS(Admissions[[#This Row],[Patients Age]]&lt;18,"Paediatric",V5287&lt;40,"Young Adult",V5287&lt;65,"Adult",TRUE,"Senior")</f>
        <v>Senior</v>
      </c>
    </row>
    <row r="5288" spans="1:23" x14ac:dyDescent="0.25">
      <c r="A5288">
        <v>10099</v>
      </c>
      <c r="B5288">
        <v>3358</v>
      </c>
      <c r="C5288" s="1" t="s">
        <v>152</v>
      </c>
      <c r="D5288" s="1" t="s">
        <v>14</v>
      </c>
      <c r="E5288" s="2">
        <v>29442</v>
      </c>
      <c r="F5288" s="1" t="s">
        <v>35</v>
      </c>
      <c r="G5288" s="1" t="s">
        <v>36</v>
      </c>
      <c r="H5288" s="2">
        <v>45060</v>
      </c>
      <c r="I5288" s="2">
        <v>45062</v>
      </c>
      <c r="J5288">
        <v>2</v>
      </c>
      <c r="K5288">
        <v>6493</v>
      </c>
      <c r="L5288" s="1" t="s">
        <v>1491</v>
      </c>
      <c r="M5288" s="1" t="s">
        <v>75</v>
      </c>
      <c r="N5288" s="1" t="s">
        <v>33</v>
      </c>
      <c r="O5288" t="s">
        <v>19</v>
      </c>
      <c r="P5288">
        <v>3246.5</v>
      </c>
      <c r="Q5288" s="1" t="s">
        <v>1492</v>
      </c>
      <c r="R5288" s="1" t="s">
        <v>1451</v>
      </c>
      <c r="S5288" t="s">
        <v>1447</v>
      </c>
      <c r="T5288">
        <f>VLOOKUP(Admissions[[#This Row],[Department]],Departments!A:E,5,FALSE)</f>
        <v>8500</v>
      </c>
      <c r="U5288" s="1" t="str">
        <f t="shared" si="164"/>
        <v>Within Benchmark</v>
      </c>
      <c r="V5288" s="1">
        <f t="shared" ca="1" si="165"/>
        <v>45</v>
      </c>
      <c r="W5288" s="1" t="str">
        <f ca="1">_xlfn.IFS(Admissions[[#This Row],[Patients Age]]&lt;18,"Paediatric",V5288&lt;40,"Young Adult",V5288&lt;65,"Adult",TRUE,"Senior")</f>
        <v>Adult</v>
      </c>
    </row>
    <row r="5289" spans="1:23" x14ac:dyDescent="0.25">
      <c r="A5289">
        <v>14900</v>
      </c>
      <c r="B5289">
        <v>6005</v>
      </c>
      <c r="C5289" s="1" t="s">
        <v>774</v>
      </c>
      <c r="D5289" s="1" t="s">
        <v>14</v>
      </c>
      <c r="E5289" s="2">
        <v>35583</v>
      </c>
      <c r="F5289" s="1" t="s">
        <v>35</v>
      </c>
      <c r="G5289" s="1" t="s">
        <v>36</v>
      </c>
      <c r="H5289" s="2">
        <v>45485</v>
      </c>
      <c r="I5289" s="2">
        <v>45491</v>
      </c>
      <c r="J5289">
        <v>6</v>
      </c>
      <c r="K5289">
        <v>8318</v>
      </c>
      <c r="L5289" s="1" t="s">
        <v>1494</v>
      </c>
      <c r="M5289" s="1" t="s">
        <v>75</v>
      </c>
      <c r="N5289" s="1" t="s">
        <v>18</v>
      </c>
      <c r="O5289" t="s">
        <v>19</v>
      </c>
      <c r="P5289">
        <v>1386.3333</v>
      </c>
      <c r="Q5289" s="1" t="s">
        <v>1492</v>
      </c>
      <c r="R5289" s="1" t="s">
        <v>1454</v>
      </c>
      <c r="S5289" t="s">
        <v>1449</v>
      </c>
      <c r="T5289">
        <f>VLOOKUP(Admissions[[#This Row],[Department]],Departments!A:E,5,FALSE)</f>
        <v>8500</v>
      </c>
      <c r="U5289" s="1" t="str">
        <f t="shared" si="164"/>
        <v>Within Benchmark</v>
      </c>
      <c r="V5289" s="1">
        <f t="shared" ca="1" si="165"/>
        <v>29</v>
      </c>
      <c r="W5289" s="1" t="str">
        <f ca="1">_xlfn.IFS(Admissions[[#This Row],[Patients Age]]&lt;18,"Paediatric",V5289&lt;40,"Young Adult",V5289&lt;65,"Adult",TRUE,"Senior")</f>
        <v>Young Adult</v>
      </c>
    </row>
    <row r="5290" spans="1:23" x14ac:dyDescent="0.25">
      <c r="A5290">
        <v>13999</v>
      </c>
      <c r="B5290">
        <v>6655</v>
      </c>
      <c r="C5290" s="1" t="s">
        <v>317</v>
      </c>
      <c r="D5290" s="1" t="s">
        <v>56</v>
      </c>
      <c r="E5290" s="2">
        <v>34708</v>
      </c>
      <c r="F5290" s="1" t="s">
        <v>66</v>
      </c>
      <c r="G5290" s="1" t="s">
        <v>77</v>
      </c>
      <c r="H5290" s="2">
        <v>44972</v>
      </c>
      <c r="I5290" s="2">
        <v>44974</v>
      </c>
      <c r="J5290">
        <v>2</v>
      </c>
      <c r="K5290">
        <v>3226</v>
      </c>
      <c r="L5290" s="1" t="s">
        <v>1491</v>
      </c>
      <c r="M5290" s="1" t="s">
        <v>116</v>
      </c>
      <c r="N5290" s="1" t="s">
        <v>24</v>
      </c>
      <c r="O5290" t="s">
        <v>19</v>
      </c>
      <c r="P5290">
        <v>1613</v>
      </c>
      <c r="Q5290" s="1" t="s">
        <v>1492</v>
      </c>
      <c r="R5290" s="1" t="s">
        <v>1453</v>
      </c>
      <c r="S5290" t="s">
        <v>1449</v>
      </c>
      <c r="T5290">
        <f>VLOOKUP(Admissions[[#This Row],[Department]],Departments!A:E,5,FALSE)</f>
        <v>6000</v>
      </c>
      <c r="U5290" s="1" t="str">
        <f t="shared" si="164"/>
        <v>Within Benchmark</v>
      </c>
      <c r="V5290" s="1">
        <f t="shared" ca="1" si="165"/>
        <v>31</v>
      </c>
      <c r="W5290" s="1" t="str">
        <f ca="1">_xlfn.IFS(Admissions[[#This Row],[Patients Age]]&lt;18,"Paediatric",V5290&lt;40,"Young Adult",V5290&lt;65,"Adult",TRUE,"Senior")</f>
        <v>Young Adult</v>
      </c>
    </row>
    <row r="5291" spans="1:23" x14ac:dyDescent="0.25">
      <c r="A5291">
        <v>14571</v>
      </c>
      <c r="B5291">
        <v>6618</v>
      </c>
      <c r="C5291" s="1" t="s">
        <v>244</v>
      </c>
      <c r="D5291" s="1" t="s">
        <v>14</v>
      </c>
      <c r="E5291" s="2">
        <v>30644</v>
      </c>
      <c r="F5291" s="1" t="s">
        <v>35</v>
      </c>
      <c r="G5291" s="1" t="s">
        <v>83</v>
      </c>
      <c r="H5291" s="2">
        <v>45515</v>
      </c>
      <c r="I5291" s="2">
        <v>45523</v>
      </c>
      <c r="J5291">
        <v>8</v>
      </c>
      <c r="K5291">
        <v>11005</v>
      </c>
      <c r="L5291" s="1" t="s">
        <v>1491</v>
      </c>
      <c r="M5291" s="1" t="s">
        <v>75</v>
      </c>
      <c r="N5291" s="1" t="s">
        <v>33</v>
      </c>
      <c r="O5291" t="s">
        <v>19</v>
      </c>
      <c r="P5291">
        <v>1375.625</v>
      </c>
      <c r="Q5291" s="1" t="s">
        <v>1492</v>
      </c>
      <c r="R5291" s="1" t="s">
        <v>1451</v>
      </c>
      <c r="S5291" t="s">
        <v>1447</v>
      </c>
      <c r="T5291">
        <f>VLOOKUP(Admissions[[#This Row],[Department]],Departments!A:E,5,FALSE)</f>
        <v>8500</v>
      </c>
      <c r="U5291" s="1" t="str">
        <f t="shared" si="164"/>
        <v>Above Benchmark</v>
      </c>
      <c r="V5291" s="1">
        <f t="shared" ca="1" si="165"/>
        <v>42</v>
      </c>
      <c r="W5291" s="1" t="str">
        <f ca="1">_xlfn.IFS(Admissions[[#This Row],[Patients Age]]&lt;18,"Paediatric",V5291&lt;40,"Young Adult",V5291&lt;65,"Adult",TRUE,"Senior")</f>
        <v>Adult</v>
      </c>
    </row>
    <row r="5292" spans="1:23" x14ac:dyDescent="0.25">
      <c r="A5292">
        <v>11060</v>
      </c>
      <c r="B5292">
        <v>6172</v>
      </c>
      <c r="C5292" s="1" t="s">
        <v>441</v>
      </c>
      <c r="D5292" s="1" t="s">
        <v>56</v>
      </c>
      <c r="E5292" s="2">
        <v>20400</v>
      </c>
      <c r="F5292" s="1" t="s">
        <v>35</v>
      </c>
      <c r="G5292" s="1" t="s">
        <v>83</v>
      </c>
      <c r="H5292" s="2">
        <v>44961</v>
      </c>
      <c r="I5292" s="2">
        <v>44969</v>
      </c>
      <c r="J5292">
        <v>8</v>
      </c>
      <c r="K5292">
        <v>21218</v>
      </c>
      <c r="L5292" s="1" t="s">
        <v>1491</v>
      </c>
      <c r="M5292" s="1" t="s">
        <v>119</v>
      </c>
      <c r="N5292" s="1" t="s">
        <v>18</v>
      </c>
      <c r="O5292" t="s">
        <v>19</v>
      </c>
      <c r="P5292">
        <v>2652.25</v>
      </c>
      <c r="Q5292" s="1" t="s">
        <v>1492</v>
      </c>
      <c r="R5292" s="1" t="s">
        <v>1446</v>
      </c>
      <c r="S5292" t="s">
        <v>1447</v>
      </c>
      <c r="T5292">
        <f>VLOOKUP(Admissions[[#This Row],[Department]],Departments!A:E,5,FALSE)</f>
        <v>8500</v>
      </c>
      <c r="U5292" s="1" t="str">
        <f t="shared" si="164"/>
        <v>Above Benchmark</v>
      </c>
      <c r="V5292" s="1">
        <f t="shared" ca="1" si="165"/>
        <v>70</v>
      </c>
      <c r="W5292" s="1" t="str">
        <f ca="1">_xlfn.IFS(Admissions[[#This Row],[Patients Age]]&lt;18,"Paediatric",V5292&lt;40,"Young Adult",V5292&lt;65,"Adult",TRUE,"Senior")</f>
        <v>Senior</v>
      </c>
    </row>
    <row r="5293" spans="1:23" x14ac:dyDescent="0.25">
      <c r="A5293">
        <v>13053</v>
      </c>
      <c r="B5293">
        <v>7013</v>
      </c>
      <c r="C5293" s="1" t="s">
        <v>517</v>
      </c>
      <c r="D5293" s="1" t="s">
        <v>56</v>
      </c>
      <c r="E5293" s="2">
        <v>18560</v>
      </c>
      <c r="F5293" s="1" t="s">
        <v>51</v>
      </c>
      <c r="G5293" s="1" t="s">
        <v>113</v>
      </c>
      <c r="H5293" s="2">
        <v>45013</v>
      </c>
      <c r="I5293" s="2">
        <v>45020</v>
      </c>
      <c r="J5293">
        <v>7</v>
      </c>
      <c r="K5293">
        <v>7430</v>
      </c>
      <c r="L5293" s="1" t="s">
        <v>1491</v>
      </c>
      <c r="M5293" s="1" t="s">
        <v>17</v>
      </c>
      <c r="N5293" s="1" t="s">
        <v>33</v>
      </c>
      <c r="O5293" t="s">
        <v>19</v>
      </c>
      <c r="P5293">
        <v>1061.4286</v>
      </c>
      <c r="Q5293" s="1" t="s">
        <v>1492</v>
      </c>
      <c r="R5293" s="1" t="s">
        <v>1452</v>
      </c>
      <c r="S5293" t="s">
        <v>1449</v>
      </c>
      <c r="T5293">
        <f>VLOOKUP(Admissions[[#This Row],[Department]],Departments!A:E,5,FALSE)</f>
        <v>6800</v>
      </c>
      <c r="U5293" s="1" t="str">
        <f t="shared" si="164"/>
        <v>Above Benchmark</v>
      </c>
      <c r="V5293" s="1">
        <f t="shared" ca="1" si="165"/>
        <v>75</v>
      </c>
      <c r="W5293" s="1" t="str">
        <f ca="1">_xlfn.IFS(Admissions[[#This Row],[Patients Age]]&lt;18,"Paediatric",V5293&lt;40,"Young Adult",V5293&lt;65,"Adult",TRUE,"Senior")</f>
        <v>Senior</v>
      </c>
    </row>
    <row r="5294" spans="1:23" x14ac:dyDescent="0.25">
      <c r="A5294">
        <v>12570</v>
      </c>
      <c r="B5294">
        <v>6459</v>
      </c>
      <c r="C5294" s="1" t="s">
        <v>1044</v>
      </c>
      <c r="D5294" s="1" t="s">
        <v>56</v>
      </c>
      <c r="E5294" s="2">
        <v>17811</v>
      </c>
      <c r="F5294" s="1" t="s">
        <v>21</v>
      </c>
      <c r="G5294" s="1" t="s">
        <v>149</v>
      </c>
      <c r="H5294" s="2">
        <v>45507</v>
      </c>
      <c r="I5294" s="2">
        <v>45517</v>
      </c>
      <c r="J5294">
        <v>10</v>
      </c>
      <c r="K5294">
        <v>34175</v>
      </c>
      <c r="L5294" s="1" t="s">
        <v>1494</v>
      </c>
      <c r="M5294" s="1" t="s">
        <v>209</v>
      </c>
      <c r="N5294" s="1" t="s">
        <v>33</v>
      </c>
      <c r="O5294" t="s">
        <v>19</v>
      </c>
      <c r="P5294">
        <v>3417.5</v>
      </c>
      <c r="Q5294" s="1" t="s">
        <v>1492</v>
      </c>
      <c r="R5294" s="1" t="s">
        <v>1446</v>
      </c>
      <c r="S5294" t="s">
        <v>1447</v>
      </c>
      <c r="T5294">
        <f>VLOOKUP(Admissions[[#This Row],[Department]],Departments!A:E,5,FALSE)</f>
        <v>12000</v>
      </c>
      <c r="U5294" s="1" t="str">
        <f t="shared" si="164"/>
        <v>Above Benchmark</v>
      </c>
      <c r="V5294" s="1">
        <f t="shared" ca="1" si="165"/>
        <v>77</v>
      </c>
      <c r="W5294" s="1" t="str">
        <f ca="1">_xlfn.IFS(Admissions[[#This Row],[Patients Age]]&lt;18,"Paediatric",V5294&lt;40,"Young Adult",V5294&lt;65,"Adult",TRUE,"Senior")</f>
        <v>Senior</v>
      </c>
    </row>
    <row r="5295" spans="1:23" x14ac:dyDescent="0.25">
      <c r="A5295">
        <v>14245</v>
      </c>
      <c r="B5295">
        <v>3030</v>
      </c>
      <c r="C5295" s="1" t="s">
        <v>208</v>
      </c>
      <c r="D5295" s="1" t="s">
        <v>14</v>
      </c>
      <c r="E5295" s="2">
        <v>30831</v>
      </c>
      <c r="F5295" s="1" t="s">
        <v>35</v>
      </c>
      <c r="G5295" s="1" t="s">
        <v>83</v>
      </c>
      <c r="H5295" s="2">
        <v>45151</v>
      </c>
      <c r="I5295" s="2">
        <v>45159</v>
      </c>
      <c r="J5295">
        <v>8</v>
      </c>
      <c r="K5295">
        <v>19356</v>
      </c>
      <c r="L5295" s="1" t="s">
        <v>1491</v>
      </c>
      <c r="M5295" s="1" t="s">
        <v>1486</v>
      </c>
      <c r="N5295" s="1" t="s">
        <v>33</v>
      </c>
      <c r="O5295" t="s">
        <v>19</v>
      </c>
      <c r="P5295">
        <v>2419.5</v>
      </c>
      <c r="Q5295" s="1" t="s">
        <v>1492</v>
      </c>
      <c r="R5295" s="1" t="s">
        <v>1451</v>
      </c>
      <c r="S5295" t="s">
        <v>1447</v>
      </c>
      <c r="T5295">
        <f>VLOOKUP(Admissions[[#This Row],[Department]],Departments!A:E,5,FALSE)</f>
        <v>8500</v>
      </c>
      <c r="U5295" s="1" t="str">
        <f t="shared" si="164"/>
        <v>Above Benchmark</v>
      </c>
      <c r="V5295" s="1">
        <f t="shared" ca="1" si="165"/>
        <v>42</v>
      </c>
      <c r="W5295" s="1" t="str">
        <f ca="1">_xlfn.IFS(Admissions[[#This Row],[Patients Age]]&lt;18,"Paediatric",V5295&lt;40,"Young Adult",V5295&lt;65,"Adult",TRUE,"Senior")</f>
        <v>Adult</v>
      </c>
    </row>
    <row r="5296" spans="1:23" x14ac:dyDescent="0.25">
      <c r="A5296">
        <v>15342</v>
      </c>
      <c r="B5296">
        <v>4678</v>
      </c>
      <c r="C5296" s="1" t="s">
        <v>613</v>
      </c>
      <c r="D5296" s="1" t="s">
        <v>14</v>
      </c>
      <c r="E5296" s="2">
        <v>34744</v>
      </c>
      <c r="F5296" s="1" t="s">
        <v>35</v>
      </c>
      <c r="G5296" s="1" t="s">
        <v>85</v>
      </c>
      <c r="H5296" s="2">
        <v>45601</v>
      </c>
      <c r="I5296" s="2">
        <v>45607</v>
      </c>
      <c r="J5296">
        <v>6</v>
      </c>
      <c r="K5296">
        <v>8173</v>
      </c>
      <c r="L5296" s="1" t="s">
        <v>1491</v>
      </c>
      <c r="M5296" s="1" t="s">
        <v>37</v>
      </c>
      <c r="N5296" s="1" t="s">
        <v>18</v>
      </c>
      <c r="O5296" t="s">
        <v>19</v>
      </c>
      <c r="P5296">
        <v>1362.1667</v>
      </c>
      <c r="Q5296" s="1" t="s">
        <v>1492</v>
      </c>
      <c r="R5296" s="1" t="s">
        <v>1452</v>
      </c>
      <c r="S5296" t="s">
        <v>1449</v>
      </c>
      <c r="T5296">
        <f>VLOOKUP(Admissions[[#This Row],[Department]],Departments!A:E,5,FALSE)</f>
        <v>8500</v>
      </c>
      <c r="U5296" s="1" t="str">
        <f t="shared" si="164"/>
        <v>Within Benchmark</v>
      </c>
      <c r="V5296" s="1">
        <f t="shared" ca="1" si="165"/>
        <v>31</v>
      </c>
      <c r="W5296" s="1" t="str">
        <f ca="1">_xlfn.IFS(Admissions[[#This Row],[Patients Age]]&lt;18,"Paediatric",V5296&lt;40,"Young Adult",V5296&lt;65,"Adult",TRUE,"Senior")</f>
        <v>Young Adult</v>
      </c>
    </row>
    <row r="5297" spans="1:23" x14ac:dyDescent="0.25">
      <c r="A5297">
        <v>15612</v>
      </c>
      <c r="B5297">
        <v>6879</v>
      </c>
      <c r="C5297" s="1" t="s">
        <v>1235</v>
      </c>
      <c r="D5297" s="1" t="s">
        <v>56</v>
      </c>
      <c r="E5297" s="2">
        <v>31288</v>
      </c>
      <c r="F5297" s="1" t="s">
        <v>66</v>
      </c>
      <c r="G5297" s="1" t="s">
        <v>77</v>
      </c>
      <c r="H5297" s="2">
        <v>45157</v>
      </c>
      <c r="I5297" s="2">
        <v>45162</v>
      </c>
      <c r="J5297">
        <v>5</v>
      </c>
      <c r="K5297">
        <v>5385</v>
      </c>
      <c r="L5297" s="1" t="s">
        <v>1491</v>
      </c>
      <c r="M5297" s="1" t="s">
        <v>91</v>
      </c>
      <c r="N5297" s="1" t="s">
        <v>18</v>
      </c>
      <c r="O5297" t="s">
        <v>19</v>
      </c>
      <c r="P5297">
        <v>1077</v>
      </c>
      <c r="Q5297" s="1" t="s">
        <v>1492</v>
      </c>
      <c r="R5297" s="1" t="s">
        <v>1446</v>
      </c>
      <c r="S5297" t="s">
        <v>1447</v>
      </c>
      <c r="T5297">
        <f>VLOOKUP(Admissions[[#This Row],[Department]],Departments!A:E,5,FALSE)</f>
        <v>6000</v>
      </c>
      <c r="U5297" s="1" t="str">
        <f t="shared" si="164"/>
        <v>Within Benchmark</v>
      </c>
      <c r="V5297" s="1">
        <f t="shared" ca="1" si="165"/>
        <v>40</v>
      </c>
      <c r="W5297" s="1" t="str">
        <f ca="1">_xlfn.IFS(Admissions[[#This Row],[Patients Age]]&lt;18,"Paediatric",V5297&lt;40,"Young Adult",V5297&lt;65,"Adult",TRUE,"Senior")</f>
        <v>Adult</v>
      </c>
    </row>
    <row r="5298" spans="1:23" x14ac:dyDescent="0.25">
      <c r="A5298">
        <v>12858</v>
      </c>
      <c r="B5298">
        <v>6887</v>
      </c>
      <c r="C5298" s="1" t="s">
        <v>875</v>
      </c>
      <c r="D5298" s="1" t="s">
        <v>56</v>
      </c>
      <c r="E5298" s="2">
        <v>21319</v>
      </c>
      <c r="F5298" s="1" t="s">
        <v>51</v>
      </c>
      <c r="G5298" s="1" t="s">
        <v>87</v>
      </c>
      <c r="H5298" s="2">
        <v>45499</v>
      </c>
      <c r="I5298" s="2">
        <v>45506</v>
      </c>
      <c r="J5298">
        <v>7</v>
      </c>
      <c r="K5298">
        <v>13425</v>
      </c>
      <c r="L5298" s="1" t="s">
        <v>1491</v>
      </c>
      <c r="M5298" s="1" t="s">
        <v>17</v>
      </c>
      <c r="N5298" s="1" t="s">
        <v>33</v>
      </c>
      <c r="O5298" t="s">
        <v>19</v>
      </c>
      <c r="P5298">
        <v>1917.8570999999999</v>
      </c>
      <c r="Q5298" s="1" t="s">
        <v>1492</v>
      </c>
      <c r="R5298" s="1" t="s">
        <v>1454</v>
      </c>
      <c r="S5298" t="s">
        <v>1449</v>
      </c>
      <c r="T5298">
        <f>VLOOKUP(Admissions[[#This Row],[Department]],Departments!A:E,5,FALSE)</f>
        <v>6800</v>
      </c>
      <c r="U5298" s="1" t="str">
        <f t="shared" si="164"/>
        <v>Above Benchmark</v>
      </c>
      <c r="V5298" s="1">
        <f t="shared" ca="1" si="165"/>
        <v>68</v>
      </c>
      <c r="W5298" s="1" t="str">
        <f ca="1">_xlfn.IFS(Admissions[[#This Row],[Patients Age]]&lt;18,"Paediatric",V5298&lt;40,"Young Adult",V5298&lt;65,"Adult",TRUE,"Senior")</f>
        <v>Senior</v>
      </c>
    </row>
    <row r="5299" spans="1:23" x14ac:dyDescent="0.25">
      <c r="A5299">
        <v>13630</v>
      </c>
      <c r="B5299">
        <v>7192</v>
      </c>
      <c r="C5299" s="1" t="s">
        <v>1346</v>
      </c>
      <c r="D5299" s="1" t="s">
        <v>14</v>
      </c>
      <c r="E5299" s="2">
        <v>28847</v>
      </c>
      <c r="F5299" s="1" t="s">
        <v>51</v>
      </c>
      <c r="G5299" s="1" t="s">
        <v>113</v>
      </c>
      <c r="H5299" s="2">
        <v>45412</v>
      </c>
      <c r="I5299" s="2">
        <v>45417</v>
      </c>
      <c r="J5299">
        <v>5</v>
      </c>
      <c r="K5299">
        <v>7825</v>
      </c>
      <c r="L5299" s="1" t="s">
        <v>1494</v>
      </c>
      <c r="M5299" s="1" t="s">
        <v>17</v>
      </c>
      <c r="N5299" s="1" t="s">
        <v>24</v>
      </c>
      <c r="O5299" t="s">
        <v>19</v>
      </c>
      <c r="P5299">
        <v>1565</v>
      </c>
      <c r="Q5299" s="1" t="s">
        <v>1492</v>
      </c>
      <c r="R5299" s="1" t="s">
        <v>1452</v>
      </c>
      <c r="S5299" t="s">
        <v>1449</v>
      </c>
      <c r="T5299">
        <f>VLOOKUP(Admissions[[#This Row],[Department]],Departments!A:E,5,FALSE)</f>
        <v>6800</v>
      </c>
      <c r="U5299" s="1" t="str">
        <f t="shared" si="164"/>
        <v>Above Benchmark</v>
      </c>
      <c r="V5299" s="1">
        <f t="shared" ca="1" si="165"/>
        <v>47</v>
      </c>
      <c r="W5299" s="1" t="str">
        <f ca="1">_xlfn.IFS(Admissions[[#This Row],[Patients Age]]&lt;18,"Paediatric",V5299&lt;40,"Young Adult",V5299&lt;65,"Adult",TRUE,"Senior")</f>
        <v>Adult</v>
      </c>
    </row>
    <row r="5300" spans="1:23" x14ac:dyDescent="0.25">
      <c r="A5300">
        <v>10273</v>
      </c>
      <c r="B5300">
        <v>6061</v>
      </c>
      <c r="C5300" s="1" t="s">
        <v>460</v>
      </c>
      <c r="D5300" s="1" t="s">
        <v>14</v>
      </c>
      <c r="E5300" s="2">
        <v>22332</v>
      </c>
      <c r="F5300" s="1" t="s">
        <v>26</v>
      </c>
      <c r="G5300" s="1" t="s">
        <v>39</v>
      </c>
      <c r="H5300" s="2">
        <v>45650</v>
      </c>
      <c r="I5300" s="2">
        <v>45656</v>
      </c>
      <c r="J5300">
        <v>6</v>
      </c>
      <c r="K5300">
        <v>12800</v>
      </c>
      <c r="L5300" s="1" t="s">
        <v>1491</v>
      </c>
      <c r="M5300" s="1" t="s">
        <v>17</v>
      </c>
      <c r="N5300" s="1" t="s">
        <v>18</v>
      </c>
      <c r="O5300" t="s">
        <v>19</v>
      </c>
      <c r="P5300">
        <v>2133.3332999999998</v>
      </c>
      <c r="Q5300" s="1" t="s">
        <v>1492</v>
      </c>
      <c r="R5300" s="1" t="s">
        <v>1452</v>
      </c>
      <c r="S5300" t="s">
        <v>1449</v>
      </c>
      <c r="T5300">
        <f>VLOOKUP(Admissions[[#This Row],[Department]],Departments!A:E,5,FALSE)</f>
        <v>9000</v>
      </c>
      <c r="U5300" s="1" t="str">
        <f t="shared" si="164"/>
        <v>Above Benchmark</v>
      </c>
      <c r="V5300" s="1">
        <f t="shared" ca="1" si="165"/>
        <v>65</v>
      </c>
      <c r="W5300" s="1" t="str">
        <f ca="1">_xlfn.IFS(Admissions[[#This Row],[Patients Age]]&lt;18,"Paediatric",V5300&lt;40,"Young Adult",V5300&lt;65,"Adult",TRUE,"Senior")</f>
        <v>Senior</v>
      </c>
    </row>
    <row r="5301" spans="1:23" x14ac:dyDescent="0.25">
      <c r="A5301">
        <v>12766</v>
      </c>
      <c r="B5301">
        <v>6809</v>
      </c>
      <c r="C5301" s="1" t="s">
        <v>92</v>
      </c>
      <c r="D5301" s="1" t="s">
        <v>14</v>
      </c>
      <c r="E5301" s="2">
        <v>13466</v>
      </c>
      <c r="F5301" s="1" t="s">
        <v>51</v>
      </c>
      <c r="G5301" s="1" t="s">
        <v>113</v>
      </c>
      <c r="H5301" s="2">
        <v>45116</v>
      </c>
      <c r="I5301" s="2">
        <v>45120</v>
      </c>
      <c r="J5301">
        <v>4</v>
      </c>
      <c r="K5301">
        <v>6110</v>
      </c>
      <c r="L5301" s="1" t="s">
        <v>1491</v>
      </c>
      <c r="M5301" s="1" t="s">
        <v>53</v>
      </c>
      <c r="N5301" s="1" t="s">
        <v>24</v>
      </c>
      <c r="O5301" t="s">
        <v>19</v>
      </c>
      <c r="P5301">
        <v>1527.5</v>
      </c>
      <c r="Q5301" s="1" t="s">
        <v>1492</v>
      </c>
      <c r="R5301" s="1" t="s">
        <v>1451</v>
      </c>
      <c r="S5301" t="s">
        <v>1447</v>
      </c>
      <c r="T5301">
        <f>VLOOKUP(Admissions[[#This Row],[Department]],Departments!A:E,5,FALSE)</f>
        <v>6800</v>
      </c>
      <c r="U5301" s="1" t="str">
        <f t="shared" si="164"/>
        <v>Within Benchmark</v>
      </c>
      <c r="V5301" s="1">
        <f t="shared" ca="1" si="165"/>
        <v>89</v>
      </c>
      <c r="W5301" s="1" t="str">
        <f ca="1">_xlfn.IFS(Admissions[[#This Row],[Patients Age]]&lt;18,"Paediatric",V5301&lt;40,"Young Adult",V5301&lt;65,"Adult",TRUE,"Senior")</f>
        <v>Senior</v>
      </c>
    </row>
    <row r="5302" spans="1:23" x14ac:dyDescent="0.25">
      <c r="A5302">
        <v>10915</v>
      </c>
      <c r="B5302">
        <v>3500</v>
      </c>
      <c r="C5302" s="1" t="s">
        <v>1405</v>
      </c>
      <c r="D5302" s="1" t="s">
        <v>56</v>
      </c>
      <c r="E5302" s="2">
        <v>42290</v>
      </c>
      <c r="F5302" s="1" t="s">
        <v>30</v>
      </c>
      <c r="G5302" s="1" t="s">
        <v>31</v>
      </c>
      <c r="H5302" s="2">
        <v>45191</v>
      </c>
      <c r="I5302" s="2">
        <v>45194</v>
      </c>
      <c r="J5302">
        <v>3</v>
      </c>
      <c r="K5302">
        <v>3227</v>
      </c>
      <c r="L5302" s="1" t="s">
        <v>1491</v>
      </c>
      <c r="M5302" s="1" t="s">
        <v>81</v>
      </c>
      <c r="N5302" s="1" t="s">
        <v>33</v>
      </c>
      <c r="O5302" t="s">
        <v>19</v>
      </c>
      <c r="P5302">
        <v>1075.6667</v>
      </c>
      <c r="Q5302" s="1" t="s">
        <v>1492</v>
      </c>
      <c r="R5302" s="1" t="s">
        <v>1454</v>
      </c>
      <c r="S5302" t="s">
        <v>1449</v>
      </c>
      <c r="T5302">
        <f>VLOOKUP(Admissions[[#This Row],[Department]],Departments!A:E,5,FALSE)</f>
        <v>4500</v>
      </c>
      <c r="U5302" s="1" t="str">
        <f t="shared" si="164"/>
        <v>Within Benchmark</v>
      </c>
      <c r="V5302" s="1">
        <f t="shared" ca="1" si="165"/>
        <v>10</v>
      </c>
      <c r="W5302" s="1" t="str">
        <f ca="1">_xlfn.IFS(Admissions[[#This Row],[Patients Age]]&lt;18,"Paediatric",V5302&lt;40,"Young Adult",V5302&lt;65,"Adult",TRUE,"Senior")</f>
        <v>Paediatric</v>
      </c>
    </row>
    <row r="5303" spans="1:23" x14ac:dyDescent="0.25">
      <c r="A5303">
        <v>15638</v>
      </c>
      <c r="B5303">
        <v>7035</v>
      </c>
      <c r="C5303" s="1" t="s">
        <v>180</v>
      </c>
      <c r="D5303" s="1" t="s">
        <v>14</v>
      </c>
      <c r="E5303" s="2">
        <v>28167</v>
      </c>
      <c r="F5303" s="1" t="s">
        <v>35</v>
      </c>
      <c r="G5303" s="1" t="s">
        <v>36</v>
      </c>
      <c r="H5303" s="2">
        <v>45458</v>
      </c>
      <c r="I5303" s="2">
        <v>45464</v>
      </c>
      <c r="J5303">
        <v>6</v>
      </c>
      <c r="K5303">
        <v>14996</v>
      </c>
      <c r="L5303" s="1" t="s">
        <v>1491</v>
      </c>
      <c r="M5303" s="1" t="s">
        <v>119</v>
      </c>
      <c r="N5303" s="1" t="s">
        <v>33</v>
      </c>
      <c r="O5303" t="s">
        <v>19</v>
      </c>
      <c r="P5303">
        <v>2499.3332999999998</v>
      </c>
      <c r="Q5303" s="1" t="s">
        <v>1492</v>
      </c>
      <c r="R5303" s="1" t="s">
        <v>1446</v>
      </c>
      <c r="S5303" t="s">
        <v>1447</v>
      </c>
      <c r="T5303">
        <f>VLOOKUP(Admissions[[#This Row],[Department]],Departments!A:E,5,FALSE)</f>
        <v>8500</v>
      </c>
      <c r="U5303" s="1" t="str">
        <f t="shared" si="164"/>
        <v>Above Benchmark</v>
      </c>
      <c r="V5303" s="1">
        <f t="shared" ca="1" si="165"/>
        <v>49</v>
      </c>
      <c r="W5303" s="1" t="str">
        <f ca="1">_xlfn.IFS(Admissions[[#This Row],[Patients Age]]&lt;18,"Paediatric",V5303&lt;40,"Young Adult",V5303&lt;65,"Adult",TRUE,"Senior")</f>
        <v>Adult</v>
      </c>
    </row>
    <row r="5304" spans="1:23" x14ac:dyDescent="0.25">
      <c r="A5304">
        <v>11584</v>
      </c>
      <c r="B5304">
        <v>6086</v>
      </c>
      <c r="C5304" s="1" t="s">
        <v>935</v>
      </c>
      <c r="D5304" s="1" t="s">
        <v>56</v>
      </c>
      <c r="E5304" s="2">
        <v>37084</v>
      </c>
      <c r="F5304" s="1" t="s">
        <v>66</v>
      </c>
      <c r="G5304" s="1" t="s">
        <v>77</v>
      </c>
      <c r="H5304" s="2">
        <v>45320</v>
      </c>
      <c r="I5304" s="2">
        <v>45325</v>
      </c>
      <c r="J5304">
        <v>5</v>
      </c>
      <c r="K5304">
        <v>4441</v>
      </c>
      <c r="L5304" s="1" t="s">
        <v>1491</v>
      </c>
      <c r="M5304" s="1" t="s">
        <v>91</v>
      </c>
      <c r="N5304" s="1" t="s">
        <v>33</v>
      </c>
      <c r="O5304" t="s">
        <v>19</v>
      </c>
      <c r="P5304">
        <v>888.2</v>
      </c>
      <c r="Q5304" s="1" t="s">
        <v>1492</v>
      </c>
      <c r="R5304" s="1" t="s">
        <v>1448</v>
      </c>
      <c r="S5304" t="s">
        <v>1449</v>
      </c>
      <c r="T5304">
        <f>VLOOKUP(Admissions[[#This Row],[Department]],Departments!A:E,5,FALSE)</f>
        <v>6000</v>
      </c>
      <c r="U5304" s="1" t="str">
        <f t="shared" si="164"/>
        <v>Within Benchmark</v>
      </c>
      <c r="V5304" s="1">
        <f t="shared" ca="1" si="165"/>
        <v>24</v>
      </c>
      <c r="W5304" s="1" t="str">
        <f ca="1">_xlfn.IFS(Admissions[[#This Row],[Patients Age]]&lt;18,"Paediatric",V5304&lt;40,"Young Adult",V5304&lt;65,"Adult",TRUE,"Senior")</f>
        <v>Young Adult</v>
      </c>
    </row>
    <row r="5305" spans="1:23" x14ac:dyDescent="0.25">
      <c r="A5305">
        <v>10757</v>
      </c>
      <c r="B5305">
        <v>7079</v>
      </c>
      <c r="C5305" s="1" t="s">
        <v>522</v>
      </c>
      <c r="D5305" s="1" t="s">
        <v>14</v>
      </c>
      <c r="E5305" s="2">
        <v>35846</v>
      </c>
      <c r="F5305" s="1" t="s">
        <v>35</v>
      </c>
      <c r="G5305" s="1" t="s">
        <v>36</v>
      </c>
      <c r="H5305" s="2">
        <v>45062</v>
      </c>
      <c r="I5305" s="2">
        <v>45064</v>
      </c>
      <c r="J5305">
        <v>2</v>
      </c>
      <c r="K5305">
        <v>6567</v>
      </c>
      <c r="L5305" s="1" t="s">
        <v>1491</v>
      </c>
      <c r="M5305" s="1" t="s">
        <v>37</v>
      </c>
      <c r="N5305" s="1" t="s">
        <v>33</v>
      </c>
      <c r="O5305" t="s">
        <v>19</v>
      </c>
      <c r="P5305">
        <v>3283.5</v>
      </c>
      <c r="Q5305" s="1" t="s">
        <v>1492</v>
      </c>
      <c r="R5305" s="1" t="s">
        <v>1452</v>
      </c>
      <c r="S5305" t="s">
        <v>1449</v>
      </c>
      <c r="T5305">
        <f>VLOOKUP(Admissions[[#This Row],[Department]],Departments!A:E,5,FALSE)</f>
        <v>8500</v>
      </c>
      <c r="U5305" s="1" t="str">
        <f t="shared" si="164"/>
        <v>Within Benchmark</v>
      </c>
      <c r="V5305" s="1">
        <f t="shared" ca="1" si="165"/>
        <v>28</v>
      </c>
      <c r="W5305" s="1" t="str">
        <f ca="1">_xlfn.IFS(Admissions[[#This Row],[Patients Age]]&lt;18,"Paediatric",V5305&lt;40,"Young Adult",V5305&lt;65,"Adult",TRUE,"Senior")</f>
        <v>Young Adult</v>
      </c>
    </row>
    <row r="5306" spans="1:23" x14ac:dyDescent="0.25">
      <c r="A5306">
        <v>13074</v>
      </c>
      <c r="B5306">
        <v>4253</v>
      </c>
      <c r="C5306" s="1" t="s">
        <v>95</v>
      </c>
      <c r="D5306" s="1" t="s">
        <v>14</v>
      </c>
      <c r="E5306" s="2">
        <v>22667</v>
      </c>
      <c r="F5306" s="1" t="s">
        <v>21</v>
      </c>
      <c r="G5306" s="1" t="s">
        <v>160</v>
      </c>
      <c r="H5306" s="2">
        <v>45325</v>
      </c>
      <c r="I5306" s="2">
        <v>45331</v>
      </c>
      <c r="J5306">
        <v>6</v>
      </c>
      <c r="K5306">
        <v>19657</v>
      </c>
      <c r="L5306" s="1" t="s">
        <v>1491</v>
      </c>
      <c r="M5306" s="1" t="s">
        <v>23</v>
      </c>
      <c r="N5306" s="1" t="s">
        <v>24</v>
      </c>
      <c r="O5306" t="s">
        <v>19</v>
      </c>
      <c r="P5306">
        <v>3276.1667000000002</v>
      </c>
      <c r="Q5306" s="1" t="s">
        <v>1492</v>
      </c>
      <c r="R5306" s="1" t="s">
        <v>1446</v>
      </c>
      <c r="S5306" t="s">
        <v>1447</v>
      </c>
      <c r="T5306">
        <f>VLOOKUP(Admissions[[#This Row],[Department]],Departments!A:E,5,FALSE)</f>
        <v>12000</v>
      </c>
      <c r="U5306" s="1" t="str">
        <f t="shared" si="164"/>
        <v>Above Benchmark</v>
      </c>
      <c r="V5306" s="1">
        <f t="shared" ca="1" si="165"/>
        <v>64</v>
      </c>
      <c r="W5306" s="1" t="str">
        <f ca="1">_xlfn.IFS(Admissions[[#This Row],[Patients Age]]&lt;18,"Paediatric",V5306&lt;40,"Young Adult",V5306&lt;65,"Adult",TRUE,"Senior")</f>
        <v>Adult</v>
      </c>
    </row>
    <row r="5307" spans="1:23" x14ac:dyDescent="0.25">
      <c r="A5307">
        <v>15427</v>
      </c>
      <c r="B5307">
        <v>3016</v>
      </c>
      <c r="C5307" s="1" t="s">
        <v>282</v>
      </c>
      <c r="D5307" s="1" t="s">
        <v>56</v>
      </c>
      <c r="E5307" s="2">
        <v>34851</v>
      </c>
      <c r="F5307" s="1" t="s">
        <v>41</v>
      </c>
      <c r="G5307" s="1" t="s">
        <v>72</v>
      </c>
      <c r="H5307" s="2">
        <v>45170</v>
      </c>
      <c r="I5307" s="2">
        <v>45175</v>
      </c>
      <c r="J5307">
        <v>5</v>
      </c>
      <c r="K5307">
        <v>6169</v>
      </c>
      <c r="L5307" s="1" t="s">
        <v>1494</v>
      </c>
      <c r="M5307" s="1" t="s">
        <v>49</v>
      </c>
      <c r="N5307" s="1" t="s">
        <v>33</v>
      </c>
      <c r="O5307" t="s">
        <v>19</v>
      </c>
      <c r="P5307">
        <v>1233.8</v>
      </c>
      <c r="Q5307" s="1" t="s">
        <v>1492</v>
      </c>
      <c r="R5307" s="1" t="s">
        <v>1454</v>
      </c>
      <c r="S5307" t="s">
        <v>1449</v>
      </c>
      <c r="T5307">
        <f>VLOOKUP(Admissions[[#This Row],[Department]],Departments!A:E,5,FALSE)</f>
        <v>7200</v>
      </c>
      <c r="U5307" s="1" t="str">
        <f t="shared" si="164"/>
        <v>Within Benchmark</v>
      </c>
      <c r="V5307" s="1">
        <f t="shared" ca="1" si="165"/>
        <v>31</v>
      </c>
      <c r="W5307" s="1" t="str">
        <f ca="1">_xlfn.IFS(Admissions[[#This Row],[Patients Age]]&lt;18,"Paediatric",V5307&lt;40,"Young Adult",V5307&lt;65,"Adult",TRUE,"Senior")</f>
        <v>Young Adult</v>
      </c>
    </row>
    <row r="5308" spans="1:23" x14ac:dyDescent="0.25">
      <c r="A5308">
        <v>15236</v>
      </c>
      <c r="B5308">
        <v>6839</v>
      </c>
      <c r="C5308" s="1" t="s">
        <v>1047</v>
      </c>
      <c r="D5308" s="1" t="s">
        <v>56</v>
      </c>
      <c r="E5308" s="2">
        <v>25262</v>
      </c>
      <c r="F5308" s="1" t="s">
        <v>35</v>
      </c>
      <c r="G5308" s="1" t="s">
        <v>83</v>
      </c>
      <c r="H5308" s="2">
        <v>45542</v>
      </c>
      <c r="I5308" s="2">
        <v>45544</v>
      </c>
      <c r="J5308">
        <v>2</v>
      </c>
      <c r="K5308">
        <v>6144</v>
      </c>
      <c r="L5308" s="1" t="s">
        <v>1491</v>
      </c>
      <c r="M5308" s="1" t="s">
        <v>75</v>
      </c>
      <c r="N5308" s="1" t="s">
        <v>18</v>
      </c>
      <c r="O5308" t="s">
        <v>19</v>
      </c>
      <c r="P5308">
        <v>3072</v>
      </c>
      <c r="Q5308" s="1" t="s">
        <v>1492</v>
      </c>
      <c r="R5308" s="1" t="s">
        <v>1446</v>
      </c>
      <c r="S5308" t="s">
        <v>1447</v>
      </c>
      <c r="T5308">
        <f>VLOOKUP(Admissions[[#This Row],[Department]],Departments!A:E,5,FALSE)</f>
        <v>8500</v>
      </c>
      <c r="U5308" s="1" t="str">
        <f t="shared" si="164"/>
        <v>Within Benchmark</v>
      </c>
      <c r="V5308" s="1">
        <f t="shared" ca="1" si="165"/>
        <v>57</v>
      </c>
      <c r="W5308" s="1" t="str">
        <f ca="1">_xlfn.IFS(Admissions[[#This Row],[Patients Age]]&lt;18,"Paediatric",V5308&lt;40,"Young Adult",V5308&lt;65,"Adult",TRUE,"Senior")</f>
        <v>Adult</v>
      </c>
    </row>
    <row r="5309" spans="1:23" x14ac:dyDescent="0.25">
      <c r="A5309">
        <v>11053</v>
      </c>
      <c r="B5309">
        <v>4247</v>
      </c>
      <c r="C5309" s="1" t="s">
        <v>296</v>
      </c>
      <c r="D5309" s="1" t="s">
        <v>56</v>
      </c>
      <c r="E5309" s="2">
        <v>35198</v>
      </c>
      <c r="F5309" s="1" t="s">
        <v>26</v>
      </c>
      <c r="G5309" s="1" t="s">
        <v>39</v>
      </c>
      <c r="H5309" s="2">
        <v>45522</v>
      </c>
      <c r="I5309" s="2">
        <v>45523</v>
      </c>
      <c r="J5309">
        <v>1</v>
      </c>
      <c r="K5309">
        <v>7697</v>
      </c>
      <c r="L5309" s="1" t="s">
        <v>1491</v>
      </c>
      <c r="M5309" s="1" t="s">
        <v>79</v>
      </c>
      <c r="N5309" s="1" t="s">
        <v>33</v>
      </c>
      <c r="O5309" t="s">
        <v>19</v>
      </c>
      <c r="P5309">
        <v>7697</v>
      </c>
      <c r="Q5309" s="1" t="s">
        <v>1492</v>
      </c>
      <c r="R5309" s="1" t="s">
        <v>1451</v>
      </c>
      <c r="S5309" t="s">
        <v>1447</v>
      </c>
      <c r="T5309">
        <f>VLOOKUP(Admissions[[#This Row],[Department]],Departments!A:E,5,FALSE)</f>
        <v>9000</v>
      </c>
      <c r="U5309" s="1" t="str">
        <f t="shared" si="164"/>
        <v>Within Benchmark</v>
      </c>
      <c r="V5309" s="1">
        <f t="shared" ca="1" si="165"/>
        <v>30</v>
      </c>
      <c r="W5309" s="1" t="str">
        <f ca="1">_xlfn.IFS(Admissions[[#This Row],[Patients Age]]&lt;18,"Paediatric",V5309&lt;40,"Young Adult",V5309&lt;65,"Adult",TRUE,"Senior")</f>
        <v>Young Adult</v>
      </c>
    </row>
    <row r="5310" spans="1:23" x14ac:dyDescent="0.25">
      <c r="A5310">
        <v>12604</v>
      </c>
      <c r="B5310">
        <v>4191</v>
      </c>
      <c r="C5310" s="1" t="s">
        <v>372</v>
      </c>
      <c r="D5310" s="1" t="s">
        <v>14</v>
      </c>
      <c r="E5310" s="2">
        <v>15023</v>
      </c>
      <c r="F5310" s="1" t="s">
        <v>35</v>
      </c>
      <c r="G5310" s="1" t="s">
        <v>85</v>
      </c>
      <c r="H5310" s="2">
        <v>45629</v>
      </c>
      <c r="I5310" s="2">
        <v>45634</v>
      </c>
      <c r="J5310">
        <v>5</v>
      </c>
      <c r="K5310">
        <v>14831</v>
      </c>
      <c r="L5310" s="1" t="s">
        <v>1494</v>
      </c>
      <c r="M5310" s="1" t="s">
        <v>37</v>
      </c>
      <c r="N5310" s="1" t="s">
        <v>18</v>
      </c>
      <c r="O5310" t="s">
        <v>19</v>
      </c>
      <c r="P5310">
        <v>2966.2</v>
      </c>
      <c r="Q5310" s="1" t="s">
        <v>1492</v>
      </c>
      <c r="R5310" s="1" t="s">
        <v>1452</v>
      </c>
      <c r="S5310" t="s">
        <v>1449</v>
      </c>
      <c r="T5310">
        <f>VLOOKUP(Admissions[[#This Row],[Department]],Departments!A:E,5,FALSE)</f>
        <v>8500</v>
      </c>
      <c r="U5310" s="1" t="str">
        <f t="shared" si="164"/>
        <v>Above Benchmark</v>
      </c>
      <c r="V5310" s="1">
        <f t="shared" ca="1" si="165"/>
        <v>85</v>
      </c>
      <c r="W5310" s="1" t="str">
        <f ca="1">_xlfn.IFS(Admissions[[#This Row],[Patients Age]]&lt;18,"Paediatric",V5310&lt;40,"Young Adult",V5310&lt;65,"Adult",TRUE,"Senior")</f>
        <v>Senior</v>
      </c>
    </row>
    <row r="5311" spans="1:23" x14ac:dyDescent="0.25">
      <c r="A5311">
        <v>14179</v>
      </c>
      <c r="B5311">
        <v>6239</v>
      </c>
      <c r="C5311" s="1" t="s">
        <v>127</v>
      </c>
      <c r="D5311" s="1" t="s">
        <v>14</v>
      </c>
      <c r="E5311" s="2">
        <v>36710</v>
      </c>
      <c r="F5311" s="1" t="s">
        <v>21</v>
      </c>
      <c r="G5311" s="1" t="s">
        <v>22</v>
      </c>
      <c r="H5311" s="2">
        <v>44962</v>
      </c>
      <c r="I5311" s="2">
        <v>44969</v>
      </c>
      <c r="J5311">
        <v>7</v>
      </c>
      <c r="K5311">
        <v>37734</v>
      </c>
      <c r="L5311" s="1" t="s">
        <v>1491</v>
      </c>
      <c r="M5311" s="1" t="s">
        <v>23</v>
      </c>
      <c r="N5311" s="1" t="s">
        <v>33</v>
      </c>
      <c r="O5311" t="s">
        <v>19</v>
      </c>
      <c r="P5311">
        <v>5390.5713999999998</v>
      </c>
      <c r="Q5311" s="1" t="s">
        <v>1492</v>
      </c>
      <c r="R5311" s="1" t="s">
        <v>1451</v>
      </c>
      <c r="S5311" t="s">
        <v>1447</v>
      </c>
      <c r="T5311">
        <f>VLOOKUP(Admissions[[#This Row],[Department]],Departments!A:E,5,FALSE)</f>
        <v>12000</v>
      </c>
      <c r="U5311" s="1" t="str">
        <f t="shared" si="164"/>
        <v>Above Benchmark</v>
      </c>
      <c r="V5311" s="1">
        <f t="shared" ca="1" si="165"/>
        <v>26</v>
      </c>
      <c r="W5311" s="1" t="str">
        <f ca="1">_xlfn.IFS(Admissions[[#This Row],[Patients Age]]&lt;18,"Paediatric",V5311&lt;40,"Young Adult",V5311&lt;65,"Adult",TRUE,"Senior")</f>
        <v>Young Adult</v>
      </c>
    </row>
    <row r="5312" spans="1:23" x14ac:dyDescent="0.25">
      <c r="A5312">
        <v>10632</v>
      </c>
      <c r="B5312">
        <v>6147</v>
      </c>
      <c r="C5312" s="1" t="s">
        <v>1230</v>
      </c>
      <c r="D5312" s="1" t="s">
        <v>56</v>
      </c>
      <c r="E5312" s="2">
        <v>36475</v>
      </c>
      <c r="F5312" s="1" t="s">
        <v>66</v>
      </c>
      <c r="G5312" s="1" t="s">
        <v>70</v>
      </c>
      <c r="H5312" s="2">
        <v>45293</v>
      </c>
      <c r="I5312" s="2">
        <v>45297</v>
      </c>
      <c r="J5312">
        <v>4</v>
      </c>
      <c r="K5312">
        <v>4840</v>
      </c>
      <c r="L5312" s="1" t="s">
        <v>1491</v>
      </c>
      <c r="M5312" s="1" t="s">
        <v>116</v>
      </c>
      <c r="N5312" s="1" t="s">
        <v>24</v>
      </c>
      <c r="O5312" t="s">
        <v>19</v>
      </c>
      <c r="P5312">
        <v>1210</v>
      </c>
      <c r="Q5312" s="1" t="s">
        <v>1492</v>
      </c>
      <c r="R5312" s="1" t="s">
        <v>1452</v>
      </c>
      <c r="S5312" t="s">
        <v>1449</v>
      </c>
      <c r="T5312">
        <f>VLOOKUP(Admissions[[#This Row],[Department]],Departments!A:E,5,FALSE)</f>
        <v>6000</v>
      </c>
      <c r="U5312" s="1" t="str">
        <f t="shared" si="164"/>
        <v>Within Benchmark</v>
      </c>
      <c r="V5312" s="1">
        <f t="shared" ca="1" si="165"/>
        <v>26</v>
      </c>
      <c r="W5312" s="1" t="str">
        <f ca="1">_xlfn.IFS(Admissions[[#This Row],[Patients Age]]&lt;18,"Paediatric",V5312&lt;40,"Young Adult",V5312&lt;65,"Adult",TRUE,"Senior")</f>
        <v>Young Adult</v>
      </c>
    </row>
    <row r="5313" spans="1:23" x14ac:dyDescent="0.25">
      <c r="A5313">
        <v>11315</v>
      </c>
      <c r="B5313">
        <v>7122</v>
      </c>
      <c r="C5313" s="1" t="s">
        <v>128</v>
      </c>
      <c r="D5313" s="1" t="s">
        <v>56</v>
      </c>
      <c r="E5313" s="2">
        <v>11854</v>
      </c>
      <c r="F5313" s="1" t="s">
        <v>15</v>
      </c>
      <c r="G5313" s="1" t="s">
        <v>16</v>
      </c>
      <c r="H5313" s="2">
        <v>45231</v>
      </c>
      <c r="I5313" s="2">
        <v>45233</v>
      </c>
      <c r="J5313">
        <v>2</v>
      </c>
      <c r="K5313">
        <v>7481</v>
      </c>
      <c r="L5313" s="1" t="s">
        <v>1494</v>
      </c>
      <c r="M5313" s="1" t="s">
        <v>17</v>
      </c>
      <c r="N5313" s="1" t="s">
        <v>33</v>
      </c>
      <c r="O5313" t="s">
        <v>19</v>
      </c>
      <c r="P5313">
        <v>3740.5</v>
      </c>
      <c r="Q5313" s="1" t="s">
        <v>1492</v>
      </c>
      <c r="R5313" s="1" t="s">
        <v>1453</v>
      </c>
      <c r="S5313" t="s">
        <v>1449</v>
      </c>
      <c r="T5313">
        <f>VLOOKUP(Admissions[[#This Row],[Department]],Departments!A:E,5,FALSE)</f>
        <v>5500</v>
      </c>
      <c r="U5313" s="1" t="str">
        <f t="shared" si="164"/>
        <v>Above Benchmark</v>
      </c>
      <c r="V5313" s="1">
        <f t="shared" ca="1" si="165"/>
        <v>94</v>
      </c>
      <c r="W5313" s="1" t="str">
        <f ca="1">_xlfn.IFS(Admissions[[#This Row],[Patients Age]]&lt;18,"Paediatric",V5313&lt;40,"Young Adult",V5313&lt;65,"Adult",TRUE,"Senior")</f>
        <v>Senior</v>
      </c>
    </row>
    <row r="5314" spans="1:23" x14ac:dyDescent="0.25">
      <c r="A5314">
        <v>13035</v>
      </c>
      <c r="B5314">
        <v>5600</v>
      </c>
      <c r="C5314" s="1" t="s">
        <v>278</v>
      </c>
      <c r="D5314" s="1" t="s">
        <v>56</v>
      </c>
      <c r="E5314" s="2">
        <v>29408</v>
      </c>
      <c r="F5314" s="1" t="s">
        <v>66</v>
      </c>
      <c r="G5314" s="1" t="s">
        <v>77</v>
      </c>
      <c r="H5314" s="2">
        <v>44927</v>
      </c>
      <c r="I5314" s="2">
        <v>44932</v>
      </c>
      <c r="J5314">
        <v>5</v>
      </c>
      <c r="K5314">
        <v>6552</v>
      </c>
      <c r="L5314" s="1" t="s">
        <v>1491</v>
      </c>
      <c r="M5314" s="1" t="s">
        <v>37</v>
      </c>
      <c r="N5314" s="1" t="s">
        <v>24</v>
      </c>
      <c r="O5314" t="s">
        <v>19</v>
      </c>
      <c r="P5314">
        <v>1310.4000000000001</v>
      </c>
      <c r="Q5314" s="1" t="s">
        <v>1492</v>
      </c>
      <c r="R5314" s="1" t="s">
        <v>1451</v>
      </c>
      <c r="S5314" t="s">
        <v>1447</v>
      </c>
      <c r="T5314">
        <f>VLOOKUP(Admissions[[#This Row],[Department]],Departments!A:E,5,FALSE)</f>
        <v>6000</v>
      </c>
      <c r="U5314" s="1" t="str">
        <f t="shared" ref="U5314:U5377" si="166">IF(K5314&gt;T5314,"Above Benchmark","Within Benchmark")</f>
        <v>Above Benchmark</v>
      </c>
      <c r="V5314" s="1">
        <f t="shared" ref="V5314:V5377" ca="1" si="167">INT(YEARFRAC(E5314,TODAY()))</f>
        <v>46</v>
      </c>
      <c r="W5314" s="1" t="str">
        <f ca="1">_xlfn.IFS(Admissions[[#This Row],[Patients Age]]&lt;18,"Paediatric",V5314&lt;40,"Young Adult",V5314&lt;65,"Adult",TRUE,"Senior")</f>
        <v>Adult</v>
      </c>
    </row>
    <row r="5315" spans="1:23" x14ac:dyDescent="0.25">
      <c r="A5315">
        <v>12120</v>
      </c>
      <c r="B5315">
        <v>4056</v>
      </c>
      <c r="C5315" s="1" t="s">
        <v>153</v>
      </c>
      <c r="D5315" s="1" t="s">
        <v>14</v>
      </c>
      <c r="E5315" s="2">
        <v>22739</v>
      </c>
      <c r="F5315" s="1" t="s">
        <v>26</v>
      </c>
      <c r="G5315" s="1" t="s">
        <v>27</v>
      </c>
      <c r="H5315" s="2">
        <v>45515</v>
      </c>
      <c r="I5315" s="2">
        <v>45521</v>
      </c>
      <c r="J5315">
        <v>6</v>
      </c>
      <c r="K5315">
        <v>12173</v>
      </c>
      <c r="L5315" s="1" t="s">
        <v>1491</v>
      </c>
      <c r="M5315" s="1" t="s">
        <v>79</v>
      </c>
      <c r="N5315" s="1" t="s">
        <v>18</v>
      </c>
      <c r="O5315" t="s">
        <v>19</v>
      </c>
      <c r="P5315">
        <v>2028.8333</v>
      </c>
      <c r="Q5315" s="1" t="s">
        <v>1492</v>
      </c>
      <c r="R5315" s="1" t="s">
        <v>1451</v>
      </c>
      <c r="S5315" t="s">
        <v>1447</v>
      </c>
      <c r="T5315">
        <f>VLOOKUP(Admissions[[#This Row],[Department]],Departments!A:E,5,FALSE)</f>
        <v>9000</v>
      </c>
      <c r="U5315" s="1" t="str">
        <f t="shared" si="166"/>
        <v>Above Benchmark</v>
      </c>
      <c r="V5315" s="1">
        <f t="shared" ca="1" si="167"/>
        <v>64</v>
      </c>
      <c r="W5315" s="1" t="str">
        <f ca="1">_xlfn.IFS(Admissions[[#This Row],[Patients Age]]&lt;18,"Paediatric",V5315&lt;40,"Young Adult",V5315&lt;65,"Adult",TRUE,"Senior")</f>
        <v>Adult</v>
      </c>
    </row>
    <row r="5316" spans="1:23" x14ac:dyDescent="0.25">
      <c r="A5316">
        <v>14668</v>
      </c>
      <c r="B5316">
        <v>6536</v>
      </c>
      <c r="C5316" s="1" t="s">
        <v>221</v>
      </c>
      <c r="D5316" s="1" t="s">
        <v>14</v>
      </c>
      <c r="E5316" s="2">
        <v>35065</v>
      </c>
      <c r="F5316" s="1" t="s">
        <v>66</v>
      </c>
      <c r="G5316" s="1" t="s">
        <v>70</v>
      </c>
      <c r="H5316" s="2">
        <v>45190</v>
      </c>
      <c r="I5316" s="2">
        <v>45192</v>
      </c>
      <c r="J5316">
        <v>2</v>
      </c>
      <c r="K5316">
        <v>6103</v>
      </c>
      <c r="L5316" s="1" t="s">
        <v>1491</v>
      </c>
      <c r="M5316" s="1" t="s">
        <v>37</v>
      </c>
      <c r="N5316" s="1" t="s">
        <v>33</v>
      </c>
      <c r="O5316" t="s">
        <v>19</v>
      </c>
      <c r="P5316">
        <v>3051.5</v>
      </c>
      <c r="Q5316" s="1" t="s">
        <v>1492</v>
      </c>
      <c r="R5316" s="1" t="s">
        <v>1450</v>
      </c>
      <c r="S5316" t="s">
        <v>1449</v>
      </c>
      <c r="T5316">
        <f>VLOOKUP(Admissions[[#This Row],[Department]],Departments!A:E,5,FALSE)</f>
        <v>6000</v>
      </c>
      <c r="U5316" s="1" t="str">
        <f t="shared" si="166"/>
        <v>Above Benchmark</v>
      </c>
      <c r="V5316" s="1">
        <f t="shared" ca="1" si="167"/>
        <v>30</v>
      </c>
      <c r="W5316" s="1" t="str">
        <f ca="1">_xlfn.IFS(Admissions[[#This Row],[Patients Age]]&lt;18,"Paediatric",V5316&lt;40,"Young Adult",V5316&lt;65,"Adult",TRUE,"Senior")</f>
        <v>Young Adult</v>
      </c>
    </row>
    <row r="5317" spans="1:23" x14ac:dyDescent="0.25">
      <c r="A5317">
        <v>14510</v>
      </c>
      <c r="B5317">
        <v>4244</v>
      </c>
      <c r="C5317" s="1" t="s">
        <v>520</v>
      </c>
      <c r="D5317" s="1" t="s">
        <v>56</v>
      </c>
      <c r="E5317" s="2">
        <v>23466</v>
      </c>
      <c r="F5317" s="1" t="s">
        <v>26</v>
      </c>
      <c r="G5317" s="1" t="s">
        <v>39</v>
      </c>
      <c r="H5317" s="2">
        <v>45092</v>
      </c>
      <c r="I5317" s="2">
        <v>45099</v>
      </c>
      <c r="J5317">
        <v>7</v>
      </c>
      <c r="K5317">
        <v>11154</v>
      </c>
      <c r="L5317" s="1" t="s">
        <v>1491</v>
      </c>
      <c r="M5317" s="1" t="s">
        <v>64</v>
      </c>
      <c r="N5317" s="1" t="s">
        <v>33</v>
      </c>
      <c r="O5317" t="s">
        <v>19</v>
      </c>
      <c r="P5317">
        <v>1593.4286</v>
      </c>
      <c r="Q5317" s="1" t="s">
        <v>1492</v>
      </c>
      <c r="R5317" s="1" t="s">
        <v>1450</v>
      </c>
      <c r="S5317" t="s">
        <v>1449</v>
      </c>
      <c r="T5317">
        <f>VLOOKUP(Admissions[[#This Row],[Department]],Departments!A:E,5,FALSE)</f>
        <v>9000</v>
      </c>
      <c r="U5317" s="1" t="str">
        <f t="shared" si="166"/>
        <v>Above Benchmark</v>
      </c>
      <c r="V5317" s="1">
        <f t="shared" ca="1" si="167"/>
        <v>62</v>
      </c>
      <c r="W5317" s="1" t="str">
        <f ca="1">_xlfn.IFS(Admissions[[#This Row],[Patients Age]]&lt;18,"Paediatric",V5317&lt;40,"Young Adult",V5317&lt;65,"Adult",TRUE,"Senior")</f>
        <v>Adult</v>
      </c>
    </row>
    <row r="5318" spans="1:23" x14ac:dyDescent="0.25">
      <c r="A5318">
        <v>13751</v>
      </c>
      <c r="B5318">
        <v>5830</v>
      </c>
      <c r="C5318" s="1" t="s">
        <v>594</v>
      </c>
      <c r="D5318" s="1" t="s">
        <v>14</v>
      </c>
      <c r="E5318" s="2">
        <v>22370</v>
      </c>
      <c r="F5318" s="1" t="s">
        <v>41</v>
      </c>
      <c r="G5318" s="1" t="s">
        <v>42</v>
      </c>
      <c r="H5318" s="2">
        <v>44972</v>
      </c>
      <c r="I5318" s="2">
        <v>44971</v>
      </c>
      <c r="J5318">
        <v>-1</v>
      </c>
      <c r="K5318">
        <v>10550</v>
      </c>
      <c r="L5318" s="1" t="s">
        <v>1491</v>
      </c>
      <c r="M5318" s="1" t="s">
        <v>73</v>
      </c>
      <c r="N5318" s="1" t="s">
        <v>18</v>
      </c>
      <c r="O5318" t="s">
        <v>62</v>
      </c>
      <c r="P5318">
        <v>-10550</v>
      </c>
      <c r="Q5318" s="1" t="s">
        <v>1492</v>
      </c>
      <c r="R5318" s="1" t="s">
        <v>1453</v>
      </c>
      <c r="S5318" t="s">
        <v>1449</v>
      </c>
      <c r="T5318">
        <f>VLOOKUP(Admissions[[#This Row],[Department]],Departments!A:E,5,FALSE)</f>
        <v>7200</v>
      </c>
      <c r="U5318" s="1" t="str">
        <f t="shared" si="166"/>
        <v>Above Benchmark</v>
      </c>
      <c r="V5318" s="1">
        <f t="shared" ca="1" si="167"/>
        <v>65</v>
      </c>
      <c r="W5318" s="1" t="str">
        <f ca="1">_xlfn.IFS(Admissions[[#This Row],[Patients Age]]&lt;18,"Paediatric",V5318&lt;40,"Young Adult",V5318&lt;65,"Adult",TRUE,"Senior")</f>
        <v>Senior</v>
      </c>
    </row>
    <row r="5319" spans="1:23" x14ac:dyDescent="0.25">
      <c r="A5319">
        <v>11746</v>
      </c>
      <c r="B5319">
        <v>4479</v>
      </c>
      <c r="C5319" s="1" t="s">
        <v>1049</v>
      </c>
      <c r="D5319" s="1" t="s">
        <v>14</v>
      </c>
      <c r="E5319" s="2">
        <v>30947</v>
      </c>
      <c r="F5319" s="1" t="s">
        <v>35</v>
      </c>
      <c r="G5319" s="1" t="s">
        <v>83</v>
      </c>
      <c r="H5319" s="2">
        <v>45522</v>
      </c>
      <c r="I5319" s="2">
        <v>45530</v>
      </c>
      <c r="J5319">
        <v>8</v>
      </c>
      <c r="K5319">
        <v>14942</v>
      </c>
      <c r="L5319" s="1" t="s">
        <v>1491</v>
      </c>
      <c r="M5319" s="1" t="s">
        <v>119</v>
      </c>
      <c r="N5319" s="1" t="s">
        <v>33</v>
      </c>
      <c r="O5319" t="s">
        <v>19</v>
      </c>
      <c r="P5319">
        <v>1867.75</v>
      </c>
      <c r="Q5319" s="1" t="s">
        <v>1492</v>
      </c>
      <c r="R5319" s="1" t="s">
        <v>1451</v>
      </c>
      <c r="S5319" t="s">
        <v>1447</v>
      </c>
      <c r="T5319">
        <f>VLOOKUP(Admissions[[#This Row],[Department]],Departments!A:E,5,FALSE)</f>
        <v>8500</v>
      </c>
      <c r="U5319" s="1" t="str">
        <f t="shared" si="166"/>
        <v>Above Benchmark</v>
      </c>
      <c r="V5319" s="1">
        <f t="shared" ca="1" si="167"/>
        <v>41</v>
      </c>
      <c r="W5319" s="1" t="str">
        <f ca="1">_xlfn.IFS(Admissions[[#This Row],[Patients Age]]&lt;18,"Paediatric",V5319&lt;40,"Young Adult",V5319&lt;65,"Adult",TRUE,"Senior")</f>
        <v>Adult</v>
      </c>
    </row>
    <row r="5320" spans="1:23" x14ac:dyDescent="0.25">
      <c r="A5320">
        <v>10673</v>
      </c>
      <c r="B5320">
        <v>3715</v>
      </c>
      <c r="C5320" s="1" t="s">
        <v>735</v>
      </c>
      <c r="D5320" s="1" t="s">
        <v>56</v>
      </c>
      <c r="E5320" s="2">
        <v>27828</v>
      </c>
      <c r="F5320" s="1" t="s">
        <v>35</v>
      </c>
      <c r="G5320" s="1" t="s">
        <v>83</v>
      </c>
      <c r="H5320" s="2">
        <v>45370</v>
      </c>
      <c r="I5320" s="2">
        <v>45376</v>
      </c>
      <c r="J5320">
        <v>6</v>
      </c>
      <c r="K5320">
        <v>14027</v>
      </c>
      <c r="L5320" s="1" t="s">
        <v>1491</v>
      </c>
      <c r="M5320" s="1" t="s">
        <v>60</v>
      </c>
      <c r="N5320" s="1" t="s">
        <v>18</v>
      </c>
      <c r="O5320" t="s">
        <v>19</v>
      </c>
      <c r="P5320">
        <v>2337.8332999999998</v>
      </c>
      <c r="Q5320" s="1" t="s">
        <v>1492</v>
      </c>
      <c r="R5320" s="1" t="s">
        <v>1452</v>
      </c>
      <c r="S5320" t="s">
        <v>1449</v>
      </c>
      <c r="T5320">
        <f>VLOOKUP(Admissions[[#This Row],[Department]],Departments!A:E,5,FALSE)</f>
        <v>8500</v>
      </c>
      <c r="U5320" s="1" t="str">
        <f t="shared" si="166"/>
        <v>Above Benchmark</v>
      </c>
      <c r="V5320" s="1">
        <f t="shared" ca="1" si="167"/>
        <v>50</v>
      </c>
      <c r="W5320" s="1" t="str">
        <f ca="1">_xlfn.IFS(Admissions[[#This Row],[Patients Age]]&lt;18,"Paediatric",V5320&lt;40,"Young Adult",V5320&lt;65,"Adult",TRUE,"Senior")</f>
        <v>Adult</v>
      </c>
    </row>
    <row r="5321" spans="1:23" x14ac:dyDescent="0.25">
      <c r="A5321">
        <v>15433</v>
      </c>
      <c r="B5321">
        <v>4383</v>
      </c>
      <c r="C5321" s="1" t="s">
        <v>414</v>
      </c>
      <c r="D5321" s="1" t="s">
        <v>56</v>
      </c>
      <c r="E5321" s="2">
        <v>16055</v>
      </c>
      <c r="F5321" s="1" t="s">
        <v>51</v>
      </c>
      <c r="G5321" s="1" t="s">
        <v>52</v>
      </c>
      <c r="H5321" s="2">
        <v>45580</v>
      </c>
      <c r="I5321" s="2">
        <v>45587</v>
      </c>
      <c r="J5321">
        <v>7</v>
      </c>
      <c r="K5321">
        <v>14227</v>
      </c>
      <c r="L5321" s="1" t="s">
        <v>1491</v>
      </c>
      <c r="M5321" s="1" t="s">
        <v>114</v>
      </c>
      <c r="N5321" s="1" t="s">
        <v>24</v>
      </c>
      <c r="O5321" t="s">
        <v>19</v>
      </c>
      <c r="P5321">
        <v>2032.4286</v>
      </c>
      <c r="Q5321" s="1" t="s">
        <v>1492</v>
      </c>
      <c r="R5321" s="1" t="s">
        <v>1452</v>
      </c>
      <c r="S5321" t="s">
        <v>1449</v>
      </c>
      <c r="T5321">
        <f>VLOOKUP(Admissions[[#This Row],[Department]],Departments!A:E,5,FALSE)</f>
        <v>6800</v>
      </c>
      <c r="U5321" s="1" t="str">
        <f t="shared" si="166"/>
        <v>Above Benchmark</v>
      </c>
      <c r="V5321" s="1">
        <f t="shared" ca="1" si="167"/>
        <v>82</v>
      </c>
      <c r="W5321" s="1" t="str">
        <f ca="1">_xlfn.IFS(Admissions[[#This Row],[Patients Age]]&lt;18,"Paediatric",V5321&lt;40,"Young Adult",V5321&lt;65,"Adult",TRUE,"Senior")</f>
        <v>Senior</v>
      </c>
    </row>
    <row r="5322" spans="1:23" x14ac:dyDescent="0.25">
      <c r="A5322">
        <v>10309</v>
      </c>
      <c r="B5322">
        <v>7058</v>
      </c>
      <c r="C5322" s="1" t="s">
        <v>665</v>
      </c>
      <c r="D5322" s="1" t="s">
        <v>56</v>
      </c>
      <c r="E5322" s="2">
        <v>25452</v>
      </c>
      <c r="F5322" s="1" t="s">
        <v>15</v>
      </c>
      <c r="G5322" s="1" t="s">
        <v>217</v>
      </c>
      <c r="H5322" s="2">
        <v>44958</v>
      </c>
      <c r="I5322" s="2">
        <v>44961</v>
      </c>
      <c r="J5322">
        <v>3</v>
      </c>
      <c r="K5322">
        <v>6012</v>
      </c>
      <c r="L5322" s="1" t="s">
        <v>1491</v>
      </c>
      <c r="M5322" s="1" t="s">
        <v>81</v>
      </c>
      <c r="N5322" s="1" t="s">
        <v>18</v>
      </c>
      <c r="O5322" t="s">
        <v>19</v>
      </c>
      <c r="P5322">
        <v>2004</v>
      </c>
      <c r="Q5322" s="1" t="s">
        <v>1492</v>
      </c>
      <c r="R5322" s="1" t="s">
        <v>1453</v>
      </c>
      <c r="S5322" t="s">
        <v>1449</v>
      </c>
      <c r="T5322">
        <f>VLOOKUP(Admissions[[#This Row],[Department]],Departments!A:E,5,FALSE)</f>
        <v>5500</v>
      </c>
      <c r="U5322" s="1" t="str">
        <f t="shared" si="166"/>
        <v>Above Benchmark</v>
      </c>
      <c r="V5322" s="1">
        <f t="shared" ca="1" si="167"/>
        <v>56</v>
      </c>
      <c r="W5322" s="1" t="str">
        <f ca="1">_xlfn.IFS(Admissions[[#This Row],[Patients Age]]&lt;18,"Paediatric",V5322&lt;40,"Young Adult",V5322&lt;65,"Adult",TRUE,"Senior")</f>
        <v>Adult</v>
      </c>
    </row>
    <row r="5323" spans="1:23" x14ac:dyDescent="0.25">
      <c r="A5323">
        <v>10299</v>
      </c>
      <c r="B5323">
        <v>3930</v>
      </c>
      <c r="C5323" s="1" t="s">
        <v>102</v>
      </c>
      <c r="D5323" s="1" t="s">
        <v>56</v>
      </c>
      <c r="E5323" s="2">
        <v>24673</v>
      </c>
      <c r="F5323" s="1" t="s">
        <v>51</v>
      </c>
      <c r="G5323" s="1" t="s">
        <v>52</v>
      </c>
      <c r="H5323" s="2">
        <v>45285</v>
      </c>
      <c r="I5323" s="2">
        <v>45292</v>
      </c>
      <c r="J5323">
        <v>7</v>
      </c>
      <c r="K5323">
        <v>8752</v>
      </c>
      <c r="L5323" s="1" t="s">
        <v>1491</v>
      </c>
      <c r="M5323" s="1" t="s">
        <v>17</v>
      </c>
      <c r="N5323" s="1" t="s">
        <v>33</v>
      </c>
      <c r="O5323" t="s">
        <v>19</v>
      </c>
      <c r="P5323">
        <v>1250.2856999999999</v>
      </c>
      <c r="Q5323" s="1" t="s">
        <v>1492</v>
      </c>
      <c r="R5323" s="1" t="s">
        <v>1448</v>
      </c>
      <c r="S5323" t="s">
        <v>1449</v>
      </c>
      <c r="T5323">
        <f>VLOOKUP(Admissions[[#This Row],[Department]],Departments!A:E,5,FALSE)</f>
        <v>6800</v>
      </c>
      <c r="U5323" s="1" t="str">
        <f t="shared" si="166"/>
        <v>Above Benchmark</v>
      </c>
      <c r="V5323" s="1">
        <f t="shared" ca="1" si="167"/>
        <v>58</v>
      </c>
      <c r="W5323" s="1" t="str">
        <f ca="1">_xlfn.IFS(Admissions[[#This Row],[Patients Age]]&lt;18,"Paediatric",V5323&lt;40,"Young Adult",V5323&lt;65,"Adult",TRUE,"Senior")</f>
        <v>Adult</v>
      </c>
    </row>
    <row r="5324" spans="1:23" x14ac:dyDescent="0.25">
      <c r="A5324">
        <v>14375</v>
      </c>
      <c r="B5324">
        <v>6930</v>
      </c>
      <c r="C5324" s="1" t="s">
        <v>873</v>
      </c>
      <c r="D5324" s="1" t="s">
        <v>56</v>
      </c>
      <c r="E5324" s="2">
        <v>22302</v>
      </c>
      <c r="F5324" s="1" t="s">
        <v>26</v>
      </c>
      <c r="G5324" s="1" t="s">
        <v>27</v>
      </c>
      <c r="H5324" s="2">
        <v>45205</v>
      </c>
      <c r="I5324" s="2">
        <v>45214</v>
      </c>
      <c r="J5324">
        <v>9</v>
      </c>
      <c r="K5324">
        <v>9426</v>
      </c>
      <c r="L5324" s="1" t="s">
        <v>1494</v>
      </c>
      <c r="M5324" s="1" t="s">
        <v>64</v>
      </c>
      <c r="N5324" s="1" t="s">
        <v>18</v>
      </c>
      <c r="O5324" t="s">
        <v>19</v>
      </c>
      <c r="P5324">
        <v>1047.3333</v>
      </c>
      <c r="Q5324" s="1" t="s">
        <v>1492</v>
      </c>
      <c r="R5324" s="1" t="s">
        <v>1454</v>
      </c>
      <c r="S5324" t="s">
        <v>1449</v>
      </c>
      <c r="T5324">
        <f>VLOOKUP(Admissions[[#This Row],[Department]],Departments!A:E,5,FALSE)</f>
        <v>9000</v>
      </c>
      <c r="U5324" s="1" t="str">
        <f t="shared" si="166"/>
        <v>Above Benchmark</v>
      </c>
      <c r="V5324" s="1">
        <f t="shared" ca="1" si="167"/>
        <v>65</v>
      </c>
      <c r="W5324" s="1" t="str">
        <f ca="1">_xlfn.IFS(Admissions[[#This Row],[Patients Age]]&lt;18,"Paediatric",V5324&lt;40,"Young Adult",V5324&lt;65,"Adult",TRUE,"Senior")</f>
        <v>Senior</v>
      </c>
    </row>
    <row r="5325" spans="1:23" x14ac:dyDescent="0.25">
      <c r="A5325">
        <v>12073</v>
      </c>
      <c r="B5325">
        <v>5597</v>
      </c>
      <c r="C5325" s="1" t="s">
        <v>698</v>
      </c>
      <c r="D5325" s="1" t="s">
        <v>14</v>
      </c>
      <c r="E5325" s="2">
        <v>32342</v>
      </c>
      <c r="F5325" s="1" t="s">
        <v>35</v>
      </c>
      <c r="G5325" s="1" t="s">
        <v>36</v>
      </c>
      <c r="H5325" s="2">
        <v>45009</v>
      </c>
      <c r="I5325" s="2">
        <v>45016</v>
      </c>
      <c r="J5325">
        <v>7</v>
      </c>
      <c r="K5325">
        <v>11416</v>
      </c>
      <c r="L5325" s="1" t="s">
        <v>1494</v>
      </c>
      <c r="M5325" s="1" t="s">
        <v>60</v>
      </c>
      <c r="N5325" s="1" t="s">
        <v>18</v>
      </c>
      <c r="O5325" t="s">
        <v>19</v>
      </c>
      <c r="P5325">
        <v>1630.8570999999999</v>
      </c>
      <c r="Q5325" s="1" t="s">
        <v>1492</v>
      </c>
      <c r="R5325" s="1" t="s">
        <v>1454</v>
      </c>
      <c r="S5325" t="s">
        <v>1449</v>
      </c>
      <c r="T5325">
        <f>VLOOKUP(Admissions[[#This Row],[Department]],Departments!A:E,5,FALSE)</f>
        <v>8500</v>
      </c>
      <c r="U5325" s="1" t="str">
        <f t="shared" si="166"/>
        <v>Above Benchmark</v>
      </c>
      <c r="V5325" s="1">
        <f t="shared" ca="1" si="167"/>
        <v>37</v>
      </c>
      <c r="W5325" s="1" t="str">
        <f ca="1">_xlfn.IFS(Admissions[[#This Row],[Patients Age]]&lt;18,"Paediatric",V5325&lt;40,"Young Adult",V5325&lt;65,"Adult",TRUE,"Senior")</f>
        <v>Young Adult</v>
      </c>
    </row>
    <row r="5326" spans="1:23" x14ac:dyDescent="0.25">
      <c r="A5326">
        <v>10650</v>
      </c>
      <c r="B5326">
        <v>5278</v>
      </c>
      <c r="C5326" s="1" t="s">
        <v>926</v>
      </c>
      <c r="D5326" s="1" t="s">
        <v>14</v>
      </c>
      <c r="E5326" s="2">
        <v>34921</v>
      </c>
      <c r="F5326" s="1" t="s">
        <v>15</v>
      </c>
      <c r="G5326" s="1" t="s">
        <v>16</v>
      </c>
      <c r="H5326" s="2">
        <v>45329</v>
      </c>
      <c r="I5326" s="2">
        <v>45330</v>
      </c>
      <c r="J5326">
        <v>1</v>
      </c>
      <c r="K5326">
        <v>3475</v>
      </c>
      <c r="L5326" s="1" t="s">
        <v>1491</v>
      </c>
      <c r="M5326" s="1" t="s">
        <v>81</v>
      </c>
      <c r="N5326" s="1" t="s">
        <v>18</v>
      </c>
      <c r="O5326" t="s">
        <v>19</v>
      </c>
      <c r="P5326">
        <v>3475</v>
      </c>
      <c r="Q5326" s="1" t="s">
        <v>1492</v>
      </c>
      <c r="R5326" s="1" t="s">
        <v>1453</v>
      </c>
      <c r="S5326" t="s">
        <v>1449</v>
      </c>
      <c r="T5326">
        <f>VLOOKUP(Admissions[[#This Row],[Department]],Departments!A:E,5,FALSE)</f>
        <v>5500</v>
      </c>
      <c r="U5326" s="1" t="str">
        <f t="shared" si="166"/>
        <v>Within Benchmark</v>
      </c>
      <c r="V5326" s="1">
        <f t="shared" ca="1" si="167"/>
        <v>30</v>
      </c>
      <c r="W5326" s="1" t="str">
        <f ca="1">_xlfn.IFS(Admissions[[#This Row],[Patients Age]]&lt;18,"Paediatric",V5326&lt;40,"Young Adult",V5326&lt;65,"Adult",TRUE,"Senior")</f>
        <v>Young Adult</v>
      </c>
    </row>
    <row r="5327" spans="1:23" x14ac:dyDescent="0.25">
      <c r="A5327">
        <v>15336</v>
      </c>
      <c r="B5327">
        <v>3540</v>
      </c>
      <c r="C5327" s="1" t="s">
        <v>717</v>
      </c>
      <c r="D5327" s="1" t="s">
        <v>14</v>
      </c>
      <c r="E5327" s="2">
        <v>19248</v>
      </c>
      <c r="F5327" s="1" t="s">
        <v>51</v>
      </c>
      <c r="G5327" s="1" t="s">
        <v>87</v>
      </c>
      <c r="H5327" s="2">
        <v>45603</v>
      </c>
      <c r="I5327" s="2">
        <v>45610</v>
      </c>
      <c r="J5327">
        <v>7</v>
      </c>
      <c r="K5327">
        <v>9269</v>
      </c>
      <c r="L5327" s="1" t="s">
        <v>1491</v>
      </c>
      <c r="M5327" s="1" t="s">
        <v>17</v>
      </c>
      <c r="N5327" s="1" t="s">
        <v>18</v>
      </c>
      <c r="O5327" t="s">
        <v>19</v>
      </c>
      <c r="P5327">
        <v>1324.1429000000001</v>
      </c>
      <c r="Q5327" s="1" t="s">
        <v>1492</v>
      </c>
      <c r="R5327" s="1" t="s">
        <v>1450</v>
      </c>
      <c r="S5327" t="s">
        <v>1449</v>
      </c>
      <c r="T5327">
        <f>VLOOKUP(Admissions[[#This Row],[Department]],Departments!A:E,5,FALSE)</f>
        <v>6800</v>
      </c>
      <c r="U5327" s="1" t="str">
        <f t="shared" si="166"/>
        <v>Above Benchmark</v>
      </c>
      <c r="V5327" s="1">
        <f t="shared" ca="1" si="167"/>
        <v>73</v>
      </c>
      <c r="W5327" s="1" t="str">
        <f ca="1">_xlfn.IFS(Admissions[[#This Row],[Patients Age]]&lt;18,"Paediatric",V5327&lt;40,"Young Adult",V5327&lt;65,"Adult",TRUE,"Senior")</f>
        <v>Senior</v>
      </c>
    </row>
    <row r="5328" spans="1:23" x14ac:dyDescent="0.25">
      <c r="A5328">
        <v>10114</v>
      </c>
      <c r="B5328">
        <v>4200</v>
      </c>
      <c r="C5328" s="1" t="s">
        <v>1406</v>
      </c>
      <c r="D5328" s="1" t="s">
        <v>14</v>
      </c>
      <c r="E5328" s="2">
        <v>33822</v>
      </c>
      <c r="F5328" s="1" t="s">
        <v>26</v>
      </c>
      <c r="G5328" s="1" t="s">
        <v>27</v>
      </c>
      <c r="H5328" s="2">
        <v>45613</v>
      </c>
      <c r="I5328" s="2">
        <v>45622</v>
      </c>
      <c r="J5328">
        <v>9</v>
      </c>
      <c r="K5328">
        <v>20643</v>
      </c>
      <c r="L5328" s="1" t="s">
        <v>1491</v>
      </c>
      <c r="M5328" s="1" t="s">
        <v>79</v>
      </c>
      <c r="N5328" s="1" t="s">
        <v>18</v>
      </c>
      <c r="O5328" t="s">
        <v>19</v>
      </c>
      <c r="P5328">
        <v>2293.6667000000002</v>
      </c>
      <c r="Q5328" s="1" t="s">
        <v>1492</v>
      </c>
      <c r="R5328" s="1" t="s">
        <v>1451</v>
      </c>
      <c r="S5328" t="s">
        <v>1447</v>
      </c>
      <c r="T5328">
        <f>VLOOKUP(Admissions[[#This Row],[Department]],Departments!A:E,5,FALSE)</f>
        <v>9000</v>
      </c>
      <c r="U5328" s="1" t="str">
        <f t="shared" si="166"/>
        <v>Above Benchmark</v>
      </c>
      <c r="V5328" s="1">
        <f t="shared" ca="1" si="167"/>
        <v>33</v>
      </c>
      <c r="W5328" s="1" t="str">
        <f ca="1">_xlfn.IFS(Admissions[[#This Row],[Patients Age]]&lt;18,"Paediatric",V5328&lt;40,"Young Adult",V5328&lt;65,"Adult",TRUE,"Senior")</f>
        <v>Young Adult</v>
      </c>
    </row>
    <row r="5329" spans="1:23" x14ac:dyDescent="0.25">
      <c r="A5329">
        <v>13198</v>
      </c>
      <c r="B5329">
        <v>5023</v>
      </c>
      <c r="C5329" s="1" t="s">
        <v>796</v>
      </c>
      <c r="D5329" s="1" t="s">
        <v>56</v>
      </c>
      <c r="E5329" s="2">
        <v>11739</v>
      </c>
      <c r="F5329" s="1" t="s">
        <v>41</v>
      </c>
      <c r="G5329" s="1" t="s">
        <v>72</v>
      </c>
      <c r="H5329" s="2">
        <v>45236</v>
      </c>
      <c r="I5329" s="2">
        <v>45243</v>
      </c>
      <c r="J5329">
        <v>7</v>
      </c>
      <c r="K5329">
        <v>11491</v>
      </c>
      <c r="L5329" s="1" t="s">
        <v>1491</v>
      </c>
      <c r="M5329" s="1" t="s">
        <v>121</v>
      </c>
      <c r="N5329" s="1" t="s">
        <v>18</v>
      </c>
      <c r="O5329" t="s">
        <v>19</v>
      </c>
      <c r="P5329">
        <v>1641.5714</v>
      </c>
      <c r="Q5329" s="1" t="s">
        <v>1492</v>
      </c>
      <c r="R5329" s="1" t="s">
        <v>1448</v>
      </c>
      <c r="S5329" t="s">
        <v>1449</v>
      </c>
      <c r="T5329">
        <f>VLOOKUP(Admissions[[#This Row],[Department]],Departments!A:E,5,FALSE)</f>
        <v>7200</v>
      </c>
      <c r="U5329" s="1" t="str">
        <f t="shared" si="166"/>
        <v>Above Benchmark</v>
      </c>
      <c r="V5329" s="1">
        <f t="shared" ca="1" si="167"/>
        <v>94</v>
      </c>
      <c r="W5329" s="1" t="str">
        <f ca="1">_xlfn.IFS(Admissions[[#This Row],[Patients Age]]&lt;18,"Paediatric",V5329&lt;40,"Young Adult",V5329&lt;65,"Adult",TRUE,"Senior")</f>
        <v>Senior</v>
      </c>
    </row>
    <row r="5330" spans="1:23" x14ac:dyDescent="0.25">
      <c r="A5330">
        <v>15026</v>
      </c>
      <c r="B5330">
        <v>5698</v>
      </c>
      <c r="C5330" s="1" t="s">
        <v>1408</v>
      </c>
      <c r="D5330" s="1" t="s">
        <v>56</v>
      </c>
      <c r="E5330" s="2">
        <v>28236</v>
      </c>
      <c r="F5330" s="1" t="s">
        <v>26</v>
      </c>
      <c r="G5330" s="1" t="s">
        <v>39</v>
      </c>
      <c r="H5330" s="2">
        <v>45565</v>
      </c>
      <c r="I5330" s="2">
        <v>45570</v>
      </c>
      <c r="J5330">
        <v>5</v>
      </c>
      <c r="K5330">
        <v>13462</v>
      </c>
      <c r="L5330" s="1" t="s">
        <v>1491</v>
      </c>
      <c r="M5330" s="1" t="s">
        <v>17</v>
      </c>
      <c r="N5330" s="1" t="s">
        <v>24</v>
      </c>
      <c r="O5330" t="s">
        <v>19</v>
      </c>
      <c r="P5330">
        <v>2692.4</v>
      </c>
      <c r="Q5330" s="1" t="s">
        <v>1492</v>
      </c>
      <c r="R5330" s="1" t="s">
        <v>1448</v>
      </c>
      <c r="S5330" t="s">
        <v>1449</v>
      </c>
      <c r="T5330">
        <f>VLOOKUP(Admissions[[#This Row],[Department]],Departments!A:E,5,FALSE)</f>
        <v>9000</v>
      </c>
      <c r="U5330" s="1" t="str">
        <f t="shared" si="166"/>
        <v>Above Benchmark</v>
      </c>
      <c r="V5330" s="1">
        <f t="shared" ca="1" si="167"/>
        <v>49</v>
      </c>
      <c r="W5330" s="1" t="str">
        <f ca="1">_xlfn.IFS(Admissions[[#This Row],[Patients Age]]&lt;18,"Paediatric",V5330&lt;40,"Young Adult",V5330&lt;65,"Adult",TRUE,"Senior")</f>
        <v>Adult</v>
      </c>
    </row>
    <row r="5331" spans="1:23" x14ac:dyDescent="0.25">
      <c r="A5331">
        <v>14237</v>
      </c>
      <c r="B5331">
        <v>7061</v>
      </c>
      <c r="C5331" s="1" t="s">
        <v>1250</v>
      </c>
      <c r="D5331" s="1" t="s">
        <v>56</v>
      </c>
      <c r="E5331" s="2">
        <v>44534</v>
      </c>
      <c r="F5331" s="1" t="s">
        <v>30</v>
      </c>
      <c r="G5331" s="1" t="s">
        <v>58</v>
      </c>
      <c r="H5331" s="2">
        <v>45629</v>
      </c>
      <c r="I5331" s="2">
        <v>45631</v>
      </c>
      <c r="J5331">
        <v>2</v>
      </c>
      <c r="K5331">
        <v>2590</v>
      </c>
      <c r="L5331" s="1" t="s">
        <v>1491</v>
      </c>
      <c r="M5331" s="1" t="s">
        <v>49</v>
      </c>
      <c r="N5331" s="1" t="s">
        <v>33</v>
      </c>
      <c r="O5331" t="s">
        <v>19</v>
      </c>
      <c r="P5331">
        <v>1295</v>
      </c>
      <c r="Q5331" s="1" t="s">
        <v>1492</v>
      </c>
      <c r="R5331" s="1" t="s">
        <v>1452</v>
      </c>
      <c r="S5331" t="s">
        <v>1449</v>
      </c>
      <c r="T5331">
        <f>VLOOKUP(Admissions[[#This Row],[Department]],Departments!A:E,5,FALSE)</f>
        <v>4500</v>
      </c>
      <c r="U5331" s="1" t="str">
        <f t="shared" si="166"/>
        <v>Within Benchmark</v>
      </c>
      <c r="V5331" s="1">
        <f t="shared" ca="1" si="167"/>
        <v>4</v>
      </c>
      <c r="W5331" s="1" t="str">
        <f ca="1">_xlfn.IFS(Admissions[[#This Row],[Patients Age]]&lt;18,"Paediatric",V5331&lt;40,"Young Adult",V5331&lt;65,"Adult",TRUE,"Senior")</f>
        <v>Paediatric</v>
      </c>
    </row>
    <row r="5332" spans="1:23" x14ac:dyDescent="0.25">
      <c r="A5332">
        <v>12173</v>
      </c>
      <c r="B5332">
        <v>4098</v>
      </c>
      <c r="C5332" s="1" t="s">
        <v>543</v>
      </c>
      <c r="D5332" s="1" t="s">
        <v>14</v>
      </c>
      <c r="E5332" s="2">
        <v>20531</v>
      </c>
      <c r="F5332" s="1" t="s">
        <v>35</v>
      </c>
      <c r="G5332" s="1" t="s">
        <v>36</v>
      </c>
      <c r="H5332" s="2">
        <v>45285</v>
      </c>
      <c r="I5332" s="2">
        <v>45290</v>
      </c>
      <c r="J5332">
        <v>5</v>
      </c>
      <c r="K5332">
        <v>15173</v>
      </c>
      <c r="L5332" s="1" t="s">
        <v>1491</v>
      </c>
      <c r="M5332" s="1" t="s">
        <v>60</v>
      </c>
      <c r="N5332" s="1" t="s">
        <v>18</v>
      </c>
      <c r="O5332" t="s">
        <v>19</v>
      </c>
      <c r="P5332">
        <v>3034.6</v>
      </c>
      <c r="Q5332" s="1" t="s">
        <v>1492</v>
      </c>
      <c r="R5332" s="1" t="s">
        <v>1448</v>
      </c>
      <c r="S5332" t="s">
        <v>1449</v>
      </c>
      <c r="T5332">
        <f>VLOOKUP(Admissions[[#This Row],[Department]],Departments!A:E,5,FALSE)</f>
        <v>8500</v>
      </c>
      <c r="U5332" s="1" t="str">
        <f t="shared" si="166"/>
        <v>Above Benchmark</v>
      </c>
      <c r="V5332" s="1">
        <f t="shared" ca="1" si="167"/>
        <v>70</v>
      </c>
      <c r="W5332" s="1" t="str">
        <f ca="1">_xlfn.IFS(Admissions[[#This Row],[Patients Age]]&lt;18,"Paediatric",V5332&lt;40,"Young Adult",V5332&lt;65,"Adult",TRUE,"Senior")</f>
        <v>Senior</v>
      </c>
    </row>
    <row r="5333" spans="1:23" x14ac:dyDescent="0.25">
      <c r="A5333">
        <v>13066</v>
      </c>
      <c r="B5333">
        <v>6581</v>
      </c>
      <c r="C5333" s="1" t="s">
        <v>98</v>
      </c>
      <c r="D5333" s="1" t="s">
        <v>14</v>
      </c>
      <c r="E5333" s="2">
        <v>27427</v>
      </c>
      <c r="F5333" s="1" t="s">
        <v>26</v>
      </c>
      <c r="G5333" s="1" t="s">
        <v>141</v>
      </c>
      <c r="H5333" s="2">
        <v>45077</v>
      </c>
      <c r="I5333" s="2">
        <v>45088</v>
      </c>
      <c r="J5333">
        <v>11</v>
      </c>
      <c r="K5333">
        <v>20967</v>
      </c>
      <c r="L5333" s="1" t="s">
        <v>1491</v>
      </c>
      <c r="M5333" s="1" t="s">
        <v>64</v>
      </c>
      <c r="N5333" s="1" t="s">
        <v>33</v>
      </c>
      <c r="O5333" t="s">
        <v>19</v>
      </c>
      <c r="P5333">
        <v>1906.0908999999999</v>
      </c>
      <c r="Q5333" s="1" t="s">
        <v>1492</v>
      </c>
      <c r="R5333" s="1" t="s">
        <v>1453</v>
      </c>
      <c r="S5333" t="s">
        <v>1449</v>
      </c>
      <c r="T5333">
        <f>VLOOKUP(Admissions[[#This Row],[Department]],Departments!A:E,5,FALSE)</f>
        <v>9000</v>
      </c>
      <c r="U5333" s="1" t="str">
        <f t="shared" si="166"/>
        <v>Above Benchmark</v>
      </c>
      <c r="V5333" s="1">
        <f t="shared" ca="1" si="167"/>
        <v>51</v>
      </c>
      <c r="W5333" s="1" t="str">
        <f ca="1">_xlfn.IFS(Admissions[[#This Row],[Patients Age]]&lt;18,"Paediatric",V5333&lt;40,"Young Adult",V5333&lt;65,"Adult",TRUE,"Senior")</f>
        <v>Adult</v>
      </c>
    </row>
    <row r="5334" spans="1:23" x14ac:dyDescent="0.25">
      <c r="A5334">
        <v>11874</v>
      </c>
      <c r="B5334">
        <v>5512</v>
      </c>
      <c r="C5334" s="1" t="s">
        <v>481</v>
      </c>
      <c r="D5334" s="1" t="s">
        <v>56</v>
      </c>
      <c r="E5334" s="2">
        <v>24024</v>
      </c>
      <c r="F5334" s="1" t="s">
        <v>66</v>
      </c>
      <c r="G5334" s="1" t="s">
        <v>67</v>
      </c>
      <c r="H5334" s="2">
        <v>45601</v>
      </c>
      <c r="I5334" s="2">
        <v>45605</v>
      </c>
      <c r="J5334">
        <v>4</v>
      </c>
      <c r="K5334">
        <v>5230</v>
      </c>
      <c r="L5334" s="1" t="s">
        <v>1494</v>
      </c>
      <c r="M5334" s="1" t="s">
        <v>116</v>
      </c>
      <c r="N5334" s="1" t="s">
        <v>33</v>
      </c>
      <c r="O5334" t="s">
        <v>19</v>
      </c>
      <c r="P5334">
        <v>1307.5</v>
      </c>
      <c r="Q5334" s="1" t="s">
        <v>1492</v>
      </c>
      <c r="R5334" s="1" t="s">
        <v>1452</v>
      </c>
      <c r="S5334" t="s">
        <v>1449</v>
      </c>
      <c r="T5334">
        <f>VLOOKUP(Admissions[[#This Row],[Department]],Departments!A:E,5,FALSE)</f>
        <v>6000</v>
      </c>
      <c r="U5334" s="1" t="str">
        <f t="shared" si="166"/>
        <v>Within Benchmark</v>
      </c>
      <c r="V5334" s="1">
        <f t="shared" ca="1" si="167"/>
        <v>60</v>
      </c>
      <c r="W5334" s="1" t="str">
        <f ca="1">_xlfn.IFS(Admissions[[#This Row],[Patients Age]]&lt;18,"Paediatric",V5334&lt;40,"Young Adult",V5334&lt;65,"Adult",TRUE,"Senior")</f>
        <v>Adult</v>
      </c>
    </row>
    <row r="5335" spans="1:23" x14ac:dyDescent="0.25">
      <c r="A5335">
        <v>15637</v>
      </c>
      <c r="B5335">
        <v>3838</v>
      </c>
      <c r="C5335" s="1" t="s">
        <v>271</v>
      </c>
      <c r="D5335" s="1" t="s">
        <v>56</v>
      </c>
      <c r="E5335" s="2">
        <v>36352</v>
      </c>
      <c r="F5335" s="1" t="s">
        <v>35</v>
      </c>
      <c r="G5335" s="1" t="s">
        <v>36</v>
      </c>
      <c r="H5335" s="2">
        <v>45253</v>
      </c>
      <c r="I5335" s="2">
        <v>45261</v>
      </c>
      <c r="J5335">
        <v>8</v>
      </c>
      <c r="K5335">
        <v>10623</v>
      </c>
      <c r="L5335" s="1" t="s">
        <v>1491</v>
      </c>
      <c r="M5335" s="1" t="s">
        <v>37</v>
      </c>
      <c r="N5335" s="1" t="s">
        <v>33</v>
      </c>
      <c r="O5335" t="s">
        <v>19</v>
      </c>
      <c r="P5335">
        <v>1327.875</v>
      </c>
      <c r="Q5335" s="1" t="s">
        <v>1492</v>
      </c>
      <c r="R5335" s="1" t="s">
        <v>1450</v>
      </c>
      <c r="S5335" t="s">
        <v>1449</v>
      </c>
      <c r="T5335">
        <f>VLOOKUP(Admissions[[#This Row],[Department]],Departments!A:E,5,FALSE)</f>
        <v>8500</v>
      </c>
      <c r="U5335" s="1" t="str">
        <f t="shared" si="166"/>
        <v>Above Benchmark</v>
      </c>
      <c r="V5335" s="1">
        <f t="shared" ca="1" si="167"/>
        <v>26</v>
      </c>
      <c r="W5335" s="1" t="str">
        <f ca="1">_xlfn.IFS(Admissions[[#This Row],[Patients Age]]&lt;18,"Paediatric",V5335&lt;40,"Young Adult",V5335&lt;65,"Adult",TRUE,"Senior")</f>
        <v>Young Adult</v>
      </c>
    </row>
    <row r="5336" spans="1:23" x14ac:dyDescent="0.25">
      <c r="A5336">
        <v>14825</v>
      </c>
      <c r="B5336">
        <v>4193</v>
      </c>
      <c r="C5336" s="1" t="s">
        <v>555</v>
      </c>
      <c r="D5336" s="1" t="s">
        <v>56</v>
      </c>
      <c r="E5336" s="2">
        <v>22500</v>
      </c>
      <c r="F5336" s="1" t="s">
        <v>21</v>
      </c>
      <c r="G5336" s="1" t="s">
        <v>160</v>
      </c>
      <c r="H5336" s="2">
        <v>45507</v>
      </c>
      <c r="I5336" s="2">
        <v>45513</v>
      </c>
      <c r="J5336">
        <v>6</v>
      </c>
      <c r="K5336">
        <v>18867</v>
      </c>
      <c r="L5336" s="1" t="s">
        <v>1491</v>
      </c>
      <c r="M5336" s="1" t="s">
        <v>28</v>
      </c>
      <c r="N5336" s="1" t="s">
        <v>18</v>
      </c>
      <c r="O5336" t="s">
        <v>19</v>
      </c>
      <c r="P5336">
        <v>3144.5</v>
      </c>
      <c r="Q5336" s="1" t="s">
        <v>1492</v>
      </c>
      <c r="R5336" s="1" t="s">
        <v>1446</v>
      </c>
      <c r="S5336" t="s">
        <v>1447</v>
      </c>
      <c r="T5336">
        <f>VLOOKUP(Admissions[[#This Row],[Department]],Departments!A:E,5,FALSE)</f>
        <v>12000</v>
      </c>
      <c r="U5336" s="1" t="str">
        <f t="shared" si="166"/>
        <v>Above Benchmark</v>
      </c>
      <c r="V5336" s="1">
        <f t="shared" ca="1" si="167"/>
        <v>64</v>
      </c>
      <c r="W5336" s="1" t="str">
        <f ca="1">_xlfn.IFS(Admissions[[#This Row],[Patients Age]]&lt;18,"Paediatric",V5336&lt;40,"Young Adult",V5336&lt;65,"Adult",TRUE,"Senior")</f>
        <v>Adult</v>
      </c>
    </row>
    <row r="5337" spans="1:23" x14ac:dyDescent="0.25">
      <c r="A5337">
        <v>13446</v>
      </c>
      <c r="B5337">
        <v>6856</v>
      </c>
      <c r="C5337" s="1" t="s">
        <v>1401</v>
      </c>
      <c r="D5337" s="1" t="s">
        <v>56</v>
      </c>
      <c r="E5337" s="2">
        <v>15102</v>
      </c>
      <c r="F5337" s="1" t="s">
        <v>26</v>
      </c>
      <c r="G5337" s="1" t="s">
        <v>27</v>
      </c>
      <c r="H5337" s="2">
        <v>45302</v>
      </c>
      <c r="I5337" s="2">
        <v>45309</v>
      </c>
      <c r="J5337">
        <v>7</v>
      </c>
      <c r="K5337">
        <v>20321</v>
      </c>
      <c r="L5337" s="1" t="s">
        <v>1491</v>
      </c>
      <c r="M5337" s="1" t="s">
        <v>17</v>
      </c>
      <c r="N5337" s="1" t="s">
        <v>18</v>
      </c>
      <c r="O5337" t="s">
        <v>19</v>
      </c>
      <c r="P5337">
        <v>2903</v>
      </c>
      <c r="Q5337" s="1" t="s">
        <v>1492</v>
      </c>
      <c r="R5337" s="1" t="s">
        <v>1450</v>
      </c>
      <c r="S5337" t="s">
        <v>1449</v>
      </c>
      <c r="T5337">
        <f>VLOOKUP(Admissions[[#This Row],[Department]],Departments!A:E,5,FALSE)</f>
        <v>9000</v>
      </c>
      <c r="U5337" s="1" t="str">
        <f t="shared" si="166"/>
        <v>Above Benchmark</v>
      </c>
      <c r="V5337" s="1">
        <f t="shared" ca="1" si="167"/>
        <v>85</v>
      </c>
      <c r="W5337" s="1" t="str">
        <f ca="1">_xlfn.IFS(Admissions[[#This Row],[Patients Age]]&lt;18,"Paediatric",V5337&lt;40,"Young Adult",V5337&lt;65,"Adult",TRUE,"Senior")</f>
        <v>Senior</v>
      </c>
    </row>
    <row r="5338" spans="1:23" x14ac:dyDescent="0.25">
      <c r="A5338">
        <v>11872</v>
      </c>
      <c r="B5338">
        <v>4522</v>
      </c>
      <c r="C5338" s="1" t="s">
        <v>380</v>
      </c>
      <c r="D5338" s="1" t="s">
        <v>56</v>
      </c>
      <c r="E5338" s="2">
        <v>19411</v>
      </c>
      <c r="F5338" s="1" t="s">
        <v>26</v>
      </c>
      <c r="G5338" s="1" t="s">
        <v>27</v>
      </c>
      <c r="H5338" s="2">
        <v>45543</v>
      </c>
      <c r="I5338" s="2">
        <v>45554</v>
      </c>
      <c r="J5338">
        <v>11</v>
      </c>
      <c r="K5338">
        <v>19498</v>
      </c>
      <c r="L5338" s="1" t="s">
        <v>1491</v>
      </c>
      <c r="M5338" s="1" t="s">
        <v>17</v>
      </c>
      <c r="N5338" s="1" t="s">
        <v>33</v>
      </c>
      <c r="O5338" t="s">
        <v>19</v>
      </c>
      <c r="P5338">
        <v>1772.5454999999999</v>
      </c>
      <c r="Q5338" s="1" t="s">
        <v>1492</v>
      </c>
      <c r="R5338" s="1" t="s">
        <v>1451</v>
      </c>
      <c r="S5338" t="s">
        <v>1447</v>
      </c>
      <c r="T5338">
        <f>VLOOKUP(Admissions[[#This Row],[Department]],Departments!A:E,5,FALSE)</f>
        <v>9000</v>
      </c>
      <c r="U5338" s="1" t="str">
        <f t="shared" si="166"/>
        <v>Above Benchmark</v>
      </c>
      <c r="V5338" s="1">
        <f t="shared" ca="1" si="167"/>
        <v>73</v>
      </c>
      <c r="W5338" s="1" t="str">
        <f ca="1">_xlfn.IFS(Admissions[[#This Row],[Patients Age]]&lt;18,"Paediatric",V5338&lt;40,"Young Adult",V5338&lt;65,"Adult",TRUE,"Senior")</f>
        <v>Senior</v>
      </c>
    </row>
    <row r="5339" spans="1:23" x14ac:dyDescent="0.25">
      <c r="A5339">
        <v>10523</v>
      </c>
      <c r="B5339">
        <v>6750</v>
      </c>
      <c r="C5339" s="1" t="s">
        <v>813</v>
      </c>
      <c r="D5339" s="1" t="s">
        <v>14</v>
      </c>
      <c r="E5339" s="2">
        <v>12320</v>
      </c>
      <c r="F5339" s="1" t="s">
        <v>66</v>
      </c>
      <c r="G5339" s="1" t="s">
        <v>77</v>
      </c>
      <c r="H5339" s="2">
        <v>45546</v>
      </c>
      <c r="I5339" s="2">
        <v>45551</v>
      </c>
      <c r="J5339">
        <v>5</v>
      </c>
      <c r="K5339">
        <v>5778</v>
      </c>
      <c r="L5339" s="1" t="s">
        <v>1491</v>
      </c>
      <c r="M5339" s="1" t="s">
        <v>91</v>
      </c>
      <c r="N5339" s="1" t="s">
        <v>18</v>
      </c>
      <c r="O5339" t="s">
        <v>19</v>
      </c>
      <c r="P5339">
        <v>1155.5999999999999</v>
      </c>
      <c r="Q5339" s="1" t="s">
        <v>1492</v>
      </c>
      <c r="R5339" s="1" t="s">
        <v>1453</v>
      </c>
      <c r="S5339" t="s">
        <v>1449</v>
      </c>
      <c r="T5339">
        <f>VLOOKUP(Admissions[[#This Row],[Department]],Departments!A:E,5,FALSE)</f>
        <v>6000</v>
      </c>
      <c r="U5339" s="1" t="str">
        <f t="shared" si="166"/>
        <v>Within Benchmark</v>
      </c>
      <c r="V5339" s="1">
        <f t="shared" ca="1" si="167"/>
        <v>92</v>
      </c>
      <c r="W5339" s="1" t="str">
        <f ca="1">_xlfn.IFS(Admissions[[#This Row],[Patients Age]]&lt;18,"Paediatric",V5339&lt;40,"Young Adult",V5339&lt;65,"Adult",TRUE,"Senior")</f>
        <v>Senior</v>
      </c>
    </row>
    <row r="5340" spans="1:23" x14ac:dyDescent="0.25">
      <c r="A5340">
        <v>13620</v>
      </c>
      <c r="B5340">
        <v>3736</v>
      </c>
      <c r="C5340" s="1" t="s">
        <v>254</v>
      </c>
      <c r="D5340" s="1" t="s">
        <v>56</v>
      </c>
      <c r="E5340" s="2">
        <v>26986</v>
      </c>
      <c r="F5340" s="1" t="s">
        <v>41</v>
      </c>
      <c r="G5340" s="1" t="s">
        <v>42</v>
      </c>
      <c r="H5340" s="2">
        <v>45086</v>
      </c>
      <c r="I5340" s="2">
        <v>45091</v>
      </c>
      <c r="J5340">
        <v>5</v>
      </c>
      <c r="K5340">
        <v>6685</v>
      </c>
      <c r="L5340" s="1" t="s">
        <v>1491</v>
      </c>
      <c r="M5340" s="1" t="s">
        <v>43</v>
      </c>
      <c r="N5340" s="1" t="s">
        <v>24</v>
      </c>
      <c r="O5340" t="s">
        <v>19</v>
      </c>
      <c r="P5340">
        <v>1337</v>
      </c>
      <c r="Q5340" s="1" t="s">
        <v>1492</v>
      </c>
      <c r="R5340" s="1" t="s">
        <v>1454</v>
      </c>
      <c r="S5340" t="s">
        <v>1449</v>
      </c>
      <c r="T5340">
        <f>VLOOKUP(Admissions[[#This Row],[Department]],Departments!A:E,5,FALSE)</f>
        <v>7200</v>
      </c>
      <c r="U5340" s="1" t="str">
        <f t="shared" si="166"/>
        <v>Within Benchmark</v>
      </c>
      <c r="V5340" s="1">
        <f t="shared" ca="1" si="167"/>
        <v>52</v>
      </c>
      <c r="W5340" s="1" t="str">
        <f ca="1">_xlfn.IFS(Admissions[[#This Row],[Patients Age]]&lt;18,"Paediatric",V5340&lt;40,"Young Adult",V5340&lt;65,"Adult",TRUE,"Senior")</f>
        <v>Adult</v>
      </c>
    </row>
    <row r="5341" spans="1:23" x14ac:dyDescent="0.25">
      <c r="A5341">
        <v>11666</v>
      </c>
      <c r="B5341">
        <v>4148</v>
      </c>
      <c r="C5341" s="1" t="s">
        <v>404</v>
      </c>
      <c r="D5341" s="1" t="s">
        <v>14</v>
      </c>
      <c r="E5341" s="2">
        <v>32948</v>
      </c>
      <c r="F5341" s="1" t="s">
        <v>35</v>
      </c>
      <c r="G5341" s="1" t="s">
        <v>36</v>
      </c>
      <c r="H5341" s="2">
        <v>45555</v>
      </c>
      <c r="I5341" s="2">
        <v>45559</v>
      </c>
      <c r="J5341">
        <v>4</v>
      </c>
      <c r="K5341">
        <v>9214</v>
      </c>
      <c r="L5341" s="1" t="s">
        <v>1491</v>
      </c>
      <c r="M5341" s="1" t="s">
        <v>37</v>
      </c>
      <c r="N5341" s="1" t="s">
        <v>18</v>
      </c>
      <c r="O5341" t="s">
        <v>19</v>
      </c>
      <c r="P5341">
        <v>2303.5</v>
      </c>
      <c r="Q5341" s="1" t="s">
        <v>1492</v>
      </c>
      <c r="R5341" s="1" t="s">
        <v>1454</v>
      </c>
      <c r="S5341" t="s">
        <v>1449</v>
      </c>
      <c r="T5341">
        <f>VLOOKUP(Admissions[[#This Row],[Department]],Departments!A:E,5,FALSE)</f>
        <v>8500</v>
      </c>
      <c r="U5341" s="1" t="str">
        <f t="shared" si="166"/>
        <v>Above Benchmark</v>
      </c>
      <c r="V5341" s="1">
        <f t="shared" ca="1" si="167"/>
        <v>36</v>
      </c>
      <c r="W5341" s="1" t="str">
        <f ca="1">_xlfn.IFS(Admissions[[#This Row],[Patients Age]]&lt;18,"Paediatric",V5341&lt;40,"Young Adult",V5341&lt;65,"Adult",TRUE,"Senior")</f>
        <v>Young Adult</v>
      </c>
    </row>
    <row r="5342" spans="1:23" x14ac:dyDescent="0.25">
      <c r="A5342">
        <v>13559</v>
      </c>
      <c r="B5342">
        <v>5548</v>
      </c>
      <c r="C5342" s="1" t="s">
        <v>347</v>
      </c>
      <c r="D5342" s="1" t="s">
        <v>14</v>
      </c>
      <c r="E5342" s="2">
        <v>36613</v>
      </c>
      <c r="F5342" s="1" t="s">
        <v>35</v>
      </c>
      <c r="G5342" s="1" t="s">
        <v>36</v>
      </c>
      <c r="H5342" s="2">
        <v>45415</v>
      </c>
      <c r="I5342" s="2">
        <v>45419</v>
      </c>
      <c r="J5342">
        <v>4</v>
      </c>
      <c r="K5342">
        <v>9398</v>
      </c>
      <c r="L5342" s="1" t="s">
        <v>1491</v>
      </c>
      <c r="M5342" s="1" t="s">
        <v>119</v>
      </c>
      <c r="N5342" s="1" t="s">
        <v>18</v>
      </c>
      <c r="O5342" t="s">
        <v>19</v>
      </c>
      <c r="P5342">
        <v>2349.5</v>
      </c>
      <c r="Q5342" s="1" t="s">
        <v>1492</v>
      </c>
      <c r="R5342" s="1" t="s">
        <v>1454</v>
      </c>
      <c r="S5342" t="s">
        <v>1449</v>
      </c>
      <c r="T5342">
        <f>VLOOKUP(Admissions[[#This Row],[Department]],Departments!A:E,5,FALSE)</f>
        <v>8500</v>
      </c>
      <c r="U5342" s="1" t="str">
        <f t="shared" si="166"/>
        <v>Above Benchmark</v>
      </c>
      <c r="V5342" s="1">
        <f t="shared" ca="1" si="167"/>
        <v>26</v>
      </c>
      <c r="W5342" s="1" t="str">
        <f ca="1">_xlfn.IFS(Admissions[[#This Row],[Patients Age]]&lt;18,"Paediatric",V5342&lt;40,"Young Adult",V5342&lt;65,"Adult",TRUE,"Senior")</f>
        <v>Young Adult</v>
      </c>
    </row>
    <row r="5343" spans="1:23" x14ac:dyDescent="0.25">
      <c r="A5343">
        <v>15766</v>
      </c>
      <c r="B5343">
        <v>5184</v>
      </c>
      <c r="C5343" s="1" t="s">
        <v>623</v>
      </c>
      <c r="D5343" s="1" t="s">
        <v>14</v>
      </c>
      <c r="E5343" s="2">
        <v>13068</v>
      </c>
      <c r="F5343" s="1" t="s">
        <v>21</v>
      </c>
      <c r="G5343" s="1" t="s">
        <v>160</v>
      </c>
      <c r="H5343" s="2">
        <v>45203</v>
      </c>
      <c r="I5343" s="2">
        <v>45220</v>
      </c>
      <c r="J5343">
        <v>17</v>
      </c>
      <c r="K5343">
        <v>47241</v>
      </c>
      <c r="L5343" s="1" t="s">
        <v>1491</v>
      </c>
      <c r="M5343" s="1" t="s">
        <v>23</v>
      </c>
      <c r="N5343" s="1" t="s">
        <v>18</v>
      </c>
      <c r="O5343" t="s">
        <v>19</v>
      </c>
      <c r="P5343">
        <v>2778.8824</v>
      </c>
      <c r="Q5343" s="1" t="s">
        <v>1492</v>
      </c>
      <c r="R5343" s="1" t="s">
        <v>1453</v>
      </c>
      <c r="S5343" t="s">
        <v>1449</v>
      </c>
      <c r="T5343">
        <f>VLOOKUP(Admissions[[#This Row],[Department]],Departments!A:E,5,FALSE)</f>
        <v>12000</v>
      </c>
      <c r="U5343" s="1" t="str">
        <f t="shared" si="166"/>
        <v>Above Benchmark</v>
      </c>
      <c r="V5343" s="1">
        <f t="shared" ca="1" si="167"/>
        <v>90</v>
      </c>
      <c r="W5343" s="1" t="str">
        <f ca="1">_xlfn.IFS(Admissions[[#This Row],[Patients Age]]&lt;18,"Paediatric",V5343&lt;40,"Young Adult",V5343&lt;65,"Adult",TRUE,"Senior")</f>
        <v>Senior</v>
      </c>
    </row>
    <row r="5344" spans="1:23" x14ac:dyDescent="0.25">
      <c r="A5344">
        <v>12490</v>
      </c>
      <c r="B5344">
        <v>3658</v>
      </c>
      <c r="C5344" s="1" t="s">
        <v>69</v>
      </c>
      <c r="D5344" s="1" t="s">
        <v>14</v>
      </c>
      <c r="E5344" s="2">
        <v>17527</v>
      </c>
      <c r="F5344" s="1" t="s">
        <v>26</v>
      </c>
      <c r="G5344" s="1" t="s">
        <v>27</v>
      </c>
      <c r="H5344" s="2">
        <v>45153</v>
      </c>
      <c r="I5344" s="2">
        <v>45159</v>
      </c>
      <c r="J5344">
        <v>6</v>
      </c>
      <c r="K5344">
        <v>17936</v>
      </c>
      <c r="L5344" s="1" t="s">
        <v>1491</v>
      </c>
      <c r="M5344" s="1" t="s">
        <v>28</v>
      </c>
      <c r="N5344" s="1" t="s">
        <v>18</v>
      </c>
      <c r="O5344" t="s">
        <v>19</v>
      </c>
      <c r="P5344">
        <v>2989.3332999999998</v>
      </c>
      <c r="Q5344" s="1" t="s">
        <v>1492</v>
      </c>
      <c r="R5344" s="1" t="s">
        <v>1452</v>
      </c>
      <c r="S5344" t="s">
        <v>1449</v>
      </c>
      <c r="T5344">
        <f>VLOOKUP(Admissions[[#This Row],[Department]],Departments!A:E,5,FALSE)</f>
        <v>9000</v>
      </c>
      <c r="U5344" s="1" t="str">
        <f t="shared" si="166"/>
        <v>Above Benchmark</v>
      </c>
      <c r="V5344" s="1">
        <f t="shared" ca="1" si="167"/>
        <v>78</v>
      </c>
      <c r="W5344" s="1" t="str">
        <f ca="1">_xlfn.IFS(Admissions[[#This Row],[Patients Age]]&lt;18,"Paediatric",V5344&lt;40,"Young Adult",V5344&lt;65,"Adult",TRUE,"Senior")</f>
        <v>Senior</v>
      </c>
    </row>
    <row r="5345" spans="1:23" x14ac:dyDescent="0.25">
      <c r="A5345">
        <v>14000</v>
      </c>
      <c r="B5345">
        <v>4414</v>
      </c>
      <c r="C5345" s="1" t="s">
        <v>646</v>
      </c>
      <c r="D5345" s="1" t="s">
        <v>56</v>
      </c>
      <c r="E5345" s="2">
        <v>19664</v>
      </c>
      <c r="F5345" s="1" t="s">
        <v>41</v>
      </c>
      <c r="G5345" s="1" t="s">
        <v>72</v>
      </c>
      <c r="H5345" s="2">
        <v>45128</v>
      </c>
      <c r="I5345" s="2">
        <v>45132</v>
      </c>
      <c r="J5345">
        <v>4</v>
      </c>
      <c r="K5345">
        <v>9766</v>
      </c>
      <c r="L5345" s="1" t="s">
        <v>1491</v>
      </c>
      <c r="M5345" s="1" t="s">
        <v>43</v>
      </c>
      <c r="N5345" s="1" t="s">
        <v>33</v>
      </c>
      <c r="O5345" t="s">
        <v>19</v>
      </c>
      <c r="P5345">
        <v>2441.5</v>
      </c>
      <c r="Q5345" s="1" t="s">
        <v>1492</v>
      </c>
      <c r="R5345" s="1" t="s">
        <v>1454</v>
      </c>
      <c r="S5345" t="s">
        <v>1449</v>
      </c>
      <c r="T5345">
        <f>VLOOKUP(Admissions[[#This Row],[Department]],Departments!A:E,5,FALSE)</f>
        <v>7200</v>
      </c>
      <c r="U5345" s="1" t="str">
        <f t="shared" si="166"/>
        <v>Above Benchmark</v>
      </c>
      <c r="V5345" s="1">
        <f t="shared" ca="1" si="167"/>
        <v>72</v>
      </c>
      <c r="W5345" s="1" t="str">
        <f ca="1">_xlfn.IFS(Admissions[[#This Row],[Patients Age]]&lt;18,"Paediatric",V5345&lt;40,"Young Adult",V5345&lt;65,"Adult",TRUE,"Senior")</f>
        <v>Senior</v>
      </c>
    </row>
    <row r="5346" spans="1:23" x14ac:dyDescent="0.25">
      <c r="A5346">
        <v>15503</v>
      </c>
      <c r="B5346">
        <v>6318</v>
      </c>
      <c r="C5346" s="1" t="s">
        <v>899</v>
      </c>
      <c r="D5346" s="1" t="s">
        <v>56</v>
      </c>
      <c r="E5346" s="2">
        <v>20476</v>
      </c>
      <c r="F5346" s="1" t="s">
        <v>26</v>
      </c>
      <c r="G5346" s="1" t="s">
        <v>39</v>
      </c>
      <c r="H5346" s="2">
        <v>45460</v>
      </c>
      <c r="I5346" s="2">
        <v>45468</v>
      </c>
      <c r="J5346">
        <v>8</v>
      </c>
      <c r="K5346">
        <v>23364</v>
      </c>
      <c r="L5346" s="1" t="s">
        <v>1494</v>
      </c>
      <c r="M5346" s="1" t="s">
        <v>17</v>
      </c>
      <c r="N5346" s="1" t="s">
        <v>33</v>
      </c>
      <c r="O5346" t="s">
        <v>19</v>
      </c>
      <c r="P5346">
        <v>2920.5</v>
      </c>
      <c r="Q5346" s="1" t="s">
        <v>1492</v>
      </c>
      <c r="R5346" s="1" t="s">
        <v>1448</v>
      </c>
      <c r="S5346" t="s">
        <v>1449</v>
      </c>
      <c r="T5346">
        <f>VLOOKUP(Admissions[[#This Row],[Department]],Departments!A:E,5,FALSE)</f>
        <v>9000</v>
      </c>
      <c r="U5346" s="1" t="str">
        <f t="shared" si="166"/>
        <v>Above Benchmark</v>
      </c>
      <c r="V5346" s="1">
        <f t="shared" ca="1" si="167"/>
        <v>70</v>
      </c>
      <c r="W5346" s="1" t="str">
        <f ca="1">_xlfn.IFS(Admissions[[#This Row],[Patients Age]]&lt;18,"Paediatric",V5346&lt;40,"Young Adult",V5346&lt;65,"Adult",TRUE,"Senior")</f>
        <v>Senior</v>
      </c>
    </row>
    <row r="5347" spans="1:23" x14ac:dyDescent="0.25">
      <c r="A5347">
        <v>14795</v>
      </c>
      <c r="B5347">
        <v>6296</v>
      </c>
      <c r="C5347" s="1" t="s">
        <v>564</v>
      </c>
      <c r="D5347" s="1" t="s">
        <v>14</v>
      </c>
      <c r="E5347" s="2">
        <v>18981</v>
      </c>
      <c r="F5347" s="1" t="s">
        <v>15</v>
      </c>
      <c r="G5347" s="1" t="s">
        <v>16</v>
      </c>
      <c r="H5347" s="2">
        <v>45454</v>
      </c>
      <c r="I5347" s="2">
        <v>45457</v>
      </c>
      <c r="J5347">
        <v>3</v>
      </c>
      <c r="K5347">
        <v>6534</v>
      </c>
      <c r="L5347" s="1" t="s">
        <v>1491</v>
      </c>
      <c r="M5347" s="1" t="s">
        <v>46</v>
      </c>
      <c r="N5347" s="1" t="s">
        <v>18</v>
      </c>
      <c r="O5347" t="s">
        <v>19</v>
      </c>
      <c r="P5347">
        <v>2178</v>
      </c>
      <c r="Q5347" s="1" t="s">
        <v>1492</v>
      </c>
      <c r="R5347" s="1" t="s">
        <v>1452</v>
      </c>
      <c r="S5347" t="s">
        <v>1449</v>
      </c>
      <c r="T5347">
        <f>VLOOKUP(Admissions[[#This Row],[Department]],Departments!A:E,5,FALSE)</f>
        <v>5500</v>
      </c>
      <c r="U5347" s="1" t="str">
        <f t="shared" si="166"/>
        <v>Above Benchmark</v>
      </c>
      <c r="V5347" s="1">
        <f t="shared" ca="1" si="167"/>
        <v>74</v>
      </c>
      <c r="W5347" s="1" t="str">
        <f ca="1">_xlfn.IFS(Admissions[[#This Row],[Patients Age]]&lt;18,"Paediatric",V5347&lt;40,"Young Adult",V5347&lt;65,"Adult",TRUE,"Senior")</f>
        <v>Senior</v>
      </c>
    </row>
    <row r="5348" spans="1:23" x14ac:dyDescent="0.25">
      <c r="A5348">
        <v>13753</v>
      </c>
      <c r="B5348">
        <v>5246</v>
      </c>
      <c r="C5348" s="1" t="s">
        <v>880</v>
      </c>
      <c r="D5348" s="1" t="s">
        <v>56</v>
      </c>
      <c r="E5348" s="2">
        <v>20871</v>
      </c>
      <c r="F5348" s="1" t="s">
        <v>51</v>
      </c>
      <c r="G5348" s="1" t="s">
        <v>52</v>
      </c>
      <c r="H5348" s="2">
        <v>45051</v>
      </c>
      <c r="I5348" s="2">
        <v>45058</v>
      </c>
      <c r="J5348">
        <v>7</v>
      </c>
      <c r="K5348">
        <v>9475</v>
      </c>
      <c r="L5348" s="1" t="s">
        <v>1491</v>
      </c>
      <c r="M5348" s="1" t="s">
        <v>17</v>
      </c>
      <c r="N5348" s="1" t="s">
        <v>24</v>
      </c>
      <c r="O5348" t="s">
        <v>19</v>
      </c>
      <c r="P5348">
        <v>1353.5714</v>
      </c>
      <c r="Q5348" s="1" t="s">
        <v>1492</v>
      </c>
      <c r="R5348" s="1" t="s">
        <v>1454</v>
      </c>
      <c r="S5348" t="s">
        <v>1449</v>
      </c>
      <c r="T5348">
        <f>VLOOKUP(Admissions[[#This Row],[Department]],Departments!A:E,5,FALSE)</f>
        <v>6800</v>
      </c>
      <c r="U5348" s="1" t="str">
        <f t="shared" si="166"/>
        <v>Above Benchmark</v>
      </c>
      <c r="V5348" s="1">
        <f t="shared" ca="1" si="167"/>
        <v>69</v>
      </c>
      <c r="W5348" s="1" t="str">
        <f ca="1">_xlfn.IFS(Admissions[[#This Row],[Patients Age]]&lt;18,"Paediatric",V5348&lt;40,"Young Adult",V5348&lt;65,"Adult",TRUE,"Senior")</f>
        <v>Senior</v>
      </c>
    </row>
    <row r="5349" spans="1:23" x14ac:dyDescent="0.25">
      <c r="A5349">
        <v>14599</v>
      </c>
      <c r="B5349">
        <v>6562</v>
      </c>
      <c r="C5349" s="1" t="s">
        <v>777</v>
      </c>
      <c r="D5349" s="1" t="s">
        <v>56</v>
      </c>
      <c r="E5349" s="2">
        <v>37971</v>
      </c>
      <c r="F5349" s="1" t="s">
        <v>66</v>
      </c>
      <c r="G5349" s="1" t="s">
        <v>70</v>
      </c>
      <c r="H5349" s="2">
        <v>45374</v>
      </c>
      <c r="I5349" s="2">
        <v>45378</v>
      </c>
      <c r="J5349">
        <v>4</v>
      </c>
      <c r="K5349">
        <v>5956</v>
      </c>
      <c r="L5349" s="1" t="s">
        <v>1494</v>
      </c>
      <c r="M5349" s="1" t="s">
        <v>37</v>
      </c>
      <c r="N5349" s="1" t="s">
        <v>33</v>
      </c>
      <c r="O5349" t="s">
        <v>19</v>
      </c>
      <c r="P5349">
        <v>1489</v>
      </c>
      <c r="Q5349" s="1" t="s">
        <v>1492</v>
      </c>
      <c r="R5349" s="1" t="s">
        <v>1446</v>
      </c>
      <c r="S5349" t="s">
        <v>1447</v>
      </c>
      <c r="T5349">
        <f>VLOOKUP(Admissions[[#This Row],[Department]],Departments!A:E,5,FALSE)</f>
        <v>6000</v>
      </c>
      <c r="U5349" s="1" t="str">
        <f t="shared" si="166"/>
        <v>Within Benchmark</v>
      </c>
      <c r="V5349" s="1">
        <f t="shared" ca="1" si="167"/>
        <v>22</v>
      </c>
      <c r="W5349" s="1" t="str">
        <f ca="1">_xlfn.IFS(Admissions[[#This Row],[Patients Age]]&lt;18,"Paediatric",V5349&lt;40,"Young Adult",V5349&lt;65,"Adult",TRUE,"Senior")</f>
        <v>Young Adult</v>
      </c>
    </row>
    <row r="5350" spans="1:23" x14ac:dyDescent="0.25">
      <c r="A5350">
        <v>12866</v>
      </c>
      <c r="B5350">
        <v>6802</v>
      </c>
      <c r="C5350" s="1" t="s">
        <v>1278</v>
      </c>
      <c r="D5350" s="1" t="s">
        <v>14</v>
      </c>
      <c r="E5350" s="2">
        <v>25534</v>
      </c>
      <c r="F5350" s="1" t="s">
        <v>35</v>
      </c>
      <c r="G5350" s="1" t="s">
        <v>36</v>
      </c>
      <c r="H5350" s="2">
        <v>45377</v>
      </c>
      <c r="I5350" s="2">
        <v>45384</v>
      </c>
      <c r="J5350">
        <v>7</v>
      </c>
      <c r="K5350">
        <v>12651</v>
      </c>
      <c r="L5350" s="1" t="s">
        <v>1491</v>
      </c>
      <c r="M5350" s="1" t="s">
        <v>75</v>
      </c>
      <c r="N5350" s="1" t="s">
        <v>33</v>
      </c>
      <c r="O5350" t="s">
        <v>19</v>
      </c>
      <c r="P5350">
        <v>1807.2856999999999</v>
      </c>
      <c r="Q5350" s="1" t="s">
        <v>1492</v>
      </c>
      <c r="R5350" s="1" t="s">
        <v>1452</v>
      </c>
      <c r="S5350" t="s">
        <v>1449</v>
      </c>
      <c r="T5350">
        <f>VLOOKUP(Admissions[[#This Row],[Department]],Departments!A:E,5,FALSE)</f>
        <v>8500</v>
      </c>
      <c r="U5350" s="1" t="str">
        <f t="shared" si="166"/>
        <v>Above Benchmark</v>
      </c>
      <c r="V5350" s="1">
        <f t="shared" ca="1" si="167"/>
        <v>56</v>
      </c>
      <c r="W5350" s="1" t="str">
        <f ca="1">_xlfn.IFS(Admissions[[#This Row],[Patients Age]]&lt;18,"Paediatric",V5350&lt;40,"Young Adult",V5350&lt;65,"Adult",TRUE,"Senior")</f>
        <v>Adult</v>
      </c>
    </row>
    <row r="5351" spans="1:23" x14ac:dyDescent="0.25">
      <c r="A5351">
        <v>12371</v>
      </c>
      <c r="B5351">
        <v>6225</v>
      </c>
      <c r="C5351" s="1" t="s">
        <v>923</v>
      </c>
      <c r="D5351" s="1" t="s">
        <v>14</v>
      </c>
      <c r="E5351" s="2">
        <v>21138</v>
      </c>
      <c r="F5351" s="1" t="s">
        <v>26</v>
      </c>
      <c r="G5351" s="1" t="s">
        <v>39</v>
      </c>
      <c r="H5351" s="2">
        <v>45582</v>
      </c>
      <c r="I5351" s="2">
        <v>45588</v>
      </c>
      <c r="J5351">
        <v>6</v>
      </c>
      <c r="K5351">
        <v>16246</v>
      </c>
      <c r="L5351" s="1" t="s">
        <v>1491</v>
      </c>
      <c r="M5351" s="1" t="s">
        <v>79</v>
      </c>
      <c r="N5351" s="1" t="s">
        <v>24</v>
      </c>
      <c r="O5351" t="s">
        <v>19</v>
      </c>
      <c r="P5351">
        <v>2707.6667000000002</v>
      </c>
      <c r="Q5351" s="1" t="s">
        <v>1492</v>
      </c>
      <c r="R5351" s="1" t="s">
        <v>1450</v>
      </c>
      <c r="S5351" t="s">
        <v>1449</v>
      </c>
      <c r="T5351">
        <f>VLOOKUP(Admissions[[#This Row],[Department]],Departments!A:E,5,FALSE)</f>
        <v>9000</v>
      </c>
      <c r="U5351" s="1" t="str">
        <f t="shared" si="166"/>
        <v>Above Benchmark</v>
      </c>
      <c r="V5351" s="1">
        <f t="shared" ca="1" si="167"/>
        <v>68</v>
      </c>
      <c r="W5351" s="1" t="str">
        <f ca="1">_xlfn.IFS(Admissions[[#This Row],[Patients Age]]&lt;18,"Paediatric",V5351&lt;40,"Young Adult",V5351&lt;65,"Adult",TRUE,"Senior")</f>
        <v>Senior</v>
      </c>
    </row>
    <row r="5352" spans="1:23" x14ac:dyDescent="0.25">
      <c r="A5352">
        <v>10910</v>
      </c>
      <c r="B5352">
        <v>5631</v>
      </c>
      <c r="C5352" s="1" t="s">
        <v>476</v>
      </c>
      <c r="D5352" s="1" t="s">
        <v>14</v>
      </c>
      <c r="E5352" s="2">
        <v>28582</v>
      </c>
      <c r="F5352" s="1" t="s">
        <v>35</v>
      </c>
      <c r="G5352" s="1" t="s">
        <v>36</v>
      </c>
      <c r="H5352" s="2">
        <v>45123</v>
      </c>
      <c r="I5352" s="2">
        <v>45129</v>
      </c>
      <c r="J5352">
        <v>6</v>
      </c>
      <c r="K5352">
        <v>15104</v>
      </c>
      <c r="L5352" s="1" t="s">
        <v>1491</v>
      </c>
      <c r="M5352" s="1" t="s">
        <v>119</v>
      </c>
      <c r="N5352" s="1" t="s">
        <v>33</v>
      </c>
      <c r="O5352" t="s">
        <v>19</v>
      </c>
      <c r="P5352">
        <v>2517.3332999999998</v>
      </c>
      <c r="Q5352" s="1" t="s">
        <v>1492</v>
      </c>
      <c r="R5352" s="1" t="s">
        <v>1451</v>
      </c>
      <c r="S5352" t="s">
        <v>1447</v>
      </c>
      <c r="T5352">
        <f>VLOOKUP(Admissions[[#This Row],[Department]],Departments!A:E,5,FALSE)</f>
        <v>8500</v>
      </c>
      <c r="U5352" s="1" t="str">
        <f t="shared" si="166"/>
        <v>Above Benchmark</v>
      </c>
      <c r="V5352" s="1">
        <f t="shared" ca="1" si="167"/>
        <v>48</v>
      </c>
      <c r="W5352" s="1" t="str">
        <f ca="1">_xlfn.IFS(Admissions[[#This Row],[Patients Age]]&lt;18,"Paediatric",V5352&lt;40,"Young Adult",V5352&lt;65,"Adult",TRUE,"Senior")</f>
        <v>Adult</v>
      </c>
    </row>
    <row r="5353" spans="1:23" x14ac:dyDescent="0.25">
      <c r="A5353">
        <v>11181</v>
      </c>
      <c r="B5353">
        <v>6763</v>
      </c>
      <c r="C5353" s="1" t="s">
        <v>1409</v>
      </c>
      <c r="D5353" s="1" t="s">
        <v>14</v>
      </c>
      <c r="E5353" s="2">
        <v>14704</v>
      </c>
      <c r="F5353" s="1" t="s">
        <v>51</v>
      </c>
      <c r="G5353" s="1" t="s">
        <v>87</v>
      </c>
      <c r="H5353" s="2">
        <v>45612</v>
      </c>
      <c r="I5353" s="2">
        <v>45618</v>
      </c>
      <c r="J5353">
        <v>6</v>
      </c>
      <c r="K5353">
        <v>10905</v>
      </c>
      <c r="L5353" s="1" t="s">
        <v>1491</v>
      </c>
      <c r="M5353" s="1" t="s">
        <v>17</v>
      </c>
      <c r="N5353" s="1" t="s">
        <v>33</v>
      </c>
      <c r="O5353" t="s">
        <v>19</v>
      </c>
      <c r="P5353">
        <v>1817.5</v>
      </c>
      <c r="Q5353" s="1" t="s">
        <v>1492</v>
      </c>
      <c r="R5353" s="1" t="s">
        <v>1446</v>
      </c>
      <c r="S5353" t="s">
        <v>1447</v>
      </c>
      <c r="T5353">
        <f>VLOOKUP(Admissions[[#This Row],[Department]],Departments!A:E,5,FALSE)</f>
        <v>6800</v>
      </c>
      <c r="U5353" s="1" t="str">
        <f t="shared" si="166"/>
        <v>Above Benchmark</v>
      </c>
      <c r="V5353" s="1">
        <f t="shared" ca="1" si="167"/>
        <v>86</v>
      </c>
      <c r="W5353" s="1" t="str">
        <f ca="1">_xlfn.IFS(Admissions[[#This Row],[Patients Age]]&lt;18,"Paediatric",V5353&lt;40,"Young Adult",V5353&lt;65,"Adult",TRUE,"Senior")</f>
        <v>Senior</v>
      </c>
    </row>
    <row r="5354" spans="1:23" x14ac:dyDescent="0.25">
      <c r="A5354">
        <v>14186</v>
      </c>
      <c r="B5354">
        <v>3116</v>
      </c>
      <c r="C5354" s="1" t="s">
        <v>618</v>
      </c>
      <c r="D5354" s="1" t="s">
        <v>56</v>
      </c>
      <c r="E5354" s="2">
        <v>19655</v>
      </c>
      <c r="F5354" s="1" t="s">
        <v>15</v>
      </c>
      <c r="G5354" s="1" t="s">
        <v>217</v>
      </c>
      <c r="H5354" s="2">
        <v>45345</v>
      </c>
      <c r="I5354" s="2">
        <v>45347</v>
      </c>
      <c r="J5354">
        <v>2</v>
      </c>
      <c r="K5354">
        <v>4539</v>
      </c>
      <c r="L5354" s="1" t="s">
        <v>1491</v>
      </c>
      <c r="M5354" s="1" t="s">
        <v>17</v>
      </c>
      <c r="N5354" s="1" t="s">
        <v>18</v>
      </c>
      <c r="O5354" t="s">
        <v>19</v>
      </c>
      <c r="P5354">
        <v>2269.5</v>
      </c>
      <c r="Q5354" s="1" t="s">
        <v>1492</v>
      </c>
      <c r="R5354" s="1" t="s">
        <v>1454</v>
      </c>
      <c r="S5354" t="s">
        <v>1449</v>
      </c>
      <c r="T5354">
        <f>VLOOKUP(Admissions[[#This Row],[Department]],Departments!A:E,5,FALSE)</f>
        <v>5500</v>
      </c>
      <c r="U5354" s="1" t="str">
        <f t="shared" si="166"/>
        <v>Within Benchmark</v>
      </c>
      <c r="V5354" s="1">
        <f t="shared" ca="1" si="167"/>
        <v>72</v>
      </c>
      <c r="W5354" s="1" t="str">
        <f ca="1">_xlfn.IFS(Admissions[[#This Row],[Patients Age]]&lt;18,"Paediatric",V5354&lt;40,"Young Adult",V5354&lt;65,"Adult",TRUE,"Senior")</f>
        <v>Senior</v>
      </c>
    </row>
    <row r="5355" spans="1:23" x14ac:dyDescent="0.25">
      <c r="A5355">
        <v>13687</v>
      </c>
      <c r="B5355">
        <v>5187</v>
      </c>
      <c r="C5355" s="1" t="s">
        <v>635</v>
      </c>
      <c r="D5355" s="1" t="s">
        <v>14</v>
      </c>
      <c r="E5355" s="2">
        <v>30586</v>
      </c>
      <c r="F5355" s="1" t="s">
        <v>15</v>
      </c>
      <c r="G5355" s="1" t="s">
        <v>48</v>
      </c>
      <c r="H5355" s="2">
        <v>45649</v>
      </c>
      <c r="I5355" s="2">
        <v>45652</v>
      </c>
      <c r="J5355">
        <v>3</v>
      </c>
      <c r="K5355">
        <v>3815</v>
      </c>
      <c r="L5355" s="1" t="s">
        <v>1491</v>
      </c>
      <c r="M5355" s="1" t="s">
        <v>46</v>
      </c>
      <c r="N5355" s="1" t="s">
        <v>18</v>
      </c>
      <c r="O5355" t="s">
        <v>19</v>
      </c>
      <c r="P5355">
        <v>1271.6667</v>
      </c>
      <c r="Q5355" s="1" t="s">
        <v>1492</v>
      </c>
      <c r="R5355" s="1" t="s">
        <v>1448</v>
      </c>
      <c r="S5355" t="s">
        <v>1449</v>
      </c>
      <c r="T5355">
        <f>VLOOKUP(Admissions[[#This Row],[Department]],Departments!A:E,5,FALSE)</f>
        <v>5500</v>
      </c>
      <c r="U5355" s="1" t="str">
        <f t="shared" si="166"/>
        <v>Within Benchmark</v>
      </c>
      <c r="V5355" s="1">
        <f t="shared" ca="1" si="167"/>
        <v>42</v>
      </c>
      <c r="W5355" s="1" t="str">
        <f ca="1">_xlfn.IFS(Admissions[[#This Row],[Patients Age]]&lt;18,"Paediatric",V5355&lt;40,"Young Adult",V5355&lt;65,"Adult",TRUE,"Senior")</f>
        <v>Adult</v>
      </c>
    </row>
    <row r="5356" spans="1:23" x14ac:dyDescent="0.25">
      <c r="A5356">
        <v>15527</v>
      </c>
      <c r="B5356">
        <v>5083</v>
      </c>
      <c r="C5356" s="1" t="s">
        <v>630</v>
      </c>
      <c r="D5356" s="1" t="s">
        <v>56</v>
      </c>
      <c r="E5356" s="2">
        <v>12952</v>
      </c>
      <c r="F5356" s="1" t="s">
        <v>35</v>
      </c>
      <c r="G5356" s="1" t="s">
        <v>36</v>
      </c>
      <c r="H5356" s="2">
        <v>45101</v>
      </c>
      <c r="I5356" s="2">
        <v>45110</v>
      </c>
      <c r="J5356">
        <v>9</v>
      </c>
      <c r="K5356">
        <v>23472</v>
      </c>
      <c r="L5356" s="1" t="s">
        <v>1491</v>
      </c>
      <c r="M5356" s="1" t="s">
        <v>60</v>
      </c>
      <c r="N5356" s="1" t="s">
        <v>33</v>
      </c>
      <c r="O5356" t="s">
        <v>19</v>
      </c>
      <c r="P5356">
        <v>2608</v>
      </c>
      <c r="Q5356" s="1" t="s">
        <v>1492</v>
      </c>
      <c r="R5356" s="1" t="s">
        <v>1446</v>
      </c>
      <c r="S5356" t="s">
        <v>1447</v>
      </c>
      <c r="T5356">
        <f>VLOOKUP(Admissions[[#This Row],[Department]],Departments!A:E,5,FALSE)</f>
        <v>8500</v>
      </c>
      <c r="U5356" s="1" t="str">
        <f t="shared" si="166"/>
        <v>Above Benchmark</v>
      </c>
      <c r="V5356" s="1">
        <f t="shared" ca="1" si="167"/>
        <v>91</v>
      </c>
      <c r="W5356" s="1" t="str">
        <f ca="1">_xlfn.IFS(Admissions[[#This Row],[Patients Age]]&lt;18,"Paediatric",V5356&lt;40,"Young Adult",V5356&lt;65,"Adult",TRUE,"Senior")</f>
        <v>Senior</v>
      </c>
    </row>
    <row r="5357" spans="1:23" x14ac:dyDescent="0.25">
      <c r="A5357">
        <v>15832</v>
      </c>
      <c r="B5357">
        <v>6115</v>
      </c>
      <c r="C5357" s="1" t="s">
        <v>1073</v>
      </c>
      <c r="D5357" s="1" t="s">
        <v>56</v>
      </c>
      <c r="E5357" s="2">
        <v>25751</v>
      </c>
      <c r="F5357" s="1" t="s">
        <v>15</v>
      </c>
      <c r="G5357" s="1" t="s">
        <v>48</v>
      </c>
      <c r="H5357" s="2">
        <v>45585</v>
      </c>
      <c r="I5357" s="2">
        <v>45587</v>
      </c>
      <c r="J5357">
        <v>2</v>
      </c>
      <c r="K5357">
        <v>4642</v>
      </c>
      <c r="L5357" s="1" t="s">
        <v>1491</v>
      </c>
      <c r="M5357" s="1" t="s">
        <v>17</v>
      </c>
      <c r="N5357" s="1" t="s">
        <v>18</v>
      </c>
      <c r="O5357" t="s">
        <v>19</v>
      </c>
      <c r="P5357">
        <v>2321</v>
      </c>
      <c r="Q5357" s="1" t="s">
        <v>1492</v>
      </c>
      <c r="R5357" s="1" t="s">
        <v>1451</v>
      </c>
      <c r="S5357" t="s">
        <v>1447</v>
      </c>
      <c r="T5357">
        <f>VLOOKUP(Admissions[[#This Row],[Department]],Departments!A:E,5,FALSE)</f>
        <v>5500</v>
      </c>
      <c r="U5357" s="1" t="str">
        <f t="shared" si="166"/>
        <v>Within Benchmark</v>
      </c>
      <c r="V5357" s="1">
        <f t="shared" ca="1" si="167"/>
        <v>56</v>
      </c>
      <c r="W5357" s="1" t="str">
        <f ca="1">_xlfn.IFS(Admissions[[#This Row],[Patients Age]]&lt;18,"Paediatric",V5357&lt;40,"Young Adult",V5357&lt;65,"Adult",TRUE,"Senior")</f>
        <v>Adult</v>
      </c>
    </row>
    <row r="5358" spans="1:23" x14ac:dyDescent="0.25">
      <c r="A5358">
        <v>10354</v>
      </c>
      <c r="B5358">
        <v>6843</v>
      </c>
      <c r="C5358" s="1" t="s">
        <v>229</v>
      </c>
      <c r="D5358" s="1" t="s">
        <v>14</v>
      </c>
      <c r="E5358" s="2">
        <v>37916</v>
      </c>
      <c r="F5358" s="1" t="s">
        <v>21</v>
      </c>
      <c r="G5358" s="1" t="s">
        <v>149</v>
      </c>
      <c r="H5358" s="2">
        <v>45061</v>
      </c>
      <c r="I5358" s="2">
        <v>45068</v>
      </c>
      <c r="J5358">
        <v>7</v>
      </c>
      <c r="K5358">
        <v>17134</v>
      </c>
      <c r="L5358" s="1" t="s">
        <v>1491</v>
      </c>
      <c r="M5358" s="1" t="s">
        <v>124</v>
      </c>
      <c r="N5358" s="1" t="s">
        <v>18</v>
      </c>
      <c r="O5358" t="s">
        <v>19</v>
      </c>
      <c r="P5358">
        <v>2447.7143000000001</v>
      </c>
      <c r="Q5358" s="1" t="s">
        <v>1492</v>
      </c>
      <c r="R5358" s="1" t="s">
        <v>1448</v>
      </c>
      <c r="S5358" t="s">
        <v>1449</v>
      </c>
      <c r="T5358">
        <f>VLOOKUP(Admissions[[#This Row],[Department]],Departments!A:E,5,FALSE)</f>
        <v>12000</v>
      </c>
      <c r="U5358" s="1" t="str">
        <f t="shared" si="166"/>
        <v>Above Benchmark</v>
      </c>
      <c r="V5358" s="1">
        <f t="shared" ca="1" si="167"/>
        <v>22</v>
      </c>
      <c r="W5358" s="1" t="str">
        <f ca="1">_xlfn.IFS(Admissions[[#This Row],[Patients Age]]&lt;18,"Paediatric",V5358&lt;40,"Young Adult",V5358&lt;65,"Adult",TRUE,"Senior")</f>
        <v>Young Adult</v>
      </c>
    </row>
    <row r="5359" spans="1:23" x14ac:dyDescent="0.25">
      <c r="A5359">
        <v>12345</v>
      </c>
      <c r="B5359">
        <v>3750</v>
      </c>
      <c r="C5359" s="1" t="s">
        <v>913</v>
      </c>
      <c r="D5359" s="1" t="s">
        <v>56</v>
      </c>
      <c r="E5359" s="2">
        <v>20015</v>
      </c>
      <c r="F5359" s="1" t="s">
        <v>21</v>
      </c>
      <c r="G5359" s="1" t="s">
        <v>160</v>
      </c>
      <c r="H5359" s="2">
        <v>45454</v>
      </c>
      <c r="I5359" s="2">
        <v>45466</v>
      </c>
      <c r="J5359">
        <v>12</v>
      </c>
      <c r="K5359">
        <v>49374</v>
      </c>
      <c r="L5359" s="1" t="s">
        <v>1491</v>
      </c>
      <c r="M5359" s="1" t="s">
        <v>28</v>
      </c>
      <c r="N5359" s="1" t="s">
        <v>18</v>
      </c>
      <c r="O5359" t="s">
        <v>19</v>
      </c>
      <c r="P5359">
        <v>4114.5</v>
      </c>
      <c r="Q5359" s="1" t="s">
        <v>1492</v>
      </c>
      <c r="R5359" s="1" t="s">
        <v>1452</v>
      </c>
      <c r="S5359" t="s">
        <v>1449</v>
      </c>
      <c r="T5359">
        <f>VLOOKUP(Admissions[[#This Row],[Department]],Departments!A:E,5,FALSE)</f>
        <v>12000</v>
      </c>
      <c r="U5359" s="1" t="str">
        <f t="shared" si="166"/>
        <v>Above Benchmark</v>
      </c>
      <c r="V5359" s="1">
        <f t="shared" ca="1" si="167"/>
        <v>71</v>
      </c>
      <c r="W5359" s="1" t="str">
        <f ca="1">_xlfn.IFS(Admissions[[#This Row],[Patients Age]]&lt;18,"Paediatric",V5359&lt;40,"Young Adult",V5359&lt;65,"Adult",TRUE,"Senior")</f>
        <v>Senior</v>
      </c>
    </row>
    <row r="5360" spans="1:23" x14ac:dyDescent="0.25">
      <c r="A5360">
        <v>12164</v>
      </c>
      <c r="B5360">
        <v>6747</v>
      </c>
      <c r="C5360" s="1" t="s">
        <v>1112</v>
      </c>
      <c r="D5360" s="1" t="s">
        <v>56</v>
      </c>
      <c r="E5360" s="2">
        <v>35759</v>
      </c>
      <c r="F5360" s="1" t="s">
        <v>15</v>
      </c>
      <c r="G5360" s="1" t="s">
        <v>16</v>
      </c>
      <c r="H5360" s="2">
        <v>45604</v>
      </c>
      <c r="I5360" s="2">
        <v>45607</v>
      </c>
      <c r="J5360">
        <v>3</v>
      </c>
      <c r="K5360">
        <v>6607</v>
      </c>
      <c r="L5360" s="1" t="s">
        <v>1491</v>
      </c>
      <c r="M5360" s="1" t="s">
        <v>81</v>
      </c>
      <c r="N5360" s="1" t="s">
        <v>33</v>
      </c>
      <c r="O5360" t="s">
        <v>19</v>
      </c>
      <c r="P5360">
        <v>2202.3332999999998</v>
      </c>
      <c r="Q5360" s="1" t="s">
        <v>1492</v>
      </c>
      <c r="R5360" s="1" t="s">
        <v>1454</v>
      </c>
      <c r="S5360" t="s">
        <v>1449</v>
      </c>
      <c r="T5360">
        <f>VLOOKUP(Admissions[[#This Row],[Department]],Departments!A:E,5,FALSE)</f>
        <v>5500</v>
      </c>
      <c r="U5360" s="1" t="str">
        <f t="shared" si="166"/>
        <v>Above Benchmark</v>
      </c>
      <c r="V5360" s="1">
        <f t="shared" ca="1" si="167"/>
        <v>28</v>
      </c>
      <c r="W5360" s="1" t="str">
        <f ca="1">_xlfn.IFS(Admissions[[#This Row],[Patients Age]]&lt;18,"Paediatric",V5360&lt;40,"Young Adult",V5360&lt;65,"Adult",TRUE,"Senior")</f>
        <v>Young Adult</v>
      </c>
    </row>
    <row r="5361" spans="1:23" x14ac:dyDescent="0.25">
      <c r="A5361">
        <v>13879</v>
      </c>
      <c r="B5361">
        <v>3325</v>
      </c>
      <c r="C5361" s="1" t="s">
        <v>529</v>
      </c>
      <c r="D5361" s="1" t="s">
        <v>14</v>
      </c>
      <c r="E5361" s="2">
        <v>38286</v>
      </c>
      <c r="F5361" s="1" t="s">
        <v>21</v>
      </c>
      <c r="G5361" s="1" t="s">
        <v>22</v>
      </c>
      <c r="H5361" s="2">
        <v>45515</v>
      </c>
      <c r="I5361" s="2">
        <v>45523</v>
      </c>
      <c r="J5361">
        <v>8</v>
      </c>
      <c r="K5361">
        <v>24163</v>
      </c>
      <c r="L5361" s="1" t="s">
        <v>1491</v>
      </c>
      <c r="M5361" s="1" t="s">
        <v>28</v>
      </c>
      <c r="N5361" s="1" t="s">
        <v>18</v>
      </c>
      <c r="O5361" t="s">
        <v>19</v>
      </c>
      <c r="P5361">
        <v>3020.375</v>
      </c>
      <c r="Q5361" s="1" t="s">
        <v>1492</v>
      </c>
      <c r="R5361" s="1" t="s">
        <v>1451</v>
      </c>
      <c r="S5361" t="s">
        <v>1447</v>
      </c>
      <c r="T5361">
        <f>VLOOKUP(Admissions[[#This Row],[Department]],Departments!A:E,5,FALSE)</f>
        <v>12000</v>
      </c>
      <c r="U5361" s="1" t="str">
        <f t="shared" si="166"/>
        <v>Above Benchmark</v>
      </c>
      <c r="V5361" s="1">
        <f t="shared" ca="1" si="167"/>
        <v>21</v>
      </c>
      <c r="W5361" s="1" t="str">
        <f ca="1">_xlfn.IFS(Admissions[[#This Row],[Patients Age]]&lt;18,"Paediatric",V5361&lt;40,"Young Adult",V5361&lt;65,"Adult",TRUE,"Senior")</f>
        <v>Young Adult</v>
      </c>
    </row>
    <row r="5362" spans="1:23" x14ac:dyDescent="0.25">
      <c r="A5362">
        <v>15371</v>
      </c>
      <c r="B5362">
        <v>3526</v>
      </c>
      <c r="C5362" s="1" t="s">
        <v>358</v>
      </c>
      <c r="D5362" s="1" t="s">
        <v>14</v>
      </c>
      <c r="E5362" s="2">
        <v>18654</v>
      </c>
      <c r="F5362" s="1" t="s">
        <v>51</v>
      </c>
      <c r="G5362" s="1" t="s">
        <v>87</v>
      </c>
      <c r="H5362" s="2">
        <v>45300</v>
      </c>
      <c r="I5362" s="2">
        <v>45305</v>
      </c>
      <c r="J5362">
        <v>5</v>
      </c>
      <c r="K5362">
        <v>9740</v>
      </c>
      <c r="L5362" s="1" t="s">
        <v>1491</v>
      </c>
      <c r="M5362" s="1" t="s">
        <v>114</v>
      </c>
      <c r="N5362" s="1" t="s">
        <v>33</v>
      </c>
      <c r="O5362" t="s">
        <v>19</v>
      </c>
      <c r="P5362">
        <v>1948</v>
      </c>
      <c r="Q5362" s="1" t="s">
        <v>1492</v>
      </c>
      <c r="R5362" s="1" t="s">
        <v>1452</v>
      </c>
      <c r="S5362" t="s">
        <v>1449</v>
      </c>
      <c r="T5362">
        <f>VLOOKUP(Admissions[[#This Row],[Department]],Departments!A:E,5,FALSE)</f>
        <v>6800</v>
      </c>
      <c r="U5362" s="1" t="str">
        <f t="shared" si="166"/>
        <v>Above Benchmark</v>
      </c>
      <c r="V5362" s="1">
        <f t="shared" ca="1" si="167"/>
        <v>75</v>
      </c>
      <c r="W5362" s="1" t="str">
        <f ca="1">_xlfn.IFS(Admissions[[#This Row],[Patients Age]]&lt;18,"Paediatric",V5362&lt;40,"Young Adult",V5362&lt;65,"Adult",TRUE,"Senior")</f>
        <v>Senior</v>
      </c>
    </row>
    <row r="5363" spans="1:23" x14ac:dyDescent="0.25">
      <c r="A5363">
        <v>13805</v>
      </c>
      <c r="B5363">
        <v>5280</v>
      </c>
      <c r="C5363" s="1" t="s">
        <v>1323</v>
      </c>
      <c r="D5363" s="1" t="s">
        <v>56</v>
      </c>
      <c r="E5363" s="2">
        <v>26033</v>
      </c>
      <c r="F5363" s="1" t="s">
        <v>35</v>
      </c>
      <c r="G5363" s="1" t="s">
        <v>36</v>
      </c>
      <c r="H5363" s="2">
        <v>44935</v>
      </c>
      <c r="I5363" s="2">
        <v>44940</v>
      </c>
      <c r="J5363">
        <v>5</v>
      </c>
      <c r="K5363">
        <v>10986</v>
      </c>
      <c r="L5363" s="1" t="s">
        <v>1491</v>
      </c>
      <c r="M5363" s="1" t="s">
        <v>1042</v>
      </c>
      <c r="N5363" s="1" t="s">
        <v>18</v>
      </c>
      <c r="O5363" t="s">
        <v>19</v>
      </c>
      <c r="P5363">
        <v>2197.1999999999998</v>
      </c>
      <c r="Q5363" s="1" t="s">
        <v>1492</v>
      </c>
      <c r="R5363" s="1" t="s">
        <v>1448</v>
      </c>
      <c r="S5363" t="s">
        <v>1449</v>
      </c>
      <c r="T5363">
        <f>VLOOKUP(Admissions[[#This Row],[Department]],Departments!A:E,5,FALSE)</f>
        <v>8500</v>
      </c>
      <c r="U5363" s="1" t="str">
        <f t="shared" si="166"/>
        <v>Above Benchmark</v>
      </c>
      <c r="V5363" s="1">
        <f t="shared" ca="1" si="167"/>
        <v>55</v>
      </c>
      <c r="W5363" s="1" t="str">
        <f ca="1">_xlfn.IFS(Admissions[[#This Row],[Patients Age]]&lt;18,"Paediatric",V5363&lt;40,"Young Adult",V5363&lt;65,"Adult",TRUE,"Senior")</f>
        <v>Adult</v>
      </c>
    </row>
    <row r="5364" spans="1:23" x14ac:dyDescent="0.25">
      <c r="A5364">
        <v>12502</v>
      </c>
      <c r="B5364">
        <v>4639</v>
      </c>
      <c r="C5364" s="1" t="s">
        <v>631</v>
      </c>
      <c r="D5364" s="1" t="s">
        <v>14</v>
      </c>
      <c r="E5364" s="2">
        <v>24698</v>
      </c>
      <c r="F5364" s="1" t="s">
        <v>26</v>
      </c>
      <c r="G5364" s="1" t="s">
        <v>141</v>
      </c>
      <c r="H5364" s="2">
        <v>45039</v>
      </c>
      <c r="I5364" s="2">
        <v>45050</v>
      </c>
      <c r="J5364">
        <v>11</v>
      </c>
      <c r="K5364">
        <v>17552</v>
      </c>
      <c r="L5364" s="1" t="s">
        <v>1491</v>
      </c>
      <c r="M5364" s="1" t="s">
        <v>64</v>
      </c>
      <c r="N5364" s="1" t="s">
        <v>18</v>
      </c>
      <c r="O5364" t="s">
        <v>19</v>
      </c>
      <c r="P5364">
        <v>1595.6364000000001</v>
      </c>
      <c r="Q5364" s="1" t="s">
        <v>1492</v>
      </c>
      <c r="R5364" s="1" t="s">
        <v>1451</v>
      </c>
      <c r="S5364" t="s">
        <v>1447</v>
      </c>
      <c r="T5364">
        <f>VLOOKUP(Admissions[[#This Row],[Department]],Departments!A:E,5,FALSE)</f>
        <v>9000</v>
      </c>
      <c r="U5364" s="1" t="str">
        <f t="shared" si="166"/>
        <v>Above Benchmark</v>
      </c>
      <c r="V5364" s="1">
        <f t="shared" ca="1" si="167"/>
        <v>58</v>
      </c>
      <c r="W5364" s="1" t="str">
        <f ca="1">_xlfn.IFS(Admissions[[#This Row],[Patients Age]]&lt;18,"Paediatric",V5364&lt;40,"Young Adult",V5364&lt;65,"Adult",TRUE,"Senior")</f>
        <v>Adult</v>
      </c>
    </row>
    <row r="5365" spans="1:23" x14ac:dyDescent="0.25">
      <c r="A5365">
        <v>13933</v>
      </c>
      <c r="B5365">
        <v>3831</v>
      </c>
      <c r="C5365" s="1" t="s">
        <v>181</v>
      </c>
      <c r="D5365" s="1" t="s">
        <v>14</v>
      </c>
      <c r="E5365" s="2">
        <v>25893</v>
      </c>
      <c r="F5365" s="1" t="s">
        <v>35</v>
      </c>
      <c r="G5365" s="1" t="s">
        <v>83</v>
      </c>
      <c r="H5365" s="2">
        <v>45024</v>
      </c>
      <c r="I5365" s="2">
        <v>45029</v>
      </c>
      <c r="J5365">
        <v>5</v>
      </c>
      <c r="K5365">
        <v>10255</v>
      </c>
      <c r="L5365" s="1" t="s">
        <v>1491</v>
      </c>
      <c r="M5365" s="1" t="s">
        <v>60</v>
      </c>
      <c r="N5365" s="1" t="s">
        <v>33</v>
      </c>
      <c r="O5365" t="s">
        <v>19</v>
      </c>
      <c r="P5365">
        <v>2051</v>
      </c>
      <c r="Q5365" s="1" t="s">
        <v>1492</v>
      </c>
      <c r="R5365" s="1" t="s">
        <v>1446</v>
      </c>
      <c r="S5365" t="s">
        <v>1447</v>
      </c>
      <c r="T5365">
        <f>VLOOKUP(Admissions[[#This Row],[Department]],Departments!A:E,5,FALSE)</f>
        <v>8500</v>
      </c>
      <c r="U5365" s="1" t="str">
        <f t="shared" si="166"/>
        <v>Above Benchmark</v>
      </c>
      <c r="V5365" s="1">
        <f t="shared" ca="1" si="167"/>
        <v>55</v>
      </c>
      <c r="W5365" s="1" t="str">
        <f ca="1">_xlfn.IFS(Admissions[[#This Row],[Patients Age]]&lt;18,"Paediatric",V5365&lt;40,"Young Adult",V5365&lt;65,"Adult",TRUE,"Senior")</f>
        <v>Adult</v>
      </c>
    </row>
    <row r="5366" spans="1:23" x14ac:dyDescent="0.25">
      <c r="A5366">
        <v>14895</v>
      </c>
      <c r="B5366">
        <v>4052</v>
      </c>
      <c r="C5366" s="1" t="s">
        <v>600</v>
      </c>
      <c r="D5366" s="1" t="s">
        <v>56</v>
      </c>
      <c r="E5366" s="2">
        <v>18388</v>
      </c>
      <c r="F5366" s="1" t="s">
        <v>26</v>
      </c>
      <c r="G5366" s="1" t="s">
        <v>141</v>
      </c>
      <c r="H5366" s="2">
        <v>45133</v>
      </c>
      <c r="I5366" s="2">
        <v>45139</v>
      </c>
      <c r="J5366">
        <v>6</v>
      </c>
      <c r="K5366">
        <v>16234</v>
      </c>
      <c r="L5366" s="1" t="s">
        <v>1491</v>
      </c>
      <c r="M5366" s="1" t="s">
        <v>64</v>
      </c>
      <c r="N5366" s="1" t="s">
        <v>33</v>
      </c>
      <c r="O5366" t="s">
        <v>19</v>
      </c>
      <c r="P5366">
        <v>2705.6667000000002</v>
      </c>
      <c r="Q5366" s="1" t="s">
        <v>1492</v>
      </c>
      <c r="R5366" s="1" t="s">
        <v>1453</v>
      </c>
      <c r="S5366" t="s">
        <v>1449</v>
      </c>
      <c r="T5366">
        <f>VLOOKUP(Admissions[[#This Row],[Department]],Departments!A:E,5,FALSE)</f>
        <v>9000</v>
      </c>
      <c r="U5366" s="1" t="str">
        <f t="shared" si="166"/>
        <v>Above Benchmark</v>
      </c>
      <c r="V5366" s="1">
        <f t="shared" ca="1" si="167"/>
        <v>76</v>
      </c>
      <c r="W5366" s="1" t="str">
        <f ca="1">_xlfn.IFS(Admissions[[#This Row],[Patients Age]]&lt;18,"Paediatric",V5366&lt;40,"Young Adult",V5366&lt;65,"Adult",TRUE,"Senior")</f>
        <v>Senior</v>
      </c>
    </row>
    <row r="5367" spans="1:23" x14ac:dyDescent="0.25">
      <c r="A5367">
        <v>11225</v>
      </c>
      <c r="B5367">
        <v>5397</v>
      </c>
      <c r="C5367" s="1" t="s">
        <v>1061</v>
      </c>
      <c r="D5367" s="1" t="s">
        <v>56</v>
      </c>
      <c r="E5367" s="2">
        <v>30948</v>
      </c>
      <c r="F5367" s="1" t="s">
        <v>15</v>
      </c>
      <c r="G5367" s="1" t="s">
        <v>48</v>
      </c>
      <c r="H5367" s="2">
        <v>45442</v>
      </c>
      <c r="I5367" s="2">
        <v>45443</v>
      </c>
      <c r="J5367">
        <v>1</v>
      </c>
      <c r="K5367">
        <v>2662</v>
      </c>
      <c r="L5367" s="1" t="s">
        <v>1494</v>
      </c>
      <c r="M5367" s="1" t="s">
        <v>81</v>
      </c>
      <c r="N5367" s="1" t="s">
        <v>24</v>
      </c>
      <c r="O5367" t="s">
        <v>19</v>
      </c>
      <c r="P5367">
        <v>2662</v>
      </c>
      <c r="Q5367" s="1" t="s">
        <v>1492</v>
      </c>
      <c r="R5367" s="1" t="s">
        <v>1450</v>
      </c>
      <c r="S5367" t="s">
        <v>1449</v>
      </c>
      <c r="T5367">
        <f>VLOOKUP(Admissions[[#This Row],[Department]],Departments!A:E,5,FALSE)</f>
        <v>5500</v>
      </c>
      <c r="U5367" s="1" t="str">
        <f t="shared" si="166"/>
        <v>Within Benchmark</v>
      </c>
      <c r="V5367" s="1">
        <f t="shared" ca="1" si="167"/>
        <v>41</v>
      </c>
      <c r="W5367" s="1" t="str">
        <f ca="1">_xlfn.IFS(Admissions[[#This Row],[Patients Age]]&lt;18,"Paediatric",V5367&lt;40,"Young Adult",V5367&lt;65,"Adult",TRUE,"Senior")</f>
        <v>Adult</v>
      </c>
    </row>
    <row r="5368" spans="1:23" x14ac:dyDescent="0.25">
      <c r="A5368">
        <v>11592</v>
      </c>
      <c r="B5368">
        <v>3906</v>
      </c>
      <c r="C5368" s="1" t="s">
        <v>103</v>
      </c>
      <c r="D5368" s="1" t="s">
        <v>14</v>
      </c>
      <c r="E5368" s="2">
        <v>39637</v>
      </c>
      <c r="F5368" s="1" t="s">
        <v>30</v>
      </c>
      <c r="G5368" s="1" t="s">
        <v>31</v>
      </c>
      <c r="H5368" s="2">
        <v>45042</v>
      </c>
      <c r="I5368" s="2">
        <v>45047</v>
      </c>
      <c r="J5368">
        <v>5</v>
      </c>
      <c r="K5368">
        <v>5303</v>
      </c>
      <c r="L5368" s="1" t="s">
        <v>1491</v>
      </c>
      <c r="M5368" s="1" t="s">
        <v>49</v>
      </c>
      <c r="N5368" s="1" t="s">
        <v>33</v>
      </c>
      <c r="O5368" t="s">
        <v>19</v>
      </c>
      <c r="P5368">
        <v>1060.5999999999999</v>
      </c>
      <c r="Q5368" s="1" t="s">
        <v>1492</v>
      </c>
      <c r="R5368" s="1" t="s">
        <v>1453</v>
      </c>
      <c r="S5368" t="s">
        <v>1449</v>
      </c>
      <c r="T5368">
        <f>VLOOKUP(Admissions[[#This Row],[Department]],Departments!A:E,5,FALSE)</f>
        <v>4500</v>
      </c>
      <c r="U5368" s="1" t="str">
        <f t="shared" si="166"/>
        <v>Above Benchmark</v>
      </c>
      <c r="V5368" s="1">
        <f t="shared" ca="1" si="167"/>
        <v>18</v>
      </c>
      <c r="W5368" s="1" t="str">
        <f ca="1">_xlfn.IFS(Admissions[[#This Row],[Patients Age]]&lt;18,"Paediatric",V5368&lt;40,"Young Adult",V5368&lt;65,"Adult",TRUE,"Senior")</f>
        <v>Young Adult</v>
      </c>
    </row>
    <row r="5369" spans="1:23" x14ac:dyDescent="0.25">
      <c r="A5369">
        <v>15650</v>
      </c>
      <c r="B5369">
        <v>3664</v>
      </c>
      <c r="C5369" s="1" t="s">
        <v>655</v>
      </c>
      <c r="D5369" s="1" t="s">
        <v>56</v>
      </c>
      <c r="E5369" s="2">
        <v>17818</v>
      </c>
      <c r="F5369" s="1" t="s">
        <v>15</v>
      </c>
      <c r="G5369" s="1" t="s">
        <v>48</v>
      </c>
      <c r="H5369" s="2">
        <v>44939</v>
      </c>
      <c r="I5369" s="2">
        <v>44942</v>
      </c>
      <c r="J5369">
        <v>3</v>
      </c>
      <c r="K5369">
        <v>11732</v>
      </c>
      <c r="L5369" s="1" t="s">
        <v>1491</v>
      </c>
      <c r="M5369" s="1" t="s">
        <v>17</v>
      </c>
      <c r="N5369" s="1" t="s">
        <v>18</v>
      </c>
      <c r="O5369" t="s">
        <v>19</v>
      </c>
      <c r="P5369">
        <v>3910.6667000000002</v>
      </c>
      <c r="Q5369" s="1" t="s">
        <v>1492</v>
      </c>
      <c r="R5369" s="1" t="s">
        <v>1454</v>
      </c>
      <c r="S5369" t="s">
        <v>1449</v>
      </c>
      <c r="T5369">
        <f>VLOOKUP(Admissions[[#This Row],[Department]],Departments!A:E,5,FALSE)</f>
        <v>5500</v>
      </c>
      <c r="U5369" s="1" t="str">
        <f t="shared" si="166"/>
        <v>Above Benchmark</v>
      </c>
      <c r="V5369" s="1">
        <f t="shared" ca="1" si="167"/>
        <v>77</v>
      </c>
      <c r="W5369" s="1" t="str">
        <f ca="1">_xlfn.IFS(Admissions[[#This Row],[Patients Age]]&lt;18,"Paediatric",V5369&lt;40,"Young Adult",V5369&lt;65,"Adult",TRUE,"Senior")</f>
        <v>Senior</v>
      </c>
    </row>
    <row r="5370" spans="1:23" x14ac:dyDescent="0.25">
      <c r="A5370">
        <v>15134</v>
      </c>
      <c r="B5370">
        <v>4105</v>
      </c>
      <c r="C5370" s="1" t="s">
        <v>869</v>
      </c>
      <c r="D5370" s="1" t="s">
        <v>56</v>
      </c>
      <c r="E5370" s="2">
        <v>23550</v>
      </c>
      <c r="F5370" s="1" t="s">
        <v>15</v>
      </c>
      <c r="G5370" s="1" t="s">
        <v>16</v>
      </c>
      <c r="H5370" s="2">
        <v>44975</v>
      </c>
      <c r="I5370" s="2">
        <v>44977</v>
      </c>
      <c r="J5370">
        <v>2</v>
      </c>
      <c r="K5370">
        <v>6315</v>
      </c>
      <c r="L5370" s="1" t="s">
        <v>1494</v>
      </c>
      <c r="M5370" s="1" t="s">
        <v>17</v>
      </c>
      <c r="N5370" s="1" t="s">
        <v>24</v>
      </c>
      <c r="O5370" t="s">
        <v>19</v>
      </c>
      <c r="P5370">
        <v>3157.5</v>
      </c>
      <c r="Q5370" s="1" t="s">
        <v>1492</v>
      </c>
      <c r="R5370" s="1" t="s">
        <v>1446</v>
      </c>
      <c r="S5370" t="s">
        <v>1447</v>
      </c>
      <c r="T5370">
        <f>VLOOKUP(Admissions[[#This Row],[Department]],Departments!A:E,5,FALSE)</f>
        <v>5500</v>
      </c>
      <c r="U5370" s="1" t="str">
        <f t="shared" si="166"/>
        <v>Above Benchmark</v>
      </c>
      <c r="V5370" s="1">
        <f t="shared" ca="1" si="167"/>
        <v>62</v>
      </c>
      <c r="W5370" s="1" t="str">
        <f ca="1">_xlfn.IFS(Admissions[[#This Row],[Patients Age]]&lt;18,"Paediatric",V5370&lt;40,"Young Adult",V5370&lt;65,"Adult",TRUE,"Senior")</f>
        <v>Adult</v>
      </c>
    </row>
    <row r="5371" spans="1:23" x14ac:dyDescent="0.25">
      <c r="A5371">
        <v>10669</v>
      </c>
      <c r="B5371">
        <v>6715</v>
      </c>
      <c r="C5371" s="1" t="s">
        <v>1286</v>
      </c>
      <c r="D5371" s="1" t="s">
        <v>14</v>
      </c>
      <c r="E5371" s="2">
        <v>25711</v>
      </c>
      <c r="F5371" s="1" t="s">
        <v>26</v>
      </c>
      <c r="G5371" s="1" t="s">
        <v>141</v>
      </c>
      <c r="H5371" s="2">
        <v>45030</v>
      </c>
      <c r="I5371" s="2">
        <v>45038</v>
      </c>
      <c r="J5371">
        <v>8</v>
      </c>
      <c r="K5371">
        <v>11447</v>
      </c>
      <c r="L5371" s="1" t="s">
        <v>1491</v>
      </c>
      <c r="M5371" s="1" t="s">
        <v>17</v>
      </c>
      <c r="N5371" s="1" t="s">
        <v>33</v>
      </c>
      <c r="O5371" t="s">
        <v>19</v>
      </c>
      <c r="P5371">
        <v>1430.875</v>
      </c>
      <c r="Q5371" s="1" t="s">
        <v>1492</v>
      </c>
      <c r="R5371" s="1" t="s">
        <v>1454</v>
      </c>
      <c r="S5371" t="s">
        <v>1449</v>
      </c>
      <c r="T5371">
        <f>VLOOKUP(Admissions[[#This Row],[Department]],Departments!A:E,5,FALSE)</f>
        <v>9000</v>
      </c>
      <c r="U5371" s="1" t="str">
        <f t="shared" si="166"/>
        <v>Above Benchmark</v>
      </c>
      <c r="V5371" s="1">
        <f t="shared" ca="1" si="167"/>
        <v>56</v>
      </c>
      <c r="W5371" s="1" t="str">
        <f ca="1">_xlfn.IFS(Admissions[[#This Row],[Patients Age]]&lt;18,"Paediatric",V5371&lt;40,"Young Adult",V5371&lt;65,"Adult",TRUE,"Senior")</f>
        <v>Adult</v>
      </c>
    </row>
    <row r="5372" spans="1:23" x14ac:dyDescent="0.25">
      <c r="A5372">
        <v>11162</v>
      </c>
      <c r="B5372">
        <v>4305</v>
      </c>
      <c r="C5372" s="1" t="s">
        <v>860</v>
      </c>
      <c r="D5372" s="1" t="s">
        <v>14</v>
      </c>
      <c r="E5372" s="2">
        <v>26989</v>
      </c>
      <c r="F5372" s="1" t="s">
        <v>26</v>
      </c>
      <c r="G5372" s="1" t="s">
        <v>39</v>
      </c>
      <c r="H5372" s="2">
        <v>44947</v>
      </c>
      <c r="I5372" s="2">
        <v>44953</v>
      </c>
      <c r="J5372">
        <v>6</v>
      </c>
      <c r="K5372">
        <v>16559</v>
      </c>
      <c r="L5372" s="1" t="s">
        <v>1491</v>
      </c>
      <c r="M5372" s="1" t="s">
        <v>79</v>
      </c>
      <c r="N5372" s="1" t="s">
        <v>33</v>
      </c>
      <c r="O5372" t="s">
        <v>19</v>
      </c>
      <c r="P5372">
        <v>2759.8332999999998</v>
      </c>
      <c r="Q5372" s="1" t="s">
        <v>1492</v>
      </c>
      <c r="R5372" s="1" t="s">
        <v>1446</v>
      </c>
      <c r="S5372" t="s">
        <v>1447</v>
      </c>
      <c r="T5372">
        <f>VLOOKUP(Admissions[[#This Row],[Department]],Departments!A:E,5,FALSE)</f>
        <v>9000</v>
      </c>
      <c r="U5372" s="1" t="str">
        <f t="shared" si="166"/>
        <v>Above Benchmark</v>
      </c>
      <c r="V5372" s="1">
        <f t="shared" ca="1" si="167"/>
        <v>52</v>
      </c>
      <c r="W5372" s="1" t="str">
        <f ca="1">_xlfn.IFS(Admissions[[#This Row],[Patients Age]]&lt;18,"Paediatric",V5372&lt;40,"Young Adult",V5372&lt;65,"Adult",TRUE,"Senior")</f>
        <v>Adult</v>
      </c>
    </row>
    <row r="5373" spans="1:23" x14ac:dyDescent="0.25">
      <c r="A5373">
        <v>13073</v>
      </c>
      <c r="B5373">
        <v>6654</v>
      </c>
      <c r="C5373" s="1" t="s">
        <v>368</v>
      </c>
      <c r="D5373" s="1" t="s">
        <v>56</v>
      </c>
      <c r="E5373" s="2">
        <v>38217</v>
      </c>
      <c r="F5373" s="1" t="s">
        <v>66</v>
      </c>
      <c r="G5373" s="1" t="s">
        <v>70</v>
      </c>
      <c r="H5373" s="2">
        <v>45604</v>
      </c>
      <c r="I5373" s="2">
        <v>45605</v>
      </c>
      <c r="J5373">
        <v>1</v>
      </c>
      <c r="K5373">
        <v>3429</v>
      </c>
      <c r="L5373" s="1" t="s">
        <v>1491</v>
      </c>
      <c r="M5373" s="1" t="s">
        <v>116</v>
      </c>
      <c r="N5373" s="1" t="s">
        <v>24</v>
      </c>
      <c r="O5373" t="s">
        <v>19</v>
      </c>
      <c r="P5373">
        <v>3429</v>
      </c>
      <c r="Q5373" s="1" t="s">
        <v>1492</v>
      </c>
      <c r="R5373" s="1" t="s">
        <v>1454</v>
      </c>
      <c r="S5373" t="s">
        <v>1449</v>
      </c>
      <c r="T5373">
        <f>VLOOKUP(Admissions[[#This Row],[Department]],Departments!A:E,5,FALSE)</f>
        <v>6000</v>
      </c>
      <c r="U5373" s="1" t="str">
        <f t="shared" si="166"/>
        <v>Within Benchmark</v>
      </c>
      <c r="V5373" s="1">
        <f t="shared" ca="1" si="167"/>
        <v>21</v>
      </c>
      <c r="W5373" s="1" t="str">
        <f ca="1">_xlfn.IFS(Admissions[[#This Row],[Patients Age]]&lt;18,"Paediatric",V5373&lt;40,"Young Adult",V5373&lt;65,"Adult",TRUE,"Senior")</f>
        <v>Young Adult</v>
      </c>
    </row>
    <row r="5374" spans="1:23" x14ac:dyDescent="0.25">
      <c r="A5374">
        <v>15712</v>
      </c>
      <c r="B5374">
        <v>3416</v>
      </c>
      <c r="C5374" s="1" t="s">
        <v>203</v>
      </c>
      <c r="D5374" s="1" t="s">
        <v>56</v>
      </c>
      <c r="E5374" s="2">
        <v>31301</v>
      </c>
      <c r="F5374" s="1" t="s">
        <v>41</v>
      </c>
      <c r="G5374" s="1" t="s">
        <v>72</v>
      </c>
      <c r="H5374" s="2">
        <v>45439</v>
      </c>
      <c r="I5374" s="2">
        <v>45442</v>
      </c>
      <c r="J5374">
        <v>3</v>
      </c>
      <c r="K5374">
        <v>5176</v>
      </c>
      <c r="L5374" s="1" t="s">
        <v>1491</v>
      </c>
      <c r="M5374" s="1" t="s">
        <v>73</v>
      </c>
      <c r="N5374" s="1" t="s">
        <v>18</v>
      </c>
      <c r="O5374" t="s">
        <v>19</v>
      </c>
      <c r="P5374">
        <v>1725.3333</v>
      </c>
      <c r="Q5374" s="1" t="s">
        <v>1492</v>
      </c>
      <c r="R5374" s="1" t="s">
        <v>1448</v>
      </c>
      <c r="S5374" t="s">
        <v>1449</v>
      </c>
      <c r="T5374">
        <f>VLOOKUP(Admissions[[#This Row],[Department]],Departments!A:E,5,FALSE)</f>
        <v>7200</v>
      </c>
      <c r="U5374" s="1" t="str">
        <f t="shared" si="166"/>
        <v>Within Benchmark</v>
      </c>
      <c r="V5374" s="1">
        <f t="shared" ca="1" si="167"/>
        <v>40</v>
      </c>
      <c r="W5374" s="1" t="str">
        <f ca="1">_xlfn.IFS(Admissions[[#This Row],[Patients Age]]&lt;18,"Paediatric",V5374&lt;40,"Young Adult",V5374&lt;65,"Adult",TRUE,"Senior")</f>
        <v>Adult</v>
      </c>
    </row>
    <row r="5375" spans="1:23" x14ac:dyDescent="0.25">
      <c r="A5375">
        <v>15417</v>
      </c>
      <c r="B5375">
        <v>5590</v>
      </c>
      <c r="C5375" s="1" t="s">
        <v>1379</v>
      </c>
      <c r="D5375" s="1" t="s">
        <v>14</v>
      </c>
      <c r="E5375" s="2">
        <v>29208</v>
      </c>
      <c r="F5375" s="1" t="s">
        <v>15</v>
      </c>
      <c r="G5375" s="1" t="s">
        <v>48</v>
      </c>
      <c r="H5375" s="2">
        <v>45419</v>
      </c>
      <c r="I5375" s="2">
        <v>45422</v>
      </c>
      <c r="J5375">
        <v>3</v>
      </c>
      <c r="K5375">
        <v>7088</v>
      </c>
      <c r="L5375" s="1" t="s">
        <v>1491</v>
      </c>
      <c r="M5375" s="1" t="s">
        <v>49</v>
      </c>
      <c r="N5375" s="1" t="s">
        <v>33</v>
      </c>
      <c r="O5375" t="s">
        <v>19</v>
      </c>
      <c r="P5375">
        <v>2362.6667000000002</v>
      </c>
      <c r="Q5375" s="1" t="s">
        <v>1492</v>
      </c>
      <c r="R5375" s="1" t="s">
        <v>1452</v>
      </c>
      <c r="S5375" t="s">
        <v>1449</v>
      </c>
      <c r="T5375">
        <f>VLOOKUP(Admissions[[#This Row],[Department]],Departments!A:E,5,FALSE)</f>
        <v>5500</v>
      </c>
      <c r="U5375" s="1" t="str">
        <f t="shared" si="166"/>
        <v>Above Benchmark</v>
      </c>
      <c r="V5375" s="1">
        <f t="shared" ca="1" si="167"/>
        <v>46</v>
      </c>
      <c r="W5375" s="1" t="str">
        <f ca="1">_xlfn.IFS(Admissions[[#This Row],[Patients Age]]&lt;18,"Paediatric",V5375&lt;40,"Young Adult",V5375&lt;65,"Adult",TRUE,"Senior")</f>
        <v>Adult</v>
      </c>
    </row>
    <row r="5376" spans="1:23" x14ac:dyDescent="0.25">
      <c r="A5376">
        <v>12747</v>
      </c>
      <c r="B5376">
        <v>6093</v>
      </c>
      <c r="C5376" s="1" t="s">
        <v>218</v>
      </c>
      <c r="D5376" s="1" t="s">
        <v>56</v>
      </c>
      <c r="E5376" s="2">
        <v>44569</v>
      </c>
      <c r="F5376" s="1" t="s">
        <v>30</v>
      </c>
      <c r="G5376" s="1" t="s">
        <v>58</v>
      </c>
      <c r="H5376" s="2">
        <v>45394</v>
      </c>
      <c r="I5376" s="2">
        <v>45398</v>
      </c>
      <c r="J5376">
        <v>4</v>
      </c>
      <c r="K5376">
        <v>4720</v>
      </c>
      <c r="L5376" s="1" t="s">
        <v>1491</v>
      </c>
      <c r="M5376" s="1" t="s">
        <v>49</v>
      </c>
      <c r="N5376" s="1" t="s">
        <v>18</v>
      </c>
      <c r="O5376" t="s">
        <v>19</v>
      </c>
      <c r="P5376">
        <v>1180</v>
      </c>
      <c r="Q5376" s="1" t="s">
        <v>1492</v>
      </c>
      <c r="R5376" s="1" t="s">
        <v>1454</v>
      </c>
      <c r="S5376" t="s">
        <v>1449</v>
      </c>
      <c r="T5376">
        <f>VLOOKUP(Admissions[[#This Row],[Department]],Departments!A:E,5,FALSE)</f>
        <v>4500</v>
      </c>
      <c r="U5376" s="1" t="str">
        <f t="shared" si="166"/>
        <v>Above Benchmark</v>
      </c>
      <c r="V5376" s="1">
        <f t="shared" ca="1" si="167"/>
        <v>4</v>
      </c>
      <c r="W5376" s="1" t="str">
        <f ca="1">_xlfn.IFS(Admissions[[#This Row],[Patients Age]]&lt;18,"Paediatric",V5376&lt;40,"Young Adult",V5376&lt;65,"Adult",TRUE,"Senior")</f>
        <v>Paediatric</v>
      </c>
    </row>
    <row r="5377" spans="1:23" x14ac:dyDescent="0.25">
      <c r="A5377">
        <v>13625</v>
      </c>
      <c r="B5377">
        <v>6897</v>
      </c>
      <c r="C5377" s="1" t="s">
        <v>1159</v>
      </c>
      <c r="D5377" s="1" t="s">
        <v>14</v>
      </c>
      <c r="E5377" s="2">
        <v>37607</v>
      </c>
      <c r="F5377" s="1" t="s">
        <v>26</v>
      </c>
      <c r="G5377" s="1" t="s">
        <v>27</v>
      </c>
      <c r="H5377" s="2">
        <v>45102</v>
      </c>
      <c r="I5377" s="2">
        <v>45111</v>
      </c>
      <c r="J5377">
        <v>9</v>
      </c>
      <c r="K5377">
        <v>15937</v>
      </c>
      <c r="L5377" s="1" t="s">
        <v>1491</v>
      </c>
      <c r="M5377" s="1" t="s">
        <v>64</v>
      </c>
      <c r="N5377" s="1" t="s">
        <v>18</v>
      </c>
      <c r="O5377" t="s">
        <v>19</v>
      </c>
      <c r="P5377">
        <v>1770.7778000000001</v>
      </c>
      <c r="Q5377" s="1" t="s">
        <v>1492</v>
      </c>
      <c r="R5377" s="1" t="s">
        <v>1451</v>
      </c>
      <c r="S5377" t="s">
        <v>1447</v>
      </c>
      <c r="T5377">
        <f>VLOOKUP(Admissions[[#This Row],[Department]],Departments!A:E,5,FALSE)</f>
        <v>9000</v>
      </c>
      <c r="U5377" s="1" t="str">
        <f t="shared" si="166"/>
        <v>Above Benchmark</v>
      </c>
      <c r="V5377" s="1">
        <f t="shared" ca="1" si="167"/>
        <v>23</v>
      </c>
      <c r="W5377" s="1" t="str">
        <f ca="1">_xlfn.IFS(Admissions[[#This Row],[Patients Age]]&lt;18,"Paediatric",V5377&lt;40,"Young Adult",V5377&lt;65,"Adult",TRUE,"Senior")</f>
        <v>Young Adult</v>
      </c>
    </row>
    <row r="5378" spans="1:23" x14ac:dyDescent="0.25">
      <c r="A5378">
        <v>14315</v>
      </c>
      <c r="B5378">
        <v>6763</v>
      </c>
      <c r="C5378" s="1" t="s">
        <v>1409</v>
      </c>
      <c r="D5378" s="1" t="s">
        <v>14</v>
      </c>
      <c r="E5378" s="2">
        <v>14704</v>
      </c>
      <c r="F5378" s="1" t="s">
        <v>51</v>
      </c>
      <c r="G5378" s="1" t="s">
        <v>52</v>
      </c>
      <c r="H5378" s="2">
        <v>45446</v>
      </c>
      <c r="I5378" s="2">
        <v>45455</v>
      </c>
      <c r="J5378">
        <v>9</v>
      </c>
      <c r="K5378">
        <v>10924</v>
      </c>
      <c r="L5378" s="1" t="s">
        <v>1491</v>
      </c>
      <c r="M5378" s="1" t="s">
        <v>53</v>
      </c>
      <c r="N5378" s="1" t="s">
        <v>18</v>
      </c>
      <c r="O5378" t="s">
        <v>19</v>
      </c>
      <c r="P5378">
        <v>1213.7778000000001</v>
      </c>
      <c r="Q5378" s="1" t="s">
        <v>1492</v>
      </c>
      <c r="R5378" s="1" t="s">
        <v>1448</v>
      </c>
      <c r="S5378" t="s">
        <v>1449</v>
      </c>
      <c r="T5378">
        <f>VLOOKUP(Admissions[[#This Row],[Department]],Departments!A:E,5,FALSE)</f>
        <v>6800</v>
      </c>
      <c r="U5378" s="1" t="str">
        <f t="shared" ref="U5378:U5441" si="168">IF(K5378&gt;T5378,"Above Benchmark","Within Benchmark")</f>
        <v>Above Benchmark</v>
      </c>
      <c r="V5378" s="1">
        <f t="shared" ref="V5378:V5441" ca="1" si="169">INT(YEARFRAC(E5378,TODAY()))</f>
        <v>86</v>
      </c>
      <c r="W5378" s="1" t="str">
        <f ca="1">_xlfn.IFS(Admissions[[#This Row],[Patients Age]]&lt;18,"Paediatric",V5378&lt;40,"Young Adult",V5378&lt;65,"Adult",TRUE,"Senior")</f>
        <v>Senior</v>
      </c>
    </row>
    <row r="5379" spans="1:23" x14ac:dyDescent="0.25">
      <c r="A5379">
        <v>14499</v>
      </c>
      <c r="B5379">
        <v>5859</v>
      </c>
      <c r="C5379" s="1" t="s">
        <v>1219</v>
      </c>
      <c r="D5379" s="1" t="s">
        <v>14</v>
      </c>
      <c r="E5379" s="2">
        <v>38523</v>
      </c>
      <c r="F5379" s="1" t="s">
        <v>51</v>
      </c>
      <c r="G5379" s="1" t="s">
        <v>113</v>
      </c>
      <c r="H5379" s="2">
        <v>45268</v>
      </c>
      <c r="I5379" s="2">
        <v>45273</v>
      </c>
      <c r="J5379">
        <v>5</v>
      </c>
      <c r="K5379">
        <v>5029</v>
      </c>
      <c r="L5379" s="1" t="s">
        <v>1491</v>
      </c>
      <c r="M5379" s="1" t="s">
        <v>53</v>
      </c>
      <c r="N5379" s="1" t="s">
        <v>18</v>
      </c>
      <c r="O5379" t="s">
        <v>19</v>
      </c>
      <c r="P5379">
        <v>1005.8</v>
      </c>
      <c r="Q5379" s="1" t="s">
        <v>1492</v>
      </c>
      <c r="R5379" s="1" t="s">
        <v>1454</v>
      </c>
      <c r="S5379" t="s">
        <v>1449</v>
      </c>
      <c r="T5379">
        <f>VLOOKUP(Admissions[[#This Row],[Department]],Departments!A:E,5,FALSE)</f>
        <v>6800</v>
      </c>
      <c r="U5379" s="1" t="str">
        <f t="shared" si="168"/>
        <v>Within Benchmark</v>
      </c>
      <c r="V5379" s="1">
        <f t="shared" ca="1" si="169"/>
        <v>21</v>
      </c>
      <c r="W5379" s="1" t="str">
        <f ca="1">_xlfn.IFS(Admissions[[#This Row],[Patients Age]]&lt;18,"Paediatric",V5379&lt;40,"Young Adult",V5379&lt;65,"Adult",TRUE,"Senior")</f>
        <v>Young Adult</v>
      </c>
    </row>
    <row r="5380" spans="1:23" x14ac:dyDescent="0.25">
      <c r="A5380">
        <v>14706</v>
      </c>
      <c r="B5380">
        <v>6549</v>
      </c>
      <c r="C5380" s="1" t="s">
        <v>430</v>
      </c>
      <c r="D5380" s="1" t="s">
        <v>14</v>
      </c>
      <c r="E5380" s="2">
        <v>30175</v>
      </c>
      <c r="F5380" s="1" t="s">
        <v>26</v>
      </c>
      <c r="G5380" s="1" t="s">
        <v>141</v>
      </c>
      <c r="H5380" s="2">
        <v>45193</v>
      </c>
      <c r="I5380" s="2">
        <v>45196</v>
      </c>
      <c r="J5380">
        <v>3</v>
      </c>
      <c r="K5380">
        <v>10148</v>
      </c>
      <c r="L5380" s="1" t="s">
        <v>1491</v>
      </c>
      <c r="M5380" s="1" t="s">
        <v>64</v>
      </c>
      <c r="N5380" s="1" t="s">
        <v>33</v>
      </c>
      <c r="O5380" t="s">
        <v>19</v>
      </c>
      <c r="P5380">
        <v>3382.6667000000002</v>
      </c>
      <c r="Q5380" s="1" t="s">
        <v>1492</v>
      </c>
      <c r="R5380" s="1" t="s">
        <v>1451</v>
      </c>
      <c r="S5380" t="s">
        <v>1447</v>
      </c>
      <c r="T5380">
        <f>VLOOKUP(Admissions[[#This Row],[Department]],Departments!A:E,5,FALSE)</f>
        <v>9000</v>
      </c>
      <c r="U5380" s="1" t="str">
        <f t="shared" si="168"/>
        <v>Above Benchmark</v>
      </c>
      <c r="V5380" s="1">
        <f t="shared" ca="1" si="169"/>
        <v>43</v>
      </c>
      <c r="W5380" s="1" t="str">
        <f ca="1">_xlfn.IFS(Admissions[[#This Row],[Patients Age]]&lt;18,"Paediatric",V5380&lt;40,"Young Adult",V5380&lt;65,"Adult",TRUE,"Senior")</f>
        <v>Adult</v>
      </c>
    </row>
    <row r="5381" spans="1:23" x14ac:dyDescent="0.25">
      <c r="A5381">
        <v>10636</v>
      </c>
      <c r="B5381">
        <v>4790</v>
      </c>
      <c r="C5381" s="1" t="s">
        <v>240</v>
      </c>
      <c r="D5381" s="1" t="s">
        <v>14</v>
      </c>
      <c r="E5381" s="2">
        <v>39689</v>
      </c>
      <c r="F5381" s="1" t="s">
        <v>30</v>
      </c>
      <c r="G5381" s="1" t="s">
        <v>58</v>
      </c>
      <c r="H5381" s="2">
        <v>45382</v>
      </c>
      <c r="I5381" s="2">
        <v>45385</v>
      </c>
      <c r="J5381">
        <v>3</v>
      </c>
      <c r="K5381">
        <v>5100</v>
      </c>
      <c r="L5381" s="1" t="s">
        <v>1491</v>
      </c>
      <c r="M5381" s="1" t="s">
        <v>81</v>
      </c>
      <c r="N5381" s="1" t="s">
        <v>33</v>
      </c>
      <c r="O5381" t="s">
        <v>19</v>
      </c>
      <c r="P5381">
        <v>1700</v>
      </c>
      <c r="Q5381" s="1" t="s">
        <v>1492</v>
      </c>
      <c r="R5381" s="1" t="s">
        <v>1451</v>
      </c>
      <c r="S5381" t="s">
        <v>1447</v>
      </c>
      <c r="T5381">
        <f>VLOOKUP(Admissions[[#This Row],[Department]],Departments!A:E,5,FALSE)</f>
        <v>4500</v>
      </c>
      <c r="U5381" s="1" t="str">
        <f t="shared" si="168"/>
        <v>Above Benchmark</v>
      </c>
      <c r="V5381" s="1">
        <f t="shared" ca="1" si="169"/>
        <v>17</v>
      </c>
      <c r="W5381" s="1" t="str">
        <f ca="1">_xlfn.IFS(Admissions[[#This Row],[Patients Age]]&lt;18,"Paediatric",V5381&lt;40,"Young Adult",V5381&lt;65,"Adult",TRUE,"Senior")</f>
        <v>Paediatric</v>
      </c>
    </row>
    <row r="5382" spans="1:23" x14ac:dyDescent="0.25">
      <c r="A5382">
        <v>14872</v>
      </c>
      <c r="B5382">
        <v>6297</v>
      </c>
      <c r="C5382" s="1" t="s">
        <v>827</v>
      </c>
      <c r="D5382" s="1" t="s">
        <v>14</v>
      </c>
      <c r="E5382" s="2">
        <v>34609</v>
      </c>
      <c r="F5382" s="1" t="s">
        <v>51</v>
      </c>
      <c r="G5382" s="1" t="s">
        <v>113</v>
      </c>
      <c r="H5382" s="2">
        <v>45544</v>
      </c>
      <c r="I5382" s="2">
        <v>45546</v>
      </c>
      <c r="J5382">
        <v>2</v>
      </c>
      <c r="K5382">
        <v>1803</v>
      </c>
      <c r="L5382" s="1" t="s">
        <v>1491</v>
      </c>
      <c r="M5382" s="1" t="s">
        <v>17</v>
      </c>
      <c r="N5382" s="1" t="s">
        <v>18</v>
      </c>
      <c r="O5382" t="s">
        <v>19</v>
      </c>
      <c r="P5382">
        <v>901.5</v>
      </c>
      <c r="Q5382" s="1" t="s">
        <v>1492</v>
      </c>
      <c r="R5382" s="1" t="s">
        <v>1448</v>
      </c>
      <c r="S5382" t="s">
        <v>1449</v>
      </c>
      <c r="T5382">
        <f>VLOOKUP(Admissions[[#This Row],[Department]],Departments!A:E,5,FALSE)</f>
        <v>6800</v>
      </c>
      <c r="U5382" s="1" t="str">
        <f t="shared" si="168"/>
        <v>Within Benchmark</v>
      </c>
      <c r="V5382" s="1">
        <f t="shared" ca="1" si="169"/>
        <v>31</v>
      </c>
      <c r="W5382" s="1" t="str">
        <f ca="1">_xlfn.IFS(Admissions[[#This Row],[Patients Age]]&lt;18,"Paediatric",V5382&lt;40,"Young Adult",V5382&lt;65,"Adult",TRUE,"Senior")</f>
        <v>Young Adult</v>
      </c>
    </row>
    <row r="5383" spans="1:23" x14ac:dyDescent="0.25">
      <c r="A5383">
        <v>15055</v>
      </c>
      <c r="B5383">
        <v>6529</v>
      </c>
      <c r="C5383" s="1" t="s">
        <v>1124</v>
      </c>
      <c r="D5383" s="1" t="s">
        <v>14</v>
      </c>
      <c r="E5383" s="2">
        <v>44003</v>
      </c>
      <c r="F5383" s="1" t="s">
        <v>30</v>
      </c>
      <c r="G5383" s="1" t="s">
        <v>58</v>
      </c>
      <c r="H5383" s="2">
        <v>45451</v>
      </c>
      <c r="I5383" s="2">
        <v>45455</v>
      </c>
      <c r="J5383">
        <v>4</v>
      </c>
      <c r="K5383">
        <v>2924</v>
      </c>
      <c r="L5383" s="1" t="s">
        <v>1491</v>
      </c>
      <c r="M5383" s="1" t="s">
        <v>32</v>
      </c>
      <c r="N5383" s="1" t="s">
        <v>33</v>
      </c>
      <c r="O5383" t="s">
        <v>19</v>
      </c>
      <c r="P5383">
        <v>731</v>
      </c>
      <c r="Q5383" s="1" t="s">
        <v>1492</v>
      </c>
      <c r="R5383" s="1" t="s">
        <v>1446</v>
      </c>
      <c r="S5383" t="s">
        <v>1447</v>
      </c>
      <c r="T5383">
        <f>VLOOKUP(Admissions[[#This Row],[Department]],Departments!A:E,5,FALSE)</f>
        <v>4500</v>
      </c>
      <c r="U5383" s="1" t="str">
        <f t="shared" si="168"/>
        <v>Within Benchmark</v>
      </c>
      <c r="V5383" s="1">
        <f t="shared" ca="1" si="169"/>
        <v>6</v>
      </c>
      <c r="W5383" s="1" t="str">
        <f ca="1">_xlfn.IFS(Admissions[[#This Row],[Patients Age]]&lt;18,"Paediatric",V5383&lt;40,"Young Adult",V5383&lt;65,"Adult",TRUE,"Senior")</f>
        <v>Paediatric</v>
      </c>
    </row>
    <row r="5384" spans="1:23" x14ac:dyDescent="0.25">
      <c r="A5384">
        <v>11189</v>
      </c>
      <c r="B5384">
        <v>4893</v>
      </c>
      <c r="C5384" s="1" t="s">
        <v>123</v>
      </c>
      <c r="D5384" s="1" t="s">
        <v>14</v>
      </c>
      <c r="E5384" s="2">
        <v>18394</v>
      </c>
      <c r="F5384" s="1" t="s">
        <v>15</v>
      </c>
      <c r="G5384" s="1" t="s">
        <v>217</v>
      </c>
      <c r="H5384" s="2">
        <v>45020</v>
      </c>
      <c r="I5384" s="2">
        <v>45023</v>
      </c>
      <c r="J5384">
        <v>3</v>
      </c>
      <c r="K5384">
        <v>6117</v>
      </c>
      <c r="L5384" s="1" t="s">
        <v>1491</v>
      </c>
      <c r="M5384" s="1" t="s">
        <v>81</v>
      </c>
      <c r="N5384" s="1" t="s">
        <v>18</v>
      </c>
      <c r="O5384" t="s">
        <v>19</v>
      </c>
      <c r="P5384">
        <v>2039</v>
      </c>
      <c r="Q5384" s="1" t="s">
        <v>1492</v>
      </c>
      <c r="R5384" s="1" t="s">
        <v>1452</v>
      </c>
      <c r="S5384" t="s">
        <v>1449</v>
      </c>
      <c r="T5384">
        <f>VLOOKUP(Admissions[[#This Row],[Department]],Departments!A:E,5,FALSE)</f>
        <v>5500</v>
      </c>
      <c r="U5384" s="1" t="str">
        <f t="shared" si="168"/>
        <v>Above Benchmark</v>
      </c>
      <c r="V5384" s="1">
        <f t="shared" ca="1" si="169"/>
        <v>76</v>
      </c>
      <c r="W5384" s="1" t="str">
        <f ca="1">_xlfn.IFS(Admissions[[#This Row],[Patients Age]]&lt;18,"Paediatric",V5384&lt;40,"Young Adult",V5384&lt;65,"Adult",TRUE,"Senior")</f>
        <v>Senior</v>
      </c>
    </row>
    <row r="5385" spans="1:23" x14ac:dyDescent="0.25">
      <c r="A5385">
        <v>12984</v>
      </c>
      <c r="B5385">
        <v>4728</v>
      </c>
      <c r="C5385" s="1" t="s">
        <v>1373</v>
      </c>
      <c r="D5385" s="1" t="s">
        <v>14</v>
      </c>
      <c r="E5385" s="2">
        <v>30224</v>
      </c>
      <c r="F5385" s="1" t="s">
        <v>21</v>
      </c>
      <c r="G5385" s="1" t="s">
        <v>160</v>
      </c>
      <c r="H5385" s="2">
        <v>45289</v>
      </c>
      <c r="I5385" s="2">
        <v>45300</v>
      </c>
      <c r="J5385">
        <v>11</v>
      </c>
      <c r="K5385">
        <v>35136</v>
      </c>
      <c r="L5385" s="1" t="s">
        <v>1494</v>
      </c>
      <c r="M5385" s="1" t="s">
        <v>23</v>
      </c>
      <c r="N5385" s="1" t="s">
        <v>18</v>
      </c>
      <c r="O5385" t="s">
        <v>19</v>
      </c>
      <c r="P5385">
        <v>3194.1817999999998</v>
      </c>
      <c r="Q5385" s="1" t="s">
        <v>1492</v>
      </c>
      <c r="R5385" s="1" t="s">
        <v>1454</v>
      </c>
      <c r="S5385" t="s">
        <v>1449</v>
      </c>
      <c r="T5385">
        <f>VLOOKUP(Admissions[[#This Row],[Department]],Departments!A:E,5,FALSE)</f>
        <v>12000</v>
      </c>
      <c r="U5385" s="1" t="str">
        <f t="shared" si="168"/>
        <v>Above Benchmark</v>
      </c>
      <c r="V5385" s="1">
        <f t="shared" ca="1" si="169"/>
        <v>43</v>
      </c>
      <c r="W5385" s="1" t="str">
        <f ca="1">_xlfn.IFS(Admissions[[#This Row],[Patients Age]]&lt;18,"Paediatric",V5385&lt;40,"Young Adult",V5385&lt;65,"Adult",TRUE,"Senior")</f>
        <v>Adult</v>
      </c>
    </row>
    <row r="5386" spans="1:23" x14ac:dyDescent="0.25">
      <c r="A5386">
        <v>15482</v>
      </c>
      <c r="B5386">
        <v>5829</v>
      </c>
      <c r="C5386" s="1" t="s">
        <v>455</v>
      </c>
      <c r="D5386" s="1" t="s">
        <v>56</v>
      </c>
      <c r="E5386" s="2">
        <v>11247</v>
      </c>
      <c r="F5386" s="1" t="s">
        <v>41</v>
      </c>
      <c r="G5386" s="1" t="s">
        <v>42</v>
      </c>
      <c r="H5386" s="2">
        <v>45422</v>
      </c>
      <c r="I5386" s="2">
        <v>45428</v>
      </c>
      <c r="J5386">
        <v>6</v>
      </c>
      <c r="K5386">
        <v>12528</v>
      </c>
      <c r="L5386" s="1" t="s">
        <v>1491</v>
      </c>
      <c r="M5386" s="1" t="s">
        <v>43</v>
      </c>
      <c r="N5386" s="1" t="s">
        <v>33</v>
      </c>
      <c r="O5386" t="s">
        <v>19</v>
      </c>
      <c r="P5386">
        <v>2088</v>
      </c>
      <c r="Q5386" s="1" t="s">
        <v>1492</v>
      </c>
      <c r="R5386" s="1" t="s">
        <v>1454</v>
      </c>
      <c r="S5386" t="s">
        <v>1449</v>
      </c>
      <c r="T5386">
        <f>VLOOKUP(Admissions[[#This Row],[Department]],Departments!A:E,5,FALSE)</f>
        <v>7200</v>
      </c>
      <c r="U5386" s="1" t="str">
        <f t="shared" si="168"/>
        <v>Above Benchmark</v>
      </c>
      <c r="V5386" s="1">
        <f t="shared" ca="1" si="169"/>
        <v>95</v>
      </c>
      <c r="W5386" s="1" t="str">
        <f ca="1">_xlfn.IFS(Admissions[[#This Row],[Patients Age]]&lt;18,"Paediatric",V5386&lt;40,"Young Adult",V5386&lt;65,"Adult",TRUE,"Senior")</f>
        <v>Senior</v>
      </c>
    </row>
    <row r="5387" spans="1:23" x14ac:dyDescent="0.25">
      <c r="A5387">
        <v>12172</v>
      </c>
      <c r="B5387">
        <v>3199</v>
      </c>
      <c r="C5387" s="1" t="s">
        <v>769</v>
      </c>
      <c r="D5387" s="1" t="s">
        <v>14</v>
      </c>
      <c r="E5387" s="2">
        <v>11936</v>
      </c>
      <c r="F5387" s="1" t="s">
        <v>15</v>
      </c>
      <c r="G5387" s="1" t="s">
        <v>217</v>
      </c>
      <c r="H5387" s="2">
        <v>45397</v>
      </c>
      <c r="I5387" s="2">
        <v>45399</v>
      </c>
      <c r="J5387">
        <v>2</v>
      </c>
      <c r="K5387">
        <v>6751</v>
      </c>
      <c r="L5387" s="1" t="s">
        <v>1491</v>
      </c>
      <c r="M5387" s="1" t="s">
        <v>81</v>
      </c>
      <c r="N5387" s="1" t="s">
        <v>18</v>
      </c>
      <c r="O5387" t="s">
        <v>19</v>
      </c>
      <c r="P5387">
        <v>3375.5</v>
      </c>
      <c r="Q5387" s="1" t="s">
        <v>1492</v>
      </c>
      <c r="R5387" s="1" t="s">
        <v>1448</v>
      </c>
      <c r="S5387" t="s">
        <v>1449</v>
      </c>
      <c r="T5387">
        <f>VLOOKUP(Admissions[[#This Row],[Department]],Departments!A:E,5,FALSE)</f>
        <v>5500</v>
      </c>
      <c r="U5387" s="1" t="str">
        <f t="shared" si="168"/>
        <v>Above Benchmark</v>
      </c>
      <c r="V5387" s="1">
        <f t="shared" ca="1" si="169"/>
        <v>93</v>
      </c>
      <c r="W5387" s="1" t="str">
        <f ca="1">_xlfn.IFS(Admissions[[#This Row],[Patients Age]]&lt;18,"Paediatric",V5387&lt;40,"Young Adult",V5387&lt;65,"Adult",TRUE,"Senior")</f>
        <v>Senior</v>
      </c>
    </row>
    <row r="5388" spans="1:23" x14ac:dyDescent="0.25">
      <c r="A5388">
        <v>12160</v>
      </c>
      <c r="B5388">
        <v>6236</v>
      </c>
      <c r="C5388" s="1" t="s">
        <v>748</v>
      </c>
      <c r="D5388" s="1" t="s">
        <v>14</v>
      </c>
      <c r="E5388" s="2">
        <v>27642</v>
      </c>
      <c r="F5388" s="1" t="s">
        <v>41</v>
      </c>
      <c r="G5388" s="1" t="s">
        <v>72</v>
      </c>
      <c r="H5388" s="2">
        <v>45260</v>
      </c>
      <c r="I5388" s="2">
        <v>45263</v>
      </c>
      <c r="J5388">
        <v>3</v>
      </c>
      <c r="K5388">
        <v>5667</v>
      </c>
      <c r="L5388" s="1" t="s">
        <v>1491</v>
      </c>
      <c r="M5388" s="1" t="s">
        <v>1410</v>
      </c>
      <c r="N5388" s="1" t="s">
        <v>33</v>
      </c>
      <c r="O5388" t="s">
        <v>19</v>
      </c>
      <c r="P5388">
        <v>1889</v>
      </c>
      <c r="Q5388" s="1" t="s">
        <v>1492</v>
      </c>
      <c r="R5388" s="1" t="s">
        <v>1450</v>
      </c>
      <c r="S5388" t="s">
        <v>1449</v>
      </c>
      <c r="T5388">
        <f>VLOOKUP(Admissions[[#This Row],[Department]],Departments!A:E,5,FALSE)</f>
        <v>7200</v>
      </c>
      <c r="U5388" s="1" t="str">
        <f t="shared" si="168"/>
        <v>Within Benchmark</v>
      </c>
      <c r="V5388" s="1">
        <f t="shared" ca="1" si="169"/>
        <v>50</v>
      </c>
      <c r="W5388" s="1" t="str">
        <f ca="1">_xlfn.IFS(Admissions[[#This Row],[Patients Age]]&lt;18,"Paediatric",V5388&lt;40,"Young Adult",V5388&lt;65,"Adult",TRUE,"Senior")</f>
        <v>Adult</v>
      </c>
    </row>
    <row r="5389" spans="1:23" x14ac:dyDescent="0.25">
      <c r="A5389">
        <v>12348</v>
      </c>
      <c r="B5389">
        <v>5058</v>
      </c>
      <c r="C5389" s="1" t="s">
        <v>321</v>
      </c>
      <c r="D5389" s="1" t="s">
        <v>14</v>
      </c>
      <c r="E5389" s="2">
        <v>28468</v>
      </c>
      <c r="F5389" s="1" t="s">
        <v>35</v>
      </c>
      <c r="G5389" s="1" t="s">
        <v>36</v>
      </c>
      <c r="H5389" s="2">
        <v>45628</v>
      </c>
      <c r="I5389" s="2">
        <v>45633</v>
      </c>
      <c r="J5389">
        <v>5</v>
      </c>
      <c r="K5389">
        <v>9508</v>
      </c>
      <c r="L5389" s="1" t="s">
        <v>1494</v>
      </c>
      <c r="M5389" s="1" t="s">
        <v>37</v>
      </c>
      <c r="N5389" s="1" t="s">
        <v>18</v>
      </c>
      <c r="O5389" t="s">
        <v>19</v>
      </c>
      <c r="P5389">
        <v>1901.6</v>
      </c>
      <c r="Q5389" s="1" t="s">
        <v>1492</v>
      </c>
      <c r="R5389" s="1" t="s">
        <v>1448</v>
      </c>
      <c r="S5389" t="s">
        <v>1449</v>
      </c>
      <c r="T5389">
        <f>VLOOKUP(Admissions[[#This Row],[Department]],Departments!A:E,5,FALSE)</f>
        <v>8500</v>
      </c>
      <c r="U5389" s="1" t="str">
        <f t="shared" si="168"/>
        <v>Above Benchmark</v>
      </c>
      <c r="V5389" s="1">
        <f t="shared" ca="1" si="169"/>
        <v>48</v>
      </c>
      <c r="W5389" s="1" t="str">
        <f ca="1">_xlfn.IFS(Admissions[[#This Row],[Patients Age]]&lt;18,"Paediatric",V5389&lt;40,"Young Adult",V5389&lt;65,"Adult",TRUE,"Senior")</f>
        <v>Adult</v>
      </c>
    </row>
    <row r="5390" spans="1:23" x14ac:dyDescent="0.25">
      <c r="A5390">
        <v>11497</v>
      </c>
      <c r="B5390">
        <v>7148</v>
      </c>
      <c r="C5390" s="1" t="s">
        <v>468</v>
      </c>
      <c r="D5390" s="1" t="s">
        <v>56</v>
      </c>
      <c r="E5390" s="2">
        <v>40105</v>
      </c>
      <c r="F5390" s="1" t="s">
        <v>30</v>
      </c>
      <c r="G5390" s="1" t="s">
        <v>31</v>
      </c>
      <c r="H5390" s="2">
        <v>45418</v>
      </c>
      <c r="I5390" s="2">
        <v>45420</v>
      </c>
      <c r="J5390">
        <v>2</v>
      </c>
      <c r="K5390">
        <v>2285</v>
      </c>
      <c r="L5390" s="1" t="s">
        <v>1491</v>
      </c>
      <c r="M5390" s="1" t="s">
        <v>46</v>
      </c>
      <c r="N5390" s="1" t="s">
        <v>24</v>
      </c>
      <c r="O5390" t="s">
        <v>19</v>
      </c>
      <c r="P5390">
        <v>1142.5</v>
      </c>
      <c r="Q5390" s="1" t="s">
        <v>1492</v>
      </c>
      <c r="R5390" s="1" t="s">
        <v>1448</v>
      </c>
      <c r="S5390" t="s">
        <v>1449</v>
      </c>
      <c r="T5390">
        <f>VLOOKUP(Admissions[[#This Row],[Department]],Departments!A:E,5,FALSE)</f>
        <v>4500</v>
      </c>
      <c r="U5390" s="1" t="str">
        <f t="shared" si="168"/>
        <v>Within Benchmark</v>
      </c>
      <c r="V5390" s="1">
        <f t="shared" ca="1" si="169"/>
        <v>16</v>
      </c>
      <c r="W5390" s="1" t="str">
        <f ca="1">_xlfn.IFS(Admissions[[#This Row],[Patients Age]]&lt;18,"Paediatric",V5390&lt;40,"Young Adult",V5390&lt;65,"Adult",TRUE,"Senior")</f>
        <v>Paediatric</v>
      </c>
    </row>
    <row r="5391" spans="1:23" x14ac:dyDescent="0.25">
      <c r="A5391">
        <v>11282</v>
      </c>
      <c r="B5391">
        <v>3495</v>
      </c>
      <c r="C5391" s="1" t="s">
        <v>678</v>
      </c>
      <c r="D5391" s="1" t="s">
        <v>56</v>
      </c>
      <c r="E5391" s="2">
        <v>17909</v>
      </c>
      <c r="F5391" s="1" t="s">
        <v>15</v>
      </c>
      <c r="G5391" s="1" t="s">
        <v>217</v>
      </c>
      <c r="H5391" s="2">
        <v>45476</v>
      </c>
      <c r="I5391" s="2">
        <v>45480</v>
      </c>
      <c r="J5391">
        <v>4</v>
      </c>
      <c r="K5391">
        <v>9274</v>
      </c>
      <c r="L5391" s="1" t="s">
        <v>1491</v>
      </c>
      <c r="M5391" s="1" t="s">
        <v>49</v>
      </c>
      <c r="N5391" s="1" t="s">
        <v>18</v>
      </c>
      <c r="O5391" t="s">
        <v>19</v>
      </c>
      <c r="P5391">
        <v>2318.5</v>
      </c>
      <c r="Q5391" s="1" t="s">
        <v>1492</v>
      </c>
      <c r="R5391" s="1" t="s">
        <v>1453</v>
      </c>
      <c r="S5391" t="s">
        <v>1449</v>
      </c>
      <c r="T5391">
        <f>VLOOKUP(Admissions[[#This Row],[Department]],Departments!A:E,5,FALSE)</f>
        <v>5500</v>
      </c>
      <c r="U5391" s="1" t="str">
        <f t="shared" si="168"/>
        <v>Above Benchmark</v>
      </c>
      <c r="V5391" s="1">
        <f t="shared" ca="1" si="169"/>
        <v>77</v>
      </c>
      <c r="W5391" s="1" t="str">
        <f ca="1">_xlfn.IFS(Admissions[[#This Row],[Patients Age]]&lt;18,"Paediatric",V5391&lt;40,"Young Adult",V5391&lt;65,"Adult",TRUE,"Senior")</f>
        <v>Senior</v>
      </c>
    </row>
    <row r="5392" spans="1:23" x14ac:dyDescent="0.25">
      <c r="A5392">
        <v>11364</v>
      </c>
      <c r="B5392">
        <v>4991</v>
      </c>
      <c r="C5392" s="1" t="s">
        <v>528</v>
      </c>
      <c r="D5392" s="1" t="s">
        <v>14</v>
      </c>
      <c r="E5392" s="2">
        <v>20230</v>
      </c>
      <c r="F5392" s="1" t="s">
        <v>35</v>
      </c>
      <c r="G5392" s="1" t="s">
        <v>36</v>
      </c>
      <c r="H5392" s="2">
        <v>45523</v>
      </c>
      <c r="I5392" s="2">
        <v>45532</v>
      </c>
      <c r="J5392">
        <v>9</v>
      </c>
      <c r="K5392">
        <v>31046</v>
      </c>
      <c r="L5392" s="1" t="s">
        <v>1491</v>
      </c>
      <c r="M5392" s="1" t="s">
        <v>60</v>
      </c>
      <c r="N5392" s="1" t="s">
        <v>18</v>
      </c>
      <c r="O5392" t="s">
        <v>19</v>
      </c>
      <c r="P5392">
        <v>3449.5556000000001</v>
      </c>
      <c r="Q5392" s="1" t="s">
        <v>1492</v>
      </c>
      <c r="R5392" s="1" t="s">
        <v>1448</v>
      </c>
      <c r="S5392" t="s">
        <v>1449</v>
      </c>
      <c r="T5392">
        <f>VLOOKUP(Admissions[[#This Row],[Department]],Departments!A:E,5,FALSE)</f>
        <v>8500</v>
      </c>
      <c r="U5392" s="1" t="str">
        <f t="shared" si="168"/>
        <v>Above Benchmark</v>
      </c>
      <c r="V5392" s="1">
        <f t="shared" ca="1" si="169"/>
        <v>71</v>
      </c>
      <c r="W5392" s="1" t="str">
        <f ca="1">_xlfn.IFS(Admissions[[#This Row],[Patients Age]]&lt;18,"Paediatric",V5392&lt;40,"Young Adult",V5392&lt;65,"Adult",TRUE,"Senior")</f>
        <v>Senior</v>
      </c>
    </row>
    <row r="5393" spans="1:23" x14ac:dyDescent="0.25">
      <c r="A5393">
        <v>14357</v>
      </c>
      <c r="B5393">
        <v>5489</v>
      </c>
      <c r="C5393" s="1" t="s">
        <v>740</v>
      </c>
      <c r="D5393" s="1" t="s">
        <v>14</v>
      </c>
      <c r="E5393" s="2">
        <v>40530</v>
      </c>
      <c r="F5393" s="1" t="s">
        <v>30</v>
      </c>
      <c r="G5393" s="1" t="s">
        <v>31</v>
      </c>
      <c r="H5393" s="2">
        <v>45071</v>
      </c>
      <c r="I5393" s="2">
        <v>45073</v>
      </c>
      <c r="J5393">
        <v>2</v>
      </c>
      <c r="K5393">
        <v>2807</v>
      </c>
      <c r="L5393" s="1" t="s">
        <v>1494</v>
      </c>
      <c r="M5393" s="1" t="s">
        <v>32</v>
      </c>
      <c r="N5393" s="1" t="s">
        <v>33</v>
      </c>
      <c r="O5393" t="s">
        <v>19</v>
      </c>
      <c r="P5393">
        <v>1403.5</v>
      </c>
      <c r="Q5393" s="1" t="s">
        <v>1492</v>
      </c>
      <c r="R5393" s="1" t="s">
        <v>1450</v>
      </c>
      <c r="S5393" t="s">
        <v>1449</v>
      </c>
      <c r="T5393">
        <f>VLOOKUP(Admissions[[#This Row],[Department]],Departments!A:E,5,FALSE)</f>
        <v>4500</v>
      </c>
      <c r="U5393" s="1" t="str">
        <f t="shared" si="168"/>
        <v>Within Benchmark</v>
      </c>
      <c r="V5393" s="1">
        <f t="shared" ca="1" si="169"/>
        <v>15</v>
      </c>
      <c r="W5393" s="1" t="str">
        <f ca="1">_xlfn.IFS(Admissions[[#This Row],[Patients Age]]&lt;18,"Paediatric",V5393&lt;40,"Young Adult",V5393&lt;65,"Adult",TRUE,"Senior")</f>
        <v>Paediatric</v>
      </c>
    </row>
    <row r="5394" spans="1:23" x14ac:dyDescent="0.25">
      <c r="A5394">
        <v>15591</v>
      </c>
      <c r="B5394">
        <v>4349</v>
      </c>
      <c r="C5394" s="1" t="s">
        <v>948</v>
      </c>
      <c r="D5394" s="1" t="s">
        <v>14</v>
      </c>
      <c r="E5394" s="2">
        <v>13355</v>
      </c>
      <c r="F5394" s="1" t="s">
        <v>66</v>
      </c>
      <c r="G5394" s="1" t="s">
        <v>70</v>
      </c>
      <c r="H5394" s="2">
        <v>45546</v>
      </c>
      <c r="I5394" s="2">
        <v>45550</v>
      </c>
      <c r="J5394">
        <v>4</v>
      </c>
      <c r="K5394">
        <v>7533</v>
      </c>
      <c r="L5394" s="1" t="s">
        <v>1491</v>
      </c>
      <c r="M5394" s="1" t="s">
        <v>37</v>
      </c>
      <c r="N5394" s="1" t="s">
        <v>18</v>
      </c>
      <c r="O5394" t="s">
        <v>19</v>
      </c>
      <c r="P5394">
        <v>1883.25</v>
      </c>
      <c r="Q5394" s="1" t="s">
        <v>1492</v>
      </c>
      <c r="R5394" s="1" t="s">
        <v>1453</v>
      </c>
      <c r="S5394" t="s">
        <v>1449</v>
      </c>
      <c r="T5394">
        <f>VLOOKUP(Admissions[[#This Row],[Department]],Departments!A:E,5,FALSE)</f>
        <v>6000</v>
      </c>
      <c r="U5394" s="1" t="str">
        <f t="shared" si="168"/>
        <v>Above Benchmark</v>
      </c>
      <c r="V5394" s="1">
        <f t="shared" ca="1" si="169"/>
        <v>89</v>
      </c>
      <c r="W5394" s="1" t="str">
        <f ca="1">_xlfn.IFS(Admissions[[#This Row],[Patients Age]]&lt;18,"Paediatric",V5394&lt;40,"Young Adult",V5394&lt;65,"Adult",TRUE,"Senior")</f>
        <v>Senior</v>
      </c>
    </row>
    <row r="5395" spans="1:23" x14ac:dyDescent="0.25">
      <c r="A5395">
        <v>13487</v>
      </c>
      <c r="B5395">
        <v>6621</v>
      </c>
      <c r="C5395" s="1" t="s">
        <v>159</v>
      </c>
      <c r="D5395" s="1" t="s">
        <v>56</v>
      </c>
      <c r="E5395" s="2">
        <v>14075</v>
      </c>
      <c r="F5395" s="1" t="s">
        <v>35</v>
      </c>
      <c r="G5395" s="1" t="s">
        <v>83</v>
      </c>
      <c r="H5395" s="2">
        <v>45456</v>
      </c>
      <c r="I5395" s="2">
        <v>45463</v>
      </c>
      <c r="J5395">
        <v>7</v>
      </c>
      <c r="K5395">
        <v>20036</v>
      </c>
      <c r="L5395" s="1" t="s">
        <v>1491</v>
      </c>
      <c r="M5395" s="1" t="s">
        <v>119</v>
      </c>
      <c r="N5395" s="1" t="s">
        <v>24</v>
      </c>
      <c r="O5395" t="s">
        <v>19</v>
      </c>
      <c r="P5395">
        <v>2862.2856999999999</v>
      </c>
      <c r="Q5395" s="1" t="s">
        <v>1492</v>
      </c>
      <c r="R5395" s="1" t="s">
        <v>1450</v>
      </c>
      <c r="S5395" t="s">
        <v>1449</v>
      </c>
      <c r="T5395">
        <f>VLOOKUP(Admissions[[#This Row],[Department]],Departments!A:E,5,FALSE)</f>
        <v>8500</v>
      </c>
      <c r="U5395" s="1" t="str">
        <f t="shared" si="168"/>
        <v>Above Benchmark</v>
      </c>
      <c r="V5395" s="1">
        <f t="shared" ca="1" si="169"/>
        <v>87</v>
      </c>
      <c r="W5395" s="1" t="str">
        <f ca="1">_xlfn.IFS(Admissions[[#This Row],[Patients Age]]&lt;18,"Paediatric",V5395&lt;40,"Young Adult",V5395&lt;65,"Adult",TRUE,"Senior")</f>
        <v>Senior</v>
      </c>
    </row>
    <row r="5396" spans="1:23" x14ac:dyDescent="0.25">
      <c r="A5396">
        <v>14219</v>
      </c>
      <c r="B5396">
        <v>5803</v>
      </c>
      <c r="C5396" s="1" t="s">
        <v>996</v>
      </c>
      <c r="D5396" s="1" t="s">
        <v>14</v>
      </c>
      <c r="E5396" s="2">
        <v>19761</v>
      </c>
      <c r="F5396" s="1" t="s">
        <v>35</v>
      </c>
      <c r="G5396" s="1" t="s">
        <v>85</v>
      </c>
      <c r="H5396" s="2">
        <v>45024</v>
      </c>
      <c r="I5396" s="2">
        <v>45034</v>
      </c>
      <c r="J5396">
        <v>10</v>
      </c>
      <c r="K5396">
        <v>31753</v>
      </c>
      <c r="L5396" s="1" t="s">
        <v>1491</v>
      </c>
      <c r="M5396" s="1" t="s">
        <v>60</v>
      </c>
      <c r="N5396" s="1" t="s">
        <v>33</v>
      </c>
      <c r="O5396" t="s">
        <v>19</v>
      </c>
      <c r="P5396">
        <v>3175.3</v>
      </c>
      <c r="Q5396" s="1" t="s">
        <v>1492</v>
      </c>
      <c r="R5396" s="1" t="s">
        <v>1446</v>
      </c>
      <c r="S5396" t="s">
        <v>1447</v>
      </c>
      <c r="T5396">
        <f>VLOOKUP(Admissions[[#This Row],[Department]],Departments!A:E,5,FALSE)</f>
        <v>8500</v>
      </c>
      <c r="U5396" s="1" t="str">
        <f t="shared" si="168"/>
        <v>Above Benchmark</v>
      </c>
      <c r="V5396" s="1">
        <f t="shared" ca="1" si="169"/>
        <v>72</v>
      </c>
      <c r="W5396" s="1" t="str">
        <f ca="1">_xlfn.IFS(Admissions[[#This Row],[Patients Age]]&lt;18,"Paediatric",V5396&lt;40,"Young Adult",V5396&lt;65,"Adult",TRUE,"Senior")</f>
        <v>Senior</v>
      </c>
    </row>
    <row r="5397" spans="1:23" x14ac:dyDescent="0.25">
      <c r="A5397">
        <v>11549</v>
      </c>
      <c r="B5397">
        <v>3493</v>
      </c>
      <c r="C5397" s="1" t="s">
        <v>899</v>
      </c>
      <c r="D5397" s="1" t="s">
        <v>56</v>
      </c>
      <c r="E5397" s="2">
        <v>44354</v>
      </c>
      <c r="F5397" s="1" t="s">
        <v>30</v>
      </c>
      <c r="G5397" s="1" t="s">
        <v>110</v>
      </c>
      <c r="H5397" s="2">
        <v>45298</v>
      </c>
      <c r="I5397" s="2">
        <v>45300</v>
      </c>
      <c r="J5397">
        <v>2</v>
      </c>
      <c r="K5397">
        <v>2355</v>
      </c>
      <c r="L5397" s="1" t="s">
        <v>1494</v>
      </c>
      <c r="M5397" s="1" t="s">
        <v>49</v>
      </c>
      <c r="N5397" s="1" t="s">
        <v>33</v>
      </c>
      <c r="O5397" t="s">
        <v>19</v>
      </c>
      <c r="P5397">
        <v>1177.5</v>
      </c>
      <c r="Q5397" s="1" t="s">
        <v>1492</v>
      </c>
      <c r="R5397" s="1" t="s">
        <v>1451</v>
      </c>
      <c r="S5397" t="s">
        <v>1447</v>
      </c>
      <c r="T5397">
        <f>VLOOKUP(Admissions[[#This Row],[Department]],Departments!A:E,5,FALSE)</f>
        <v>4500</v>
      </c>
      <c r="U5397" s="1" t="str">
        <f t="shared" si="168"/>
        <v>Within Benchmark</v>
      </c>
      <c r="V5397" s="1">
        <f t="shared" ca="1" si="169"/>
        <v>5</v>
      </c>
      <c r="W5397" s="1" t="str">
        <f ca="1">_xlfn.IFS(Admissions[[#This Row],[Patients Age]]&lt;18,"Paediatric",V5397&lt;40,"Young Adult",V5397&lt;65,"Adult",TRUE,"Senior")</f>
        <v>Paediatric</v>
      </c>
    </row>
    <row r="5398" spans="1:23" x14ac:dyDescent="0.25">
      <c r="A5398">
        <v>13615</v>
      </c>
      <c r="B5398">
        <v>5308</v>
      </c>
      <c r="C5398" s="1" t="s">
        <v>1222</v>
      </c>
      <c r="D5398" s="1" t="s">
        <v>56</v>
      </c>
      <c r="E5398" s="2">
        <v>42122</v>
      </c>
      <c r="F5398" s="1" t="s">
        <v>30</v>
      </c>
      <c r="G5398" s="1" t="s">
        <v>58</v>
      </c>
      <c r="H5398" s="2">
        <v>45281</v>
      </c>
      <c r="I5398" s="2">
        <v>45283</v>
      </c>
      <c r="J5398">
        <v>2</v>
      </c>
      <c r="K5398">
        <v>1931</v>
      </c>
      <c r="L5398" s="1" t="s">
        <v>1494</v>
      </c>
      <c r="M5398" s="1" t="s">
        <v>81</v>
      </c>
      <c r="N5398" s="1" t="s">
        <v>24</v>
      </c>
      <c r="O5398" t="s">
        <v>19</v>
      </c>
      <c r="P5398">
        <v>965.5</v>
      </c>
      <c r="Q5398" s="1" t="s">
        <v>1492</v>
      </c>
      <c r="R5398" s="1" t="s">
        <v>1450</v>
      </c>
      <c r="S5398" t="s">
        <v>1449</v>
      </c>
      <c r="T5398">
        <f>VLOOKUP(Admissions[[#This Row],[Department]],Departments!A:E,5,FALSE)</f>
        <v>4500</v>
      </c>
      <c r="U5398" s="1" t="str">
        <f t="shared" si="168"/>
        <v>Within Benchmark</v>
      </c>
      <c r="V5398" s="1">
        <f t="shared" ca="1" si="169"/>
        <v>11</v>
      </c>
      <c r="W5398" s="1" t="str">
        <f ca="1">_xlfn.IFS(Admissions[[#This Row],[Patients Age]]&lt;18,"Paediatric",V5398&lt;40,"Young Adult",V5398&lt;65,"Adult",TRUE,"Senior")</f>
        <v>Paediatric</v>
      </c>
    </row>
    <row r="5399" spans="1:23" x14ac:dyDescent="0.25">
      <c r="A5399">
        <v>12123</v>
      </c>
      <c r="B5399">
        <v>3437</v>
      </c>
      <c r="C5399" s="1" t="s">
        <v>1411</v>
      </c>
      <c r="D5399" s="1" t="s">
        <v>56</v>
      </c>
      <c r="E5399" s="2">
        <v>43424</v>
      </c>
      <c r="F5399" s="1" t="s">
        <v>30</v>
      </c>
      <c r="G5399" s="1" t="s">
        <v>31</v>
      </c>
      <c r="H5399" s="2">
        <v>44994</v>
      </c>
      <c r="I5399" s="2">
        <v>44997</v>
      </c>
      <c r="J5399">
        <v>3</v>
      </c>
      <c r="K5399">
        <v>4001</v>
      </c>
      <c r="L5399" s="1" t="s">
        <v>1491</v>
      </c>
      <c r="M5399" s="1" t="s">
        <v>81</v>
      </c>
      <c r="N5399" s="1" t="s">
        <v>18</v>
      </c>
      <c r="O5399" t="s">
        <v>19</v>
      </c>
      <c r="P5399">
        <v>1333.6667</v>
      </c>
      <c r="Q5399" s="1" t="s">
        <v>1492</v>
      </c>
      <c r="R5399" s="1" t="s">
        <v>1450</v>
      </c>
      <c r="S5399" t="s">
        <v>1449</v>
      </c>
      <c r="T5399">
        <f>VLOOKUP(Admissions[[#This Row],[Department]],Departments!A:E,5,FALSE)</f>
        <v>4500</v>
      </c>
      <c r="U5399" s="1" t="str">
        <f t="shared" si="168"/>
        <v>Within Benchmark</v>
      </c>
      <c r="V5399" s="1">
        <f t="shared" ca="1" si="169"/>
        <v>7</v>
      </c>
      <c r="W5399" s="1" t="str">
        <f ca="1">_xlfn.IFS(Admissions[[#This Row],[Patients Age]]&lt;18,"Paediatric",V5399&lt;40,"Young Adult",V5399&lt;65,"Adult",TRUE,"Senior")</f>
        <v>Paediatric</v>
      </c>
    </row>
    <row r="5400" spans="1:23" x14ac:dyDescent="0.25">
      <c r="A5400">
        <v>14121</v>
      </c>
      <c r="B5400">
        <v>3582</v>
      </c>
      <c r="C5400" s="1" t="s">
        <v>1252</v>
      </c>
      <c r="D5400" s="1" t="s">
        <v>14</v>
      </c>
      <c r="E5400" s="2">
        <v>36717</v>
      </c>
      <c r="F5400" s="1" t="s">
        <v>51</v>
      </c>
      <c r="G5400" s="1" t="s">
        <v>52</v>
      </c>
      <c r="H5400" s="2">
        <v>45387</v>
      </c>
      <c r="I5400" s="2">
        <v>45390</v>
      </c>
      <c r="J5400">
        <v>3</v>
      </c>
      <c r="K5400">
        <v>7684</v>
      </c>
      <c r="L5400" s="1" t="s">
        <v>1491</v>
      </c>
      <c r="M5400" s="1" t="s">
        <v>17</v>
      </c>
      <c r="N5400" s="1" t="s">
        <v>33</v>
      </c>
      <c r="O5400" t="s">
        <v>19</v>
      </c>
      <c r="P5400">
        <v>2561.3332999999998</v>
      </c>
      <c r="Q5400" s="1" t="s">
        <v>1492</v>
      </c>
      <c r="R5400" s="1" t="s">
        <v>1454</v>
      </c>
      <c r="S5400" t="s">
        <v>1449</v>
      </c>
      <c r="T5400">
        <f>VLOOKUP(Admissions[[#This Row],[Department]],Departments!A:E,5,FALSE)</f>
        <v>6800</v>
      </c>
      <c r="U5400" s="1" t="str">
        <f t="shared" si="168"/>
        <v>Above Benchmark</v>
      </c>
      <c r="V5400" s="1">
        <f t="shared" ca="1" si="169"/>
        <v>25</v>
      </c>
      <c r="W5400" s="1" t="str">
        <f ca="1">_xlfn.IFS(Admissions[[#This Row],[Patients Age]]&lt;18,"Paediatric",V5400&lt;40,"Young Adult",V5400&lt;65,"Adult",TRUE,"Senior")</f>
        <v>Young Adult</v>
      </c>
    </row>
    <row r="5401" spans="1:23" x14ac:dyDescent="0.25">
      <c r="A5401">
        <v>15201</v>
      </c>
      <c r="B5401">
        <v>3605</v>
      </c>
      <c r="C5401" s="1" t="s">
        <v>1047</v>
      </c>
      <c r="D5401" s="1" t="s">
        <v>56</v>
      </c>
      <c r="E5401" s="2">
        <v>24793</v>
      </c>
      <c r="F5401" s="1" t="s">
        <v>35</v>
      </c>
      <c r="G5401" s="1" t="s">
        <v>83</v>
      </c>
      <c r="H5401" s="2">
        <v>45478</v>
      </c>
      <c r="I5401" s="2">
        <v>45483</v>
      </c>
      <c r="J5401">
        <v>5</v>
      </c>
      <c r="K5401">
        <v>9867</v>
      </c>
      <c r="L5401" s="1" t="s">
        <v>1491</v>
      </c>
      <c r="M5401" s="1" t="s">
        <v>75</v>
      </c>
      <c r="N5401" s="1" t="s">
        <v>33</v>
      </c>
      <c r="O5401" t="s">
        <v>19</v>
      </c>
      <c r="P5401">
        <v>1973.4</v>
      </c>
      <c r="Q5401" s="1" t="s">
        <v>1492</v>
      </c>
      <c r="R5401" s="1" t="s">
        <v>1454</v>
      </c>
      <c r="S5401" t="s">
        <v>1449</v>
      </c>
      <c r="T5401">
        <f>VLOOKUP(Admissions[[#This Row],[Department]],Departments!A:E,5,FALSE)</f>
        <v>8500</v>
      </c>
      <c r="U5401" s="1" t="str">
        <f t="shared" si="168"/>
        <v>Above Benchmark</v>
      </c>
      <c r="V5401" s="1">
        <f t="shared" ca="1" si="169"/>
        <v>58</v>
      </c>
      <c r="W5401" s="1" t="str">
        <f ca="1">_xlfn.IFS(Admissions[[#This Row],[Patients Age]]&lt;18,"Paediatric",V5401&lt;40,"Young Adult",V5401&lt;65,"Adult",TRUE,"Senior")</f>
        <v>Adult</v>
      </c>
    </row>
    <row r="5402" spans="1:23" x14ac:dyDescent="0.25">
      <c r="A5402">
        <v>10106</v>
      </c>
      <c r="B5402">
        <v>4024</v>
      </c>
      <c r="C5402" s="1" t="s">
        <v>198</v>
      </c>
      <c r="D5402" s="1" t="s">
        <v>56</v>
      </c>
      <c r="E5402" s="2">
        <v>30417</v>
      </c>
      <c r="F5402" s="1" t="s">
        <v>41</v>
      </c>
      <c r="G5402" s="1" t="s">
        <v>42</v>
      </c>
      <c r="H5402" s="2">
        <v>45279</v>
      </c>
      <c r="I5402" s="2">
        <v>45285</v>
      </c>
      <c r="J5402">
        <v>6</v>
      </c>
      <c r="K5402">
        <v>12138</v>
      </c>
      <c r="L5402" s="1" t="s">
        <v>1491</v>
      </c>
      <c r="M5402" s="1" t="s">
        <v>73</v>
      </c>
      <c r="N5402" s="1" t="s">
        <v>33</v>
      </c>
      <c r="O5402" t="s">
        <v>19</v>
      </c>
      <c r="P5402">
        <v>2023</v>
      </c>
      <c r="Q5402" s="1" t="s">
        <v>1492</v>
      </c>
      <c r="R5402" s="1" t="s">
        <v>1452</v>
      </c>
      <c r="S5402" t="s">
        <v>1449</v>
      </c>
      <c r="T5402">
        <f>VLOOKUP(Admissions[[#This Row],[Department]],Departments!A:E,5,FALSE)</f>
        <v>7200</v>
      </c>
      <c r="U5402" s="1" t="str">
        <f t="shared" si="168"/>
        <v>Above Benchmark</v>
      </c>
      <c r="V5402" s="1">
        <f t="shared" ca="1" si="169"/>
        <v>43</v>
      </c>
      <c r="W5402" s="1" t="str">
        <f ca="1">_xlfn.IFS(Admissions[[#This Row],[Patients Age]]&lt;18,"Paediatric",V5402&lt;40,"Young Adult",V5402&lt;65,"Adult",TRUE,"Senior")</f>
        <v>Adult</v>
      </c>
    </row>
    <row r="5403" spans="1:23" x14ac:dyDescent="0.25">
      <c r="A5403">
        <v>10381</v>
      </c>
      <c r="B5403">
        <v>7042</v>
      </c>
      <c r="C5403" s="1" t="s">
        <v>662</v>
      </c>
      <c r="D5403" s="1" t="s">
        <v>56</v>
      </c>
      <c r="E5403" s="2">
        <v>21955</v>
      </c>
      <c r="F5403" s="1" t="s">
        <v>35</v>
      </c>
      <c r="G5403" s="1" t="s">
        <v>83</v>
      </c>
      <c r="H5403" s="2">
        <v>45016</v>
      </c>
      <c r="I5403" s="2">
        <v>45021</v>
      </c>
      <c r="J5403">
        <v>5</v>
      </c>
      <c r="K5403">
        <v>6982</v>
      </c>
      <c r="L5403" s="1" t="s">
        <v>1491</v>
      </c>
      <c r="M5403" s="1" t="s">
        <v>75</v>
      </c>
      <c r="N5403" s="1" t="s">
        <v>33</v>
      </c>
      <c r="O5403" t="s">
        <v>19</v>
      </c>
      <c r="P5403">
        <v>1396.4</v>
      </c>
      <c r="Q5403" s="1" t="s">
        <v>1492</v>
      </c>
      <c r="R5403" s="1" t="s">
        <v>1454</v>
      </c>
      <c r="S5403" t="s">
        <v>1449</v>
      </c>
      <c r="T5403">
        <f>VLOOKUP(Admissions[[#This Row],[Department]],Departments!A:E,5,FALSE)</f>
        <v>8500</v>
      </c>
      <c r="U5403" s="1" t="str">
        <f t="shared" si="168"/>
        <v>Within Benchmark</v>
      </c>
      <c r="V5403" s="1">
        <f t="shared" ca="1" si="169"/>
        <v>66</v>
      </c>
      <c r="W5403" s="1" t="str">
        <f ca="1">_xlfn.IFS(Admissions[[#This Row],[Patients Age]]&lt;18,"Paediatric",V5403&lt;40,"Young Adult",V5403&lt;65,"Adult",TRUE,"Senior")</f>
        <v>Senior</v>
      </c>
    </row>
    <row r="5404" spans="1:23" x14ac:dyDescent="0.25">
      <c r="A5404">
        <v>15506</v>
      </c>
      <c r="B5404">
        <v>6247</v>
      </c>
      <c r="C5404" s="1" t="s">
        <v>521</v>
      </c>
      <c r="D5404" s="1" t="s">
        <v>56</v>
      </c>
      <c r="E5404" s="2">
        <v>22976</v>
      </c>
      <c r="F5404" s="1" t="s">
        <v>15</v>
      </c>
      <c r="G5404" s="1" t="s">
        <v>48</v>
      </c>
      <c r="H5404" s="2">
        <v>45381</v>
      </c>
      <c r="I5404" s="2">
        <v>45383</v>
      </c>
      <c r="J5404">
        <v>2</v>
      </c>
      <c r="K5404">
        <v>5019</v>
      </c>
      <c r="L5404" s="1" t="s">
        <v>1491</v>
      </c>
      <c r="M5404" s="1" t="s">
        <v>46</v>
      </c>
      <c r="N5404" s="1" t="s">
        <v>33</v>
      </c>
      <c r="O5404" t="s">
        <v>19</v>
      </c>
      <c r="P5404">
        <v>2509.5</v>
      </c>
      <c r="Q5404" s="1" t="s">
        <v>1492</v>
      </c>
      <c r="R5404" s="1" t="s">
        <v>1446</v>
      </c>
      <c r="S5404" t="s">
        <v>1447</v>
      </c>
      <c r="T5404">
        <f>VLOOKUP(Admissions[[#This Row],[Department]],Departments!A:E,5,FALSE)</f>
        <v>5500</v>
      </c>
      <c r="U5404" s="1" t="str">
        <f t="shared" si="168"/>
        <v>Within Benchmark</v>
      </c>
      <c r="V5404" s="1">
        <f t="shared" ca="1" si="169"/>
        <v>63</v>
      </c>
      <c r="W5404" s="1" t="str">
        <f ca="1">_xlfn.IFS(Admissions[[#This Row],[Patients Age]]&lt;18,"Paediatric",V5404&lt;40,"Young Adult",V5404&lt;65,"Adult",TRUE,"Senior")</f>
        <v>Adult</v>
      </c>
    </row>
    <row r="5405" spans="1:23" x14ac:dyDescent="0.25">
      <c r="A5405">
        <v>12003</v>
      </c>
      <c r="B5405">
        <v>7031</v>
      </c>
      <c r="C5405" s="1" t="s">
        <v>1089</v>
      </c>
      <c r="D5405" s="1" t="s">
        <v>56</v>
      </c>
      <c r="E5405" s="2">
        <v>29003</v>
      </c>
      <c r="F5405" s="1" t="s">
        <v>26</v>
      </c>
      <c r="G5405" s="1" t="s">
        <v>27</v>
      </c>
      <c r="H5405" s="2">
        <v>45430</v>
      </c>
      <c r="I5405" s="2">
        <v>45438</v>
      </c>
      <c r="J5405">
        <v>8</v>
      </c>
      <c r="K5405">
        <v>18176</v>
      </c>
      <c r="L5405" s="1" t="s">
        <v>1491</v>
      </c>
      <c r="M5405" s="1" t="s">
        <v>79</v>
      </c>
      <c r="N5405" s="1" t="s">
        <v>18</v>
      </c>
      <c r="O5405" t="s">
        <v>19</v>
      </c>
      <c r="P5405">
        <v>2272</v>
      </c>
      <c r="Q5405" s="1" t="s">
        <v>1492</v>
      </c>
      <c r="R5405" s="1" t="s">
        <v>1446</v>
      </c>
      <c r="S5405" t="s">
        <v>1447</v>
      </c>
      <c r="T5405">
        <f>VLOOKUP(Admissions[[#This Row],[Department]],Departments!A:E,5,FALSE)</f>
        <v>9000</v>
      </c>
      <c r="U5405" s="1" t="str">
        <f t="shared" si="168"/>
        <v>Above Benchmark</v>
      </c>
      <c r="V5405" s="1">
        <f t="shared" ca="1" si="169"/>
        <v>47</v>
      </c>
      <c r="W5405" s="1" t="str">
        <f ca="1">_xlfn.IFS(Admissions[[#This Row],[Patients Age]]&lt;18,"Paediatric",V5405&lt;40,"Young Adult",V5405&lt;65,"Adult",TRUE,"Senior")</f>
        <v>Adult</v>
      </c>
    </row>
    <row r="5406" spans="1:23" x14ac:dyDescent="0.25">
      <c r="A5406">
        <v>14948</v>
      </c>
      <c r="B5406">
        <v>3196</v>
      </c>
      <c r="C5406" s="1" t="s">
        <v>866</v>
      </c>
      <c r="D5406" s="1" t="s">
        <v>56</v>
      </c>
      <c r="E5406" s="2">
        <v>11379</v>
      </c>
      <c r="F5406" s="1" t="s">
        <v>41</v>
      </c>
      <c r="G5406" s="1" t="s">
        <v>72</v>
      </c>
      <c r="H5406" s="2">
        <v>45622</v>
      </c>
      <c r="I5406" s="2">
        <v>45627</v>
      </c>
      <c r="J5406">
        <v>5</v>
      </c>
      <c r="K5406">
        <v>7152</v>
      </c>
      <c r="L5406" s="1" t="s">
        <v>1491</v>
      </c>
      <c r="M5406" s="1" t="s">
        <v>121</v>
      </c>
      <c r="N5406" s="1" t="s">
        <v>18</v>
      </c>
      <c r="O5406" t="s">
        <v>19</v>
      </c>
      <c r="P5406">
        <v>1430.4</v>
      </c>
      <c r="Q5406" s="1" t="s">
        <v>1492</v>
      </c>
      <c r="R5406" s="1" t="s">
        <v>1452</v>
      </c>
      <c r="S5406" t="s">
        <v>1449</v>
      </c>
      <c r="T5406">
        <f>VLOOKUP(Admissions[[#This Row],[Department]],Departments!A:E,5,FALSE)</f>
        <v>7200</v>
      </c>
      <c r="U5406" s="1" t="str">
        <f t="shared" si="168"/>
        <v>Within Benchmark</v>
      </c>
      <c r="V5406" s="1">
        <f t="shared" ca="1" si="169"/>
        <v>95</v>
      </c>
      <c r="W5406" s="1" t="str">
        <f ca="1">_xlfn.IFS(Admissions[[#This Row],[Patients Age]]&lt;18,"Paediatric",V5406&lt;40,"Young Adult",V5406&lt;65,"Adult",TRUE,"Senior")</f>
        <v>Senior</v>
      </c>
    </row>
    <row r="5407" spans="1:23" x14ac:dyDescent="0.25">
      <c r="A5407">
        <v>15453</v>
      </c>
      <c r="B5407">
        <v>3653</v>
      </c>
      <c r="C5407" s="1" t="s">
        <v>694</v>
      </c>
      <c r="D5407" s="1" t="s">
        <v>56</v>
      </c>
      <c r="E5407" s="2">
        <v>26097</v>
      </c>
      <c r="F5407" s="1" t="s">
        <v>41</v>
      </c>
      <c r="G5407" s="1" t="s">
        <v>42</v>
      </c>
      <c r="H5407" s="2">
        <v>45169</v>
      </c>
      <c r="I5407" s="2">
        <v>45174</v>
      </c>
      <c r="J5407">
        <v>5</v>
      </c>
      <c r="K5407">
        <v>9346</v>
      </c>
      <c r="L5407" s="1" t="s">
        <v>1491</v>
      </c>
      <c r="M5407" s="1" t="s">
        <v>121</v>
      </c>
      <c r="N5407" s="1" t="s">
        <v>18</v>
      </c>
      <c r="O5407" t="s">
        <v>19</v>
      </c>
      <c r="P5407">
        <v>1869.2</v>
      </c>
      <c r="Q5407" s="1" t="s">
        <v>1492</v>
      </c>
      <c r="R5407" s="1" t="s">
        <v>1450</v>
      </c>
      <c r="S5407" t="s">
        <v>1449</v>
      </c>
      <c r="T5407">
        <f>VLOOKUP(Admissions[[#This Row],[Department]],Departments!A:E,5,FALSE)</f>
        <v>7200</v>
      </c>
      <c r="U5407" s="1" t="str">
        <f t="shared" si="168"/>
        <v>Above Benchmark</v>
      </c>
      <c r="V5407" s="1">
        <f t="shared" ca="1" si="169"/>
        <v>55</v>
      </c>
      <c r="W5407" s="1" t="str">
        <f ca="1">_xlfn.IFS(Admissions[[#This Row],[Patients Age]]&lt;18,"Paediatric",V5407&lt;40,"Young Adult",V5407&lt;65,"Adult",TRUE,"Senior")</f>
        <v>Adult</v>
      </c>
    </row>
    <row r="5408" spans="1:23" x14ac:dyDescent="0.25">
      <c r="A5408">
        <v>11102</v>
      </c>
      <c r="B5408">
        <v>3051</v>
      </c>
      <c r="C5408" s="1" t="s">
        <v>816</v>
      </c>
      <c r="D5408" s="1" t="s">
        <v>14</v>
      </c>
      <c r="E5408" s="2">
        <v>18020</v>
      </c>
      <c r="F5408" s="1" t="s">
        <v>51</v>
      </c>
      <c r="G5408" s="1" t="s">
        <v>87</v>
      </c>
      <c r="H5408" s="2">
        <v>45134</v>
      </c>
      <c r="I5408" s="2">
        <v>45142</v>
      </c>
      <c r="J5408">
        <v>8</v>
      </c>
      <c r="K5408">
        <v>9608</v>
      </c>
      <c r="L5408" s="1" t="s">
        <v>1494</v>
      </c>
      <c r="M5408" s="1" t="s">
        <v>53</v>
      </c>
      <c r="N5408" s="1" t="s">
        <v>24</v>
      </c>
      <c r="O5408" t="s">
        <v>19</v>
      </c>
      <c r="P5408">
        <v>1201</v>
      </c>
      <c r="Q5408" s="1" t="s">
        <v>1492</v>
      </c>
      <c r="R5408" s="1" t="s">
        <v>1450</v>
      </c>
      <c r="S5408" t="s">
        <v>1449</v>
      </c>
      <c r="T5408">
        <f>VLOOKUP(Admissions[[#This Row],[Department]],Departments!A:E,5,FALSE)</f>
        <v>6800</v>
      </c>
      <c r="U5408" s="1" t="str">
        <f t="shared" si="168"/>
        <v>Above Benchmark</v>
      </c>
      <c r="V5408" s="1">
        <f t="shared" ca="1" si="169"/>
        <v>77</v>
      </c>
      <c r="W5408" s="1" t="str">
        <f ca="1">_xlfn.IFS(Admissions[[#This Row],[Patients Age]]&lt;18,"Paediatric",V5408&lt;40,"Young Adult",V5408&lt;65,"Adult",TRUE,"Senior")</f>
        <v>Senior</v>
      </c>
    </row>
    <row r="5409" spans="1:23" x14ac:dyDescent="0.25">
      <c r="A5409">
        <v>14884</v>
      </c>
      <c r="B5409">
        <v>5926</v>
      </c>
      <c r="C5409" s="1" t="s">
        <v>106</v>
      </c>
      <c r="D5409" s="1" t="s">
        <v>14</v>
      </c>
      <c r="E5409" s="2">
        <v>17420</v>
      </c>
      <c r="F5409" s="1" t="s">
        <v>41</v>
      </c>
      <c r="G5409" s="1" t="s">
        <v>72</v>
      </c>
      <c r="H5409" s="2">
        <v>45347</v>
      </c>
      <c r="I5409" s="2">
        <v>45354</v>
      </c>
      <c r="J5409">
        <v>7</v>
      </c>
      <c r="K5409">
        <v>7897</v>
      </c>
      <c r="L5409" s="1" t="s">
        <v>1491</v>
      </c>
      <c r="M5409" s="1" t="s">
        <v>121</v>
      </c>
      <c r="N5409" s="1" t="s">
        <v>18</v>
      </c>
      <c r="O5409" t="s">
        <v>19</v>
      </c>
      <c r="P5409">
        <v>1128.1429000000001</v>
      </c>
      <c r="Q5409" s="1" t="s">
        <v>1492</v>
      </c>
      <c r="R5409" s="1" t="s">
        <v>1451</v>
      </c>
      <c r="S5409" t="s">
        <v>1447</v>
      </c>
      <c r="T5409">
        <f>VLOOKUP(Admissions[[#This Row],[Department]],Departments!A:E,5,FALSE)</f>
        <v>7200</v>
      </c>
      <c r="U5409" s="1" t="str">
        <f t="shared" si="168"/>
        <v>Above Benchmark</v>
      </c>
      <c r="V5409" s="1">
        <f t="shared" ca="1" si="169"/>
        <v>78</v>
      </c>
      <c r="W5409" s="1" t="str">
        <f ca="1">_xlfn.IFS(Admissions[[#This Row],[Patients Age]]&lt;18,"Paediatric",V5409&lt;40,"Young Adult",V5409&lt;65,"Adult",TRUE,"Senior")</f>
        <v>Senior</v>
      </c>
    </row>
    <row r="5410" spans="1:23" x14ac:dyDescent="0.25">
      <c r="A5410">
        <v>12853</v>
      </c>
      <c r="B5410">
        <v>4512</v>
      </c>
      <c r="C5410" s="1" t="s">
        <v>294</v>
      </c>
      <c r="D5410" s="1" t="s">
        <v>56</v>
      </c>
      <c r="E5410" s="2">
        <v>24538</v>
      </c>
      <c r="F5410" s="1" t="s">
        <v>21</v>
      </c>
      <c r="G5410" s="1" t="s">
        <v>160</v>
      </c>
      <c r="H5410" s="2">
        <v>45380</v>
      </c>
      <c r="I5410" s="2">
        <v>45390</v>
      </c>
      <c r="J5410">
        <v>10</v>
      </c>
      <c r="K5410">
        <v>21028</v>
      </c>
      <c r="L5410" s="1" t="s">
        <v>1491</v>
      </c>
      <c r="M5410" s="1" t="s">
        <v>124</v>
      </c>
      <c r="N5410" s="1" t="s">
        <v>33</v>
      </c>
      <c r="O5410" t="s">
        <v>19</v>
      </c>
      <c r="P5410">
        <v>2102.8000000000002</v>
      </c>
      <c r="Q5410" s="1" t="s">
        <v>1492</v>
      </c>
      <c r="R5410" s="1" t="s">
        <v>1454</v>
      </c>
      <c r="S5410" t="s">
        <v>1449</v>
      </c>
      <c r="T5410">
        <f>VLOOKUP(Admissions[[#This Row],[Department]],Departments!A:E,5,FALSE)</f>
        <v>12000</v>
      </c>
      <c r="U5410" s="1" t="str">
        <f t="shared" si="168"/>
        <v>Above Benchmark</v>
      </c>
      <c r="V5410" s="1">
        <f t="shared" ca="1" si="169"/>
        <v>59</v>
      </c>
      <c r="W5410" s="1" t="str">
        <f ca="1">_xlfn.IFS(Admissions[[#This Row],[Patients Age]]&lt;18,"Paediatric",V5410&lt;40,"Young Adult",V5410&lt;65,"Adult",TRUE,"Senior")</f>
        <v>Adult</v>
      </c>
    </row>
    <row r="5411" spans="1:23" x14ac:dyDescent="0.25">
      <c r="A5411">
        <v>12050</v>
      </c>
      <c r="B5411">
        <v>6320</v>
      </c>
      <c r="C5411" s="1" t="s">
        <v>107</v>
      </c>
      <c r="D5411" s="1" t="s">
        <v>56</v>
      </c>
      <c r="E5411" s="2">
        <v>33519</v>
      </c>
      <c r="F5411" s="1" t="s">
        <v>26</v>
      </c>
      <c r="G5411" s="1" t="s">
        <v>27</v>
      </c>
      <c r="H5411" s="2">
        <v>45199</v>
      </c>
      <c r="I5411" s="2">
        <v>45205</v>
      </c>
      <c r="J5411">
        <v>6</v>
      </c>
      <c r="K5411">
        <v>14130</v>
      </c>
      <c r="L5411" s="1" t="s">
        <v>1491</v>
      </c>
      <c r="M5411" s="1" t="s">
        <v>79</v>
      </c>
      <c r="N5411" s="1" t="s">
        <v>33</v>
      </c>
      <c r="O5411" t="s">
        <v>19</v>
      </c>
      <c r="P5411">
        <v>2355</v>
      </c>
      <c r="Q5411" s="1" t="s">
        <v>1492</v>
      </c>
      <c r="R5411" s="1" t="s">
        <v>1446</v>
      </c>
      <c r="S5411" t="s">
        <v>1447</v>
      </c>
      <c r="T5411">
        <f>VLOOKUP(Admissions[[#This Row],[Department]],Departments!A:E,5,FALSE)</f>
        <v>9000</v>
      </c>
      <c r="U5411" s="1" t="str">
        <f t="shared" si="168"/>
        <v>Above Benchmark</v>
      </c>
      <c r="V5411" s="1">
        <f t="shared" ca="1" si="169"/>
        <v>34</v>
      </c>
      <c r="W5411" s="1" t="str">
        <f ca="1">_xlfn.IFS(Admissions[[#This Row],[Patients Age]]&lt;18,"Paediatric",V5411&lt;40,"Young Adult",V5411&lt;65,"Adult",TRUE,"Senior")</f>
        <v>Young Adult</v>
      </c>
    </row>
    <row r="5412" spans="1:23" x14ac:dyDescent="0.25">
      <c r="A5412">
        <v>15387</v>
      </c>
      <c r="B5412">
        <v>5206</v>
      </c>
      <c r="C5412" s="1" t="s">
        <v>45</v>
      </c>
      <c r="D5412" s="1" t="s">
        <v>14</v>
      </c>
      <c r="E5412" s="2">
        <v>26619</v>
      </c>
      <c r="F5412" s="1" t="s">
        <v>15</v>
      </c>
      <c r="G5412" s="1" t="s">
        <v>16</v>
      </c>
      <c r="H5412" s="2">
        <v>45328</v>
      </c>
      <c r="I5412" s="2">
        <v>45332</v>
      </c>
      <c r="J5412">
        <v>4</v>
      </c>
      <c r="K5412">
        <v>5740</v>
      </c>
      <c r="L5412" s="1" t="s">
        <v>1491</v>
      </c>
      <c r="M5412" s="1" t="s">
        <v>49</v>
      </c>
      <c r="N5412" s="1" t="s">
        <v>18</v>
      </c>
      <c r="O5412" t="s">
        <v>19</v>
      </c>
      <c r="P5412">
        <v>1435</v>
      </c>
      <c r="Q5412" s="1" t="s">
        <v>1492</v>
      </c>
      <c r="R5412" s="1" t="s">
        <v>1452</v>
      </c>
      <c r="S5412" t="s">
        <v>1449</v>
      </c>
      <c r="T5412">
        <f>VLOOKUP(Admissions[[#This Row],[Department]],Departments!A:E,5,FALSE)</f>
        <v>5500</v>
      </c>
      <c r="U5412" s="1" t="str">
        <f t="shared" si="168"/>
        <v>Above Benchmark</v>
      </c>
      <c r="V5412" s="1">
        <f t="shared" ca="1" si="169"/>
        <v>53</v>
      </c>
      <c r="W5412" s="1" t="str">
        <f ca="1">_xlfn.IFS(Admissions[[#This Row],[Patients Age]]&lt;18,"Paediatric",V5412&lt;40,"Young Adult",V5412&lt;65,"Adult",TRUE,"Senior")</f>
        <v>Adult</v>
      </c>
    </row>
    <row r="5413" spans="1:23" x14ac:dyDescent="0.25">
      <c r="A5413">
        <v>14418</v>
      </c>
      <c r="B5413">
        <v>6001</v>
      </c>
      <c r="C5413" s="1" t="s">
        <v>497</v>
      </c>
      <c r="D5413" s="1" t="s">
        <v>14</v>
      </c>
      <c r="E5413" s="2">
        <v>32467</v>
      </c>
      <c r="F5413" s="1" t="s">
        <v>26</v>
      </c>
      <c r="G5413" s="1" t="s">
        <v>27</v>
      </c>
      <c r="H5413" s="2">
        <v>45494</v>
      </c>
      <c r="I5413" s="2">
        <v>45499</v>
      </c>
      <c r="J5413">
        <v>5</v>
      </c>
      <c r="K5413">
        <v>9148</v>
      </c>
      <c r="L5413" s="1" t="s">
        <v>1491</v>
      </c>
      <c r="M5413" s="1" t="s">
        <v>79</v>
      </c>
      <c r="N5413" s="1" t="s">
        <v>18</v>
      </c>
      <c r="O5413" t="s">
        <v>19</v>
      </c>
      <c r="P5413">
        <v>1829.6</v>
      </c>
      <c r="Q5413" s="1" t="s">
        <v>1492</v>
      </c>
      <c r="R5413" s="1" t="s">
        <v>1451</v>
      </c>
      <c r="S5413" t="s">
        <v>1447</v>
      </c>
      <c r="T5413">
        <f>VLOOKUP(Admissions[[#This Row],[Department]],Departments!A:E,5,FALSE)</f>
        <v>9000</v>
      </c>
      <c r="U5413" s="1" t="str">
        <f t="shared" si="168"/>
        <v>Above Benchmark</v>
      </c>
      <c r="V5413" s="1">
        <f t="shared" ca="1" si="169"/>
        <v>37</v>
      </c>
      <c r="W5413" s="1" t="str">
        <f ca="1">_xlfn.IFS(Admissions[[#This Row],[Patients Age]]&lt;18,"Paediatric",V5413&lt;40,"Young Adult",V5413&lt;65,"Adult",TRUE,"Senior")</f>
        <v>Young Adult</v>
      </c>
    </row>
    <row r="5414" spans="1:23" x14ac:dyDescent="0.25">
      <c r="A5414">
        <v>10578</v>
      </c>
      <c r="B5414">
        <v>3582</v>
      </c>
      <c r="C5414" s="1" t="s">
        <v>1252</v>
      </c>
      <c r="D5414" s="1" t="s">
        <v>14</v>
      </c>
      <c r="E5414" s="2">
        <v>36717</v>
      </c>
      <c r="F5414" s="1" t="s">
        <v>15</v>
      </c>
      <c r="G5414" s="1" t="s">
        <v>48</v>
      </c>
      <c r="H5414" s="2">
        <v>44990</v>
      </c>
      <c r="I5414" s="2">
        <v>44991</v>
      </c>
      <c r="J5414">
        <v>1</v>
      </c>
      <c r="K5414">
        <v>2910</v>
      </c>
      <c r="L5414" s="1" t="s">
        <v>1491</v>
      </c>
      <c r="M5414" s="1" t="s">
        <v>81</v>
      </c>
      <c r="N5414" s="1" t="s">
        <v>18</v>
      </c>
      <c r="O5414" t="s">
        <v>19</v>
      </c>
      <c r="P5414">
        <v>2910</v>
      </c>
      <c r="Q5414" s="1" t="s">
        <v>1492</v>
      </c>
      <c r="R5414" s="1" t="s">
        <v>1451</v>
      </c>
      <c r="S5414" t="s">
        <v>1447</v>
      </c>
      <c r="T5414">
        <f>VLOOKUP(Admissions[[#This Row],[Department]],Departments!A:E,5,FALSE)</f>
        <v>5500</v>
      </c>
      <c r="U5414" s="1" t="str">
        <f t="shared" si="168"/>
        <v>Within Benchmark</v>
      </c>
      <c r="V5414" s="1">
        <f t="shared" ca="1" si="169"/>
        <v>25</v>
      </c>
      <c r="W5414" s="1" t="str">
        <f ca="1">_xlfn.IFS(Admissions[[#This Row],[Patients Age]]&lt;18,"Paediatric",V5414&lt;40,"Young Adult",V5414&lt;65,"Adult",TRUE,"Senior")</f>
        <v>Young Adult</v>
      </c>
    </row>
    <row r="5415" spans="1:23" x14ac:dyDescent="0.25">
      <c r="A5415">
        <v>10610</v>
      </c>
      <c r="B5415">
        <v>4875</v>
      </c>
      <c r="C5415" s="1" t="s">
        <v>546</v>
      </c>
      <c r="D5415" s="1" t="s">
        <v>56</v>
      </c>
      <c r="E5415" s="2">
        <v>26658</v>
      </c>
      <c r="F5415" s="1" t="s">
        <v>35</v>
      </c>
      <c r="G5415" s="1" t="s">
        <v>83</v>
      </c>
      <c r="H5415" s="2">
        <v>45189</v>
      </c>
      <c r="I5415" s="2">
        <v>45193</v>
      </c>
      <c r="J5415">
        <v>4</v>
      </c>
      <c r="K5415">
        <v>7079</v>
      </c>
      <c r="L5415" s="1" t="s">
        <v>1491</v>
      </c>
      <c r="M5415" s="1" t="s">
        <v>75</v>
      </c>
      <c r="N5415" s="1" t="s">
        <v>18</v>
      </c>
      <c r="O5415" t="s">
        <v>19</v>
      </c>
      <c r="P5415">
        <v>1769.75</v>
      </c>
      <c r="Q5415" s="1" t="s">
        <v>1492</v>
      </c>
      <c r="R5415" s="1" t="s">
        <v>1453</v>
      </c>
      <c r="S5415" t="s">
        <v>1449</v>
      </c>
      <c r="T5415">
        <f>VLOOKUP(Admissions[[#This Row],[Department]],Departments!A:E,5,FALSE)</f>
        <v>8500</v>
      </c>
      <c r="U5415" s="1" t="str">
        <f t="shared" si="168"/>
        <v>Within Benchmark</v>
      </c>
      <c r="V5415" s="1">
        <f t="shared" ca="1" si="169"/>
        <v>53</v>
      </c>
      <c r="W5415" s="1" t="str">
        <f ca="1">_xlfn.IFS(Admissions[[#This Row],[Patients Age]]&lt;18,"Paediatric",V5415&lt;40,"Young Adult",V5415&lt;65,"Adult",TRUE,"Senior")</f>
        <v>Adult</v>
      </c>
    </row>
    <row r="5416" spans="1:23" x14ac:dyDescent="0.25">
      <c r="A5416">
        <v>10626</v>
      </c>
      <c r="B5416">
        <v>6340</v>
      </c>
      <c r="C5416" s="1" t="s">
        <v>326</v>
      </c>
      <c r="D5416" s="1" t="s">
        <v>56</v>
      </c>
      <c r="E5416" s="2">
        <v>39672</v>
      </c>
      <c r="F5416" s="1" t="s">
        <v>30</v>
      </c>
      <c r="G5416" s="1" t="s">
        <v>31</v>
      </c>
      <c r="H5416" s="2">
        <v>44982</v>
      </c>
      <c r="I5416" s="2">
        <v>44985</v>
      </c>
      <c r="J5416">
        <v>3</v>
      </c>
      <c r="K5416">
        <v>2044</v>
      </c>
      <c r="L5416" s="1" t="s">
        <v>1491</v>
      </c>
      <c r="M5416" s="1" t="s">
        <v>32</v>
      </c>
      <c r="N5416" s="1" t="s">
        <v>18</v>
      </c>
      <c r="O5416" t="s">
        <v>19</v>
      </c>
      <c r="P5416">
        <v>681.33330000000001</v>
      </c>
      <c r="Q5416" s="1" t="s">
        <v>1492</v>
      </c>
      <c r="R5416" s="1" t="s">
        <v>1446</v>
      </c>
      <c r="S5416" t="s">
        <v>1447</v>
      </c>
      <c r="T5416">
        <f>VLOOKUP(Admissions[[#This Row],[Department]],Departments!A:E,5,FALSE)</f>
        <v>4500</v>
      </c>
      <c r="U5416" s="1" t="str">
        <f t="shared" si="168"/>
        <v>Within Benchmark</v>
      </c>
      <c r="V5416" s="1">
        <f t="shared" ca="1" si="169"/>
        <v>17</v>
      </c>
      <c r="W5416" s="1" t="str">
        <f ca="1">_xlfn.IFS(Admissions[[#This Row],[Patients Age]]&lt;18,"Paediatric",V5416&lt;40,"Young Adult",V5416&lt;65,"Adult",TRUE,"Senior")</f>
        <v>Paediatric</v>
      </c>
    </row>
    <row r="5417" spans="1:23" x14ac:dyDescent="0.25">
      <c r="A5417">
        <v>10848</v>
      </c>
      <c r="B5417" t="s">
        <v>1495</v>
      </c>
      <c r="C5417" s="1" t="s">
        <v>1412</v>
      </c>
      <c r="D5417" s="1" t="s">
        <v>14</v>
      </c>
      <c r="E5417" s="2">
        <v>11606</v>
      </c>
      <c r="F5417" s="1" t="s">
        <v>35</v>
      </c>
      <c r="G5417" s="1" t="s">
        <v>36</v>
      </c>
      <c r="H5417" s="2">
        <v>45547</v>
      </c>
      <c r="I5417" s="2">
        <v>45555</v>
      </c>
      <c r="J5417">
        <v>8</v>
      </c>
      <c r="K5417">
        <v>12200</v>
      </c>
      <c r="L5417" s="1" t="s">
        <v>1491</v>
      </c>
      <c r="M5417" s="1" t="s">
        <v>75</v>
      </c>
      <c r="N5417" s="1" t="s">
        <v>33</v>
      </c>
      <c r="O5417" t="s">
        <v>19</v>
      </c>
      <c r="P5417">
        <v>1525</v>
      </c>
      <c r="Q5417" s="1" t="s">
        <v>1492</v>
      </c>
      <c r="R5417" s="1" t="s">
        <v>1450</v>
      </c>
      <c r="S5417" t="s">
        <v>1449</v>
      </c>
      <c r="T5417">
        <f>VLOOKUP(Admissions[[#This Row],[Department]],Departments!A:E,5,FALSE)</f>
        <v>8500</v>
      </c>
      <c r="U5417" s="1" t="str">
        <f t="shared" si="168"/>
        <v>Above Benchmark</v>
      </c>
      <c r="V5417" s="1">
        <f t="shared" ca="1" si="169"/>
        <v>94</v>
      </c>
      <c r="W5417" s="1" t="str">
        <f ca="1">_xlfn.IFS(Admissions[[#This Row],[Patients Age]]&lt;18,"Paediatric",V5417&lt;40,"Young Adult",V5417&lt;65,"Adult",TRUE,"Senior")</f>
        <v>Senior</v>
      </c>
    </row>
    <row r="5418" spans="1:23" x14ac:dyDescent="0.25">
      <c r="A5418">
        <v>10539</v>
      </c>
      <c r="B5418">
        <v>5850</v>
      </c>
      <c r="C5418" s="1" t="s">
        <v>107</v>
      </c>
      <c r="D5418" s="1" t="s">
        <v>14</v>
      </c>
      <c r="E5418" s="2">
        <v>21941</v>
      </c>
      <c r="F5418" s="1" t="s">
        <v>26</v>
      </c>
      <c r="G5418" s="1" t="s">
        <v>27</v>
      </c>
      <c r="H5418" s="2">
        <v>45043</v>
      </c>
      <c r="I5418" s="2">
        <v>45054</v>
      </c>
      <c r="J5418">
        <v>11</v>
      </c>
      <c r="K5418">
        <v>20890</v>
      </c>
      <c r="L5418" s="1" t="s">
        <v>1491</v>
      </c>
      <c r="M5418" s="1" t="s">
        <v>79</v>
      </c>
      <c r="N5418" s="1" t="s">
        <v>18</v>
      </c>
      <c r="O5418" t="s">
        <v>19</v>
      </c>
      <c r="P5418">
        <v>1899.0908999999999</v>
      </c>
      <c r="Q5418" s="1" t="s">
        <v>1492</v>
      </c>
      <c r="R5418" s="1" t="s">
        <v>1450</v>
      </c>
      <c r="S5418" t="s">
        <v>1449</v>
      </c>
      <c r="T5418">
        <f>VLOOKUP(Admissions[[#This Row],[Department]],Departments!A:E,5,FALSE)</f>
        <v>9000</v>
      </c>
      <c r="U5418" s="1" t="str">
        <f t="shared" si="168"/>
        <v>Above Benchmark</v>
      </c>
      <c r="V5418" s="1">
        <f t="shared" ca="1" si="169"/>
        <v>66</v>
      </c>
      <c r="W5418" s="1" t="str">
        <f ca="1">_xlfn.IFS(Admissions[[#This Row],[Patients Age]]&lt;18,"Paediatric",V5418&lt;40,"Young Adult",V5418&lt;65,"Adult",TRUE,"Senior")</f>
        <v>Senior</v>
      </c>
    </row>
    <row r="5419" spans="1:23" x14ac:dyDescent="0.25">
      <c r="A5419">
        <v>10423</v>
      </c>
      <c r="B5419">
        <v>5292</v>
      </c>
      <c r="C5419" s="1" t="s">
        <v>910</v>
      </c>
      <c r="D5419" s="1" t="s">
        <v>56</v>
      </c>
      <c r="E5419" s="2">
        <v>27713</v>
      </c>
      <c r="F5419" s="1" t="s">
        <v>35</v>
      </c>
      <c r="G5419" s="1" t="s">
        <v>85</v>
      </c>
      <c r="H5419" s="2">
        <v>44934</v>
      </c>
      <c r="I5419" s="2">
        <v>44939</v>
      </c>
      <c r="J5419">
        <v>5</v>
      </c>
      <c r="K5419">
        <v>7107</v>
      </c>
      <c r="L5419" s="1" t="s">
        <v>1491</v>
      </c>
      <c r="M5419" s="1" t="s">
        <v>37</v>
      </c>
      <c r="N5419" s="1" t="s">
        <v>18</v>
      </c>
      <c r="O5419" t="s">
        <v>19</v>
      </c>
      <c r="P5419">
        <v>1421.4</v>
      </c>
      <c r="Q5419" s="1" t="s">
        <v>1492</v>
      </c>
      <c r="R5419" s="1" t="s">
        <v>1451</v>
      </c>
      <c r="S5419" t="s">
        <v>1447</v>
      </c>
      <c r="T5419">
        <f>VLOOKUP(Admissions[[#This Row],[Department]],Departments!A:E,5,FALSE)</f>
        <v>8500</v>
      </c>
      <c r="U5419" s="1" t="str">
        <f t="shared" si="168"/>
        <v>Within Benchmark</v>
      </c>
      <c r="V5419" s="1">
        <f t="shared" ca="1" si="169"/>
        <v>50</v>
      </c>
      <c r="W5419" s="1" t="str">
        <f ca="1">_xlfn.IFS(Admissions[[#This Row],[Patients Age]]&lt;18,"Paediatric",V5419&lt;40,"Young Adult",V5419&lt;65,"Adult",TRUE,"Senior")</f>
        <v>Adult</v>
      </c>
    </row>
    <row r="5420" spans="1:23" x14ac:dyDescent="0.25">
      <c r="A5420">
        <v>10806</v>
      </c>
      <c r="B5420">
        <v>3322</v>
      </c>
      <c r="C5420" s="1" t="s">
        <v>1257</v>
      </c>
      <c r="D5420" s="1" t="s">
        <v>14</v>
      </c>
      <c r="E5420" s="2">
        <v>36140</v>
      </c>
      <c r="F5420" s="1" t="s">
        <v>21</v>
      </c>
      <c r="G5420" s="1" t="s">
        <v>149</v>
      </c>
      <c r="H5420" s="2">
        <v>45262</v>
      </c>
      <c r="I5420" s="2">
        <v>45268</v>
      </c>
      <c r="J5420">
        <v>6</v>
      </c>
      <c r="K5420">
        <v>25056</v>
      </c>
      <c r="L5420" s="1" t="s">
        <v>1491</v>
      </c>
      <c r="M5420" s="1" t="s">
        <v>124</v>
      </c>
      <c r="N5420" s="1" t="s">
        <v>33</v>
      </c>
      <c r="O5420" t="s">
        <v>19</v>
      </c>
      <c r="P5420">
        <v>4176</v>
      </c>
      <c r="Q5420" s="1" t="s">
        <v>1492</v>
      </c>
      <c r="R5420" s="1" t="s">
        <v>1446</v>
      </c>
      <c r="S5420" t="s">
        <v>1447</v>
      </c>
      <c r="T5420">
        <f>VLOOKUP(Admissions[[#This Row],[Department]],Departments!A:E,5,FALSE)</f>
        <v>12000</v>
      </c>
      <c r="U5420" s="1" t="str">
        <f t="shared" si="168"/>
        <v>Above Benchmark</v>
      </c>
      <c r="V5420" s="1">
        <f t="shared" ca="1" si="169"/>
        <v>27</v>
      </c>
      <c r="W5420" s="1" t="str">
        <f ca="1">_xlfn.IFS(Admissions[[#This Row],[Patients Age]]&lt;18,"Paediatric",V5420&lt;40,"Young Adult",V5420&lt;65,"Adult",TRUE,"Senior")</f>
        <v>Young Adult</v>
      </c>
    </row>
    <row r="5421" spans="1:23" x14ac:dyDescent="0.25">
      <c r="A5421">
        <v>12260</v>
      </c>
      <c r="B5421">
        <v>6497</v>
      </c>
      <c r="C5421" s="1" t="s">
        <v>1134</v>
      </c>
      <c r="D5421" s="1" t="s">
        <v>56</v>
      </c>
      <c r="E5421" s="2">
        <v>42534</v>
      </c>
      <c r="F5421" s="1" t="s">
        <v>30</v>
      </c>
      <c r="G5421" s="1" t="s">
        <v>58</v>
      </c>
      <c r="H5421" s="2">
        <v>45450</v>
      </c>
      <c r="I5421" s="2">
        <v>45452</v>
      </c>
      <c r="J5421">
        <v>2</v>
      </c>
      <c r="K5421">
        <v>1749</v>
      </c>
      <c r="L5421" s="1" t="s">
        <v>1491</v>
      </c>
      <c r="M5421" s="1" t="s">
        <v>46</v>
      </c>
      <c r="N5421" s="1" t="s">
        <v>24</v>
      </c>
      <c r="O5421" t="s">
        <v>19</v>
      </c>
      <c r="P5421">
        <v>874.5</v>
      </c>
      <c r="Q5421" s="1" t="s">
        <v>1492</v>
      </c>
      <c r="R5421" s="1" t="s">
        <v>1454</v>
      </c>
      <c r="S5421" t="s">
        <v>1449</v>
      </c>
      <c r="T5421">
        <f>VLOOKUP(Admissions[[#This Row],[Department]],Departments!A:E,5,FALSE)</f>
        <v>4500</v>
      </c>
      <c r="U5421" s="1" t="str">
        <f t="shared" si="168"/>
        <v>Within Benchmark</v>
      </c>
      <c r="V5421" s="1">
        <f t="shared" ca="1" si="169"/>
        <v>10</v>
      </c>
      <c r="W5421" s="1" t="str">
        <f ca="1">_xlfn.IFS(Admissions[[#This Row],[Patients Age]]&lt;18,"Paediatric",V5421&lt;40,"Young Adult",V5421&lt;65,"Adult",TRUE,"Senior")</f>
        <v>Paediatric</v>
      </c>
    </row>
    <row r="5422" spans="1:23" x14ac:dyDescent="0.25">
      <c r="A5422">
        <v>11826</v>
      </c>
      <c r="B5422">
        <v>5542</v>
      </c>
      <c r="C5422" s="1" t="s">
        <v>1037</v>
      </c>
      <c r="D5422" s="1" t="s">
        <v>14</v>
      </c>
      <c r="E5422" s="2">
        <v>25361</v>
      </c>
      <c r="F5422" s="1" t="s">
        <v>41</v>
      </c>
      <c r="G5422" s="1" t="s">
        <v>72</v>
      </c>
      <c r="H5422" s="2">
        <v>45473</v>
      </c>
      <c r="I5422" s="2">
        <v>45477</v>
      </c>
      <c r="J5422">
        <v>4</v>
      </c>
      <c r="K5422">
        <v>9523</v>
      </c>
      <c r="L5422" s="1" t="s">
        <v>1494</v>
      </c>
      <c r="M5422" s="1" t="s">
        <v>43</v>
      </c>
      <c r="N5422" s="1" t="s">
        <v>33</v>
      </c>
      <c r="O5422" t="s">
        <v>19</v>
      </c>
      <c r="P5422">
        <v>2380.75</v>
      </c>
      <c r="Q5422" s="1" t="s">
        <v>1492</v>
      </c>
      <c r="R5422" s="1" t="s">
        <v>1451</v>
      </c>
      <c r="S5422" t="s">
        <v>1447</v>
      </c>
      <c r="T5422">
        <f>VLOOKUP(Admissions[[#This Row],[Department]],Departments!A:E,5,FALSE)</f>
        <v>7200</v>
      </c>
      <c r="U5422" s="1" t="str">
        <f t="shared" si="168"/>
        <v>Above Benchmark</v>
      </c>
      <c r="V5422" s="1">
        <f t="shared" ca="1" si="169"/>
        <v>57</v>
      </c>
      <c r="W5422" s="1" t="str">
        <f ca="1">_xlfn.IFS(Admissions[[#This Row],[Patients Age]]&lt;18,"Paediatric",V5422&lt;40,"Young Adult",V5422&lt;65,"Adult",TRUE,"Senior")</f>
        <v>Adult</v>
      </c>
    </row>
    <row r="5423" spans="1:23" x14ac:dyDescent="0.25">
      <c r="A5423">
        <v>12312</v>
      </c>
      <c r="B5423">
        <v>5411</v>
      </c>
      <c r="C5423" s="1" t="s">
        <v>896</v>
      </c>
      <c r="D5423" s="1" t="s">
        <v>14</v>
      </c>
      <c r="E5423" s="2">
        <v>28889</v>
      </c>
      <c r="F5423" s="1" t="s">
        <v>15</v>
      </c>
      <c r="G5423" s="1" t="s">
        <v>16</v>
      </c>
      <c r="H5423" s="2">
        <v>45474</v>
      </c>
      <c r="I5423" s="2">
        <v>45476</v>
      </c>
      <c r="J5423">
        <v>2</v>
      </c>
      <c r="K5423">
        <v>4836</v>
      </c>
      <c r="L5423" s="1" t="s">
        <v>1491</v>
      </c>
      <c r="M5423" s="1" t="s">
        <v>81</v>
      </c>
      <c r="N5423" s="1" t="s">
        <v>33</v>
      </c>
      <c r="O5423" t="s">
        <v>19</v>
      </c>
      <c r="P5423">
        <v>2418</v>
      </c>
      <c r="Q5423" s="1" t="s">
        <v>1492</v>
      </c>
      <c r="R5423" s="1" t="s">
        <v>1448</v>
      </c>
      <c r="S5423" t="s">
        <v>1449</v>
      </c>
      <c r="T5423">
        <f>VLOOKUP(Admissions[[#This Row],[Department]],Departments!A:E,5,FALSE)</f>
        <v>5500</v>
      </c>
      <c r="U5423" s="1" t="str">
        <f t="shared" si="168"/>
        <v>Within Benchmark</v>
      </c>
      <c r="V5423" s="1">
        <f t="shared" ca="1" si="169"/>
        <v>47</v>
      </c>
      <c r="W5423" s="1" t="str">
        <f ca="1">_xlfn.IFS(Admissions[[#This Row],[Patients Age]]&lt;18,"Paediatric",V5423&lt;40,"Young Adult",V5423&lt;65,"Adult",TRUE,"Senior")</f>
        <v>Adult</v>
      </c>
    </row>
    <row r="5424" spans="1:23" x14ac:dyDescent="0.25">
      <c r="A5424">
        <v>15292</v>
      </c>
      <c r="B5424">
        <v>6283</v>
      </c>
      <c r="C5424" s="1" t="s">
        <v>638</v>
      </c>
      <c r="D5424" s="1" t="s">
        <v>56</v>
      </c>
      <c r="E5424" s="2">
        <v>24312</v>
      </c>
      <c r="F5424" s="1" t="s">
        <v>51</v>
      </c>
      <c r="G5424" s="1" t="s">
        <v>52</v>
      </c>
      <c r="H5424" s="2">
        <v>45387</v>
      </c>
      <c r="I5424" s="2">
        <v>45390</v>
      </c>
      <c r="J5424">
        <v>3</v>
      </c>
      <c r="K5424">
        <v>3869</v>
      </c>
      <c r="L5424" s="1" t="s">
        <v>1491</v>
      </c>
      <c r="M5424" s="1" t="s">
        <v>17</v>
      </c>
      <c r="N5424" s="1" t="s">
        <v>18</v>
      </c>
      <c r="O5424" t="s">
        <v>19</v>
      </c>
      <c r="P5424">
        <v>1289.6667</v>
      </c>
      <c r="Q5424" s="1" t="s">
        <v>1492</v>
      </c>
      <c r="R5424" s="1" t="s">
        <v>1454</v>
      </c>
      <c r="S5424" t="s">
        <v>1449</v>
      </c>
      <c r="T5424">
        <f>VLOOKUP(Admissions[[#This Row],[Department]],Departments!A:E,5,FALSE)</f>
        <v>6800</v>
      </c>
      <c r="U5424" s="1" t="str">
        <f t="shared" si="168"/>
        <v>Within Benchmark</v>
      </c>
      <c r="V5424" s="1">
        <f t="shared" ca="1" si="169"/>
        <v>59</v>
      </c>
      <c r="W5424" s="1" t="str">
        <f ca="1">_xlfn.IFS(Admissions[[#This Row],[Patients Age]]&lt;18,"Paediatric",V5424&lt;40,"Young Adult",V5424&lt;65,"Adult",TRUE,"Senior")</f>
        <v>Adult</v>
      </c>
    </row>
    <row r="5425" spans="1:23" x14ac:dyDescent="0.25">
      <c r="A5425">
        <v>15331</v>
      </c>
      <c r="B5425">
        <v>3990</v>
      </c>
      <c r="C5425" s="1" t="s">
        <v>1401</v>
      </c>
      <c r="D5425" s="1" t="s">
        <v>56</v>
      </c>
      <c r="E5425" s="2">
        <v>30708</v>
      </c>
      <c r="F5425" s="1" t="s">
        <v>26</v>
      </c>
      <c r="G5425" s="1" t="s">
        <v>27</v>
      </c>
      <c r="H5425" s="2">
        <v>45536</v>
      </c>
      <c r="I5425" s="2">
        <v>45543</v>
      </c>
      <c r="J5425">
        <v>7</v>
      </c>
      <c r="K5425">
        <v>15078</v>
      </c>
      <c r="L5425" s="1" t="s">
        <v>1491</v>
      </c>
      <c r="M5425" s="1" t="s">
        <v>17</v>
      </c>
      <c r="N5425" s="1" t="s">
        <v>18</v>
      </c>
      <c r="O5425" t="s">
        <v>19</v>
      </c>
      <c r="P5425">
        <v>2154</v>
      </c>
      <c r="Q5425" s="1" t="s">
        <v>1492</v>
      </c>
      <c r="R5425" s="1" t="s">
        <v>1451</v>
      </c>
      <c r="S5425" t="s">
        <v>1447</v>
      </c>
      <c r="T5425">
        <f>VLOOKUP(Admissions[[#This Row],[Department]],Departments!A:E,5,FALSE)</f>
        <v>9000</v>
      </c>
      <c r="U5425" s="1" t="str">
        <f t="shared" si="168"/>
        <v>Above Benchmark</v>
      </c>
      <c r="V5425" s="1">
        <f t="shared" ca="1" si="169"/>
        <v>42</v>
      </c>
      <c r="W5425" s="1" t="str">
        <f ca="1">_xlfn.IFS(Admissions[[#This Row],[Patients Age]]&lt;18,"Paediatric",V5425&lt;40,"Young Adult",V5425&lt;65,"Adult",TRUE,"Senior")</f>
        <v>Adult</v>
      </c>
    </row>
    <row r="5426" spans="1:23" x14ac:dyDescent="0.25">
      <c r="A5426">
        <v>10724</v>
      </c>
      <c r="B5426">
        <v>3374</v>
      </c>
      <c r="C5426" s="1" t="s">
        <v>1240</v>
      </c>
      <c r="D5426" s="1" t="s">
        <v>14</v>
      </c>
      <c r="E5426" s="2">
        <v>21009</v>
      </c>
      <c r="F5426" s="1" t="s">
        <v>35</v>
      </c>
      <c r="G5426" s="1" t="s">
        <v>36</v>
      </c>
      <c r="H5426" s="2">
        <v>45515</v>
      </c>
      <c r="I5426" s="2">
        <v>45522</v>
      </c>
      <c r="J5426">
        <v>7</v>
      </c>
      <c r="K5426">
        <v>12155</v>
      </c>
      <c r="L5426" s="1" t="s">
        <v>1491</v>
      </c>
      <c r="M5426" s="1" t="s">
        <v>119</v>
      </c>
      <c r="N5426" s="1" t="s">
        <v>33</v>
      </c>
      <c r="O5426" t="s">
        <v>19</v>
      </c>
      <c r="P5426">
        <v>1736.4286</v>
      </c>
      <c r="Q5426" s="1" t="s">
        <v>1492</v>
      </c>
      <c r="R5426" s="1" t="s">
        <v>1451</v>
      </c>
      <c r="S5426" t="s">
        <v>1447</v>
      </c>
      <c r="T5426">
        <f>VLOOKUP(Admissions[[#This Row],[Department]],Departments!A:E,5,FALSE)</f>
        <v>8500</v>
      </c>
      <c r="U5426" s="1" t="str">
        <f t="shared" si="168"/>
        <v>Above Benchmark</v>
      </c>
      <c r="V5426" s="1">
        <f t="shared" ca="1" si="169"/>
        <v>69</v>
      </c>
      <c r="W5426" s="1" t="str">
        <f ca="1">_xlfn.IFS(Admissions[[#This Row],[Patients Age]]&lt;18,"Paediatric",V5426&lt;40,"Young Adult",V5426&lt;65,"Adult",TRUE,"Senior")</f>
        <v>Senior</v>
      </c>
    </row>
    <row r="5427" spans="1:23" x14ac:dyDescent="0.25">
      <c r="A5427">
        <v>11871</v>
      </c>
      <c r="B5427">
        <v>3270</v>
      </c>
      <c r="C5427" s="1" t="s">
        <v>665</v>
      </c>
      <c r="D5427" s="1" t="s">
        <v>14</v>
      </c>
      <c r="E5427" s="2">
        <v>24366</v>
      </c>
      <c r="F5427" s="1" t="s">
        <v>15</v>
      </c>
      <c r="G5427" s="1" t="s">
        <v>48</v>
      </c>
      <c r="H5427" s="2">
        <v>45262</v>
      </c>
      <c r="I5427" s="2">
        <v>45264</v>
      </c>
      <c r="J5427">
        <v>2</v>
      </c>
      <c r="K5427">
        <v>4404</v>
      </c>
      <c r="L5427" s="1" t="s">
        <v>1491</v>
      </c>
      <c r="M5427" s="1" t="s">
        <v>46</v>
      </c>
      <c r="N5427" s="1" t="s">
        <v>24</v>
      </c>
      <c r="O5427" t="s">
        <v>19</v>
      </c>
      <c r="P5427">
        <v>2202</v>
      </c>
      <c r="Q5427" s="1" t="s">
        <v>1492</v>
      </c>
      <c r="R5427" s="1" t="s">
        <v>1446</v>
      </c>
      <c r="S5427" t="s">
        <v>1447</v>
      </c>
      <c r="T5427">
        <f>VLOOKUP(Admissions[[#This Row],[Department]],Departments!A:E,5,FALSE)</f>
        <v>5500</v>
      </c>
      <c r="U5427" s="1" t="str">
        <f t="shared" si="168"/>
        <v>Within Benchmark</v>
      </c>
      <c r="V5427" s="1">
        <f t="shared" ca="1" si="169"/>
        <v>59</v>
      </c>
      <c r="W5427" s="1" t="str">
        <f ca="1">_xlfn.IFS(Admissions[[#This Row],[Patients Age]]&lt;18,"Paediatric",V5427&lt;40,"Young Adult",V5427&lt;65,"Adult",TRUE,"Senior")</f>
        <v>Adult</v>
      </c>
    </row>
    <row r="5428" spans="1:23" x14ac:dyDescent="0.25">
      <c r="A5428">
        <v>12681</v>
      </c>
      <c r="B5428">
        <v>3211</v>
      </c>
      <c r="C5428" s="1" t="s">
        <v>1314</v>
      </c>
      <c r="D5428" s="1" t="s">
        <v>56</v>
      </c>
      <c r="E5428" s="2">
        <v>16872</v>
      </c>
      <c r="F5428" s="1" t="s">
        <v>51</v>
      </c>
      <c r="G5428" s="1" t="s">
        <v>113</v>
      </c>
      <c r="H5428" s="2">
        <v>45077</v>
      </c>
      <c r="I5428" s="2">
        <v>45083</v>
      </c>
      <c r="J5428">
        <v>6</v>
      </c>
      <c r="K5428">
        <v>5507</v>
      </c>
      <c r="L5428" s="1" t="s">
        <v>1491</v>
      </c>
      <c r="M5428" s="1" t="s">
        <v>114</v>
      </c>
      <c r="N5428" s="1" t="s">
        <v>33</v>
      </c>
      <c r="O5428" t="s">
        <v>19</v>
      </c>
      <c r="P5428">
        <v>917.83330000000001</v>
      </c>
      <c r="Q5428" s="1" t="s">
        <v>1492</v>
      </c>
      <c r="R5428" s="1" t="s">
        <v>1453</v>
      </c>
      <c r="S5428" t="s">
        <v>1449</v>
      </c>
      <c r="T5428">
        <f>VLOOKUP(Admissions[[#This Row],[Department]],Departments!A:E,5,FALSE)</f>
        <v>6800</v>
      </c>
      <c r="U5428" s="1" t="str">
        <f t="shared" si="168"/>
        <v>Within Benchmark</v>
      </c>
      <c r="V5428" s="1">
        <f t="shared" ca="1" si="169"/>
        <v>80</v>
      </c>
      <c r="W5428" s="1" t="str">
        <f ca="1">_xlfn.IFS(Admissions[[#This Row],[Patients Age]]&lt;18,"Paediatric",V5428&lt;40,"Young Adult",V5428&lt;65,"Adult",TRUE,"Senior")</f>
        <v>Senior</v>
      </c>
    </row>
    <row r="5429" spans="1:23" x14ac:dyDescent="0.25">
      <c r="A5429">
        <v>15895</v>
      </c>
      <c r="B5429">
        <v>4269</v>
      </c>
      <c r="C5429" s="1" t="s">
        <v>615</v>
      </c>
      <c r="D5429" s="1" t="s">
        <v>56</v>
      </c>
      <c r="E5429" s="2">
        <v>39081</v>
      </c>
      <c r="F5429" s="1" t="s">
        <v>26</v>
      </c>
      <c r="G5429" s="1" t="s">
        <v>39</v>
      </c>
      <c r="H5429" s="2">
        <v>45397</v>
      </c>
      <c r="I5429" s="2">
        <v>45401</v>
      </c>
      <c r="J5429">
        <v>4</v>
      </c>
      <c r="K5429">
        <v>10387</v>
      </c>
      <c r="L5429" s="1" t="s">
        <v>1491</v>
      </c>
      <c r="M5429" s="1" t="s">
        <v>64</v>
      </c>
      <c r="N5429" s="1" t="s">
        <v>33</v>
      </c>
      <c r="O5429" t="s">
        <v>19</v>
      </c>
      <c r="P5429">
        <v>2596.75</v>
      </c>
      <c r="Q5429" s="1" t="s">
        <v>1492</v>
      </c>
      <c r="R5429" s="1" t="s">
        <v>1448</v>
      </c>
      <c r="S5429" t="s">
        <v>1449</v>
      </c>
      <c r="T5429">
        <f>VLOOKUP(Admissions[[#This Row],[Department]],Departments!A:E,5,FALSE)</f>
        <v>9000</v>
      </c>
      <c r="U5429" s="1" t="str">
        <f t="shared" si="168"/>
        <v>Above Benchmark</v>
      </c>
      <c r="V5429" s="1">
        <f t="shared" ca="1" si="169"/>
        <v>19</v>
      </c>
      <c r="W5429" s="1" t="str">
        <f ca="1">_xlfn.IFS(Admissions[[#This Row],[Patients Age]]&lt;18,"Paediatric",V5429&lt;40,"Young Adult",V5429&lt;65,"Adult",TRUE,"Senior")</f>
        <v>Young Adult</v>
      </c>
    </row>
    <row r="5430" spans="1:23" x14ac:dyDescent="0.25">
      <c r="A5430">
        <v>12133</v>
      </c>
      <c r="B5430">
        <v>4023</v>
      </c>
      <c r="C5430" s="1" t="s">
        <v>533</v>
      </c>
      <c r="D5430" s="1" t="s">
        <v>56</v>
      </c>
      <c r="E5430" s="2">
        <v>28277</v>
      </c>
      <c r="F5430" s="1" t="s">
        <v>15</v>
      </c>
      <c r="G5430" s="1" t="s">
        <v>48</v>
      </c>
      <c r="H5430" s="2">
        <v>45165</v>
      </c>
      <c r="I5430" s="2">
        <v>45167</v>
      </c>
      <c r="J5430">
        <v>2</v>
      </c>
      <c r="K5430">
        <v>4403</v>
      </c>
      <c r="L5430" s="1" t="s">
        <v>1491</v>
      </c>
      <c r="M5430" s="1" t="s">
        <v>49</v>
      </c>
      <c r="N5430" s="1" t="s">
        <v>33</v>
      </c>
      <c r="O5430" t="s">
        <v>19</v>
      </c>
      <c r="P5430">
        <v>2201.5</v>
      </c>
      <c r="Q5430" s="1" t="s">
        <v>1492</v>
      </c>
      <c r="R5430" s="1" t="s">
        <v>1451</v>
      </c>
      <c r="S5430" t="s">
        <v>1447</v>
      </c>
      <c r="T5430">
        <f>VLOOKUP(Admissions[[#This Row],[Department]],Departments!A:E,5,FALSE)</f>
        <v>5500</v>
      </c>
      <c r="U5430" s="1" t="str">
        <f t="shared" si="168"/>
        <v>Within Benchmark</v>
      </c>
      <c r="V5430" s="1">
        <f t="shared" ca="1" si="169"/>
        <v>49</v>
      </c>
      <c r="W5430" s="1" t="str">
        <f ca="1">_xlfn.IFS(Admissions[[#This Row],[Patients Age]]&lt;18,"Paediatric",V5430&lt;40,"Young Adult",V5430&lt;65,"Adult",TRUE,"Senior")</f>
        <v>Adult</v>
      </c>
    </row>
    <row r="5431" spans="1:23" x14ac:dyDescent="0.25">
      <c r="A5431">
        <v>15099</v>
      </c>
      <c r="B5431">
        <v>6366</v>
      </c>
      <c r="C5431" s="1" t="s">
        <v>503</v>
      </c>
      <c r="D5431" s="1" t="s">
        <v>56</v>
      </c>
      <c r="E5431" s="2">
        <v>22196</v>
      </c>
      <c r="F5431" s="1" t="s">
        <v>41</v>
      </c>
      <c r="G5431" s="1" t="s">
        <v>219</v>
      </c>
      <c r="H5431" s="2">
        <v>45149</v>
      </c>
      <c r="I5431" s="2">
        <v>45156</v>
      </c>
      <c r="J5431">
        <v>7</v>
      </c>
      <c r="K5431">
        <v>13348</v>
      </c>
      <c r="L5431" s="1" t="s">
        <v>1491</v>
      </c>
      <c r="M5431" s="1" t="s">
        <v>43</v>
      </c>
      <c r="N5431" s="1" t="s">
        <v>18</v>
      </c>
      <c r="O5431" t="s">
        <v>19</v>
      </c>
      <c r="P5431">
        <v>1906.8570999999999</v>
      </c>
      <c r="Q5431" s="1" t="s">
        <v>1492</v>
      </c>
      <c r="R5431" s="1" t="s">
        <v>1454</v>
      </c>
      <c r="S5431" t="s">
        <v>1449</v>
      </c>
      <c r="T5431">
        <f>VLOOKUP(Admissions[[#This Row],[Department]],Departments!A:E,5,FALSE)</f>
        <v>7200</v>
      </c>
      <c r="U5431" s="1" t="str">
        <f t="shared" si="168"/>
        <v>Above Benchmark</v>
      </c>
      <c r="V5431" s="1">
        <f t="shared" ca="1" si="169"/>
        <v>65</v>
      </c>
      <c r="W5431" s="1" t="str">
        <f ca="1">_xlfn.IFS(Admissions[[#This Row],[Patients Age]]&lt;18,"Paediatric",V5431&lt;40,"Young Adult",V5431&lt;65,"Adult",TRUE,"Senior")</f>
        <v>Senior</v>
      </c>
    </row>
    <row r="5432" spans="1:23" x14ac:dyDescent="0.25">
      <c r="A5432">
        <v>12617</v>
      </c>
      <c r="B5432">
        <v>6646</v>
      </c>
      <c r="C5432" s="1" t="s">
        <v>258</v>
      </c>
      <c r="D5432" s="1" t="s">
        <v>14</v>
      </c>
      <c r="E5432" s="2">
        <v>37831</v>
      </c>
      <c r="F5432" s="1" t="s">
        <v>21</v>
      </c>
      <c r="G5432" s="1" t="s">
        <v>22</v>
      </c>
      <c r="H5432" s="2">
        <v>45582</v>
      </c>
      <c r="I5432" s="2">
        <v>45589</v>
      </c>
      <c r="J5432">
        <v>7</v>
      </c>
      <c r="K5432">
        <v>19115</v>
      </c>
      <c r="L5432" s="1" t="s">
        <v>1494</v>
      </c>
      <c r="M5432" s="1" t="s">
        <v>209</v>
      </c>
      <c r="N5432" s="1" t="s">
        <v>18</v>
      </c>
      <c r="O5432" t="s">
        <v>19</v>
      </c>
      <c r="P5432">
        <v>2730.7143000000001</v>
      </c>
      <c r="Q5432" s="1" t="s">
        <v>1492</v>
      </c>
      <c r="R5432" s="1" t="s">
        <v>1450</v>
      </c>
      <c r="S5432" t="s">
        <v>1449</v>
      </c>
      <c r="T5432">
        <f>VLOOKUP(Admissions[[#This Row],[Department]],Departments!A:E,5,FALSE)</f>
        <v>12000</v>
      </c>
      <c r="U5432" s="1" t="str">
        <f t="shared" si="168"/>
        <v>Above Benchmark</v>
      </c>
      <c r="V5432" s="1">
        <f t="shared" ca="1" si="169"/>
        <v>22</v>
      </c>
      <c r="W5432" s="1" t="str">
        <f ca="1">_xlfn.IFS(Admissions[[#This Row],[Patients Age]]&lt;18,"Paediatric",V5432&lt;40,"Young Adult",V5432&lt;65,"Adult",TRUE,"Senior")</f>
        <v>Young Adult</v>
      </c>
    </row>
    <row r="5433" spans="1:23" x14ac:dyDescent="0.25">
      <c r="A5433">
        <v>14555</v>
      </c>
      <c r="B5433">
        <v>5506</v>
      </c>
      <c r="C5433" s="1" t="s">
        <v>1289</v>
      </c>
      <c r="D5433" s="1" t="s">
        <v>56</v>
      </c>
      <c r="E5433" s="2">
        <v>14643</v>
      </c>
      <c r="F5433" s="1" t="s">
        <v>66</v>
      </c>
      <c r="G5433" s="1" t="s">
        <v>70</v>
      </c>
      <c r="H5433" s="2">
        <v>45541</v>
      </c>
      <c r="I5433" s="2">
        <v>45544</v>
      </c>
      <c r="J5433">
        <v>3</v>
      </c>
      <c r="K5433">
        <v>8534</v>
      </c>
      <c r="L5433" s="1" t="s">
        <v>1491</v>
      </c>
      <c r="M5433" s="1" t="s">
        <v>91</v>
      </c>
      <c r="N5433" s="1" t="s">
        <v>33</v>
      </c>
      <c r="O5433" t="s">
        <v>19</v>
      </c>
      <c r="P5433">
        <v>2844.6667000000002</v>
      </c>
      <c r="Q5433" s="1" t="s">
        <v>1492</v>
      </c>
      <c r="R5433" s="1" t="s">
        <v>1454</v>
      </c>
      <c r="S5433" t="s">
        <v>1449</v>
      </c>
      <c r="T5433">
        <f>VLOOKUP(Admissions[[#This Row],[Department]],Departments!A:E,5,FALSE)</f>
        <v>6000</v>
      </c>
      <c r="U5433" s="1" t="str">
        <f t="shared" si="168"/>
        <v>Above Benchmark</v>
      </c>
      <c r="V5433" s="1">
        <f t="shared" ca="1" si="169"/>
        <v>86</v>
      </c>
      <c r="W5433" s="1" t="str">
        <f ca="1">_xlfn.IFS(Admissions[[#This Row],[Patients Age]]&lt;18,"Paediatric",V5433&lt;40,"Young Adult",V5433&lt;65,"Adult",TRUE,"Senior")</f>
        <v>Senior</v>
      </c>
    </row>
    <row r="5434" spans="1:23" x14ac:dyDescent="0.25">
      <c r="A5434">
        <v>13242</v>
      </c>
      <c r="B5434">
        <v>5507</v>
      </c>
      <c r="C5434" s="1" t="s">
        <v>852</v>
      </c>
      <c r="D5434" s="1" t="s">
        <v>56</v>
      </c>
      <c r="E5434" s="2">
        <v>26475</v>
      </c>
      <c r="F5434" s="1" t="s">
        <v>26</v>
      </c>
      <c r="G5434" s="1" t="s">
        <v>27</v>
      </c>
      <c r="H5434" s="2">
        <v>45185</v>
      </c>
      <c r="I5434" s="2">
        <v>45183</v>
      </c>
      <c r="J5434">
        <v>-2</v>
      </c>
      <c r="K5434">
        <v>13759</v>
      </c>
      <c r="L5434" s="1" t="s">
        <v>1491</v>
      </c>
      <c r="M5434" s="1" t="s">
        <v>79</v>
      </c>
      <c r="N5434" s="1" t="s">
        <v>33</v>
      </c>
      <c r="O5434" t="s">
        <v>62</v>
      </c>
      <c r="P5434">
        <v>-6879.5</v>
      </c>
      <c r="Q5434" s="1" t="s">
        <v>1492</v>
      </c>
      <c r="R5434" s="1" t="s">
        <v>1446</v>
      </c>
      <c r="S5434" t="s">
        <v>1447</v>
      </c>
      <c r="T5434">
        <f>VLOOKUP(Admissions[[#This Row],[Department]],Departments!A:E,5,FALSE)</f>
        <v>9000</v>
      </c>
      <c r="U5434" s="1" t="str">
        <f t="shared" si="168"/>
        <v>Above Benchmark</v>
      </c>
      <c r="V5434" s="1">
        <f t="shared" ca="1" si="169"/>
        <v>54</v>
      </c>
      <c r="W5434" s="1" t="str">
        <f ca="1">_xlfn.IFS(Admissions[[#This Row],[Patients Age]]&lt;18,"Paediatric",V5434&lt;40,"Young Adult",V5434&lt;65,"Adult",TRUE,"Senior")</f>
        <v>Adult</v>
      </c>
    </row>
    <row r="5435" spans="1:23" x14ac:dyDescent="0.25">
      <c r="A5435">
        <v>13169</v>
      </c>
      <c r="B5435">
        <v>4202</v>
      </c>
      <c r="C5435" s="1" t="s">
        <v>1028</v>
      </c>
      <c r="D5435" s="1" t="s">
        <v>14</v>
      </c>
      <c r="E5435" s="2">
        <v>38550</v>
      </c>
      <c r="F5435" s="1" t="s">
        <v>26</v>
      </c>
      <c r="G5435" s="1" t="s">
        <v>27</v>
      </c>
      <c r="H5435" s="2">
        <v>45172</v>
      </c>
      <c r="I5435" s="2">
        <v>45174</v>
      </c>
      <c r="J5435">
        <v>2</v>
      </c>
      <c r="K5435">
        <v>7666</v>
      </c>
      <c r="L5435" s="1" t="s">
        <v>1491</v>
      </c>
      <c r="M5435" s="1" t="s">
        <v>28</v>
      </c>
      <c r="N5435" s="1" t="s">
        <v>18</v>
      </c>
      <c r="O5435" t="s">
        <v>19</v>
      </c>
      <c r="P5435">
        <v>3833</v>
      </c>
      <c r="Q5435" s="1" t="s">
        <v>1492</v>
      </c>
      <c r="R5435" s="1" t="s">
        <v>1451</v>
      </c>
      <c r="S5435" t="s">
        <v>1447</v>
      </c>
      <c r="T5435">
        <f>VLOOKUP(Admissions[[#This Row],[Department]],Departments!A:E,5,FALSE)</f>
        <v>9000</v>
      </c>
      <c r="U5435" s="1" t="str">
        <f t="shared" si="168"/>
        <v>Within Benchmark</v>
      </c>
      <c r="V5435" s="1">
        <f t="shared" ca="1" si="169"/>
        <v>20</v>
      </c>
      <c r="W5435" s="1" t="str">
        <f ca="1">_xlfn.IFS(Admissions[[#This Row],[Patients Age]]&lt;18,"Paediatric",V5435&lt;40,"Young Adult",V5435&lt;65,"Adult",TRUE,"Senior")</f>
        <v>Young Adult</v>
      </c>
    </row>
    <row r="5436" spans="1:23" x14ac:dyDescent="0.25">
      <c r="A5436">
        <v>14472</v>
      </c>
      <c r="B5436">
        <v>4590</v>
      </c>
      <c r="C5436" s="1" t="s">
        <v>470</v>
      </c>
      <c r="D5436" s="1" t="s">
        <v>56</v>
      </c>
      <c r="E5436" s="2">
        <v>36739</v>
      </c>
      <c r="F5436" s="1" t="s">
        <v>41</v>
      </c>
      <c r="G5436" s="1" t="s">
        <v>42</v>
      </c>
      <c r="H5436" s="2">
        <v>45286</v>
      </c>
      <c r="I5436" s="2">
        <v>45290</v>
      </c>
      <c r="J5436">
        <v>4</v>
      </c>
      <c r="K5436">
        <v>7607</v>
      </c>
      <c r="L5436" s="1" t="s">
        <v>1491</v>
      </c>
      <c r="M5436" s="1" t="s">
        <v>73</v>
      </c>
      <c r="N5436" s="1" t="s">
        <v>33</v>
      </c>
      <c r="O5436" t="s">
        <v>19</v>
      </c>
      <c r="P5436">
        <v>1901.75</v>
      </c>
      <c r="Q5436" s="1" t="s">
        <v>1492</v>
      </c>
      <c r="R5436" s="1" t="s">
        <v>1452</v>
      </c>
      <c r="S5436" t="s">
        <v>1449</v>
      </c>
      <c r="T5436">
        <f>VLOOKUP(Admissions[[#This Row],[Department]],Departments!A:E,5,FALSE)</f>
        <v>7200</v>
      </c>
      <c r="U5436" s="1" t="str">
        <f t="shared" si="168"/>
        <v>Above Benchmark</v>
      </c>
      <c r="V5436" s="1">
        <f t="shared" ca="1" si="169"/>
        <v>25</v>
      </c>
      <c r="W5436" s="1" t="str">
        <f ca="1">_xlfn.IFS(Admissions[[#This Row],[Patients Age]]&lt;18,"Paediatric",V5436&lt;40,"Young Adult",V5436&lt;65,"Adult",TRUE,"Senior")</f>
        <v>Young Adult</v>
      </c>
    </row>
    <row r="5437" spans="1:23" x14ac:dyDescent="0.25">
      <c r="A5437">
        <v>13420</v>
      </c>
      <c r="B5437">
        <v>6239</v>
      </c>
      <c r="C5437" s="1" t="s">
        <v>127</v>
      </c>
      <c r="D5437" s="1" t="s">
        <v>14</v>
      </c>
      <c r="E5437" s="2">
        <v>36710</v>
      </c>
      <c r="F5437" s="1" t="s">
        <v>51</v>
      </c>
      <c r="G5437" s="1" t="s">
        <v>87</v>
      </c>
      <c r="H5437" s="2">
        <v>45354</v>
      </c>
      <c r="I5437" s="2">
        <v>45357</v>
      </c>
      <c r="J5437">
        <v>3</v>
      </c>
      <c r="K5437">
        <v>5059</v>
      </c>
      <c r="L5437" s="1" t="s">
        <v>1491</v>
      </c>
      <c r="M5437" s="1" t="s">
        <v>88</v>
      </c>
      <c r="N5437" s="1" t="s">
        <v>18</v>
      </c>
      <c r="O5437" t="s">
        <v>19</v>
      </c>
      <c r="P5437">
        <v>1686.3333</v>
      </c>
      <c r="Q5437" s="1" t="s">
        <v>1492</v>
      </c>
      <c r="R5437" s="1" t="s">
        <v>1451</v>
      </c>
      <c r="S5437" t="s">
        <v>1447</v>
      </c>
      <c r="T5437">
        <f>VLOOKUP(Admissions[[#This Row],[Department]],Departments!A:E,5,FALSE)</f>
        <v>6800</v>
      </c>
      <c r="U5437" s="1" t="str">
        <f t="shared" si="168"/>
        <v>Within Benchmark</v>
      </c>
      <c r="V5437" s="1">
        <f t="shared" ca="1" si="169"/>
        <v>26</v>
      </c>
      <c r="W5437" s="1" t="str">
        <f ca="1">_xlfn.IFS(Admissions[[#This Row],[Patients Age]]&lt;18,"Paediatric",V5437&lt;40,"Young Adult",V5437&lt;65,"Adult",TRUE,"Senior")</f>
        <v>Young Adult</v>
      </c>
    </row>
    <row r="5438" spans="1:23" x14ac:dyDescent="0.25">
      <c r="A5438">
        <v>13703</v>
      </c>
      <c r="B5438">
        <v>6486</v>
      </c>
      <c r="C5438" s="1" t="s">
        <v>517</v>
      </c>
      <c r="D5438" s="1" t="s">
        <v>14</v>
      </c>
      <c r="E5438" s="2">
        <v>40932</v>
      </c>
      <c r="F5438" s="1" t="s">
        <v>30</v>
      </c>
      <c r="G5438" s="1" t="s">
        <v>31</v>
      </c>
      <c r="H5438" s="2">
        <v>45499</v>
      </c>
      <c r="I5438" s="2">
        <v>45503</v>
      </c>
      <c r="J5438">
        <v>4</v>
      </c>
      <c r="K5438">
        <v>1980</v>
      </c>
      <c r="L5438" s="1" t="s">
        <v>1491</v>
      </c>
      <c r="M5438" s="1" t="s">
        <v>32</v>
      </c>
      <c r="N5438" s="1" t="s">
        <v>33</v>
      </c>
      <c r="O5438" t="s">
        <v>19</v>
      </c>
      <c r="P5438">
        <v>495</v>
      </c>
      <c r="Q5438" s="1" t="s">
        <v>1492</v>
      </c>
      <c r="R5438" s="1" t="s">
        <v>1454</v>
      </c>
      <c r="S5438" t="s">
        <v>1449</v>
      </c>
      <c r="T5438">
        <f>VLOOKUP(Admissions[[#This Row],[Department]],Departments!A:E,5,FALSE)</f>
        <v>4500</v>
      </c>
      <c r="U5438" s="1" t="str">
        <f t="shared" si="168"/>
        <v>Within Benchmark</v>
      </c>
      <c r="V5438" s="1">
        <f t="shared" ca="1" si="169"/>
        <v>14</v>
      </c>
      <c r="W5438" s="1" t="str">
        <f ca="1">_xlfn.IFS(Admissions[[#This Row],[Patients Age]]&lt;18,"Paediatric",V5438&lt;40,"Young Adult",V5438&lt;65,"Adult",TRUE,"Senior")</f>
        <v>Paediatric</v>
      </c>
    </row>
    <row r="5439" spans="1:23" x14ac:dyDescent="0.25">
      <c r="A5439">
        <v>11264</v>
      </c>
      <c r="B5439">
        <v>3707</v>
      </c>
      <c r="C5439" s="1" t="s">
        <v>1318</v>
      </c>
      <c r="D5439" s="1" t="s">
        <v>14</v>
      </c>
      <c r="E5439" s="2">
        <v>43102</v>
      </c>
      <c r="F5439" s="1" t="s">
        <v>30</v>
      </c>
      <c r="G5439" s="1" t="s">
        <v>31</v>
      </c>
      <c r="H5439" s="2">
        <v>45214</v>
      </c>
      <c r="I5439" s="2">
        <v>45218</v>
      </c>
      <c r="J5439">
        <v>4</v>
      </c>
      <c r="K5439">
        <v>4017</v>
      </c>
      <c r="L5439" s="1" t="s">
        <v>1491</v>
      </c>
      <c r="M5439" s="1" t="s">
        <v>32</v>
      </c>
      <c r="N5439" s="1" t="s">
        <v>18</v>
      </c>
      <c r="O5439" t="s">
        <v>19</v>
      </c>
      <c r="P5439">
        <v>1004.25</v>
      </c>
      <c r="Q5439" s="1" t="s">
        <v>1492</v>
      </c>
      <c r="R5439" s="1" t="s">
        <v>1451</v>
      </c>
      <c r="S5439" t="s">
        <v>1447</v>
      </c>
      <c r="T5439">
        <f>VLOOKUP(Admissions[[#This Row],[Department]],Departments!A:E,5,FALSE)</f>
        <v>4500</v>
      </c>
      <c r="U5439" s="1" t="str">
        <f t="shared" si="168"/>
        <v>Within Benchmark</v>
      </c>
      <c r="V5439" s="1">
        <f t="shared" ca="1" si="169"/>
        <v>8</v>
      </c>
      <c r="W5439" s="1" t="str">
        <f ca="1">_xlfn.IFS(Admissions[[#This Row],[Patients Age]]&lt;18,"Paediatric",V5439&lt;40,"Young Adult",V5439&lt;65,"Adult",TRUE,"Senior")</f>
        <v>Paediatric</v>
      </c>
    </row>
    <row r="5440" spans="1:23" x14ac:dyDescent="0.25">
      <c r="A5440">
        <v>11818</v>
      </c>
      <c r="B5440">
        <v>3621</v>
      </c>
      <c r="C5440" s="1" t="s">
        <v>423</v>
      </c>
      <c r="D5440" s="1" t="s">
        <v>56</v>
      </c>
      <c r="E5440" s="2">
        <v>23786</v>
      </c>
      <c r="F5440" s="1" t="s">
        <v>15</v>
      </c>
      <c r="G5440" s="1" t="s">
        <v>217</v>
      </c>
      <c r="H5440" s="2">
        <v>45425</v>
      </c>
      <c r="I5440" s="2">
        <v>45428</v>
      </c>
      <c r="J5440">
        <v>3</v>
      </c>
      <c r="K5440">
        <v>6366</v>
      </c>
      <c r="L5440" s="1" t="s">
        <v>1491</v>
      </c>
      <c r="M5440" s="1" t="s">
        <v>49</v>
      </c>
      <c r="N5440" s="1" t="s">
        <v>18</v>
      </c>
      <c r="O5440" t="s">
        <v>19</v>
      </c>
      <c r="P5440">
        <v>2122</v>
      </c>
      <c r="Q5440" s="1" t="s">
        <v>1492</v>
      </c>
      <c r="R5440" s="1" t="s">
        <v>1448</v>
      </c>
      <c r="S5440" t="s">
        <v>1449</v>
      </c>
      <c r="T5440">
        <f>VLOOKUP(Admissions[[#This Row],[Department]],Departments!A:E,5,FALSE)</f>
        <v>5500</v>
      </c>
      <c r="U5440" s="1" t="str">
        <f t="shared" si="168"/>
        <v>Above Benchmark</v>
      </c>
      <c r="V5440" s="1">
        <f t="shared" ca="1" si="169"/>
        <v>61</v>
      </c>
      <c r="W5440" s="1" t="str">
        <f ca="1">_xlfn.IFS(Admissions[[#This Row],[Patients Age]]&lt;18,"Paediatric",V5440&lt;40,"Young Adult",V5440&lt;65,"Adult",TRUE,"Senior")</f>
        <v>Adult</v>
      </c>
    </row>
    <row r="5441" spans="1:23" x14ac:dyDescent="0.25">
      <c r="A5441">
        <v>13401</v>
      </c>
      <c r="B5441">
        <v>3678</v>
      </c>
      <c r="C5441" s="1" t="s">
        <v>854</v>
      </c>
      <c r="D5441" s="1" t="s">
        <v>56</v>
      </c>
      <c r="E5441" s="2">
        <v>24040</v>
      </c>
      <c r="F5441" s="1" t="s">
        <v>35</v>
      </c>
      <c r="G5441" s="1" t="s">
        <v>83</v>
      </c>
      <c r="H5441" s="2">
        <v>45496</v>
      </c>
      <c r="I5441" s="2">
        <v>45500</v>
      </c>
      <c r="J5441">
        <v>4</v>
      </c>
      <c r="K5441">
        <v>10500</v>
      </c>
      <c r="L5441" s="1" t="s">
        <v>1494</v>
      </c>
      <c r="M5441" s="1" t="s">
        <v>75</v>
      </c>
      <c r="N5441" s="1" t="s">
        <v>33</v>
      </c>
      <c r="O5441" t="s">
        <v>19</v>
      </c>
      <c r="P5441">
        <v>2625</v>
      </c>
      <c r="Q5441" s="1" t="s">
        <v>1492</v>
      </c>
      <c r="R5441" s="1" t="s">
        <v>1452</v>
      </c>
      <c r="S5441" t="s">
        <v>1449</v>
      </c>
      <c r="T5441">
        <f>VLOOKUP(Admissions[[#This Row],[Department]],Departments!A:E,5,FALSE)</f>
        <v>8500</v>
      </c>
      <c r="U5441" s="1" t="str">
        <f t="shared" si="168"/>
        <v>Above Benchmark</v>
      </c>
      <c r="V5441" s="1">
        <f t="shared" ca="1" si="169"/>
        <v>60</v>
      </c>
      <c r="W5441" s="1" t="str">
        <f ca="1">_xlfn.IFS(Admissions[[#This Row],[Patients Age]]&lt;18,"Paediatric",V5441&lt;40,"Young Adult",V5441&lt;65,"Adult",TRUE,"Senior")</f>
        <v>Adult</v>
      </c>
    </row>
    <row r="5442" spans="1:23" x14ac:dyDescent="0.25">
      <c r="A5442">
        <v>13488</v>
      </c>
      <c r="B5442">
        <v>6052</v>
      </c>
      <c r="C5442" s="1" t="s">
        <v>628</v>
      </c>
      <c r="D5442" s="1" t="s">
        <v>14</v>
      </c>
      <c r="E5442" s="2">
        <v>16856</v>
      </c>
      <c r="F5442" s="1" t="s">
        <v>26</v>
      </c>
      <c r="G5442" s="1" t="s">
        <v>27</v>
      </c>
      <c r="H5442" s="2">
        <v>45483</v>
      </c>
      <c r="I5442" s="2">
        <v>45490</v>
      </c>
      <c r="J5442">
        <v>7</v>
      </c>
      <c r="K5442">
        <v>17927</v>
      </c>
      <c r="L5442" s="1" t="s">
        <v>1491</v>
      </c>
      <c r="M5442" s="1" t="s">
        <v>17</v>
      </c>
      <c r="N5442" s="1" t="s">
        <v>33</v>
      </c>
      <c r="O5442" t="s">
        <v>19</v>
      </c>
      <c r="P5442">
        <v>2561</v>
      </c>
      <c r="Q5442" s="1" t="s">
        <v>1492</v>
      </c>
      <c r="R5442" s="1" t="s">
        <v>1453</v>
      </c>
      <c r="S5442" t="s">
        <v>1449</v>
      </c>
      <c r="T5442">
        <f>VLOOKUP(Admissions[[#This Row],[Department]],Departments!A:E,5,FALSE)</f>
        <v>9000</v>
      </c>
      <c r="U5442" s="1" t="str">
        <f t="shared" ref="U5442:U5505" si="170">IF(K5442&gt;T5442,"Above Benchmark","Within Benchmark")</f>
        <v>Above Benchmark</v>
      </c>
      <c r="V5442" s="1">
        <f t="shared" ref="V5442:V5505" ca="1" si="171">INT(YEARFRAC(E5442,TODAY()))</f>
        <v>80</v>
      </c>
      <c r="W5442" s="1" t="str">
        <f ca="1">_xlfn.IFS(Admissions[[#This Row],[Patients Age]]&lt;18,"Paediatric",V5442&lt;40,"Young Adult",V5442&lt;65,"Adult",TRUE,"Senior")</f>
        <v>Senior</v>
      </c>
    </row>
    <row r="5443" spans="1:23" x14ac:dyDescent="0.25">
      <c r="A5443">
        <v>15296</v>
      </c>
      <c r="B5443">
        <v>5182</v>
      </c>
      <c r="C5443" s="1" t="s">
        <v>269</v>
      </c>
      <c r="D5443" s="1" t="s">
        <v>56</v>
      </c>
      <c r="E5443" s="2">
        <v>11869</v>
      </c>
      <c r="F5443" s="1" t="s">
        <v>66</v>
      </c>
      <c r="G5443" s="1" t="s">
        <v>70</v>
      </c>
      <c r="H5443" s="2">
        <v>45446</v>
      </c>
      <c r="I5443" s="2">
        <v>45452</v>
      </c>
      <c r="J5443">
        <v>6</v>
      </c>
      <c r="K5443">
        <v>7763</v>
      </c>
      <c r="L5443" s="1" t="s">
        <v>1491</v>
      </c>
      <c r="M5443" s="1" t="s">
        <v>91</v>
      </c>
      <c r="N5443" s="1" t="s">
        <v>18</v>
      </c>
      <c r="O5443" t="s">
        <v>19</v>
      </c>
      <c r="P5443">
        <v>1293.8333</v>
      </c>
      <c r="Q5443" s="1" t="s">
        <v>1492</v>
      </c>
      <c r="R5443" s="1" t="s">
        <v>1448</v>
      </c>
      <c r="S5443" t="s">
        <v>1449</v>
      </c>
      <c r="T5443">
        <f>VLOOKUP(Admissions[[#This Row],[Department]],Departments!A:E,5,FALSE)</f>
        <v>6000</v>
      </c>
      <c r="U5443" s="1" t="str">
        <f t="shared" si="170"/>
        <v>Above Benchmark</v>
      </c>
      <c r="V5443" s="1">
        <f t="shared" ca="1" si="171"/>
        <v>94</v>
      </c>
      <c r="W5443" s="1" t="str">
        <f ca="1">_xlfn.IFS(Admissions[[#This Row],[Patients Age]]&lt;18,"Paediatric",V5443&lt;40,"Young Adult",V5443&lt;65,"Adult",TRUE,"Senior")</f>
        <v>Senior</v>
      </c>
    </row>
    <row r="5444" spans="1:23" x14ac:dyDescent="0.25">
      <c r="A5444">
        <v>14909</v>
      </c>
      <c r="B5444">
        <v>3510</v>
      </c>
      <c r="C5444" s="1" t="s">
        <v>627</v>
      </c>
      <c r="D5444" s="1" t="s">
        <v>14</v>
      </c>
      <c r="E5444" s="2">
        <v>27603</v>
      </c>
      <c r="F5444" s="1" t="s">
        <v>66</v>
      </c>
      <c r="G5444" s="1" t="s">
        <v>67</v>
      </c>
      <c r="H5444" s="2">
        <v>45550</v>
      </c>
      <c r="I5444" s="2">
        <v>45553</v>
      </c>
      <c r="J5444">
        <v>3</v>
      </c>
      <c r="K5444">
        <v>5154</v>
      </c>
      <c r="L5444" s="1" t="s">
        <v>1491</v>
      </c>
      <c r="M5444" s="1" t="s">
        <v>116</v>
      </c>
      <c r="N5444" s="1" t="s">
        <v>33</v>
      </c>
      <c r="O5444" t="s">
        <v>19</v>
      </c>
      <c r="P5444">
        <v>1718</v>
      </c>
      <c r="Q5444" s="1" t="s">
        <v>1492</v>
      </c>
      <c r="R5444" s="1" t="s">
        <v>1451</v>
      </c>
      <c r="S5444" t="s">
        <v>1447</v>
      </c>
      <c r="T5444">
        <f>VLOOKUP(Admissions[[#This Row],[Department]],Departments!A:E,5,FALSE)</f>
        <v>6000</v>
      </c>
      <c r="U5444" s="1" t="str">
        <f t="shared" si="170"/>
        <v>Within Benchmark</v>
      </c>
      <c r="V5444" s="1">
        <f t="shared" ca="1" si="171"/>
        <v>50</v>
      </c>
      <c r="W5444" s="1" t="str">
        <f ca="1">_xlfn.IFS(Admissions[[#This Row],[Patients Age]]&lt;18,"Paediatric",V5444&lt;40,"Young Adult",V5444&lt;65,"Adult",TRUE,"Senior")</f>
        <v>Adult</v>
      </c>
    </row>
    <row r="5445" spans="1:23" x14ac:dyDescent="0.25">
      <c r="A5445">
        <v>11161</v>
      </c>
      <c r="B5445">
        <v>3259</v>
      </c>
      <c r="C5445" s="1" t="s">
        <v>25</v>
      </c>
      <c r="D5445" s="1" t="s">
        <v>14</v>
      </c>
      <c r="E5445" s="2">
        <v>33323</v>
      </c>
      <c r="F5445" s="1" t="s">
        <v>15</v>
      </c>
      <c r="G5445" s="1" t="s">
        <v>48</v>
      </c>
      <c r="H5445" s="2">
        <v>45610</v>
      </c>
      <c r="I5445" s="2">
        <v>45612</v>
      </c>
      <c r="J5445">
        <v>2</v>
      </c>
      <c r="K5445">
        <v>5020</v>
      </c>
      <c r="L5445" s="1" t="s">
        <v>1491</v>
      </c>
      <c r="M5445" s="1" t="s">
        <v>81</v>
      </c>
      <c r="N5445" s="1" t="s">
        <v>33</v>
      </c>
      <c r="O5445" t="s">
        <v>19</v>
      </c>
      <c r="P5445">
        <v>2510</v>
      </c>
      <c r="Q5445" s="1" t="s">
        <v>1492</v>
      </c>
      <c r="R5445" s="1" t="s">
        <v>1450</v>
      </c>
      <c r="S5445" t="s">
        <v>1449</v>
      </c>
      <c r="T5445">
        <f>VLOOKUP(Admissions[[#This Row],[Department]],Departments!A:E,5,FALSE)</f>
        <v>5500</v>
      </c>
      <c r="U5445" s="1" t="str">
        <f t="shared" si="170"/>
        <v>Within Benchmark</v>
      </c>
      <c r="V5445" s="1">
        <f t="shared" ca="1" si="171"/>
        <v>35</v>
      </c>
      <c r="W5445" s="1" t="str">
        <f ca="1">_xlfn.IFS(Admissions[[#This Row],[Patients Age]]&lt;18,"Paediatric",V5445&lt;40,"Young Adult",V5445&lt;65,"Adult",TRUE,"Senior")</f>
        <v>Young Adult</v>
      </c>
    </row>
    <row r="5446" spans="1:23" x14ac:dyDescent="0.25">
      <c r="A5446">
        <v>10045</v>
      </c>
      <c r="B5446">
        <v>3394</v>
      </c>
      <c r="C5446" s="1" t="s">
        <v>1292</v>
      </c>
      <c r="D5446" s="1" t="s">
        <v>14</v>
      </c>
      <c r="E5446" s="2">
        <v>27411</v>
      </c>
      <c r="F5446" s="1" t="s">
        <v>15</v>
      </c>
      <c r="G5446" s="1" t="s">
        <v>48</v>
      </c>
      <c r="H5446" s="2">
        <v>45633</v>
      </c>
      <c r="I5446" s="2">
        <v>45636</v>
      </c>
      <c r="J5446">
        <v>3</v>
      </c>
      <c r="K5446">
        <v>3957</v>
      </c>
      <c r="L5446" s="1" t="s">
        <v>1491</v>
      </c>
      <c r="M5446" s="1" t="s">
        <v>49</v>
      </c>
      <c r="N5446" s="1" t="s">
        <v>24</v>
      </c>
      <c r="O5446" t="s">
        <v>19</v>
      </c>
      <c r="P5446">
        <v>1319</v>
      </c>
      <c r="Q5446" s="1" t="s">
        <v>1492</v>
      </c>
      <c r="R5446" s="1" t="s">
        <v>1446</v>
      </c>
      <c r="S5446" t="s">
        <v>1447</v>
      </c>
      <c r="T5446">
        <f>VLOOKUP(Admissions[[#This Row],[Department]],Departments!A:E,5,FALSE)</f>
        <v>5500</v>
      </c>
      <c r="U5446" s="1" t="str">
        <f t="shared" si="170"/>
        <v>Within Benchmark</v>
      </c>
      <c r="V5446" s="1">
        <f t="shared" ca="1" si="171"/>
        <v>51</v>
      </c>
      <c r="W5446" s="1" t="str">
        <f ca="1">_xlfn.IFS(Admissions[[#This Row],[Patients Age]]&lt;18,"Paediatric",V5446&lt;40,"Young Adult",V5446&lt;65,"Adult",TRUE,"Senior")</f>
        <v>Adult</v>
      </c>
    </row>
    <row r="5447" spans="1:23" x14ac:dyDescent="0.25">
      <c r="A5447">
        <v>10896</v>
      </c>
      <c r="B5447" t="s">
        <v>1495</v>
      </c>
      <c r="C5447" s="1" t="s">
        <v>200</v>
      </c>
      <c r="D5447" s="1" t="s">
        <v>14</v>
      </c>
      <c r="E5447" s="2">
        <v>31189</v>
      </c>
      <c r="F5447" s="1" t="s">
        <v>51</v>
      </c>
      <c r="G5447" s="1" t="s">
        <v>52</v>
      </c>
      <c r="H5447" s="2">
        <v>45537</v>
      </c>
      <c r="I5447" s="2">
        <v>45545</v>
      </c>
      <c r="J5447">
        <v>8</v>
      </c>
      <c r="K5447">
        <v>7580</v>
      </c>
      <c r="L5447" s="1" t="s">
        <v>1491</v>
      </c>
      <c r="M5447" s="1" t="s">
        <v>17</v>
      </c>
      <c r="N5447" s="1" t="s">
        <v>24</v>
      </c>
      <c r="O5447" t="s">
        <v>19</v>
      </c>
      <c r="P5447">
        <v>947.5</v>
      </c>
      <c r="Q5447" s="1" t="s">
        <v>1492</v>
      </c>
      <c r="R5447" s="1" t="s">
        <v>1448</v>
      </c>
      <c r="S5447" t="s">
        <v>1449</v>
      </c>
      <c r="T5447">
        <f>VLOOKUP(Admissions[[#This Row],[Department]],Departments!A:E,5,FALSE)</f>
        <v>6800</v>
      </c>
      <c r="U5447" s="1" t="str">
        <f t="shared" si="170"/>
        <v>Above Benchmark</v>
      </c>
      <c r="V5447" s="1">
        <f t="shared" ca="1" si="171"/>
        <v>41</v>
      </c>
      <c r="W5447" s="1" t="str">
        <f ca="1">_xlfn.IFS(Admissions[[#This Row],[Patients Age]]&lt;18,"Paediatric",V5447&lt;40,"Young Adult",V5447&lt;65,"Adult",TRUE,"Senior")</f>
        <v>Adult</v>
      </c>
    </row>
    <row r="5448" spans="1:23" x14ac:dyDescent="0.25">
      <c r="A5448">
        <v>15624</v>
      </c>
      <c r="B5448">
        <v>5668</v>
      </c>
      <c r="C5448" s="1" t="s">
        <v>707</v>
      </c>
      <c r="D5448" s="1" t="s">
        <v>14</v>
      </c>
      <c r="E5448" s="2">
        <v>20511</v>
      </c>
      <c r="F5448" s="1" t="s">
        <v>26</v>
      </c>
      <c r="G5448" s="1" t="s">
        <v>141</v>
      </c>
      <c r="H5448" s="2">
        <v>45403</v>
      </c>
      <c r="I5448" s="2">
        <v>45413</v>
      </c>
      <c r="J5448">
        <v>10</v>
      </c>
      <c r="K5448">
        <v>10726</v>
      </c>
      <c r="L5448" s="1" t="s">
        <v>1494</v>
      </c>
      <c r="M5448" s="1" t="s">
        <v>64</v>
      </c>
      <c r="N5448" s="1" t="s">
        <v>33</v>
      </c>
      <c r="O5448" t="s">
        <v>19</v>
      </c>
      <c r="P5448">
        <v>1072.5999999999999</v>
      </c>
      <c r="Q5448" s="1" t="s">
        <v>1492</v>
      </c>
      <c r="R5448" s="1" t="s">
        <v>1451</v>
      </c>
      <c r="S5448" t="s">
        <v>1447</v>
      </c>
      <c r="T5448">
        <f>VLOOKUP(Admissions[[#This Row],[Department]],Departments!A:E,5,FALSE)</f>
        <v>9000</v>
      </c>
      <c r="U5448" s="1" t="str">
        <f t="shared" si="170"/>
        <v>Above Benchmark</v>
      </c>
      <c r="V5448" s="1">
        <f t="shared" ca="1" si="171"/>
        <v>70</v>
      </c>
      <c r="W5448" s="1" t="str">
        <f ca="1">_xlfn.IFS(Admissions[[#This Row],[Patients Age]]&lt;18,"Paediatric",V5448&lt;40,"Young Adult",V5448&lt;65,"Adult",TRUE,"Senior")</f>
        <v>Senior</v>
      </c>
    </row>
    <row r="5449" spans="1:23" x14ac:dyDescent="0.25">
      <c r="A5449">
        <v>12925</v>
      </c>
      <c r="B5449">
        <v>6418</v>
      </c>
      <c r="C5449" s="1" t="s">
        <v>932</v>
      </c>
      <c r="D5449" s="1" t="s">
        <v>14</v>
      </c>
      <c r="E5449" s="2">
        <v>34322</v>
      </c>
      <c r="F5449" s="1" t="s">
        <v>26</v>
      </c>
      <c r="G5449" s="1" t="s">
        <v>39</v>
      </c>
      <c r="H5449" s="2">
        <v>45384</v>
      </c>
      <c r="I5449" s="2">
        <v>45390</v>
      </c>
      <c r="J5449">
        <v>6</v>
      </c>
      <c r="K5449">
        <v>13868</v>
      </c>
      <c r="L5449" s="1" t="s">
        <v>1491</v>
      </c>
      <c r="M5449" s="1" t="s">
        <v>79</v>
      </c>
      <c r="N5449" s="1" t="s">
        <v>18</v>
      </c>
      <c r="O5449" t="s">
        <v>19</v>
      </c>
      <c r="P5449">
        <v>2311.3332999999998</v>
      </c>
      <c r="Q5449" s="1" t="s">
        <v>1492</v>
      </c>
      <c r="R5449" s="1" t="s">
        <v>1452</v>
      </c>
      <c r="S5449" t="s">
        <v>1449</v>
      </c>
      <c r="T5449">
        <f>VLOOKUP(Admissions[[#This Row],[Department]],Departments!A:E,5,FALSE)</f>
        <v>9000</v>
      </c>
      <c r="U5449" s="1" t="str">
        <f t="shared" si="170"/>
        <v>Above Benchmark</v>
      </c>
      <c r="V5449" s="1">
        <f t="shared" ca="1" si="171"/>
        <v>32</v>
      </c>
      <c r="W5449" s="1" t="str">
        <f ca="1">_xlfn.IFS(Admissions[[#This Row],[Patients Age]]&lt;18,"Paediatric",V5449&lt;40,"Young Adult",V5449&lt;65,"Adult",TRUE,"Senior")</f>
        <v>Young Adult</v>
      </c>
    </row>
    <row r="5450" spans="1:23" x14ac:dyDescent="0.25">
      <c r="A5450">
        <v>11711</v>
      </c>
      <c r="B5450">
        <v>6313</v>
      </c>
      <c r="C5450" s="1" t="s">
        <v>276</v>
      </c>
      <c r="D5450" s="1" t="s">
        <v>14</v>
      </c>
      <c r="E5450" s="2">
        <v>19231</v>
      </c>
      <c r="F5450" s="1" t="s">
        <v>41</v>
      </c>
      <c r="G5450" s="1" t="s">
        <v>72</v>
      </c>
      <c r="H5450" s="2">
        <v>45429</v>
      </c>
      <c r="I5450" s="2">
        <v>45436</v>
      </c>
      <c r="J5450">
        <v>7</v>
      </c>
      <c r="K5450">
        <v>16004</v>
      </c>
      <c r="L5450" s="1" t="s">
        <v>1491</v>
      </c>
      <c r="M5450" s="1" t="s">
        <v>43</v>
      </c>
      <c r="N5450" s="1" t="s">
        <v>18</v>
      </c>
      <c r="O5450" t="s">
        <v>19</v>
      </c>
      <c r="P5450">
        <v>2286.2856999999999</v>
      </c>
      <c r="Q5450" s="1" t="s">
        <v>1492</v>
      </c>
      <c r="R5450" s="1" t="s">
        <v>1454</v>
      </c>
      <c r="S5450" t="s">
        <v>1449</v>
      </c>
      <c r="T5450">
        <f>VLOOKUP(Admissions[[#This Row],[Department]],Departments!A:E,5,FALSE)</f>
        <v>7200</v>
      </c>
      <c r="U5450" s="1" t="str">
        <f t="shared" si="170"/>
        <v>Above Benchmark</v>
      </c>
      <c r="V5450" s="1">
        <f t="shared" ca="1" si="171"/>
        <v>73</v>
      </c>
      <c r="W5450" s="1" t="str">
        <f ca="1">_xlfn.IFS(Admissions[[#This Row],[Patients Age]]&lt;18,"Paediatric",V5450&lt;40,"Young Adult",V5450&lt;65,"Adult",TRUE,"Senior")</f>
        <v>Senior</v>
      </c>
    </row>
    <row r="5451" spans="1:23" x14ac:dyDescent="0.25">
      <c r="A5451">
        <v>13144</v>
      </c>
      <c r="B5451">
        <v>6114</v>
      </c>
      <c r="C5451" s="1" t="s">
        <v>146</v>
      </c>
      <c r="D5451" s="1" t="s">
        <v>56</v>
      </c>
      <c r="E5451" s="2">
        <v>19261</v>
      </c>
      <c r="F5451" s="1" t="s">
        <v>66</v>
      </c>
      <c r="G5451" s="1" t="s">
        <v>77</v>
      </c>
      <c r="H5451" s="2">
        <v>45339</v>
      </c>
      <c r="I5451" s="2">
        <v>45347</v>
      </c>
      <c r="J5451">
        <v>8</v>
      </c>
      <c r="K5451">
        <v>10455</v>
      </c>
      <c r="L5451" s="1" t="s">
        <v>1491</v>
      </c>
      <c r="M5451" s="1" t="s">
        <v>37</v>
      </c>
      <c r="N5451" s="1" t="s">
        <v>33</v>
      </c>
      <c r="O5451" t="s">
        <v>19</v>
      </c>
      <c r="P5451">
        <v>1306.875</v>
      </c>
      <c r="Q5451" s="1" t="s">
        <v>1492</v>
      </c>
      <c r="R5451" s="1" t="s">
        <v>1446</v>
      </c>
      <c r="S5451" t="s">
        <v>1447</v>
      </c>
      <c r="T5451">
        <f>VLOOKUP(Admissions[[#This Row],[Department]],Departments!A:E,5,FALSE)</f>
        <v>6000</v>
      </c>
      <c r="U5451" s="1" t="str">
        <f t="shared" si="170"/>
        <v>Above Benchmark</v>
      </c>
      <c r="V5451" s="1">
        <f t="shared" ca="1" si="171"/>
        <v>73</v>
      </c>
      <c r="W5451" s="1" t="str">
        <f ca="1">_xlfn.IFS(Admissions[[#This Row],[Patients Age]]&lt;18,"Paediatric",V5451&lt;40,"Young Adult",V5451&lt;65,"Adult",TRUE,"Senior")</f>
        <v>Senior</v>
      </c>
    </row>
    <row r="5452" spans="1:23" x14ac:dyDescent="0.25">
      <c r="A5452">
        <v>12090</v>
      </c>
      <c r="B5452">
        <v>7078</v>
      </c>
      <c r="C5452" s="1" t="s">
        <v>731</v>
      </c>
      <c r="D5452" s="1" t="s">
        <v>14</v>
      </c>
      <c r="E5452" s="2">
        <v>18095</v>
      </c>
      <c r="F5452" s="1" t="s">
        <v>35</v>
      </c>
      <c r="G5452" s="1" t="s">
        <v>85</v>
      </c>
      <c r="H5452" s="2">
        <v>45655</v>
      </c>
      <c r="I5452" s="2">
        <v>45657</v>
      </c>
      <c r="J5452">
        <v>2</v>
      </c>
      <c r="K5452">
        <v>10963</v>
      </c>
      <c r="L5452" s="1" t="s">
        <v>1491</v>
      </c>
      <c r="M5452" s="1" t="s">
        <v>119</v>
      </c>
      <c r="N5452" s="1" t="s">
        <v>33</v>
      </c>
      <c r="O5452" t="s">
        <v>19</v>
      </c>
      <c r="P5452">
        <v>5481.5</v>
      </c>
      <c r="Q5452" s="1" t="s">
        <v>1492</v>
      </c>
      <c r="R5452" s="1" t="s">
        <v>1451</v>
      </c>
      <c r="S5452" t="s">
        <v>1447</v>
      </c>
      <c r="T5452">
        <f>VLOOKUP(Admissions[[#This Row],[Department]],Departments!A:E,5,FALSE)</f>
        <v>8500</v>
      </c>
      <c r="U5452" s="1" t="str">
        <f t="shared" si="170"/>
        <v>Above Benchmark</v>
      </c>
      <c r="V5452" s="1">
        <f t="shared" ca="1" si="171"/>
        <v>76</v>
      </c>
      <c r="W5452" s="1" t="str">
        <f ca="1">_xlfn.IFS(Admissions[[#This Row],[Patients Age]]&lt;18,"Paediatric",V5452&lt;40,"Young Adult",V5452&lt;65,"Adult",TRUE,"Senior")</f>
        <v>Senior</v>
      </c>
    </row>
    <row r="5453" spans="1:23" x14ac:dyDescent="0.25">
      <c r="A5453">
        <v>13046</v>
      </c>
      <c r="B5453">
        <v>4815</v>
      </c>
      <c r="C5453" s="1" t="s">
        <v>567</v>
      </c>
      <c r="D5453" s="1" t="s">
        <v>14</v>
      </c>
      <c r="E5453" s="2">
        <v>38911</v>
      </c>
      <c r="F5453" s="1" t="s">
        <v>51</v>
      </c>
      <c r="G5453" s="1" t="s">
        <v>52</v>
      </c>
      <c r="H5453" s="2">
        <v>45046</v>
      </c>
      <c r="I5453" s="2">
        <v>45052</v>
      </c>
      <c r="J5453">
        <v>6</v>
      </c>
      <c r="K5453">
        <v>7692</v>
      </c>
      <c r="L5453" s="1" t="s">
        <v>1491</v>
      </c>
      <c r="M5453" s="1" t="s">
        <v>17</v>
      </c>
      <c r="N5453" s="1" t="s">
        <v>33</v>
      </c>
      <c r="O5453" t="s">
        <v>19</v>
      </c>
      <c r="P5453">
        <v>1282</v>
      </c>
      <c r="Q5453" s="1" t="s">
        <v>1492</v>
      </c>
      <c r="R5453" s="1" t="s">
        <v>1451</v>
      </c>
      <c r="S5453" t="s">
        <v>1447</v>
      </c>
      <c r="T5453">
        <f>VLOOKUP(Admissions[[#This Row],[Department]],Departments!A:E,5,FALSE)</f>
        <v>6800</v>
      </c>
      <c r="U5453" s="1" t="str">
        <f t="shared" si="170"/>
        <v>Above Benchmark</v>
      </c>
      <c r="V5453" s="1">
        <f t="shared" ca="1" si="171"/>
        <v>19</v>
      </c>
      <c r="W5453" s="1" t="str">
        <f ca="1">_xlfn.IFS(Admissions[[#This Row],[Patients Age]]&lt;18,"Paediatric",V5453&lt;40,"Young Adult",V5453&lt;65,"Adult",TRUE,"Senior")</f>
        <v>Young Adult</v>
      </c>
    </row>
    <row r="5454" spans="1:23" x14ac:dyDescent="0.25">
      <c r="A5454">
        <v>13867</v>
      </c>
      <c r="B5454">
        <v>6016</v>
      </c>
      <c r="C5454" s="1" t="s">
        <v>1234</v>
      </c>
      <c r="D5454" s="1" t="s">
        <v>56</v>
      </c>
      <c r="E5454" s="2">
        <v>29384</v>
      </c>
      <c r="F5454" s="1" t="s">
        <v>35</v>
      </c>
      <c r="G5454" s="1" t="s">
        <v>36</v>
      </c>
      <c r="H5454" s="2">
        <v>45035</v>
      </c>
      <c r="I5454" s="2">
        <v>45040</v>
      </c>
      <c r="J5454">
        <v>5</v>
      </c>
      <c r="K5454">
        <v>10452</v>
      </c>
      <c r="L5454" s="1" t="s">
        <v>1491</v>
      </c>
      <c r="M5454" s="1" t="s">
        <v>37</v>
      </c>
      <c r="N5454" s="1" t="s">
        <v>33</v>
      </c>
      <c r="O5454" t="s">
        <v>19</v>
      </c>
      <c r="P5454">
        <v>2090.4</v>
      </c>
      <c r="Q5454" s="1" t="s">
        <v>1492</v>
      </c>
      <c r="R5454" s="1" t="s">
        <v>1453</v>
      </c>
      <c r="S5454" t="s">
        <v>1449</v>
      </c>
      <c r="T5454">
        <f>VLOOKUP(Admissions[[#This Row],[Department]],Departments!A:E,5,FALSE)</f>
        <v>8500</v>
      </c>
      <c r="U5454" s="1" t="str">
        <f t="shared" si="170"/>
        <v>Above Benchmark</v>
      </c>
      <c r="V5454" s="1">
        <f t="shared" ca="1" si="171"/>
        <v>46</v>
      </c>
      <c r="W5454" s="1" t="str">
        <f ca="1">_xlfn.IFS(Admissions[[#This Row],[Patients Age]]&lt;18,"Paediatric",V5454&lt;40,"Young Adult",V5454&lt;65,"Adult",TRUE,"Senior")</f>
        <v>Adult</v>
      </c>
    </row>
    <row r="5455" spans="1:23" x14ac:dyDescent="0.25">
      <c r="A5455">
        <v>14382</v>
      </c>
      <c r="B5455">
        <v>5435</v>
      </c>
      <c r="C5455" s="1" t="s">
        <v>405</v>
      </c>
      <c r="D5455" s="1" t="s">
        <v>56</v>
      </c>
      <c r="E5455" s="2">
        <v>22902</v>
      </c>
      <c r="F5455" s="1" t="s">
        <v>51</v>
      </c>
      <c r="G5455" s="1" t="s">
        <v>52</v>
      </c>
      <c r="H5455" s="2">
        <v>44982</v>
      </c>
      <c r="I5455" s="2">
        <v>44986</v>
      </c>
      <c r="J5455">
        <v>4</v>
      </c>
      <c r="K5455">
        <v>7513</v>
      </c>
      <c r="L5455" s="1" t="s">
        <v>1491</v>
      </c>
      <c r="M5455" s="1" t="s">
        <v>114</v>
      </c>
      <c r="N5455" s="1" t="s">
        <v>33</v>
      </c>
      <c r="O5455" t="s">
        <v>19</v>
      </c>
      <c r="P5455">
        <v>1878.25</v>
      </c>
      <c r="Q5455" s="1" t="s">
        <v>1492</v>
      </c>
      <c r="R5455" s="1" t="s">
        <v>1446</v>
      </c>
      <c r="S5455" t="s">
        <v>1447</v>
      </c>
      <c r="T5455">
        <f>VLOOKUP(Admissions[[#This Row],[Department]],Departments!A:E,5,FALSE)</f>
        <v>6800</v>
      </c>
      <c r="U5455" s="1" t="str">
        <f t="shared" si="170"/>
        <v>Above Benchmark</v>
      </c>
      <c r="V5455" s="1">
        <f t="shared" ca="1" si="171"/>
        <v>63</v>
      </c>
      <c r="W5455" s="1" t="str">
        <f ca="1">_xlfn.IFS(Admissions[[#This Row],[Patients Age]]&lt;18,"Paediatric",V5455&lt;40,"Young Adult",V5455&lt;65,"Adult",TRUE,"Senior")</f>
        <v>Adult</v>
      </c>
    </row>
    <row r="5456" spans="1:23" x14ac:dyDescent="0.25">
      <c r="A5456">
        <v>14492</v>
      </c>
      <c r="B5456">
        <v>3478</v>
      </c>
      <c r="C5456" s="1" t="s">
        <v>1413</v>
      </c>
      <c r="D5456" s="1" t="s">
        <v>14</v>
      </c>
      <c r="E5456" s="2">
        <v>28106</v>
      </c>
      <c r="F5456" s="1" t="s">
        <v>35</v>
      </c>
      <c r="G5456" s="1" t="s">
        <v>85</v>
      </c>
      <c r="H5456" s="2">
        <v>45423</v>
      </c>
      <c r="I5456" s="2">
        <v>45427</v>
      </c>
      <c r="J5456">
        <v>4</v>
      </c>
      <c r="K5456">
        <v>4574</v>
      </c>
      <c r="L5456" s="1" t="s">
        <v>1494</v>
      </c>
      <c r="M5456" s="1" t="s">
        <v>75</v>
      </c>
      <c r="N5456" s="1" t="s">
        <v>24</v>
      </c>
      <c r="O5456" t="s">
        <v>19</v>
      </c>
      <c r="P5456">
        <v>1143.5</v>
      </c>
      <c r="Q5456" s="1" t="s">
        <v>1492</v>
      </c>
      <c r="R5456" s="1" t="s">
        <v>1446</v>
      </c>
      <c r="S5456" t="s">
        <v>1447</v>
      </c>
      <c r="T5456">
        <f>VLOOKUP(Admissions[[#This Row],[Department]],Departments!A:E,5,FALSE)</f>
        <v>8500</v>
      </c>
      <c r="U5456" s="1" t="str">
        <f t="shared" si="170"/>
        <v>Within Benchmark</v>
      </c>
      <c r="V5456" s="1">
        <f t="shared" ca="1" si="171"/>
        <v>49</v>
      </c>
      <c r="W5456" s="1" t="str">
        <f ca="1">_xlfn.IFS(Admissions[[#This Row],[Patients Age]]&lt;18,"Paediatric",V5456&lt;40,"Young Adult",V5456&lt;65,"Adult",TRUE,"Senior")</f>
        <v>Adult</v>
      </c>
    </row>
    <row r="5457" spans="1:23" x14ac:dyDescent="0.25">
      <c r="A5457">
        <v>12634</v>
      </c>
      <c r="B5457">
        <v>5006</v>
      </c>
      <c r="C5457" s="1" t="s">
        <v>497</v>
      </c>
      <c r="D5457" s="1" t="s">
        <v>14</v>
      </c>
      <c r="E5457" s="2">
        <v>27772</v>
      </c>
      <c r="F5457" s="1" t="s">
        <v>35</v>
      </c>
      <c r="G5457" s="1" t="s">
        <v>83</v>
      </c>
      <c r="H5457" s="2">
        <v>45101</v>
      </c>
      <c r="I5457" s="2">
        <v>45106</v>
      </c>
      <c r="J5457">
        <v>5</v>
      </c>
      <c r="K5457">
        <v>8850</v>
      </c>
      <c r="L5457" s="1" t="s">
        <v>1491</v>
      </c>
      <c r="M5457" s="1" t="s">
        <v>60</v>
      </c>
      <c r="N5457" s="1" t="s">
        <v>18</v>
      </c>
      <c r="O5457" t="s">
        <v>19</v>
      </c>
      <c r="P5457">
        <v>1770</v>
      </c>
      <c r="Q5457" s="1" t="s">
        <v>1492</v>
      </c>
      <c r="R5457" s="1" t="s">
        <v>1446</v>
      </c>
      <c r="S5457" t="s">
        <v>1447</v>
      </c>
      <c r="T5457">
        <f>VLOOKUP(Admissions[[#This Row],[Department]],Departments!A:E,5,FALSE)</f>
        <v>8500</v>
      </c>
      <c r="U5457" s="1" t="str">
        <f t="shared" si="170"/>
        <v>Above Benchmark</v>
      </c>
      <c r="V5457" s="1">
        <f t="shared" ca="1" si="171"/>
        <v>50</v>
      </c>
      <c r="W5457" s="1" t="str">
        <f ca="1">_xlfn.IFS(Admissions[[#This Row],[Patients Age]]&lt;18,"Paediatric",V5457&lt;40,"Young Adult",V5457&lt;65,"Adult",TRUE,"Senior")</f>
        <v>Adult</v>
      </c>
    </row>
    <row r="5458" spans="1:23" x14ac:dyDescent="0.25">
      <c r="A5458">
        <v>14358</v>
      </c>
      <c r="B5458">
        <v>6858</v>
      </c>
      <c r="C5458" s="1" t="s">
        <v>104</v>
      </c>
      <c r="D5458" s="1" t="s">
        <v>14</v>
      </c>
      <c r="E5458" s="2">
        <v>27415</v>
      </c>
      <c r="F5458" s="1" t="s">
        <v>26</v>
      </c>
      <c r="G5458" s="1" t="s">
        <v>141</v>
      </c>
      <c r="H5458" s="2">
        <v>45192</v>
      </c>
      <c r="I5458" s="2">
        <v>45200</v>
      </c>
      <c r="J5458">
        <v>8</v>
      </c>
      <c r="K5458">
        <v>13180</v>
      </c>
      <c r="L5458" s="1" t="s">
        <v>1494</v>
      </c>
      <c r="M5458" s="1" t="s">
        <v>17</v>
      </c>
      <c r="N5458" s="1" t="s">
        <v>33</v>
      </c>
      <c r="O5458" t="s">
        <v>19</v>
      </c>
      <c r="P5458">
        <v>1647.5</v>
      </c>
      <c r="Q5458" s="1" t="s">
        <v>1492</v>
      </c>
      <c r="R5458" s="1" t="s">
        <v>1446</v>
      </c>
      <c r="S5458" t="s">
        <v>1447</v>
      </c>
      <c r="T5458">
        <f>VLOOKUP(Admissions[[#This Row],[Department]],Departments!A:E,5,FALSE)</f>
        <v>9000</v>
      </c>
      <c r="U5458" s="1" t="str">
        <f t="shared" si="170"/>
        <v>Above Benchmark</v>
      </c>
      <c r="V5458" s="1">
        <f t="shared" ca="1" si="171"/>
        <v>51</v>
      </c>
      <c r="W5458" s="1" t="str">
        <f ca="1">_xlfn.IFS(Admissions[[#This Row],[Patients Age]]&lt;18,"Paediatric",V5458&lt;40,"Young Adult",V5458&lt;65,"Adult",TRUE,"Senior")</f>
        <v>Adult</v>
      </c>
    </row>
    <row r="5459" spans="1:23" x14ac:dyDescent="0.25">
      <c r="A5459">
        <v>12379</v>
      </c>
      <c r="B5459">
        <v>5679</v>
      </c>
      <c r="C5459" s="1" t="s">
        <v>159</v>
      </c>
      <c r="D5459" s="1" t="s">
        <v>14</v>
      </c>
      <c r="E5459" s="2">
        <v>26301</v>
      </c>
      <c r="F5459" s="1" t="s">
        <v>66</v>
      </c>
      <c r="G5459" s="1" t="s">
        <v>77</v>
      </c>
      <c r="H5459" s="2">
        <v>45472</v>
      </c>
      <c r="I5459" s="2">
        <v>45474</v>
      </c>
      <c r="J5459">
        <v>2</v>
      </c>
      <c r="K5459">
        <v>3839</v>
      </c>
      <c r="L5459" s="1" t="s">
        <v>1491</v>
      </c>
      <c r="M5459" s="1" t="s">
        <v>116</v>
      </c>
      <c r="N5459" s="1" t="s">
        <v>18</v>
      </c>
      <c r="O5459" t="s">
        <v>19</v>
      </c>
      <c r="P5459">
        <v>1919.5</v>
      </c>
      <c r="Q5459" s="1" t="s">
        <v>1492</v>
      </c>
      <c r="R5459" s="1" t="s">
        <v>1446</v>
      </c>
      <c r="S5459" t="s">
        <v>1447</v>
      </c>
      <c r="T5459">
        <f>VLOOKUP(Admissions[[#This Row],[Department]],Departments!A:E,5,FALSE)</f>
        <v>6000</v>
      </c>
      <c r="U5459" s="1" t="str">
        <f t="shared" si="170"/>
        <v>Within Benchmark</v>
      </c>
      <c r="V5459" s="1">
        <f t="shared" ca="1" si="171"/>
        <v>54</v>
      </c>
      <c r="W5459" s="1" t="str">
        <f ca="1">_xlfn.IFS(Admissions[[#This Row],[Patients Age]]&lt;18,"Paediatric",V5459&lt;40,"Young Adult",V5459&lt;65,"Adult",TRUE,"Senior")</f>
        <v>Adult</v>
      </c>
    </row>
    <row r="5460" spans="1:23" x14ac:dyDescent="0.25">
      <c r="A5460">
        <v>15118</v>
      </c>
      <c r="B5460">
        <v>4408</v>
      </c>
      <c r="C5460" s="1" t="s">
        <v>522</v>
      </c>
      <c r="D5460" s="1" t="s">
        <v>56</v>
      </c>
      <c r="E5460" s="2">
        <v>26219</v>
      </c>
      <c r="F5460" s="1" t="s">
        <v>15</v>
      </c>
      <c r="G5460" s="1" t="s">
        <v>16</v>
      </c>
      <c r="H5460" s="2">
        <v>44995</v>
      </c>
      <c r="I5460" s="2">
        <v>44997</v>
      </c>
      <c r="J5460">
        <v>2</v>
      </c>
      <c r="K5460">
        <v>7871</v>
      </c>
      <c r="L5460" s="1" t="s">
        <v>1494</v>
      </c>
      <c r="M5460" s="1" t="s">
        <v>17</v>
      </c>
      <c r="N5460" s="1" t="s">
        <v>33</v>
      </c>
      <c r="O5460" t="s">
        <v>19</v>
      </c>
      <c r="P5460">
        <v>3935.5</v>
      </c>
      <c r="Q5460" s="1" t="s">
        <v>1492</v>
      </c>
      <c r="R5460" s="1" t="s">
        <v>1454</v>
      </c>
      <c r="S5460" t="s">
        <v>1449</v>
      </c>
      <c r="T5460">
        <f>VLOOKUP(Admissions[[#This Row],[Department]],Departments!A:E,5,FALSE)</f>
        <v>5500</v>
      </c>
      <c r="U5460" s="1" t="str">
        <f t="shared" si="170"/>
        <v>Above Benchmark</v>
      </c>
      <c r="V5460" s="1">
        <f t="shared" ca="1" si="171"/>
        <v>54</v>
      </c>
      <c r="W5460" s="1" t="str">
        <f ca="1">_xlfn.IFS(Admissions[[#This Row],[Patients Age]]&lt;18,"Paediatric",V5460&lt;40,"Young Adult",V5460&lt;65,"Adult",TRUE,"Senior")</f>
        <v>Adult</v>
      </c>
    </row>
    <row r="5461" spans="1:23" x14ac:dyDescent="0.25">
      <c r="A5461">
        <v>14051</v>
      </c>
      <c r="B5461">
        <v>5506</v>
      </c>
      <c r="C5461" s="1" t="s">
        <v>1289</v>
      </c>
      <c r="D5461" s="1" t="s">
        <v>14</v>
      </c>
      <c r="E5461" s="2">
        <v>14643</v>
      </c>
      <c r="F5461" s="1" t="s">
        <v>26</v>
      </c>
      <c r="G5461" s="1" t="s">
        <v>39</v>
      </c>
      <c r="H5461" s="2">
        <v>45419</v>
      </c>
      <c r="I5461" s="2">
        <v>45429</v>
      </c>
      <c r="J5461">
        <v>10</v>
      </c>
      <c r="K5461">
        <v>22700</v>
      </c>
      <c r="L5461" s="1" t="s">
        <v>1491</v>
      </c>
      <c r="M5461" s="1" t="s">
        <v>79</v>
      </c>
      <c r="N5461" s="1" t="s">
        <v>18</v>
      </c>
      <c r="O5461" t="s">
        <v>19</v>
      </c>
      <c r="P5461">
        <v>2270</v>
      </c>
      <c r="Q5461" s="1" t="s">
        <v>1492</v>
      </c>
      <c r="R5461" s="1" t="s">
        <v>1452</v>
      </c>
      <c r="S5461" t="s">
        <v>1449</v>
      </c>
      <c r="T5461">
        <f>VLOOKUP(Admissions[[#This Row],[Department]],Departments!A:E,5,FALSE)</f>
        <v>9000</v>
      </c>
      <c r="U5461" s="1" t="str">
        <f t="shared" si="170"/>
        <v>Above Benchmark</v>
      </c>
      <c r="V5461" s="1">
        <f t="shared" ca="1" si="171"/>
        <v>86</v>
      </c>
      <c r="W5461" s="1" t="str">
        <f ca="1">_xlfn.IFS(Admissions[[#This Row],[Patients Age]]&lt;18,"Paediatric",V5461&lt;40,"Young Adult",V5461&lt;65,"Adult",TRUE,"Senior")</f>
        <v>Senior</v>
      </c>
    </row>
    <row r="5462" spans="1:23" x14ac:dyDescent="0.25">
      <c r="A5462">
        <v>12250</v>
      </c>
      <c r="B5462">
        <v>5608</v>
      </c>
      <c r="C5462" s="1" t="s">
        <v>1231</v>
      </c>
      <c r="D5462" s="1" t="s">
        <v>56</v>
      </c>
      <c r="E5462" s="2">
        <v>25094</v>
      </c>
      <c r="F5462" s="1" t="s">
        <v>21</v>
      </c>
      <c r="G5462" s="1" t="s">
        <v>160</v>
      </c>
      <c r="H5462" s="2">
        <v>45440</v>
      </c>
      <c r="I5462" s="2">
        <v>45447</v>
      </c>
      <c r="J5462">
        <v>7</v>
      </c>
      <c r="K5462">
        <v>27803</v>
      </c>
      <c r="L5462" s="1" t="s">
        <v>1491</v>
      </c>
      <c r="M5462" s="1" t="s">
        <v>23</v>
      </c>
      <c r="N5462" s="1" t="s">
        <v>18</v>
      </c>
      <c r="O5462" t="s">
        <v>19</v>
      </c>
      <c r="P5462">
        <v>3971.8571000000002</v>
      </c>
      <c r="Q5462" s="1" t="s">
        <v>1492</v>
      </c>
      <c r="R5462" s="1" t="s">
        <v>1452</v>
      </c>
      <c r="S5462" t="s">
        <v>1449</v>
      </c>
      <c r="T5462">
        <f>VLOOKUP(Admissions[[#This Row],[Department]],Departments!A:E,5,FALSE)</f>
        <v>12000</v>
      </c>
      <c r="U5462" s="1" t="str">
        <f t="shared" si="170"/>
        <v>Above Benchmark</v>
      </c>
      <c r="V5462" s="1">
        <f t="shared" ca="1" si="171"/>
        <v>57</v>
      </c>
      <c r="W5462" s="1" t="str">
        <f ca="1">_xlfn.IFS(Admissions[[#This Row],[Patients Age]]&lt;18,"Paediatric",V5462&lt;40,"Young Adult",V5462&lt;65,"Adult",TRUE,"Senior")</f>
        <v>Adult</v>
      </c>
    </row>
    <row r="5463" spans="1:23" x14ac:dyDescent="0.25">
      <c r="A5463">
        <v>12307</v>
      </c>
      <c r="B5463">
        <v>3322</v>
      </c>
      <c r="C5463" s="1" t="s">
        <v>1257</v>
      </c>
      <c r="D5463" s="1" t="s">
        <v>56</v>
      </c>
      <c r="E5463" s="2">
        <v>36140</v>
      </c>
      <c r="F5463" s="1" t="s">
        <v>21</v>
      </c>
      <c r="G5463" s="1" t="s">
        <v>22</v>
      </c>
      <c r="H5463" s="2">
        <v>45575</v>
      </c>
      <c r="I5463" s="2">
        <v>45576</v>
      </c>
      <c r="J5463">
        <v>1</v>
      </c>
      <c r="K5463">
        <v>13214</v>
      </c>
      <c r="L5463" s="1" t="s">
        <v>1491</v>
      </c>
      <c r="M5463" s="1" t="s">
        <v>23</v>
      </c>
      <c r="N5463" s="1" t="s">
        <v>33</v>
      </c>
      <c r="O5463" t="s">
        <v>19</v>
      </c>
      <c r="P5463">
        <v>13214</v>
      </c>
      <c r="Q5463" s="1" t="s">
        <v>1492</v>
      </c>
      <c r="R5463" s="1" t="s">
        <v>1450</v>
      </c>
      <c r="S5463" t="s">
        <v>1449</v>
      </c>
      <c r="T5463">
        <f>VLOOKUP(Admissions[[#This Row],[Department]],Departments!A:E,5,FALSE)</f>
        <v>12000</v>
      </c>
      <c r="U5463" s="1" t="str">
        <f t="shared" si="170"/>
        <v>Above Benchmark</v>
      </c>
      <c r="V5463" s="1">
        <f t="shared" ca="1" si="171"/>
        <v>27</v>
      </c>
      <c r="W5463" s="1" t="str">
        <f ca="1">_xlfn.IFS(Admissions[[#This Row],[Patients Age]]&lt;18,"Paediatric",V5463&lt;40,"Young Adult",V5463&lt;65,"Adult",TRUE,"Senior")</f>
        <v>Young Adult</v>
      </c>
    </row>
    <row r="5464" spans="1:23" x14ac:dyDescent="0.25">
      <c r="A5464">
        <v>12843</v>
      </c>
      <c r="B5464">
        <v>4245</v>
      </c>
      <c r="C5464" s="1" t="s">
        <v>738</v>
      </c>
      <c r="D5464" s="1" t="s">
        <v>14</v>
      </c>
      <c r="E5464" s="2">
        <v>21451</v>
      </c>
      <c r="F5464" s="1" t="s">
        <v>51</v>
      </c>
      <c r="G5464" s="1" t="s">
        <v>113</v>
      </c>
      <c r="H5464" s="2">
        <v>45387</v>
      </c>
      <c r="I5464" s="2">
        <v>45395</v>
      </c>
      <c r="J5464">
        <v>8</v>
      </c>
      <c r="K5464">
        <v>10115</v>
      </c>
      <c r="L5464" s="1" t="s">
        <v>1494</v>
      </c>
      <c r="M5464" s="1" t="s">
        <v>17</v>
      </c>
      <c r="N5464" s="1" t="s">
        <v>18</v>
      </c>
      <c r="O5464" t="s">
        <v>19</v>
      </c>
      <c r="P5464">
        <v>1264.375</v>
      </c>
      <c r="Q5464" s="1" t="s">
        <v>1492</v>
      </c>
      <c r="R5464" s="1" t="s">
        <v>1454</v>
      </c>
      <c r="S5464" t="s">
        <v>1449</v>
      </c>
      <c r="T5464">
        <f>VLOOKUP(Admissions[[#This Row],[Department]],Departments!A:E,5,FALSE)</f>
        <v>6800</v>
      </c>
      <c r="U5464" s="1" t="str">
        <f t="shared" si="170"/>
        <v>Above Benchmark</v>
      </c>
      <c r="V5464" s="1">
        <f t="shared" ca="1" si="171"/>
        <v>67</v>
      </c>
      <c r="W5464" s="1" t="str">
        <f ca="1">_xlfn.IFS(Admissions[[#This Row],[Patients Age]]&lt;18,"Paediatric",V5464&lt;40,"Young Adult",V5464&lt;65,"Adult",TRUE,"Senior")</f>
        <v>Senior</v>
      </c>
    </row>
    <row r="5465" spans="1:23" x14ac:dyDescent="0.25">
      <c r="A5465">
        <v>12815</v>
      </c>
      <c r="B5465">
        <v>6946</v>
      </c>
      <c r="C5465" s="1" t="s">
        <v>754</v>
      </c>
      <c r="D5465" s="1" t="s">
        <v>56</v>
      </c>
      <c r="E5465" s="2">
        <v>28039</v>
      </c>
      <c r="F5465" s="1" t="s">
        <v>26</v>
      </c>
      <c r="G5465" s="1" t="s">
        <v>27</v>
      </c>
      <c r="H5465" s="2">
        <v>45557</v>
      </c>
      <c r="I5465" s="2">
        <v>45559</v>
      </c>
      <c r="J5465">
        <v>2</v>
      </c>
      <c r="K5465">
        <v>6710</v>
      </c>
      <c r="L5465" s="1" t="s">
        <v>1491</v>
      </c>
      <c r="M5465" s="1" t="s">
        <v>64</v>
      </c>
      <c r="N5465" s="1" t="s">
        <v>24</v>
      </c>
      <c r="O5465" t="s">
        <v>19</v>
      </c>
      <c r="P5465">
        <v>3355</v>
      </c>
      <c r="Q5465" s="1" t="s">
        <v>1492</v>
      </c>
      <c r="R5465" s="1" t="s">
        <v>1451</v>
      </c>
      <c r="S5465" t="s">
        <v>1447</v>
      </c>
      <c r="T5465">
        <f>VLOOKUP(Admissions[[#This Row],[Department]],Departments!A:E,5,FALSE)</f>
        <v>9000</v>
      </c>
      <c r="U5465" s="1" t="str">
        <f t="shared" si="170"/>
        <v>Within Benchmark</v>
      </c>
      <c r="V5465" s="1">
        <f t="shared" ca="1" si="171"/>
        <v>49</v>
      </c>
      <c r="W5465" s="1" t="str">
        <f ca="1">_xlfn.IFS(Admissions[[#This Row],[Patients Age]]&lt;18,"Paediatric",V5465&lt;40,"Young Adult",V5465&lt;65,"Adult",TRUE,"Senior")</f>
        <v>Adult</v>
      </c>
    </row>
    <row r="5466" spans="1:23" x14ac:dyDescent="0.25">
      <c r="A5466">
        <v>11251</v>
      </c>
      <c r="B5466">
        <v>5845</v>
      </c>
      <c r="C5466" s="1" t="s">
        <v>651</v>
      </c>
      <c r="D5466" s="1" t="s">
        <v>14</v>
      </c>
      <c r="E5466" s="2">
        <v>13395</v>
      </c>
      <c r="F5466" s="1" t="s">
        <v>41</v>
      </c>
      <c r="G5466" s="1" t="s">
        <v>219</v>
      </c>
      <c r="H5466" s="2">
        <v>44994</v>
      </c>
      <c r="I5466" s="2">
        <v>45001</v>
      </c>
      <c r="J5466">
        <v>7</v>
      </c>
      <c r="K5466">
        <v>12576</v>
      </c>
      <c r="L5466" s="1" t="s">
        <v>1491</v>
      </c>
      <c r="M5466" s="1" t="s">
        <v>121</v>
      </c>
      <c r="N5466" s="1" t="s">
        <v>24</v>
      </c>
      <c r="O5466" t="s">
        <v>19</v>
      </c>
      <c r="P5466">
        <v>1796.5714</v>
      </c>
      <c r="Q5466" s="1" t="s">
        <v>1492</v>
      </c>
      <c r="R5466" s="1" t="s">
        <v>1450</v>
      </c>
      <c r="S5466" t="s">
        <v>1449</v>
      </c>
      <c r="T5466">
        <f>VLOOKUP(Admissions[[#This Row],[Department]],Departments!A:E,5,FALSE)</f>
        <v>7200</v>
      </c>
      <c r="U5466" s="1" t="str">
        <f t="shared" si="170"/>
        <v>Above Benchmark</v>
      </c>
      <c r="V5466" s="1">
        <f t="shared" ca="1" si="171"/>
        <v>89</v>
      </c>
      <c r="W5466" s="1" t="str">
        <f ca="1">_xlfn.IFS(Admissions[[#This Row],[Patients Age]]&lt;18,"Paediatric",V5466&lt;40,"Young Adult",V5466&lt;65,"Adult",TRUE,"Senior")</f>
        <v>Senior</v>
      </c>
    </row>
    <row r="5467" spans="1:23" x14ac:dyDescent="0.25">
      <c r="A5467">
        <v>14350</v>
      </c>
      <c r="B5467">
        <v>3315</v>
      </c>
      <c r="C5467" s="1" t="s">
        <v>654</v>
      </c>
      <c r="D5467" s="1" t="s">
        <v>56</v>
      </c>
      <c r="E5467" s="2">
        <v>40749</v>
      </c>
      <c r="F5467" s="1" t="s">
        <v>30</v>
      </c>
      <c r="G5467" s="1" t="s">
        <v>110</v>
      </c>
      <c r="H5467" s="2">
        <v>45591</v>
      </c>
      <c r="I5467" s="2">
        <v>45596</v>
      </c>
      <c r="J5467">
        <v>5</v>
      </c>
      <c r="K5467">
        <v>4235</v>
      </c>
      <c r="L5467" s="1" t="s">
        <v>1491</v>
      </c>
      <c r="M5467" s="1" t="s">
        <v>81</v>
      </c>
      <c r="N5467" s="1" t="s">
        <v>18</v>
      </c>
      <c r="O5467" t="s">
        <v>19</v>
      </c>
      <c r="P5467">
        <v>847</v>
      </c>
      <c r="Q5467" s="1" t="s">
        <v>1492</v>
      </c>
      <c r="R5467" s="1" t="s">
        <v>1446</v>
      </c>
      <c r="S5467" t="s">
        <v>1447</v>
      </c>
      <c r="T5467">
        <f>VLOOKUP(Admissions[[#This Row],[Department]],Departments!A:E,5,FALSE)</f>
        <v>4500</v>
      </c>
      <c r="U5467" s="1" t="str">
        <f t="shared" si="170"/>
        <v>Within Benchmark</v>
      </c>
      <c r="V5467" s="1">
        <f t="shared" ca="1" si="171"/>
        <v>14</v>
      </c>
      <c r="W5467" s="1" t="str">
        <f ca="1">_xlfn.IFS(Admissions[[#This Row],[Patients Age]]&lt;18,"Paediatric",V5467&lt;40,"Young Adult",V5467&lt;65,"Adult",TRUE,"Senior")</f>
        <v>Paediatric</v>
      </c>
    </row>
    <row r="5468" spans="1:23" x14ac:dyDescent="0.25">
      <c r="A5468">
        <v>11409</v>
      </c>
      <c r="B5468">
        <v>4479</v>
      </c>
      <c r="C5468" s="1" t="s">
        <v>1049</v>
      </c>
      <c r="D5468" s="1" t="s">
        <v>14</v>
      </c>
      <c r="E5468" s="2">
        <v>30947</v>
      </c>
      <c r="F5468" s="1" t="s">
        <v>51</v>
      </c>
      <c r="G5468" s="1" t="s">
        <v>87</v>
      </c>
      <c r="H5468" s="2">
        <v>44949</v>
      </c>
      <c r="I5468" s="2">
        <v>44953</v>
      </c>
      <c r="J5468">
        <v>4</v>
      </c>
      <c r="K5468">
        <v>7196</v>
      </c>
      <c r="L5468" s="1" t="s">
        <v>1491</v>
      </c>
      <c r="M5468" s="1" t="s">
        <v>17</v>
      </c>
      <c r="N5468" s="1" t="s">
        <v>33</v>
      </c>
      <c r="O5468" t="s">
        <v>19</v>
      </c>
      <c r="P5468">
        <v>1799</v>
      </c>
      <c r="Q5468" s="1" t="s">
        <v>1492</v>
      </c>
      <c r="R5468" s="1" t="s">
        <v>1448</v>
      </c>
      <c r="S5468" t="s">
        <v>1449</v>
      </c>
      <c r="T5468">
        <f>VLOOKUP(Admissions[[#This Row],[Department]],Departments!A:E,5,FALSE)</f>
        <v>6800</v>
      </c>
      <c r="U5468" s="1" t="str">
        <f t="shared" si="170"/>
        <v>Above Benchmark</v>
      </c>
      <c r="V5468" s="1">
        <f t="shared" ca="1" si="171"/>
        <v>41</v>
      </c>
      <c r="W5468" s="1" t="str">
        <f ca="1">_xlfn.IFS(Admissions[[#This Row],[Patients Age]]&lt;18,"Paediatric",V5468&lt;40,"Young Adult",V5468&lt;65,"Adult",TRUE,"Senior")</f>
        <v>Adult</v>
      </c>
    </row>
    <row r="5469" spans="1:23" x14ac:dyDescent="0.25">
      <c r="A5469">
        <v>10444</v>
      </c>
      <c r="B5469">
        <v>4364</v>
      </c>
      <c r="C5469" s="1" t="s">
        <v>1033</v>
      </c>
      <c r="D5469" s="1" t="s">
        <v>14</v>
      </c>
      <c r="E5469" s="2">
        <v>18816</v>
      </c>
      <c r="F5469" s="1" t="s">
        <v>15</v>
      </c>
      <c r="G5469" s="1" t="s">
        <v>16</v>
      </c>
      <c r="H5469" s="2">
        <v>45137</v>
      </c>
      <c r="I5469" s="2">
        <v>45142</v>
      </c>
      <c r="J5469">
        <v>5</v>
      </c>
      <c r="K5469">
        <v>11496</v>
      </c>
      <c r="L5469" s="1" t="s">
        <v>1491</v>
      </c>
      <c r="M5469" s="1" t="s">
        <v>49</v>
      </c>
      <c r="N5469" s="1" t="s">
        <v>33</v>
      </c>
      <c r="O5469" t="s">
        <v>19</v>
      </c>
      <c r="P5469">
        <v>2299.1999999999998</v>
      </c>
      <c r="Q5469" s="1" t="s">
        <v>1492</v>
      </c>
      <c r="R5469" s="1" t="s">
        <v>1451</v>
      </c>
      <c r="S5469" t="s">
        <v>1447</v>
      </c>
      <c r="T5469">
        <f>VLOOKUP(Admissions[[#This Row],[Department]],Departments!A:E,5,FALSE)</f>
        <v>5500</v>
      </c>
      <c r="U5469" s="1" t="str">
        <f t="shared" si="170"/>
        <v>Above Benchmark</v>
      </c>
      <c r="V5469" s="1">
        <f t="shared" ca="1" si="171"/>
        <v>75</v>
      </c>
      <c r="W5469" s="1" t="str">
        <f ca="1">_xlfn.IFS(Admissions[[#This Row],[Patients Age]]&lt;18,"Paediatric",V5469&lt;40,"Young Adult",V5469&lt;65,"Adult",TRUE,"Senior")</f>
        <v>Senior</v>
      </c>
    </row>
    <row r="5470" spans="1:23" x14ac:dyDescent="0.25">
      <c r="A5470">
        <v>12935</v>
      </c>
      <c r="B5470">
        <v>5434</v>
      </c>
      <c r="C5470" s="1" t="s">
        <v>580</v>
      </c>
      <c r="D5470" s="1" t="s">
        <v>14</v>
      </c>
      <c r="E5470" s="2">
        <v>19380</v>
      </c>
      <c r="F5470" s="1" t="s">
        <v>41</v>
      </c>
      <c r="G5470" s="1" t="s">
        <v>42</v>
      </c>
      <c r="H5470" s="2">
        <v>45636</v>
      </c>
      <c r="I5470" s="2">
        <v>45642</v>
      </c>
      <c r="J5470">
        <v>6</v>
      </c>
      <c r="K5470">
        <v>11163</v>
      </c>
      <c r="L5470" s="1" t="s">
        <v>1491</v>
      </c>
      <c r="M5470" s="1" t="s">
        <v>49</v>
      </c>
      <c r="N5470" s="1" t="s">
        <v>18</v>
      </c>
      <c r="O5470" t="s">
        <v>19</v>
      </c>
      <c r="P5470">
        <v>1860.5</v>
      </c>
      <c r="Q5470" s="1" t="s">
        <v>1492</v>
      </c>
      <c r="R5470" s="1" t="s">
        <v>1452</v>
      </c>
      <c r="S5470" t="s">
        <v>1449</v>
      </c>
      <c r="T5470">
        <f>VLOOKUP(Admissions[[#This Row],[Department]],Departments!A:E,5,FALSE)</f>
        <v>7200</v>
      </c>
      <c r="U5470" s="1" t="str">
        <f t="shared" si="170"/>
        <v>Above Benchmark</v>
      </c>
      <c r="V5470" s="1">
        <f t="shared" ca="1" si="171"/>
        <v>73</v>
      </c>
      <c r="W5470" s="1" t="str">
        <f ca="1">_xlfn.IFS(Admissions[[#This Row],[Patients Age]]&lt;18,"Paediatric",V5470&lt;40,"Young Adult",V5470&lt;65,"Adult",TRUE,"Senior")</f>
        <v>Senior</v>
      </c>
    </row>
    <row r="5471" spans="1:23" x14ac:dyDescent="0.25">
      <c r="A5471">
        <v>10393</v>
      </c>
      <c r="B5471">
        <v>7059</v>
      </c>
      <c r="C5471" s="1" t="s">
        <v>1044</v>
      </c>
      <c r="D5471" s="1" t="s">
        <v>56</v>
      </c>
      <c r="E5471" s="2">
        <v>28589</v>
      </c>
      <c r="F5471" s="1" t="s">
        <v>35</v>
      </c>
      <c r="G5471" s="1" t="s">
        <v>83</v>
      </c>
      <c r="H5471" s="2">
        <v>44942</v>
      </c>
      <c r="I5471" s="2">
        <v>44945</v>
      </c>
      <c r="J5471">
        <v>3</v>
      </c>
      <c r="K5471">
        <v>10750</v>
      </c>
      <c r="L5471" s="1" t="s">
        <v>1491</v>
      </c>
      <c r="M5471" s="1" t="s">
        <v>60</v>
      </c>
      <c r="N5471" s="1" t="s">
        <v>18</v>
      </c>
      <c r="O5471" t="s">
        <v>19</v>
      </c>
      <c r="P5471">
        <v>3583.3332999999998</v>
      </c>
      <c r="Q5471" s="1" t="s">
        <v>1492</v>
      </c>
      <c r="R5471" s="1" t="s">
        <v>1448</v>
      </c>
      <c r="S5471" t="s">
        <v>1449</v>
      </c>
      <c r="T5471">
        <f>VLOOKUP(Admissions[[#This Row],[Department]],Departments!A:E,5,FALSE)</f>
        <v>8500</v>
      </c>
      <c r="U5471" s="1" t="str">
        <f t="shared" si="170"/>
        <v>Above Benchmark</v>
      </c>
      <c r="V5471" s="1">
        <f t="shared" ca="1" si="171"/>
        <v>48</v>
      </c>
      <c r="W5471" s="1" t="str">
        <f ca="1">_xlfn.IFS(Admissions[[#This Row],[Patients Age]]&lt;18,"Paediatric",V5471&lt;40,"Young Adult",V5471&lt;65,"Adult",TRUE,"Senior")</f>
        <v>Adult</v>
      </c>
    </row>
    <row r="5472" spans="1:23" x14ac:dyDescent="0.25">
      <c r="A5472">
        <v>10242</v>
      </c>
      <c r="B5472">
        <v>5068</v>
      </c>
      <c r="C5472" s="1" t="s">
        <v>207</v>
      </c>
      <c r="D5472" s="1" t="s">
        <v>56</v>
      </c>
      <c r="E5472" s="2">
        <v>16299</v>
      </c>
      <c r="F5472" s="1" t="s">
        <v>26</v>
      </c>
      <c r="G5472" s="1" t="s">
        <v>39</v>
      </c>
      <c r="H5472" s="2">
        <v>45203</v>
      </c>
      <c r="I5472" s="2">
        <v>45208</v>
      </c>
      <c r="J5472">
        <v>5</v>
      </c>
      <c r="K5472">
        <v>15935</v>
      </c>
      <c r="L5472" s="1" t="s">
        <v>1491</v>
      </c>
      <c r="M5472" s="1" t="s">
        <v>79</v>
      </c>
      <c r="N5472" s="1" t="s">
        <v>24</v>
      </c>
      <c r="O5472" t="s">
        <v>19</v>
      </c>
      <c r="P5472">
        <v>3187</v>
      </c>
      <c r="Q5472" s="1" t="s">
        <v>1492</v>
      </c>
      <c r="R5472" s="1" t="s">
        <v>1453</v>
      </c>
      <c r="S5472" t="s">
        <v>1449</v>
      </c>
      <c r="T5472">
        <f>VLOOKUP(Admissions[[#This Row],[Department]],Departments!A:E,5,FALSE)</f>
        <v>9000</v>
      </c>
      <c r="U5472" s="1" t="str">
        <f t="shared" si="170"/>
        <v>Above Benchmark</v>
      </c>
      <c r="V5472" s="1">
        <f t="shared" ca="1" si="171"/>
        <v>81</v>
      </c>
      <c r="W5472" s="1" t="str">
        <f ca="1">_xlfn.IFS(Admissions[[#This Row],[Patients Age]]&lt;18,"Paediatric",V5472&lt;40,"Young Adult",V5472&lt;65,"Adult",TRUE,"Senior")</f>
        <v>Senior</v>
      </c>
    </row>
    <row r="5473" spans="1:23" x14ac:dyDescent="0.25">
      <c r="A5473">
        <v>11250</v>
      </c>
      <c r="B5473">
        <v>5024</v>
      </c>
      <c r="C5473" s="1" t="s">
        <v>1396</v>
      </c>
      <c r="D5473" s="1" t="s">
        <v>56</v>
      </c>
      <c r="E5473" s="2">
        <v>28262</v>
      </c>
      <c r="F5473" s="1" t="s">
        <v>35</v>
      </c>
      <c r="G5473" s="1" t="s">
        <v>36</v>
      </c>
      <c r="H5473" s="2">
        <v>45606</v>
      </c>
      <c r="I5473" s="2">
        <v>45611</v>
      </c>
      <c r="J5473">
        <v>5</v>
      </c>
      <c r="K5473">
        <v>9048</v>
      </c>
      <c r="L5473" s="1" t="s">
        <v>1494</v>
      </c>
      <c r="M5473" s="1" t="s">
        <v>119</v>
      </c>
      <c r="N5473" s="1" t="s">
        <v>24</v>
      </c>
      <c r="O5473" t="s">
        <v>19</v>
      </c>
      <c r="P5473">
        <v>1809.6</v>
      </c>
      <c r="Q5473" s="1" t="s">
        <v>1492</v>
      </c>
      <c r="R5473" s="1" t="s">
        <v>1451</v>
      </c>
      <c r="S5473" t="s">
        <v>1447</v>
      </c>
      <c r="T5473">
        <f>VLOOKUP(Admissions[[#This Row],[Department]],Departments!A:E,5,FALSE)</f>
        <v>8500</v>
      </c>
      <c r="U5473" s="1" t="str">
        <f t="shared" si="170"/>
        <v>Above Benchmark</v>
      </c>
      <c r="V5473" s="1">
        <f t="shared" ca="1" si="171"/>
        <v>49</v>
      </c>
      <c r="W5473" s="1" t="str">
        <f ca="1">_xlfn.IFS(Admissions[[#This Row],[Patients Age]]&lt;18,"Paediatric",V5473&lt;40,"Young Adult",V5473&lt;65,"Adult",TRUE,"Senior")</f>
        <v>Adult</v>
      </c>
    </row>
    <row r="5474" spans="1:23" x14ac:dyDescent="0.25">
      <c r="A5474">
        <v>15782</v>
      </c>
      <c r="B5474">
        <v>4024</v>
      </c>
      <c r="C5474" s="1" t="s">
        <v>198</v>
      </c>
      <c r="D5474" s="1" t="s">
        <v>56</v>
      </c>
      <c r="E5474" s="2">
        <v>30417</v>
      </c>
      <c r="F5474" s="1" t="s">
        <v>66</v>
      </c>
      <c r="G5474" s="1" t="s">
        <v>77</v>
      </c>
      <c r="H5474" s="2">
        <v>45392</v>
      </c>
      <c r="I5474" s="2">
        <v>45398</v>
      </c>
      <c r="J5474">
        <v>6</v>
      </c>
      <c r="K5474">
        <v>7952</v>
      </c>
      <c r="L5474" s="1" t="s">
        <v>1491</v>
      </c>
      <c r="M5474" s="1" t="s">
        <v>116</v>
      </c>
      <c r="N5474" s="1" t="s">
        <v>33</v>
      </c>
      <c r="O5474" t="s">
        <v>19</v>
      </c>
      <c r="P5474">
        <v>1325.3333</v>
      </c>
      <c r="Q5474" s="1" t="s">
        <v>1492</v>
      </c>
      <c r="R5474" s="1" t="s">
        <v>1453</v>
      </c>
      <c r="S5474" t="s">
        <v>1449</v>
      </c>
      <c r="T5474">
        <f>VLOOKUP(Admissions[[#This Row],[Department]],Departments!A:E,5,FALSE)</f>
        <v>6000</v>
      </c>
      <c r="U5474" s="1" t="str">
        <f t="shared" si="170"/>
        <v>Above Benchmark</v>
      </c>
      <c r="V5474" s="1">
        <f t="shared" ca="1" si="171"/>
        <v>43</v>
      </c>
      <c r="W5474" s="1" t="str">
        <f ca="1">_xlfn.IFS(Admissions[[#This Row],[Patients Age]]&lt;18,"Paediatric",V5474&lt;40,"Young Adult",V5474&lt;65,"Adult",TRUE,"Senior")</f>
        <v>Adult</v>
      </c>
    </row>
    <row r="5475" spans="1:23" x14ac:dyDescent="0.25">
      <c r="A5475">
        <v>11816</v>
      </c>
      <c r="B5475">
        <v>7003</v>
      </c>
      <c r="C5475" s="1" t="s">
        <v>533</v>
      </c>
      <c r="D5475" s="1" t="s">
        <v>14</v>
      </c>
      <c r="E5475" s="2">
        <v>36034</v>
      </c>
      <c r="F5475" s="1" t="s">
        <v>35</v>
      </c>
      <c r="G5475" s="1" t="s">
        <v>85</v>
      </c>
      <c r="H5475" s="2">
        <v>45511</v>
      </c>
      <c r="I5475" s="2">
        <v>45513</v>
      </c>
      <c r="J5475">
        <v>2</v>
      </c>
      <c r="K5475">
        <v>4593</v>
      </c>
      <c r="L5475" s="1" t="s">
        <v>1491</v>
      </c>
      <c r="M5475" s="1" t="s">
        <v>37</v>
      </c>
      <c r="N5475" s="1" t="s">
        <v>18</v>
      </c>
      <c r="O5475" t="s">
        <v>19</v>
      </c>
      <c r="P5475">
        <v>2296.5</v>
      </c>
      <c r="Q5475" s="1" t="s">
        <v>1492</v>
      </c>
      <c r="R5475" s="1" t="s">
        <v>1453</v>
      </c>
      <c r="S5475" t="s">
        <v>1449</v>
      </c>
      <c r="T5475">
        <f>VLOOKUP(Admissions[[#This Row],[Department]],Departments!A:E,5,FALSE)</f>
        <v>8500</v>
      </c>
      <c r="U5475" s="1" t="str">
        <f t="shared" si="170"/>
        <v>Within Benchmark</v>
      </c>
      <c r="V5475" s="1">
        <f t="shared" ca="1" si="171"/>
        <v>27</v>
      </c>
      <c r="W5475" s="1" t="str">
        <f ca="1">_xlfn.IFS(Admissions[[#This Row],[Patients Age]]&lt;18,"Paediatric",V5475&lt;40,"Young Adult",V5475&lt;65,"Adult",TRUE,"Senior")</f>
        <v>Young Adult</v>
      </c>
    </row>
    <row r="5476" spans="1:23" x14ac:dyDescent="0.25">
      <c r="A5476">
        <v>10560</v>
      </c>
      <c r="B5476">
        <v>3602</v>
      </c>
      <c r="C5476" s="1" t="s">
        <v>1184</v>
      </c>
      <c r="D5476" s="1" t="s">
        <v>56</v>
      </c>
      <c r="E5476" s="2">
        <v>14801</v>
      </c>
      <c r="F5476" s="1" t="s">
        <v>35</v>
      </c>
      <c r="G5476" s="1" t="s">
        <v>36</v>
      </c>
      <c r="H5476" s="2">
        <v>45118</v>
      </c>
      <c r="I5476" s="2">
        <v>45123</v>
      </c>
      <c r="J5476">
        <v>5</v>
      </c>
      <c r="K5476">
        <v>8828</v>
      </c>
      <c r="L5476" s="1" t="s">
        <v>1491</v>
      </c>
      <c r="M5476" s="1" t="s">
        <v>119</v>
      </c>
      <c r="N5476" s="1" t="s">
        <v>24</v>
      </c>
      <c r="O5476" t="s">
        <v>19</v>
      </c>
      <c r="P5476">
        <v>1765.6</v>
      </c>
      <c r="Q5476" s="1" t="s">
        <v>1492</v>
      </c>
      <c r="R5476" s="1" t="s">
        <v>1452</v>
      </c>
      <c r="S5476" t="s">
        <v>1449</v>
      </c>
      <c r="T5476">
        <f>VLOOKUP(Admissions[[#This Row],[Department]],Departments!A:E,5,FALSE)</f>
        <v>8500</v>
      </c>
      <c r="U5476" s="1" t="str">
        <f t="shared" si="170"/>
        <v>Above Benchmark</v>
      </c>
      <c r="V5476" s="1">
        <f t="shared" ca="1" si="171"/>
        <v>85</v>
      </c>
      <c r="W5476" s="1" t="str">
        <f ca="1">_xlfn.IFS(Admissions[[#This Row],[Patients Age]]&lt;18,"Paediatric",V5476&lt;40,"Young Adult",V5476&lt;65,"Adult",TRUE,"Senior")</f>
        <v>Senior</v>
      </c>
    </row>
    <row r="5477" spans="1:23" x14ac:dyDescent="0.25">
      <c r="A5477">
        <v>13352</v>
      </c>
      <c r="B5477">
        <v>5691</v>
      </c>
      <c r="C5477" s="1" t="s">
        <v>1102</v>
      </c>
      <c r="D5477" s="1" t="s">
        <v>56</v>
      </c>
      <c r="E5477" s="2">
        <v>25073</v>
      </c>
      <c r="F5477" s="1" t="s">
        <v>26</v>
      </c>
      <c r="G5477" s="1" t="s">
        <v>27</v>
      </c>
      <c r="H5477" s="2">
        <v>45070</v>
      </c>
      <c r="I5477" s="2">
        <v>45077</v>
      </c>
      <c r="J5477">
        <v>7</v>
      </c>
      <c r="K5477">
        <v>10407</v>
      </c>
      <c r="L5477" s="1" t="s">
        <v>1491</v>
      </c>
      <c r="M5477" s="1" t="s">
        <v>64</v>
      </c>
      <c r="N5477" s="1" t="s">
        <v>24</v>
      </c>
      <c r="O5477" t="s">
        <v>19</v>
      </c>
      <c r="P5477">
        <v>1486.7143000000001</v>
      </c>
      <c r="Q5477" s="1" t="s">
        <v>1492</v>
      </c>
      <c r="R5477" s="1" t="s">
        <v>1453</v>
      </c>
      <c r="S5477" t="s">
        <v>1449</v>
      </c>
      <c r="T5477">
        <f>VLOOKUP(Admissions[[#This Row],[Department]],Departments!A:E,5,FALSE)</f>
        <v>9000</v>
      </c>
      <c r="U5477" s="1" t="str">
        <f t="shared" si="170"/>
        <v>Above Benchmark</v>
      </c>
      <c r="V5477" s="1">
        <f t="shared" ca="1" si="171"/>
        <v>57</v>
      </c>
      <c r="W5477" s="1" t="str">
        <f ca="1">_xlfn.IFS(Admissions[[#This Row],[Patients Age]]&lt;18,"Paediatric",V5477&lt;40,"Young Adult",V5477&lt;65,"Adult",TRUE,"Senior")</f>
        <v>Adult</v>
      </c>
    </row>
    <row r="5478" spans="1:23" x14ac:dyDescent="0.25">
      <c r="A5478">
        <v>12466</v>
      </c>
      <c r="B5478">
        <v>4168</v>
      </c>
      <c r="C5478" s="1" t="s">
        <v>808</v>
      </c>
      <c r="D5478" s="1" t="s">
        <v>14</v>
      </c>
      <c r="E5478" s="2">
        <v>39705</v>
      </c>
      <c r="F5478" s="1" t="s">
        <v>30</v>
      </c>
      <c r="G5478" s="1" t="s">
        <v>31</v>
      </c>
      <c r="H5478" s="2">
        <v>45537</v>
      </c>
      <c r="I5478" s="2">
        <v>45538</v>
      </c>
      <c r="J5478">
        <v>1</v>
      </c>
      <c r="K5478">
        <v>1094</v>
      </c>
      <c r="L5478" s="1" t="s">
        <v>1491</v>
      </c>
      <c r="M5478" s="1" t="s">
        <v>46</v>
      </c>
      <c r="N5478" s="1" t="s">
        <v>18</v>
      </c>
      <c r="O5478" t="s">
        <v>19</v>
      </c>
      <c r="P5478">
        <v>1094</v>
      </c>
      <c r="Q5478" s="1" t="s">
        <v>1492</v>
      </c>
      <c r="R5478" s="1" t="s">
        <v>1448</v>
      </c>
      <c r="S5478" t="s">
        <v>1449</v>
      </c>
      <c r="T5478">
        <f>VLOOKUP(Admissions[[#This Row],[Department]],Departments!A:E,5,FALSE)</f>
        <v>4500</v>
      </c>
      <c r="U5478" s="1" t="str">
        <f t="shared" si="170"/>
        <v>Within Benchmark</v>
      </c>
      <c r="V5478" s="1">
        <f t="shared" ca="1" si="171"/>
        <v>17</v>
      </c>
      <c r="W5478" s="1" t="str">
        <f ca="1">_xlfn.IFS(Admissions[[#This Row],[Patients Age]]&lt;18,"Paediatric",V5478&lt;40,"Young Adult",V5478&lt;65,"Adult",TRUE,"Senior")</f>
        <v>Paediatric</v>
      </c>
    </row>
    <row r="5479" spans="1:23" x14ac:dyDescent="0.25">
      <c r="A5479">
        <v>13740</v>
      </c>
      <c r="B5479">
        <v>3874</v>
      </c>
      <c r="C5479" s="1" t="s">
        <v>386</v>
      </c>
      <c r="D5479" s="1" t="s">
        <v>56</v>
      </c>
      <c r="E5479" s="2">
        <v>40441</v>
      </c>
      <c r="F5479" s="1" t="s">
        <v>30</v>
      </c>
      <c r="G5479" s="1" t="s">
        <v>31</v>
      </c>
      <c r="H5479" s="2">
        <v>45539</v>
      </c>
      <c r="I5479" s="2">
        <v>45544</v>
      </c>
      <c r="J5479">
        <v>5</v>
      </c>
      <c r="K5479">
        <v>3910</v>
      </c>
      <c r="L5479" s="1" t="s">
        <v>1491</v>
      </c>
      <c r="M5479" s="1" t="s">
        <v>49</v>
      </c>
      <c r="N5479" s="1" t="s">
        <v>18</v>
      </c>
      <c r="O5479" t="s">
        <v>19</v>
      </c>
      <c r="P5479">
        <v>782</v>
      </c>
      <c r="Q5479" s="1" t="s">
        <v>1492</v>
      </c>
      <c r="R5479" s="1" t="s">
        <v>1453</v>
      </c>
      <c r="S5479" t="s">
        <v>1449</v>
      </c>
      <c r="T5479">
        <f>VLOOKUP(Admissions[[#This Row],[Department]],Departments!A:E,5,FALSE)</f>
        <v>4500</v>
      </c>
      <c r="U5479" s="1" t="str">
        <f t="shared" si="170"/>
        <v>Within Benchmark</v>
      </c>
      <c r="V5479" s="1">
        <f t="shared" ca="1" si="171"/>
        <v>15</v>
      </c>
      <c r="W5479" s="1" t="str">
        <f ca="1">_xlfn.IFS(Admissions[[#This Row],[Patients Age]]&lt;18,"Paediatric",V5479&lt;40,"Young Adult",V5479&lt;65,"Adult",TRUE,"Senior")</f>
        <v>Paediatric</v>
      </c>
    </row>
    <row r="5480" spans="1:23" x14ac:dyDescent="0.25">
      <c r="A5480">
        <v>12762</v>
      </c>
      <c r="B5480">
        <v>5474</v>
      </c>
      <c r="C5480" s="1" t="s">
        <v>924</v>
      </c>
      <c r="D5480" s="1" t="s">
        <v>14</v>
      </c>
      <c r="E5480" s="2">
        <v>29766</v>
      </c>
      <c r="F5480" s="1" t="s">
        <v>41</v>
      </c>
      <c r="G5480" s="1" t="s">
        <v>42</v>
      </c>
      <c r="H5480" s="2">
        <v>44977</v>
      </c>
      <c r="I5480" s="2">
        <v>44980</v>
      </c>
      <c r="J5480">
        <v>3</v>
      </c>
      <c r="K5480">
        <v>4816</v>
      </c>
      <c r="L5480" s="1" t="s">
        <v>1491</v>
      </c>
      <c r="M5480" s="1" t="s">
        <v>121</v>
      </c>
      <c r="N5480" s="1" t="s">
        <v>18</v>
      </c>
      <c r="O5480" t="s">
        <v>19</v>
      </c>
      <c r="P5480">
        <v>1605.3333</v>
      </c>
      <c r="Q5480" s="1" t="s">
        <v>1492</v>
      </c>
      <c r="R5480" s="1" t="s">
        <v>1448</v>
      </c>
      <c r="S5480" t="s">
        <v>1449</v>
      </c>
      <c r="T5480">
        <f>VLOOKUP(Admissions[[#This Row],[Department]],Departments!A:E,5,FALSE)</f>
        <v>7200</v>
      </c>
      <c r="U5480" s="1" t="str">
        <f t="shared" si="170"/>
        <v>Within Benchmark</v>
      </c>
      <c r="V5480" s="1">
        <f t="shared" ca="1" si="171"/>
        <v>45</v>
      </c>
      <c r="W5480" s="1" t="str">
        <f ca="1">_xlfn.IFS(Admissions[[#This Row],[Patients Age]]&lt;18,"Paediatric",V5480&lt;40,"Young Adult",V5480&lt;65,"Adult",TRUE,"Senior")</f>
        <v>Adult</v>
      </c>
    </row>
    <row r="5481" spans="1:23" x14ac:dyDescent="0.25">
      <c r="A5481">
        <v>15806</v>
      </c>
      <c r="B5481">
        <v>5268</v>
      </c>
      <c r="C5481" s="1" t="s">
        <v>456</v>
      </c>
      <c r="D5481" s="1" t="s">
        <v>14</v>
      </c>
      <c r="E5481" s="2">
        <v>30927</v>
      </c>
      <c r="F5481" s="1" t="s">
        <v>26</v>
      </c>
      <c r="G5481" s="1" t="s">
        <v>27</v>
      </c>
      <c r="H5481" s="2">
        <v>45405</v>
      </c>
      <c r="I5481" s="2">
        <v>45415</v>
      </c>
      <c r="J5481">
        <v>10</v>
      </c>
      <c r="K5481">
        <v>14265</v>
      </c>
      <c r="L5481" s="1" t="s">
        <v>1491</v>
      </c>
      <c r="M5481" s="1" t="s">
        <v>79</v>
      </c>
      <c r="N5481" s="1" t="s">
        <v>33</v>
      </c>
      <c r="O5481" t="s">
        <v>19</v>
      </c>
      <c r="P5481">
        <v>1426.5</v>
      </c>
      <c r="Q5481" s="1" t="s">
        <v>1492</v>
      </c>
      <c r="R5481" s="1" t="s">
        <v>1452</v>
      </c>
      <c r="S5481" t="s">
        <v>1449</v>
      </c>
      <c r="T5481">
        <f>VLOOKUP(Admissions[[#This Row],[Department]],Departments!A:E,5,FALSE)</f>
        <v>9000</v>
      </c>
      <c r="U5481" s="1" t="str">
        <f t="shared" si="170"/>
        <v>Above Benchmark</v>
      </c>
      <c r="V5481" s="1">
        <f t="shared" ca="1" si="171"/>
        <v>41</v>
      </c>
      <c r="W5481" s="1" t="str">
        <f ca="1">_xlfn.IFS(Admissions[[#This Row],[Patients Age]]&lt;18,"Paediatric",V5481&lt;40,"Young Adult",V5481&lt;65,"Adult",TRUE,"Senior")</f>
        <v>Adult</v>
      </c>
    </row>
    <row r="5482" spans="1:23" x14ac:dyDescent="0.25">
      <c r="A5482">
        <v>15327</v>
      </c>
      <c r="B5482">
        <v>5624</v>
      </c>
      <c r="C5482" s="1" t="s">
        <v>546</v>
      </c>
      <c r="D5482" s="1" t="s">
        <v>56</v>
      </c>
      <c r="E5482" s="2">
        <v>30585</v>
      </c>
      <c r="F5482" s="1" t="s">
        <v>35</v>
      </c>
      <c r="G5482" s="1" t="s">
        <v>36</v>
      </c>
      <c r="H5482" s="2">
        <v>45438</v>
      </c>
      <c r="I5482" s="2">
        <v>45442</v>
      </c>
      <c r="J5482">
        <v>4</v>
      </c>
      <c r="K5482">
        <v>12723</v>
      </c>
      <c r="L5482" s="1" t="s">
        <v>1491</v>
      </c>
      <c r="M5482" s="1" t="s">
        <v>119</v>
      </c>
      <c r="N5482" s="1" t="s">
        <v>33</v>
      </c>
      <c r="O5482" t="s">
        <v>19</v>
      </c>
      <c r="P5482">
        <v>3180.75</v>
      </c>
      <c r="Q5482" s="1" t="s">
        <v>1492</v>
      </c>
      <c r="R5482" s="1" t="s">
        <v>1451</v>
      </c>
      <c r="S5482" t="s">
        <v>1447</v>
      </c>
      <c r="T5482">
        <f>VLOOKUP(Admissions[[#This Row],[Department]],Departments!A:E,5,FALSE)</f>
        <v>8500</v>
      </c>
      <c r="U5482" s="1" t="str">
        <f t="shared" si="170"/>
        <v>Above Benchmark</v>
      </c>
      <c r="V5482" s="1">
        <f t="shared" ca="1" si="171"/>
        <v>42</v>
      </c>
      <c r="W5482" s="1" t="str">
        <f ca="1">_xlfn.IFS(Admissions[[#This Row],[Patients Age]]&lt;18,"Paediatric",V5482&lt;40,"Young Adult",V5482&lt;65,"Adult",TRUE,"Senior")</f>
        <v>Adult</v>
      </c>
    </row>
    <row r="5483" spans="1:23" x14ac:dyDescent="0.25">
      <c r="A5483">
        <v>11386</v>
      </c>
      <c r="B5483">
        <v>3582</v>
      </c>
      <c r="C5483" s="1" t="s">
        <v>1252</v>
      </c>
      <c r="D5483" s="1" t="s">
        <v>14</v>
      </c>
      <c r="E5483" s="2">
        <v>36717</v>
      </c>
      <c r="F5483" s="1" t="s">
        <v>35</v>
      </c>
      <c r="G5483" s="1" t="s">
        <v>85</v>
      </c>
      <c r="H5483" s="2">
        <v>45625</v>
      </c>
      <c r="I5483" s="2">
        <v>45630</v>
      </c>
      <c r="J5483">
        <v>5</v>
      </c>
      <c r="K5483">
        <v>6119</v>
      </c>
      <c r="L5483" s="1" t="s">
        <v>1491</v>
      </c>
      <c r="M5483" s="1" t="s">
        <v>37</v>
      </c>
      <c r="N5483" s="1" t="s">
        <v>18</v>
      </c>
      <c r="O5483" t="s">
        <v>19</v>
      </c>
      <c r="P5483">
        <v>1223.8</v>
      </c>
      <c r="Q5483" s="1" t="s">
        <v>1492</v>
      </c>
      <c r="R5483" s="1" t="s">
        <v>1454</v>
      </c>
      <c r="S5483" t="s">
        <v>1449</v>
      </c>
      <c r="T5483">
        <f>VLOOKUP(Admissions[[#This Row],[Department]],Departments!A:E,5,FALSE)</f>
        <v>8500</v>
      </c>
      <c r="U5483" s="1" t="str">
        <f t="shared" si="170"/>
        <v>Within Benchmark</v>
      </c>
      <c r="V5483" s="1">
        <f t="shared" ca="1" si="171"/>
        <v>25</v>
      </c>
      <c r="W5483" s="1" t="str">
        <f ca="1">_xlfn.IFS(Admissions[[#This Row],[Patients Age]]&lt;18,"Paediatric",V5483&lt;40,"Young Adult",V5483&lt;65,"Adult",TRUE,"Senior")</f>
        <v>Young Adult</v>
      </c>
    </row>
    <row r="5484" spans="1:23" x14ac:dyDescent="0.25">
      <c r="A5484">
        <v>14650</v>
      </c>
      <c r="B5484">
        <v>6412</v>
      </c>
      <c r="C5484" s="1" t="s">
        <v>181</v>
      </c>
      <c r="D5484" s="1" t="s">
        <v>56</v>
      </c>
      <c r="E5484" s="2">
        <v>27409</v>
      </c>
      <c r="F5484" s="1" t="s">
        <v>51</v>
      </c>
      <c r="G5484" s="1" t="s">
        <v>87</v>
      </c>
      <c r="H5484" s="2">
        <v>45351</v>
      </c>
      <c r="I5484" s="2">
        <v>45355</v>
      </c>
      <c r="J5484">
        <v>4</v>
      </c>
      <c r="K5484">
        <v>5953</v>
      </c>
      <c r="L5484" s="1" t="s">
        <v>1491</v>
      </c>
      <c r="M5484" s="1" t="s">
        <v>53</v>
      </c>
      <c r="N5484" s="1" t="s">
        <v>24</v>
      </c>
      <c r="O5484" t="s">
        <v>19</v>
      </c>
      <c r="P5484">
        <v>1488.25</v>
      </c>
      <c r="Q5484" s="1" t="s">
        <v>1492</v>
      </c>
      <c r="R5484" s="1" t="s">
        <v>1450</v>
      </c>
      <c r="S5484" t="s">
        <v>1449</v>
      </c>
      <c r="T5484">
        <f>VLOOKUP(Admissions[[#This Row],[Department]],Departments!A:E,5,FALSE)</f>
        <v>6800</v>
      </c>
      <c r="U5484" s="1" t="str">
        <f t="shared" si="170"/>
        <v>Within Benchmark</v>
      </c>
      <c r="V5484" s="1">
        <f t="shared" ca="1" si="171"/>
        <v>51</v>
      </c>
      <c r="W5484" s="1" t="str">
        <f ca="1">_xlfn.IFS(Admissions[[#This Row],[Patients Age]]&lt;18,"Paediatric",V5484&lt;40,"Young Adult",V5484&lt;65,"Adult",TRUE,"Senior")</f>
        <v>Adult</v>
      </c>
    </row>
    <row r="5485" spans="1:23" x14ac:dyDescent="0.25">
      <c r="A5485">
        <v>11228</v>
      </c>
      <c r="B5485">
        <v>4379</v>
      </c>
      <c r="C5485" s="1" t="s">
        <v>1345</v>
      </c>
      <c r="D5485" s="1" t="s">
        <v>56</v>
      </c>
      <c r="E5485" s="2">
        <v>39619</v>
      </c>
      <c r="F5485" s="1" t="s">
        <v>30</v>
      </c>
      <c r="G5485" s="1" t="s">
        <v>31</v>
      </c>
      <c r="H5485" s="2">
        <v>45163</v>
      </c>
      <c r="I5485" s="2">
        <v>45164</v>
      </c>
      <c r="J5485">
        <v>1</v>
      </c>
      <c r="K5485">
        <v>2552</v>
      </c>
      <c r="L5485" s="1" t="s">
        <v>1491</v>
      </c>
      <c r="M5485" s="1" t="s">
        <v>46</v>
      </c>
      <c r="N5485" s="1" t="s">
        <v>18</v>
      </c>
      <c r="O5485" t="s">
        <v>19</v>
      </c>
      <c r="P5485">
        <v>2552</v>
      </c>
      <c r="Q5485" s="1" t="s">
        <v>1492</v>
      </c>
      <c r="R5485" s="1" t="s">
        <v>1454</v>
      </c>
      <c r="S5485" t="s">
        <v>1449</v>
      </c>
      <c r="T5485">
        <f>VLOOKUP(Admissions[[#This Row],[Department]],Departments!A:E,5,FALSE)</f>
        <v>4500</v>
      </c>
      <c r="U5485" s="1" t="str">
        <f t="shared" si="170"/>
        <v>Within Benchmark</v>
      </c>
      <c r="V5485" s="1">
        <f t="shared" ca="1" si="171"/>
        <v>18</v>
      </c>
      <c r="W5485" s="1" t="str">
        <f ca="1">_xlfn.IFS(Admissions[[#This Row],[Patients Age]]&lt;18,"Paediatric",V5485&lt;40,"Young Adult",V5485&lt;65,"Adult",TRUE,"Senior")</f>
        <v>Young Adult</v>
      </c>
    </row>
    <row r="5486" spans="1:23" x14ac:dyDescent="0.25">
      <c r="A5486">
        <v>10224</v>
      </c>
      <c r="B5486">
        <v>6180</v>
      </c>
      <c r="C5486" s="1" t="s">
        <v>922</v>
      </c>
      <c r="D5486" s="1" t="s">
        <v>56</v>
      </c>
      <c r="E5486" s="2">
        <v>31468</v>
      </c>
      <c r="F5486" s="1" t="s">
        <v>26</v>
      </c>
      <c r="G5486" s="1" t="s">
        <v>141</v>
      </c>
      <c r="H5486" s="2">
        <v>45020</v>
      </c>
      <c r="I5486" s="2">
        <v>45025</v>
      </c>
      <c r="J5486">
        <v>5</v>
      </c>
      <c r="K5486">
        <v>9119</v>
      </c>
      <c r="L5486" s="1" t="s">
        <v>1491</v>
      </c>
      <c r="M5486" s="1" t="s">
        <v>79</v>
      </c>
      <c r="N5486" s="1" t="s">
        <v>18</v>
      </c>
      <c r="O5486" t="s">
        <v>19</v>
      </c>
      <c r="P5486">
        <v>1823.8</v>
      </c>
      <c r="Q5486" s="1" t="s">
        <v>1492</v>
      </c>
      <c r="R5486" s="1" t="s">
        <v>1452</v>
      </c>
      <c r="S5486" t="s">
        <v>1449</v>
      </c>
      <c r="T5486">
        <f>VLOOKUP(Admissions[[#This Row],[Department]],Departments!A:E,5,FALSE)</f>
        <v>9000</v>
      </c>
      <c r="U5486" s="1" t="str">
        <f t="shared" si="170"/>
        <v>Above Benchmark</v>
      </c>
      <c r="V5486" s="1">
        <f t="shared" ca="1" si="171"/>
        <v>40</v>
      </c>
      <c r="W5486" s="1" t="str">
        <f ca="1">_xlfn.IFS(Admissions[[#This Row],[Patients Age]]&lt;18,"Paediatric",V5486&lt;40,"Young Adult",V5486&lt;65,"Adult",TRUE,"Senior")</f>
        <v>Adult</v>
      </c>
    </row>
    <row r="5487" spans="1:23" x14ac:dyDescent="0.25">
      <c r="A5487">
        <v>13222</v>
      </c>
      <c r="B5487">
        <v>4447</v>
      </c>
      <c r="C5487" s="1" t="s">
        <v>1254</v>
      </c>
      <c r="D5487" s="1" t="s">
        <v>14</v>
      </c>
      <c r="E5487" s="2">
        <v>37613</v>
      </c>
      <c r="F5487" s="1" t="s">
        <v>51</v>
      </c>
      <c r="G5487" s="1" t="s">
        <v>52</v>
      </c>
      <c r="H5487" s="2">
        <v>45304</v>
      </c>
      <c r="I5487" s="2">
        <v>45306</v>
      </c>
      <c r="J5487">
        <v>2</v>
      </c>
      <c r="K5487">
        <v>3832</v>
      </c>
      <c r="L5487" s="1" t="s">
        <v>1491</v>
      </c>
      <c r="M5487" s="1" t="s">
        <v>17</v>
      </c>
      <c r="N5487" s="1" t="s">
        <v>18</v>
      </c>
      <c r="O5487" t="s">
        <v>19</v>
      </c>
      <c r="P5487">
        <v>1916</v>
      </c>
      <c r="Q5487" s="1" t="s">
        <v>1492</v>
      </c>
      <c r="R5487" s="1" t="s">
        <v>1446</v>
      </c>
      <c r="S5487" t="s">
        <v>1447</v>
      </c>
      <c r="T5487">
        <f>VLOOKUP(Admissions[[#This Row],[Department]],Departments!A:E,5,FALSE)</f>
        <v>6800</v>
      </c>
      <c r="U5487" s="1" t="str">
        <f t="shared" si="170"/>
        <v>Within Benchmark</v>
      </c>
      <c r="V5487" s="1">
        <f t="shared" ca="1" si="171"/>
        <v>23</v>
      </c>
      <c r="W5487" s="1" t="str">
        <f ca="1">_xlfn.IFS(Admissions[[#This Row],[Patients Age]]&lt;18,"Paediatric",V5487&lt;40,"Young Adult",V5487&lt;65,"Adult",TRUE,"Senior")</f>
        <v>Young Adult</v>
      </c>
    </row>
    <row r="5488" spans="1:23" x14ac:dyDescent="0.25">
      <c r="A5488">
        <v>12763</v>
      </c>
      <c r="B5488">
        <v>5734</v>
      </c>
      <c r="C5488" s="1" t="s">
        <v>740</v>
      </c>
      <c r="D5488" s="1" t="s">
        <v>56</v>
      </c>
      <c r="E5488" s="2">
        <v>31856</v>
      </c>
      <c r="F5488" s="1" t="s">
        <v>26</v>
      </c>
      <c r="G5488" s="1" t="s">
        <v>27</v>
      </c>
      <c r="H5488" s="2">
        <v>45460</v>
      </c>
      <c r="I5488" s="2">
        <v>45465</v>
      </c>
      <c r="J5488">
        <v>5</v>
      </c>
      <c r="K5488">
        <v>10272</v>
      </c>
      <c r="L5488" s="1" t="s">
        <v>1491</v>
      </c>
      <c r="M5488" s="1" t="s">
        <v>64</v>
      </c>
      <c r="N5488" s="1" t="s">
        <v>24</v>
      </c>
      <c r="O5488" t="s">
        <v>19</v>
      </c>
      <c r="P5488">
        <v>2054.4</v>
      </c>
      <c r="Q5488" s="1" t="s">
        <v>1492</v>
      </c>
      <c r="R5488" s="1" t="s">
        <v>1448</v>
      </c>
      <c r="S5488" t="s">
        <v>1449</v>
      </c>
      <c r="T5488">
        <f>VLOOKUP(Admissions[[#This Row],[Department]],Departments!A:E,5,FALSE)</f>
        <v>9000</v>
      </c>
      <c r="U5488" s="1" t="str">
        <f t="shared" si="170"/>
        <v>Above Benchmark</v>
      </c>
      <c r="V5488" s="1">
        <f t="shared" ca="1" si="171"/>
        <v>39</v>
      </c>
      <c r="W5488" s="1" t="str">
        <f ca="1">_xlfn.IFS(Admissions[[#This Row],[Patients Age]]&lt;18,"Paediatric",V5488&lt;40,"Young Adult",V5488&lt;65,"Adult",TRUE,"Senior")</f>
        <v>Young Adult</v>
      </c>
    </row>
    <row r="5489" spans="1:23" x14ac:dyDescent="0.25">
      <c r="A5489">
        <v>12018</v>
      </c>
      <c r="B5489">
        <v>6561</v>
      </c>
      <c r="C5489" s="1" t="s">
        <v>1047</v>
      </c>
      <c r="D5489" s="1" t="s">
        <v>56</v>
      </c>
      <c r="E5489" s="2">
        <v>17851</v>
      </c>
      <c r="F5489" s="1" t="s">
        <v>35</v>
      </c>
      <c r="G5489" s="1" t="s">
        <v>83</v>
      </c>
      <c r="H5489" s="2">
        <v>45304</v>
      </c>
      <c r="I5489" s="2">
        <v>45311</v>
      </c>
      <c r="J5489">
        <v>7</v>
      </c>
      <c r="K5489">
        <v>14835</v>
      </c>
      <c r="L5489" s="1" t="s">
        <v>1494</v>
      </c>
      <c r="M5489" s="1" t="s">
        <v>119</v>
      </c>
      <c r="N5489" s="1" t="s">
        <v>33</v>
      </c>
      <c r="O5489" t="s">
        <v>19</v>
      </c>
      <c r="P5489">
        <v>2119.2856999999999</v>
      </c>
      <c r="Q5489" s="1" t="s">
        <v>1492</v>
      </c>
      <c r="R5489" s="1" t="s">
        <v>1446</v>
      </c>
      <c r="S5489" t="s">
        <v>1447</v>
      </c>
      <c r="T5489">
        <f>VLOOKUP(Admissions[[#This Row],[Department]],Departments!A:E,5,FALSE)</f>
        <v>8500</v>
      </c>
      <c r="U5489" s="1" t="str">
        <f t="shared" si="170"/>
        <v>Above Benchmark</v>
      </c>
      <c r="V5489" s="1">
        <f t="shared" ca="1" si="171"/>
        <v>77</v>
      </c>
      <c r="W5489" s="1" t="str">
        <f ca="1">_xlfn.IFS(Admissions[[#This Row],[Patients Age]]&lt;18,"Paediatric",V5489&lt;40,"Young Adult",V5489&lt;65,"Adult",TRUE,"Senior")</f>
        <v>Senior</v>
      </c>
    </row>
    <row r="5490" spans="1:23" x14ac:dyDescent="0.25">
      <c r="A5490">
        <v>12867</v>
      </c>
      <c r="B5490">
        <v>5687</v>
      </c>
      <c r="C5490" s="1" t="s">
        <v>543</v>
      </c>
      <c r="D5490" s="1" t="s">
        <v>56</v>
      </c>
      <c r="E5490" s="2">
        <v>38401</v>
      </c>
      <c r="F5490" s="1" t="s">
        <v>51</v>
      </c>
      <c r="G5490" s="1" t="s">
        <v>113</v>
      </c>
      <c r="H5490" s="2">
        <v>45618</v>
      </c>
      <c r="I5490" s="2">
        <v>45624</v>
      </c>
      <c r="J5490">
        <v>6</v>
      </c>
      <c r="K5490">
        <v>6729</v>
      </c>
      <c r="L5490" s="1" t="s">
        <v>1491</v>
      </c>
      <c r="M5490" s="1" t="s">
        <v>88</v>
      </c>
      <c r="N5490" s="1" t="s">
        <v>18</v>
      </c>
      <c r="O5490" t="s">
        <v>19</v>
      </c>
      <c r="P5490">
        <v>1121.5</v>
      </c>
      <c r="Q5490" s="1" t="s">
        <v>1492</v>
      </c>
      <c r="R5490" s="1" t="s">
        <v>1454</v>
      </c>
      <c r="S5490" t="s">
        <v>1449</v>
      </c>
      <c r="T5490">
        <f>VLOOKUP(Admissions[[#This Row],[Department]],Departments!A:E,5,FALSE)</f>
        <v>6800</v>
      </c>
      <c r="U5490" s="1" t="str">
        <f t="shared" si="170"/>
        <v>Within Benchmark</v>
      </c>
      <c r="V5490" s="1">
        <f t="shared" ca="1" si="171"/>
        <v>21</v>
      </c>
      <c r="W5490" s="1" t="str">
        <f ca="1">_xlfn.IFS(Admissions[[#This Row],[Patients Age]]&lt;18,"Paediatric",V5490&lt;40,"Young Adult",V5490&lt;65,"Adult",TRUE,"Senior")</f>
        <v>Young Adult</v>
      </c>
    </row>
    <row r="5491" spans="1:23" x14ac:dyDescent="0.25">
      <c r="A5491">
        <v>15140</v>
      </c>
      <c r="B5491">
        <v>3345</v>
      </c>
      <c r="C5491" s="1" t="s">
        <v>297</v>
      </c>
      <c r="D5491" s="1" t="s">
        <v>56</v>
      </c>
      <c r="E5491" s="2">
        <v>39051</v>
      </c>
      <c r="F5491" s="1" t="s">
        <v>26</v>
      </c>
      <c r="G5491" s="1" t="s">
        <v>141</v>
      </c>
      <c r="H5491" s="2">
        <v>45141</v>
      </c>
      <c r="I5491" s="2">
        <v>45146</v>
      </c>
      <c r="J5491">
        <v>5</v>
      </c>
      <c r="K5491">
        <v>9266</v>
      </c>
      <c r="L5491" s="1" t="s">
        <v>1491</v>
      </c>
      <c r="M5491" s="1" t="s">
        <v>64</v>
      </c>
      <c r="N5491" s="1" t="s">
        <v>33</v>
      </c>
      <c r="O5491" t="s">
        <v>19</v>
      </c>
      <c r="P5491">
        <v>1853.2</v>
      </c>
      <c r="Q5491" s="1" t="s">
        <v>1492</v>
      </c>
      <c r="R5491" s="1" t="s">
        <v>1450</v>
      </c>
      <c r="S5491" t="s">
        <v>1449</v>
      </c>
      <c r="T5491">
        <f>VLOOKUP(Admissions[[#This Row],[Department]],Departments!A:E,5,FALSE)</f>
        <v>9000</v>
      </c>
      <c r="U5491" s="1" t="str">
        <f t="shared" si="170"/>
        <v>Above Benchmark</v>
      </c>
      <c r="V5491" s="1">
        <f t="shared" ca="1" si="171"/>
        <v>19</v>
      </c>
      <c r="W5491" s="1" t="str">
        <f ca="1">_xlfn.IFS(Admissions[[#This Row],[Patients Age]]&lt;18,"Paediatric",V5491&lt;40,"Young Adult",V5491&lt;65,"Adult",TRUE,"Senior")</f>
        <v>Young Adult</v>
      </c>
    </row>
    <row r="5492" spans="1:23" x14ac:dyDescent="0.25">
      <c r="A5492">
        <v>14141</v>
      </c>
      <c r="B5492">
        <v>5048</v>
      </c>
      <c r="C5492" s="1" t="s">
        <v>1093</v>
      </c>
      <c r="D5492" s="1" t="s">
        <v>14</v>
      </c>
      <c r="E5492" s="2">
        <v>37651</v>
      </c>
      <c r="F5492" s="1" t="s">
        <v>41</v>
      </c>
      <c r="G5492" s="1" t="s">
        <v>42</v>
      </c>
      <c r="H5492" s="2">
        <v>45374</v>
      </c>
      <c r="I5492" s="2">
        <v>45381</v>
      </c>
      <c r="J5492">
        <v>7</v>
      </c>
      <c r="K5492">
        <v>12663</v>
      </c>
      <c r="L5492" s="1" t="s">
        <v>1491</v>
      </c>
      <c r="M5492" s="1" t="s">
        <v>73</v>
      </c>
      <c r="N5492" s="1" t="s">
        <v>18</v>
      </c>
      <c r="O5492" t="s">
        <v>19</v>
      </c>
      <c r="P5492">
        <v>1809</v>
      </c>
      <c r="Q5492" s="1" t="s">
        <v>1492</v>
      </c>
      <c r="R5492" s="1" t="s">
        <v>1446</v>
      </c>
      <c r="S5492" t="s">
        <v>1447</v>
      </c>
      <c r="T5492">
        <f>VLOOKUP(Admissions[[#This Row],[Department]],Departments!A:E,5,FALSE)</f>
        <v>7200</v>
      </c>
      <c r="U5492" s="1" t="str">
        <f t="shared" si="170"/>
        <v>Above Benchmark</v>
      </c>
      <c r="V5492" s="1">
        <f t="shared" ca="1" si="171"/>
        <v>23</v>
      </c>
      <c r="W5492" s="1" t="str">
        <f ca="1">_xlfn.IFS(Admissions[[#This Row],[Patients Age]]&lt;18,"Paediatric",V5492&lt;40,"Young Adult",V5492&lt;65,"Adult",TRUE,"Senior")</f>
        <v>Young Adult</v>
      </c>
    </row>
    <row r="5493" spans="1:23" x14ac:dyDescent="0.25">
      <c r="A5493">
        <v>11498</v>
      </c>
      <c r="B5493">
        <v>3221</v>
      </c>
      <c r="C5493" s="1" t="s">
        <v>472</v>
      </c>
      <c r="D5493" s="1" t="s">
        <v>56</v>
      </c>
      <c r="E5493" s="2">
        <v>19193</v>
      </c>
      <c r="F5493" s="1" t="s">
        <v>35</v>
      </c>
      <c r="G5493" s="1" t="s">
        <v>85</v>
      </c>
      <c r="H5493" s="2">
        <v>45172</v>
      </c>
      <c r="I5493" s="2">
        <v>45177</v>
      </c>
      <c r="J5493">
        <v>5</v>
      </c>
      <c r="K5493">
        <v>12144</v>
      </c>
      <c r="L5493" s="1" t="s">
        <v>1494</v>
      </c>
      <c r="M5493" s="1" t="s">
        <v>37</v>
      </c>
      <c r="N5493" s="1" t="s">
        <v>33</v>
      </c>
      <c r="O5493" t="s">
        <v>19</v>
      </c>
      <c r="P5493">
        <v>2428.8000000000002</v>
      </c>
      <c r="Q5493" s="1" t="s">
        <v>1492</v>
      </c>
      <c r="R5493" s="1" t="s">
        <v>1451</v>
      </c>
      <c r="S5493" t="s">
        <v>1447</v>
      </c>
      <c r="T5493">
        <f>VLOOKUP(Admissions[[#This Row],[Department]],Departments!A:E,5,FALSE)</f>
        <v>8500</v>
      </c>
      <c r="U5493" s="1" t="str">
        <f t="shared" si="170"/>
        <v>Above Benchmark</v>
      </c>
      <c r="V5493" s="1">
        <f t="shared" ca="1" si="171"/>
        <v>73</v>
      </c>
      <c r="W5493" s="1" t="str">
        <f ca="1">_xlfn.IFS(Admissions[[#This Row],[Patients Age]]&lt;18,"Paediatric",V5493&lt;40,"Young Adult",V5493&lt;65,"Adult",TRUE,"Senior")</f>
        <v>Senior</v>
      </c>
    </row>
    <row r="5494" spans="1:23" x14ac:dyDescent="0.25">
      <c r="A5494">
        <v>13901</v>
      </c>
      <c r="B5494">
        <v>6634</v>
      </c>
      <c r="C5494" s="1" t="s">
        <v>517</v>
      </c>
      <c r="D5494" s="1" t="s">
        <v>56</v>
      </c>
      <c r="E5494" s="2">
        <v>28413</v>
      </c>
      <c r="F5494" s="1" t="s">
        <v>26</v>
      </c>
      <c r="G5494" s="1" t="s">
        <v>141</v>
      </c>
      <c r="H5494" s="2">
        <v>45335</v>
      </c>
      <c r="I5494" s="2">
        <v>45345</v>
      </c>
      <c r="J5494">
        <v>10</v>
      </c>
      <c r="K5494">
        <v>15601</v>
      </c>
      <c r="L5494" s="1" t="s">
        <v>1491</v>
      </c>
      <c r="M5494" s="1" t="s">
        <v>64</v>
      </c>
      <c r="N5494" s="1" t="s">
        <v>18</v>
      </c>
      <c r="O5494" t="s">
        <v>19</v>
      </c>
      <c r="P5494">
        <v>1560.1</v>
      </c>
      <c r="Q5494" s="1" t="s">
        <v>1492</v>
      </c>
      <c r="R5494" s="1" t="s">
        <v>1452</v>
      </c>
      <c r="S5494" t="s">
        <v>1449</v>
      </c>
      <c r="T5494">
        <f>VLOOKUP(Admissions[[#This Row],[Department]],Departments!A:E,5,FALSE)</f>
        <v>9000</v>
      </c>
      <c r="U5494" s="1" t="str">
        <f t="shared" si="170"/>
        <v>Above Benchmark</v>
      </c>
      <c r="V5494" s="1">
        <f t="shared" ca="1" si="171"/>
        <v>48</v>
      </c>
      <c r="W5494" s="1" t="str">
        <f ca="1">_xlfn.IFS(Admissions[[#This Row],[Patients Age]]&lt;18,"Paediatric",V5494&lt;40,"Young Adult",V5494&lt;65,"Adult",TRUE,"Senior")</f>
        <v>Adult</v>
      </c>
    </row>
    <row r="5495" spans="1:23" x14ac:dyDescent="0.25">
      <c r="A5495">
        <v>11190</v>
      </c>
      <c r="B5495">
        <v>6953</v>
      </c>
      <c r="C5495" s="1" t="s">
        <v>976</v>
      </c>
      <c r="D5495" s="1" t="s">
        <v>14</v>
      </c>
      <c r="E5495" s="2">
        <v>16704</v>
      </c>
      <c r="F5495" s="1" t="s">
        <v>21</v>
      </c>
      <c r="G5495" s="1" t="s">
        <v>22</v>
      </c>
      <c r="H5495" s="2">
        <v>45650</v>
      </c>
      <c r="I5495" s="2">
        <v>45657</v>
      </c>
      <c r="J5495">
        <v>7</v>
      </c>
      <c r="K5495">
        <v>26160</v>
      </c>
      <c r="L5495" s="1" t="s">
        <v>1494</v>
      </c>
      <c r="M5495" s="1" t="s">
        <v>28</v>
      </c>
      <c r="N5495" s="1" t="s">
        <v>33</v>
      </c>
      <c r="O5495" t="s">
        <v>19</v>
      </c>
      <c r="P5495">
        <v>3737.1428999999998</v>
      </c>
      <c r="Q5495" s="1" t="s">
        <v>1492</v>
      </c>
      <c r="R5495" s="1" t="s">
        <v>1452</v>
      </c>
      <c r="S5495" t="s">
        <v>1449</v>
      </c>
      <c r="T5495">
        <f>VLOOKUP(Admissions[[#This Row],[Department]],Departments!A:E,5,FALSE)</f>
        <v>12000</v>
      </c>
      <c r="U5495" s="1" t="str">
        <f t="shared" si="170"/>
        <v>Above Benchmark</v>
      </c>
      <c r="V5495" s="1">
        <f t="shared" ca="1" si="171"/>
        <v>80</v>
      </c>
      <c r="W5495" s="1" t="str">
        <f ca="1">_xlfn.IFS(Admissions[[#This Row],[Patients Age]]&lt;18,"Paediatric",V5495&lt;40,"Young Adult",V5495&lt;65,"Adult",TRUE,"Senior")</f>
        <v>Senior</v>
      </c>
    </row>
    <row r="5496" spans="1:23" x14ac:dyDescent="0.25">
      <c r="A5496">
        <v>10604</v>
      </c>
      <c r="B5496">
        <v>6952</v>
      </c>
      <c r="C5496" s="1" t="s">
        <v>762</v>
      </c>
      <c r="D5496" s="1" t="s">
        <v>14</v>
      </c>
      <c r="E5496" s="2">
        <v>33480</v>
      </c>
      <c r="F5496" s="1" t="s">
        <v>15</v>
      </c>
      <c r="G5496" s="1" t="s">
        <v>16</v>
      </c>
      <c r="H5496" s="2">
        <v>45257</v>
      </c>
      <c r="I5496" s="2">
        <v>45258</v>
      </c>
      <c r="J5496">
        <v>1</v>
      </c>
      <c r="K5496">
        <v>3220</v>
      </c>
      <c r="L5496" s="1" t="s">
        <v>1491</v>
      </c>
      <c r="M5496" s="1" t="s">
        <v>46</v>
      </c>
      <c r="N5496" s="1" t="s">
        <v>18</v>
      </c>
      <c r="O5496" t="s">
        <v>19</v>
      </c>
      <c r="P5496">
        <v>3220</v>
      </c>
      <c r="Q5496" s="1" t="s">
        <v>1492</v>
      </c>
      <c r="R5496" s="1" t="s">
        <v>1448</v>
      </c>
      <c r="S5496" t="s">
        <v>1449</v>
      </c>
      <c r="T5496">
        <f>VLOOKUP(Admissions[[#This Row],[Department]],Departments!A:E,5,FALSE)</f>
        <v>5500</v>
      </c>
      <c r="U5496" s="1" t="str">
        <f t="shared" si="170"/>
        <v>Within Benchmark</v>
      </c>
      <c r="V5496" s="1">
        <f t="shared" ca="1" si="171"/>
        <v>34</v>
      </c>
      <c r="W5496" s="1" t="str">
        <f ca="1">_xlfn.IFS(Admissions[[#This Row],[Patients Age]]&lt;18,"Paediatric",V5496&lt;40,"Young Adult",V5496&lt;65,"Adult",TRUE,"Senior")</f>
        <v>Young Adult</v>
      </c>
    </row>
    <row r="5497" spans="1:23" x14ac:dyDescent="0.25">
      <c r="A5497">
        <v>13973</v>
      </c>
      <c r="B5497">
        <v>4872</v>
      </c>
      <c r="C5497" s="1" t="s">
        <v>111</v>
      </c>
      <c r="D5497" s="1" t="s">
        <v>56</v>
      </c>
      <c r="E5497" s="2">
        <v>35132</v>
      </c>
      <c r="F5497" s="1" t="s">
        <v>21</v>
      </c>
      <c r="G5497" s="1" t="s">
        <v>160</v>
      </c>
      <c r="H5497" s="2">
        <v>45643</v>
      </c>
      <c r="I5497" s="2">
        <v>45657</v>
      </c>
      <c r="J5497">
        <v>14</v>
      </c>
      <c r="K5497">
        <v>29017</v>
      </c>
      <c r="L5497" s="1" t="s">
        <v>1491</v>
      </c>
      <c r="M5497" s="1" t="s">
        <v>209</v>
      </c>
      <c r="N5497" s="1" t="s">
        <v>24</v>
      </c>
      <c r="O5497" t="s">
        <v>19</v>
      </c>
      <c r="P5497">
        <v>2072.6428999999998</v>
      </c>
      <c r="Q5497" s="1" t="s">
        <v>1492</v>
      </c>
      <c r="R5497" s="1" t="s">
        <v>1452</v>
      </c>
      <c r="S5497" t="s">
        <v>1449</v>
      </c>
      <c r="T5497">
        <f>VLOOKUP(Admissions[[#This Row],[Department]],Departments!A:E,5,FALSE)</f>
        <v>12000</v>
      </c>
      <c r="U5497" s="1" t="str">
        <f t="shared" si="170"/>
        <v>Above Benchmark</v>
      </c>
      <c r="V5497" s="1">
        <f t="shared" ca="1" si="171"/>
        <v>30</v>
      </c>
      <c r="W5497" s="1" t="str">
        <f ca="1">_xlfn.IFS(Admissions[[#This Row],[Patients Age]]&lt;18,"Paediatric",V5497&lt;40,"Young Adult",V5497&lt;65,"Adult",TRUE,"Senior")</f>
        <v>Young Adult</v>
      </c>
    </row>
    <row r="5498" spans="1:23" x14ac:dyDescent="0.25">
      <c r="A5498">
        <v>14049</v>
      </c>
      <c r="B5498">
        <v>3961</v>
      </c>
      <c r="C5498" s="1" t="s">
        <v>280</v>
      </c>
      <c r="D5498" s="1" t="s">
        <v>56</v>
      </c>
      <c r="E5498" s="2">
        <v>25899</v>
      </c>
      <c r="F5498" s="1" t="s">
        <v>35</v>
      </c>
      <c r="G5498" s="1" t="s">
        <v>85</v>
      </c>
      <c r="H5498" s="2">
        <v>45598</v>
      </c>
      <c r="I5498" s="2">
        <v>45605</v>
      </c>
      <c r="J5498">
        <v>7</v>
      </c>
      <c r="K5498">
        <v>10873</v>
      </c>
      <c r="L5498" s="1" t="s">
        <v>1494</v>
      </c>
      <c r="M5498" s="1" t="s">
        <v>75</v>
      </c>
      <c r="N5498" s="1" t="s">
        <v>33</v>
      </c>
      <c r="O5498" t="s">
        <v>19</v>
      </c>
      <c r="P5498">
        <v>1553.2856999999999</v>
      </c>
      <c r="Q5498" s="1" t="s">
        <v>1492</v>
      </c>
      <c r="R5498" s="1" t="s">
        <v>1446</v>
      </c>
      <c r="S5498" t="s">
        <v>1447</v>
      </c>
      <c r="T5498">
        <f>VLOOKUP(Admissions[[#This Row],[Department]],Departments!A:E,5,FALSE)</f>
        <v>8500</v>
      </c>
      <c r="U5498" s="1" t="str">
        <f t="shared" si="170"/>
        <v>Above Benchmark</v>
      </c>
      <c r="V5498" s="1">
        <f t="shared" ca="1" si="171"/>
        <v>55</v>
      </c>
      <c r="W5498" s="1" t="str">
        <f ca="1">_xlfn.IFS(Admissions[[#This Row],[Patients Age]]&lt;18,"Paediatric",V5498&lt;40,"Young Adult",V5498&lt;65,"Adult",TRUE,"Senior")</f>
        <v>Adult</v>
      </c>
    </row>
    <row r="5499" spans="1:23" x14ac:dyDescent="0.25">
      <c r="A5499">
        <v>11221</v>
      </c>
      <c r="B5499">
        <v>6784</v>
      </c>
      <c r="C5499" s="1" t="s">
        <v>1010</v>
      </c>
      <c r="D5499" s="1" t="s">
        <v>14</v>
      </c>
      <c r="E5499" s="2">
        <v>12414</v>
      </c>
      <c r="F5499" s="1" t="s">
        <v>35</v>
      </c>
      <c r="G5499" s="1" t="s">
        <v>36</v>
      </c>
      <c r="H5499" s="2">
        <v>45237</v>
      </c>
      <c r="I5499" s="2">
        <v>45241</v>
      </c>
      <c r="J5499">
        <v>4</v>
      </c>
      <c r="K5499">
        <v>9058</v>
      </c>
      <c r="L5499" s="1" t="s">
        <v>1491</v>
      </c>
      <c r="M5499" s="1" t="s">
        <v>119</v>
      </c>
      <c r="N5499" s="1" t="s">
        <v>18</v>
      </c>
      <c r="O5499" t="s">
        <v>19</v>
      </c>
      <c r="P5499">
        <v>2264.5</v>
      </c>
      <c r="Q5499" s="1" t="s">
        <v>1492</v>
      </c>
      <c r="R5499" s="1" t="s">
        <v>1452</v>
      </c>
      <c r="S5499" t="s">
        <v>1449</v>
      </c>
      <c r="T5499">
        <f>VLOOKUP(Admissions[[#This Row],[Department]],Departments!A:E,5,FALSE)</f>
        <v>8500</v>
      </c>
      <c r="U5499" s="1" t="str">
        <f t="shared" si="170"/>
        <v>Above Benchmark</v>
      </c>
      <c r="V5499" s="1">
        <f t="shared" ca="1" si="171"/>
        <v>92</v>
      </c>
      <c r="W5499" s="1" t="str">
        <f ca="1">_xlfn.IFS(Admissions[[#This Row],[Patients Age]]&lt;18,"Paediatric",V5499&lt;40,"Young Adult",V5499&lt;65,"Adult",TRUE,"Senior")</f>
        <v>Senior</v>
      </c>
    </row>
    <row r="5500" spans="1:23" x14ac:dyDescent="0.25">
      <c r="A5500">
        <v>13739</v>
      </c>
      <c r="B5500">
        <v>5551</v>
      </c>
      <c r="C5500" s="1" t="s">
        <v>223</v>
      </c>
      <c r="D5500" s="1" t="s">
        <v>56</v>
      </c>
      <c r="E5500" s="2">
        <v>31526</v>
      </c>
      <c r="F5500" s="1" t="s">
        <v>26</v>
      </c>
      <c r="G5500" s="1" t="s">
        <v>39</v>
      </c>
      <c r="H5500" s="2">
        <v>45059</v>
      </c>
      <c r="I5500" s="2">
        <v>45070</v>
      </c>
      <c r="J5500">
        <v>11</v>
      </c>
      <c r="K5500">
        <v>16879</v>
      </c>
      <c r="L5500" s="1" t="s">
        <v>1491</v>
      </c>
      <c r="M5500" s="1" t="s">
        <v>28</v>
      </c>
      <c r="N5500" s="1" t="s">
        <v>18</v>
      </c>
      <c r="O5500" t="s">
        <v>19</v>
      </c>
      <c r="P5500">
        <v>1534.4545000000001</v>
      </c>
      <c r="Q5500" s="1" t="s">
        <v>1492</v>
      </c>
      <c r="R5500" s="1" t="s">
        <v>1446</v>
      </c>
      <c r="S5500" t="s">
        <v>1447</v>
      </c>
      <c r="T5500">
        <f>VLOOKUP(Admissions[[#This Row],[Department]],Departments!A:E,5,FALSE)</f>
        <v>9000</v>
      </c>
      <c r="U5500" s="1" t="str">
        <f t="shared" si="170"/>
        <v>Above Benchmark</v>
      </c>
      <c r="V5500" s="1">
        <f t="shared" ca="1" si="171"/>
        <v>40</v>
      </c>
      <c r="W5500" s="1" t="str">
        <f ca="1">_xlfn.IFS(Admissions[[#This Row],[Patients Age]]&lt;18,"Paediatric",V5500&lt;40,"Young Adult",V5500&lt;65,"Adult",TRUE,"Senior")</f>
        <v>Adult</v>
      </c>
    </row>
    <row r="5501" spans="1:23" x14ac:dyDescent="0.25">
      <c r="A5501">
        <v>15730</v>
      </c>
      <c r="B5501">
        <v>4108</v>
      </c>
      <c r="C5501" s="1" t="s">
        <v>455</v>
      </c>
      <c r="D5501" s="1" t="s">
        <v>56</v>
      </c>
      <c r="E5501" s="2">
        <v>32206</v>
      </c>
      <c r="F5501" s="1" t="s">
        <v>41</v>
      </c>
      <c r="G5501" s="1" t="s">
        <v>72</v>
      </c>
      <c r="H5501" s="2">
        <v>45207</v>
      </c>
      <c r="I5501" s="2">
        <v>45209</v>
      </c>
      <c r="J5501">
        <v>2</v>
      </c>
      <c r="K5501">
        <v>4995</v>
      </c>
      <c r="L5501" s="1" t="s">
        <v>1491</v>
      </c>
      <c r="M5501" s="1" t="s">
        <v>73</v>
      </c>
      <c r="N5501" s="1" t="s">
        <v>18</v>
      </c>
      <c r="O5501" t="s">
        <v>19</v>
      </c>
      <c r="P5501">
        <v>2497.5</v>
      </c>
      <c r="Q5501" s="1" t="s">
        <v>1492</v>
      </c>
      <c r="R5501" s="1" t="s">
        <v>1451</v>
      </c>
      <c r="S5501" t="s">
        <v>1447</v>
      </c>
      <c r="T5501">
        <f>VLOOKUP(Admissions[[#This Row],[Department]],Departments!A:E,5,FALSE)</f>
        <v>7200</v>
      </c>
      <c r="U5501" s="1" t="str">
        <f t="shared" si="170"/>
        <v>Within Benchmark</v>
      </c>
      <c r="V5501" s="1">
        <f t="shared" ca="1" si="171"/>
        <v>38</v>
      </c>
      <c r="W5501" s="1" t="str">
        <f ca="1">_xlfn.IFS(Admissions[[#This Row],[Patients Age]]&lt;18,"Paediatric",V5501&lt;40,"Young Adult",V5501&lt;65,"Adult",TRUE,"Senior")</f>
        <v>Young Adult</v>
      </c>
    </row>
    <row r="5502" spans="1:23" x14ac:dyDescent="0.25">
      <c r="A5502">
        <v>10111</v>
      </c>
      <c r="B5502">
        <v>3990</v>
      </c>
      <c r="C5502" s="1" t="s">
        <v>1401</v>
      </c>
      <c r="D5502" s="1" t="s">
        <v>56</v>
      </c>
      <c r="E5502" s="2">
        <v>30708</v>
      </c>
      <c r="F5502" s="1" t="s">
        <v>51</v>
      </c>
      <c r="G5502" s="1" t="s">
        <v>87</v>
      </c>
      <c r="H5502" s="2">
        <v>45627</v>
      </c>
      <c r="I5502" s="2">
        <v>45632</v>
      </c>
      <c r="J5502">
        <v>5</v>
      </c>
      <c r="K5502">
        <v>8659</v>
      </c>
      <c r="L5502" s="1" t="s">
        <v>1491</v>
      </c>
      <c r="M5502" s="1" t="s">
        <v>53</v>
      </c>
      <c r="N5502" s="1" t="s">
        <v>18</v>
      </c>
      <c r="O5502" t="s">
        <v>19</v>
      </c>
      <c r="P5502">
        <v>1731.8</v>
      </c>
      <c r="Q5502" s="1" t="s">
        <v>1492</v>
      </c>
      <c r="R5502" s="1" t="s">
        <v>1451</v>
      </c>
      <c r="S5502" t="s">
        <v>1447</v>
      </c>
      <c r="T5502">
        <f>VLOOKUP(Admissions[[#This Row],[Department]],Departments!A:E,5,FALSE)</f>
        <v>6800</v>
      </c>
      <c r="U5502" s="1" t="str">
        <f t="shared" si="170"/>
        <v>Above Benchmark</v>
      </c>
      <c r="V5502" s="1">
        <f t="shared" ca="1" si="171"/>
        <v>42</v>
      </c>
      <c r="W5502" s="1" t="str">
        <f ca="1">_xlfn.IFS(Admissions[[#This Row],[Patients Age]]&lt;18,"Paediatric",V5502&lt;40,"Young Adult",V5502&lt;65,"Adult",TRUE,"Senior")</f>
        <v>Adult</v>
      </c>
    </row>
    <row r="5503" spans="1:23" x14ac:dyDescent="0.25">
      <c r="A5503">
        <v>14646</v>
      </c>
      <c r="B5503">
        <v>3970</v>
      </c>
      <c r="C5503" s="1" t="s">
        <v>1023</v>
      </c>
      <c r="D5503" s="1" t="s">
        <v>56</v>
      </c>
      <c r="E5503" s="2">
        <v>13256</v>
      </c>
      <c r="F5503" s="1" t="s">
        <v>15</v>
      </c>
      <c r="G5503" s="1" t="s">
        <v>16</v>
      </c>
      <c r="H5503" s="2">
        <v>45037</v>
      </c>
      <c r="I5503" s="2">
        <v>45039</v>
      </c>
      <c r="J5503">
        <v>2</v>
      </c>
      <c r="K5503">
        <v>6855</v>
      </c>
      <c r="L5503" s="1" t="s">
        <v>1491</v>
      </c>
      <c r="M5503" s="1" t="s">
        <v>81</v>
      </c>
      <c r="N5503" s="1" t="s">
        <v>33</v>
      </c>
      <c r="O5503" t="s">
        <v>19</v>
      </c>
      <c r="P5503">
        <v>3427.5</v>
      </c>
      <c r="Q5503" s="1" t="s">
        <v>1492</v>
      </c>
      <c r="R5503" s="1" t="s">
        <v>1454</v>
      </c>
      <c r="S5503" t="s">
        <v>1449</v>
      </c>
      <c r="T5503">
        <f>VLOOKUP(Admissions[[#This Row],[Department]],Departments!A:E,5,FALSE)</f>
        <v>5500</v>
      </c>
      <c r="U5503" s="1" t="str">
        <f t="shared" si="170"/>
        <v>Above Benchmark</v>
      </c>
      <c r="V5503" s="1">
        <f t="shared" ca="1" si="171"/>
        <v>90</v>
      </c>
      <c r="W5503" s="1" t="str">
        <f ca="1">_xlfn.IFS(Admissions[[#This Row],[Patients Age]]&lt;18,"Paediatric",V5503&lt;40,"Young Adult",V5503&lt;65,"Adult",TRUE,"Senior")</f>
        <v>Senior</v>
      </c>
    </row>
    <row r="5504" spans="1:23" x14ac:dyDescent="0.25">
      <c r="A5504">
        <v>10431</v>
      </c>
      <c r="B5504">
        <v>3925</v>
      </c>
      <c r="C5504" s="1" t="s">
        <v>877</v>
      </c>
      <c r="D5504" s="1" t="s">
        <v>56</v>
      </c>
      <c r="E5504" s="2">
        <v>17994</v>
      </c>
      <c r="F5504" s="1" t="s">
        <v>15</v>
      </c>
      <c r="G5504" s="1" t="s">
        <v>48</v>
      </c>
      <c r="H5504" s="2">
        <v>45280</v>
      </c>
      <c r="I5504" s="2">
        <v>45283</v>
      </c>
      <c r="J5504">
        <v>3</v>
      </c>
      <c r="K5504">
        <v>5246</v>
      </c>
      <c r="L5504" s="1" t="s">
        <v>1491</v>
      </c>
      <c r="M5504" s="1" t="s">
        <v>49</v>
      </c>
      <c r="N5504" s="1" t="s">
        <v>18</v>
      </c>
      <c r="O5504" t="s">
        <v>19</v>
      </c>
      <c r="P5504">
        <v>1748.6667</v>
      </c>
      <c r="Q5504" s="1" t="s">
        <v>1492</v>
      </c>
      <c r="R5504" s="1" t="s">
        <v>1453</v>
      </c>
      <c r="S5504" t="s">
        <v>1449</v>
      </c>
      <c r="T5504">
        <f>VLOOKUP(Admissions[[#This Row],[Department]],Departments!A:E,5,FALSE)</f>
        <v>5500</v>
      </c>
      <c r="U5504" s="1" t="str">
        <f t="shared" si="170"/>
        <v>Within Benchmark</v>
      </c>
      <c r="V5504" s="1">
        <f t="shared" ca="1" si="171"/>
        <v>77</v>
      </c>
      <c r="W5504" s="1" t="str">
        <f ca="1">_xlfn.IFS(Admissions[[#This Row],[Patients Age]]&lt;18,"Paediatric",V5504&lt;40,"Young Adult",V5504&lt;65,"Adult",TRUE,"Senior")</f>
        <v>Senior</v>
      </c>
    </row>
    <row r="5505" spans="1:23" x14ac:dyDescent="0.25">
      <c r="A5505">
        <v>12711</v>
      </c>
      <c r="B5505">
        <v>6225</v>
      </c>
      <c r="C5505" s="1" t="s">
        <v>923</v>
      </c>
      <c r="D5505" s="1" t="s">
        <v>14</v>
      </c>
      <c r="E5505" s="2">
        <v>21138</v>
      </c>
      <c r="F5505" s="1" t="s">
        <v>41</v>
      </c>
      <c r="G5505" s="1" t="s">
        <v>42</v>
      </c>
      <c r="H5505" s="2">
        <v>45232</v>
      </c>
      <c r="I5505" s="2">
        <v>45238</v>
      </c>
      <c r="J5505">
        <v>6</v>
      </c>
      <c r="K5505">
        <v>14748</v>
      </c>
      <c r="L5505" s="1" t="s">
        <v>1491</v>
      </c>
      <c r="M5505" s="1" t="s">
        <v>73</v>
      </c>
      <c r="N5505" s="1" t="s">
        <v>18</v>
      </c>
      <c r="O5505" t="s">
        <v>19</v>
      </c>
      <c r="P5505">
        <v>2458</v>
      </c>
      <c r="Q5505" s="1" t="s">
        <v>1492</v>
      </c>
      <c r="R5505" s="1" t="s">
        <v>1450</v>
      </c>
      <c r="S5505" t="s">
        <v>1449</v>
      </c>
      <c r="T5505">
        <f>VLOOKUP(Admissions[[#This Row],[Department]],Departments!A:E,5,FALSE)</f>
        <v>7200</v>
      </c>
      <c r="U5505" s="1" t="str">
        <f t="shared" si="170"/>
        <v>Above Benchmark</v>
      </c>
      <c r="V5505" s="1">
        <f t="shared" ca="1" si="171"/>
        <v>68</v>
      </c>
      <c r="W5505" s="1" t="str">
        <f ca="1">_xlfn.IFS(Admissions[[#This Row],[Patients Age]]&lt;18,"Paediatric",V5505&lt;40,"Young Adult",V5505&lt;65,"Adult",TRUE,"Senior")</f>
        <v>Senior</v>
      </c>
    </row>
    <row r="5506" spans="1:23" x14ac:dyDescent="0.25">
      <c r="A5506">
        <v>12396</v>
      </c>
      <c r="B5506">
        <v>3127</v>
      </c>
      <c r="C5506" s="1" t="s">
        <v>1052</v>
      </c>
      <c r="D5506" s="1" t="s">
        <v>14</v>
      </c>
      <c r="E5506" s="2">
        <v>12875</v>
      </c>
      <c r="F5506" s="1" t="s">
        <v>26</v>
      </c>
      <c r="G5506" s="1" t="s">
        <v>39</v>
      </c>
      <c r="H5506" s="2">
        <v>45422</v>
      </c>
      <c r="I5506" s="2">
        <v>45433</v>
      </c>
      <c r="J5506">
        <v>11</v>
      </c>
      <c r="K5506">
        <v>14008</v>
      </c>
      <c r="L5506" s="1" t="s">
        <v>1491</v>
      </c>
      <c r="M5506" s="1" t="s">
        <v>64</v>
      </c>
      <c r="N5506" s="1" t="s">
        <v>18</v>
      </c>
      <c r="O5506" t="s">
        <v>19</v>
      </c>
      <c r="P5506">
        <v>1273.4545000000001</v>
      </c>
      <c r="Q5506" s="1" t="s">
        <v>1492</v>
      </c>
      <c r="R5506" s="1" t="s">
        <v>1454</v>
      </c>
      <c r="S5506" t="s">
        <v>1449</v>
      </c>
      <c r="T5506">
        <f>VLOOKUP(Admissions[[#This Row],[Department]],Departments!A:E,5,FALSE)</f>
        <v>9000</v>
      </c>
      <c r="U5506" s="1" t="str">
        <f t="shared" ref="U5506:U5569" si="172">IF(K5506&gt;T5506,"Above Benchmark","Within Benchmark")</f>
        <v>Above Benchmark</v>
      </c>
      <c r="V5506" s="1">
        <f t="shared" ref="V5506:V5569" ca="1" si="173">INT(YEARFRAC(E5506,TODAY()))</f>
        <v>91</v>
      </c>
      <c r="W5506" s="1" t="str">
        <f ca="1">_xlfn.IFS(Admissions[[#This Row],[Patients Age]]&lt;18,"Paediatric",V5506&lt;40,"Young Adult",V5506&lt;65,"Adult",TRUE,"Senior")</f>
        <v>Senior</v>
      </c>
    </row>
    <row r="5507" spans="1:23" x14ac:dyDescent="0.25">
      <c r="A5507">
        <v>13059</v>
      </c>
      <c r="B5507">
        <v>5337</v>
      </c>
      <c r="C5507" s="1" t="s">
        <v>65</v>
      </c>
      <c r="D5507" s="1" t="s">
        <v>14</v>
      </c>
      <c r="E5507" s="2">
        <v>23969</v>
      </c>
      <c r="F5507" s="1" t="s">
        <v>35</v>
      </c>
      <c r="G5507" s="1" t="s">
        <v>85</v>
      </c>
      <c r="H5507" s="2">
        <v>45003</v>
      </c>
      <c r="I5507" s="2">
        <v>45011</v>
      </c>
      <c r="J5507">
        <v>8</v>
      </c>
      <c r="K5507">
        <v>12924</v>
      </c>
      <c r="L5507" s="1" t="s">
        <v>1491</v>
      </c>
      <c r="M5507" s="1" t="s">
        <v>37</v>
      </c>
      <c r="N5507" s="1" t="s">
        <v>18</v>
      </c>
      <c r="O5507" t="s">
        <v>19</v>
      </c>
      <c r="P5507">
        <v>1615.5</v>
      </c>
      <c r="Q5507" s="1" t="s">
        <v>1492</v>
      </c>
      <c r="R5507" s="1" t="s">
        <v>1446</v>
      </c>
      <c r="S5507" t="s">
        <v>1447</v>
      </c>
      <c r="T5507">
        <f>VLOOKUP(Admissions[[#This Row],[Department]],Departments!A:E,5,FALSE)</f>
        <v>8500</v>
      </c>
      <c r="U5507" s="1" t="str">
        <f t="shared" si="172"/>
        <v>Above Benchmark</v>
      </c>
      <c r="V5507" s="1">
        <f t="shared" ca="1" si="173"/>
        <v>60</v>
      </c>
      <c r="W5507" s="1" t="str">
        <f ca="1">_xlfn.IFS(Admissions[[#This Row],[Patients Age]]&lt;18,"Paediatric",V5507&lt;40,"Young Adult",V5507&lt;65,"Adult",TRUE,"Senior")</f>
        <v>Adult</v>
      </c>
    </row>
    <row r="5508" spans="1:23" x14ac:dyDescent="0.25">
      <c r="A5508">
        <v>12554</v>
      </c>
      <c r="B5508">
        <v>5916</v>
      </c>
      <c r="C5508" s="1" t="s">
        <v>250</v>
      </c>
      <c r="D5508" s="1" t="s">
        <v>14</v>
      </c>
      <c r="E5508" s="2">
        <v>29753</v>
      </c>
      <c r="F5508" s="1" t="s">
        <v>15</v>
      </c>
      <c r="G5508" s="1" t="s">
        <v>16</v>
      </c>
      <c r="H5508" s="2">
        <v>45159</v>
      </c>
      <c r="I5508" s="2">
        <v>45162</v>
      </c>
      <c r="J5508">
        <v>3</v>
      </c>
      <c r="K5508">
        <v>7945</v>
      </c>
      <c r="L5508" s="1" t="s">
        <v>1491</v>
      </c>
      <c r="M5508" s="1" t="s">
        <v>17</v>
      </c>
      <c r="N5508" s="1" t="s">
        <v>33</v>
      </c>
      <c r="O5508" t="s">
        <v>19</v>
      </c>
      <c r="P5508">
        <v>2648.3332999999998</v>
      </c>
      <c r="Q5508" s="1" t="s">
        <v>1492</v>
      </c>
      <c r="R5508" s="1" t="s">
        <v>1448</v>
      </c>
      <c r="S5508" t="s">
        <v>1449</v>
      </c>
      <c r="T5508">
        <f>VLOOKUP(Admissions[[#This Row],[Department]],Departments!A:E,5,FALSE)</f>
        <v>5500</v>
      </c>
      <c r="U5508" s="1" t="str">
        <f t="shared" si="172"/>
        <v>Above Benchmark</v>
      </c>
      <c r="V5508" s="1">
        <f t="shared" ca="1" si="173"/>
        <v>45</v>
      </c>
      <c r="W5508" s="1" t="str">
        <f ca="1">_xlfn.IFS(Admissions[[#This Row],[Patients Age]]&lt;18,"Paediatric",V5508&lt;40,"Young Adult",V5508&lt;65,"Adult",TRUE,"Senior")</f>
        <v>Adult</v>
      </c>
    </row>
    <row r="5509" spans="1:23" x14ac:dyDescent="0.25">
      <c r="A5509">
        <v>14081</v>
      </c>
      <c r="B5509">
        <v>4316</v>
      </c>
      <c r="C5509" s="1" t="s">
        <v>265</v>
      </c>
      <c r="D5509" s="1" t="s">
        <v>56</v>
      </c>
      <c r="E5509" s="2">
        <v>33552</v>
      </c>
      <c r="F5509" s="1" t="s">
        <v>35</v>
      </c>
      <c r="G5509" s="1" t="s">
        <v>36</v>
      </c>
      <c r="H5509" s="2">
        <v>45173</v>
      </c>
      <c r="I5509" s="2">
        <v>45175</v>
      </c>
      <c r="J5509">
        <v>2</v>
      </c>
      <c r="K5509">
        <v>5208</v>
      </c>
      <c r="L5509" s="1" t="s">
        <v>1491</v>
      </c>
      <c r="M5509" s="1" t="s">
        <v>75</v>
      </c>
      <c r="N5509" s="1" t="s">
        <v>18</v>
      </c>
      <c r="O5509" t="s">
        <v>19</v>
      </c>
      <c r="P5509">
        <v>2604</v>
      </c>
      <c r="Q5509" s="1" t="s">
        <v>1492</v>
      </c>
      <c r="R5509" s="1" t="s">
        <v>1448</v>
      </c>
      <c r="S5509" t="s">
        <v>1449</v>
      </c>
      <c r="T5509">
        <f>VLOOKUP(Admissions[[#This Row],[Department]],Departments!A:E,5,FALSE)</f>
        <v>8500</v>
      </c>
      <c r="U5509" s="1" t="str">
        <f t="shared" si="172"/>
        <v>Within Benchmark</v>
      </c>
      <c r="V5509" s="1">
        <f t="shared" ca="1" si="173"/>
        <v>34</v>
      </c>
      <c r="W5509" s="1" t="str">
        <f ca="1">_xlfn.IFS(Admissions[[#This Row],[Patients Age]]&lt;18,"Paediatric",V5509&lt;40,"Young Adult",V5509&lt;65,"Adult",TRUE,"Senior")</f>
        <v>Young Adult</v>
      </c>
    </row>
    <row r="5510" spans="1:23" x14ac:dyDescent="0.25">
      <c r="A5510">
        <v>13500</v>
      </c>
      <c r="B5510">
        <v>5627</v>
      </c>
      <c r="C5510" s="1" t="s">
        <v>226</v>
      </c>
      <c r="D5510" s="1" t="s">
        <v>56</v>
      </c>
      <c r="E5510" s="2">
        <v>23712</v>
      </c>
      <c r="F5510" s="1" t="s">
        <v>35</v>
      </c>
      <c r="G5510" s="1" t="s">
        <v>85</v>
      </c>
      <c r="H5510" s="2">
        <v>45078</v>
      </c>
      <c r="I5510" s="2">
        <v>45087</v>
      </c>
      <c r="J5510">
        <v>9</v>
      </c>
      <c r="K5510">
        <v>25203</v>
      </c>
      <c r="L5510" s="1" t="s">
        <v>1491</v>
      </c>
      <c r="M5510" s="1" t="s">
        <v>60</v>
      </c>
      <c r="N5510" s="1" t="s">
        <v>33</v>
      </c>
      <c r="O5510" t="s">
        <v>19</v>
      </c>
      <c r="P5510">
        <v>2800.3332999999998</v>
      </c>
      <c r="Q5510" s="1" t="s">
        <v>1492</v>
      </c>
      <c r="R5510" s="1" t="s">
        <v>1450</v>
      </c>
      <c r="S5510" t="s">
        <v>1449</v>
      </c>
      <c r="T5510">
        <f>VLOOKUP(Admissions[[#This Row],[Department]],Departments!A:E,5,FALSE)</f>
        <v>8500</v>
      </c>
      <c r="U5510" s="1" t="str">
        <f t="shared" si="172"/>
        <v>Above Benchmark</v>
      </c>
      <c r="V5510" s="1">
        <f t="shared" ca="1" si="173"/>
        <v>61</v>
      </c>
      <c r="W5510" s="1" t="str">
        <f ca="1">_xlfn.IFS(Admissions[[#This Row],[Patients Age]]&lt;18,"Paediatric",V5510&lt;40,"Young Adult",V5510&lt;65,"Adult",TRUE,"Senior")</f>
        <v>Adult</v>
      </c>
    </row>
    <row r="5511" spans="1:23" x14ac:dyDescent="0.25">
      <c r="A5511">
        <v>10307</v>
      </c>
      <c r="B5511">
        <v>5514</v>
      </c>
      <c r="C5511" s="1" t="s">
        <v>202</v>
      </c>
      <c r="D5511" s="1" t="s">
        <v>14</v>
      </c>
      <c r="E5511" s="2">
        <v>39083</v>
      </c>
      <c r="F5511" s="1" t="s">
        <v>30</v>
      </c>
      <c r="G5511" s="1" t="s">
        <v>31</v>
      </c>
      <c r="H5511" s="2">
        <v>45425</v>
      </c>
      <c r="I5511" s="2">
        <v>45429</v>
      </c>
      <c r="J5511">
        <v>4</v>
      </c>
      <c r="K5511">
        <v>3194</v>
      </c>
      <c r="L5511" s="1" t="s">
        <v>1491</v>
      </c>
      <c r="M5511" s="1" t="s">
        <v>46</v>
      </c>
      <c r="N5511" s="1" t="s">
        <v>18</v>
      </c>
      <c r="O5511" t="s">
        <v>19</v>
      </c>
      <c r="P5511">
        <v>798.5</v>
      </c>
      <c r="Q5511" s="1" t="s">
        <v>1492</v>
      </c>
      <c r="R5511" s="1" t="s">
        <v>1448</v>
      </c>
      <c r="S5511" t="s">
        <v>1449</v>
      </c>
      <c r="T5511">
        <f>VLOOKUP(Admissions[[#This Row],[Department]],Departments!A:E,5,FALSE)</f>
        <v>4500</v>
      </c>
      <c r="U5511" s="1" t="str">
        <f t="shared" si="172"/>
        <v>Within Benchmark</v>
      </c>
      <c r="V5511" s="1">
        <f t="shared" ca="1" si="173"/>
        <v>19</v>
      </c>
      <c r="W5511" s="1" t="str">
        <f ca="1">_xlfn.IFS(Admissions[[#This Row],[Patients Age]]&lt;18,"Paediatric",V5511&lt;40,"Young Adult",V5511&lt;65,"Adult",TRUE,"Senior")</f>
        <v>Young Adult</v>
      </c>
    </row>
    <row r="5512" spans="1:23" x14ac:dyDescent="0.25">
      <c r="A5512">
        <v>10608</v>
      </c>
      <c r="B5512">
        <v>5138</v>
      </c>
      <c r="C5512" s="1" t="s">
        <v>183</v>
      </c>
      <c r="D5512" s="1" t="s">
        <v>56</v>
      </c>
      <c r="E5512" s="2">
        <v>32966</v>
      </c>
      <c r="F5512" s="1" t="s">
        <v>26</v>
      </c>
      <c r="G5512" s="1" t="s">
        <v>27</v>
      </c>
      <c r="H5512" s="2">
        <v>44952</v>
      </c>
      <c r="I5512" s="2">
        <v>44959</v>
      </c>
      <c r="J5512">
        <v>7</v>
      </c>
      <c r="K5512">
        <v>13318</v>
      </c>
      <c r="L5512" s="1" t="s">
        <v>1491</v>
      </c>
      <c r="M5512" s="1" t="s">
        <v>64</v>
      </c>
      <c r="N5512" s="1" t="s">
        <v>18</v>
      </c>
      <c r="O5512" t="s">
        <v>19</v>
      </c>
      <c r="P5512">
        <v>1902.5714</v>
      </c>
      <c r="Q5512" s="1" t="s">
        <v>1492</v>
      </c>
      <c r="R5512" s="1" t="s">
        <v>1450</v>
      </c>
      <c r="S5512" t="s">
        <v>1449</v>
      </c>
      <c r="T5512">
        <f>VLOOKUP(Admissions[[#This Row],[Department]],Departments!A:E,5,FALSE)</f>
        <v>9000</v>
      </c>
      <c r="U5512" s="1" t="str">
        <f t="shared" si="172"/>
        <v>Above Benchmark</v>
      </c>
      <c r="V5512" s="1">
        <f t="shared" ca="1" si="173"/>
        <v>36</v>
      </c>
      <c r="W5512" s="1" t="str">
        <f ca="1">_xlfn.IFS(Admissions[[#This Row],[Patients Age]]&lt;18,"Paediatric",V5512&lt;40,"Young Adult",V5512&lt;65,"Adult",TRUE,"Senior")</f>
        <v>Young Adult</v>
      </c>
    </row>
    <row r="5513" spans="1:23" x14ac:dyDescent="0.25">
      <c r="A5513">
        <v>12012</v>
      </c>
      <c r="B5513">
        <v>7100</v>
      </c>
      <c r="C5513" s="1" t="s">
        <v>157</v>
      </c>
      <c r="D5513" s="1" t="s">
        <v>56</v>
      </c>
      <c r="E5513" s="2">
        <v>37176</v>
      </c>
      <c r="F5513" s="1" t="s">
        <v>51</v>
      </c>
      <c r="G5513" s="1" t="s">
        <v>87</v>
      </c>
      <c r="H5513" s="2">
        <v>45549</v>
      </c>
      <c r="I5513" s="2">
        <v>45554</v>
      </c>
      <c r="J5513">
        <v>5</v>
      </c>
      <c r="K5513">
        <v>9313</v>
      </c>
      <c r="L5513" s="1" t="s">
        <v>1491</v>
      </c>
      <c r="M5513" s="1" t="s">
        <v>17</v>
      </c>
      <c r="N5513" s="1" t="s">
        <v>33</v>
      </c>
      <c r="O5513" t="s">
        <v>19</v>
      </c>
      <c r="P5513">
        <v>1862.6</v>
      </c>
      <c r="Q5513" s="1" t="s">
        <v>1492</v>
      </c>
      <c r="R5513" s="1" t="s">
        <v>1446</v>
      </c>
      <c r="S5513" t="s">
        <v>1447</v>
      </c>
      <c r="T5513">
        <f>VLOOKUP(Admissions[[#This Row],[Department]],Departments!A:E,5,FALSE)</f>
        <v>6800</v>
      </c>
      <c r="U5513" s="1" t="str">
        <f t="shared" si="172"/>
        <v>Above Benchmark</v>
      </c>
      <c r="V5513" s="1">
        <f t="shared" ca="1" si="173"/>
        <v>24</v>
      </c>
      <c r="W5513" s="1" t="str">
        <f ca="1">_xlfn.IFS(Admissions[[#This Row],[Patients Age]]&lt;18,"Paediatric",V5513&lt;40,"Young Adult",V5513&lt;65,"Adult",TRUE,"Senior")</f>
        <v>Young Adult</v>
      </c>
    </row>
    <row r="5514" spans="1:23" x14ac:dyDescent="0.25">
      <c r="A5514">
        <v>13515</v>
      </c>
      <c r="B5514">
        <v>4811</v>
      </c>
      <c r="C5514" s="1" t="s">
        <v>1386</v>
      </c>
      <c r="D5514" s="1" t="s">
        <v>14</v>
      </c>
      <c r="E5514" s="2">
        <v>30445</v>
      </c>
      <c r="F5514" s="1" t="s">
        <v>21</v>
      </c>
      <c r="G5514" s="1" t="s">
        <v>22</v>
      </c>
      <c r="H5514" s="2">
        <v>45298</v>
      </c>
      <c r="I5514" s="2">
        <v>45308</v>
      </c>
      <c r="J5514">
        <v>10</v>
      </c>
      <c r="K5514">
        <v>29715</v>
      </c>
      <c r="L5514" s="1" t="s">
        <v>1494</v>
      </c>
      <c r="M5514" s="1" t="s">
        <v>28</v>
      </c>
      <c r="N5514" s="1" t="s">
        <v>33</v>
      </c>
      <c r="O5514" t="s">
        <v>19</v>
      </c>
      <c r="P5514">
        <v>2971.5</v>
      </c>
      <c r="Q5514" s="1" t="s">
        <v>1492</v>
      </c>
      <c r="R5514" s="1" t="s">
        <v>1451</v>
      </c>
      <c r="S5514" t="s">
        <v>1447</v>
      </c>
      <c r="T5514">
        <f>VLOOKUP(Admissions[[#This Row],[Department]],Departments!A:E,5,FALSE)</f>
        <v>12000</v>
      </c>
      <c r="U5514" s="1" t="str">
        <f t="shared" si="172"/>
        <v>Above Benchmark</v>
      </c>
      <c r="V5514" s="1">
        <f t="shared" ca="1" si="173"/>
        <v>43</v>
      </c>
      <c r="W5514" s="1" t="str">
        <f ca="1">_xlfn.IFS(Admissions[[#This Row],[Patients Age]]&lt;18,"Paediatric",V5514&lt;40,"Young Adult",V5514&lt;65,"Adult",TRUE,"Senior")</f>
        <v>Adult</v>
      </c>
    </row>
    <row r="5515" spans="1:23" x14ac:dyDescent="0.25">
      <c r="A5515">
        <v>12777</v>
      </c>
      <c r="B5515">
        <v>4589</v>
      </c>
      <c r="C5515" s="1" t="s">
        <v>193</v>
      </c>
      <c r="D5515" s="1" t="s">
        <v>14</v>
      </c>
      <c r="E5515" s="2">
        <v>11500</v>
      </c>
      <c r="F5515" s="1" t="s">
        <v>51</v>
      </c>
      <c r="G5515" s="1" t="s">
        <v>113</v>
      </c>
      <c r="H5515" s="2">
        <v>45420</v>
      </c>
      <c r="I5515" s="2">
        <v>45428</v>
      </c>
      <c r="J5515">
        <v>8</v>
      </c>
      <c r="K5515">
        <v>11968</v>
      </c>
      <c r="L5515" s="1" t="s">
        <v>1491</v>
      </c>
      <c r="M5515" s="1" t="s">
        <v>53</v>
      </c>
      <c r="N5515" s="1" t="s">
        <v>33</v>
      </c>
      <c r="O5515" t="s">
        <v>19</v>
      </c>
      <c r="P5515">
        <v>1496</v>
      </c>
      <c r="Q5515" s="1" t="s">
        <v>1492</v>
      </c>
      <c r="R5515" s="1" t="s">
        <v>1453</v>
      </c>
      <c r="S5515" t="s">
        <v>1449</v>
      </c>
      <c r="T5515">
        <f>VLOOKUP(Admissions[[#This Row],[Department]],Departments!A:E,5,FALSE)</f>
        <v>6800</v>
      </c>
      <c r="U5515" s="1" t="str">
        <f t="shared" si="172"/>
        <v>Above Benchmark</v>
      </c>
      <c r="V5515" s="1">
        <f t="shared" ca="1" si="173"/>
        <v>95</v>
      </c>
      <c r="W5515" s="1" t="str">
        <f ca="1">_xlfn.IFS(Admissions[[#This Row],[Patients Age]]&lt;18,"Paediatric",V5515&lt;40,"Young Adult",V5515&lt;65,"Adult",TRUE,"Senior")</f>
        <v>Senior</v>
      </c>
    </row>
    <row r="5516" spans="1:23" x14ac:dyDescent="0.25">
      <c r="A5516">
        <v>15124</v>
      </c>
      <c r="B5516">
        <v>4282</v>
      </c>
      <c r="C5516" s="1" t="s">
        <v>71</v>
      </c>
      <c r="D5516" s="1" t="s">
        <v>14</v>
      </c>
      <c r="E5516" s="2">
        <v>26368</v>
      </c>
      <c r="F5516" s="1" t="s">
        <v>35</v>
      </c>
      <c r="G5516" s="1" t="s">
        <v>85</v>
      </c>
      <c r="H5516" s="2">
        <v>45505</v>
      </c>
      <c r="I5516" s="2">
        <v>45510</v>
      </c>
      <c r="J5516">
        <v>5</v>
      </c>
      <c r="K5516">
        <v>8219</v>
      </c>
      <c r="L5516" s="1" t="s">
        <v>1491</v>
      </c>
      <c r="M5516" s="1" t="s">
        <v>119</v>
      </c>
      <c r="N5516" s="1" t="s">
        <v>18</v>
      </c>
      <c r="O5516" t="s">
        <v>19</v>
      </c>
      <c r="P5516">
        <v>1643.8</v>
      </c>
      <c r="Q5516" s="1" t="s">
        <v>1492</v>
      </c>
      <c r="R5516" s="1" t="s">
        <v>1450</v>
      </c>
      <c r="S5516" t="s">
        <v>1449</v>
      </c>
      <c r="T5516">
        <f>VLOOKUP(Admissions[[#This Row],[Department]],Departments!A:E,5,FALSE)</f>
        <v>8500</v>
      </c>
      <c r="U5516" s="1" t="str">
        <f t="shared" si="172"/>
        <v>Within Benchmark</v>
      </c>
      <c r="V5516" s="1">
        <f t="shared" ca="1" si="173"/>
        <v>54</v>
      </c>
      <c r="W5516" s="1" t="str">
        <f ca="1">_xlfn.IFS(Admissions[[#This Row],[Patients Age]]&lt;18,"Paediatric",V5516&lt;40,"Young Adult",V5516&lt;65,"Adult",TRUE,"Senior")</f>
        <v>Adult</v>
      </c>
    </row>
    <row r="5517" spans="1:23" x14ac:dyDescent="0.25">
      <c r="A5517">
        <v>12631</v>
      </c>
      <c r="B5517">
        <v>3300</v>
      </c>
      <c r="C5517" s="1" t="s">
        <v>237</v>
      </c>
      <c r="D5517" s="1" t="s">
        <v>56</v>
      </c>
      <c r="E5517" s="2">
        <v>29057</v>
      </c>
      <c r="F5517" s="1" t="s">
        <v>21</v>
      </c>
      <c r="G5517" s="1" t="s">
        <v>160</v>
      </c>
      <c r="H5517" s="2">
        <v>45539</v>
      </c>
      <c r="I5517" s="2">
        <v>45549</v>
      </c>
      <c r="J5517">
        <v>10</v>
      </c>
      <c r="K5517">
        <v>32844</v>
      </c>
      <c r="L5517" s="1" t="s">
        <v>1491</v>
      </c>
      <c r="M5517" s="1" t="s">
        <v>23</v>
      </c>
      <c r="N5517" s="1" t="s">
        <v>24</v>
      </c>
      <c r="O5517" t="s">
        <v>19</v>
      </c>
      <c r="P5517">
        <v>3284.4</v>
      </c>
      <c r="Q5517" s="1" t="s">
        <v>1492</v>
      </c>
      <c r="R5517" s="1" t="s">
        <v>1453</v>
      </c>
      <c r="S5517" t="s">
        <v>1449</v>
      </c>
      <c r="T5517">
        <f>VLOOKUP(Admissions[[#This Row],[Department]],Departments!A:E,5,FALSE)</f>
        <v>12000</v>
      </c>
      <c r="U5517" s="1" t="str">
        <f t="shared" si="172"/>
        <v>Above Benchmark</v>
      </c>
      <c r="V5517" s="1">
        <f t="shared" ca="1" si="173"/>
        <v>46</v>
      </c>
      <c r="W5517" s="1" t="str">
        <f ca="1">_xlfn.IFS(Admissions[[#This Row],[Patients Age]]&lt;18,"Paediatric",V5517&lt;40,"Young Adult",V5517&lt;65,"Adult",TRUE,"Senior")</f>
        <v>Adult</v>
      </c>
    </row>
    <row r="5518" spans="1:23" x14ac:dyDescent="0.25">
      <c r="A5518">
        <v>14368</v>
      </c>
      <c r="B5518">
        <v>3673</v>
      </c>
      <c r="C5518" s="1" t="s">
        <v>1414</v>
      </c>
      <c r="D5518" s="1" t="s">
        <v>56</v>
      </c>
      <c r="E5518" s="2">
        <v>25637</v>
      </c>
      <c r="F5518" s="1" t="s">
        <v>26</v>
      </c>
      <c r="G5518" s="1" t="s">
        <v>39</v>
      </c>
      <c r="H5518" s="2">
        <v>44943</v>
      </c>
      <c r="I5518" s="2">
        <v>44944</v>
      </c>
      <c r="J5518">
        <v>1</v>
      </c>
      <c r="K5518">
        <v>8555</v>
      </c>
      <c r="L5518" s="1" t="s">
        <v>1491</v>
      </c>
      <c r="M5518" s="1" t="s">
        <v>17</v>
      </c>
      <c r="N5518" s="1" t="s">
        <v>18</v>
      </c>
      <c r="O5518" t="s">
        <v>19</v>
      </c>
      <c r="P5518">
        <v>8555</v>
      </c>
      <c r="Q5518" s="1" t="s">
        <v>1492</v>
      </c>
      <c r="R5518" s="1" t="s">
        <v>1452</v>
      </c>
      <c r="S5518" t="s">
        <v>1449</v>
      </c>
      <c r="T5518">
        <f>VLOOKUP(Admissions[[#This Row],[Department]],Departments!A:E,5,FALSE)</f>
        <v>9000</v>
      </c>
      <c r="U5518" s="1" t="str">
        <f t="shared" si="172"/>
        <v>Within Benchmark</v>
      </c>
      <c r="V5518" s="1">
        <f t="shared" ca="1" si="173"/>
        <v>56</v>
      </c>
      <c r="W5518" s="1" t="str">
        <f ca="1">_xlfn.IFS(Admissions[[#This Row],[Patients Age]]&lt;18,"Paediatric",V5518&lt;40,"Young Adult",V5518&lt;65,"Adult",TRUE,"Senior")</f>
        <v>Adult</v>
      </c>
    </row>
    <row r="5519" spans="1:23" x14ac:dyDescent="0.25">
      <c r="A5519">
        <v>13802</v>
      </c>
      <c r="B5519">
        <v>3562</v>
      </c>
      <c r="C5519" s="1" t="s">
        <v>99</v>
      </c>
      <c r="D5519" s="1" t="s">
        <v>14</v>
      </c>
      <c r="E5519" s="2">
        <v>41000</v>
      </c>
      <c r="F5519" s="1" t="s">
        <v>30</v>
      </c>
      <c r="G5519" s="1" t="s">
        <v>110</v>
      </c>
      <c r="H5519" s="2">
        <v>45459</v>
      </c>
      <c r="I5519" s="2">
        <v>45462</v>
      </c>
      <c r="J5519">
        <v>3</v>
      </c>
      <c r="K5519">
        <v>3062</v>
      </c>
      <c r="L5519" s="1" t="s">
        <v>1491</v>
      </c>
      <c r="M5519" s="1" t="s">
        <v>32</v>
      </c>
      <c r="N5519" s="1" t="s">
        <v>18</v>
      </c>
      <c r="O5519" t="s">
        <v>19</v>
      </c>
      <c r="P5519">
        <v>1020.6667</v>
      </c>
      <c r="Q5519" s="1" t="s">
        <v>1492</v>
      </c>
      <c r="R5519" s="1" t="s">
        <v>1451</v>
      </c>
      <c r="S5519" t="s">
        <v>1447</v>
      </c>
      <c r="T5519">
        <f>VLOOKUP(Admissions[[#This Row],[Department]],Departments!A:E,5,FALSE)</f>
        <v>4500</v>
      </c>
      <c r="U5519" s="1" t="str">
        <f t="shared" si="172"/>
        <v>Within Benchmark</v>
      </c>
      <c r="V5519" s="1">
        <f t="shared" ca="1" si="173"/>
        <v>14</v>
      </c>
      <c r="W5519" s="1" t="str">
        <f ca="1">_xlfn.IFS(Admissions[[#This Row],[Patients Age]]&lt;18,"Paediatric",V5519&lt;40,"Young Adult",V5519&lt;65,"Adult",TRUE,"Senior")</f>
        <v>Paediatric</v>
      </c>
    </row>
    <row r="5520" spans="1:23" x14ac:dyDescent="0.25">
      <c r="A5520">
        <v>10506</v>
      </c>
      <c r="B5520">
        <v>3272</v>
      </c>
      <c r="C5520" s="1" t="s">
        <v>930</v>
      </c>
      <c r="D5520" s="1" t="s">
        <v>56</v>
      </c>
      <c r="E5520" s="2">
        <v>18544</v>
      </c>
      <c r="F5520" s="1" t="s">
        <v>66</v>
      </c>
      <c r="G5520" s="1" t="s">
        <v>67</v>
      </c>
      <c r="H5520" s="2">
        <v>45126</v>
      </c>
      <c r="I5520" s="2">
        <v>45132</v>
      </c>
      <c r="J5520">
        <v>6</v>
      </c>
      <c r="K5520">
        <v>14659</v>
      </c>
      <c r="L5520" s="1" t="s">
        <v>1491</v>
      </c>
      <c r="M5520" s="1" t="s">
        <v>68</v>
      </c>
      <c r="N5520" s="1" t="s">
        <v>33</v>
      </c>
      <c r="O5520" t="s">
        <v>19</v>
      </c>
      <c r="P5520">
        <v>2443.1667000000002</v>
      </c>
      <c r="Q5520" s="1" t="s">
        <v>1492</v>
      </c>
      <c r="R5520" s="1" t="s">
        <v>1453</v>
      </c>
      <c r="S5520" t="s">
        <v>1449</v>
      </c>
      <c r="T5520">
        <f>VLOOKUP(Admissions[[#This Row],[Department]],Departments!A:E,5,FALSE)</f>
        <v>6000</v>
      </c>
      <c r="U5520" s="1" t="str">
        <f t="shared" si="172"/>
        <v>Above Benchmark</v>
      </c>
      <c r="V5520" s="1">
        <f t="shared" ca="1" si="173"/>
        <v>75</v>
      </c>
      <c r="W5520" s="1" t="str">
        <f ca="1">_xlfn.IFS(Admissions[[#This Row],[Patients Age]]&lt;18,"Paediatric",V5520&lt;40,"Young Adult",V5520&lt;65,"Adult",TRUE,"Senior")</f>
        <v>Senior</v>
      </c>
    </row>
    <row r="5521" spans="1:23" x14ac:dyDescent="0.25">
      <c r="A5521">
        <v>13232</v>
      </c>
      <c r="B5521">
        <v>4875</v>
      </c>
      <c r="C5521" s="1" t="s">
        <v>546</v>
      </c>
      <c r="D5521" s="1" t="s">
        <v>56</v>
      </c>
      <c r="E5521" s="2">
        <v>26658</v>
      </c>
      <c r="F5521" s="1" t="s">
        <v>15</v>
      </c>
      <c r="G5521" s="1" t="s">
        <v>16</v>
      </c>
      <c r="H5521" s="2">
        <v>45628</v>
      </c>
      <c r="I5521" s="2">
        <v>45630</v>
      </c>
      <c r="J5521">
        <v>2</v>
      </c>
      <c r="K5521">
        <v>3412</v>
      </c>
      <c r="L5521" s="1" t="s">
        <v>1491</v>
      </c>
      <c r="M5521" s="1" t="s">
        <v>49</v>
      </c>
      <c r="N5521" s="1" t="s">
        <v>18</v>
      </c>
      <c r="O5521" t="s">
        <v>19</v>
      </c>
      <c r="P5521">
        <v>1706</v>
      </c>
      <c r="Q5521" s="1" t="s">
        <v>1492</v>
      </c>
      <c r="R5521" s="1" t="s">
        <v>1448</v>
      </c>
      <c r="S5521" t="s">
        <v>1449</v>
      </c>
      <c r="T5521">
        <f>VLOOKUP(Admissions[[#This Row],[Department]],Departments!A:E,5,FALSE)</f>
        <v>5500</v>
      </c>
      <c r="U5521" s="1" t="str">
        <f t="shared" si="172"/>
        <v>Within Benchmark</v>
      </c>
      <c r="V5521" s="1">
        <f t="shared" ca="1" si="173"/>
        <v>53</v>
      </c>
      <c r="W5521" s="1" t="str">
        <f ca="1">_xlfn.IFS(Admissions[[#This Row],[Patients Age]]&lt;18,"Paediatric",V5521&lt;40,"Young Adult",V5521&lt;65,"Adult",TRUE,"Senior")</f>
        <v>Adult</v>
      </c>
    </row>
    <row r="5522" spans="1:23" x14ac:dyDescent="0.25">
      <c r="A5522">
        <v>13376</v>
      </c>
      <c r="B5522">
        <v>5101</v>
      </c>
      <c r="C5522" s="1" t="s">
        <v>1001</v>
      </c>
      <c r="D5522" s="1" t="s">
        <v>14</v>
      </c>
      <c r="E5522" s="2">
        <v>27227</v>
      </c>
      <c r="F5522" s="1" t="s">
        <v>66</v>
      </c>
      <c r="G5522" s="1" t="s">
        <v>77</v>
      </c>
      <c r="H5522" s="2">
        <v>45243</v>
      </c>
      <c r="I5522" s="2">
        <v>45249</v>
      </c>
      <c r="J5522">
        <v>6</v>
      </c>
      <c r="K5522">
        <v>11642</v>
      </c>
      <c r="L5522" s="1" t="s">
        <v>1491</v>
      </c>
      <c r="M5522" s="1" t="s">
        <v>37</v>
      </c>
      <c r="N5522" s="1" t="s">
        <v>18</v>
      </c>
      <c r="O5522" t="s">
        <v>19</v>
      </c>
      <c r="P5522">
        <v>1940.3333</v>
      </c>
      <c r="Q5522" s="1" t="s">
        <v>1492</v>
      </c>
      <c r="R5522" s="1" t="s">
        <v>1448</v>
      </c>
      <c r="S5522" t="s">
        <v>1449</v>
      </c>
      <c r="T5522">
        <f>VLOOKUP(Admissions[[#This Row],[Department]],Departments!A:E,5,FALSE)</f>
        <v>6000</v>
      </c>
      <c r="U5522" s="1" t="str">
        <f t="shared" si="172"/>
        <v>Above Benchmark</v>
      </c>
      <c r="V5522" s="1">
        <f t="shared" ca="1" si="173"/>
        <v>51</v>
      </c>
      <c r="W5522" s="1" t="str">
        <f ca="1">_xlfn.IFS(Admissions[[#This Row],[Patients Age]]&lt;18,"Paediatric",V5522&lt;40,"Young Adult",V5522&lt;65,"Adult",TRUE,"Senior")</f>
        <v>Adult</v>
      </c>
    </row>
    <row r="5523" spans="1:23" x14ac:dyDescent="0.25">
      <c r="A5523">
        <v>10453</v>
      </c>
      <c r="B5523">
        <v>4803</v>
      </c>
      <c r="C5523" s="1" t="s">
        <v>260</v>
      </c>
      <c r="D5523" s="1" t="s">
        <v>14</v>
      </c>
      <c r="E5523" s="2">
        <v>19652</v>
      </c>
      <c r="F5523" s="1" t="s">
        <v>66</v>
      </c>
      <c r="G5523" s="1" t="s">
        <v>70</v>
      </c>
      <c r="H5523" s="2">
        <v>45232</v>
      </c>
      <c r="I5523" s="2">
        <v>45239</v>
      </c>
      <c r="J5523">
        <v>7</v>
      </c>
      <c r="K5523">
        <v>13346</v>
      </c>
      <c r="L5523" s="1" t="s">
        <v>1491</v>
      </c>
      <c r="M5523" s="1" t="s">
        <v>91</v>
      </c>
      <c r="N5523" s="1" t="s">
        <v>24</v>
      </c>
      <c r="O5523" t="s">
        <v>19</v>
      </c>
      <c r="P5523">
        <v>1906.5714</v>
      </c>
      <c r="Q5523" s="1" t="s">
        <v>1492</v>
      </c>
      <c r="R5523" s="1" t="s">
        <v>1450</v>
      </c>
      <c r="S5523" t="s">
        <v>1449</v>
      </c>
      <c r="T5523">
        <f>VLOOKUP(Admissions[[#This Row],[Department]],Departments!A:E,5,FALSE)</f>
        <v>6000</v>
      </c>
      <c r="U5523" s="1" t="str">
        <f t="shared" si="172"/>
        <v>Above Benchmark</v>
      </c>
      <c r="V5523" s="1">
        <f t="shared" ca="1" si="173"/>
        <v>72</v>
      </c>
      <c r="W5523" s="1" t="str">
        <f ca="1">_xlfn.IFS(Admissions[[#This Row],[Patients Age]]&lt;18,"Paediatric",V5523&lt;40,"Young Adult",V5523&lt;65,"Adult",TRUE,"Senior")</f>
        <v>Senior</v>
      </c>
    </row>
    <row r="5524" spans="1:23" x14ac:dyDescent="0.25">
      <c r="A5524">
        <v>10661</v>
      </c>
      <c r="B5524">
        <v>3223</v>
      </c>
      <c r="C5524" s="1" t="s">
        <v>950</v>
      </c>
      <c r="D5524" s="1" t="s">
        <v>56</v>
      </c>
      <c r="E5524" s="2">
        <v>41897</v>
      </c>
      <c r="F5524" s="1" t="s">
        <v>30</v>
      </c>
      <c r="G5524" s="1" t="s">
        <v>58</v>
      </c>
      <c r="H5524" s="2">
        <v>45301</v>
      </c>
      <c r="I5524" s="2">
        <v>45306</v>
      </c>
      <c r="J5524">
        <v>5</v>
      </c>
      <c r="K5524">
        <v>3853</v>
      </c>
      <c r="L5524" s="1" t="s">
        <v>1494</v>
      </c>
      <c r="M5524" s="1" t="s">
        <v>46</v>
      </c>
      <c r="N5524" s="1" t="s">
        <v>18</v>
      </c>
      <c r="O5524" t="s">
        <v>19</v>
      </c>
      <c r="P5524">
        <v>770.6</v>
      </c>
      <c r="Q5524" s="1" t="s">
        <v>1492</v>
      </c>
      <c r="R5524" s="1" t="s">
        <v>1453</v>
      </c>
      <c r="S5524" t="s">
        <v>1449</v>
      </c>
      <c r="T5524">
        <f>VLOOKUP(Admissions[[#This Row],[Department]],Departments!A:E,5,FALSE)</f>
        <v>4500</v>
      </c>
      <c r="U5524" s="1" t="str">
        <f t="shared" si="172"/>
        <v>Within Benchmark</v>
      </c>
      <c r="V5524" s="1">
        <f t="shared" ca="1" si="173"/>
        <v>11</v>
      </c>
      <c r="W5524" s="1" t="str">
        <f ca="1">_xlfn.IFS(Admissions[[#This Row],[Patients Age]]&lt;18,"Paediatric",V5524&lt;40,"Young Adult",V5524&lt;65,"Adult",TRUE,"Senior")</f>
        <v>Paediatric</v>
      </c>
    </row>
    <row r="5525" spans="1:23" x14ac:dyDescent="0.25">
      <c r="A5525">
        <v>13616</v>
      </c>
      <c r="B5525">
        <v>4165</v>
      </c>
      <c r="C5525" s="1" t="s">
        <v>1019</v>
      </c>
      <c r="D5525" s="1" t="s">
        <v>56</v>
      </c>
      <c r="E5525" s="2">
        <v>25710</v>
      </c>
      <c r="F5525" s="1" t="s">
        <v>35</v>
      </c>
      <c r="G5525" s="1" t="s">
        <v>36</v>
      </c>
      <c r="H5525" s="2">
        <v>45395</v>
      </c>
      <c r="I5525" s="2">
        <v>45403</v>
      </c>
      <c r="J5525">
        <v>8</v>
      </c>
      <c r="K5525">
        <v>13154</v>
      </c>
      <c r="L5525" s="1" t="s">
        <v>1491</v>
      </c>
      <c r="M5525" s="1" t="s">
        <v>37</v>
      </c>
      <c r="N5525" s="1" t="s">
        <v>33</v>
      </c>
      <c r="O5525" t="s">
        <v>19</v>
      </c>
      <c r="P5525">
        <v>1644.25</v>
      </c>
      <c r="Q5525" s="1" t="s">
        <v>1492</v>
      </c>
      <c r="R5525" s="1" t="s">
        <v>1446</v>
      </c>
      <c r="S5525" t="s">
        <v>1447</v>
      </c>
      <c r="T5525">
        <f>VLOOKUP(Admissions[[#This Row],[Department]],Departments!A:E,5,FALSE)</f>
        <v>8500</v>
      </c>
      <c r="U5525" s="1" t="str">
        <f t="shared" si="172"/>
        <v>Above Benchmark</v>
      </c>
      <c r="V5525" s="1">
        <f t="shared" ca="1" si="173"/>
        <v>56</v>
      </c>
      <c r="W5525" s="1" t="str">
        <f ca="1">_xlfn.IFS(Admissions[[#This Row],[Patients Age]]&lt;18,"Paediatric",V5525&lt;40,"Young Adult",V5525&lt;65,"Adult",TRUE,"Senior")</f>
        <v>Adult</v>
      </c>
    </row>
    <row r="5526" spans="1:23" x14ac:dyDescent="0.25">
      <c r="A5526">
        <v>12555</v>
      </c>
      <c r="B5526">
        <v>6470</v>
      </c>
      <c r="C5526" s="1" t="s">
        <v>277</v>
      </c>
      <c r="D5526" s="1" t="s">
        <v>14</v>
      </c>
      <c r="E5526" s="2">
        <v>39145</v>
      </c>
      <c r="F5526" s="1" t="s">
        <v>30</v>
      </c>
      <c r="G5526" s="1" t="s">
        <v>31</v>
      </c>
      <c r="H5526" s="2">
        <v>45247</v>
      </c>
      <c r="I5526" s="2">
        <v>45248</v>
      </c>
      <c r="J5526">
        <v>1</v>
      </c>
      <c r="K5526">
        <v>2051</v>
      </c>
      <c r="L5526" s="1" t="s">
        <v>1491</v>
      </c>
      <c r="M5526" s="1" t="s">
        <v>81</v>
      </c>
      <c r="N5526" s="1" t="s">
        <v>24</v>
      </c>
      <c r="O5526" t="s">
        <v>19</v>
      </c>
      <c r="P5526">
        <v>2051</v>
      </c>
      <c r="Q5526" s="1" t="s">
        <v>1492</v>
      </c>
      <c r="R5526" s="1" t="s">
        <v>1454</v>
      </c>
      <c r="S5526" t="s">
        <v>1449</v>
      </c>
      <c r="T5526">
        <f>VLOOKUP(Admissions[[#This Row],[Department]],Departments!A:E,5,FALSE)</f>
        <v>4500</v>
      </c>
      <c r="U5526" s="1" t="str">
        <f t="shared" si="172"/>
        <v>Within Benchmark</v>
      </c>
      <c r="V5526" s="1">
        <f t="shared" ca="1" si="173"/>
        <v>19</v>
      </c>
      <c r="W5526" s="1" t="str">
        <f ca="1">_xlfn.IFS(Admissions[[#This Row],[Patients Age]]&lt;18,"Paediatric",V5526&lt;40,"Young Adult",V5526&lt;65,"Adult",TRUE,"Senior")</f>
        <v>Young Adult</v>
      </c>
    </row>
    <row r="5527" spans="1:23" x14ac:dyDescent="0.25">
      <c r="A5527">
        <v>14130</v>
      </c>
      <c r="B5527">
        <v>4794</v>
      </c>
      <c r="C5527" s="1" t="s">
        <v>1104</v>
      </c>
      <c r="D5527" s="1" t="s">
        <v>56</v>
      </c>
      <c r="E5527" s="2">
        <v>14541</v>
      </c>
      <c r="F5527" s="1" t="s">
        <v>51</v>
      </c>
      <c r="G5527" s="1" t="s">
        <v>52</v>
      </c>
      <c r="H5527" s="2">
        <v>45101</v>
      </c>
      <c r="I5527" s="2">
        <v>45107</v>
      </c>
      <c r="J5527">
        <v>6</v>
      </c>
      <c r="K5527">
        <v>9895</v>
      </c>
      <c r="L5527" s="1" t="s">
        <v>1491</v>
      </c>
      <c r="M5527" s="1" t="s">
        <v>17</v>
      </c>
      <c r="N5527" s="1" t="s">
        <v>18</v>
      </c>
      <c r="O5527" t="s">
        <v>19</v>
      </c>
      <c r="P5527">
        <v>1649.1667</v>
      </c>
      <c r="Q5527" s="1" t="s">
        <v>1492</v>
      </c>
      <c r="R5527" s="1" t="s">
        <v>1446</v>
      </c>
      <c r="S5527" t="s">
        <v>1447</v>
      </c>
      <c r="T5527">
        <f>VLOOKUP(Admissions[[#This Row],[Department]],Departments!A:E,5,FALSE)</f>
        <v>6800</v>
      </c>
      <c r="U5527" s="1" t="str">
        <f t="shared" si="172"/>
        <v>Above Benchmark</v>
      </c>
      <c r="V5527" s="1">
        <f t="shared" ca="1" si="173"/>
        <v>86</v>
      </c>
      <c r="W5527" s="1" t="str">
        <f ca="1">_xlfn.IFS(Admissions[[#This Row],[Patients Age]]&lt;18,"Paediatric",V5527&lt;40,"Young Adult",V5527&lt;65,"Adult",TRUE,"Senior")</f>
        <v>Senior</v>
      </c>
    </row>
    <row r="5528" spans="1:23" x14ac:dyDescent="0.25">
      <c r="A5528">
        <v>14337</v>
      </c>
      <c r="B5528">
        <v>5500</v>
      </c>
      <c r="C5528" s="1" t="s">
        <v>1046</v>
      </c>
      <c r="D5528" s="1" t="s">
        <v>14</v>
      </c>
      <c r="E5528" s="2">
        <v>11427</v>
      </c>
      <c r="F5528" s="1" t="s">
        <v>35</v>
      </c>
      <c r="G5528" s="1" t="s">
        <v>83</v>
      </c>
      <c r="H5528" s="2">
        <v>45382</v>
      </c>
      <c r="I5528" s="2">
        <v>45388</v>
      </c>
      <c r="J5528">
        <v>6</v>
      </c>
      <c r="K5528">
        <v>11331</v>
      </c>
      <c r="L5528" s="1" t="s">
        <v>1491</v>
      </c>
      <c r="M5528" s="1" t="s">
        <v>119</v>
      </c>
      <c r="N5528" s="1" t="s">
        <v>24</v>
      </c>
      <c r="O5528" t="s">
        <v>19</v>
      </c>
      <c r="P5528">
        <v>1888.5</v>
      </c>
      <c r="Q5528" s="1" t="s">
        <v>1492</v>
      </c>
      <c r="R5528" s="1" t="s">
        <v>1451</v>
      </c>
      <c r="S5528" t="s">
        <v>1447</v>
      </c>
      <c r="T5528">
        <f>VLOOKUP(Admissions[[#This Row],[Department]],Departments!A:E,5,FALSE)</f>
        <v>8500</v>
      </c>
      <c r="U5528" s="1" t="str">
        <f t="shared" si="172"/>
        <v>Above Benchmark</v>
      </c>
      <c r="V5528" s="1">
        <f t="shared" ca="1" si="173"/>
        <v>95</v>
      </c>
      <c r="W5528" s="1" t="str">
        <f ca="1">_xlfn.IFS(Admissions[[#This Row],[Patients Age]]&lt;18,"Paediatric",V5528&lt;40,"Young Adult",V5528&lt;65,"Adult",TRUE,"Senior")</f>
        <v>Senior</v>
      </c>
    </row>
    <row r="5529" spans="1:23" x14ac:dyDescent="0.25">
      <c r="A5529">
        <v>15322</v>
      </c>
      <c r="B5529">
        <v>3816</v>
      </c>
      <c r="C5529" s="1" t="s">
        <v>1263</v>
      </c>
      <c r="D5529" s="1" t="s">
        <v>56</v>
      </c>
      <c r="E5529" s="2">
        <v>23293</v>
      </c>
      <c r="F5529" s="1" t="s">
        <v>21</v>
      </c>
      <c r="G5529" s="1" t="s">
        <v>22</v>
      </c>
      <c r="H5529" s="2">
        <v>45322</v>
      </c>
      <c r="I5529" s="2">
        <v>45334</v>
      </c>
      <c r="J5529">
        <v>12</v>
      </c>
      <c r="K5529">
        <v>34966</v>
      </c>
      <c r="L5529" s="1" t="s">
        <v>1491</v>
      </c>
      <c r="M5529" s="1" t="s">
        <v>23</v>
      </c>
      <c r="N5529" s="1" t="s">
        <v>18</v>
      </c>
      <c r="O5529" t="s">
        <v>19</v>
      </c>
      <c r="P5529">
        <v>2913.8332999999998</v>
      </c>
      <c r="Q5529" s="1" t="s">
        <v>1492</v>
      </c>
      <c r="R5529" s="1" t="s">
        <v>1453</v>
      </c>
      <c r="S5529" t="s">
        <v>1449</v>
      </c>
      <c r="T5529">
        <f>VLOOKUP(Admissions[[#This Row],[Department]],Departments!A:E,5,FALSE)</f>
        <v>12000</v>
      </c>
      <c r="U5529" s="1" t="str">
        <f t="shared" si="172"/>
        <v>Above Benchmark</v>
      </c>
      <c r="V5529" s="1">
        <f t="shared" ca="1" si="173"/>
        <v>62</v>
      </c>
      <c r="W5529" s="1" t="str">
        <f ca="1">_xlfn.IFS(Admissions[[#This Row],[Patients Age]]&lt;18,"Paediatric",V5529&lt;40,"Young Adult",V5529&lt;65,"Adult",TRUE,"Senior")</f>
        <v>Adult</v>
      </c>
    </row>
    <row r="5530" spans="1:23" x14ac:dyDescent="0.25">
      <c r="A5530">
        <v>12958</v>
      </c>
      <c r="B5530">
        <v>6257</v>
      </c>
      <c r="C5530" s="1" t="s">
        <v>787</v>
      </c>
      <c r="D5530" s="1" t="s">
        <v>56</v>
      </c>
      <c r="E5530" s="2">
        <v>24220</v>
      </c>
      <c r="F5530" s="1" t="s">
        <v>51</v>
      </c>
      <c r="G5530" s="1" t="s">
        <v>113</v>
      </c>
      <c r="H5530" s="2">
        <v>44945</v>
      </c>
      <c r="I5530" s="2">
        <v>44952</v>
      </c>
      <c r="J5530">
        <v>7</v>
      </c>
      <c r="K5530">
        <v>10704</v>
      </c>
      <c r="L5530" s="1" t="s">
        <v>1491</v>
      </c>
      <c r="M5530" s="1" t="s">
        <v>17</v>
      </c>
      <c r="N5530" s="1" t="s">
        <v>33</v>
      </c>
      <c r="O5530" t="s">
        <v>19</v>
      </c>
      <c r="P5530">
        <v>1529.1429000000001</v>
      </c>
      <c r="Q5530" s="1" t="s">
        <v>1492</v>
      </c>
      <c r="R5530" s="1" t="s">
        <v>1450</v>
      </c>
      <c r="S5530" t="s">
        <v>1449</v>
      </c>
      <c r="T5530">
        <f>VLOOKUP(Admissions[[#This Row],[Department]],Departments!A:E,5,FALSE)</f>
        <v>6800</v>
      </c>
      <c r="U5530" s="1" t="str">
        <f t="shared" si="172"/>
        <v>Above Benchmark</v>
      </c>
      <c r="V5530" s="1">
        <f t="shared" ca="1" si="173"/>
        <v>60</v>
      </c>
      <c r="W5530" s="1" t="str">
        <f ca="1">_xlfn.IFS(Admissions[[#This Row],[Patients Age]]&lt;18,"Paediatric",V5530&lt;40,"Young Adult",V5530&lt;65,"Adult",TRUE,"Senior")</f>
        <v>Adult</v>
      </c>
    </row>
    <row r="5531" spans="1:23" x14ac:dyDescent="0.25">
      <c r="A5531">
        <v>10939</v>
      </c>
      <c r="B5531">
        <v>3482</v>
      </c>
      <c r="C5531" s="1" t="s">
        <v>395</v>
      </c>
      <c r="D5531" s="1" t="s">
        <v>14</v>
      </c>
      <c r="E5531" s="2">
        <v>17763</v>
      </c>
      <c r="F5531" s="1" t="s">
        <v>66</v>
      </c>
      <c r="G5531" s="1" t="s">
        <v>77</v>
      </c>
      <c r="H5531" s="2">
        <v>44981</v>
      </c>
      <c r="I5531" s="2">
        <v>44986</v>
      </c>
      <c r="J5531">
        <v>5</v>
      </c>
      <c r="K5531">
        <v>9956</v>
      </c>
      <c r="L5531" s="1" t="s">
        <v>1491</v>
      </c>
      <c r="M5531" s="1" t="s">
        <v>91</v>
      </c>
      <c r="N5531" s="1" t="s">
        <v>18</v>
      </c>
      <c r="O5531" t="s">
        <v>19</v>
      </c>
      <c r="P5531">
        <v>1991.2</v>
      </c>
      <c r="Q5531" s="1" t="s">
        <v>1492</v>
      </c>
      <c r="R5531" s="1" t="s">
        <v>1454</v>
      </c>
      <c r="S5531" t="s">
        <v>1449</v>
      </c>
      <c r="T5531">
        <f>VLOOKUP(Admissions[[#This Row],[Department]],Departments!A:E,5,FALSE)</f>
        <v>6000</v>
      </c>
      <c r="U5531" s="1" t="str">
        <f t="shared" si="172"/>
        <v>Above Benchmark</v>
      </c>
      <c r="V5531" s="1">
        <f t="shared" ca="1" si="173"/>
        <v>77</v>
      </c>
      <c r="W5531" s="1" t="str">
        <f ca="1">_xlfn.IFS(Admissions[[#This Row],[Patients Age]]&lt;18,"Paediatric",V5531&lt;40,"Young Adult",V5531&lt;65,"Adult",TRUE,"Senior")</f>
        <v>Senior</v>
      </c>
    </row>
    <row r="5532" spans="1:23" x14ac:dyDescent="0.25">
      <c r="A5532">
        <v>12896</v>
      </c>
      <c r="B5532">
        <v>4076</v>
      </c>
      <c r="C5532" s="1" t="s">
        <v>1032</v>
      </c>
      <c r="D5532" s="1" t="s">
        <v>56</v>
      </c>
      <c r="E5532" s="2">
        <v>25629</v>
      </c>
      <c r="F5532" s="1" t="s">
        <v>26</v>
      </c>
      <c r="G5532" s="1" t="s">
        <v>27</v>
      </c>
      <c r="H5532" s="2">
        <v>45137</v>
      </c>
      <c r="I5532" s="2">
        <v>45142</v>
      </c>
      <c r="J5532">
        <v>5</v>
      </c>
      <c r="K5532">
        <v>17223</v>
      </c>
      <c r="L5532" s="1" t="s">
        <v>1491</v>
      </c>
      <c r="M5532" s="1" t="s">
        <v>79</v>
      </c>
      <c r="N5532" s="1" t="s">
        <v>18</v>
      </c>
      <c r="O5532" t="s">
        <v>19</v>
      </c>
      <c r="P5532">
        <v>3444.6</v>
      </c>
      <c r="Q5532" s="1" t="s">
        <v>1492</v>
      </c>
      <c r="R5532" s="1" t="s">
        <v>1451</v>
      </c>
      <c r="S5532" t="s">
        <v>1447</v>
      </c>
      <c r="T5532">
        <f>VLOOKUP(Admissions[[#This Row],[Department]],Departments!A:E,5,FALSE)</f>
        <v>9000</v>
      </c>
      <c r="U5532" s="1" t="str">
        <f t="shared" si="172"/>
        <v>Above Benchmark</v>
      </c>
      <c r="V5532" s="1">
        <f t="shared" ca="1" si="173"/>
        <v>56</v>
      </c>
      <c r="W5532" s="1" t="str">
        <f ca="1">_xlfn.IFS(Admissions[[#This Row],[Patients Age]]&lt;18,"Paediatric",V5532&lt;40,"Young Adult",V5532&lt;65,"Adult",TRUE,"Senior")</f>
        <v>Adult</v>
      </c>
    </row>
    <row r="5533" spans="1:23" x14ac:dyDescent="0.25">
      <c r="A5533">
        <v>13551</v>
      </c>
      <c r="B5533">
        <v>3214</v>
      </c>
      <c r="C5533" s="1" t="s">
        <v>699</v>
      </c>
      <c r="D5533" s="1" t="s">
        <v>14</v>
      </c>
      <c r="E5533" s="2">
        <v>27772</v>
      </c>
      <c r="F5533" s="1" t="s">
        <v>15</v>
      </c>
      <c r="G5533" s="1" t="s">
        <v>217</v>
      </c>
      <c r="H5533" s="2">
        <v>44981</v>
      </c>
      <c r="I5533" s="2">
        <v>44984</v>
      </c>
      <c r="J5533">
        <v>3</v>
      </c>
      <c r="K5533">
        <v>5112</v>
      </c>
      <c r="L5533" s="1" t="s">
        <v>1491</v>
      </c>
      <c r="M5533" s="1" t="s">
        <v>17</v>
      </c>
      <c r="N5533" s="1" t="s">
        <v>24</v>
      </c>
      <c r="O5533" t="s">
        <v>19</v>
      </c>
      <c r="P5533">
        <v>1704</v>
      </c>
      <c r="Q5533" s="1" t="s">
        <v>1492</v>
      </c>
      <c r="R5533" s="1" t="s">
        <v>1454</v>
      </c>
      <c r="S5533" t="s">
        <v>1449</v>
      </c>
      <c r="T5533">
        <f>VLOOKUP(Admissions[[#This Row],[Department]],Departments!A:E,5,FALSE)</f>
        <v>5500</v>
      </c>
      <c r="U5533" s="1" t="str">
        <f t="shared" si="172"/>
        <v>Within Benchmark</v>
      </c>
      <c r="V5533" s="1">
        <f t="shared" ca="1" si="173"/>
        <v>50</v>
      </c>
      <c r="W5533" s="1" t="str">
        <f ca="1">_xlfn.IFS(Admissions[[#This Row],[Patients Age]]&lt;18,"Paediatric",V5533&lt;40,"Young Adult",V5533&lt;65,"Adult",TRUE,"Senior")</f>
        <v>Adult</v>
      </c>
    </row>
    <row r="5534" spans="1:23" x14ac:dyDescent="0.25">
      <c r="A5534">
        <v>10855</v>
      </c>
      <c r="B5534">
        <v>5459</v>
      </c>
      <c r="C5534" s="1" t="s">
        <v>1415</v>
      </c>
      <c r="D5534" s="1" t="s">
        <v>56</v>
      </c>
      <c r="E5534" s="2">
        <v>35360</v>
      </c>
      <c r="F5534" s="1" t="s">
        <v>15</v>
      </c>
      <c r="G5534" s="1" t="s">
        <v>16</v>
      </c>
      <c r="H5534" s="2">
        <v>45298</v>
      </c>
      <c r="I5534" s="2">
        <v>45300</v>
      </c>
      <c r="J5534">
        <v>2</v>
      </c>
      <c r="K5534">
        <v>4758</v>
      </c>
      <c r="L5534" s="1" t="s">
        <v>1491</v>
      </c>
      <c r="M5534" s="1" t="s">
        <v>81</v>
      </c>
      <c r="N5534" s="1" t="s">
        <v>18</v>
      </c>
      <c r="O5534" t="s">
        <v>19</v>
      </c>
      <c r="P5534">
        <v>2379</v>
      </c>
      <c r="Q5534" s="1" t="s">
        <v>1492</v>
      </c>
      <c r="R5534" s="1" t="s">
        <v>1451</v>
      </c>
      <c r="S5534" t="s">
        <v>1447</v>
      </c>
      <c r="T5534">
        <f>VLOOKUP(Admissions[[#This Row],[Department]],Departments!A:E,5,FALSE)</f>
        <v>5500</v>
      </c>
      <c r="U5534" s="1" t="str">
        <f t="shared" si="172"/>
        <v>Within Benchmark</v>
      </c>
      <c r="V5534" s="1">
        <f t="shared" ca="1" si="173"/>
        <v>29</v>
      </c>
      <c r="W5534" s="1" t="str">
        <f ca="1">_xlfn.IFS(Admissions[[#This Row],[Patients Age]]&lt;18,"Paediatric",V5534&lt;40,"Young Adult",V5534&lt;65,"Adult",TRUE,"Senior")</f>
        <v>Young Adult</v>
      </c>
    </row>
    <row r="5535" spans="1:23" x14ac:dyDescent="0.25">
      <c r="A5535">
        <v>12067</v>
      </c>
      <c r="B5535">
        <v>5102</v>
      </c>
      <c r="C5535" s="1" t="s">
        <v>69</v>
      </c>
      <c r="D5535" s="1" t="s">
        <v>14</v>
      </c>
      <c r="E5535" s="2">
        <v>13555</v>
      </c>
      <c r="F5535" s="1" t="s">
        <v>35</v>
      </c>
      <c r="G5535" s="1" t="s">
        <v>36</v>
      </c>
      <c r="H5535" s="2">
        <v>45627</v>
      </c>
      <c r="I5535" s="2">
        <v>45637</v>
      </c>
      <c r="J5535">
        <v>10</v>
      </c>
      <c r="K5535">
        <v>17960</v>
      </c>
      <c r="L5535" s="1" t="s">
        <v>1491</v>
      </c>
      <c r="M5535" s="1" t="s">
        <v>119</v>
      </c>
      <c r="N5535" s="1" t="s">
        <v>18</v>
      </c>
      <c r="O5535" t="s">
        <v>19</v>
      </c>
      <c r="P5535">
        <v>1796</v>
      </c>
      <c r="Q5535" s="1" t="s">
        <v>1492</v>
      </c>
      <c r="R5535" s="1" t="s">
        <v>1451</v>
      </c>
      <c r="S5535" t="s">
        <v>1447</v>
      </c>
      <c r="T5535">
        <f>VLOOKUP(Admissions[[#This Row],[Department]],Departments!A:E,5,FALSE)</f>
        <v>8500</v>
      </c>
      <c r="U5535" s="1" t="str">
        <f t="shared" si="172"/>
        <v>Above Benchmark</v>
      </c>
      <c r="V5535" s="1">
        <f t="shared" ca="1" si="173"/>
        <v>89</v>
      </c>
      <c r="W5535" s="1" t="str">
        <f ca="1">_xlfn.IFS(Admissions[[#This Row],[Patients Age]]&lt;18,"Paediatric",V5535&lt;40,"Young Adult",V5535&lt;65,"Adult",TRUE,"Senior")</f>
        <v>Senior</v>
      </c>
    </row>
    <row r="5536" spans="1:23" x14ac:dyDescent="0.25">
      <c r="A5536">
        <v>14841</v>
      </c>
      <c r="B5536">
        <v>5694</v>
      </c>
      <c r="C5536" s="1" t="s">
        <v>745</v>
      </c>
      <c r="D5536" s="1" t="s">
        <v>14</v>
      </c>
      <c r="E5536" s="2">
        <v>24600</v>
      </c>
      <c r="F5536" s="1" t="s">
        <v>51</v>
      </c>
      <c r="G5536" s="1" t="s">
        <v>52</v>
      </c>
      <c r="H5536" s="2">
        <v>45279</v>
      </c>
      <c r="I5536" s="2">
        <v>45281</v>
      </c>
      <c r="J5536">
        <v>2</v>
      </c>
      <c r="K5536">
        <v>5192</v>
      </c>
      <c r="L5536" s="1" t="s">
        <v>1491</v>
      </c>
      <c r="M5536" s="1" t="s">
        <v>114</v>
      </c>
      <c r="N5536" s="1" t="s">
        <v>33</v>
      </c>
      <c r="O5536" t="s">
        <v>19</v>
      </c>
      <c r="P5536">
        <v>2596</v>
      </c>
      <c r="Q5536" s="1" t="s">
        <v>1492</v>
      </c>
      <c r="R5536" s="1" t="s">
        <v>1452</v>
      </c>
      <c r="S5536" t="s">
        <v>1449</v>
      </c>
      <c r="T5536">
        <f>VLOOKUP(Admissions[[#This Row],[Department]],Departments!A:E,5,FALSE)</f>
        <v>6800</v>
      </c>
      <c r="U5536" s="1" t="str">
        <f t="shared" si="172"/>
        <v>Within Benchmark</v>
      </c>
      <c r="V5536" s="1">
        <f t="shared" ca="1" si="173"/>
        <v>59</v>
      </c>
      <c r="W5536" s="1" t="str">
        <f ca="1">_xlfn.IFS(Admissions[[#This Row],[Patients Age]]&lt;18,"Paediatric",V5536&lt;40,"Young Adult",V5536&lt;65,"Adult",TRUE,"Senior")</f>
        <v>Adult</v>
      </c>
    </row>
    <row r="5537" spans="1:23" x14ac:dyDescent="0.25">
      <c r="A5537">
        <v>10460</v>
      </c>
      <c r="B5537">
        <v>5809</v>
      </c>
      <c r="C5537" s="1" t="s">
        <v>712</v>
      </c>
      <c r="D5537" s="1" t="s">
        <v>14</v>
      </c>
      <c r="E5537" s="2">
        <v>14656</v>
      </c>
      <c r="F5537" s="1" t="s">
        <v>51</v>
      </c>
      <c r="G5537" s="1" t="s">
        <v>113</v>
      </c>
      <c r="H5537" s="2">
        <v>45315</v>
      </c>
      <c r="I5537" s="2">
        <v>45323</v>
      </c>
      <c r="J5537">
        <v>8</v>
      </c>
      <c r="K5537">
        <v>9009</v>
      </c>
      <c r="L5537" s="1" t="s">
        <v>1491</v>
      </c>
      <c r="M5537" s="1" t="s">
        <v>53</v>
      </c>
      <c r="N5537" s="1" t="s">
        <v>18</v>
      </c>
      <c r="O5537" t="s">
        <v>19</v>
      </c>
      <c r="P5537">
        <v>1126.125</v>
      </c>
      <c r="Q5537" s="1" t="s">
        <v>1492</v>
      </c>
      <c r="R5537" s="1" t="s">
        <v>1453</v>
      </c>
      <c r="S5537" t="s">
        <v>1449</v>
      </c>
      <c r="T5537">
        <f>VLOOKUP(Admissions[[#This Row],[Department]],Departments!A:E,5,FALSE)</f>
        <v>6800</v>
      </c>
      <c r="U5537" s="1" t="str">
        <f t="shared" si="172"/>
        <v>Above Benchmark</v>
      </c>
      <c r="V5537" s="1">
        <f t="shared" ca="1" si="173"/>
        <v>86</v>
      </c>
      <c r="W5537" s="1" t="str">
        <f ca="1">_xlfn.IFS(Admissions[[#This Row],[Patients Age]]&lt;18,"Paediatric",V5537&lt;40,"Young Adult",V5537&lt;65,"Adult",TRUE,"Senior")</f>
        <v>Senior</v>
      </c>
    </row>
    <row r="5538" spans="1:23" x14ac:dyDescent="0.25">
      <c r="A5538">
        <v>11723</v>
      </c>
      <c r="B5538">
        <v>4851</v>
      </c>
      <c r="C5538" s="1" t="s">
        <v>547</v>
      </c>
      <c r="D5538" s="1" t="s">
        <v>14</v>
      </c>
      <c r="E5538" s="2">
        <v>24261</v>
      </c>
      <c r="F5538" s="1" t="s">
        <v>35</v>
      </c>
      <c r="G5538" s="1" t="s">
        <v>83</v>
      </c>
      <c r="H5538" s="2">
        <v>45035</v>
      </c>
      <c r="I5538" s="2">
        <v>45037</v>
      </c>
      <c r="J5538">
        <v>2</v>
      </c>
      <c r="K5538">
        <v>9773</v>
      </c>
      <c r="L5538" s="1" t="s">
        <v>1491</v>
      </c>
      <c r="M5538" s="1" t="s">
        <v>60</v>
      </c>
      <c r="N5538" s="1" t="s">
        <v>33</v>
      </c>
      <c r="O5538" t="s">
        <v>19</v>
      </c>
      <c r="P5538">
        <v>4886.5</v>
      </c>
      <c r="Q5538" s="1" t="s">
        <v>1492</v>
      </c>
      <c r="R5538" s="1" t="s">
        <v>1453</v>
      </c>
      <c r="S5538" t="s">
        <v>1449</v>
      </c>
      <c r="T5538">
        <f>VLOOKUP(Admissions[[#This Row],[Department]],Departments!A:E,5,FALSE)</f>
        <v>8500</v>
      </c>
      <c r="U5538" s="1" t="str">
        <f t="shared" si="172"/>
        <v>Above Benchmark</v>
      </c>
      <c r="V5538" s="1">
        <f t="shared" ca="1" si="173"/>
        <v>60</v>
      </c>
      <c r="W5538" s="1" t="str">
        <f ca="1">_xlfn.IFS(Admissions[[#This Row],[Patients Age]]&lt;18,"Paediatric",V5538&lt;40,"Young Adult",V5538&lt;65,"Adult",TRUE,"Senior")</f>
        <v>Adult</v>
      </c>
    </row>
    <row r="5539" spans="1:23" x14ac:dyDescent="0.25">
      <c r="A5539">
        <v>10968</v>
      </c>
      <c r="B5539">
        <v>3929</v>
      </c>
      <c r="C5539" s="1" t="s">
        <v>1416</v>
      </c>
      <c r="D5539" s="1" t="s">
        <v>14</v>
      </c>
      <c r="E5539" s="2">
        <v>29682</v>
      </c>
      <c r="F5539" s="1" t="s">
        <v>35</v>
      </c>
      <c r="G5539" s="1" t="s">
        <v>83</v>
      </c>
      <c r="H5539" s="2">
        <v>45530</v>
      </c>
      <c r="I5539" s="2">
        <v>45533</v>
      </c>
      <c r="J5539">
        <v>3</v>
      </c>
      <c r="K5539">
        <v>10873</v>
      </c>
      <c r="L5539" s="1" t="s">
        <v>1491</v>
      </c>
      <c r="M5539" s="1" t="s">
        <v>60</v>
      </c>
      <c r="N5539" s="1" t="s">
        <v>33</v>
      </c>
      <c r="O5539" t="s">
        <v>19</v>
      </c>
      <c r="P5539">
        <v>3624.3332999999998</v>
      </c>
      <c r="Q5539" s="1" t="s">
        <v>1492</v>
      </c>
      <c r="R5539" s="1" t="s">
        <v>1448</v>
      </c>
      <c r="S5539" t="s">
        <v>1449</v>
      </c>
      <c r="T5539">
        <f>VLOOKUP(Admissions[[#This Row],[Department]],Departments!A:E,5,FALSE)</f>
        <v>8500</v>
      </c>
      <c r="U5539" s="1" t="str">
        <f t="shared" si="172"/>
        <v>Above Benchmark</v>
      </c>
      <c r="V5539" s="1">
        <f t="shared" ca="1" si="173"/>
        <v>45</v>
      </c>
      <c r="W5539" s="1" t="str">
        <f ca="1">_xlfn.IFS(Admissions[[#This Row],[Patients Age]]&lt;18,"Paediatric",V5539&lt;40,"Young Adult",V5539&lt;65,"Adult",TRUE,"Senior")</f>
        <v>Adult</v>
      </c>
    </row>
    <row r="5540" spans="1:23" x14ac:dyDescent="0.25">
      <c r="A5540">
        <v>11964</v>
      </c>
      <c r="B5540">
        <v>6546</v>
      </c>
      <c r="C5540" s="1" t="s">
        <v>317</v>
      </c>
      <c r="D5540" s="1" t="s">
        <v>56</v>
      </c>
      <c r="E5540" s="2">
        <v>25594</v>
      </c>
      <c r="F5540" s="1" t="s">
        <v>51</v>
      </c>
      <c r="G5540" s="1" t="s">
        <v>87</v>
      </c>
      <c r="H5540" s="2">
        <v>45641</v>
      </c>
      <c r="I5540" s="2">
        <v>45647</v>
      </c>
      <c r="J5540">
        <v>6</v>
      </c>
      <c r="K5540">
        <v>6848</v>
      </c>
      <c r="L5540" s="1" t="s">
        <v>1491</v>
      </c>
      <c r="M5540" s="1" t="s">
        <v>53</v>
      </c>
      <c r="N5540" s="1" t="s">
        <v>18</v>
      </c>
      <c r="O5540" t="s">
        <v>19</v>
      </c>
      <c r="P5540">
        <v>1141.3333</v>
      </c>
      <c r="Q5540" s="1" t="s">
        <v>1492</v>
      </c>
      <c r="R5540" s="1" t="s">
        <v>1451</v>
      </c>
      <c r="S5540" t="s">
        <v>1447</v>
      </c>
      <c r="T5540">
        <f>VLOOKUP(Admissions[[#This Row],[Department]],Departments!A:E,5,FALSE)</f>
        <v>6800</v>
      </c>
      <c r="U5540" s="1" t="str">
        <f t="shared" si="172"/>
        <v>Above Benchmark</v>
      </c>
      <c r="V5540" s="1">
        <f t="shared" ca="1" si="173"/>
        <v>56</v>
      </c>
      <c r="W5540" s="1" t="str">
        <f ca="1">_xlfn.IFS(Admissions[[#This Row],[Patients Age]]&lt;18,"Paediatric",V5540&lt;40,"Young Adult",V5540&lt;65,"Adult",TRUE,"Senior")</f>
        <v>Adult</v>
      </c>
    </row>
    <row r="5541" spans="1:23" x14ac:dyDescent="0.25">
      <c r="A5541">
        <v>10379</v>
      </c>
      <c r="B5541">
        <v>5646</v>
      </c>
      <c r="C5541" s="1" t="s">
        <v>623</v>
      </c>
      <c r="D5541" s="1" t="s">
        <v>14</v>
      </c>
      <c r="E5541" s="2">
        <v>25847</v>
      </c>
      <c r="F5541" s="1" t="s">
        <v>15</v>
      </c>
      <c r="G5541" s="1" t="s">
        <v>217</v>
      </c>
      <c r="H5541" s="2">
        <v>45181</v>
      </c>
      <c r="I5541" s="2">
        <v>45183</v>
      </c>
      <c r="J5541">
        <v>2</v>
      </c>
      <c r="K5541">
        <v>4681</v>
      </c>
      <c r="L5541" s="1" t="s">
        <v>1491</v>
      </c>
      <c r="M5541" s="1" t="s">
        <v>46</v>
      </c>
      <c r="N5541" s="1" t="s">
        <v>33</v>
      </c>
      <c r="O5541" t="s">
        <v>19</v>
      </c>
      <c r="P5541">
        <v>2340.5</v>
      </c>
      <c r="Q5541" s="1" t="s">
        <v>1492</v>
      </c>
      <c r="R5541" s="1" t="s">
        <v>1452</v>
      </c>
      <c r="S5541" t="s">
        <v>1449</v>
      </c>
      <c r="T5541">
        <f>VLOOKUP(Admissions[[#This Row],[Department]],Departments!A:E,5,FALSE)</f>
        <v>5500</v>
      </c>
      <c r="U5541" s="1" t="str">
        <f t="shared" si="172"/>
        <v>Within Benchmark</v>
      </c>
      <c r="V5541" s="1">
        <f t="shared" ca="1" si="173"/>
        <v>55</v>
      </c>
      <c r="W5541" s="1" t="str">
        <f ca="1">_xlfn.IFS(Admissions[[#This Row],[Patients Age]]&lt;18,"Paediatric",V5541&lt;40,"Young Adult",V5541&lt;65,"Adult",TRUE,"Senior")</f>
        <v>Adult</v>
      </c>
    </row>
    <row r="5542" spans="1:23" x14ac:dyDescent="0.25">
      <c r="A5542">
        <v>12596</v>
      </c>
      <c r="B5542">
        <v>3208</v>
      </c>
      <c r="C5542" s="1" t="s">
        <v>242</v>
      </c>
      <c r="D5542" s="1" t="s">
        <v>56</v>
      </c>
      <c r="E5542" s="2">
        <v>27958</v>
      </c>
      <c r="F5542" s="1" t="s">
        <v>41</v>
      </c>
      <c r="G5542" s="1" t="s">
        <v>42</v>
      </c>
      <c r="H5542" s="2">
        <v>45629</v>
      </c>
      <c r="I5542" s="2">
        <v>45634</v>
      </c>
      <c r="J5542">
        <v>5</v>
      </c>
      <c r="K5542">
        <v>6559</v>
      </c>
      <c r="L5542" s="1" t="s">
        <v>1491</v>
      </c>
      <c r="M5542" s="1" t="s">
        <v>121</v>
      </c>
      <c r="N5542" s="1" t="s">
        <v>18</v>
      </c>
      <c r="O5542" t="s">
        <v>19</v>
      </c>
      <c r="P5542">
        <v>1311.8</v>
      </c>
      <c r="Q5542" s="1" t="s">
        <v>1492</v>
      </c>
      <c r="R5542" s="1" t="s">
        <v>1452</v>
      </c>
      <c r="S5542" t="s">
        <v>1449</v>
      </c>
      <c r="T5542">
        <f>VLOOKUP(Admissions[[#This Row],[Department]],Departments!A:E,5,FALSE)</f>
        <v>7200</v>
      </c>
      <c r="U5542" s="1" t="str">
        <f t="shared" si="172"/>
        <v>Within Benchmark</v>
      </c>
      <c r="V5542" s="1">
        <f t="shared" ca="1" si="173"/>
        <v>49</v>
      </c>
      <c r="W5542" s="1" t="str">
        <f ca="1">_xlfn.IFS(Admissions[[#This Row],[Patients Age]]&lt;18,"Paediatric",V5542&lt;40,"Young Adult",V5542&lt;65,"Adult",TRUE,"Senior")</f>
        <v>Adult</v>
      </c>
    </row>
    <row r="5543" spans="1:23" x14ac:dyDescent="0.25">
      <c r="A5543">
        <v>12079</v>
      </c>
      <c r="B5543">
        <v>5425</v>
      </c>
      <c r="C5543" s="1" t="s">
        <v>1172</v>
      </c>
      <c r="D5543" s="1" t="s">
        <v>14</v>
      </c>
      <c r="E5543" s="2">
        <v>31613</v>
      </c>
      <c r="F5543" s="1" t="s">
        <v>15</v>
      </c>
      <c r="G5543" s="1" t="s">
        <v>48</v>
      </c>
      <c r="H5543" s="2">
        <v>45212</v>
      </c>
      <c r="I5543" s="2">
        <v>45214</v>
      </c>
      <c r="J5543">
        <v>2</v>
      </c>
      <c r="K5543">
        <v>3766</v>
      </c>
      <c r="L5543" s="1" t="s">
        <v>1491</v>
      </c>
      <c r="M5543" s="1" t="s">
        <v>46</v>
      </c>
      <c r="N5543" s="1" t="s">
        <v>33</v>
      </c>
      <c r="O5543" t="s">
        <v>19</v>
      </c>
      <c r="P5543">
        <v>1883</v>
      </c>
      <c r="Q5543" s="1" t="s">
        <v>1492</v>
      </c>
      <c r="R5543" s="1" t="s">
        <v>1454</v>
      </c>
      <c r="S5543" t="s">
        <v>1449</v>
      </c>
      <c r="T5543">
        <f>VLOOKUP(Admissions[[#This Row],[Department]],Departments!A:E,5,FALSE)</f>
        <v>5500</v>
      </c>
      <c r="U5543" s="1" t="str">
        <f t="shared" si="172"/>
        <v>Within Benchmark</v>
      </c>
      <c r="V5543" s="1">
        <f t="shared" ca="1" si="173"/>
        <v>39</v>
      </c>
      <c r="W5543" s="1" t="str">
        <f ca="1">_xlfn.IFS(Admissions[[#This Row],[Patients Age]]&lt;18,"Paediatric",V5543&lt;40,"Young Adult",V5543&lt;65,"Adult",TRUE,"Senior")</f>
        <v>Young Adult</v>
      </c>
    </row>
    <row r="5544" spans="1:23" x14ac:dyDescent="0.25">
      <c r="A5544">
        <v>15159</v>
      </c>
      <c r="B5544">
        <v>6128</v>
      </c>
      <c r="C5544" s="1" t="s">
        <v>532</v>
      </c>
      <c r="D5544" s="1" t="s">
        <v>14</v>
      </c>
      <c r="E5544" s="2">
        <v>31109</v>
      </c>
      <c r="F5544" s="1" t="s">
        <v>35</v>
      </c>
      <c r="G5544" s="1" t="s">
        <v>85</v>
      </c>
      <c r="H5544" s="2">
        <v>45441</v>
      </c>
      <c r="I5544" s="2">
        <v>45444</v>
      </c>
      <c r="J5544">
        <v>3</v>
      </c>
      <c r="K5544">
        <v>9022</v>
      </c>
      <c r="L5544" s="1" t="s">
        <v>1494</v>
      </c>
      <c r="M5544" s="1" t="s">
        <v>60</v>
      </c>
      <c r="N5544" s="1" t="s">
        <v>24</v>
      </c>
      <c r="O5544" t="s">
        <v>19</v>
      </c>
      <c r="P5544">
        <v>3007.3332999999998</v>
      </c>
      <c r="Q5544" s="1" t="s">
        <v>1492</v>
      </c>
      <c r="R5544" s="1" t="s">
        <v>1453</v>
      </c>
      <c r="S5544" t="s">
        <v>1449</v>
      </c>
      <c r="T5544">
        <f>VLOOKUP(Admissions[[#This Row],[Department]],Departments!A:E,5,FALSE)</f>
        <v>8500</v>
      </c>
      <c r="U5544" s="1" t="str">
        <f t="shared" si="172"/>
        <v>Above Benchmark</v>
      </c>
      <c r="V5544" s="1">
        <f t="shared" ca="1" si="173"/>
        <v>41</v>
      </c>
      <c r="W5544" s="1" t="str">
        <f ca="1">_xlfn.IFS(Admissions[[#This Row],[Patients Age]]&lt;18,"Paediatric",V5544&lt;40,"Young Adult",V5544&lt;65,"Adult",TRUE,"Senior")</f>
        <v>Adult</v>
      </c>
    </row>
    <row r="5545" spans="1:23" x14ac:dyDescent="0.25">
      <c r="A5545">
        <v>12493</v>
      </c>
      <c r="B5545">
        <v>6001</v>
      </c>
      <c r="C5545" s="1" t="s">
        <v>497</v>
      </c>
      <c r="D5545" s="1" t="s">
        <v>56</v>
      </c>
      <c r="E5545" s="2">
        <v>32467</v>
      </c>
      <c r="F5545" s="1" t="s">
        <v>66</v>
      </c>
      <c r="G5545" s="1" t="s">
        <v>67</v>
      </c>
      <c r="H5545" s="2">
        <v>45636</v>
      </c>
      <c r="I5545" s="2">
        <v>45639</v>
      </c>
      <c r="J5545">
        <v>3</v>
      </c>
      <c r="K5545">
        <v>4274</v>
      </c>
      <c r="L5545" s="1" t="s">
        <v>1491</v>
      </c>
      <c r="M5545" s="1" t="s">
        <v>116</v>
      </c>
      <c r="N5545" s="1" t="s">
        <v>18</v>
      </c>
      <c r="O5545" t="s">
        <v>19</v>
      </c>
      <c r="P5545">
        <v>1424.6667</v>
      </c>
      <c r="Q5545" s="1" t="s">
        <v>1492</v>
      </c>
      <c r="R5545" s="1" t="s">
        <v>1452</v>
      </c>
      <c r="S5545" t="s">
        <v>1449</v>
      </c>
      <c r="T5545">
        <f>VLOOKUP(Admissions[[#This Row],[Department]],Departments!A:E,5,FALSE)</f>
        <v>6000</v>
      </c>
      <c r="U5545" s="1" t="str">
        <f t="shared" si="172"/>
        <v>Within Benchmark</v>
      </c>
      <c r="V5545" s="1">
        <f t="shared" ca="1" si="173"/>
        <v>37</v>
      </c>
      <c r="W5545" s="1" t="str">
        <f ca="1">_xlfn.IFS(Admissions[[#This Row],[Patients Age]]&lt;18,"Paediatric",V5545&lt;40,"Young Adult",V5545&lt;65,"Adult",TRUE,"Senior")</f>
        <v>Young Adult</v>
      </c>
    </row>
    <row r="5546" spans="1:23" x14ac:dyDescent="0.25">
      <c r="A5546">
        <v>13101</v>
      </c>
      <c r="B5546">
        <v>6060</v>
      </c>
      <c r="C5546" s="1" t="s">
        <v>123</v>
      </c>
      <c r="D5546" s="1" t="s">
        <v>56</v>
      </c>
      <c r="E5546" s="2">
        <v>17151</v>
      </c>
      <c r="F5546" s="1" t="s">
        <v>51</v>
      </c>
      <c r="G5546" s="1" t="s">
        <v>113</v>
      </c>
      <c r="H5546" s="2">
        <v>45593</v>
      </c>
      <c r="I5546" s="2">
        <v>45599</v>
      </c>
      <c r="J5546">
        <v>6</v>
      </c>
      <c r="K5546">
        <v>8441</v>
      </c>
      <c r="L5546" s="1" t="s">
        <v>1491</v>
      </c>
      <c r="M5546" s="1" t="s">
        <v>17</v>
      </c>
      <c r="N5546" s="1" t="s">
        <v>18</v>
      </c>
      <c r="O5546" t="s">
        <v>19</v>
      </c>
      <c r="P5546">
        <v>1406.8333</v>
      </c>
      <c r="Q5546" s="1" t="s">
        <v>1492</v>
      </c>
      <c r="R5546" s="1" t="s">
        <v>1448</v>
      </c>
      <c r="S5546" t="s">
        <v>1449</v>
      </c>
      <c r="T5546">
        <f>VLOOKUP(Admissions[[#This Row],[Department]],Departments!A:E,5,FALSE)</f>
        <v>6800</v>
      </c>
      <c r="U5546" s="1" t="str">
        <f t="shared" si="172"/>
        <v>Above Benchmark</v>
      </c>
      <c r="V5546" s="1">
        <f t="shared" ca="1" si="173"/>
        <v>79</v>
      </c>
      <c r="W5546" s="1" t="str">
        <f ca="1">_xlfn.IFS(Admissions[[#This Row],[Patients Age]]&lt;18,"Paediatric",V5546&lt;40,"Young Adult",V5546&lt;65,"Adult",TRUE,"Senior")</f>
        <v>Senior</v>
      </c>
    </row>
    <row r="5547" spans="1:23" x14ac:dyDescent="0.25">
      <c r="A5547">
        <v>13157</v>
      </c>
      <c r="B5547">
        <v>6283</v>
      </c>
      <c r="C5547" s="1" t="s">
        <v>638</v>
      </c>
      <c r="D5547" s="1" t="s">
        <v>56</v>
      </c>
      <c r="E5547" s="2">
        <v>24312</v>
      </c>
      <c r="F5547" s="1" t="s">
        <v>15</v>
      </c>
      <c r="G5547" s="1" t="s">
        <v>48</v>
      </c>
      <c r="H5547" s="2">
        <v>45355</v>
      </c>
      <c r="I5547" s="2">
        <v>45357</v>
      </c>
      <c r="J5547">
        <v>2</v>
      </c>
      <c r="K5547">
        <v>4815</v>
      </c>
      <c r="L5547" s="1" t="s">
        <v>1494</v>
      </c>
      <c r="M5547" s="1" t="s">
        <v>17</v>
      </c>
      <c r="N5547" s="1" t="s">
        <v>18</v>
      </c>
      <c r="O5547" t="s">
        <v>19</v>
      </c>
      <c r="P5547">
        <v>2407.5</v>
      </c>
      <c r="Q5547" s="1" t="s">
        <v>1492</v>
      </c>
      <c r="R5547" s="1" t="s">
        <v>1448</v>
      </c>
      <c r="S5547" t="s">
        <v>1449</v>
      </c>
      <c r="T5547">
        <f>VLOOKUP(Admissions[[#This Row],[Department]],Departments!A:E,5,FALSE)</f>
        <v>5500</v>
      </c>
      <c r="U5547" s="1" t="str">
        <f t="shared" si="172"/>
        <v>Within Benchmark</v>
      </c>
      <c r="V5547" s="1">
        <f t="shared" ca="1" si="173"/>
        <v>59</v>
      </c>
      <c r="W5547" s="1" t="str">
        <f ca="1">_xlfn.IFS(Admissions[[#This Row],[Patients Age]]&lt;18,"Paediatric",V5547&lt;40,"Young Adult",V5547&lt;65,"Adult",TRUE,"Senior")</f>
        <v>Adult</v>
      </c>
    </row>
    <row r="5548" spans="1:23" x14ac:dyDescent="0.25">
      <c r="A5548">
        <v>11720</v>
      </c>
      <c r="B5548">
        <v>6662</v>
      </c>
      <c r="C5548" s="1" t="s">
        <v>449</v>
      </c>
      <c r="D5548" s="1" t="s">
        <v>56</v>
      </c>
      <c r="E5548" s="2">
        <v>22014</v>
      </c>
      <c r="F5548" s="1" t="s">
        <v>21</v>
      </c>
      <c r="G5548" s="1" t="s">
        <v>22</v>
      </c>
      <c r="H5548" s="2">
        <v>45468</v>
      </c>
      <c r="I5548" s="2">
        <v>45482</v>
      </c>
      <c r="J5548">
        <v>14</v>
      </c>
      <c r="K5548">
        <v>45737</v>
      </c>
      <c r="L5548" s="1" t="s">
        <v>1491</v>
      </c>
      <c r="M5548" s="1" t="s">
        <v>23</v>
      </c>
      <c r="N5548" s="1" t="s">
        <v>33</v>
      </c>
      <c r="O5548" t="s">
        <v>19</v>
      </c>
      <c r="P5548">
        <v>3266.9286000000002</v>
      </c>
      <c r="Q5548" s="1" t="s">
        <v>1492</v>
      </c>
      <c r="R5548" s="1" t="s">
        <v>1452</v>
      </c>
      <c r="S5548" t="s">
        <v>1449</v>
      </c>
      <c r="T5548">
        <f>VLOOKUP(Admissions[[#This Row],[Department]],Departments!A:E,5,FALSE)</f>
        <v>12000</v>
      </c>
      <c r="U5548" s="1" t="str">
        <f t="shared" si="172"/>
        <v>Above Benchmark</v>
      </c>
      <c r="V5548" s="1">
        <f t="shared" ca="1" si="173"/>
        <v>66</v>
      </c>
      <c r="W5548" s="1" t="str">
        <f ca="1">_xlfn.IFS(Admissions[[#This Row],[Patients Age]]&lt;18,"Paediatric",V5548&lt;40,"Young Adult",V5548&lt;65,"Adult",TRUE,"Senior")</f>
        <v>Senior</v>
      </c>
    </row>
    <row r="5549" spans="1:23" x14ac:dyDescent="0.25">
      <c r="A5549">
        <v>10738</v>
      </c>
      <c r="B5549">
        <v>5539</v>
      </c>
      <c r="C5549" s="1" t="s">
        <v>718</v>
      </c>
      <c r="D5549" s="1" t="s">
        <v>14</v>
      </c>
      <c r="E5549" s="2">
        <v>31720</v>
      </c>
      <c r="F5549" s="1" t="s">
        <v>66</v>
      </c>
      <c r="G5549" s="1" t="s">
        <v>77</v>
      </c>
      <c r="H5549" s="2">
        <v>45007</v>
      </c>
      <c r="I5549" s="2">
        <v>45013</v>
      </c>
      <c r="J5549">
        <v>6</v>
      </c>
      <c r="K5549">
        <v>10094</v>
      </c>
      <c r="L5549" s="1" t="s">
        <v>1491</v>
      </c>
      <c r="M5549" s="1" t="s">
        <v>91</v>
      </c>
      <c r="N5549" s="1" t="s">
        <v>33</v>
      </c>
      <c r="O5549" t="s">
        <v>19</v>
      </c>
      <c r="P5549">
        <v>1682.3333</v>
      </c>
      <c r="Q5549" s="1" t="s">
        <v>1492</v>
      </c>
      <c r="R5549" s="1" t="s">
        <v>1453</v>
      </c>
      <c r="S5549" t="s">
        <v>1449</v>
      </c>
      <c r="T5549">
        <f>VLOOKUP(Admissions[[#This Row],[Department]],Departments!A:E,5,FALSE)</f>
        <v>6000</v>
      </c>
      <c r="U5549" s="1" t="str">
        <f t="shared" si="172"/>
        <v>Above Benchmark</v>
      </c>
      <c r="V5549" s="1">
        <f t="shared" ca="1" si="173"/>
        <v>39</v>
      </c>
      <c r="W5549" s="1" t="str">
        <f ca="1">_xlfn.IFS(Admissions[[#This Row],[Patients Age]]&lt;18,"Paediatric",V5549&lt;40,"Young Adult",V5549&lt;65,"Adult",TRUE,"Senior")</f>
        <v>Young Adult</v>
      </c>
    </row>
    <row r="5550" spans="1:23" x14ac:dyDescent="0.25">
      <c r="A5550">
        <v>14691</v>
      </c>
      <c r="B5550">
        <v>6699</v>
      </c>
      <c r="C5550" s="1" t="s">
        <v>1085</v>
      </c>
      <c r="D5550" s="1" t="s">
        <v>56</v>
      </c>
      <c r="E5550" s="2">
        <v>15281</v>
      </c>
      <c r="F5550" s="1" t="s">
        <v>21</v>
      </c>
      <c r="G5550" s="1" t="s">
        <v>22</v>
      </c>
      <c r="H5550" s="2">
        <v>45516</v>
      </c>
      <c r="I5550" s="2">
        <v>45522</v>
      </c>
      <c r="J5550">
        <v>6</v>
      </c>
      <c r="K5550">
        <v>16275</v>
      </c>
      <c r="L5550" s="1" t="s">
        <v>1491</v>
      </c>
      <c r="M5550" s="1" t="s">
        <v>28</v>
      </c>
      <c r="N5550" s="1" t="s">
        <v>18</v>
      </c>
      <c r="O5550" t="s">
        <v>19</v>
      </c>
      <c r="P5550">
        <v>2712.5</v>
      </c>
      <c r="Q5550" s="1" t="s">
        <v>1492</v>
      </c>
      <c r="R5550" s="1" t="s">
        <v>1448</v>
      </c>
      <c r="S5550" t="s">
        <v>1449</v>
      </c>
      <c r="T5550">
        <f>VLOOKUP(Admissions[[#This Row],[Department]],Departments!A:E,5,FALSE)</f>
        <v>12000</v>
      </c>
      <c r="U5550" s="1" t="str">
        <f t="shared" si="172"/>
        <v>Above Benchmark</v>
      </c>
      <c r="V5550" s="1">
        <f t="shared" ca="1" si="173"/>
        <v>84</v>
      </c>
      <c r="W5550" s="1" t="str">
        <f ca="1">_xlfn.IFS(Admissions[[#This Row],[Patients Age]]&lt;18,"Paediatric",V5550&lt;40,"Young Adult",V5550&lt;65,"Adult",TRUE,"Senior")</f>
        <v>Senior</v>
      </c>
    </row>
    <row r="5551" spans="1:23" x14ac:dyDescent="0.25">
      <c r="A5551">
        <v>12110</v>
      </c>
      <c r="B5551">
        <v>6201</v>
      </c>
      <c r="C5551" s="1" t="s">
        <v>1300</v>
      </c>
      <c r="D5551" s="1" t="s">
        <v>14</v>
      </c>
      <c r="E5551" s="2">
        <v>20108</v>
      </c>
      <c r="F5551" s="1" t="s">
        <v>26</v>
      </c>
      <c r="G5551" s="1" t="s">
        <v>27</v>
      </c>
      <c r="H5551" s="2">
        <v>45502</v>
      </c>
      <c r="I5551" s="2">
        <v>45511</v>
      </c>
      <c r="J5551">
        <v>9</v>
      </c>
      <c r="K5551">
        <v>25142</v>
      </c>
      <c r="L5551" s="1" t="s">
        <v>1491</v>
      </c>
      <c r="M5551" s="1" t="s">
        <v>64</v>
      </c>
      <c r="N5551" s="1" t="s">
        <v>33</v>
      </c>
      <c r="O5551" t="s">
        <v>19</v>
      </c>
      <c r="P5551">
        <v>2793.5556000000001</v>
      </c>
      <c r="Q5551" s="1" t="s">
        <v>1492</v>
      </c>
      <c r="R5551" s="1" t="s">
        <v>1448</v>
      </c>
      <c r="S5551" t="s">
        <v>1449</v>
      </c>
      <c r="T5551">
        <f>VLOOKUP(Admissions[[#This Row],[Department]],Departments!A:E,5,FALSE)</f>
        <v>9000</v>
      </c>
      <c r="U5551" s="1" t="str">
        <f t="shared" si="172"/>
        <v>Above Benchmark</v>
      </c>
      <c r="V5551" s="1">
        <f t="shared" ca="1" si="173"/>
        <v>71</v>
      </c>
      <c r="W5551" s="1" t="str">
        <f ca="1">_xlfn.IFS(Admissions[[#This Row],[Patients Age]]&lt;18,"Paediatric",V5551&lt;40,"Young Adult",V5551&lt;65,"Adult",TRUE,"Senior")</f>
        <v>Senior</v>
      </c>
    </row>
    <row r="5552" spans="1:23" x14ac:dyDescent="0.25">
      <c r="A5552">
        <v>11372</v>
      </c>
      <c r="B5552">
        <v>6310</v>
      </c>
      <c r="C5552" s="1" t="s">
        <v>364</v>
      </c>
      <c r="D5552" s="1" t="s">
        <v>14</v>
      </c>
      <c r="E5552" s="2">
        <v>20158</v>
      </c>
      <c r="F5552" s="1" t="s">
        <v>66</v>
      </c>
      <c r="G5552" s="1" t="s">
        <v>70</v>
      </c>
      <c r="H5552" s="2">
        <v>45595</v>
      </c>
      <c r="I5552" s="2">
        <v>45600</v>
      </c>
      <c r="J5552">
        <v>5</v>
      </c>
      <c r="K5552">
        <v>6879</v>
      </c>
      <c r="L5552" s="1" t="s">
        <v>1491</v>
      </c>
      <c r="M5552" s="1" t="s">
        <v>68</v>
      </c>
      <c r="N5552" s="1" t="s">
        <v>24</v>
      </c>
      <c r="O5552" t="s">
        <v>19</v>
      </c>
      <c r="P5552">
        <v>1375.8</v>
      </c>
      <c r="Q5552" s="1" t="s">
        <v>1492</v>
      </c>
      <c r="R5552" s="1" t="s">
        <v>1453</v>
      </c>
      <c r="S5552" t="s">
        <v>1449</v>
      </c>
      <c r="T5552">
        <f>VLOOKUP(Admissions[[#This Row],[Department]],Departments!A:E,5,FALSE)</f>
        <v>6000</v>
      </c>
      <c r="U5552" s="1" t="str">
        <f t="shared" si="172"/>
        <v>Above Benchmark</v>
      </c>
      <c r="V5552" s="1">
        <f t="shared" ca="1" si="173"/>
        <v>71</v>
      </c>
      <c r="W5552" s="1" t="str">
        <f ca="1">_xlfn.IFS(Admissions[[#This Row],[Patients Age]]&lt;18,"Paediatric",V5552&lt;40,"Young Adult",V5552&lt;65,"Adult",TRUE,"Senior")</f>
        <v>Senior</v>
      </c>
    </row>
    <row r="5553" spans="1:23" x14ac:dyDescent="0.25">
      <c r="A5553">
        <v>14059</v>
      </c>
      <c r="B5553">
        <v>3064</v>
      </c>
      <c r="C5553" s="1" t="s">
        <v>914</v>
      </c>
      <c r="D5553" s="1" t="s">
        <v>14</v>
      </c>
      <c r="E5553" s="2">
        <v>29218</v>
      </c>
      <c r="F5553" s="1" t="s">
        <v>35</v>
      </c>
      <c r="G5553" s="1" t="s">
        <v>36</v>
      </c>
      <c r="H5553" s="2">
        <v>45029</v>
      </c>
      <c r="I5553" s="2">
        <v>45035</v>
      </c>
      <c r="J5553">
        <v>6</v>
      </c>
      <c r="K5553">
        <v>10947</v>
      </c>
      <c r="L5553" s="1" t="s">
        <v>1491</v>
      </c>
      <c r="M5553" s="1" t="s">
        <v>37</v>
      </c>
      <c r="N5553" s="1" t="s">
        <v>33</v>
      </c>
      <c r="O5553" t="s">
        <v>19</v>
      </c>
      <c r="P5553">
        <v>1824.5</v>
      </c>
      <c r="Q5553" s="1" t="s">
        <v>1492</v>
      </c>
      <c r="R5553" s="1" t="s">
        <v>1450</v>
      </c>
      <c r="S5553" t="s">
        <v>1449</v>
      </c>
      <c r="T5553">
        <f>VLOOKUP(Admissions[[#This Row],[Department]],Departments!A:E,5,FALSE)</f>
        <v>8500</v>
      </c>
      <c r="U5553" s="1" t="str">
        <f t="shared" si="172"/>
        <v>Above Benchmark</v>
      </c>
      <c r="V5553" s="1">
        <f t="shared" ca="1" si="173"/>
        <v>46</v>
      </c>
      <c r="W5553" s="1" t="str">
        <f ca="1">_xlfn.IFS(Admissions[[#This Row],[Patients Age]]&lt;18,"Paediatric",V5553&lt;40,"Young Adult",V5553&lt;65,"Adult",TRUE,"Senior")</f>
        <v>Adult</v>
      </c>
    </row>
    <row r="5554" spans="1:23" x14ac:dyDescent="0.25">
      <c r="A5554">
        <v>12949</v>
      </c>
      <c r="B5554">
        <v>5749</v>
      </c>
      <c r="C5554" s="1" t="s">
        <v>535</v>
      </c>
      <c r="D5554" s="1" t="s">
        <v>14</v>
      </c>
      <c r="E5554" s="2">
        <v>24160</v>
      </c>
      <c r="F5554" s="1" t="s">
        <v>41</v>
      </c>
      <c r="G5554" s="1" t="s">
        <v>219</v>
      </c>
      <c r="H5554" s="2">
        <v>45592</v>
      </c>
      <c r="I5554" s="2">
        <v>45596</v>
      </c>
      <c r="J5554">
        <v>4</v>
      </c>
      <c r="K5554">
        <v>11935</v>
      </c>
      <c r="L5554" s="1" t="s">
        <v>1491</v>
      </c>
      <c r="M5554" s="1" t="s">
        <v>73</v>
      </c>
      <c r="N5554" s="1" t="s">
        <v>33</v>
      </c>
      <c r="O5554" t="s">
        <v>19</v>
      </c>
      <c r="P5554">
        <v>2983.75</v>
      </c>
      <c r="Q5554" s="1" t="s">
        <v>1492</v>
      </c>
      <c r="R5554" s="1" t="s">
        <v>1451</v>
      </c>
      <c r="S5554" t="s">
        <v>1447</v>
      </c>
      <c r="T5554">
        <f>VLOOKUP(Admissions[[#This Row],[Department]],Departments!A:E,5,FALSE)</f>
        <v>7200</v>
      </c>
      <c r="U5554" s="1" t="str">
        <f t="shared" si="172"/>
        <v>Above Benchmark</v>
      </c>
      <c r="V5554" s="1">
        <f t="shared" ca="1" si="173"/>
        <v>60</v>
      </c>
      <c r="W5554" s="1" t="str">
        <f ca="1">_xlfn.IFS(Admissions[[#This Row],[Patients Age]]&lt;18,"Paediatric",V5554&lt;40,"Young Adult",V5554&lt;65,"Adult",TRUE,"Senior")</f>
        <v>Adult</v>
      </c>
    </row>
    <row r="5555" spans="1:23" x14ac:dyDescent="0.25">
      <c r="A5555">
        <v>13239</v>
      </c>
      <c r="B5555">
        <v>6035</v>
      </c>
      <c r="C5555" s="1" t="s">
        <v>367</v>
      </c>
      <c r="D5555" s="1" t="s">
        <v>56</v>
      </c>
      <c r="E5555" s="2">
        <v>21563</v>
      </c>
      <c r="F5555" s="1" t="s">
        <v>41</v>
      </c>
      <c r="G5555" s="1" t="s">
        <v>72</v>
      </c>
      <c r="H5555" s="2">
        <v>45029</v>
      </c>
      <c r="I5555" s="2">
        <v>45039</v>
      </c>
      <c r="J5555">
        <v>10</v>
      </c>
      <c r="K5555">
        <v>17819</v>
      </c>
      <c r="L5555" s="1" t="s">
        <v>1491</v>
      </c>
      <c r="M5555" s="1" t="s">
        <v>73</v>
      </c>
      <c r="N5555" s="1" t="s">
        <v>33</v>
      </c>
      <c r="O5555" t="s">
        <v>19</v>
      </c>
      <c r="P5555">
        <v>1781.9</v>
      </c>
      <c r="Q5555" s="1" t="s">
        <v>1492</v>
      </c>
      <c r="R5555" s="1" t="s">
        <v>1450</v>
      </c>
      <c r="S5555" t="s">
        <v>1449</v>
      </c>
      <c r="T5555">
        <f>VLOOKUP(Admissions[[#This Row],[Department]],Departments!A:E,5,FALSE)</f>
        <v>7200</v>
      </c>
      <c r="U5555" s="1" t="str">
        <f t="shared" si="172"/>
        <v>Above Benchmark</v>
      </c>
      <c r="V5555" s="1">
        <f t="shared" ca="1" si="173"/>
        <v>67</v>
      </c>
      <c r="W5555" s="1" t="str">
        <f ca="1">_xlfn.IFS(Admissions[[#This Row],[Patients Age]]&lt;18,"Paediatric",V5555&lt;40,"Young Adult",V5555&lt;65,"Adult",TRUE,"Senior")</f>
        <v>Senior</v>
      </c>
    </row>
    <row r="5556" spans="1:23" x14ac:dyDescent="0.25">
      <c r="A5556">
        <v>12785</v>
      </c>
      <c r="B5556">
        <v>6871</v>
      </c>
      <c r="C5556" s="1" t="s">
        <v>552</v>
      </c>
      <c r="D5556" s="1" t="s">
        <v>14</v>
      </c>
      <c r="E5556" s="2">
        <v>11721</v>
      </c>
      <c r="F5556" s="1" t="s">
        <v>15</v>
      </c>
      <c r="G5556" s="1" t="s">
        <v>48</v>
      </c>
      <c r="H5556" s="2">
        <v>45447</v>
      </c>
      <c r="I5556" s="2">
        <v>45451</v>
      </c>
      <c r="J5556">
        <v>4</v>
      </c>
      <c r="K5556">
        <v>14541</v>
      </c>
      <c r="L5556" s="1" t="s">
        <v>1491</v>
      </c>
      <c r="M5556" s="1" t="s">
        <v>81</v>
      </c>
      <c r="N5556" s="1" t="s">
        <v>33</v>
      </c>
      <c r="O5556" t="s">
        <v>19</v>
      </c>
      <c r="P5556">
        <v>3635.25</v>
      </c>
      <c r="Q5556" s="1" t="s">
        <v>1492</v>
      </c>
      <c r="R5556" s="1" t="s">
        <v>1452</v>
      </c>
      <c r="S5556" t="s">
        <v>1449</v>
      </c>
      <c r="T5556">
        <f>VLOOKUP(Admissions[[#This Row],[Department]],Departments!A:E,5,FALSE)</f>
        <v>5500</v>
      </c>
      <c r="U5556" s="1" t="str">
        <f t="shared" si="172"/>
        <v>Above Benchmark</v>
      </c>
      <c r="V5556" s="1">
        <f t="shared" ca="1" si="173"/>
        <v>94</v>
      </c>
      <c r="W5556" s="1" t="str">
        <f ca="1">_xlfn.IFS(Admissions[[#This Row],[Patients Age]]&lt;18,"Paediatric",V5556&lt;40,"Young Adult",V5556&lt;65,"Adult",TRUE,"Senior")</f>
        <v>Senior</v>
      </c>
    </row>
    <row r="5557" spans="1:23" x14ac:dyDescent="0.25">
      <c r="A5557">
        <v>11925</v>
      </c>
      <c r="B5557">
        <v>6510</v>
      </c>
      <c r="C5557" s="1" t="s">
        <v>179</v>
      </c>
      <c r="D5557" s="1" t="s">
        <v>56</v>
      </c>
      <c r="E5557" s="2">
        <v>18846</v>
      </c>
      <c r="F5557" s="1" t="s">
        <v>15</v>
      </c>
      <c r="G5557" s="1" t="s">
        <v>48</v>
      </c>
      <c r="H5557" s="2">
        <v>45381</v>
      </c>
      <c r="I5557" s="2">
        <v>45385</v>
      </c>
      <c r="J5557">
        <v>4</v>
      </c>
      <c r="K5557">
        <v>7949</v>
      </c>
      <c r="L5557" s="1" t="s">
        <v>1491</v>
      </c>
      <c r="M5557" s="1" t="s">
        <v>81</v>
      </c>
      <c r="N5557" s="1" t="s">
        <v>24</v>
      </c>
      <c r="O5557" t="s">
        <v>19</v>
      </c>
      <c r="P5557">
        <v>1987.25</v>
      </c>
      <c r="Q5557" s="1" t="s">
        <v>1492</v>
      </c>
      <c r="R5557" s="1" t="s">
        <v>1446</v>
      </c>
      <c r="S5557" t="s">
        <v>1447</v>
      </c>
      <c r="T5557">
        <f>VLOOKUP(Admissions[[#This Row],[Department]],Departments!A:E,5,FALSE)</f>
        <v>5500</v>
      </c>
      <c r="U5557" s="1" t="str">
        <f t="shared" si="172"/>
        <v>Above Benchmark</v>
      </c>
      <c r="V5557" s="1">
        <f t="shared" ca="1" si="173"/>
        <v>74</v>
      </c>
      <c r="W5557" s="1" t="str">
        <f ca="1">_xlfn.IFS(Admissions[[#This Row],[Patients Age]]&lt;18,"Paediatric",V5557&lt;40,"Young Adult",V5557&lt;65,"Adult",TRUE,"Senior")</f>
        <v>Senior</v>
      </c>
    </row>
    <row r="5558" spans="1:23" x14ac:dyDescent="0.25">
      <c r="A5558">
        <v>14602</v>
      </c>
      <c r="B5558">
        <v>6822</v>
      </c>
      <c r="C5558" s="1" t="s">
        <v>387</v>
      </c>
      <c r="D5558" s="1" t="s">
        <v>14</v>
      </c>
      <c r="E5558" s="2">
        <v>28765</v>
      </c>
      <c r="F5558" s="1" t="s">
        <v>15</v>
      </c>
      <c r="G5558" s="1" t="s">
        <v>48</v>
      </c>
      <c r="H5558" s="2">
        <v>45554</v>
      </c>
      <c r="I5558" s="2">
        <v>45556</v>
      </c>
      <c r="J5558">
        <v>2</v>
      </c>
      <c r="K5558">
        <v>5736</v>
      </c>
      <c r="L5558" s="1" t="s">
        <v>1491</v>
      </c>
      <c r="M5558" s="1" t="s">
        <v>81</v>
      </c>
      <c r="N5558" s="1" t="s">
        <v>18</v>
      </c>
      <c r="O5558" t="s">
        <v>19</v>
      </c>
      <c r="P5558">
        <v>2868</v>
      </c>
      <c r="Q5558" s="1" t="s">
        <v>1492</v>
      </c>
      <c r="R5558" s="1" t="s">
        <v>1450</v>
      </c>
      <c r="S5558" t="s">
        <v>1449</v>
      </c>
      <c r="T5558">
        <f>VLOOKUP(Admissions[[#This Row],[Department]],Departments!A:E,5,FALSE)</f>
        <v>5500</v>
      </c>
      <c r="U5558" s="1" t="str">
        <f t="shared" si="172"/>
        <v>Above Benchmark</v>
      </c>
      <c r="V5558" s="1">
        <f t="shared" ca="1" si="173"/>
        <v>47</v>
      </c>
      <c r="W5558" s="1" t="str">
        <f ca="1">_xlfn.IFS(Admissions[[#This Row],[Patients Age]]&lt;18,"Paediatric",V5558&lt;40,"Young Adult",V5558&lt;65,"Adult",TRUE,"Senior")</f>
        <v>Adult</v>
      </c>
    </row>
    <row r="5559" spans="1:23" x14ac:dyDescent="0.25">
      <c r="A5559">
        <v>10971</v>
      </c>
      <c r="B5559">
        <v>5508</v>
      </c>
      <c r="C5559" s="1" t="s">
        <v>982</v>
      </c>
      <c r="D5559" s="1" t="s">
        <v>56</v>
      </c>
      <c r="E5559" s="2">
        <v>21243</v>
      </c>
      <c r="F5559" s="1" t="s">
        <v>21</v>
      </c>
      <c r="G5559" s="1" t="s">
        <v>22</v>
      </c>
      <c r="H5559" s="2">
        <v>45566</v>
      </c>
      <c r="I5559" s="2">
        <v>45576</v>
      </c>
      <c r="J5559">
        <v>10</v>
      </c>
      <c r="K5559">
        <v>30668</v>
      </c>
      <c r="L5559" s="1" t="s">
        <v>1491</v>
      </c>
      <c r="M5559" s="1" t="s">
        <v>28</v>
      </c>
      <c r="N5559" s="1" t="s">
        <v>18</v>
      </c>
      <c r="O5559" t="s">
        <v>19</v>
      </c>
      <c r="P5559">
        <v>3066.8</v>
      </c>
      <c r="Q5559" s="1" t="s">
        <v>1492</v>
      </c>
      <c r="R5559" s="1" t="s">
        <v>1452</v>
      </c>
      <c r="S5559" t="s">
        <v>1449</v>
      </c>
      <c r="T5559">
        <f>VLOOKUP(Admissions[[#This Row],[Department]],Departments!A:E,5,FALSE)</f>
        <v>12000</v>
      </c>
      <c r="U5559" s="1" t="str">
        <f t="shared" si="172"/>
        <v>Above Benchmark</v>
      </c>
      <c r="V5559" s="1">
        <f t="shared" ca="1" si="173"/>
        <v>68</v>
      </c>
      <c r="W5559" s="1" t="str">
        <f ca="1">_xlfn.IFS(Admissions[[#This Row],[Patients Age]]&lt;18,"Paediatric",V5559&lt;40,"Young Adult",V5559&lt;65,"Adult",TRUE,"Senior")</f>
        <v>Senior</v>
      </c>
    </row>
    <row r="5560" spans="1:23" x14ac:dyDescent="0.25">
      <c r="A5560">
        <v>10584</v>
      </c>
      <c r="B5560">
        <v>5033</v>
      </c>
      <c r="C5560" s="1" t="s">
        <v>134</v>
      </c>
      <c r="D5560" s="1" t="s">
        <v>14</v>
      </c>
      <c r="E5560" s="2">
        <v>34037</v>
      </c>
      <c r="F5560" s="1" t="s">
        <v>35</v>
      </c>
      <c r="G5560" s="1" t="s">
        <v>36</v>
      </c>
      <c r="H5560" s="2">
        <v>45026</v>
      </c>
      <c r="I5560" s="2">
        <v>45030</v>
      </c>
      <c r="J5560">
        <v>4</v>
      </c>
      <c r="K5560">
        <v>13470</v>
      </c>
      <c r="L5560" s="1" t="s">
        <v>1491</v>
      </c>
      <c r="M5560" s="1" t="s">
        <v>60</v>
      </c>
      <c r="N5560" s="1" t="s">
        <v>33</v>
      </c>
      <c r="O5560" t="s">
        <v>19</v>
      </c>
      <c r="P5560">
        <v>3367.5</v>
      </c>
      <c r="Q5560" s="1" t="s">
        <v>1492</v>
      </c>
      <c r="R5560" s="1" t="s">
        <v>1448</v>
      </c>
      <c r="S5560" t="s">
        <v>1449</v>
      </c>
      <c r="T5560">
        <f>VLOOKUP(Admissions[[#This Row],[Department]],Departments!A:E,5,FALSE)</f>
        <v>8500</v>
      </c>
      <c r="U5560" s="1" t="str">
        <f t="shared" si="172"/>
        <v>Above Benchmark</v>
      </c>
      <c r="V5560" s="1">
        <f t="shared" ca="1" si="173"/>
        <v>33</v>
      </c>
      <c r="W5560" s="1" t="str">
        <f ca="1">_xlfn.IFS(Admissions[[#This Row],[Patients Age]]&lt;18,"Paediatric",V5560&lt;40,"Young Adult",V5560&lt;65,"Adult",TRUE,"Senior")</f>
        <v>Young Adult</v>
      </c>
    </row>
    <row r="5561" spans="1:23" x14ac:dyDescent="0.25">
      <c r="A5561">
        <v>15721</v>
      </c>
      <c r="B5561">
        <v>3707</v>
      </c>
      <c r="C5561" s="1" t="s">
        <v>1318</v>
      </c>
      <c r="D5561" s="1" t="s">
        <v>14</v>
      </c>
      <c r="E5561" s="2">
        <v>43102</v>
      </c>
      <c r="F5561" s="1" t="s">
        <v>30</v>
      </c>
      <c r="G5561" s="1" t="s">
        <v>110</v>
      </c>
      <c r="H5561" s="2">
        <v>45211</v>
      </c>
      <c r="I5561" s="2">
        <v>45213</v>
      </c>
      <c r="J5561">
        <v>2</v>
      </c>
      <c r="K5561">
        <v>1874</v>
      </c>
      <c r="L5561" s="1" t="s">
        <v>1491</v>
      </c>
      <c r="M5561" s="1" t="s">
        <v>49</v>
      </c>
      <c r="N5561" s="1" t="s">
        <v>33</v>
      </c>
      <c r="O5561" t="s">
        <v>19</v>
      </c>
      <c r="P5561">
        <v>937</v>
      </c>
      <c r="Q5561" s="1" t="s">
        <v>1492</v>
      </c>
      <c r="R5561" s="1" t="s">
        <v>1450</v>
      </c>
      <c r="S5561" t="s">
        <v>1449</v>
      </c>
      <c r="T5561">
        <f>VLOOKUP(Admissions[[#This Row],[Department]],Departments!A:E,5,FALSE)</f>
        <v>4500</v>
      </c>
      <c r="U5561" s="1" t="str">
        <f t="shared" si="172"/>
        <v>Within Benchmark</v>
      </c>
      <c r="V5561" s="1">
        <f t="shared" ca="1" si="173"/>
        <v>8</v>
      </c>
      <c r="W5561" s="1" t="str">
        <f ca="1">_xlfn.IFS(Admissions[[#This Row],[Patients Age]]&lt;18,"Paediatric",V5561&lt;40,"Young Adult",V5561&lt;65,"Adult",TRUE,"Senior")</f>
        <v>Paediatric</v>
      </c>
    </row>
    <row r="5562" spans="1:23" x14ac:dyDescent="0.25">
      <c r="A5562">
        <v>15520</v>
      </c>
      <c r="B5562">
        <v>4133</v>
      </c>
      <c r="C5562" s="1" t="s">
        <v>254</v>
      </c>
      <c r="D5562" s="1" t="s">
        <v>14</v>
      </c>
      <c r="E5562" s="2">
        <v>27609</v>
      </c>
      <c r="F5562" s="1" t="s">
        <v>26</v>
      </c>
      <c r="G5562" s="1" t="s">
        <v>141</v>
      </c>
      <c r="H5562" s="2">
        <v>45326</v>
      </c>
      <c r="I5562" s="2">
        <v>45336</v>
      </c>
      <c r="J5562">
        <v>10</v>
      </c>
      <c r="K5562">
        <v>22698</v>
      </c>
      <c r="L5562" s="1" t="s">
        <v>1491</v>
      </c>
      <c r="M5562" s="1" t="s">
        <v>79</v>
      </c>
      <c r="N5562" s="1" t="s">
        <v>33</v>
      </c>
      <c r="O5562" t="s">
        <v>19</v>
      </c>
      <c r="P5562">
        <v>2269.8000000000002</v>
      </c>
      <c r="Q5562" s="1" t="s">
        <v>1492</v>
      </c>
      <c r="R5562" s="1" t="s">
        <v>1451</v>
      </c>
      <c r="S5562" t="s">
        <v>1447</v>
      </c>
      <c r="T5562">
        <f>VLOOKUP(Admissions[[#This Row],[Department]],Departments!A:E,5,FALSE)</f>
        <v>9000</v>
      </c>
      <c r="U5562" s="1" t="str">
        <f t="shared" si="172"/>
        <v>Above Benchmark</v>
      </c>
      <c r="V5562" s="1">
        <f t="shared" ca="1" si="173"/>
        <v>50</v>
      </c>
      <c r="W5562" s="1" t="str">
        <f ca="1">_xlfn.IFS(Admissions[[#This Row],[Patients Age]]&lt;18,"Paediatric",V5562&lt;40,"Young Adult",V5562&lt;65,"Adult",TRUE,"Senior")</f>
        <v>Adult</v>
      </c>
    </row>
    <row r="5563" spans="1:23" x14ac:dyDescent="0.25">
      <c r="A5563">
        <v>14982</v>
      </c>
      <c r="B5563">
        <v>3086</v>
      </c>
      <c r="C5563" s="1" t="s">
        <v>175</v>
      </c>
      <c r="D5563" s="1" t="s">
        <v>14</v>
      </c>
      <c r="E5563" s="2">
        <v>34204</v>
      </c>
      <c r="F5563" s="1" t="s">
        <v>35</v>
      </c>
      <c r="G5563" s="1" t="s">
        <v>85</v>
      </c>
      <c r="H5563" s="2">
        <v>45578</v>
      </c>
      <c r="I5563" s="2">
        <v>45584</v>
      </c>
      <c r="J5563">
        <v>6</v>
      </c>
      <c r="K5563">
        <v>10746</v>
      </c>
      <c r="L5563" s="1" t="s">
        <v>1491</v>
      </c>
      <c r="M5563" s="1" t="s">
        <v>37</v>
      </c>
      <c r="N5563" s="1" t="s">
        <v>18</v>
      </c>
      <c r="O5563" t="s">
        <v>19</v>
      </c>
      <c r="P5563">
        <v>1791</v>
      </c>
      <c r="Q5563" s="1" t="s">
        <v>1492</v>
      </c>
      <c r="R5563" s="1" t="s">
        <v>1451</v>
      </c>
      <c r="S5563" t="s">
        <v>1447</v>
      </c>
      <c r="T5563">
        <f>VLOOKUP(Admissions[[#This Row],[Department]],Departments!A:E,5,FALSE)</f>
        <v>8500</v>
      </c>
      <c r="U5563" s="1" t="str">
        <f t="shared" si="172"/>
        <v>Above Benchmark</v>
      </c>
      <c r="V5563" s="1">
        <f t="shared" ca="1" si="173"/>
        <v>32</v>
      </c>
      <c r="W5563" s="1" t="str">
        <f ca="1">_xlfn.IFS(Admissions[[#This Row],[Patients Age]]&lt;18,"Paediatric",V5563&lt;40,"Young Adult",V5563&lt;65,"Adult",TRUE,"Senior")</f>
        <v>Young Adult</v>
      </c>
    </row>
    <row r="5564" spans="1:23" x14ac:dyDescent="0.25">
      <c r="A5564">
        <v>15474</v>
      </c>
      <c r="B5564">
        <v>5664</v>
      </c>
      <c r="C5564" s="1" t="s">
        <v>411</v>
      </c>
      <c r="D5564" s="1" t="s">
        <v>56</v>
      </c>
      <c r="E5564" s="2">
        <v>23652</v>
      </c>
      <c r="F5564" s="1" t="s">
        <v>51</v>
      </c>
      <c r="G5564" s="1" t="s">
        <v>113</v>
      </c>
      <c r="H5564" s="2">
        <v>45612</v>
      </c>
      <c r="I5564" s="2">
        <v>45617</v>
      </c>
      <c r="J5564">
        <v>5</v>
      </c>
      <c r="K5564">
        <v>4498</v>
      </c>
      <c r="L5564" s="1" t="s">
        <v>1491</v>
      </c>
      <c r="M5564" s="1" t="s">
        <v>1467</v>
      </c>
      <c r="N5564" s="1" t="s">
        <v>33</v>
      </c>
      <c r="O5564" t="s">
        <v>19</v>
      </c>
      <c r="P5564">
        <v>899.6</v>
      </c>
      <c r="Q5564" s="1" t="s">
        <v>1492</v>
      </c>
      <c r="R5564" s="1" t="s">
        <v>1446</v>
      </c>
      <c r="S5564" t="s">
        <v>1447</v>
      </c>
      <c r="T5564">
        <f>VLOOKUP(Admissions[[#This Row],[Department]],Departments!A:E,5,FALSE)</f>
        <v>6800</v>
      </c>
      <c r="U5564" s="1" t="str">
        <f t="shared" si="172"/>
        <v>Within Benchmark</v>
      </c>
      <c r="V5564" s="1">
        <f t="shared" ca="1" si="173"/>
        <v>61</v>
      </c>
      <c r="W5564" s="1" t="str">
        <f ca="1">_xlfn.IFS(Admissions[[#This Row],[Patients Age]]&lt;18,"Paediatric",V5564&lt;40,"Young Adult",V5564&lt;65,"Adult",TRUE,"Senior")</f>
        <v>Adult</v>
      </c>
    </row>
    <row r="5565" spans="1:23" x14ac:dyDescent="0.25">
      <c r="A5565">
        <v>11453</v>
      </c>
      <c r="B5565">
        <v>4766</v>
      </c>
      <c r="C5565" s="1" t="s">
        <v>627</v>
      </c>
      <c r="D5565" s="1" t="s">
        <v>14</v>
      </c>
      <c r="E5565" s="2">
        <v>33609</v>
      </c>
      <c r="F5565" s="1" t="s">
        <v>21</v>
      </c>
      <c r="G5565" s="1" t="s">
        <v>160</v>
      </c>
      <c r="H5565" s="2">
        <v>45222</v>
      </c>
      <c r="I5565" s="2">
        <v>45230</v>
      </c>
      <c r="J5565">
        <v>8</v>
      </c>
      <c r="K5565">
        <v>23398</v>
      </c>
      <c r="L5565" s="1" t="s">
        <v>1491</v>
      </c>
      <c r="M5565" s="1" t="s">
        <v>23</v>
      </c>
      <c r="N5565" s="1" t="s">
        <v>18</v>
      </c>
      <c r="O5565" t="s">
        <v>19</v>
      </c>
      <c r="P5565">
        <v>2924.75</v>
      </c>
      <c r="Q5565" s="1" t="s">
        <v>1492</v>
      </c>
      <c r="R5565" s="1" t="s">
        <v>1448</v>
      </c>
      <c r="S5565" t="s">
        <v>1449</v>
      </c>
      <c r="T5565">
        <f>VLOOKUP(Admissions[[#This Row],[Department]],Departments!A:E,5,FALSE)</f>
        <v>12000</v>
      </c>
      <c r="U5565" s="1" t="str">
        <f t="shared" si="172"/>
        <v>Above Benchmark</v>
      </c>
      <c r="V5565" s="1">
        <f t="shared" ca="1" si="173"/>
        <v>34</v>
      </c>
      <c r="W5565" s="1" t="str">
        <f ca="1">_xlfn.IFS(Admissions[[#This Row],[Patients Age]]&lt;18,"Paediatric",V5565&lt;40,"Young Adult",V5565&lt;65,"Adult",TRUE,"Senior")</f>
        <v>Young Adult</v>
      </c>
    </row>
    <row r="5566" spans="1:23" x14ac:dyDescent="0.25">
      <c r="A5566">
        <v>10245</v>
      </c>
      <c r="B5566">
        <v>5564</v>
      </c>
      <c r="C5566" s="1" t="s">
        <v>579</v>
      </c>
      <c r="D5566" s="1" t="s">
        <v>14</v>
      </c>
      <c r="E5566" s="2">
        <v>18644</v>
      </c>
      <c r="F5566" s="1" t="s">
        <v>26</v>
      </c>
      <c r="G5566" s="1" t="s">
        <v>141</v>
      </c>
      <c r="H5566" s="2">
        <v>45506</v>
      </c>
      <c r="I5566" s="2">
        <v>45514</v>
      </c>
      <c r="J5566">
        <v>8</v>
      </c>
      <c r="K5566">
        <v>13742</v>
      </c>
      <c r="L5566" s="1" t="s">
        <v>1491</v>
      </c>
      <c r="M5566" s="1" t="s">
        <v>79</v>
      </c>
      <c r="N5566" s="1" t="s">
        <v>18</v>
      </c>
      <c r="O5566" t="s">
        <v>19</v>
      </c>
      <c r="P5566">
        <v>1717.75</v>
      </c>
      <c r="Q5566" s="1" t="s">
        <v>1492</v>
      </c>
      <c r="R5566" s="1" t="s">
        <v>1454</v>
      </c>
      <c r="S5566" t="s">
        <v>1449</v>
      </c>
      <c r="T5566">
        <f>VLOOKUP(Admissions[[#This Row],[Department]],Departments!A:E,5,FALSE)</f>
        <v>9000</v>
      </c>
      <c r="U5566" s="1" t="str">
        <f t="shared" si="172"/>
        <v>Above Benchmark</v>
      </c>
      <c r="V5566" s="1">
        <f t="shared" ca="1" si="173"/>
        <v>75</v>
      </c>
      <c r="W5566" s="1" t="str">
        <f ca="1">_xlfn.IFS(Admissions[[#This Row],[Patients Age]]&lt;18,"Paediatric",V5566&lt;40,"Young Adult",V5566&lt;65,"Adult",TRUE,"Senior")</f>
        <v>Senior</v>
      </c>
    </row>
    <row r="5567" spans="1:23" x14ac:dyDescent="0.25">
      <c r="A5567">
        <v>14469</v>
      </c>
      <c r="B5567">
        <v>5313</v>
      </c>
      <c r="C5567" s="1" t="s">
        <v>337</v>
      </c>
      <c r="D5567" s="1" t="s">
        <v>14</v>
      </c>
      <c r="E5567" s="2">
        <v>23919</v>
      </c>
      <c r="F5567" s="1" t="s">
        <v>15</v>
      </c>
      <c r="G5567" s="1" t="s">
        <v>217</v>
      </c>
      <c r="H5567" s="2">
        <v>45592</v>
      </c>
      <c r="I5567" s="2">
        <v>45595</v>
      </c>
      <c r="J5567">
        <v>3</v>
      </c>
      <c r="K5567">
        <v>7466</v>
      </c>
      <c r="L5567" s="1" t="s">
        <v>1494</v>
      </c>
      <c r="M5567" s="1" t="s">
        <v>17</v>
      </c>
      <c r="N5567" s="1" t="s">
        <v>33</v>
      </c>
      <c r="O5567" t="s">
        <v>19</v>
      </c>
      <c r="P5567">
        <v>2488.6667000000002</v>
      </c>
      <c r="Q5567" s="1" t="s">
        <v>1492</v>
      </c>
      <c r="R5567" s="1" t="s">
        <v>1451</v>
      </c>
      <c r="S5567" t="s">
        <v>1447</v>
      </c>
      <c r="T5567">
        <f>VLOOKUP(Admissions[[#This Row],[Department]],Departments!A:E,5,FALSE)</f>
        <v>5500</v>
      </c>
      <c r="U5567" s="1" t="str">
        <f t="shared" si="172"/>
        <v>Above Benchmark</v>
      </c>
      <c r="V5567" s="1">
        <f t="shared" ca="1" si="173"/>
        <v>61</v>
      </c>
      <c r="W5567" s="1" t="str">
        <f ca="1">_xlfn.IFS(Admissions[[#This Row],[Patients Age]]&lt;18,"Paediatric",V5567&lt;40,"Young Adult",V5567&lt;65,"Adult",TRUE,"Senior")</f>
        <v>Adult</v>
      </c>
    </row>
    <row r="5568" spans="1:23" x14ac:dyDescent="0.25">
      <c r="A5568">
        <v>12407</v>
      </c>
      <c r="B5568">
        <v>3441</v>
      </c>
      <c r="C5568" s="1" t="s">
        <v>766</v>
      </c>
      <c r="D5568" s="1" t="s">
        <v>14</v>
      </c>
      <c r="E5568" s="2">
        <v>26048</v>
      </c>
      <c r="F5568" s="1" t="s">
        <v>35</v>
      </c>
      <c r="G5568" s="1" t="s">
        <v>36</v>
      </c>
      <c r="H5568" s="2">
        <v>45369</v>
      </c>
      <c r="I5568" s="2">
        <v>45375</v>
      </c>
      <c r="J5568">
        <v>6</v>
      </c>
      <c r="K5568">
        <v>11320</v>
      </c>
      <c r="L5568" s="1" t="s">
        <v>1491</v>
      </c>
      <c r="M5568" s="1" t="s">
        <v>37</v>
      </c>
      <c r="N5568" s="1" t="s">
        <v>18</v>
      </c>
      <c r="O5568" t="s">
        <v>19</v>
      </c>
      <c r="P5568">
        <v>1886.6667</v>
      </c>
      <c r="Q5568" s="1" t="s">
        <v>1492</v>
      </c>
      <c r="R5568" s="1" t="s">
        <v>1448</v>
      </c>
      <c r="S5568" t="s">
        <v>1449</v>
      </c>
      <c r="T5568">
        <f>VLOOKUP(Admissions[[#This Row],[Department]],Departments!A:E,5,FALSE)</f>
        <v>8500</v>
      </c>
      <c r="U5568" s="1" t="str">
        <f t="shared" si="172"/>
        <v>Above Benchmark</v>
      </c>
      <c r="V5568" s="1">
        <f t="shared" ca="1" si="173"/>
        <v>55</v>
      </c>
      <c r="W5568" s="1" t="str">
        <f ca="1">_xlfn.IFS(Admissions[[#This Row],[Patients Age]]&lt;18,"Paediatric",V5568&lt;40,"Young Adult",V5568&lt;65,"Adult",TRUE,"Senior")</f>
        <v>Adult</v>
      </c>
    </row>
    <row r="5569" spans="1:23" x14ac:dyDescent="0.25">
      <c r="A5569">
        <v>12841</v>
      </c>
      <c r="B5569">
        <v>6776</v>
      </c>
      <c r="C5569" s="1" t="s">
        <v>802</v>
      </c>
      <c r="D5569" s="1" t="s">
        <v>56</v>
      </c>
      <c r="E5569" s="2">
        <v>35102</v>
      </c>
      <c r="F5569" s="1" t="s">
        <v>26</v>
      </c>
      <c r="G5569" s="1" t="s">
        <v>39</v>
      </c>
      <c r="H5569" s="2">
        <v>45187</v>
      </c>
      <c r="I5569" s="2">
        <v>45192</v>
      </c>
      <c r="J5569">
        <v>5</v>
      </c>
      <c r="K5569">
        <v>9267</v>
      </c>
      <c r="L5569" s="1" t="s">
        <v>1491</v>
      </c>
      <c r="M5569" s="1" t="s">
        <v>17</v>
      </c>
      <c r="N5569" s="1" t="s">
        <v>33</v>
      </c>
      <c r="O5569" t="s">
        <v>19</v>
      </c>
      <c r="P5569">
        <v>1853.4</v>
      </c>
      <c r="Q5569" s="1" t="s">
        <v>1492</v>
      </c>
      <c r="R5569" s="1" t="s">
        <v>1448</v>
      </c>
      <c r="S5569" t="s">
        <v>1449</v>
      </c>
      <c r="T5569">
        <f>VLOOKUP(Admissions[[#This Row],[Department]],Departments!A:E,5,FALSE)</f>
        <v>9000</v>
      </c>
      <c r="U5569" s="1" t="str">
        <f t="shared" si="172"/>
        <v>Above Benchmark</v>
      </c>
      <c r="V5569" s="1">
        <f t="shared" ca="1" si="173"/>
        <v>30</v>
      </c>
      <c r="W5569" s="1" t="str">
        <f ca="1">_xlfn.IFS(Admissions[[#This Row],[Patients Age]]&lt;18,"Paediatric",V5569&lt;40,"Young Adult",V5569&lt;65,"Adult",TRUE,"Senior")</f>
        <v>Young Adult</v>
      </c>
    </row>
    <row r="5570" spans="1:23" x14ac:dyDescent="0.25">
      <c r="A5570">
        <v>13321</v>
      </c>
      <c r="B5570">
        <v>5902</v>
      </c>
      <c r="C5570" s="1" t="s">
        <v>115</v>
      </c>
      <c r="D5570" s="1" t="s">
        <v>14</v>
      </c>
      <c r="E5570" s="2">
        <v>22099</v>
      </c>
      <c r="F5570" s="1" t="s">
        <v>15</v>
      </c>
      <c r="G5570" s="1" t="s">
        <v>217</v>
      </c>
      <c r="H5570" s="2">
        <v>45421</v>
      </c>
      <c r="I5570" s="2">
        <v>45424</v>
      </c>
      <c r="J5570">
        <v>3</v>
      </c>
      <c r="K5570">
        <v>7074</v>
      </c>
      <c r="L5570" s="1" t="s">
        <v>1491</v>
      </c>
      <c r="M5570" s="1" t="s">
        <v>17</v>
      </c>
      <c r="N5570" s="1" t="s">
        <v>33</v>
      </c>
      <c r="O5570" t="s">
        <v>19</v>
      </c>
      <c r="P5570">
        <v>2358</v>
      </c>
      <c r="Q5570" s="1" t="s">
        <v>1492</v>
      </c>
      <c r="R5570" s="1" t="s">
        <v>1450</v>
      </c>
      <c r="S5570" t="s">
        <v>1449</v>
      </c>
      <c r="T5570">
        <f>VLOOKUP(Admissions[[#This Row],[Department]],Departments!A:E,5,FALSE)</f>
        <v>5500</v>
      </c>
      <c r="U5570" s="1" t="str">
        <f t="shared" ref="U5570:U5633" si="174">IF(K5570&gt;T5570,"Above Benchmark","Within Benchmark")</f>
        <v>Above Benchmark</v>
      </c>
      <c r="V5570" s="1">
        <f t="shared" ref="V5570:V5633" ca="1" si="175">INT(YEARFRAC(E5570,TODAY()))</f>
        <v>66</v>
      </c>
      <c r="W5570" s="1" t="str">
        <f ca="1">_xlfn.IFS(Admissions[[#This Row],[Patients Age]]&lt;18,"Paediatric",V5570&lt;40,"Young Adult",V5570&lt;65,"Adult",TRUE,"Senior")</f>
        <v>Senior</v>
      </c>
    </row>
    <row r="5571" spans="1:23" x14ac:dyDescent="0.25">
      <c r="A5571">
        <v>11523</v>
      </c>
      <c r="B5571">
        <v>5441</v>
      </c>
      <c r="C5571" s="1" t="s">
        <v>214</v>
      </c>
      <c r="D5571" s="1" t="s">
        <v>56</v>
      </c>
      <c r="E5571" s="2">
        <v>38934</v>
      </c>
      <c r="F5571" s="1" t="s">
        <v>15</v>
      </c>
      <c r="G5571" s="1" t="s">
        <v>48</v>
      </c>
      <c r="H5571" s="2">
        <v>45283</v>
      </c>
      <c r="I5571" s="2">
        <v>45285</v>
      </c>
      <c r="J5571">
        <v>2</v>
      </c>
      <c r="K5571">
        <v>4207</v>
      </c>
      <c r="L5571" s="1" t="s">
        <v>1491</v>
      </c>
      <c r="M5571" s="1" t="s">
        <v>49</v>
      </c>
      <c r="N5571" s="1" t="s">
        <v>33</v>
      </c>
      <c r="O5571" t="s">
        <v>19</v>
      </c>
      <c r="P5571">
        <v>2103.5</v>
      </c>
      <c r="Q5571" s="1" t="s">
        <v>1492</v>
      </c>
      <c r="R5571" s="1" t="s">
        <v>1446</v>
      </c>
      <c r="S5571" t="s">
        <v>1447</v>
      </c>
      <c r="T5571">
        <f>VLOOKUP(Admissions[[#This Row],[Department]],Departments!A:E,5,FALSE)</f>
        <v>5500</v>
      </c>
      <c r="U5571" s="1" t="str">
        <f t="shared" si="174"/>
        <v>Within Benchmark</v>
      </c>
      <c r="V5571" s="1">
        <f t="shared" ca="1" si="175"/>
        <v>19</v>
      </c>
      <c r="W5571" s="1" t="str">
        <f ca="1">_xlfn.IFS(Admissions[[#This Row],[Patients Age]]&lt;18,"Paediatric",V5571&lt;40,"Young Adult",V5571&lt;65,"Adult",TRUE,"Senior")</f>
        <v>Young Adult</v>
      </c>
    </row>
    <row r="5572" spans="1:23" x14ac:dyDescent="0.25">
      <c r="A5572">
        <v>14970</v>
      </c>
      <c r="B5572">
        <v>5357</v>
      </c>
      <c r="C5572" s="1" t="s">
        <v>713</v>
      </c>
      <c r="D5572" s="1" t="s">
        <v>14</v>
      </c>
      <c r="E5572" s="2">
        <v>23455</v>
      </c>
      <c r="F5572" s="1" t="s">
        <v>35</v>
      </c>
      <c r="G5572" s="1" t="s">
        <v>83</v>
      </c>
      <c r="H5572" s="2">
        <v>45416</v>
      </c>
      <c r="I5572" s="2">
        <v>45422</v>
      </c>
      <c r="J5572">
        <v>6</v>
      </c>
      <c r="K5572">
        <v>10200</v>
      </c>
      <c r="L5572" s="1" t="s">
        <v>1494</v>
      </c>
      <c r="M5572" s="1" t="s">
        <v>60</v>
      </c>
      <c r="N5572" s="1" t="s">
        <v>18</v>
      </c>
      <c r="O5572" t="s">
        <v>19</v>
      </c>
      <c r="P5572">
        <v>1700</v>
      </c>
      <c r="Q5572" s="1" t="s">
        <v>1492</v>
      </c>
      <c r="R5572" s="1" t="s">
        <v>1446</v>
      </c>
      <c r="S5572" t="s">
        <v>1447</v>
      </c>
      <c r="T5572">
        <f>VLOOKUP(Admissions[[#This Row],[Department]],Departments!A:E,5,FALSE)</f>
        <v>8500</v>
      </c>
      <c r="U5572" s="1" t="str">
        <f t="shared" si="174"/>
        <v>Above Benchmark</v>
      </c>
      <c r="V5572" s="1">
        <f t="shared" ca="1" si="175"/>
        <v>62</v>
      </c>
      <c r="W5572" s="1" t="str">
        <f ca="1">_xlfn.IFS(Admissions[[#This Row],[Patients Age]]&lt;18,"Paediatric",V5572&lt;40,"Young Adult",V5572&lt;65,"Adult",TRUE,"Senior")</f>
        <v>Adult</v>
      </c>
    </row>
    <row r="5573" spans="1:23" x14ac:dyDescent="0.25">
      <c r="A5573">
        <v>14842</v>
      </c>
      <c r="B5573">
        <v>4729</v>
      </c>
      <c r="C5573" s="1" t="s">
        <v>1016</v>
      </c>
      <c r="D5573" s="1" t="s">
        <v>14</v>
      </c>
      <c r="E5573" s="2">
        <v>20704</v>
      </c>
      <c r="F5573" s="1" t="s">
        <v>15</v>
      </c>
      <c r="G5573" s="1" t="s">
        <v>48</v>
      </c>
      <c r="H5573" s="2">
        <v>45113</v>
      </c>
      <c r="I5573" s="2">
        <v>45116</v>
      </c>
      <c r="J5573">
        <v>3</v>
      </c>
      <c r="K5573">
        <v>6757</v>
      </c>
      <c r="L5573" s="1" t="s">
        <v>1491</v>
      </c>
      <c r="M5573" s="1" t="s">
        <v>46</v>
      </c>
      <c r="N5573" s="1" t="s">
        <v>33</v>
      </c>
      <c r="O5573" t="s">
        <v>19</v>
      </c>
      <c r="P5573">
        <v>2252.3332999999998</v>
      </c>
      <c r="Q5573" s="1" t="s">
        <v>1492</v>
      </c>
      <c r="R5573" s="1" t="s">
        <v>1450</v>
      </c>
      <c r="S5573" t="s">
        <v>1449</v>
      </c>
      <c r="T5573">
        <f>VLOOKUP(Admissions[[#This Row],[Department]],Departments!A:E,5,FALSE)</f>
        <v>5500</v>
      </c>
      <c r="U5573" s="1" t="str">
        <f t="shared" si="174"/>
        <v>Above Benchmark</v>
      </c>
      <c r="V5573" s="1">
        <f t="shared" ca="1" si="175"/>
        <v>69</v>
      </c>
      <c r="W5573" s="1" t="str">
        <f ca="1">_xlfn.IFS(Admissions[[#This Row],[Patients Age]]&lt;18,"Paediatric",V5573&lt;40,"Young Adult",V5573&lt;65,"Adult",TRUE,"Senior")</f>
        <v>Senior</v>
      </c>
    </row>
    <row r="5574" spans="1:23" x14ac:dyDescent="0.25">
      <c r="A5574">
        <v>12481</v>
      </c>
      <c r="B5574">
        <v>4898</v>
      </c>
      <c r="C5574" s="1" t="s">
        <v>185</v>
      </c>
      <c r="D5574" s="1" t="s">
        <v>56</v>
      </c>
      <c r="E5574" s="2">
        <v>32377</v>
      </c>
      <c r="F5574" s="1" t="s">
        <v>66</v>
      </c>
      <c r="G5574" s="1" t="s">
        <v>67</v>
      </c>
      <c r="H5574" s="2">
        <v>45027</v>
      </c>
      <c r="I5574" s="2">
        <v>45028</v>
      </c>
      <c r="J5574">
        <v>1</v>
      </c>
      <c r="K5574">
        <v>2970</v>
      </c>
      <c r="L5574" s="1" t="s">
        <v>1491</v>
      </c>
      <c r="M5574" s="1" t="s">
        <v>116</v>
      </c>
      <c r="N5574" s="1" t="s">
        <v>33</v>
      </c>
      <c r="O5574" t="s">
        <v>19</v>
      </c>
      <c r="P5574">
        <v>2970</v>
      </c>
      <c r="Q5574" s="1" t="s">
        <v>1492</v>
      </c>
      <c r="R5574" s="1" t="s">
        <v>1452</v>
      </c>
      <c r="S5574" t="s">
        <v>1449</v>
      </c>
      <c r="T5574">
        <f>VLOOKUP(Admissions[[#This Row],[Department]],Departments!A:E,5,FALSE)</f>
        <v>6000</v>
      </c>
      <c r="U5574" s="1" t="str">
        <f t="shared" si="174"/>
        <v>Within Benchmark</v>
      </c>
      <c r="V5574" s="1">
        <f t="shared" ca="1" si="175"/>
        <v>37</v>
      </c>
      <c r="W5574" s="1" t="str">
        <f ca="1">_xlfn.IFS(Admissions[[#This Row],[Patients Age]]&lt;18,"Paediatric",V5574&lt;40,"Young Adult",V5574&lt;65,"Adult",TRUE,"Senior")</f>
        <v>Young Adult</v>
      </c>
    </row>
    <row r="5575" spans="1:23" x14ac:dyDescent="0.25">
      <c r="A5575">
        <v>13463</v>
      </c>
      <c r="B5575">
        <v>5745</v>
      </c>
      <c r="C5575" s="1" t="s">
        <v>1144</v>
      </c>
      <c r="D5575" s="1" t="s">
        <v>14</v>
      </c>
      <c r="E5575" s="2">
        <v>40352</v>
      </c>
      <c r="F5575" s="1" t="s">
        <v>30</v>
      </c>
      <c r="G5575" s="1" t="s">
        <v>31</v>
      </c>
      <c r="H5575" s="2">
        <v>45026</v>
      </c>
      <c r="I5575" s="2">
        <v>45030</v>
      </c>
      <c r="J5575">
        <v>4</v>
      </c>
      <c r="K5575">
        <v>2889</v>
      </c>
      <c r="L5575" s="1" t="s">
        <v>1491</v>
      </c>
      <c r="M5575" s="1" t="s">
        <v>49</v>
      </c>
      <c r="N5575" s="1" t="s">
        <v>33</v>
      </c>
      <c r="O5575" t="s">
        <v>19</v>
      </c>
      <c r="P5575">
        <v>722.25</v>
      </c>
      <c r="Q5575" s="1" t="s">
        <v>1492</v>
      </c>
      <c r="R5575" s="1" t="s">
        <v>1448</v>
      </c>
      <c r="S5575" t="s">
        <v>1449</v>
      </c>
      <c r="T5575">
        <f>VLOOKUP(Admissions[[#This Row],[Department]],Departments!A:E,5,FALSE)</f>
        <v>4500</v>
      </c>
      <c r="U5575" s="1" t="str">
        <f t="shared" si="174"/>
        <v>Within Benchmark</v>
      </c>
      <c r="V5575" s="1">
        <f t="shared" ca="1" si="175"/>
        <v>16</v>
      </c>
      <c r="W5575" s="1" t="str">
        <f ca="1">_xlfn.IFS(Admissions[[#This Row],[Patients Age]]&lt;18,"Paediatric",V5575&lt;40,"Young Adult",V5575&lt;65,"Adult",TRUE,"Senior")</f>
        <v>Paediatric</v>
      </c>
    </row>
    <row r="5576" spans="1:23" x14ac:dyDescent="0.25">
      <c r="A5576">
        <v>13139</v>
      </c>
      <c r="B5576">
        <v>3255</v>
      </c>
      <c r="C5576" s="1" t="s">
        <v>397</v>
      </c>
      <c r="D5576" s="1" t="s">
        <v>14</v>
      </c>
      <c r="E5576" s="2">
        <v>38780</v>
      </c>
      <c r="F5576" s="1" t="s">
        <v>26</v>
      </c>
      <c r="G5576" s="1" t="s">
        <v>141</v>
      </c>
      <c r="H5576" s="2">
        <v>45297</v>
      </c>
      <c r="I5576" s="2">
        <v>45302</v>
      </c>
      <c r="J5576">
        <v>5</v>
      </c>
      <c r="K5576">
        <v>8812</v>
      </c>
      <c r="L5576" s="1" t="s">
        <v>1491</v>
      </c>
      <c r="M5576" s="1" t="s">
        <v>64</v>
      </c>
      <c r="N5576" s="1" t="s">
        <v>33</v>
      </c>
      <c r="O5576" t="s">
        <v>19</v>
      </c>
      <c r="P5576">
        <v>1762.4</v>
      </c>
      <c r="Q5576" s="1" t="s">
        <v>1492</v>
      </c>
      <c r="R5576" s="1" t="s">
        <v>1446</v>
      </c>
      <c r="S5576" t="s">
        <v>1447</v>
      </c>
      <c r="T5576">
        <f>VLOOKUP(Admissions[[#This Row],[Department]],Departments!A:E,5,FALSE)</f>
        <v>9000</v>
      </c>
      <c r="U5576" s="1" t="str">
        <f t="shared" si="174"/>
        <v>Within Benchmark</v>
      </c>
      <c r="V5576" s="1">
        <f t="shared" ca="1" si="175"/>
        <v>20</v>
      </c>
      <c r="W5576" s="1" t="str">
        <f ca="1">_xlfn.IFS(Admissions[[#This Row],[Patients Age]]&lt;18,"Paediatric",V5576&lt;40,"Young Adult",V5576&lt;65,"Adult",TRUE,"Senior")</f>
        <v>Young Adult</v>
      </c>
    </row>
    <row r="5577" spans="1:23" x14ac:dyDescent="0.25">
      <c r="A5577">
        <v>11626</v>
      </c>
      <c r="B5577">
        <v>7028</v>
      </c>
      <c r="C5577" s="1" t="s">
        <v>723</v>
      </c>
      <c r="D5577" s="1" t="s">
        <v>14</v>
      </c>
      <c r="E5577" s="2">
        <v>32279</v>
      </c>
      <c r="F5577" s="1" t="s">
        <v>15</v>
      </c>
      <c r="G5577" s="1" t="s">
        <v>48</v>
      </c>
      <c r="H5577" s="2">
        <v>45435</v>
      </c>
      <c r="I5577" s="2">
        <v>45436</v>
      </c>
      <c r="J5577">
        <v>1</v>
      </c>
      <c r="K5577">
        <v>3238</v>
      </c>
      <c r="L5577" s="1" t="s">
        <v>1494</v>
      </c>
      <c r="M5577" s="1" t="s">
        <v>46</v>
      </c>
      <c r="N5577" s="1" t="s">
        <v>18</v>
      </c>
      <c r="O5577" t="s">
        <v>19</v>
      </c>
      <c r="P5577">
        <v>3238</v>
      </c>
      <c r="Q5577" s="1" t="s">
        <v>1492</v>
      </c>
      <c r="R5577" s="1" t="s">
        <v>1450</v>
      </c>
      <c r="S5577" t="s">
        <v>1449</v>
      </c>
      <c r="T5577">
        <f>VLOOKUP(Admissions[[#This Row],[Department]],Departments!A:E,5,FALSE)</f>
        <v>5500</v>
      </c>
      <c r="U5577" s="1" t="str">
        <f t="shared" si="174"/>
        <v>Within Benchmark</v>
      </c>
      <c r="V5577" s="1">
        <f t="shared" ca="1" si="175"/>
        <v>38</v>
      </c>
      <c r="W5577" s="1" t="str">
        <f ca="1">_xlfn.IFS(Admissions[[#This Row],[Patients Age]]&lt;18,"Paediatric",V5577&lt;40,"Young Adult",V5577&lt;65,"Adult",TRUE,"Senior")</f>
        <v>Young Adult</v>
      </c>
    </row>
    <row r="5578" spans="1:23" x14ac:dyDescent="0.25">
      <c r="A5578">
        <v>10008</v>
      </c>
      <c r="B5578" t="s">
        <v>1495</v>
      </c>
      <c r="C5578" s="1" t="s">
        <v>1114</v>
      </c>
      <c r="D5578" s="1" t="s">
        <v>14</v>
      </c>
      <c r="E5578" s="2">
        <v>33438</v>
      </c>
      <c r="F5578" s="1" t="s">
        <v>35</v>
      </c>
      <c r="G5578" s="1" t="s">
        <v>85</v>
      </c>
      <c r="H5578" s="2">
        <v>44931</v>
      </c>
      <c r="I5578" s="2">
        <v>44937</v>
      </c>
      <c r="J5578">
        <v>6</v>
      </c>
      <c r="K5578">
        <v>9087</v>
      </c>
      <c r="L5578" s="1" t="s">
        <v>1494</v>
      </c>
      <c r="M5578" s="1" t="s">
        <v>60</v>
      </c>
      <c r="N5578" s="1" t="s">
        <v>33</v>
      </c>
      <c r="O5578" t="s">
        <v>19</v>
      </c>
      <c r="P5578">
        <v>1514.5</v>
      </c>
      <c r="Q5578" s="1" t="s">
        <v>1492</v>
      </c>
      <c r="R5578" s="1" t="s">
        <v>1450</v>
      </c>
      <c r="S5578" t="s">
        <v>1449</v>
      </c>
      <c r="T5578">
        <f>VLOOKUP(Admissions[[#This Row],[Department]],Departments!A:E,5,FALSE)</f>
        <v>8500</v>
      </c>
      <c r="U5578" s="1" t="str">
        <f t="shared" si="174"/>
        <v>Above Benchmark</v>
      </c>
      <c r="V5578" s="1">
        <f t="shared" ca="1" si="175"/>
        <v>34</v>
      </c>
      <c r="W5578" s="1" t="str">
        <f ca="1">_xlfn.IFS(Admissions[[#This Row],[Patients Age]]&lt;18,"Paediatric",V5578&lt;40,"Young Adult",V5578&lt;65,"Adult",TRUE,"Senior")</f>
        <v>Young Adult</v>
      </c>
    </row>
    <row r="5579" spans="1:23" x14ac:dyDescent="0.25">
      <c r="A5579">
        <v>15046</v>
      </c>
      <c r="B5579">
        <v>6535</v>
      </c>
      <c r="C5579" s="1" t="s">
        <v>235</v>
      </c>
      <c r="D5579" s="1" t="s">
        <v>14</v>
      </c>
      <c r="E5579" s="2">
        <v>23483</v>
      </c>
      <c r="F5579" s="1" t="s">
        <v>35</v>
      </c>
      <c r="G5579" s="1" t="s">
        <v>36</v>
      </c>
      <c r="H5579" s="2">
        <v>45609</v>
      </c>
      <c r="I5579" s="2">
        <v>45617</v>
      </c>
      <c r="J5579">
        <v>8</v>
      </c>
      <c r="K5579">
        <v>18415</v>
      </c>
      <c r="L5579" s="1" t="s">
        <v>1491</v>
      </c>
      <c r="M5579" s="1" t="s">
        <v>60</v>
      </c>
      <c r="N5579" s="1" t="s">
        <v>24</v>
      </c>
      <c r="O5579" t="s">
        <v>19</v>
      </c>
      <c r="P5579">
        <v>2301.875</v>
      </c>
      <c r="Q5579" s="1" t="s">
        <v>1492</v>
      </c>
      <c r="R5579" s="1" t="s">
        <v>1453</v>
      </c>
      <c r="S5579" t="s">
        <v>1449</v>
      </c>
      <c r="T5579">
        <f>VLOOKUP(Admissions[[#This Row],[Department]],Departments!A:E,5,FALSE)</f>
        <v>8500</v>
      </c>
      <c r="U5579" s="1" t="str">
        <f t="shared" si="174"/>
        <v>Above Benchmark</v>
      </c>
      <c r="V5579" s="1">
        <f t="shared" ca="1" si="175"/>
        <v>62</v>
      </c>
      <c r="W5579" s="1" t="str">
        <f ca="1">_xlfn.IFS(Admissions[[#This Row],[Patients Age]]&lt;18,"Paediatric",V5579&lt;40,"Young Adult",V5579&lt;65,"Adult",TRUE,"Senior")</f>
        <v>Adult</v>
      </c>
    </row>
    <row r="5580" spans="1:23" x14ac:dyDescent="0.25">
      <c r="A5580">
        <v>15899</v>
      </c>
      <c r="B5580">
        <v>6846</v>
      </c>
      <c r="C5580" s="1" t="s">
        <v>883</v>
      </c>
      <c r="D5580" s="1" t="s">
        <v>14</v>
      </c>
      <c r="E5580" s="2">
        <v>22034</v>
      </c>
      <c r="F5580" s="1" t="s">
        <v>51</v>
      </c>
      <c r="G5580" s="1" t="s">
        <v>87</v>
      </c>
      <c r="H5580" s="2">
        <v>45116</v>
      </c>
      <c r="I5580" s="2">
        <v>45121</v>
      </c>
      <c r="J5580">
        <v>5</v>
      </c>
      <c r="K5580">
        <v>7959</v>
      </c>
      <c r="L5580" s="1" t="s">
        <v>1494</v>
      </c>
      <c r="M5580" s="1" t="s">
        <v>17</v>
      </c>
      <c r="N5580" s="1" t="s">
        <v>33</v>
      </c>
      <c r="O5580" t="s">
        <v>19</v>
      </c>
      <c r="P5580">
        <v>1591.8</v>
      </c>
      <c r="Q5580" s="1" t="s">
        <v>1492</v>
      </c>
      <c r="R5580" s="1" t="s">
        <v>1451</v>
      </c>
      <c r="S5580" t="s">
        <v>1447</v>
      </c>
      <c r="T5580">
        <f>VLOOKUP(Admissions[[#This Row],[Department]],Departments!A:E,5,FALSE)</f>
        <v>6800</v>
      </c>
      <c r="U5580" s="1" t="str">
        <f t="shared" si="174"/>
        <v>Above Benchmark</v>
      </c>
      <c r="V5580" s="1">
        <f t="shared" ca="1" si="175"/>
        <v>66</v>
      </c>
      <c r="W5580" s="1" t="str">
        <f ca="1">_xlfn.IFS(Admissions[[#This Row],[Patients Age]]&lt;18,"Paediatric",V5580&lt;40,"Young Adult",V5580&lt;65,"Adult",TRUE,"Senior")</f>
        <v>Senior</v>
      </c>
    </row>
    <row r="5581" spans="1:23" x14ac:dyDescent="0.25">
      <c r="A5581">
        <v>13833</v>
      </c>
      <c r="B5581">
        <v>3704</v>
      </c>
      <c r="C5581" s="1" t="s">
        <v>82</v>
      </c>
      <c r="D5581" s="1" t="s">
        <v>14</v>
      </c>
      <c r="E5581" s="2">
        <v>22486</v>
      </c>
      <c r="F5581" s="1" t="s">
        <v>26</v>
      </c>
      <c r="G5581" s="1" t="s">
        <v>141</v>
      </c>
      <c r="H5581" s="2">
        <v>45614</v>
      </c>
      <c r="I5581" s="2">
        <v>45619</v>
      </c>
      <c r="J5581">
        <v>5</v>
      </c>
      <c r="K5581">
        <v>11727</v>
      </c>
      <c r="L5581" s="1" t="s">
        <v>1491</v>
      </c>
      <c r="M5581" s="1" t="s">
        <v>79</v>
      </c>
      <c r="N5581" s="1" t="s">
        <v>18</v>
      </c>
      <c r="O5581" t="s">
        <v>19</v>
      </c>
      <c r="P5581">
        <v>2345.4</v>
      </c>
      <c r="Q5581" s="1" t="s">
        <v>1492</v>
      </c>
      <c r="R5581" s="1" t="s">
        <v>1448</v>
      </c>
      <c r="S5581" t="s">
        <v>1449</v>
      </c>
      <c r="T5581">
        <f>VLOOKUP(Admissions[[#This Row],[Department]],Departments!A:E,5,FALSE)</f>
        <v>9000</v>
      </c>
      <c r="U5581" s="1" t="str">
        <f t="shared" si="174"/>
        <v>Above Benchmark</v>
      </c>
      <c r="V5581" s="1">
        <f t="shared" ca="1" si="175"/>
        <v>64</v>
      </c>
      <c r="W5581" s="1" t="str">
        <f ca="1">_xlfn.IFS(Admissions[[#This Row],[Patients Age]]&lt;18,"Paediatric",V5581&lt;40,"Young Adult",V5581&lt;65,"Adult",TRUE,"Senior")</f>
        <v>Adult</v>
      </c>
    </row>
    <row r="5582" spans="1:23" x14ac:dyDescent="0.25">
      <c r="A5582">
        <v>11774</v>
      </c>
      <c r="B5582">
        <v>5837</v>
      </c>
      <c r="C5582" s="1" t="s">
        <v>651</v>
      </c>
      <c r="D5582" s="1" t="s">
        <v>56</v>
      </c>
      <c r="E5582" s="2">
        <v>19195</v>
      </c>
      <c r="F5582" s="1" t="s">
        <v>35</v>
      </c>
      <c r="G5582" s="1" t="s">
        <v>83</v>
      </c>
      <c r="H5582" s="2">
        <v>44972</v>
      </c>
      <c r="I5582" s="2">
        <v>44981</v>
      </c>
      <c r="J5582">
        <v>9</v>
      </c>
      <c r="K5582">
        <v>15911</v>
      </c>
      <c r="L5582" s="1" t="s">
        <v>1494</v>
      </c>
      <c r="M5582" s="1" t="s">
        <v>37</v>
      </c>
      <c r="N5582" s="1" t="s">
        <v>18</v>
      </c>
      <c r="O5582" t="s">
        <v>19</v>
      </c>
      <c r="P5582">
        <v>1767.8888999999999</v>
      </c>
      <c r="Q5582" s="1" t="s">
        <v>1492</v>
      </c>
      <c r="R5582" s="1" t="s">
        <v>1453</v>
      </c>
      <c r="S5582" t="s">
        <v>1449</v>
      </c>
      <c r="T5582">
        <f>VLOOKUP(Admissions[[#This Row],[Department]],Departments!A:E,5,FALSE)</f>
        <v>8500</v>
      </c>
      <c r="U5582" s="1" t="str">
        <f t="shared" si="174"/>
        <v>Above Benchmark</v>
      </c>
      <c r="V5582" s="1">
        <f t="shared" ca="1" si="175"/>
        <v>73</v>
      </c>
      <c r="W5582" s="1" t="str">
        <f ca="1">_xlfn.IFS(Admissions[[#This Row],[Patients Age]]&lt;18,"Paediatric",V5582&lt;40,"Young Adult",V5582&lt;65,"Adult",TRUE,"Senior")</f>
        <v>Senior</v>
      </c>
    </row>
    <row r="5583" spans="1:23" x14ac:dyDescent="0.25">
      <c r="A5583">
        <v>10804</v>
      </c>
      <c r="B5583">
        <v>4538</v>
      </c>
      <c r="C5583" s="1" t="s">
        <v>664</v>
      </c>
      <c r="D5583" s="1" t="s">
        <v>14</v>
      </c>
      <c r="E5583" s="2">
        <v>11958</v>
      </c>
      <c r="F5583" s="1" t="s">
        <v>41</v>
      </c>
      <c r="G5583" s="1" t="s">
        <v>42</v>
      </c>
      <c r="H5583" s="2">
        <v>45589</v>
      </c>
      <c r="I5583" s="2">
        <v>45592</v>
      </c>
      <c r="J5583">
        <v>3</v>
      </c>
      <c r="K5583">
        <v>4352</v>
      </c>
      <c r="L5583" s="1" t="s">
        <v>1491</v>
      </c>
      <c r="M5583" s="1" t="s">
        <v>121</v>
      </c>
      <c r="N5583" s="1" t="s">
        <v>18</v>
      </c>
      <c r="O5583" t="s">
        <v>19</v>
      </c>
      <c r="P5583">
        <v>1450.6667</v>
      </c>
      <c r="Q5583" s="1" t="s">
        <v>1492</v>
      </c>
      <c r="R5583" s="1" t="s">
        <v>1450</v>
      </c>
      <c r="S5583" t="s">
        <v>1449</v>
      </c>
      <c r="T5583">
        <f>VLOOKUP(Admissions[[#This Row],[Department]],Departments!A:E,5,FALSE)</f>
        <v>7200</v>
      </c>
      <c r="U5583" s="1" t="str">
        <f t="shared" si="174"/>
        <v>Within Benchmark</v>
      </c>
      <c r="V5583" s="1">
        <f t="shared" ca="1" si="175"/>
        <v>93</v>
      </c>
      <c r="W5583" s="1" t="str">
        <f ca="1">_xlfn.IFS(Admissions[[#This Row],[Patients Age]]&lt;18,"Paediatric",V5583&lt;40,"Young Adult",V5583&lt;65,"Adult",TRUE,"Senior")</f>
        <v>Senior</v>
      </c>
    </row>
    <row r="5584" spans="1:23" x14ac:dyDescent="0.25">
      <c r="A5584">
        <v>13542</v>
      </c>
      <c r="B5584">
        <v>6736</v>
      </c>
      <c r="C5584" s="1" t="s">
        <v>1310</v>
      </c>
      <c r="D5584" s="1" t="s">
        <v>56</v>
      </c>
      <c r="E5584" s="2">
        <v>38786</v>
      </c>
      <c r="F5584" s="1" t="s">
        <v>35</v>
      </c>
      <c r="G5584" s="1" t="s">
        <v>83</v>
      </c>
      <c r="H5584" s="2">
        <v>45206</v>
      </c>
      <c r="I5584" s="2">
        <v>45207</v>
      </c>
      <c r="J5584">
        <v>1</v>
      </c>
      <c r="K5584">
        <v>3295</v>
      </c>
      <c r="L5584" s="1" t="s">
        <v>1491</v>
      </c>
      <c r="M5584" s="1" t="s">
        <v>119</v>
      </c>
      <c r="N5584" s="1" t="s">
        <v>33</v>
      </c>
      <c r="O5584" t="s">
        <v>19</v>
      </c>
      <c r="P5584">
        <v>3295</v>
      </c>
      <c r="Q5584" s="1" t="s">
        <v>1492</v>
      </c>
      <c r="R5584" s="1" t="s">
        <v>1446</v>
      </c>
      <c r="S5584" t="s">
        <v>1447</v>
      </c>
      <c r="T5584">
        <f>VLOOKUP(Admissions[[#This Row],[Department]],Departments!A:E,5,FALSE)</f>
        <v>8500</v>
      </c>
      <c r="U5584" s="1" t="str">
        <f t="shared" si="174"/>
        <v>Within Benchmark</v>
      </c>
      <c r="V5584" s="1">
        <f t="shared" ca="1" si="175"/>
        <v>20</v>
      </c>
      <c r="W5584" s="1" t="str">
        <f ca="1">_xlfn.IFS(Admissions[[#This Row],[Patients Age]]&lt;18,"Paediatric",V5584&lt;40,"Young Adult",V5584&lt;65,"Adult",TRUE,"Senior")</f>
        <v>Young Adult</v>
      </c>
    </row>
    <row r="5585" spans="1:23" x14ac:dyDescent="0.25">
      <c r="A5585">
        <v>12563</v>
      </c>
      <c r="B5585">
        <v>4580</v>
      </c>
      <c r="C5585" s="1" t="s">
        <v>1012</v>
      </c>
      <c r="D5585" s="1" t="s">
        <v>56</v>
      </c>
      <c r="E5585" s="2">
        <v>24224</v>
      </c>
      <c r="F5585" s="1" t="s">
        <v>51</v>
      </c>
      <c r="G5585" s="1" t="s">
        <v>52</v>
      </c>
      <c r="H5585" s="2">
        <v>45296</v>
      </c>
      <c r="I5585" s="2">
        <v>45304</v>
      </c>
      <c r="J5585">
        <v>8</v>
      </c>
      <c r="K5585">
        <v>6620</v>
      </c>
      <c r="L5585" s="1" t="s">
        <v>1491</v>
      </c>
      <c r="M5585" s="1" t="s">
        <v>88</v>
      </c>
      <c r="N5585" s="1" t="s">
        <v>33</v>
      </c>
      <c r="O5585" t="s">
        <v>19</v>
      </c>
      <c r="P5585">
        <v>827.5</v>
      </c>
      <c r="Q5585" s="1" t="s">
        <v>1492</v>
      </c>
      <c r="R5585" s="1" t="s">
        <v>1454</v>
      </c>
      <c r="S5585" t="s">
        <v>1449</v>
      </c>
      <c r="T5585">
        <f>VLOOKUP(Admissions[[#This Row],[Department]],Departments!A:E,5,FALSE)</f>
        <v>6800</v>
      </c>
      <c r="U5585" s="1" t="str">
        <f t="shared" si="174"/>
        <v>Within Benchmark</v>
      </c>
      <c r="V5585" s="1">
        <f t="shared" ca="1" si="175"/>
        <v>60</v>
      </c>
      <c r="W5585" s="1" t="str">
        <f ca="1">_xlfn.IFS(Admissions[[#This Row],[Patients Age]]&lt;18,"Paediatric",V5585&lt;40,"Young Adult",V5585&lt;65,"Adult",TRUE,"Senior")</f>
        <v>Adult</v>
      </c>
    </row>
    <row r="5586" spans="1:23" x14ac:dyDescent="0.25">
      <c r="A5586">
        <v>15772</v>
      </c>
      <c r="B5586">
        <v>5177</v>
      </c>
      <c r="C5586" s="1" t="s">
        <v>915</v>
      </c>
      <c r="D5586" s="1" t="s">
        <v>56</v>
      </c>
      <c r="E5586" s="2">
        <v>38501</v>
      </c>
      <c r="F5586" s="1" t="s">
        <v>41</v>
      </c>
      <c r="G5586" s="1" t="s">
        <v>72</v>
      </c>
      <c r="H5586" s="2">
        <v>45095</v>
      </c>
      <c r="I5586" s="2">
        <v>45097</v>
      </c>
      <c r="J5586">
        <v>2</v>
      </c>
      <c r="K5586">
        <v>4048</v>
      </c>
      <c r="L5586" s="1" t="s">
        <v>1491</v>
      </c>
      <c r="M5586" s="1" t="s">
        <v>121</v>
      </c>
      <c r="N5586" s="1" t="s">
        <v>33</v>
      </c>
      <c r="O5586" t="s">
        <v>19</v>
      </c>
      <c r="P5586">
        <v>2024</v>
      </c>
      <c r="Q5586" s="1" t="s">
        <v>1492</v>
      </c>
      <c r="R5586" s="1" t="s">
        <v>1451</v>
      </c>
      <c r="S5586" t="s">
        <v>1447</v>
      </c>
      <c r="T5586">
        <f>VLOOKUP(Admissions[[#This Row],[Department]],Departments!A:E,5,FALSE)</f>
        <v>7200</v>
      </c>
      <c r="U5586" s="1" t="str">
        <f t="shared" si="174"/>
        <v>Within Benchmark</v>
      </c>
      <c r="V5586" s="1">
        <f t="shared" ca="1" si="175"/>
        <v>21</v>
      </c>
      <c r="W5586" s="1" t="str">
        <f ca="1">_xlfn.IFS(Admissions[[#This Row],[Patients Age]]&lt;18,"Paediatric",V5586&lt;40,"Young Adult",V5586&lt;65,"Adult",TRUE,"Senior")</f>
        <v>Young Adult</v>
      </c>
    </row>
    <row r="5587" spans="1:23" x14ac:dyDescent="0.25">
      <c r="A5587">
        <v>13957</v>
      </c>
      <c r="B5587">
        <v>4266</v>
      </c>
      <c r="C5587" s="1" t="s">
        <v>554</v>
      </c>
      <c r="D5587" s="1" t="s">
        <v>14</v>
      </c>
      <c r="E5587" s="2">
        <v>33585</v>
      </c>
      <c r="F5587" s="1" t="s">
        <v>26</v>
      </c>
      <c r="G5587" s="1" t="s">
        <v>141</v>
      </c>
      <c r="H5587" s="2">
        <v>45551</v>
      </c>
      <c r="I5587" s="2">
        <v>45556</v>
      </c>
      <c r="J5587">
        <v>5</v>
      </c>
      <c r="K5587">
        <v>7774</v>
      </c>
      <c r="L5587" s="1" t="s">
        <v>1491</v>
      </c>
      <c r="M5587" s="1" t="s">
        <v>1487</v>
      </c>
      <c r="N5587" s="1" t="s">
        <v>24</v>
      </c>
      <c r="O5587" t="s">
        <v>19</v>
      </c>
      <c r="P5587">
        <v>1554.8</v>
      </c>
      <c r="Q5587" s="1" t="s">
        <v>1492</v>
      </c>
      <c r="R5587" s="1" t="s">
        <v>1448</v>
      </c>
      <c r="S5587" t="s">
        <v>1449</v>
      </c>
      <c r="T5587">
        <f>VLOOKUP(Admissions[[#This Row],[Department]],Departments!A:E,5,FALSE)</f>
        <v>9000</v>
      </c>
      <c r="U5587" s="1" t="str">
        <f t="shared" si="174"/>
        <v>Within Benchmark</v>
      </c>
      <c r="V5587" s="1">
        <f t="shared" ca="1" si="175"/>
        <v>34</v>
      </c>
      <c r="W5587" s="1" t="str">
        <f ca="1">_xlfn.IFS(Admissions[[#This Row],[Patients Age]]&lt;18,"Paediatric",V5587&lt;40,"Young Adult",V5587&lt;65,"Adult",TRUE,"Senior")</f>
        <v>Young Adult</v>
      </c>
    </row>
    <row r="5588" spans="1:23" x14ac:dyDescent="0.25">
      <c r="A5588">
        <v>14627</v>
      </c>
      <c r="B5588">
        <v>5754</v>
      </c>
      <c r="C5588" s="1" t="s">
        <v>758</v>
      </c>
      <c r="D5588" s="1" t="s">
        <v>14</v>
      </c>
      <c r="E5588" s="2">
        <v>16636</v>
      </c>
      <c r="F5588" s="1" t="s">
        <v>21</v>
      </c>
      <c r="G5588" s="1" t="s">
        <v>149</v>
      </c>
      <c r="H5588" s="2">
        <v>45576</v>
      </c>
      <c r="I5588" s="2">
        <v>45588</v>
      </c>
      <c r="J5588">
        <v>12</v>
      </c>
      <c r="K5588">
        <v>49984</v>
      </c>
      <c r="L5588" s="1" t="s">
        <v>1491</v>
      </c>
      <c r="M5588" s="1" t="s">
        <v>23</v>
      </c>
      <c r="N5588" s="1" t="s">
        <v>33</v>
      </c>
      <c r="O5588" t="s">
        <v>19</v>
      </c>
      <c r="P5588">
        <v>4165.3333000000002</v>
      </c>
      <c r="Q5588" s="1" t="s">
        <v>1492</v>
      </c>
      <c r="R5588" s="1" t="s">
        <v>1454</v>
      </c>
      <c r="S5588" t="s">
        <v>1449</v>
      </c>
      <c r="T5588">
        <f>VLOOKUP(Admissions[[#This Row],[Department]],Departments!A:E,5,FALSE)</f>
        <v>12000</v>
      </c>
      <c r="U5588" s="1" t="str">
        <f t="shared" si="174"/>
        <v>Above Benchmark</v>
      </c>
      <c r="V5588" s="1">
        <f t="shared" ca="1" si="175"/>
        <v>80</v>
      </c>
      <c r="W5588" s="1" t="str">
        <f ca="1">_xlfn.IFS(Admissions[[#This Row],[Patients Age]]&lt;18,"Paediatric",V5588&lt;40,"Young Adult",V5588&lt;65,"Adult",TRUE,"Senior")</f>
        <v>Senior</v>
      </c>
    </row>
    <row r="5589" spans="1:23" x14ac:dyDescent="0.25">
      <c r="A5589">
        <v>14871</v>
      </c>
      <c r="B5589">
        <v>6041</v>
      </c>
      <c r="C5589" s="1" t="s">
        <v>329</v>
      </c>
      <c r="D5589" s="1" t="s">
        <v>56</v>
      </c>
      <c r="E5589" s="2">
        <v>35298</v>
      </c>
      <c r="F5589" s="1" t="s">
        <v>26</v>
      </c>
      <c r="G5589" s="1" t="s">
        <v>39</v>
      </c>
      <c r="H5589" s="2">
        <v>45001</v>
      </c>
      <c r="I5589" s="2">
        <v>45009</v>
      </c>
      <c r="J5589">
        <v>8</v>
      </c>
      <c r="K5589">
        <v>17621</v>
      </c>
      <c r="L5589" s="1" t="s">
        <v>1491</v>
      </c>
      <c r="M5589" s="1" t="s">
        <v>17</v>
      </c>
      <c r="N5589" s="1" t="s">
        <v>33</v>
      </c>
      <c r="O5589" t="s">
        <v>19</v>
      </c>
      <c r="P5589">
        <v>2202.625</v>
      </c>
      <c r="Q5589" s="1" t="s">
        <v>1492</v>
      </c>
      <c r="R5589" s="1" t="s">
        <v>1450</v>
      </c>
      <c r="S5589" t="s">
        <v>1449</v>
      </c>
      <c r="T5589">
        <f>VLOOKUP(Admissions[[#This Row],[Department]],Departments!A:E,5,FALSE)</f>
        <v>9000</v>
      </c>
      <c r="U5589" s="1" t="str">
        <f t="shared" si="174"/>
        <v>Above Benchmark</v>
      </c>
      <c r="V5589" s="1">
        <f t="shared" ca="1" si="175"/>
        <v>29</v>
      </c>
      <c r="W5589" s="1" t="str">
        <f ca="1">_xlfn.IFS(Admissions[[#This Row],[Patients Age]]&lt;18,"Paediatric",V5589&lt;40,"Young Adult",V5589&lt;65,"Adult",TRUE,"Senior")</f>
        <v>Young Adult</v>
      </c>
    </row>
    <row r="5590" spans="1:23" x14ac:dyDescent="0.25">
      <c r="A5590">
        <v>12063</v>
      </c>
      <c r="B5590">
        <v>3252</v>
      </c>
      <c r="C5590" s="1" t="s">
        <v>313</v>
      </c>
      <c r="D5590" s="1" t="s">
        <v>56</v>
      </c>
      <c r="E5590" s="2">
        <v>23327</v>
      </c>
      <c r="F5590" s="1" t="s">
        <v>15</v>
      </c>
      <c r="G5590" s="1" t="s">
        <v>217</v>
      </c>
      <c r="H5590" s="2">
        <v>45603</v>
      </c>
      <c r="I5590" s="2">
        <v>45606</v>
      </c>
      <c r="J5590">
        <v>3</v>
      </c>
      <c r="K5590">
        <v>5882</v>
      </c>
      <c r="L5590" s="1" t="s">
        <v>1494</v>
      </c>
      <c r="M5590" s="1" t="s">
        <v>49</v>
      </c>
      <c r="N5590" s="1" t="s">
        <v>18</v>
      </c>
      <c r="O5590" t="s">
        <v>19</v>
      </c>
      <c r="P5590">
        <v>1960.6667</v>
      </c>
      <c r="Q5590" s="1" t="s">
        <v>1492</v>
      </c>
      <c r="R5590" s="1" t="s">
        <v>1450</v>
      </c>
      <c r="S5590" t="s">
        <v>1449</v>
      </c>
      <c r="T5590">
        <f>VLOOKUP(Admissions[[#This Row],[Department]],Departments!A:E,5,FALSE)</f>
        <v>5500</v>
      </c>
      <c r="U5590" s="1" t="str">
        <f t="shared" si="174"/>
        <v>Above Benchmark</v>
      </c>
      <c r="V5590" s="1">
        <f t="shared" ca="1" si="175"/>
        <v>62</v>
      </c>
      <c r="W5590" s="1" t="str">
        <f ca="1">_xlfn.IFS(Admissions[[#This Row],[Patients Age]]&lt;18,"Paediatric",V5590&lt;40,"Young Adult",V5590&lt;65,"Adult",TRUE,"Senior")</f>
        <v>Adult</v>
      </c>
    </row>
    <row r="5591" spans="1:23" x14ac:dyDescent="0.25">
      <c r="A5591">
        <v>10526</v>
      </c>
      <c r="B5591">
        <v>6339</v>
      </c>
      <c r="C5591" s="1" t="s">
        <v>427</v>
      </c>
      <c r="D5591" s="1" t="s">
        <v>14</v>
      </c>
      <c r="E5591" s="2">
        <v>15569</v>
      </c>
      <c r="F5591" s="1" t="s">
        <v>66</v>
      </c>
      <c r="G5591" s="1" t="s">
        <v>77</v>
      </c>
      <c r="H5591" s="2">
        <v>45461</v>
      </c>
      <c r="I5591" s="2">
        <v>45468</v>
      </c>
      <c r="J5591">
        <v>7</v>
      </c>
      <c r="K5591">
        <v>6491</v>
      </c>
      <c r="L5591" s="1" t="s">
        <v>1491</v>
      </c>
      <c r="M5591" s="1" t="s">
        <v>116</v>
      </c>
      <c r="N5591" s="1" t="s">
        <v>24</v>
      </c>
      <c r="O5591" t="s">
        <v>19</v>
      </c>
      <c r="P5591">
        <v>927.28570000000002</v>
      </c>
      <c r="Q5591" s="1" t="s">
        <v>1492</v>
      </c>
      <c r="R5591" s="1" t="s">
        <v>1452</v>
      </c>
      <c r="S5591" t="s">
        <v>1449</v>
      </c>
      <c r="T5591">
        <f>VLOOKUP(Admissions[[#This Row],[Department]],Departments!A:E,5,FALSE)</f>
        <v>6000</v>
      </c>
      <c r="U5591" s="1" t="str">
        <f t="shared" si="174"/>
        <v>Above Benchmark</v>
      </c>
      <c r="V5591" s="1">
        <f t="shared" ca="1" si="175"/>
        <v>83</v>
      </c>
      <c r="W5591" s="1" t="str">
        <f ca="1">_xlfn.IFS(Admissions[[#This Row],[Patients Age]]&lt;18,"Paediatric",V5591&lt;40,"Young Adult",V5591&lt;65,"Adult",TRUE,"Senior")</f>
        <v>Senior</v>
      </c>
    </row>
    <row r="5592" spans="1:23" x14ac:dyDescent="0.25">
      <c r="A5592">
        <v>14891</v>
      </c>
      <c r="B5592">
        <v>3280</v>
      </c>
      <c r="C5592" s="1" t="s">
        <v>143</v>
      </c>
      <c r="D5592" s="1" t="s">
        <v>56</v>
      </c>
      <c r="E5592" s="2">
        <v>16408</v>
      </c>
      <c r="F5592" s="1" t="s">
        <v>66</v>
      </c>
      <c r="G5592" s="1" t="s">
        <v>77</v>
      </c>
      <c r="H5592" s="2">
        <v>45557</v>
      </c>
      <c r="I5592" s="2">
        <v>45564</v>
      </c>
      <c r="J5592">
        <v>7</v>
      </c>
      <c r="K5592">
        <v>12779</v>
      </c>
      <c r="L5592" s="1" t="s">
        <v>1491</v>
      </c>
      <c r="M5592" s="1" t="s">
        <v>91</v>
      </c>
      <c r="N5592" s="1" t="s">
        <v>33</v>
      </c>
      <c r="O5592" t="s">
        <v>19</v>
      </c>
      <c r="P5592">
        <v>1825.5714</v>
      </c>
      <c r="Q5592" s="1" t="s">
        <v>1492</v>
      </c>
      <c r="R5592" s="1" t="s">
        <v>1451</v>
      </c>
      <c r="S5592" t="s">
        <v>1447</v>
      </c>
      <c r="T5592">
        <f>VLOOKUP(Admissions[[#This Row],[Department]],Departments!A:E,5,FALSE)</f>
        <v>6000</v>
      </c>
      <c r="U5592" s="1" t="str">
        <f t="shared" si="174"/>
        <v>Above Benchmark</v>
      </c>
      <c r="V5592" s="1">
        <f t="shared" ca="1" si="175"/>
        <v>81</v>
      </c>
      <c r="W5592" s="1" t="str">
        <f ca="1">_xlfn.IFS(Admissions[[#This Row],[Patients Age]]&lt;18,"Paediatric",V5592&lt;40,"Young Adult",V5592&lt;65,"Adult",TRUE,"Senior")</f>
        <v>Senior</v>
      </c>
    </row>
    <row r="5593" spans="1:23" x14ac:dyDescent="0.25">
      <c r="A5593">
        <v>15537</v>
      </c>
      <c r="B5593">
        <v>5227</v>
      </c>
      <c r="C5593" s="1" t="s">
        <v>294</v>
      </c>
      <c r="D5593" s="1" t="s">
        <v>14</v>
      </c>
      <c r="E5593" s="2">
        <v>40756</v>
      </c>
      <c r="F5593" s="1" t="s">
        <v>30</v>
      </c>
      <c r="G5593" s="1" t="s">
        <v>58</v>
      </c>
      <c r="H5593" s="2">
        <v>44982</v>
      </c>
      <c r="I5593" s="2">
        <v>44986</v>
      </c>
      <c r="J5593">
        <v>4</v>
      </c>
      <c r="K5593">
        <v>3847</v>
      </c>
      <c r="L5593" s="1" t="s">
        <v>1491</v>
      </c>
      <c r="M5593" s="1" t="s">
        <v>46</v>
      </c>
      <c r="N5593" s="1" t="s">
        <v>18</v>
      </c>
      <c r="O5593" t="s">
        <v>19</v>
      </c>
      <c r="P5593">
        <v>961.75</v>
      </c>
      <c r="Q5593" s="1" t="s">
        <v>1492</v>
      </c>
      <c r="R5593" s="1" t="s">
        <v>1446</v>
      </c>
      <c r="S5593" t="s">
        <v>1447</v>
      </c>
      <c r="T5593">
        <f>VLOOKUP(Admissions[[#This Row],[Department]],Departments!A:E,5,FALSE)</f>
        <v>4500</v>
      </c>
      <c r="U5593" s="1" t="str">
        <f t="shared" si="174"/>
        <v>Within Benchmark</v>
      </c>
      <c r="V5593" s="1">
        <f t="shared" ca="1" si="175"/>
        <v>14</v>
      </c>
      <c r="W5593" s="1" t="str">
        <f ca="1">_xlfn.IFS(Admissions[[#This Row],[Patients Age]]&lt;18,"Paediatric",V5593&lt;40,"Young Adult",V5593&lt;65,"Adult",TRUE,"Senior")</f>
        <v>Paediatric</v>
      </c>
    </row>
    <row r="5594" spans="1:23" x14ac:dyDescent="0.25">
      <c r="A5594">
        <v>14256</v>
      </c>
      <c r="B5594">
        <v>5379</v>
      </c>
      <c r="C5594" s="1" t="s">
        <v>256</v>
      </c>
      <c r="D5594" s="1" t="s">
        <v>14</v>
      </c>
      <c r="E5594" s="2">
        <v>27614</v>
      </c>
      <c r="F5594" s="1" t="s">
        <v>26</v>
      </c>
      <c r="G5594" s="1" t="s">
        <v>141</v>
      </c>
      <c r="H5594" s="2">
        <v>45259</v>
      </c>
      <c r="I5594" s="2">
        <v>45267</v>
      </c>
      <c r="J5594">
        <v>8</v>
      </c>
      <c r="K5594">
        <v>22618</v>
      </c>
      <c r="L5594" s="1" t="s">
        <v>1494</v>
      </c>
      <c r="M5594" s="1" t="s">
        <v>28</v>
      </c>
      <c r="N5594" s="1" t="s">
        <v>18</v>
      </c>
      <c r="O5594" t="s">
        <v>19</v>
      </c>
      <c r="P5594">
        <v>2827.25</v>
      </c>
      <c r="Q5594" s="1" t="s">
        <v>1492</v>
      </c>
      <c r="R5594" s="1" t="s">
        <v>1453</v>
      </c>
      <c r="S5594" t="s">
        <v>1449</v>
      </c>
      <c r="T5594">
        <f>VLOOKUP(Admissions[[#This Row],[Department]],Departments!A:E,5,FALSE)</f>
        <v>9000</v>
      </c>
      <c r="U5594" s="1" t="str">
        <f t="shared" si="174"/>
        <v>Above Benchmark</v>
      </c>
      <c r="V5594" s="1">
        <f t="shared" ca="1" si="175"/>
        <v>50</v>
      </c>
      <c r="W5594" s="1" t="str">
        <f ca="1">_xlfn.IFS(Admissions[[#This Row],[Patients Age]]&lt;18,"Paediatric",V5594&lt;40,"Young Adult",V5594&lt;65,"Adult",TRUE,"Senior")</f>
        <v>Adult</v>
      </c>
    </row>
    <row r="5595" spans="1:23" x14ac:dyDescent="0.25">
      <c r="A5595">
        <v>14753</v>
      </c>
      <c r="B5595">
        <v>3497</v>
      </c>
      <c r="C5595" s="1" t="s">
        <v>76</v>
      </c>
      <c r="D5595" s="1" t="s">
        <v>14</v>
      </c>
      <c r="E5595" s="2">
        <v>18569</v>
      </c>
      <c r="F5595" s="1" t="s">
        <v>35</v>
      </c>
      <c r="G5595" s="1" t="s">
        <v>83</v>
      </c>
      <c r="H5595" s="2">
        <v>45466</v>
      </c>
      <c r="I5595" s="2">
        <v>45468</v>
      </c>
      <c r="J5595">
        <v>2</v>
      </c>
      <c r="K5595">
        <v>7025</v>
      </c>
      <c r="L5595" s="1" t="s">
        <v>1491</v>
      </c>
      <c r="M5595" s="1" t="s">
        <v>75</v>
      </c>
      <c r="N5595" s="1" t="s">
        <v>18</v>
      </c>
      <c r="O5595" t="s">
        <v>19</v>
      </c>
      <c r="P5595">
        <v>3512.5</v>
      </c>
      <c r="Q5595" s="1" t="s">
        <v>1492</v>
      </c>
      <c r="R5595" s="1" t="s">
        <v>1451</v>
      </c>
      <c r="S5595" t="s">
        <v>1447</v>
      </c>
      <c r="T5595">
        <f>VLOOKUP(Admissions[[#This Row],[Department]],Departments!A:E,5,FALSE)</f>
        <v>8500</v>
      </c>
      <c r="U5595" s="1" t="str">
        <f t="shared" si="174"/>
        <v>Within Benchmark</v>
      </c>
      <c r="V5595" s="1">
        <f t="shared" ca="1" si="175"/>
        <v>75</v>
      </c>
      <c r="W5595" s="1" t="str">
        <f ca="1">_xlfn.IFS(Admissions[[#This Row],[Patients Age]]&lt;18,"Paediatric",V5595&lt;40,"Young Adult",V5595&lt;65,"Adult",TRUE,"Senior")</f>
        <v>Senior</v>
      </c>
    </row>
    <row r="5596" spans="1:23" x14ac:dyDescent="0.25">
      <c r="A5596">
        <v>15596</v>
      </c>
      <c r="B5596">
        <v>6520</v>
      </c>
      <c r="C5596" s="1" t="s">
        <v>448</v>
      </c>
      <c r="D5596" s="1" t="s">
        <v>14</v>
      </c>
      <c r="E5596" s="2">
        <v>13439</v>
      </c>
      <c r="F5596" s="1" t="s">
        <v>51</v>
      </c>
      <c r="G5596" s="1" t="s">
        <v>52</v>
      </c>
      <c r="H5596" s="2">
        <v>45564</v>
      </c>
      <c r="I5596" s="2">
        <v>45570</v>
      </c>
      <c r="J5596">
        <v>6</v>
      </c>
      <c r="K5596">
        <v>10204</v>
      </c>
      <c r="L5596" s="1" t="s">
        <v>1491</v>
      </c>
      <c r="M5596" s="1" t="s">
        <v>17</v>
      </c>
      <c r="N5596" s="1" t="s">
        <v>33</v>
      </c>
      <c r="O5596" t="s">
        <v>19</v>
      </c>
      <c r="P5596">
        <v>1700.6667</v>
      </c>
      <c r="Q5596" s="1" t="s">
        <v>1492</v>
      </c>
      <c r="R5596" s="1" t="s">
        <v>1451</v>
      </c>
      <c r="S5596" t="s">
        <v>1447</v>
      </c>
      <c r="T5596">
        <f>VLOOKUP(Admissions[[#This Row],[Department]],Departments!A:E,5,FALSE)</f>
        <v>6800</v>
      </c>
      <c r="U5596" s="1" t="str">
        <f t="shared" si="174"/>
        <v>Above Benchmark</v>
      </c>
      <c r="V5596" s="1">
        <f t="shared" ca="1" si="175"/>
        <v>89</v>
      </c>
      <c r="W5596" s="1" t="str">
        <f ca="1">_xlfn.IFS(Admissions[[#This Row],[Patients Age]]&lt;18,"Paediatric",V5596&lt;40,"Young Adult",V5596&lt;65,"Adult",TRUE,"Senior")</f>
        <v>Senior</v>
      </c>
    </row>
    <row r="5597" spans="1:23" x14ac:dyDescent="0.25">
      <c r="A5597">
        <v>12231</v>
      </c>
      <c r="B5597">
        <v>3913</v>
      </c>
      <c r="C5597" s="1" t="s">
        <v>399</v>
      </c>
      <c r="D5597" s="1" t="s">
        <v>14</v>
      </c>
      <c r="E5597" s="2">
        <v>24269</v>
      </c>
      <c r="F5597" s="1" t="s">
        <v>66</v>
      </c>
      <c r="G5597" s="1" t="s">
        <v>77</v>
      </c>
      <c r="H5597" s="2">
        <v>45612</v>
      </c>
      <c r="I5597" s="2">
        <v>45614</v>
      </c>
      <c r="J5597">
        <v>2</v>
      </c>
      <c r="K5597">
        <v>5237</v>
      </c>
      <c r="L5597" s="1" t="s">
        <v>1491</v>
      </c>
      <c r="M5597" s="1" t="s">
        <v>116</v>
      </c>
      <c r="N5597" s="1" t="s">
        <v>24</v>
      </c>
      <c r="O5597" t="s">
        <v>19</v>
      </c>
      <c r="P5597">
        <v>2618.5</v>
      </c>
      <c r="Q5597" s="1" t="s">
        <v>1492</v>
      </c>
      <c r="R5597" s="1" t="s">
        <v>1446</v>
      </c>
      <c r="S5597" t="s">
        <v>1447</v>
      </c>
      <c r="T5597">
        <f>VLOOKUP(Admissions[[#This Row],[Department]],Departments!A:E,5,FALSE)</f>
        <v>6000</v>
      </c>
      <c r="U5597" s="1" t="str">
        <f t="shared" si="174"/>
        <v>Within Benchmark</v>
      </c>
      <c r="V5597" s="1">
        <f t="shared" ca="1" si="175"/>
        <v>60</v>
      </c>
      <c r="W5597" s="1" t="str">
        <f ca="1">_xlfn.IFS(Admissions[[#This Row],[Patients Age]]&lt;18,"Paediatric",V5597&lt;40,"Young Adult",V5597&lt;65,"Adult",TRUE,"Senior")</f>
        <v>Adult</v>
      </c>
    </row>
    <row r="5598" spans="1:23" x14ac:dyDescent="0.25">
      <c r="A5598">
        <v>14888</v>
      </c>
      <c r="B5598">
        <v>3101</v>
      </c>
      <c r="C5598" s="1" t="s">
        <v>1005</v>
      </c>
      <c r="D5598" s="1" t="s">
        <v>14</v>
      </c>
      <c r="E5598" s="2">
        <v>30035</v>
      </c>
      <c r="F5598" s="1" t="s">
        <v>51</v>
      </c>
      <c r="G5598" s="1" t="s">
        <v>113</v>
      </c>
      <c r="H5598" s="2">
        <v>45370</v>
      </c>
      <c r="I5598" s="2">
        <v>45374</v>
      </c>
      <c r="J5598">
        <v>4</v>
      </c>
      <c r="K5598">
        <v>4886</v>
      </c>
      <c r="L5598" s="1" t="s">
        <v>1491</v>
      </c>
      <c r="M5598" s="1" t="s">
        <v>17</v>
      </c>
      <c r="N5598" s="1" t="s">
        <v>18</v>
      </c>
      <c r="O5598" t="s">
        <v>19</v>
      </c>
      <c r="P5598">
        <v>1221.5</v>
      </c>
      <c r="Q5598" s="1" t="s">
        <v>1492</v>
      </c>
      <c r="R5598" s="1" t="s">
        <v>1452</v>
      </c>
      <c r="S5598" t="s">
        <v>1449</v>
      </c>
      <c r="T5598">
        <f>VLOOKUP(Admissions[[#This Row],[Department]],Departments!A:E,5,FALSE)</f>
        <v>6800</v>
      </c>
      <c r="U5598" s="1" t="str">
        <f t="shared" si="174"/>
        <v>Within Benchmark</v>
      </c>
      <c r="V5598" s="1">
        <f t="shared" ca="1" si="175"/>
        <v>44</v>
      </c>
      <c r="W5598" s="1" t="str">
        <f ca="1">_xlfn.IFS(Admissions[[#This Row],[Patients Age]]&lt;18,"Paediatric",V5598&lt;40,"Young Adult",V5598&lt;65,"Adult",TRUE,"Senior")</f>
        <v>Adult</v>
      </c>
    </row>
    <row r="5599" spans="1:23" x14ac:dyDescent="0.25">
      <c r="A5599">
        <v>11270</v>
      </c>
      <c r="B5599">
        <v>5712</v>
      </c>
      <c r="C5599" s="1" t="s">
        <v>441</v>
      </c>
      <c r="D5599" s="1" t="s">
        <v>14</v>
      </c>
      <c r="E5599" s="2">
        <v>22514</v>
      </c>
      <c r="F5599" s="1" t="s">
        <v>21</v>
      </c>
      <c r="G5599" s="1" t="s">
        <v>22</v>
      </c>
      <c r="H5599" s="2">
        <v>45222</v>
      </c>
      <c r="I5599" s="2">
        <v>45228</v>
      </c>
      <c r="J5599">
        <v>6</v>
      </c>
      <c r="K5599">
        <v>14624</v>
      </c>
      <c r="L5599" s="1" t="s">
        <v>1491</v>
      </c>
      <c r="M5599" s="1" t="s">
        <v>23</v>
      </c>
      <c r="N5599" s="1" t="s">
        <v>18</v>
      </c>
      <c r="O5599" t="s">
        <v>19</v>
      </c>
      <c r="P5599">
        <v>2437.3332999999998</v>
      </c>
      <c r="Q5599" s="1" t="s">
        <v>1492</v>
      </c>
      <c r="R5599" s="1" t="s">
        <v>1448</v>
      </c>
      <c r="S5599" t="s">
        <v>1449</v>
      </c>
      <c r="T5599">
        <f>VLOOKUP(Admissions[[#This Row],[Department]],Departments!A:E,5,FALSE)</f>
        <v>12000</v>
      </c>
      <c r="U5599" s="1" t="str">
        <f t="shared" si="174"/>
        <v>Above Benchmark</v>
      </c>
      <c r="V5599" s="1">
        <f t="shared" ca="1" si="175"/>
        <v>64</v>
      </c>
      <c r="W5599" s="1" t="str">
        <f ca="1">_xlfn.IFS(Admissions[[#This Row],[Patients Age]]&lt;18,"Paediatric",V5599&lt;40,"Young Adult",V5599&lt;65,"Adult",TRUE,"Senior")</f>
        <v>Adult</v>
      </c>
    </row>
    <row r="5600" spans="1:23" x14ac:dyDescent="0.25">
      <c r="A5600">
        <v>15880</v>
      </c>
      <c r="B5600">
        <v>5689</v>
      </c>
      <c r="C5600" s="1" t="s">
        <v>879</v>
      </c>
      <c r="D5600" s="1" t="s">
        <v>14</v>
      </c>
      <c r="E5600" s="2">
        <v>38795</v>
      </c>
      <c r="F5600" s="1" t="s">
        <v>26</v>
      </c>
      <c r="G5600" s="1" t="s">
        <v>39</v>
      </c>
      <c r="H5600" s="2">
        <v>45088</v>
      </c>
      <c r="I5600" s="2">
        <v>45094</v>
      </c>
      <c r="J5600">
        <v>6</v>
      </c>
      <c r="K5600">
        <v>14010</v>
      </c>
      <c r="L5600" s="1" t="s">
        <v>1491</v>
      </c>
      <c r="M5600" s="1" t="s">
        <v>79</v>
      </c>
      <c r="N5600" s="1" t="s">
        <v>33</v>
      </c>
      <c r="O5600" t="s">
        <v>19</v>
      </c>
      <c r="P5600">
        <v>2335</v>
      </c>
      <c r="Q5600" s="1" t="s">
        <v>1492</v>
      </c>
      <c r="R5600" s="1" t="s">
        <v>1451</v>
      </c>
      <c r="S5600" t="s">
        <v>1447</v>
      </c>
      <c r="T5600">
        <f>VLOOKUP(Admissions[[#This Row],[Department]],Departments!A:E,5,FALSE)</f>
        <v>9000</v>
      </c>
      <c r="U5600" s="1" t="str">
        <f t="shared" si="174"/>
        <v>Above Benchmark</v>
      </c>
      <c r="V5600" s="1">
        <f t="shared" ca="1" si="175"/>
        <v>20</v>
      </c>
      <c r="W5600" s="1" t="str">
        <f ca="1">_xlfn.IFS(Admissions[[#This Row],[Patients Age]]&lt;18,"Paediatric",V5600&lt;40,"Young Adult",V5600&lt;65,"Adult",TRUE,"Senior")</f>
        <v>Young Adult</v>
      </c>
    </row>
    <row r="5601" spans="1:23" x14ac:dyDescent="0.25">
      <c r="A5601">
        <v>10653</v>
      </c>
      <c r="B5601">
        <v>3495</v>
      </c>
      <c r="C5601" s="1" t="s">
        <v>678</v>
      </c>
      <c r="D5601" s="1" t="s">
        <v>14</v>
      </c>
      <c r="E5601" s="2">
        <v>17909</v>
      </c>
      <c r="F5601" s="1" t="s">
        <v>15</v>
      </c>
      <c r="G5601" s="1" t="s">
        <v>48</v>
      </c>
      <c r="H5601" s="2">
        <v>45024</v>
      </c>
      <c r="I5601" s="2">
        <v>45027</v>
      </c>
      <c r="J5601">
        <v>3</v>
      </c>
      <c r="K5601">
        <v>5335</v>
      </c>
      <c r="L5601" s="1" t="s">
        <v>1491</v>
      </c>
      <c r="M5601" s="1" t="s">
        <v>49</v>
      </c>
      <c r="N5601" s="1" t="s">
        <v>24</v>
      </c>
      <c r="O5601" t="s">
        <v>19</v>
      </c>
      <c r="P5601">
        <v>1778.3333</v>
      </c>
      <c r="Q5601" s="1" t="s">
        <v>1492</v>
      </c>
      <c r="R5601" s="1" t="s">
        <v>1446</v>
      </c>
      <c r="S5601" t="s">
        <v>1447</v>
      </c>
      <c r="T5601">
        <f>VLOOKUP(Admissions[[#This Row],[Department]],Departments!A:E,5,FALSE)</f>
        <v>5500</v>
      </c>
      <c r="U5601" s="1" t="str">
        <f t="shared" si="174"/>
        <v>Within Benchmark</v>
      </c>
      <c r="V5601" s="1">
        <f t="shared" ca="1" si="175"/>
        <v>77</v>
      </c>
      <c r="W5601" s="1" t="str">
        <f ca="1">_xlfn.IFS(Admissions[[#This Row],[Patients Age]]&lt;18,"Paediatric",V5601&lt;40,"Young Adult",V5601&lt;65,"Adult",TRUE,"Senior")</f>
        <v>Senior</v>
      </c>
    </row>
    <row r="5602" spans="1:23" x14ac:dyDescent="0.25">
      <c r="A5602">
        <v>13899</v>
      </c>
      <c r="B5602">
        <v>6203</v>
      </c>
      <c r="C5602" s="1" t="s">
        <v>223</v>
      </c>
      <c r="D5602" s="1" t="s">
        <v>56</v>
      </c>
      <c r="E5602" s="2">
        <v>30785</v>
      </c>
      <c r="F5602" s="1" t="s">
        <v>35</v>
      </c>
      <c r="G5602" s="1" t="s">
        <v>36</v>
      </c>
      <c r="H5602" s="2">
        <v>45419</v>
      </c>
      <c r="I5602" s="2">
        <v>45423</v>
      </c>
      <c r="J5602">
        <v>4</v>
      </c>
      <c r="K5602">
        <v>10941</v>
      </c>
      <c r="L5602" s="1" t="s">
        <v>1491</v>
      </c>
      <c r="M5602" s="1" t="s">
        <v>37</v>
      </c>
      <c r="N5602" s="1" t="s">
        <v>18</v>
      </c>
      <c r="O5602" t="s">
        <v>19</v>
      </c>
      <c r="P5602">
        <v>2735.25</v>
      </c>
      <c r="Q5602" s="1" t="s">
        <v>1492</v>
      </c>
      <c r="R5602" s="1" t="s">
        <v>1452</v>
      </c>
      <c r="S5602" t="s">
        <v>1449</v>
      </c>
      <c r="T5602">
        <f>VLOOKUP(Admissions[[#This Row],[Department]],Departments!A:E,5,FALSE)</f>
        <v>8500</v>
      </c>
      <c r="U5602" s="1" t="str">
        <f t="shared" si="174"/>
        <v>Above Benchmark</v>
      </c>
      <c r="V5602" s="1">
        <f t="shared" ca="1" si="175"/>
        <v>42</v>
      </c>
      <c r="W5602" s="1" t="str">
        <f ca="1">_xlfn.IFS(Admissions[[#This Row],[Patients Age]]&lt;18,"Paediatric",V5602&lt;40,"Young Adult",V5602&lt;65,"Adult",TRUE,"Senior")</f>
        <v>Adult</v>
      </c>
    </row>
    <row r="5603" spans="1:23" x14ac:dyDescent="0.25">
      <c r="A5603">
        <v>13705</v>
      </c>
      <c r="B5603" t="s">
        <v>1495</v>
      </c>
      <c r="C5603" s="1" t="s">
        <v>1314</v>
      </c>
      <c r="D5603" s="1" t="s">
        <v>56</v>
      </c>
      <c r="E5603" s="2">
        <v>16872</v>
      </c>
      <c r="F5603" s="1" t="s">
        <v>15</v>
      </c>
      <c r="G5603" s="1" t="s">
        <v>217</v>
      </c>
      <c r="H5603" s="2">
        <v>45201</v>
      </c>
      <c r="I5603" s="2">
        <v>45205</v>
      </c>
      <c r="J5603">
        <v>4</v>
      </c>
      <c r="K5603">
        <v>6228</v>
      </c>
      <c r="L5603" s="1" t="s">
        <v>1491</v>
      </c>
      <c r="M5603" s="1" t="s">
        <v>49</v>
      </c>
      <c r="N5603" s="1" t="s">
        <v>18</v>
      </c>
      <c r="O5603" t="s">
        <v>19</v>
      </c>
      <c r="P5603">
        <v>1557</v>
      </c>
      <c r="Q5603" s="1" t="s">
        <v>1492</v>
      </c>
      <c r="R5603" s="1" t="s">
        <v>1448</v>
      </c>
      <c r="S5603" t="s">
        <v>1449</v>
      </c>
      <c r="T5603">
        <f>VLOOKUP(Admissions[[#This Row],[Department]],Departments!A:E,5,FALSE)</f>
        <v>5500</v>
      </c>
      <c r="U5603" s="1" t="str">
        <f t="shared" si="174"/>
        <v>Above Benchmark</v>
      </c>
      <c r="V5603" s="1">
        <f t="shared" ca="1" si="175"/>
        <v>80</v>
      </c>
      <c r="W5603" s="1" t="str">
        <f ca="1">_xlfn.IFS(Admissions[[#This Row],[Patients Age]]&lt;18,"Paediatric",V5603&lt;40,"Young Adult",V5603&lt;65,"Adult",TRUE,"Senior")</f>
        <v>Senior</v>
      </c>
    </row>
    <row r="5604" spans="1:23" x14ac:dyDescent="0.25">
      <c r="A5604">
        <v>10304</v>
      </c>
      <c r="B5604">
        <v>5002</v>
      </c>
      <c r="C5604" s="1" t="s">
        <v>839</v>
      </c>
      <c r="D5604" s="1" t="s">
        <v>14</v>
      </c>
      <c r="E5604" s="2">
        <v>30907</v>
      </c>
      <c r="F5604" s="1" t="s">
        <v>15</v>
      </c>
      <c r="G5604" s="1" t="s">
        <v>48</v>
      </c>
      <c r="H5604" s="2">
        <v>45131</v>
      </c>
      <c r="I5604" s="2">
        <v>45132</v>
      </c>
      <c r="J5604">
        <v>1</v>
      </c>
      <c r="K5604">
        <v>3397</v>
      </c>
      <c r="L5604" s="1" t="s">
        <v>1491</v>
      </c>
      <c r="M5604" s="1" t="s">
        <v>46</v>
      </c>
      <c r="N5604" s="1" t="s">
        <v>18</v>
      </c>
      <c r="O5604" t="s">
        <v>19</v>
      </c>
      <c r="P5604">
        <v>3397</v>
      </c>
      <c r="Q5604" s="1" t="s">
        <v>1492</v>
      </c>
      <c r="R5604" s="1" t="s">
        <v>1448</v>
      </c>
      <c r="S5604" t="s">
        <v>1449</v>
      </c>
      <c r="T5604">
        <f>VLOOKUP(Admissions[[#This Row],[Department]],Departments!A:E,5,FALSE)</f>
        <v>5500</v>
      </c>
      <c r="U5604" s="1" t="str">
        <f t="shared" si="174"/>
        <v>Within Benchmark</v>
      </c>
      <c r="V5604" s="1">
        <f t="shared" ca="1" si="175"/>
        <v>41</v>
      </c>
      <c r="W5604" s="1" t="str">
        <f ca="1">_xlfn.IFS(Admissions[[#This Row],[Patients Age]]&lt;18,"Paediatric",V5604&lt;40,"Young Adult",V5604&lt;65,"Adult",TRUE,"Senior")</f>
        <v>Adult</v>
      </c>
    </row>
    <row r="5605" spans="1:23" x14ac:dyDescent="0.25">
      <c r="A5605">
        <v>10384</v>
      </c>
      <c r="B5605">
        <v>5783</v>
      </c>
      <c r="C5605" s="1" t="s">
        <v>615</v>
      </c>
      <c r="D5605" s="1" t="s">
        <v>56</v>
      </c>
      <c r="E5605" s="2">
        <v>18166</v>
      </c>
      <c r="F5605" s="1" t="s">
        <v>26</v>
      </c>
      <c r="G5605" s="1" t="s">
        <v>39</v>
      </c>
      <c r="H5605" s="2">
        <v>45305</v>
      </c>
      <c r="I5605" s="2">
        <v>45311</v>
      </c>
      <c r="J5605">
        <v>6</v>
      </c>
      <c r="K5605">
        <v>26687</v>
      </c>
      <c r="L5605" s="1" t="s">
        <v>1491</v>
      </c>
      <c r="M5605" s="1" t="s">
        <v>28</v>
      </c>
      <c r="N5605" s="1" t="s">
        <v>18</v>
      </c>
      <c r="O5605" t="s">
        <v>19</v>
      </c>
      <c r="P5605">
        <v>4447.8333000000002</v>
      </c>
      <c r="Q5605" s="1" t="s">
        <v>1492</v>
      </c>
      <c r="R5605" s="1" t="s">
        <v>1451</v>
      </c>
      <c r="S5605" t="s">
        <v>1447</v>
      </c>
      <c r="T5605">
        <f>VLOOKUP(Admissions[[#This Row],[Department]],Departments!A:E,5,FALSE)</f>
        <v>9000</v>
      </c>
      <c r="U5605" s="1" t="str">
        <f t="shared" si="174"/>
        <v>Above Benchmark</v>
      </c>
      <c r="V5605" s="1">
        <f t="shared" ca="1" si="175"/>
        <v>76</v>
      </c>
      <c r="W5605" s="1" t="str">
        <f ca="1">_xlfn.IFS(Admissions[[#This Row],[Patients Age]]&lt;18,"Paediatric",V5605&lt;40,"Young Adult",V5605&lt;65,"Adult",TRUE,"Senior")</f>
        <v>Senior</v>
      </c>
    </row>
    <row r="5606" spans="1:23" x14ac:dyDescent="0.25">
      <c r="A5606">
        <v>12646</v>
      </c>
      <c r="B5606">
        <v>3657</v>
      </c>
      <c r="C5606" s="1" t="s">
        <v>213</v>
      </c>
      <c r="D5606" s="1" t="s">
        <v>56</v>
      </c>
      <c r="E5606" s="2">
        <v>38909</v>
      </c>
      <c r="F5606" s="1" t="s">
        <v>51</v>
      </c>
      <c r="G5606" s="1" t="s">
        <v>87</v>
      </c>
      <c r="H5606" s="2">
        <v>45069</v>
      </c>
      <c r="I5606" s="2">
        <v>45079</v>
      </c>
      <c r="J5606">
        <v>10</v>
      </c>
      <c r="K5606">
        <v>9073</v>
      </c>
      <c r="L5606" s="1" t="s">
        <v>1491</v>
      </c>
      <c r="M5606" s="1" t="s">
        <v>53</v>
      </c>
      <c r="N5606" s="1" t="s">
        <v>18</v>
      </c>
      <c r="O5606" t="s">
        <v>19</v>
      </c>
      <c r="P5606">
        <v>907.3</v>
      </c>
      <c r="Q5606" s="1" t="s">
        <v>1492</v>
      </c>
      <c r="R5606" s="1" t="s">
        <v>1452</v>
      </c>
      <c r="S5606" t="s">
        <v>1449</v>
      </c>
      <c r="T5606">
        <f>VLOOKUP(Admissions[[#This Row],[Department]],Departments!A:E,5,FALSE)</f>
        <v>6800</v>
      </c>
      <c r="U5606" s="1" t="str">
        <f t="shared" si="174"/>
        <v>Above Benchmark</v>
      </c>
      <c r="V5606" s="1">
        <f t="shared" ca="1" si="175"/>
        <v>19</v>
      </c>
      <c r="W5606" s="1" t="str">
        <f ca="1">_xlfn.IFS(Admissions[[#This Row],[Patients Age]]&lt;18,"Paediatric",V5606&lt;40,"Young Adult",V5606&lt;65,"Adult",TRUE,"Senior")</f>
        <v>Young Adult</v>
      </c>
    </row>
    <row r="5607" spans="1:23" x14ac:dyDescent="0.25">
      <c r="A5607">
        <v>15400</v>
      </c>
      <c r="B5607">
        <v>6397</v>
      </c>
      <c r="C5607" s="1" t="s">
        <v>690</v>
      </c>
      <c r="D5607" s="1" t="s">
        <v>14</v>
      </c>
      <c r="E5607" s="2">
        <v>25434</v>
      </c>
      <c r="F5607" s="1" t="s">
        <v>35</v>
      </c>
      <c r="G5607" s="1" t="s">
        <v>36</v>
      </c>
      <c r="H5607" s="2">
        <v>45453</v>
      </c>
      <c r="I5607" s="2">
        <v>45460</v>
      </c>
      <c r="J5607">
        <v>7</v>
      </c>
      <c r="K5607">
        <v>13755</v>
      </c>
      <c r="L5607" s="1" t="s">
        <v>1491</v>
      </c>
      <c r="M5607" s="1" t="s">
        <v>75</v>
      </c>
      <c r="N5607" s="1" t="s">
        <v>33</v>
      </c>
      <c r="O5607" t="s">
        <v>19</v>
      </c>
      <c r="P5607">
        <v>1965</v>
      </c>
      <c r="Q5607" s="1" t="s">
        <v>1492</v>
      </c>
      <c r="R5607" s="1" t="s">
        <v>1448</v>
      </c>
      <c r="S5607" t="s">
        <v>1449</v>
      </c>
      <c r="T5607">
        <f>VLOOKUP(Admissions[[#This Row],[Department]],Departments!A:E,5,FALSE)</f>
        <v>8500</v>
      </c>
      <c r="U5607" s="1" t="str">
        <f t="shared" si="174"/>
        <v>Above Benchmark</v>
      </c>
      <c r="V5607" s="1">
        <f t="shared" ca="1" si="175"/>
        <v>56</v>
      </c>
      <c r="W5607" s="1" t="str">
        <f ca="1">_xlfn.IFS(Admissions[[#This Row],[Patients Age]]&lt;18,"Paediatric",V5607&lt;40,"Young Adult",V5607&lt;65,"Adult",TRUE,"Senior")</f>
        <v>Adult</v>
      </c>
    </row>
    <row r="5608" spans="1:23" x14ac:dyDescent="0.25">
      <c r="A5608">
        <v>15885</v>
      </c>
      <c r="B5608">
        <v>5671</v>
      </c>
      <c r="C5608" s="1" t="s">
        <v>253</v>
      </c>
      <c r="D5608" s="1" t="s">
        <v>56</v>
      </c>
      <c r="E5608" s="2">
        <v>30389</v>
      </c>
      <c r="F5608" s="1" t="s">
        <v>51</v>
      </c>
      <c r="G5608" s="1" t="s">
        <v>87</v>
      </c>
      <c r="H5608" s="2">
        <v>45596</v>
      </c>
      <c r="I5608" s="2">
        <v>45601</v>
      </c>
      <c r="J5608">
        <v>5</v>
      </c>
      <c r="K5608">
        <v>9034</v>
      </c>
      <c r="L5608" s="1" t="s">
        <v>1491</v>
      </c>
      <c r="M5608" s="1" t="s">
        <v>114</v>
      </c>
      <c r="N5608" s="1" t="s">
        <v>33</v>
      </c>
      <c r="O5608" t="s">
        <v>19</v>
      </c>
      <c r="P5608">
        <v>1806.8</v>
      </c>
      <c r="Q5608" s="1" t="s">
        <v>1492</v>
      </c>
      <c r="R5608" s="1" t="s">
        <v>1450</v>
      </c>
      <c r="S5608" t="s">
        <v>1449</v>
      </c>
      <c r="T5608">
        <f>VLOOKUP(Admissions[[#This Row],[Department]],Departments!A:E,5,FALSE)</f>
        <v>6800</v>
      </c>
      <c r="U5608" s="1" t="str">
        <f t="shared" si="174"/>
        <v>Above Benchmark</v>
      </c>
      <c r="V5608" s="1">
        <f t="shared" ca="1" si="175"/>
        <v>43</v>
      </c>
      <c r="W5608" s="1" t="str">
        <f ca="1">_xlfn.IFS(Admissions[[#This Row],[Patients Age]]&lt;18,"Paediatric",V5608&lt;40,"Young Adult",V5608&lt;65,"Adult",TRUE,"Senior")</f>
        <v>Adult</v>
      </c>
    </row>
    <row r="5609" spans="1:23" x14ac:dyDescent="0.25">
      <c r="A5609">
        <v>13669</v>
      </c>
      <c r="B5609">
        <v>4465</v>
      </c>
      <c r="C5609" s="1" t="s">
        <v>827</v>
      </c>
      <c r="D5609" s="1" t="s">
        <v>14</v>
      </c>
      <c r="E5609" s="2">
        <v>22161</v>
      </c>
      <c r="F5609" s="1" t="s">
        <v>26</v>
      </c>
      <c r="G5609" s="1" t="s">
        <v>39</v>
      </c>
      <c r="H5609" s="2">
        <v>45088</v>
      </c>
      <c r="I5609" s="2">
        <v>45096</v>
      </c>
      <c r="J5609">
        <v>8</v>
      </c>
      <c r="K5609">
        <v>33554</v>
      </c>
      <c r="L5609" s="1" t="s">
        <v>1491</v>
      </c>
      <c r="M5609" s="1" t="s">
        <v>28</v>
      </c>
      <c r="N5609" s="1" t="s">
        <v>33</v>
      </c>
      <c r="O5609" t="s">
        <v>19</v>
      </c>
      <c r="P5609">
        <v>4194.25</v>
      </c>
      <c r="Q5609" s="1" t="s">
        <v>1492</v>
      </c>
      <c r="R5609" s="1" t="s">
        <v>1451</v>
      </c>
      <c r="S5609" t="s">
        <v>1447</v>
      </c>
      <c r="T5609">
        <f>VLOOKUP(Admissions[[#This Row],[Department]],Departments!A:E,5,FALSE)</f>
        <v>9000</v>
      </c>
      <c r="U5609" s="1" t="str">
        <f t="shared" si="174"/>
        <v>Above Benchmark</v>
      </c>
      <c r="V5609" s="1">
        <f t="shared" ca="1" si="175"/>
        <v>65</v>
      </c>
      <c r="W5609" s="1" t="str">
        <f ca="1">_xlfn.IFS(Admissions[[#This Row],[Patients Age]]&lt;18,"Paediatric",V5609&lt;40,"Young Adult",V5609&lt;65,"Adult",TRUE,"Senior")</f>
        <v>Senior</v>
      </c>
    </row>
    <row r="5610" spans="1:23" x14ac:dyDescent="0.25">
      <c r="A5610">
        <v>13886</v>
      </c>
      <c r="B5610">
        <v>6432</v>
      </c>
      <c r="C5610" s="1" t="s">
        <v>688</v>
      </c>
      <c r="D5610" s="1" t="s">
        <v>56</v>
      </c>
      <c r="E5610" s="2">
        <v>25470</v>
      </c>
      <c r="F5610" s="1" t="s">
        <v>35</v>
      </c>
      <c r="G5610" s="1" t="s">
        <v>85</v>
      </c>
      <c r="H5610" s="2">
        <v>45530</v>
      </c>
      <c r="I5610" s="2">
        <v>45531</v>
      </c>
      <c r="J5610">
        <v>1</v>
      </c>
      <c r="K5610">
        <v>4464</v>
      </c>
      <c r="L5610" s="1" t="s">
        <v>1491</v>
      </c>
      <c r="M5610" s="1" t="s">
        <v>60</v>
      </c>
      <c r="N5610" s="1" t="s">
        <v>18</v>
      </c>
      <c r="O5610" t="s">
        <v>19</v>
      </c>
      <c r="P5610">
        <v>4464</v>
      </c>
      <c r="Q5610" s="1" t="s">
        <v>1492</v>
      </c>
      <c r="R5610" s="1" t="s">
        <v>1448</v>
      </c>
      <c r="S5610" t="s">
        <v>1449</v>
      </c>
      <c r="T5610">
        <f>VLOOKUP(Admissions[[#This Row],[Department]],Departments!A:E,5,FALSE)</f>
        <v>8500</v>
      </c>
      <c r="U5610" s="1" t="str">
        <f t="shared" si="174"/>
        <v>Within Benchmark</v>
      </c>
      <c r="V5610" s="1">
        <f t="shared" ca="1" si="175"/>
        <v>56</v>
      </c>
      <c r="W5610" s="1" t="str">
        <f ca="1">_xlfn.IFS(Admissions[[#This Row],[Patients Age]]&lt;18,"Paediatric",V5610&lt;40,"Young Adult",V5610&lt;65,"Adult",TRUE,"Senior")</f>
        <v>Adult</v>
      </c>
    </row>
    <row r="5611" spans="1:23" x14ac:dyDescent="0.25">
      <c r="A5611">
        <v>10054</v>
      </c>
      <c r="B5611">
        <v>5872</v>
      </c>
      <c r="C5611" s="1" t="s">
        <v>664</v>
      </c>
      <c r="D5611" s="1" t="s">
        <v>56</v>
      </c>
      <c r="E5611" s="2">
        <v>25796</v>
      </c>
      <c r="F5611" s="1" t="s">
        <v>66</v>
      </c>
      <c r="G5611" s="1" t="s">
        <v>77</v>
      </c>
      <c r="H5611" s="2">
        <v>45410</v>
      </c>
      <c r="I5611" s="2">
        <v>45414</v>
      </c>
      <c r="J5611">
        <v>4</v>
      </c>
      <c r="K5611">
        <v>5550</v>
      </c>
      <c r="L5611" s="1" t="s">
        <v>1491</v>
      </c>
      <c r="M5611" s="1" t="s">
        <v>37</v>
      </c>
      <c r="N5611" s="1" t="s">
        <v>24</v>
      </c>
      <c r="O5611" t="s">
        <v>19</v>
      </c>
      <c r="P5611">
        <v>1387.5</v>
      </c>
      <c r="Q5611" s="1" t="s">
        <v>1492</v>
      </c>
      <c r="R5611" s="1" t="s">
        <v>1451</v>
      </c>
      <c r="S5611" t="s">
        <v>1447</v>
      </c>
      <c r="T5611">
        <f>VLOOKUP(Admissions[[#This Row],[Department]],Departments!A:E,5,FALSE)</f>
        <v>6000</v>
      </c>
      <c r="U5611" s="1" t="str">
        <f t="shared" si="174"/>
        <v>Within Benchmark</v>
      </c>
      <c r="V5611" s="1">
        <f t="shared" ca="1" si="175"/>
        <v>55</v>
      </c>
      <c r="W5611" s="1" t="str">
        <f ca="1">_xlfn.IFS(Admissions[[#This Row],[Patients Age]]&lt;18,"Paediatric",V5611&lt;40,"Young Adult",V5611&lt;65,"Adult",TRUE,"Senior")</f>
        <v>Adult</v>
      </c>
    </row>
    <row r="5612" spans="1:23" x14ac:dyDescent="0.25">
      <c r="A5612">
        <v>11850</v>
      </c>
      <c r="B5612">
        <v>4365</v>
      </c>
      <c r="C5612" s="1" t="s">
        <v>685</v>
      </c>
      <c r="D5612" s="1" t="s">
        <v>56</v>
      </c>
      <c r="E5612" s="2">
        <v>29093</v>
      </c>
      <c r="F5612" s="1" t="s">
        <v>51</v>
      </c>
      <c r="G5612" s="1" t="s">
        <v>113</v>
      </c>
      <c r="H5612" s="2">
        <v>45480</v>
      </c>
      <c r="I5612" s="2">
        <v>45483</v>
      </c>
      <c r="J5612">
        <v>3</v>
      </c>
      <c r="K5612">
        <v>6323</v>
      </c>
      <c r="L5612" s="1" t="s">
        <v>1491</v>
      </c>
      <c r="M5612" s="1" t="s">
        <v>17</v>
      </c>
      <c r="N5612" s="1" t="s">
        <v>18</v>
      </c>
      <c r="O5612" t="s">
        <v>19</v>
      </c>
      <c r="P5612">
        <v>2107.6667000000002</v>
      </c>
      <c r="Q5612" s="1" t="s">
        <v>1492</v>
      </c>
      <c r="R5612" s="1" t="s">
        <v>1451</v>
      </c>
      <c r="S5612" t="s">
        <v>1447</v>
      </c>
      <c r="T5612">
        <f>VLOOKUP(Admissions[[#This Row],[Department]],Departments!A:E,5,FALSE)</f>
        <v>6800</v>
      </c>
      <c r="U5612" s="1" t="str">
        <f t="shared" si="174"/>
        <v>Within Benchmark</v>
      </c>
      <c r="V5612" s="1">
        <f t="shared" ca="1" si="175"/>
        <v>46</v>
      </c>
      <c r="W5612" s="1" t="str">
        <f ca="1">_xlfn.IFS(Admissions[[#This Row],[Patients Age]]&lt;18,"Paediatric",V5612&lt;40,"Young Adult",V5612&lt;65,"Adult",TRUE,"Senior")</f>
        <v>Adult</v>
      </c>
    </row>
    <row r="5613" spans="1:23" x14ac:dyDescent="0.25">
      <c r="A5613">
        <v>13585</v>
      </c>
      <c r="B5613">
        <v>3838</v>
      </c>
      <c r="C5613" s="1" t="s">
        <v>271</v>
      </c>
      <c r="D5613" s="1" t="s">
        <v>14</v>
      </c>
      <c r="E5613" s="2">
        <v>36352</v>
      </c>
      <c r="F5613" s="1" t="s">
        <v>35</v>
      </c>
      <c r="G5613" s="1" t="s">
        <v>36</v>
      </c>
      <c r="H5613" s="2">
        <v>45510</v>
      </c>
      <c r="I5613" s="2">
        <v>45516</v>
      </c>
      <c r="J5613">
        <v>6</v>
      </c>
      <c r="K5613">
        <v>10048</v>
      </c>
      <c r="L5613" s="1" t="s">
        <v>1491</v>
      </c>
      <c r="M5613" s="1" t="s">
        <v>60</v>
      </c>
      <c r="N5613" s="1" t="s">
        <v>33</v>
      </c>
      <c r="O5613" t="s">
        <v>19</v>
      </c>
      <c r="P5613">
        <v>1674.6667</v>
      </c>
      <c r="Q5613" s="1" t="s">
        <v>1492</v>
      </c>
      <c r="R5613" s="1" t="s">
        <v>1452</v>
      </c>
      <c r="S5613" t="s">
        <v>1449</v>
      </c>
      <c r="T5613">
        <f>VLOOKUP(Admissions[[#This Row],[Department]],Departments!A:E,5,FALSE)</f>
        <v>8500</v>
      </c>
      <c r="U5613" s="1" t="str">
        <f t="shared" si="174"/>
        <v>Above Benchmark</v>
      </c>
      <c r="V5613" s="1">
        <f t="shared" ca="1" si="175"/>
        <v>26</v>
      </c>
      <c r="W5613" s="1" t="str">
        <f ca="1">_xlfn.IFS(Admissions[[#This Row],[Patients Age]]&lt;18,"Paediatric",V5613&lt;40,"Young Adult",V5613&lt;65,"Adult",TRUE,"Senior")</f>
        <v>Young Adult</v>
      </c>
    </row>
    <row r="5614" spans="1:23" x14ac:dyDescent="0.25">
      <c r="A5614">
        <v>10789</v>
      </c>
      <c r="B5614">
        <v>4273</v>
      </c>
      <c r="C5614" s="1" t="s">
        <v>1417</v>
      </c>
      <c r="D5614" s="1" t="s">
        <v>14</v>
      </c>
      <c r="E5614" s="2">
        <v>33425</v>
      </c>
      <c r="F5614" s="1" t="s">
        <v>15</v>
      </c>
      <c r="G5614" s="1" t="s">
        <v>48</v>
      </c>
      <c r="H5614" s="2">
        <v>45344</v>
      </c>
      <c r="I5614" s="2">
        <v>45345</v>
      </c>
      <c r="J5614">
        <v>1</v>
      </c>
      <c r="K5614">
        <v>2840</v>
      </c>
      <c r="L5614" s="1" t="s">
        <v>1491</v>
      </c>
      <c r="M5614" s="1" t="s">
        <v>17</v>
      </c>
      <c r="N5614" s="1" t="s">
        <v>33</v>
      </c>
      <c r="O5614" t="s">
        <v>19</v>
      </c>
      <c r="P5614">
        <v>2840</v>
      </c>
      <c r="Q5614" s="1" t="s">
        <v>1492</v>
      </c>
      <c r="R5614" s="1" t="s">
        <v>1450</v>
      </c>
      <c r="S5614" t="s">
        <v>1449</v>
      </c>
      <c r="T5614">
        <f>VLOOKUP(Admissions[[#This Row],[Department]],Departments!A:E,5,FALSE)</f>
        <v>5500</v>
      </c>
      <c r="U5614" s="1" t="str">
        <f t="shared" si="174"/>
        <v>Within Benchmark</v>
      </c>
      <c r="V5614" s="1">
        <f t="shared" ca="1" si="175"/>
        <v>35</v>
      </c>
      <c r="W5614" s="1" t="str">
        <f ca="1">_xlfn.IFS(Admissions[[#This Row],[Patients Age]]&lt;18,"Paediatric",V5614&lt;40,"Young Adult",V5614&lt;65,"Adult",TRUE,"Senior")</f>
        <v>Young Adult</v>
      </c>
    </row>
    <row r="5615" spans="1:23" x14ac:dyDescent="0.25">
      <c r="A5615">
        <v>11185</v>
      </c>
      <c r="B5615">
        <v>5454</v>
      </c>
      <c r="C5615" s="1" t="s">
        <v>955</v>
      </c>
      <c r="D5615" s="1" t="s">
        <v>14</v>
      </c>
      <c r="E5615" s="2">
        <v>24177</v>
      </c>
      <c r="F5615" s="1" t="s">
        <v>26</v>
      </c>
      <c r="G5615" s="1" t="s">
        <v>141</v>
      </c>
      <c r="H5615" s="2">
        <v>45555</v>
      </c>
      <c r="I5615" s="2">
        <v>45563</v>
      </c>
      <c r="J5615">
        <v>8</v>
      </c>
      <c r="K5615">
        <v>22770</v>
      </c>
      <c r="L5615" s="1" t="s">
        <v>1491</v>
      </c>
      <c r="M5615" s="1" t="s">
        <v>28</v>
      </c>
      <c r="N5615" s="1" t="s">
        <v>18</v>
      </c>
      <c r="O5615" t="s">
        <v>19</v>
      </c>
      <c r="P5615">
        <v>2846.25</v>
      </c>
      <c r="Q5615" s="1" t="s">
        <v>1492</v>
      </c>
      <c r="R5615" s="1" t="s">
        <v>1454</v>
      </c>
      <c r="S5615" t="s">
        <v>1449</v>
      </c>
      <c r="T5615">
        <f>VLOOKUP(Admissions[[#This Row],[Department]],Departments!A:E,5,FALSE)</f>
        <v>9000</v>
      </c>
      <c r="U5615" s="1" t="str">
        <f t="shared" si="174"/>
        <v>Above Benchmark</v>
      </c>
      <c r="V5615" s="1">
        <f t="shared" ca="1" si="175"/>
        <v>60</v>
      </c>
      <c r="W5615" s="1" t="str">
        <f ca="1">_xlfn.IFS(Admissions[[#This Row],[Patients Age]]&lt;18,"Paediatric",V5615&lt;40,"Young Adult",V5615&lt;65,"Adult",TRUE,"Senior")</f>
        <v>Adult</v>
      </c>
    </row>
    <row r="5616" spans="1:23" x14ac:dyDescent="0.25">
      <c r="A5616">
        <v>14433</v>
      </c>
      <c r="B5616">
        <v>6694</v>
      </c>
      <c r="C5616" s="1" t="s">
        <v>235</v>
      </c>
      <c r="D5616" s="1" t="s">
        <v>56</v>
      </c>
      <c r="E5616" s="2">
        <v>12258</v>
      </c>
      <c r="F5616" s="1" t="s">
        <v>51</v>
      </c>
      <c r="G5616" s="1" t="s">
        <v>113</v>
      </c>
      <c r="H5616" s="2">
        <v>45236</v>
      </c>
      <c r="I5616" s="2">
        <v>45246</v>
      </c>
      <c r="J5616">
        <v>10</v>
      </c>
      <c r="K5616">
        <v>11500</v>
      </c>
      <c r="L5616" s="1" t="s">
        <v>1491</v>
      </c>
      <c r="M5616" s="1" t="s">
        <v>114</v>
      </c>
      <c r="N5616" s="1" t="s">
        <v>24</v>
      </c>
      <c r="O5616" t="s">
        <v>19</v>
      </c>
      <c r="P5616">
        <v>1150</v>
      </c>
      <c r="Q5616" s="1" t="s">
        <v>1492</v>
      </c>
      <c r="R5616" s="1" t="s">
        <v>1448</v>
      </c>
      <c r="S5616" t="s">
        <v>1449</v>
      </c>
      <c r="T5616">
        <f>VLOOKUP(Admissions[[#This Row],[Department]],Departments!A:E,5,FALSE)</f>
        <v>6800</v>
      </c>
      <c r="U5616" s="1" t="str">
        <f t="shared" si="174"/>
        <v>Above Benchmark</v>
      </c>
      <c r="V5616" s="1">
        <f t="shared" ca="1" si="175"/>
        <v>92</v>
      </c>
      <c r="W5616" s="1" t="str">
        <f ca="1">_xlfn.IFS(Admissions[[#This Row],[Patients Age]]&lt;18,"Paediatric",V5616&lt;40,"Young Adult",V5616&lt;65,"Adult",TRUE,"Senior")</f>
        <v>Senior</v>
      </c>
    </row>
    <row r="5617" spans="1:23" x14ac:dyDescent="0.25">
      <c r="A5617">
        <v>12795</v>
      </c>
      <c r="B5617">
        <v>5262</v>
      </c>
      <c r="C5617" s="1" t="s">
        <v>833</v>
      </c>
      <c r="D5617" s="1" t="s">
        <v>56</v>
      </c>
      <c r="E5617" s="2">
        <v>17160</v>
      </c>
      <c r="F5617" s="1" t="s">
        <v>21</v>
      </c>
      <c r="G5617" s="1" t="s">
        <v>22</v>
      </c>
      <c r="H5617" s="2">
        <v>45091</v>
      </c>
      <c r="I5617" s="2">
        <v>45098</v>
      </c>
      <c r="J5617">
        <v>7</v>
      </c>
      <c r="K5617">
        <v>27747</v>
      </c>
      <c r="L5617" s="1" t="s">
        <v>1491</v>
      </c>
      <c r="M5617" s="1" t="s">
        <v>209</v>
      </c>
      <c r="N5617" s="1" t="s">
        <v>18</v>
      </c>
      <c r="O5617" t="s">
        <v>19</v>
      </c>
      <c r="P5617">
        <v>3963.8571000000002</v>
      </c>
      <c r="Q5617" s="1" t="s">
        <v>1492</v>
      </c>
      <c r="R5617" s="1" t="s">
        <v>1453</v>
      </c>
      <c r="S5617" t="s">
        <v>1449</v>
      </c>
      <c r="T5617">
        <f>VLOOKUP(Admissions[[#This Row],[Department]],Departments!A:E,5,FALSE)</f>
        <v>12000</v>
      </c>
      <c r="U5617" s="1" t="str">
        <f t="shared" si="174"/>
        <v>Above Benchmark</v>
      </c>
      <c r="V5617" s="1">
        <f t="shared" ca="1" si="175"/>
        <v>79</v>
      </c>
      <c r="W5617" s="1" t="str">
        <f ca="1">_xlfn.IFS(Admissions[[#This Row],[Patients Age]]&lt;18,"Paediatric",V5617&lt;40,"Young Adult",V5617&lt;65,"Adult",TRUE,"Senior")</f>
        <v>Senior</v>
      </c>
    </row>
    <row r="5618" spans="1:23" x14ac:dyDescent="0.25">
      <c r="A5618">
        <v>14583</v>
      </c>
      <c r="B5618">
        <v>6056</v>
      </c>
      <c r="C5618" s="1" t="s">
        <v>480</v>
      </c>
      <c r="D5618" s="1" t="s">
        <v>56</v>
      </c>
      <c r="E5618" s="2">
        <v>16847</v>
      </c>
      <c r="F5618" s="1" t="s">
        <v>15</v>
      </c>
      <c r="G5618" s="1" t="s">
        <v>48</v>
      </c>
      <c r="H5618" s="2">
        <v>45345</v>
      </c>
      <c r="I5618" s="2">
        <v>45348</v>
      </c>
      <c r="J5618">
        <v>3</v>
      </c>
      <c r="K5618">
        <v>7490</v>
      </c>
      <c r="L5618" s="1" t="s">
        <v>1491</v>
      </c>
      <c r="M5618" s="1" t="s">
        <v>46</v>
      </c>
      <c r="N5618" s="1" t="s">
        <v>33</v>
      </c>
      <c r="O5618" t="s">
        <v>19</v>
      </c>
      <c r="P5618">
        <v>2496.6667000000002</v>
      </c>
      <c r="Q5618" s="1" t="s">
        <v>1492</v>
      </c>
      <c r="R5618" s="1" t="s">
        <v>1454</v>
      </c>
      <c r="S5618" t="s">
        <v>1449</v>
      </c>
      <c r="T5618">
        <f>VLOOKUP(Admissions[[#This Row],[Department]],Departments!A:E,5,FALSE)</f>
        <v>5500</v>
      </c>
      <c r="U5618" s="1" t="str">
        <f t="shared" si="174"/>
        <v>Above Benchmark</v>
      </c>
      <c r="V5618" s="1">
        <f t="shared" ca="1" si="175"/>
        <v>80</v>
      </c>
      <c r="W5618" s="1" t="str">
        <f ca="1">_xlfn.IFS(Admissions[[#This Row],[Patients Age]]&lt;18,"Paediatric",V5618&lt;40,"Young Adult",V5618&lt;65,"Adult",TRUE,"Senior")</f>
        <v>Senior</v>
      </c>
    </row>
    <row r="5619" spans="1:23" x14ac:dyDescent="0.25">
      <c r="A5619">
        <v>10228</v>
      </c>
      <c r="B5619">
        <v>3899</v>
      </c>
      <c r="C5619" s="1" t="s">
        <v>451</v>
      </c>
      <c r="D5619" s="1" t="s">
        <v>14</v>
      </c>
      <c r="E5619" s="2">
        <v>28556</v>
      </c>
      <c r="F5619" s="1" t="s">
        <v>35</v>
      </c>
      <c r="G5619" s="1" t="s">
        <v>85</v>
      </c>
      <c r="H5619" s="2">
        <v>45285</v>
      </c>
      <c r="I5619" s="2">
        <v>45290</v>
      </c>
      <c r="J5619">
        <v>5</v>
      </c>
      <c r="K5619">
        <v>8346</v>
      </c>
      <c r="L5619" s="1" t="s">
        <v>1491</v>
      </c>
      <c r="M5619" s="1" t="s">
        <v>37</v>
      </c>
      <c r="N5619" s="1" t="s">
        <v>33</v>
      </c>
      <c r="O5619" t="s">
        <v>19</v>
      </c>
      <c r="P5619">
        <v>1669.2</v>
      </c>
      <c r="Q5619" s="1" t="s">
        <v>1492</v>
      </c>
      <c r="R5619" s="1" t="s">
        <v>1448</v>
      </c>
      <c r="S5619" t="s">
        <v>1449</v>
      </c>
      <c r="T5619">
        <f>VLOOKUP(Admissions[[#This Row],[Department]],Departments!A:E,5,FALSE)</f>
        <v>8500</v>
      </c>
      <c r="U5619" s="1" t="str">
        <f t="shared" si="174"/>
        <v>Within Benchmark</v>
      </c>
      <c r="V5619" s="1">
        <f t="shared" ca="1" si="175"/>
        <v>48</v>
      </c>
      <c r="W5619" s="1" t="str">
        <f ca="1">_xlfn.IFS(Admissions[[#This Row],[Patients Age]]&lt;18,"Paediatric",V5619&lt;40,"Young Adult",V5619&lt;65,"Adult",TRUE,"Senior")</f>
        <v>Adult</v>
      </c>
    </row>
    <row r="5620" spans="1:23" x14ac:dyDescent="0.25">
      <c r="A5620">
        <v>10708</v>
      </c>
      <c r="B5620">
        <v>6776</v>
      </c>
      <c r="C5620" s="1" t="s">
        <v>802</v>
      </c>
      <c r="D5620" s="1" t="s">
        <v>14</v>
      </c>
      <c r="E5620" s="2">
        <v>35102</v>
      </c>
      <c r="F5620" s="1" t="s">
        <v>51</v>
      </c>
      <c r="G5620" s="1" t="s">
        <v>87</v>
      </c>
      <c r="H5620" s="2">
        <v>45564</v>
      </c>
      <c r="I5620" s="2">
        <v>45570</v>
      </c>
      <c r="J5620">
        <v>6</v>
      </c>
      <c r="K5620">
        <v>6168</v>
      </c>
      <c r="L5620" s="1" t="s">
        <v>1491</v>
      </c>
      <c r="M5620" s="1" t="s">
        <v>53</v>
      </c>
      <c r="N5620" s="1" t="s">
        <v>18</v>
      </c>
      <c r="O5620" t="s">
        <v>19</v>
      </c>
      <c r="P5620">
        <v>1028</v>
      </c>
      <c r="Q5620" s="1" t="s">
        <v>1492</v>
      </c>
      <c r="R5620" s="1" t="s">
        <v>1451</v>
      </c>
      <c r="S5620" t="s">
        <v>1447</v>
      </c>
      <c r="T5620">
        <f>VLOOKUP(Admissions[[#This Row],[Department]],Departments!A:E,5,FALSE)</f>
        <v>6800</v>
      </c>
      <c r="U5620" s="1" t="str">
        <f t="shared" si="174"/>
        <v>Within Benchmark</v>
      </c>
      <c r="V5620" s="1">
        <f t="shared" ca="1" si="175"/>
        <v>30</v>
      </c>
      <c r="W5620" s="1" t="str">
        <f ca="1">_xlfn.IFS(Admissions[[#This Row],[Patients Age]]&lt;18,"Paediatric",V5620&lt;40,"Young Adult",V5620&lt;65,"Adult",TRUE,"Senior")</f>
        <v>Young Adult</v>
      </c>
    </row>
    <row r="5621" spans="1:23" x14ac:dyDescent="0.25">
      <c r="A5621">
        <v>12787</v>
      </c>
      <c r="B5621">
        <v>5216</v>
      </c>
      <c r="C5621" s="1" t="s">
        <v>1240</v>
      </c>
      <c r="D5621" s="1" t="s">
        <v>56</v>
      </c>
      <c r="E5621" s="2">
        <v>29407</v>
      </c>
      <c r="F5621" s="1" t="s">
        <v>35</v>
      </c>
      <c r="G5621" s="1" t="s">
        <v>36</v>
      </c>
      <c r="H5621" s="2">
        <v>45318</v>
      </c>
      <c r="I5621" s="2">
        <v>45323</v>
      </c>
      <c r="J5621">
        <v>5</v>
      </c>
      <c r="K5621">
        <v>10189</v>
      </c>
      <c r="L5621" s="1" t="s">
        <v>1491</v>
      </c>
      <c r="M5621" s="1" t="s">
        <v>37</v>
      </c>
      <c r="N5621" s="1" t="s">
        <v>18</v>
      </c>
      <c r="O5621" t="s">
        <v>19</v>
      </c>
      <c r="P5621">
        <v>2037.8</v>
      </c>
      <c r="Q5621" s="1" t="s">
        <v>1492</v>
      </c>
      <c r="R5621" s="1" t="s">
        <v>1446</v>
      </c>
      <c r="S5621" t="s">
        <v>1447</v>
      </c>
      <c r="T5621">
        <f>VLOOKUP(Admissions[[#This Row],[Department]],Departments!A:E,5,FALSE)</f>
        <v>8500</v>
      </c>
      <c r="U5621" s="1" t="str">
        <f t="shared" si="174"/>
        <v>Above Benchmark</v>
      </c>
      <c r="V5621" s="1">
        <f t="shared" ca="1" si="175"/>
        <v>46</v>
      </c>
      <c r="W5621" s="1" t="str">
        <f ca="1">_xlfn.IFS(Admissions[[#This Row],[Patients Age]]&lt;18,"Paediatric",V5621&lt;40,"Young Adult",V5621&lt;65,"Adult",TRUE,"Senior")</f>
        <v>Adult</v>
      </c>
    </row>
    <row r="5622" spans="1:23" x14ac:dyDescent="0.25">
      <c r="A5622">
        <v>14139</v>
      </c>
      <c r="B5622">
        <v>4626</v>
      </c>
      <c r="C5622" s="1" t="s">
        <v>330</v>
      </c>
      <c r="D5622" s="1" t="s">
        <v>56</v>
      </c>
      <c r="E5622" s="2">
        <v>15995</v>
      </c>
      <c r="F5622" s="1" t="s">
        <v>35</v>
      </c>
      <c r="G5622" s="1" t="s">
        <v>85</v>
      </c>
      <c r="H5622" s="2">
        <v>45493</v>
      </c>
      <c r="I5622" s="2">
        <v>45498</v>
      </c>
      <c r="J5622">
        <v>5</v>
      </c>
      <c r="K5622">
        <v>12739</v>
      </c>
      <c r="L5622" s="1" t="s">
        <v>1491</v>
      </c>
      <c r="M5622" s="1" t="s">
        <v>119</v>
      </c>
      <c r="N5622" s="1" t="s">
        <v>18</v>
      </c>
      <c r="O5622" t="s">
        <v>19</v>
      </c>
      <c r="P5622">
        <v>2547.8000000000002</v>
      </c>
      <c r="Q5622" s="1" t="s">
        <v>1492</v>
      </c>
      <c r="R5622" s="1" t="s">
        <v>1446</v>
      </c>
      <c r="S5622" t="s">
        <v>1447</v>
      </c>
      <c r="T5622">
        <f>VLOOKUP(Admissions[[#This Row],[Department]],Departments!A:E,5,FALSE)</f>
        <v>8500</v>
      </c>
      <c r="U5622" s="1" t="str">
        <f t="shared" si="174"/>
        <v>Above Benchmark</v>
      </c>
      <c r="V5622" s="1">
        <f t="shared" ca="1" si="175"/>
        <v>82</v>
      </c>
      <c r="W5622" s="1" t="str">
        <f ca="1">_xlfn.IFS(Admissions[[#This Row],[Patients Age]]&lt;18,"Paediatric",V5622&lt;40,"Young Adult",V5622&lt;65,"Adult",TRUE,"Senior")</f>
        <v>Senior</v>
      </c>
    </row>
    <row r="5623" spans="1:23" x14ac:dyDescent="0.25">
      <c r="A5623">
        <v>10212</v>
      </c>
      <c r="B5623">
        <v>5506</v>
      </c>
      <c r="C5623" s="1" t="s">
        <v>1289</v>
      </c>
      <c r="D5623" s="1" t="s">
        <v>56</v>
      </c>
      <c r="E5623" s="2">
        <v>14643</v>
      </c>
      <c r="F5623" s="1" t="s">
        <v>26</v>
      </c>
      <c r="G5623" s="1" t="s">
        <v>39</v>
      </c>
      <c r="H5623" s="2">
        <v>45496</v>
      </c>
      <c r="I5623" s="2">
        <v>45506</v>
      </c>
      <c r="J5623">
        <v>10</v>
      </c>
      <c r="K5623">
        <v>22590</v>
      </c>
      <c r="L5623" s="1" t="s">
        <v>1491</v>
      </c>
      <c r="M5623" s="1" t="s">
        <v>79</v>
      </c>
      <c r="N5623" s="1" t="s">
        <v>24</v>
      </c>
      <c r="O5623" t="s">
        <v>19</v>
      </c>
      <c r="P5623">
        <v>2259</v>
      </c>
      <c r="Q5623" s="1" t="s">
        <v>1492</v>
      </c>
      <c r="R5623" s="1" t="s">
        <v>1452</v>
      </c>
      <c r="S5623" t="s">
        <v>1449</v>
      </c>
      <c r="T5623">
        <f>VLOOKUP(Admissions[[#This Row],[Department]],Departments!A:E,5,FALSE)</f>
        <v>9000</v>
      </c>
      <c r="U5623" s="1" t="str">
        <f t="shared" si="174"/>
        <v>Above Benchmark</v>
      </c>
      <c r="V5623" s="1">
        <f t="shared" ca="1" si="175"/>
        <v>86</v>
      </c>
      <c r="W5623" s="1" t="str">
        <f ca="1">_xlfn.IFS(Admissions[[#This Row],[Patients Age]]&lt;18,"Paediatric",V5623&lt;40,"Young Adult",V5623&lt;65,"Adult",TRUE,"Senior")</f>
        <v>Senior</v>
      </c>
    </row>
    <row r="5624" spans="1:23" x14ac:dyDescent="0.25">
      <c r="A5624">
        <v>13850</v>
      </c>
      <c r="B5624">
        <v>5512</v>
      </c>
      <c r="C5624" s="1" t="s">
        <v>481</v>
      </c>
      <c r="D5624" s="1" t="s">
        <v>14</v>
      </c>
      <c r="E5624" s="2">
        <v>24024</v>
      </c>
      <c r="F5624" s="1" t="s">
        <v>66</v>
      </c>
      <c r="G5624" s="1" t="s">
        <v>70</v>
      </c>
      <c r="H5624" s="2">
        <v>45554</v>
      </c>
      <c r="I5624" s="2">
        <v>45556</v>
      </c>
      <c r="J5624">
        <v>2</v>
      </c>
      <c r="K5624">
        <v>4315</v>
      </c>
      <c r="L5624" s="1" t="s">
        <v>1491</v>
      </c>
      <c r="M5624" s="1" t="s">
        <v>37</v>
      </c>
      <c r="N5624" s="1" t="s">
        <v>33</v>
      </c>
      <c r="O5624" t="s">
        <v>19</v>
      </c>
      <c r="P5624">
        <v>2157.5</v>
      </c>
      <c r="Q5624" s="1" t="s">
        <v>1492</v>
      </c>
      <c r="R5624" s="1" t="s">
        <v>1450</v>
      </c>
      <c r="S5624" t="s">
        <v>1449</v>
      </c>
      <c r="T5624">
        <f>VLOOKUP(Admissions[[#This Row],[Department]],Departments!A:E,5,FALSE)</f>
        <v>6000</v>
      </c>
      <c r="U5624" s="1" t="str">
        <f t="shared" si="174"/>
        <v>Within Benchmark</v>
      </c>
      <c r="V5624" s="1">
        <f t="shared" ca="1" si="175"/>
        <v>60</v>
      </c>
      <c r="W5624" s="1" t="str">
        <f ca="1">_xlfn.IFS(Admissions[[#This Row],[Patients Age]]&lt;18,"Paediatric",V5624&lt;40,"Young Adult",V5624&lt;65,"Adult",TRUE,"Senior")</f>
        <v>Adult</v>
      </c>
    </row>
    <row r="5625" spans="1:23" x14ac:dyDescent="0.25">
      <c r="A5625">
        <v>10436</v>
      </c>
      <c r="B5625">
        <v>4228</v>
      </c>
      <c r="C5625" s="1" t="s">
        <v>1418</v>
      </c>
      <c r="D5625" s="1" t="s">
        <v>14</v>
      </c>
      <c r="E5625" s="2">
        <v>28611</v>
      </c>
      <c r="F5625" s="1" t="s">
        <v>41</v>
      </c>
      <c r="G5625" s="1" t="s">
        <v>42</v>
      </c>
      <c r="H5625" s="2">
        <v>45232</v>
      </c>
      <c r="I5625" s="2">
        <v>45239</v>
      </c>
      <c r="J5625">
        <v>7</v>
      </c>
      <c r="K5625">
        <v>9051</v>
      </c>
      <c r="L5625" s="1" t="s">
        <v>1491</v>
      </c>
      <c r="M5625" s="1" t="s">
        <v>43</v>
      </c>
      <c r="N5625" s="1" t="s">
        <v>18</v>
      </c>
      <c r="O5625" t="s">
        <v>19</v>
      </c>
      <c r="P5625">
        <v>1293</v>
      </c>
      <c r="Q5625" s="1" t="s">
        <v>1492</v>
      </c>
      <c r="R5625" s="1" t="s">
        <v>1450</v>
      </c>
      <c r="S5625" t="s">
        <v>1449</v>
      </c>
      <c r="T5625">
        <f>VLOOKUP(Admissions[[#This Row],[Department]],Departments!A:E,5,FALSE)</f>
        <v>7200</v>
      </c>
      <c r="U5625" s="1" t="str">
        <f t="shared" si="174"/>
        <v>Above Benchmark</v>
      </c>
      <c r="V5625" s="1">
        <f t="shared" ca="1" si="175"/>
        <v>48</v>
      </c>
      <c r="W5625" s="1" t="str">
        <f ca="1">_xlfn.IFS(Admissions[[#This Row],[Patients Age]]&lt;18,"Paediatric",V5625&lt;40,"Young Adult",V5625&lt;65,"Adult",TRUE,"Senior")</f>
        <v>Adult</v>
      </c>
    </row>
    <row r="5626" spans="1:23" x14ac:dyDescent="0.25">
      <c r="A5626">
        <v>13772</v>
      </c>
      <c r="B5626">
        <v>5362</v>
      </c>
      <c r="C5626" s="1" t="s">
        <v>560</v>
      </c>
      <c r="D5626" s="1" t="s">
        <v>56</v>
      </c>
      <c r="E5626" s="2">
        <v>23993</v>
      </c>
      <c r="F5626" s="1" t="s">
        <v>51</v>
      </c>
      <c r="G5626" s="1" t="s">
        <v>113</v>
      </c>
      <c r="H5626" s="2">
        <v>45596</v>
      </c>
      <c r="I5626" s="2">
        <v>45602</v>
      </c>
      <c r="J5626">
        <v>6</v>
      </c>
      <c r="K5626">
        <v>8153</v>
      </c>
      <c r="L5626" s="1" t="s">
        <v>1491</v>
      </c>
      <c r="M5626" s="1" t="s">
        <v>88</v>
      </c>
      <c r="N5626" s="1" t="s">
        <v>18</v>
      </c>
      <c r="O5626" t="s">
        <v>19</v>
      </c>
      <c r="P5626">
        <v>1358.8333</v>
      </c>
      <c r="Q5626" s="1" t="s">
        <v>1492</v>
      </c>
      <c r="R5626" s="1" t="s">
        <v>1450</v>
      </c>
      <c r="S5626" t="s">
        <v>1449</v>
      </c>
      <c r="T5626">
        <f>VLOOKUP(Admissions[[#This Row],[Department]],Departments!A:E,5,FALSE)</f>
        <v>6800</v>
      </c>
      <c r="U5626" s="1" t="str">
        <f t="shared" si="174"/>
        <v>Above Benchmark</v>
      </c>
      <c r="V5626" s="1">
        <f t="shared" ca="1" si="175"/>
        <v>60</v>
      </c>
      <c r="W5626" s="1" t="str">
        <f ca="1">_xlfn.IFS(Admissions[[#This Row],[Patients Age]]&lt;18,"Paediatric",V5626&lt;40,"Young Adult",V5626&lt;65,"Adult",TRUE,"Senior")</f>
        <v>Adult</v>
      </c>
    </row>
    <row r="5627" spans="1:23" x14ac:dyDescent="0.25">
      <c r="A5627">
        <v>10516</v>
      </c>
      <c r="B5627">
        <v>5889</v>
      </c>
      <c r="C5627" s="1" t="s">
        <v>1139</v>
      </c>
      <c r="D5627" s="1" t="s">
        <v>14</v>
      </c>
      <c r="E5627" s="2">
        <v>22048</v>
      </c>
      <c r="F5627" s="1" t="s">
        <v>21</v>
      </c>
      <c r="G5627" s="1" t="s">
        <v>22</v>
      </c>
      <c r="H5627" s="2">
        <v>45470</v>
      </c>
      <c r="I5627" s="2">
        <v>45476</v>
      </c>
      <c r="J5627">
        <v>6</v>
      </c>
      <c r="K5627">
        <v>23113</v>
      </c>
      <c r="L5627" s="1" t="s">
        <v>1491</v>
      </c>
      <c r="M5627" s="1" t="s">
        <v>23</v>
      </c>
      <c r="N5627" s="1" t="s">
        <v>18</v>
      </c>
      <c r="O5627" t="s">
        <v>19</v>
      </c>
      <c r="P5627">
        <v>3852.1667000000002</v>
      </c>
      <c r="Q5627" s="1" t="s">
        <v>1492</v>
      </c>
      <c r="R5627" s="1" t="s">
        <v>1450</v>
      </c>
      <c r="S5627" t="s">
        <v>1449</v>
      </c>
      <c r="T5627">
        <f>VLOOKUP(Admissions[[#This Row],[Department]],Departments!A:E,5,FALSE)</f>
        <v>12000</v>
      </c>
      <c r="U5627" s="1" t="str">
        <f t="shared" si="174"/>
        <v>Above Benchmark</v>
      </c>
      <c r="V5627" s="1">
        <f t="shared" ca="1" si="175"/>
        <v>66</v>
      </c>
      <c r="W5627" s="1" t="str">
        <f ca="1">_xlfn.IFS(Admissions[[#This Row],[Patients Age]]&lt;18,"Paediatric",V5627&lt;40,"Young Adult",V5627&lt;65,"Adult",TRUE,"Senior")</f>
        <v>Senior</v>
      </c>
    </row>
    <row r="5628" spans="1:23" x14ac:dyDescent="0.25">
      <c r="A5628">
        <v>12017</v>
      </c>
      <c r="B5628">
        <v>5146</v>
      </c>
      <c r="C5628" s="1" t="s">
        <v>964</v>
      </c>
      <c r="D5628" s="1" t="s">
        <v>56</v>
      </c>
      <c r="E5628" s="2">
        <v>18381</v>
      </c>
      <c r="F5628" s="1" t="s">
        <v>15</v>
      </c>
      <c r="G5628" s="1" t="s">
        <v>48</v>
      </c>
      <c r="H5628" s="2">
        <v>44987</v>
      </c>
      <c r="I5628" s="2">
        <v>44991</v>
      </c>
      <c r="J5628">
        <v>4</v>
      </c>
      <c r="K5628">
        <v>11436</v>
      </c>
      <c r="L5628" s="1" t="s">
        <v>1491</v>
      </c>
      <c r="M5628" s="1" t="s">
        <v>17</v>
      </c>
      <c r="N5628" s="1" t="s">
        <v>33</v>
      </c>
      <c r="O5628" t="s">
        <v>19</v>
      </c>
      <c r="P5628">
        <v>2859</v>
      </c>
      <c r="Q5628" s="1" t="s">
        <v>1492</v>
      </c>
      <c r="R5628" s="1" t="s">
        <v>1450</v>
      </c>
      <c r="S5628" t="s">
        <v>1449</v>
      </c>
      <c r="T5628">
        <f>VLOOKUP(Admissions[[#This Row],[Department]],Departments!A:E,5,FALSE)</f>
        <v>5500</v>
      </c>
      <c r="U5628" s="1" t="str">
        <f t="shared" si="174"/>
        <v>Above Benchmark</v>
      </c>
      <c r="V5628" s="1">
        <f t="shared" ca="1" si="175"/>
        <v>76</v>
      </c>
      <c r="W5628" s="1" t="str">
        <f ca="1">_xlfn.IFS(Admissions[[#This Row],[Patients Age]]&lt;18,"Paediatric",V5628&lt;40,"Young Adult",V5628&lt;65,"Adult",TRUE,"Senior")</f>
        <v>Senior</v>
      </c>
    </row>
    <row r="5629" spans="1:23" x14ac:dyDescent="0.25">
      <c r="A5629">
        <v>10050</v>
      </c>
      <c r="B5629">
        <v>7182</v>
      </c>
      <c r="C5629" s="1" t="s">
        <v>448</v>
      </c>
      <c r="D5629" s="1" t="s">
        <v>14</v>
      </c>
      <c r="E5629" s="2">
        <v>11441</v>
      </c>
      <c r="F5629" s="1" t="s">
        <v>51</v>
      </c>
      <c r="G5629" s="1" t="s">
        <v>113</v>
      </c>
      <c r="H5629" s="2">
        <v>45365</v>
      </c>
      <c r="I5629" s="2">
        <v>45371</v>
      </c>
      <c r="J5629">
        <v>6</v>
      </c>
      <c r="K5629">
        <v>5679</v>
      </c>
      <c r="L5629" s="1" t="s">
        <v>1491</v>
      </c>
      <c r="M5629" s="1" t="s">
        <v>53</v>
      </c>
      <c r="N5629" s="1" t="s">
        <v>33</v>
      </c>
      <c r="O5629" t="s">
        <v>19</v>
      </c>
      <c r="P5629">
        <v>946.5</v>
      </c>
      <c r="Q5629" s="1" t="s">
        <v>1492</v>
      </c>
      <c r="R5629" s="1" t="s">
        <v>1450</v>
      </c>
      <c r="S5629" t="s">
        <v>1449</v>
      </c>
      <c r="T5629">
        <f>VLOOKUP(Admissions[[#This Row],[Department]],Departments!A:E,5,FALSE)</f>
        <v>6800</v>
      </c>
      <c r="U5629" s="1" t="str">
        <f t="shared" si="174"/>
        <v>Within Benchmark</v>
      </c>
      <c r="V5629" s="1">
        <f t="shared" ca="1" si="175"/>
        <v>95</v>
      </c>
      <c r="W5629" s="1" t="str">
        <f ca="1">_xlfn.IFS(Admissions[[#This Row],[Patients Age]]&lt;18,"Paediatric",V5629&lt;40,"Young Adult",V5629&lt;65,"Adult",TRUE,"Senior")</f>
        <v>Senior</v>
      </c>
    </row>
    <row r="5630" spans="1:23" x14ac:dyDescent="0.25">
      <c r="A5630">
        <v>15629</v>
      </c>
      <c r="B5630">
        <v>6108</v>
      </c>
      <c r="C5630" s="1" t="s">
        <v>1258</v>
      </c>
      <c r="D5630" s="1" t="s">
        <v>56</v>
      </c>
      <c r="E5630" s="2">
        <v>34377</v>
      </c>
      <c r="F5630" s="1" t="s">
        <v>41</v>
      </c>
      <c r="G5630" s="1" t="s">
        <v>42</v>
      </c>
      <c r="H5630" s="2">
        <v>45172</v>
      </c>
      <c r="I5630" s="2">
        <v>45175</v>
      </c>
      <c r="J5630">
        <v>3</v>
      </c>
      <c r="K5630">
        <v>6094</v>
      </c>
      <c r="L5630" s="1" t="s">
        <v>1491</v>
      </c>
      <c r="M5630" s="1" t="s">
        <v>73</v>
      </c>
      <c r="N5630" s="1" t="s">
        <v>33</v>
      </c>
      <c r="O5630" t="s">
        <v>19</v>
      </c>
      <c r="P5630">
        <v>2031.3333</v>
      </c>
      <c r="Q5630" s="1" t="s">
        <v>1492</v>
      </c>
      <c r="R5630" s="1" t="s">
        <v>1451</v>
      </c>
      <c r="S5630" t="s">
        <v>1447</v>
      </c>
      <c r="T5630">
        <f>VLOOKUP(Admissions[[#This Row],[Department]],Departments!A:E,5,FALSE)</f>
        <v>7200</v>
      </c>
      <c r="U5630" s="1" t="str">
        <f t="shared" si="174"/>
        <v>Within Benchmark</v>
      </c>
      <c r="V5630" s="1">
        <f t="shared" ca="1" si="175"/>
        <v>32</v>
      </c>
      <c r="W5630" s="1" t="str">
        <f ca="1">_xlfn.IFS(Admissions[[#This Row],[Patients Age]]&lt;18,"Paediatric",V5630&lt;40,"Young Adult",V5630&lt;65,"Adult",TRUE,"Senior")</f>
        <v>Young Adult</v>
      </c>
    </row>
    <row r="5631" spans="1:23" x14ac:dyDescent="0.25">
      <c r="A5631">
        <v>12044</v>
      </c>
      <c r="B5631">
        <v>6451</v>
      </c>
      <c r="C5631" s="1" t="s">
        <v>603</v>
      </c>
      <c r="D5631" s="1" t="s">
        <v>56</v>
      </c>
      <c r="E5631" s="2">
        <v>36329</v>
      </c>
      <c r="F5631" s="1" t="s">
        <v>51</v>
      </c>
      <c r="G5631" s="1" t="s">
        <v>113</v>
      </c>
      <c r="H5631" s="2">
        <v>45079</v>
      </c>
      <c r="I5631" s="2">
        <v>45083</v>
      </c>
      <c r="J5631">
        <v>4</v>
      </c>
      <c r="K5631">
        <v>5201</v>
      </c>
      <c r="L5631" s="1" t="s">
        <v>1491</v>
      </c>
      <c r="M5631" s="1" t="s">
        <v>53</v>
      </c>
      <c r="N5631" s="1" t="s">
        <v>33</v>
      </c>
      <c r="O5631" t="s">
        <v>19</v>
      </c>
      <c r="P5631">
        <v>1300.25</v>
      </c>
      <c r="Q5631" s="1" t="s">
        <v>1492</v>
      </c>
      <c r="R5631" s="1" t="s">
        <v>1454</v>
      </c>
      <c r="S5631" t="s">
        <v>1449</v>
      </c>
      <c r="T5631">
        <f>VLOOKUP(Admissions[[#This Row],[Department]],Departments!A:E,5,FALSE)</f>
        <v>6800</v>
      </c>
      <c r="U5631" s="1" t="str">
        <f t="shared" si="174"/>
        <v>Within Benchmark</v>
      </c>
      <c r="V5631" s="1">
        <f t="shared" ca="1" si="175"/>
        <v>27</v>
      </c>
      <c r="W5631" s="1" t="str">
        <f ca="1">_xlfn.IFS(Admissions[[#This Row],[Patients Age]]&lt;18,"Paediatric",V5631&lt;40,"Young Adult",V5631&lt;65,"Adult",TRUE,"Senior")</f>
        <v>Young Adult</v>
      </c>
    </row>
    <row r="5632" spans="1:23" x14ac:dyDescent="0.25">
      <c r="A5632">
        <v>15002</v>
      </c>
      <c r="B5632">
        <v>3591</v>
      </c>
      <c r="C5632" s="1" t="s">
        <v>1049</v>
      </c>
      <c r="D5632" s="1" t="s">
        <v>56</v>
      </c>
      <c r="E5632" s="2">
        <v>27539</v>
      </c>
      <c r="F5632" s="1" t="s">
        <v>35</v>
      </c>
      <c r="G5632" s="1" t="s">
        <v>85</v>
      </c>
      <c r="H5632" s="2">
        <v>45275</v>
      </c>
      <c r="I5632" s="2">
        <v>45281</v>
      </c>
      <c r="J5632">
        <v>6</v>
      </c>
      <c r="K5632">
        <v>8500</v>
      </c>
      <c r="L5632" s="1" t="s">
        <v>1491</v>
      </c>
      <c r="M5632" s="1" t="s">
        <v>75</v>
      </c>
      <c r="N5632" s="1" t="s">
        <v>18</v>
      </c>
      <c r="O5632" t="s">
        <v>19</v>
      </c>
      <c r="P5632">
        <v>1416.6667</v>
      </c>
      <c r="Q5632" s="1" t="s">
        <v>1492</v>
      </c>
      <c r="R5632" s="1" t="s">
        <v>1454</v>
      </c>
      <c r="S5632" t="s">
        <v>1449</v>
      </c>
      <c r="T5632">
        <f>VLOOKUP(Admissions[[#This Row],[Department]],Departments!A:E,5,FALSE)</f>
        <v>8500</v>
      </c>
      <c r="U5632" s="1" t="str">
        <f t="shared" si="174"/>
        <v>Within Benchmark</v>
      </c>
      <c r="V5632" s="1">
        <f t="shared" ca="1" si="175"/>
        <v>51</v>
      </c>
      <c r="W5632" s="1" t="str">
        <f ca="1">_xlfn.IFS(Admissions[[#This Row],[Patients Age]]&lt;18,"Paediatric",V5632&lt;40,"Young Adult",V5632&lt;65,"Adult",TRUE,"Senior")</f>
        <v>Adult</v>
      </c>
    </row>
    <row r="5633" spans="1:23" x14ac:dyDescent="0.25">
      <c r="A5633">
        <v>14574</v>
      </c>
      <c r="B5633">
        <v>3537</v>
      </c>
      <c r="C5633" s="1" t="s">
        <v>305</v>
      </c>
      <c r="D5633" s="1" t="s">
        <v>14</v>
      </c>
      <c r="E5633" s="2">
        <v>17983</v>
      </c>
      <c r="F5633" s="1" t="s">
        <v>26</v>
      </c>
      <c r="G5633" s="1" t="s">
        <v>27</v>
      </c>
      <c r="H5633" s="2">
        <v>45459</v>
      </c>
      <c r="I5633" s="2">
        <v>45468</v>
      </c>
      <c r="J5633">
        <v>9</v>
      </c>
      <c r="K5633">
        <v>22903</v>
      </c>
      <c r="L5633" s="1" t="s">
        <v>1491</v>
      </c>
      <c r="M5633" s="1" t="s">
        <v>79</v>
      </c>
      <c r="N5633" s="1" t="s">
        <v>33</v>
      </c>
      <c r="O5633" t="s">
        <v>19</v>
      </c>
      <c r="P5633">
        <v>2544.7777999999998</v>
      </c>
      <c r="Q5633" s="1" t="s">
        <v>1492</v>
      </c>
      <c r="R5633" s="1" t="s">
        <v>1451</v>
      </c>
      <c r="S5633" t="s">
        <v>1447</v>
      </c>
      <c r="T5633">
        <f>VLOOKUP(Admissions[[#This Row],[Department]],Departments!A:E,5,FALSE)</f>
        <v>9000</v>
      </c>
      <c r="U5633" s="1" t="str">
        <f t="shared" si="174"/>
        <v>Above Benchmark</v>
      </c>
      <c r="V5633" s="1">
        <f t="shared" ca="1" si="175"/>
        <v>77</v>
      </c>
      <c r="W5633" s="1" t="str">
        <f ca="1">_xlfn.IFS(Admissions[[#This Row],[Patients Age]]&lt;18,"Paediatric",V5633&lt;40,"Young Adult",V5633&lt;65,"Adult",TRUE,"Senior")</f>
        <v>Senior</v>
      </c>
    </row>
    <row r="5634" spans="1:23" x14ac:dyDescent="0.25">
      <c r="A5634">
        <v>15683</v>
      </c>
      <c r="B5634">
        <v>7141</v>
      </c>
      <c r="C5634" s="1" t="s">
        <v>1050</v>
      </c>
      <c r="D5634" s="1" t="s">
        <v>14</v>
      </c>
      <c r="E5634" s="2">
        <v>37439</v>
      </c>
      <c r="F5634" s="1" t="s">
        <v>21</v>
      </c>
      <c r="G5634" s="1" t="s">
        <v>22</v>
      </c>
      <c r="H5634" s="2">
        <v>45562</v>
      </c>
      <c r="I5634" s="2">
        <v>45568</v>
      </c>
      <c r="J5634">
        <v>6</v>
      </c>
      <c r="K5634">
        <v>27616</v>
      </c>
      <c r="L5634" s="1" t="s">
        <v>1491</v>
      </c>
      <c r="M5634" s="1" t="s">
        <v>28</v>
      </c>
      <c r="N5634" s="1" t="s">
        <v>33</v>
      </c>
      <c r="O5634" t="s">
        <v>19</v>
      </c>
      <c r="P5634">
        <v>4602.6666999999998</v>
      </c>
      <c r="Q5634" s="1" t="s">
        <v>1492</v>
      </c>
      <c r="R5634" s="1" t="s">
        <v>1454</v>
      </c>
      <c r="S5634" t="s">
        <v>1449</v>
      </c>
      <c r="T5634">
        <f>VLOOKUP(Admissions[[#This Row],[Department]],Departments!A:E,5,FALSE)</f>
        <v>12000</v>
      </c>
      <c r="U5634" s="1" t="str">
        <f t="shared" ref="U5634:U5697" si="176">IF(K5634&gt;T5634,"Above Benchmark","Within Benchmark")</f>
        <v>Above Benchmark</v>
      </c>
      <c r="V5634" s="1">
        <f t="shared" ref="V5634:V5697" ca="1" si="177">INT(YEARFRAC(E5634,TODAY()))</f>
        <v>24</v>
      </c>
      <c r="W5634" s="1" t="str">
        <f ca="1">_xlfn.IFS(Admissions[[#This Row],[Patients Age]]&lt;18,"Paediatric",V5634&lt;40,"Young Adult",V5634&lt;65,"Adult",TRUE,"Senior")</f>
        <v>Young Adult</v>
      </c>
    </row>
    <row r="5635" spans="1:23" x14ac:dyDescent="0.25">
      <c r="A5635">
        <v>11246</v>
      </c>
      <c r="B5635">
        <v>3536</v>
      </c>
      <c r="C5635" s="1" t="s">
        <v>436</v>
      </c>
      <c r="D5635" s="1" t="s">
        <v>14</v>
      </c>
      <c r="E5635" s="2">
        <v>35436</v>
      </c>
      <c r="F5635" s="1" t="s">
        <v>66</v>
      </c>
      <c r="G5635" s="1" t="s">
        <v>77</v>
      </c>
      <c r="H5635" s="2">
        <v>45047</v>
      </c>
      <c r="I5635" s="2">
        <v>45053</v>
      </c>
      <c r="J5635">
        <v>6</v>
      </c>
      <c r="K5635">
        <v>6316</v>
      </c>
      <c r="L5635" s="1" t="s">
        <v>1491</v>
      </c>
      <c r="M5635" s="1" t="s">
        <v>37</v>
      </c>
      <c r="N5635" s="1" t="s">
        <v>18</v>
      </c>
      <c r="O5635" t="s">
        <v>19</v>
      </c>
      <c r="P5635">
        <v>1052.6667</v>
      </c>
      <c r="Q5635" s="1" t="s">
        <v>1492</v>
      </c>
      <c r="R5635" s="1" t="s">
        <v>1448</v>
      </c>
      <c r="S5635" t="s">
        <v>1449</v>
      </c>
      <c r="T5635">
        <f>VLOOKUP(Admissions[[#This Row],[Department]],Departments!A:E,5,FALSE)</f>
        <v>6000</v>
      </c>
      <c r="U5635" s="1" t="str">
        <f t="shared" si="176"/>
        <v>Above Benchmark</v>
      </c>
      <c r="V5635" s="1">
        <f t="shared" ca="1" si="177"/>
        <v>29</v>
      </c>
      <c r="W5635" s="1" t="str">
        <f ca="1">_xlfn.IFS(Admissions[[#This Row],[Patients Age]]&lt;18,"Paediatric",V5635&lt;40,"Young Adult",V5635&lt;65,"Adult",TRUE,"Senior")</f>
        <v>Young Adult</v>
      </c>
    </row>
    <row r="5636" spans="1:23" x14ac:dyDescent="0.25">
      <c r="A5636">
        <v>11034</v>
      </c>
      <c r="B5636">
        <v>3425</v>
      </c>
      <c r="C5636" s="1" t="s">
        <v>949</v>
      </c>
      <c r="D5636" s="1" t="s">
        <v>56</v>
      </c>
      <c r="E5636" s="2">
        <v>24402</v>
      </c>
      <c r="F5636" s="1" t="s">
        <v>35</v>
      </c>
      <c r="G5636" s="1" t="s">
        <v>83</v>
      </c>
      <c r="H5636" s="2">
        <v>45475</v>
      </c>
      <c r="I5636" s="2">
        <v>45478</v>
      </c>
      <c r="J5636">
        <v>3</v>
      </c>
      <c r="K5636">
        <v>7371</v>
      </c>
      <c r="L5636" s="1" t="s">
        <v>1491</v>
      </c>
      <c r="M5636" s="1" t="s">
        <v>119</v>
      </c>
      <c r="N5636" s="1" t="s">
        <v>18</v>
      </c>
      <c r="O5636" t="s">
        <v>19</v>
      </c>
      <c r="P5636">
        <v>2457</v>
      </c>
      <c r="Q5636" s="1" t="s">
        <v>1492</v>
      </c>
      <c r="R5636" s="1" t="s">
        <v>1452</v>
      </c>
      <c r="S5636" t="s">
        <v>1449</v>
      </c>
      <c r="T5636">
        <f>VLOOKUP(Admissions[[#This Row],[Department]],Departments!A:E,5,FALSE)</f>
        <v>8500</v>
      </c>
      <c r="U5636" s="1" t="str">
        <f t="shared" si="176"/>
        <v>Within Benchmark</v>
      </c>
      <c r="V5636" s="1">
        <f t="shared" ca="1" si="177"/>
        <v>59</v>
      </c>
      <c r="W5636" s="1" t="str">
        <f ca="1">_xlfn.IFS(Admissions[[#This Row],[Patients Age]]&lt;18,"Paediatric",V5636&lt;40,"Young Adult",V5636&lt;65,"Adult",TRUE,"Senior")</f>
        <v>Adult</v>
      </c>
    </row>
    <row r="5637" spans="1:23" x14ac:dyDescent="0.25">
      <c r="A5637">
        <v>13118</v>
      </c>
      <c r="B5637">
        <v>5538</v>
      </c>
      <c r="C5637" s="1" t="s">
        <v>1060</v>
      </c>
      <c r="D5637" s="1" t="s">
        <v>14</v>
      </c>
      <c r="E5637" s="2">
        <v>29956</v>
      </c>
      <c r="F5637" s="1" t="s">
        <v>26</v>
      </c>
      <c r="G5637" s="1" t="s">
        <v>141</v>
      </c>
      <c r="H5637" s="2">
        <v>45240</v>
      </c>
      <c r="I5637" s="2">
        <v>45247</v>
      </c>
      <c r="J5637">
        <v>7</v>
      </c>
      <c r="K5637">
        <v>16782</v>
      </c>
      <c r="L5637" s="1" t="s">
        <v>1491</v>
      </c>
      <c r="M5637" s="1" t="s">
        <v>79</v>
      </c>
      <c r="N5637" s="1" t="s">
        <v>18</v>
      </c>
      <c r="O5637" t="s">
        <v>19</v>
      </c>
      <c r="P5637">
        <v>2397.4286000000002</v>
      </c>
      <c r="Q5637" s="1" t="s">
        <v>1492</v>
      </c>
      <c r="R5637" s="1" t="s">
        <v>1454</v>
      </c>
      <c r="S5637" t="s">
        <v>1449</v>
      </c>
      <c r="T5637">
        <f>VLOOKUP(Admissions[[#This Row],[Department]],Departments!A:E,5,FALSE)</f>
        <v>9000</v>
      </c>
      <c r="U5637" s="1" t="str">
        <f t="shared" si="176"/>
        <v>Above Benchmark</v>
      </c>
      <c r="V5637" s="1">
        <f t="shared" ca="1" si="177"/>
        <v>44</v>
      </c>
      <c r="W5637" s="1" t="str">
        <f ca="1">_xlfn.IFS(Admissions[[#This Row],[Patients Age]]&lt;18,"Paediatric",V5637&lt;40,"Young Adult",V5637&lt;65,"Adult",TRUE,"Senior")</f>
        <v>Adult</v>
      </c>
    </row>
    <row r="5638" spans="1:23" x14ac:dyDescent="0.25">
      <c r="A5638">
        <v>10798</v>
      </c>
      <c r="B5638">
        <v>4999</v>
      </c>
      <c r="C5638" s="1" t="s">
        <v>465</v>
      </c>
      <c r="D5638" s="1" t="s">
        <v>56</v>
      </c>
      <c r="E5638" s="2">
        <v>18216</v>
      </c>
      <c r="F5638" s="1" t="s">
        <v>15</v>
      </c>
      <c r="G5638" s="1" t="s">
        <v>16</v>
      </c>
      <c r="H5638" s="2">
        <v>45583</v>
      </c>
      <c r="I5638" s="2">
        <v>45586</v>
      </c>
      <c r="J5638">
        <v>3</v>
      </c>
      <c r="K5638">
        <v>12521</v>
      </c>
      <c r="L5638" s="1" t="s">
        <v>1491</v>
      </c>
      <c r="M5638" s="1" t="s">
        <v>17</v>
      </c>
      <c r="N5638" s="1" t="s">
        <v>33</v>
      </c>
      <c r="O5638" t="s">
        <v>19</v>
      </c>
      <c r="P5638">
        <v>4173.6666999999998</v>
      </c>
      <c r="Q5638" s="1" t="s">
        <v>1492</v>
      </c>
      <c r="R5638" s="1" t="s">
        <v>1454</v>
      </c>
      <c r="S5638" t="s">
        <v>1449</v>
      </c>
      <c r="T5638">
        <f>VLOOKUP(Admissions[[#This Row],[Department]],Departments!A:E,5,FALSE)</f>
        <v>5500</v>
      </c>
      <c r="U5638" s="1" t="str">
        <f t="shared" si="176"/>
        <v>Above Benchmark</v>
      </c>
      <c r="V5638" s="1">
        <f t="shared" ca="1" si="177"/>
        <v>76</v>
      </c>
      <c r="W5638" s="1" t="str">
        <f ca="1">_xlfn.IFS(Admissions[[#This Row],[Patients Age]]&lt;18,"Paediatric",V5638&lt;40,"Young Adult",V5638&lt;65,"Adult",TRUE,"Senior")</f>
        <v>Senior</v>
      </c>
    </row>
    <row r="5639" spans="1:23" x14ac:dyDescent="0.25">
      <c r="A5639">
        <v>14117</v>
      </c>
      <c r="B5639">
        <v>4848</v>
      </c>
      <c r="C5639" s="1" t="s">
        <v>336</v>
      </c>
      <c r="D5639" s="1" t="s">
        <v>14</v>
      </c>
      <c r="E5639" s="2">
        <v>36922</v>
      </c>
      <c r="F5639" s="1" t="s">
        <v>51</v>
      </c>
      <c r="G5639" s="1" t="s">
        <v>113</v>
      </c>
      <c r="H5639" s="2">
        <v>45308</v>
      </c>
      <c r="I5639" s="2">
        <v>45313</v>
      </c>
      <c r="J5639">
        <v>5</v>
      </c>
      <c r="K5639">
        <v>6741</v>
      </c>
      <c r="L5639" s="1" t="s">
        <v>1494</v>
      </c>
      <c r="M5639" s="1" t="s">
        <v>114</v>
      </c>
      <c r="N5639" s="1" t="s">
        <v>24</v>
      </c>
      <c r="O5639" t="s">
        <v>19</v>
      </c>
      <c r="P5639">
        <v>1348.2</v>
      </c>
      <c r="Q5639" s="1" t="s">
        <v>1492</v>
      </c>
      <c r="R5639" s="1" t="s">
        <v>1453</v>
      </c>
      <c r="S5639" t="s">
        <v>1449</v>
      </c>
      <c r="T5639">
        <f>VLOOKUP(Admissions[[#This Row],[Department]],Departments!A:E,5,FALSE)</f>
        <v>6800</v>
      </c>
      <c r="U5639" s="1" t="str">
        <f t="shared" si="176"/>
        <v>Within Benchmark</v>
      </c>
      <c r="V5639" s="1">
        <f t="shared" ca="1" si="177"/>
        <v>25</v>
      </c>
      <c r="W5639" s="1" t="str">
        <f ca="1">_xlfn.IFS(Admissions[[#This Row],[Patients Age]]&lt;18,"Paediatric",V5639&lt;40,"Young Adult",V5639&lt;65,"Adult",TRUE,"Senior")</f>
        <v>Young Adult</v>
      </c>
    </row>
    <row r="5640" spans="1:23" x14ac:dyDescent="0.25">
      <c r="A5640">
        <v>15625</v>
      </c>
      <c r="B5640">
        <v>6753</v>
      </c>
      <c r="C5640" s="1" t="s">
        <v>1103</v>
      </c>
      <c r="D5640" s="1" t="s">
        <v>14</v>
      </c>
      <c r="E5640" s="2">
        <v>27360</v>
      </c>
      <c r="F5640" s="1" t="s">
        <v>26</v>
      </c>
      <c r="G5640" s="1" t="s">
        <v>141</v>
      </c>
      <c r="H5640" s="2">
        <v>45110</v>
      </c>
      <c r="I5640" s="2">
        <v>45113</v>
      </c>
      <c r="J5640">
        <v>3</v>
      </c>
      <c r="K5640">
        <v>7457</v>
      </c>
      <c r="L5640" s="1" t="s">
        <v>1491</v>
      </c>
      <c r="M5640" s="1" t="s">
        <v>64</v>
      </c>
      <c r="N5640" s="1" t="s">
        <v>24</v>
      </c>
      <c r="O5640" t="s">
        <v>19</v>
      </c>
      <c r="P5640">
        <v>2485.6667000000002</v>
      </c>
      <c r="Q5640" s="1" t="s">
        <v>1492</v>
      </c>
      <c r="R5640" s="1" t="s">
        <v>1448</v>
      </c>
      <c r="S5640" t="s">
        <v>1449</v>
      </c>
      <c r="T5640">
        <f>VLOOKUP(Admissions[[#This Row],[Department]],Departments!A:E,5,FALSE)</f>
        <v>9000</v>
      </c>
      <c r="U5640" s="1" t="str">
        <f t="shared" si="176"/>
        <v>Within Benchmark</v>
      </c>
      <c r="V5640" s="1">
        <f t="shared" ca="1" si="177"/>
        <v>51</v>
      </c>
      <c r="W5640" s="1" t="str">
        <f ca="1">_xlfn.IFS(Admissions[[#This Row],[Patients Age]]&lt;18,"Paediatric",V5640&lt;40,"Young Adult",V5640&lt;65,"Adult",TRUE,"Senior")</f>
        <v>Adult</v>
      </c>
    </row>
    <row r="5641" spans="1:23" x14ac:dyDescent="0.25">
      <c r="A5641">
        <v>10940</v>
      </c>
      <c r="B5641">
        <v>5493</v>
      </c>
      <c r="C5641" s="1" t="s">
        <v>647</v>
      </c>
      <c r="D5641" s="1" t="s">
        <v>56</v>
      </c>
      <c r="E5641" s="2">
        <v>20454</v>
      </c>
      <c r="F5641" s="1" t="s">
        <v>26</v>
      </c>
      <c r="G5641" s="1" t="s">
        <v>141</v>
      </c>
      <c r="H5641" s="2">
        <v>45325</v>
      </c>
      <c r="I5641" s="2">
        <v>45336</v>
      </c>
      <c r="J5641">
        <v>11</v>
      </c>
      <c r="K5641">
        <v>28271</v>
      </c>
      <c r="L5641" s="1" t="s">
        <v>1491</v>
      </c>
      <c r="M5641" s="1" t="s">
        <v>28</v>
      </c>
      <c r="N5641" s="1" t="s">
        <v>18</v>
      </c>
      <c r="O5641" t="s">
        <v>19</v>
      </c>
      <c r="P5641">
        <v>2570.0909000000001</v>
      </c>
      <c r="Q5641" s="1" t="s">
        <v>1492</v>
      </c>
      <c r="R5641" s="1" t="s">
        <v>1446</v>
      </c>
      <c r="S5641" t="s">
        <v>1447</v>
      </c>
      <c r="T5641">
        <f>VLOOKUP(Admissions[[#This Row],[Department]],Departments!A:E,5,FALSE)</f>
        <v>9000</v>
      </c>
      <c r="U5641" s="1" t="str">
        <f t="shared" si="176"/>
        <v>Above Benchmark</v>
      </c>
      <c r="V5641" s="1">
        <f t="shared" ca="1" si="177"/>
        <v>70</v>
      </c>
      <c r="W5641" s="1" t="str">
        <f ca="1">_xlfn.IFS(Admissions[[#This Row],[Patients Age]]&lt;18,"Paediatric",V5641&lt;40,"Young Adult",V5641&lt;65,"Adult",TRUE,"Senior")</f>
        <v>Senior</v>
      </c>
    </row>
    <row r="5642" spans="1:23" x14ac:dyDescent="0.25">
      <c r="A5642">
        <v>12623</v>
      </c>
      <c r="B5642">
        <v>5880</v>
      </c>
      <c r="C5642" s="1" t="s">
        <v>521</v>
      </c>
      <c r="D5642" s="1" t="s">
        <v>56</v>
      </c>
      <c r="E5642" s="2">
        <v>39922</v>
      </c>
      <c r="F5642" s="1" t="s">
        <v>30</v>
      </c>
      <c r="G5642" s="1" t="s">
        <v>58</v>
      </c>
      <c r="H5642" s="2">
        <v>45112</v>
      </c>
      <c r="I5642" s="2">
        <v>45117</v>
      </c>
      <c r="J5642">
        <v>5</v>
      </c>
      <c r="K5642">
        <v>4315</v>
      </c>
      <c r="L5642" s="1" t="s">
        <v>1491</v>
      </c>
      <c r="M5642" s="1" t="s">
        <v>46</v>
      </c>
      <c r="N5642" s="1" t="s">
        <v>33</v>
      </c>
      <c r="O5642" t="s">
        <v>19</v>
      </c>
      <c r="P5642">
        <v>863</v>
      </c>
      <c r="Q5642" s="1" t="s">
        <v>1492</v>
      </c>
      <c r="R5642" s="1" t="s">
        <v>1453</v>
      </c>
      <c r="S5642" t="s">
        <v>1449</v>
      </c>
      <c r="T5642">
        <f>VLOOKUP(Admissions[[#This Row],[Department]],Departments!A:E,5,FALSE)</f>
        <v>4500</v>
      </c>
      <c r="U5642" s="1" t="str">
        <f t="shared" si="176"/>
        <v>Within Benchmark</v>
      </c>
      <c r="V5642" s="1">
        <f t="shared" ca="1" si="177"/>
        <v>17</v>
      </c>
      <c r="W5642" s="1" t="str">
        <f ca="1">_xlfn.IFS(Admissions[[#This Row],[Patients Age]]&lt;18,"Paediatric",V5642&lt;40,"Young Adult",V5642&lt;65,"Adult",TRUE,"Senior")</f>
        <v>Paediatric</v>
      </c>
    </row>
    <row r="5643" spans="1:23" x14ac:dyDescent="0.25">
      <c r="A5643">
        <v>14877</v>
      </c>
      <c r="B5643">
        <v>6236</v>
      </c>
      <c r="C5643" s="1" t="s">
        <v>748</v>
      </c>
      <c r="D5643" s="1" t="s">
        <v>56</v>
      </c>
      <c r="E5643" s="2">
        <v>27642</v>
      </c>
      <c r="F5643" s="1" t="s">
        <v>66</v>
      </c>
      <c r="G5643" s="1" t="s">
        <v>67</v>
      </c>
      <c r="H5643" s="2">
        <v>45163</v>
      </c>
      <c r="I5643" s="2">
        <v>45166</v>
      </c>
      <c r="J5643">
        <v>3</v>
      </c>
      <c r="K5643">
        <v>5438</v>
      </c>
      <c r="L5643" s="1" t="s">
        <v>1491</v>
      </c>
      <c r="M5643" s="1" t="s">
        <v>37</v>
      </c>
      <c r="N5643" s="1" t="s">
        <v>33</v>
      </c>
      <c r="O5643" t="s">
        <v>19</v>
      </c>
      <c r="P5643">
        <v>1812.6667</v>
      </c>
      <c r="Q5643" s="1" t="s">
        <v>1492</v>
      </c>
      <c r="R5643" s="1" t="s">
        <v>1454</v>
      </c>
      <c r="S5643" t="s">
        <v>1449</v>
      </c>
      <c r="T5643">
        <f>VLOOKUP(Admissions[[#This Row],[Department]],Departments!A:E,5,FALSE)</f>
        <v>6000</v>
      </c>
      <c r="U5643" s="1" t="str">
        <f t="shared" si="176"/>
        <v>Within Benchmark</v>
      </c>
      <c r="V5643" s="1">
        <f t="shared" ca="1" si="177"/>
        <v>50</v>
      </c>
      <c r="W5643" s="1" t="str">
        <f ca="1">_xlfn.IFS(Admissions[[#This Row],[Patients Age]]&lt;18,"Paediatric",V5643&lt;40,"Young Adult",V5643&lt;65,"Adult",TRUE,"Senior")</f>
        <v>Adult</v>
      </c>
    </row>
    <row r="5644" spans="1:23" x14ac:dyDescent="0.25">
      <c r="A5644">
        <v>13287</v>
      </c>
      <c r="B5644">
        <v>4494</v>
      </c>
      <c r="C5644" s="1" t="s">
        <v>55</v>
      </c>
      <c r="D5644" s="1" t="s">
        <v>14</v>
      </c>
      <c r="E5644" s="2">
        <v>22118</v>
      </c>
      <c r="F5644" s="1" t="s">
        <v>66</v>
      </c>
      <c r="G5644" s="1" t="s">
        <v>77</v>
      </c>
      <c r="H5644" s="2">
        <v>45481</v>
      </c>
      <c r="I5644" s="2">
        <v>45483</v>
      </c>
      <c r="J5644">
        <v>2</v>
      </c>
      <c r="K5644">
        <v>3230</v>
      </c>
      <c r="L5644" s="1" t="s">
        <v>1491</v>
      </c>
      <c r="M5644" s="1" t="s">
        <v>91</v>
      </c>
      <c r="N5644" s="1" t="s">
        <v>18</v>
      </c>
      <c r="O5644" t="s">
        <v>19</v>
      </c>
      <c r="P5644">
        <v>1615</v>
      </c>
      <c r="Q5644" s="1" t="s">
        <v>1492</v>
      </c>
      <c r="R5644" s="1" t="s">
        <v>1448</v>
      </c>
      <c r="S5644" t="s">
        <v>1449</v>
      </c>
      <c r="T5644">
        <f>VLOOKUP(Admissions[[#This Row],[Department]],Departments!A:E,5,FALSE)</f>
        <v>6000</v>
      </c>
      <c r="U5644" s="1" t="str">
        <f t="shared" si="176"/>
        <v>Within Benchmark</v>
      </c>
      <c r="V5644" s="1">
        <f t="shared" ca="1" si="177"/>
        <v>65</v>
      </c>
      <c r="W5644" s="1" t="str">
        <f ca="1">_xlfn.IFS(Admissions[[#This Row],[Patients Age]]&lt;18,"Paediatric",V5644&lt;40,"Young Adult",V5644&lt;65,"Adult",TRUE,"Senior")</f>
        <v>Senior</v>
      </c>
    </row>
    <row r="5645" spans="1:23" x14ac:dyDescent="0.25">
      <c r="A5645">
        <v>15484</v>
      </c>
      <c r="B5645">
        <v>4107</v>
      </c>
      <c r="C5645" s="1" t="s">
        <v>505</v>
      </c>
      <c r="D5645" s="1" t="s">
        <v>14</v>
      </c>
      <c r="E5645" s="2">
        <v>33747</v>
      </c>
      <c r="F5645" s="1" t="s">
        <v>51</v>
      </c>
      <c r="G5645" s="1" t="s">
        <v>113</v>
      </c>
      <c r="H5645" s="2">
        <v>45649</v>
      </c>
      <c r="I5645" s="2">
        <v>45654</v>
      </c>
      <c r="J5645">
        <v>5</v>
      </c>
      <c r="K5645">
        <v>4790</v>
      </c>
      <c r="L5645" s="1" t="s">
        <v>1491</v>
      </c>
      <c r="M5645" s="1" t="s">
        <v>53</v>
      </c>
      <c r="N5645" s="1" t="s">
        <v>33</v>
      </c>
      <c r="O5645" t="s">
        <v>19</v>
      </c>
      <c r="P5645">
        <v>958</v>
      </c>
      <c r="Q5645" s="1" t="s">
        <v>1492</v>
      </c>
      <c r="R5645" s="1" t="s">
        <v>1448</v>
      </c>
      <c r="S5645" t="s">
        <v>1449</v>
      </c>
      <c r="T5645">
        <f>VLOOKUP(Admissions[[#This Row],[Department]],Departments!A:E,5,FALSE)</f>
        <v>6800</v>
      </c>
      <c r="U5645" s="1" t="str">
        <f t="shared" si="176"/>
        <v>Within Benchmark</v>
      </c>
      <c r="V5645" s="1">
        <f t="shared" ca="1" si="177"/>
        <v>34</v>
      </c>
      <c r="W5645" s="1" t="str">
        <f ca="1">_xlfn.IFS(Admissions[[#This Row],[Patients Age]]&lt;18,"Paediatric",V5645&lt;40,"Young Adult",V5645&lt;65,"Adult",TRUE,"Senior")</f>
        <v>Young Adult</v>
      </c>
    </row>
    <row r="5646" spans="1:23" x14ac:dyDescent="0.25">
      <c r="A5646">
        <v>13320</v>
      </c>
      <c r="B5646">
        <v>4492</v>
      </c>
      <c r="C5646" s="1" t="s">
        <v>475</v>
      </c>
      <c r="D5646" s="1" t="s">
        <v>56</v>
      </c>
      <c r="E5646" s="2">
        <v>33240</v>
      </c>
      <c r="F5646" s="1" t="s">
        <v>41</v>
      </c>
      <c r="G5646" s="1" t="s">
        <v>42</v>
      </c>
      <c r="H5646" s="2">
        <v>45646</v>
      </c>
      <c r="I5646" s="2">
        <v>45651</v>
      </c>
      <c r="J5646">
        <v>5</v>
      </c>
      <c r="K5646">
        <v>5723</v>
      </c>
      <c r="L5646" s="1" t="s">
        <v>1491</v>
      </c>
      <c r="M5646" s="1" t="s">
        <v>121</v>
      </c>
      <c r="N5646" s="1" t="s">
        <v>24</v>
      </c>
      <c r="O5646" t="s">
        <v>19</v>
      </c>
      <c r="P5646">
        <v>1144.5999999999999</v>
      </c>
      <c r="Q5646" s="1" t="s">
        <v>1492</v>
      </c>
      <c r="R5646" s="1" t="s">
        <v>1454</v>
      </c>
      <c r="S5646" t="s">
        <v>1449</v>
      </c>
      <c r="T5646">
        <f>VLOOKUP(Admissions[[#This Row],[Department]],Departments!A:E,5,FALSE)</f>
        <v>7200</v>
      </c>
      <c r="U5646" s="1" t="str">
        <f t="shared" si="176"/>
        <v>Within Benchmark</v>
      </c>
      <c r="V5646" s="1">
        <f t="shared" ca="1" si="177"/>
        <v>35</v>
      </c>
      <c r="W5646" s="1" t="str">
        <f ca="1">_xlfn.IFS(Admissions[[#This Row],[Patients Age]]&lt;18,"Paediatric",V5646&lt;40,"Young Adult",V5646&lt;65,"Adult",TRUE,"Senior")</f>
        <v>Young Adult</v>
      </c>
    </row>
    <row r="5647" spans="1:23" x14ac:dyDescent="0.25">
      <c r="A5647">
        <v>14978</v>
      </c>
      <c r="B5647">
        <v>6577</v>
      </c>
      <c r="C5647" s="1" t="s">
        <v>373</v>
      </c>
      <c r="D5647" s="1" t="s">
        <v>56</v>
      </c>
      <c r="E5647" s="2">
        <v>13402</v>
      </c>
      <c r="F5647" s="1" t="s">
        <v>41</v>
      </c>
      <c r="G5647" s="1" t="s">
        <v>219</v>
      </c>
      <c r="H5647" s="2">
        <v>45134</v>
      </c>
      <c r="I5647" s="2">
        <v>45142</v>
      </c>
      <c r="J5647">
        <v>8</v>
      </c>
      <c r="K5647">
        <v>10926</v>
      </c>
      <c r="L5647" s="1" t="s">
        <v>1491</v>
      </c>
      <c r="M5647" s="1" t="s">
        <v>43</v>
      </c>
      <c r="N5647" s="1" t="s">
        <v>33</v>
      </c>
      <c r="O5647" t="s">
        <v>19</v>
      </c>
      <c r="P5647">
        <v>1365.75</v>
      </c>
      <c r="Q5647" s="1" t="s">
        <v>1492</v>
      </c>
      <c r="R5647" s="1" t="s">
        <v>1450</v>
      </c>
      <c r="S5647" t="s">
        <v>1449</v>
      </c>
      <c r="T5647">
        <f>VLOOKUP(Admissions[[#This Row],[Department]],Departments!A:E,5,FALSE)</f>
        <v>7200</v>
      </c>
      <c r="U5647" s="1" t="str">
        <f t="shared" si="176"/>
        <v>Above Benchmark</v>
      </c>
      <c r="V5647" s="1">
        <f t="shared" ca="1" si="177"/>
        <v>89</v>
      </c>
      <c r="W5647" s="1" t="str">
        <f ca="1">_xlfn.IFS(Admissions[[#This Row],[Patients Age]]&lt;18,"Paediatric",V5647&lt;40,"Young Adult",V5647&lt;65,"Adult",TRUE,"Senior")</f>
        <v>Senior</v>
      </c>
    </row>
    <row r="5648" spans="1:23" x14ac:dyDescent="0.25">
      <c r="A5648">
        <v>10005</v>
      </c>
      <c r="B5648">
        <v>4851</v>
      </c>
      <c r="C5648" s="1" t="s">
        <v>547</v>
      </c>
      <c r="D5648" s="1" t="s">
        <v>14</v>
      </c>
      <c r="E5648" s="2">
        <v>24261</v>
      </c>
      <c r="F5648" s="1" t="s">
        <v>35</v>
      </c>
      <c r="G5648" s="1" t="s">
        <v>36</v>
      </c>
      <c r="H5648" s="2">
        <v>45022</v>
      </c>
      <c r="I5648" s="2">
        <v>45028</v>
      </c>
      <c r="J5648">
        <v>6</v>
      </c>
      <c r="K5648">
        <v>12275</v>
      </c>
      <c r="L5648" s="1" t="s">
        <v>1491</v>
      </c>
      <c r="M5648" s="1" t="s">
        <v>60</v>
      </c>
      <c r="N5648" s="1" t="s">
        <v>33</v>
      </c>
      <c r="O5648" t="s">
        <v>19</v>
      </c>
      <c r="P5648">
        <v>2045.8333</v>
      </c>
      <c r="Q5648" s="1" t="s">
        <v>1492</v>
      </c>
      <c r="R5648" s="1" t="s">
        <v>1450</v>
      </c>
      <c r="S5648" t="s">
        <v>1449</v>
      </c>
      <c r="T5648">
        <f>VLOOKUP(Admissions[[#This Row],[Department]],Departments!A:E,5,FALSE)</f>
        <v>8500</v>
      </c>
      <c r="U5648" s="1" t="str">
        <f t="shared" si="176"/>
        <v>Above Benchmark</v>
      </c>
      <c r="V5648" s="1">
        <f t="shared" ca="1" si="177"/>
        <v>60</v>
      </c>
      <c r="W5648" s="1" t="str">
        <f ca="1">_xlfn.IFS(Admissions[[#This Row],[Patients Age]]&lt;18,"Paediatric",V5648&lt;40,"Young Adult",V5648&lt;65,"Adult",TRUE,"Senior")</f>
        <v>Adult</v>
      </c>
    </row>
    <row r="5649" spans="1:23" x14ac:dyDescent="0.25">
      <c r="A5649">
        <v>14849</v>
      </c>
      <c r="B5649">
        <v>3090</v>
      </c>
      <c r="C5649" s="1" t="s">
        <v>631</v>
      </c>
      <c r="D5649" s="1" t="s">
        <v>56</v>
      </c>
      <c r="E5649" s="2">
        <v>36789</v>
      </c>
      <c r="F5649" s="1" t="s">
        <v>26</v>
      </c>
      <c r="G5649" s="1" t="s">
        <v>141</v>
      </c>
      <c r="H5649" s="2">
        <v>45373</v>
      </c>
      <c r="I5649" s="2">
        <v>45381</v>
      </c>
      <c r="J5649">
        <v>8</v>
      </c>
      <c r="K5649">
        <v>13831</v>
      </c>
      <c r="L5649" s="1" t="s">
        <v>1491</v>
      </c>
      <c r="M5649" s="1" t="s">
        <v>17</v>
      </c>
      <c r="N5649" s="1" t="s">
        <v>18</v>
      </c>
      <c r="O5649" t="s">
        <v>19</v>
      </c>
      <c r="P5649">
        <v>1728.875</v>
      </c>
      <c r="Q5649" s="1" t="s">
        <v>1492</v>
      </c>
      <c r="R5649" s="1" t="s">
        <v>1454</v>
      </c>
      <c r="S5649" t="s">
        <v>1449</v>
      </c>
      <c r="T5649">
        <f>VLOOKUP(Admissions[[#This Row],[Department]],Departments!A:E,5,FALSE)</f>
        <v>9000</v>
      </c>
      <c r="U5649" s="1" t="str">
        <f t="shared" si="176"/>
        <v>Above Benchmark</v>
      </c>
      <c r="V5649" s="1">
        <f t="shared" ca="1" si="177"/>
        <v>25</v>
      </c>
      <c r="W5649" s="1" t="str">
        <f ca="1">_xlfn.IFS(Admissions[[#This Row],[Patients Age]]&lt;18,"Paediatric",V5649&lt;40,"Young Adult",V5649&lt;65,"Adult",TRUE,"Senior")</f>
        <v>Young Adult</v>
      </c>
    </row>
    <row r="5650" spans="1:23" x14ac:dyDescent="0.25">
      <c r="A5650">
        <v>14289</v>
      </c>
      <c r="B5650">
        <v>6590</v>
      </c>
      <c r="C5650" s="1" t="s">
        <v>1007</v>
      </c>
      <c r="D5650" s="1" t="s">
        <v>56</v>
      </c>
      <c r="E5650" s="2">
        <v>28544</v>
      </c>
      <c r="F5650" s="1" t="s">
        <v>26</v>
      </c>
      <c r="G5650" s="1" t="s">
        <v>141</v>
      </c>
      <c r="H5650" s="2">
        <v>45336</v>
      </c>
      <c r="I5650" s="2">
        <v>45340</v>
      </c>
      <c r="J5650">
        <v>4</v>
      </c>
      <c r="K5650">
        <v>8848</v>
      </c>
      <c r="L5650" s="1" t="s">
        <v>1491</v>
      </c>
      <c r="M5650" s="1" t="s">
        <v>79</v>
      </c>
      <c r="N5650" s="1" t="s">
        <v>18</v>
      </c>
      <c r="O5650" t="s">
        <v>19</v>
      </c>
      <c r="P5650">
        <v>2212</v>
      </c>
      <c r="Q5650" s="1" t="s">
        <v>1492</v>
      </c>
      <c r="R5650" s="1" t="s">
        <v>1453</v>
      </c>
      <c r="S5650" t="s">
        <v>1449</v>
      </c>
      <c r="T5650">
        <f>VLOOKUP(Admissions[[#This Row],[Department]],Departments!A:E,5,FALSE)</f>
        <v>9000</v>
      </c>
      <c r="U5650" s="1" t="str">
        <f t="shared" si="176"/>
        <v>Within Benchmark</v>
      </c>
      <c r="V5650" s="1">
        <f t="shared" ca="1" si="177"/>
        <v>48</v>
      </c>
      <c r="W5650" s="1" t="str">
        <f ca="1">_xlfn.IFS(Admissions[[#This Row],[Patients Age]]&lt;18,"Paediatric",V5650&lt;40,"Young Adult",V5650&lt;65,"Adult",TRUE,"Senior")</f>
        <v>Adult</v>
      </c>
    </row>
    <row r="5651" spans="1:23" x14ac:dyDescent="0.25">
      <c r="A5651">
        <v>13664</v>
      </c>
      <c r="B5651">
        <v>4611</v>
      </c>
      <c r="C5651" s="1" t="s">
        <v>44</v>
      </c>
      <c r="D5651" s="1" t="s">
        <v>14</v>
      </c>
      <c r="E5651" s="2">
        <v>19967</v>
      </c>
      <c r="F5651" s="1" t="s">
        <v>26</v>
      </c>
      <c r="G5651" s="1" t="s">
        <v>39</v>
      </c>
      <c r="H5651" s="2">
        <v>45237</v>
      </c>
      <c r="I5651" s="2">
        <v>45246</v>
      </c>
      <c r="J5651">
        <v>9</v>
      </c>
      <c r="K5651">
        <v>20054</v>
      </c>
      <c r="L5651" s="1" t="s">
        <v>1491</v>
      </c>
      <c r="M5651" s="1" t="s">
        <v>64</v>
      </c>
      <c r="N5651" s="1" t="s">
        <v>33</v>
      </c>
      <c r="O5651" t="s">
        <v>19</v>
      </c>
      <c r="P5651">
        <v>2228.2222000000002</v>
      </c>
      <c r="Q5651" s="1" t="s">
        <v>1492</v>
      </c>
      <c r="R5651" s="1" t="s">
        <v>1452</v>
      </c>
      <c r="S5651" t="s">
        <v>1449</v>
      </c>
      <c r="T5651">
        <f>VLOOKUP(Admissions[[#This Row],[Department]],Departments!A:E,5,FALSE)</f>
        <v>9000</v>
      </c>
      <c r="U5651" s="1" t="str">
        <f t="shared" si="176"/>
        <v>Above Benchmark</v>
      </c>
      <c r="V5651" s="1">
        <f t="shared" ca="1" si="177"/>
        <v>71</v>
      </c>
      <c r="W5651" s="1" t="str">
        <f ca="1">_xlfn.IFS(Admissions[[#This Row],[Patients Age]]&lt;18,"Paediatric",V5651&lt;40,"Young Adult",V5651&lt;65,"Adult",TRUE,"Senior")</f>
        <v>Senior</v>
      </c>
    </row>
    <row r="5652" spans="1:23" x14ac:dyDescent="0.25">
      <c r="A5652">
        <v>13088</v>
      </c>
      <c r="B5652">
        <v>6900</v>
      </c>
      <c r="C5652" s="1" t="s">
        <v>653</v>
      </c>
      <c r="D5652" s="1" t="s">
        <v>14</v>
      </c>
      <c r="E5652" s="2">
        <v>29080</v>
      </c>
      <c r="F5652" s="1" t="s">
        <v>35</v>
      </c>
      <c r="G5652" s="1" t="s">
        <v>36</v>
      </c>
      <c r="H5652" s="2">
        <v>45544</v>
      </c>
      <c r="I5652" s="2">
        <v>45547</v>
      </c>
      <c r="J5652">
        <v>3</v>
      </c>
      <c r="K5652">
        <v>4875</v>
      </c>
      <c r="L5652" s="1" t="s">
        <v>1491</v>
      </c>
      <c r="M5652" s="1" t="s">
        <v>1488</v>
      </c>
      <c r="N5652" s="1" t="s">
        <v>18</v>
      </c>
      <c r="O5652" t="s">
        <v>19</v>
      </c>
      <c r="P5652">
        <v>1625</v>
      </c>
      <c r="Q5652" s="1" t="s">
        <v>1492</v>
      </c>
      <c r="R5652" s="1" t="s">
        <v>1448</v>
      </c>
      <c r="S5652" t="s">
        <v>1449</v>
      </c>
      <c r="T5652">
        <f>VLOOKUP(Admissions[[#This Row],[Department]],Departments!A:E,5,FALSE)</f>
        <v>8500</v>
      </c>
      <c r="U5652" s="1" t="str">
        <f t="shared" si="176"/>
        <v>Within Benchmark</v>
      </c>
      <c r="V5652" s="1">
        <f t="shared" ca="1" si="177"/>
        <v>46</v>
      </c>
      <c r="W5652" s="1" t="str">
        <f ca="1">_xlfn.IFS(Admissions[[#This Row],[Patients Age]]&lt;18,"Paediatric",V5652&lt;40,"Young Adult",V5652&lt;65,"Adult",TRUE,"Senior")</f>
        <v>Adult</v>
      </c>
    </row>
    <row r="5653" spans="1:23" x14ac:dyDescent="0.25">
      <c r="A5653">
        <v>15316</v>
      </c>
      <c r="B5653">
        <v>6275</v>
      </c>
      <c r="C5653" s="1" t="s">
        <v>329</v>
      </c>
      <c r="D5653" s="1" t="s">
        <v>56</v>
      </c>
      <c r="E5653" s="2">
        <v>17763</v>
      </c>
      <c r="F5653" s="1" t="s">
        <v>41</v>
      </c>
      <c r="G5653" s="1" t="s">
        <v>42</v>
      </c>
      <c r="H5653" s="2">
        <v>45068</v>
      </c>
      <c r="I5653" s="2">
        <v>45072</v>
      </c>
      <c r="J5653">
        <v>4</v>
      </c>
      <c r="K5653">
        <v>6355</v>
      </c>
      <c r="L5653" s="1" t="s">
        <v>1491</v>
      </c>
      <c r="M5653" s="1" t="s">
        <v>49</v>
      </c>
      <c r="N5653" s="1" t="s">
        <v>18</v>
      </c>
      <c r="O5653" t="s">
        <v>19</v>
      </c>
      <c r="P5653">
        <v>1588.75</v>
      </c>
      <c r="Q5653" s="1" t="s">
        <v>1492</v>
      </c>
      <c r="R5653" s="1" t="s">
        <v>1448</v>
      </c>
      <c r="S5653" t="s">
        <v>1449</v>
      </c>
      <c r="T5653">
        <f>VLOOKUP(Admissions[[#This Row],[Department]],Departments!A:E,5,FALSE)</f>
        <v>7200</v>
      </c>
      <c r="U5653" s="1" t="str">
        <f t="shared" si="176"/>
        <v>Within Benchmark</v>
      </c>
      <c r="V5653" s="1">
        <f t="shared" ca="1" si="177"/>
        <v>77</v>
      </c>
      <c r="W5653" s="1" t="str">
        <f ca="1">_xlfn.IFS(Admissions[[#This Row],[Patients Age]]&lt;18,"Paediatric",V5653&lt;40,"Young Adult",V5653&lt;65,"Adult",TRUE,"Senior")</f>
        <v>Senior</v>
      </c>
    </row>
    <row r="5654" spans="1:23" x14ac:dyDescent="0.25">
      <c r="A5654">
        <v>15816</v>
      </c>
      <c r="B5654">
        <v>5163</v>
      </c>
      <c r="C5654" s="1" t="s">
        <v>1407</v>
      </c>
      <c r="D5654" s="1" t="s">
        <v>14</v>
      </c>
      <c r="E5654" s="2">
        <v>29212</v>
      </c>
      <c r="F5654" s="1" t="s">
        <v>15</v>
      </c>
      <c r="G5654" s="1" t="s">
        <v>48</v>
      </c>
      <c r="H5654" s="2">
        <v>44988</v>
      </c>
      <c r="I5654" s="2">
        <v>44989</v>
      </c>
      <c r="J5654">
        <v>1</v>
      </c>
      <c r="K5654">
        <v>2814</v>
      </c>
      <c r="L5654" s="1" t="s">
        <v>1494</v>
      </c>
      <c r="M5654" s="1" t="s">
        <v>81</v>
      </c>
      <c r="N5654" s="1" t="s">
        <v>24</v>
      </c>
      <c r="O5654" t="s">
        <v>19</v>
      </c>
      <c r="P5654">
        <v>2814</v>
      </c>
      <c r="Q5654" s="1" t="s">
        <v>1492</v>
      </c>
      <c r="R5654" s="1" t="s">
        <v>1454</v>
      </c>
      <c r="S5654" t="s">
        <v>1449</v>
      </c>
      <c r="T5654">
        <f>VLOOKUP(Admissions[[#This Row],[Department]],Departments!A:E,5,FALSE)</f>
        <v>5500</v>
      </c>
      <c r="U5654" s="1" t="str">
        <f t="shared" si="176"/>
        <v>Within Benchmark</v>
      </c>
      <c r="V5654" s="1">
        <f t="shared" ca="1" si="177"/>
        <v>46</v>
      </c>
      <c r="W5654" s="1" t="str">
        <f ca="1">_xlfn.IFS(Admissions[[#This Row],[Patients Age]]&lt;18,"Paediatric",V5654&lt;40,"Young Adult",V5654&lt;65,"Adult",TRUE,"Senior")</f>
        <v>Adult</v>
      </c>
    </row>
    <row r="5655" spans="1:23" x14ac:dyDescent="0.25">
      <c r="A5655">
        <v>11729</v>
      </c>
      <c r="B5655">
        <v>4221</v>
      </c>
      <c r="C5655" s="1" t="s">
        <v>396</v>
      </c>
      <c r="D5655" s="1" t="s">
        <v>14</v>
      </c>
      <c r="E5655" s="2">
        <v>36458</v>
      </c>
      <c r="F5655" s="1" t="s">
        <v>21</v>
      </c>
      <c r="G5655" s="1" t="s">
        <v>22</v>
      </c>
      <c r="H5655" s="2">
        <v>45434</v>
      </c>
      <c r="I5655" s="2">
        <v>45442</v>
      </c>
      <c r="J5655">
        <v>8</v>
      </c>
      <c r="K5655">
        <v>26728</v>
      </c>
      <c r="L5655" s="1" t="s">
        <v>1491</v>
      </c>
      <c r="M5655" s="1" t="s">
        <v>23</v>
      </c>
      <c r="N5655" s="1" t="s">
        <v>18</v>
      </c>
      <c r="O5655" t="s">
        <v>19</v>
      </c>
      <c r="P5655">
        <v>3341</v>
      </c>
      <c r="Q5655" s="1" t="s">
        <v>1492</v>
      </c>
      <c r="R5655" s="1" t="s">
        <v>1453</v>
      </c>
      <c r="S5655" t="s">
        <v>1449</v>
      </c>
      <c r="T5655">
        <f>VLOOKUP(Admissions[[#This Row],[Department]],Departments!A:E,5,FALSE)</f>
        <v>12000</v>
      </c>
      <c r="U5655" s="1" t="str">
        <f t="shared" si="176"/>
        <v>Above Benchmark</v>
      </c>
      <c r="V5655" s="1">
        <f t="shared" ca="1" si="177"/>
        <v>26</v>
      </c>
      <c r="W5655" s="1" t="str">
        <f ca="1">_xlfn.IFS(Admissions[[#This Row],[Patients Age]]&lt;18,"Paediatric",V5655&lt;40,"Young Adult",V5655&lt;65,"Adult",TRUE,"Senior")</f>
        <v>Young Adult</v>
      </c>
    </row>
    <row r="5656" spans="1:23" x14ac:dyDescent="0.25">
      <c r="A5656">
        <v>11084</v>
      </c>
      <c r="B5656">
        <v>4692</v>
      </c>
      <c r="C5656" s="1" t="s">
        <v>1158</v>
      </c>
      <c r="D5656" s="1" t="s">
        <v>56</v>
      </c>
      <c r="E5656" s="2">
        <v>24004</v>
      </c>
      <c r="F5656" s="1" t="s">
        <v>21</v>
      </c>
      <c r="G5656" s="1" t="s">
        <v>149</v>
      </c>
      <c r="H5656" s="2">
        <v>45382</v>
      </c>
      <c r="I5656" s="2">
        <v>45387</v>
      </c>
      <c r="J5656">
        <v>5</v>
      </c>
      <c r="K5656">
        <v>27357</v>
      </c>
      <c r="L5656" s="1" t="s">
        <v>1491</v>
      </c>
      <c r="M5656" s="1" t="s">
        <v>23</v>
      </c>
      <c r="N5656" s="1" t="s">
        <v>18</v>
      </c>
      <c r="O5656" t="s">
        <v>19</v>
      </c>
      <c r="P5656">
        <v>5471.4</v>
      </c>
      <c r="Q5656" s="1" t="s">
        <v>1492</v>
      </c>
      <c r="R5656" s="1" t="s">
        <v>1451</v>
      </c>
      <c r="S5656" t="s">
        <v>1447</v>
      </c>
      <c r="T5656">
        <f>VLOOKUP(Admissions[[#This Row],[Department]],Departments!A:E,5,FALSE)</f>
        <v>12000</v>
      </c>
      <c r="U5656" s="1" t="str">
        <f t="shared" si="176"/>
        <v>Above Benchmark</v>
      </c>
      <c r="V5656" s="1">
        <f t="shared" ca="1" si="177"/>
        <v>60</v>
      </c>
      <c r="W5656" s="1" t="str">
        <f ca="1">_xlfn.IFS(Admissions[[#This Row],[Patients Age]]&lt;18,"Paediatric",V5656&lt;40,"Young Adult",V5656&lt;65,"Adult",TRUE,"Senior")</f>
        <v>Adult</v>
      </c>
    </row>
    <row r="5657" spans="1:23" x14ac:dyDescent="0.25">
      <c r="A5657">
        <v>13576</v>
      </c>
      <c r="B5657">
        <v>5652</v>
      </c>
      <c r="C5657" s="1" t="s">
        <v>1046</v>
      </c>
      <c r="D5657" s="1" t="s">
        <v>14</v>
      </c>
      <c r="E5657" s="2">
        <v>33365</v>
      </c>
      <c r="F5657" s="1" t="s">
        <v>41</v>
      </c>
      <c r="G5657" s="1" t="s">
        <v>72</v>
      </c>
      <c r="H5657" s="2">
        <v>45035</v>
      </c>
      <c r="I5657" s="2">
        <v>45037</v>
      </c>
      <c r="J5657">
        <v>2</v>
      </c>
      <c r="K5657">
        <v>4159</v>
      </c>
      <c r="L5657" s="1" t="s">
        <v>1491</v>
      </c>
      <c r="M5657" s="1" t="s">
        <v>43</v>
      </c>
      <c r="N5657" s="1" t="s">
        <v>18</v>
      </c>
      <c r="O5657" t="s">
        <v>19</v>
      </c>
      <c r="P5657">
        <v>2079.5</v>
      </c>
      <c r="Q5657" s="1" t="s">
        <v>1492</v>
      </c>
      <c r="R5657" s="1" t="s">
        <v>1453</v>
      </c>
      <c r="S5657" t="s">
        <v>1449</v>
      </c>
      <c r="T5657">
        <f>VLOOKUP(Admissions[[#This Row],[Department]],Departments!A:E,5,FALSE)</f>
        <v>7200</v>
      </c>
      <c r="U5657" s="1" t="str">
        <f t="shared" si="176"/>
        <v>Within Benchmark</v>
      </c>
      <c r="V5657" s="1">
        <f t="shared" ca="1" si="177"/>
        <v>35</v>
      </c>
      <c r="W5657" s="1" t="str">
        <f ca="1">_xlfn.IFS(Admissions[[#This Row],[Patients Age]]&lt;18,"Paediatric",V5657&lt;40,"Young Adult",V5657&lt;65,"Adult",TRUE,"Senior")</f>
        <v>Young Adult</v>
      </c>
    </row>
    <row r="5658" spans="1:23" x14ac:dyDescent="0.25">
      <c r="A5658">
        <v>10055</v>
      </c>
      <c r="B5658">
        <v>6177</v>
      </c>
      <c r="C5658" s="1" t="s">
        <v>398</v>
      </c>
      <c r="D5658" s="1" t="s">
        <v>56</v>
      </c>
      <c r="E5658" s="2">
        <v>19948</v>
      </c>
      <c r="F5658" s="1" t="s">
        <v>15</v>
      </c>
      <c r="G5658" s="1" t="s">
        <v>48</v>
      </c>
      <c r="H5658" s="2">
        <v>45400</v>
      </c>
      <c r="I5658" s="2">
        <v>45403</v>
      </c>
      <c r="J5658">
        <v>3</v>
      </c>
      <c r="K5658">
        <v>7387</v>
      </c>
      <c r="L5658" s="1" t="s">
        <v>1491</v>
      </c>
      <c r="M5658" s="1" t="s">
        <v>17</v>
      </c>
      <c r="N5658" s="1" t="s">
        <v>24</v>
      </c>
      <c r="O5658" t="s">
        <v>19</v>
      </c>
      <c r="P5658">
        <v>2462.3332999999998</v>
      </c>
      <c r="Q5658" s="1" t="s">
        <v>1492</v>
      </c>
      <c r="R5658" s="1" t="s">
        <v>1450</v>
      </c>
      <c r="S5658" t="s">
        <v>1449</v>
      </c>
      <c r="T5658">
        <f>VLOOKUP(Admissions[[#This Row],[Department]],Departments!A:E,5,FALSE)</f>
        <v>5500</v>
      </c>
      <c r="U5658" s="1" t="str">
        <f t="shared" si="176"/>
        <v>Above Benchmark</v>
      </c>
      <c r="V5658" s="1">
        <f t="shared" ca="1" si="177"/>
        <v>71</v>
      </c>
      <c r="W5658" s="1" t="str">
        <f ca="1">_xlfn.IFS(Admissions[[#This Row],[Patients Age]]&lt;18,"Paediatric",V5658&lt;40,"Young Adult",V5658&lt;65,"Adult",TRUE,"Senior")</f>
        <v>Senior</v>
      </c>
    </row>
    <row r="5659" spans="1:23" x14ac:dyDescent="0.25">
      <c r="A5659">
        <v>15104</v>
      </c>
      <c r="B5659">
        <v>4185</v>
      </c>
      <c r="C5659" s="1" t="s">
        <v>164</v>
      </c>
      <c r="D5659" s="1" t="s">
        <v>14</v>
      </c>
      <c r="E5659" s="2">
        <v>11627</v>
      </c>
      <c r="F5659" s="1" t="s">
        <v>15</v>
      </c>
      <c r="G5659" s="1" t="s">
        <v>48</v>
      </c>
      <c r="H5659" s="2">
        <v>45139</v>
      </c>
      <c r="I5659" s="2">
        <v>45143</v>
      </c>
      <c r="J5659">
        <v>4</v>
      </c>
      <c r="K5659">
        <v>9036</v>
      </c>
      <c r="L5659" s="1" t="s">
        <v>1491</v>
      </c>
      <c r="M5659" s="1" t="s">
        <v>46</v>
      </c>
      <c r="N5659" s="1" t="s">
        <v>18</v>
      </c>
      <c r="O5659" t="s">
        <v>19</v>
      </c>
      <c r="P5659">
        <v>2259</v>
      </c>
      <c r="Q5659" s="1" t="s">
        <v>1492</v>
      </c>
      <c r="R5659" s="1" t="s">
        <v>1452</v>
      </c>
      <c r="S5659" t="s">
        <v>1449</v>
      </c>
      <c r="T5659">
        <f>VLOOKUP(Admissions[[#This Row],[Department]],Departments!A:E,5,FALSE)</f>
        <v>5500</v>
      </c>
      <c r="U5659" s="1" t="str">
        <f t="shared" si="176"/>
        <v>Above Benchmark</v>
      </c>
      <c r="V5659" s="1">
        <f t="shared" ca="1" si="177"/>
        <v>94</v>
      </c>
      <c r="W5659" s="1" t="str">
        <f ca="1">_xlfn.IFS(Admissions[[#This Row],[Patients Age]]&lt;18,"Paediatric",V5659&lt;40,"Young Adult",V5659&lt;65,"Adult",TRUE,"Senior")</f>
        <v>Senior</v>
      </c>
    </row>
    <row r="5660" spans="1:23" x14ac:dyDescent="0.25">
      <c r="A5660">
        <v>15859</v>
      </c>
      <c r="B5660">
        <v>5906</v>
      </c>
      <c r="C5660" s="1" t="s">
        <v>508</v>
      </c>
      <c r="D5660" s="1" t="s">
        <v>14</v>
      </c>
      <c r="E5660" s="2">
        <v>25685</v>
      </c>
      <c r="F5660" s="1" t="s">
        <v>26</v>
      </c>
      <c r="G5660" s="1" t="s">
        <v>27</v>
      </c>
      <c r="H5660" s="2">
        <v>45424</v>
      </c>
      <c r="I5660" s="2">
        <v>45433</v>
      </c>
      <c r="J5660">
        <v>9</v>
      </c>
      <c r="K5660">
        <v>23153</v>
      </c>
      <c r="L5660" s="1" t="s">
        <v>1491</v>
      </c>
      <c r="M5660" s="1" t="s">
        <v>28</v>
      </c>
      <c r="N5660" s="1" t="s">
        <v>33</v>
      </c>
      <c r="O5660" t="s">
        <v>19</v>
      </c>
      <c r="P5660">
        <v>2572.5556000000001</v>
      </c>
      <c r="Q5660" s="1" t="s">
        <v>1492</v>
      </c>
      <c r="R5660" s="1" t="s">
        <v>1451</v>
      </c>
      <c r="S5660" t="s">
        <v>1447</v>
      </c>
      <c r="T5660">
        <f>VLOOKUP(Admissions[[#This Row],[Department]],Departments!A:E,5,FALSE)</f>
        <v>9000</v>
      </c>
      <c r="U5660" s="1" t="str">
        <f t="shared" si="176"/>
        <v>Above Benchmark</v>
      </c>
      <c r="V5660" s="1">
        <f t="shared" ca="1" si="177"/>
        <v>56</v>
      </c>
      <c r="W5660" s="1" t="str">
        <f ca="1">_xlfn.IFS(Admissions[[#This Row],[Patients Age]]&lt;18,"Paediatric",V5660&lt;40,"Young Adult",V5660&lt;65,"Adult",TRUE,"Senior")</f>
        <v>Adult</v>
      </c>
    </row>
    <row r="5661" spans="1:23" x14ac:dyDescent="0.25">
      <c r="A5661">
        <v>15330</v>
      </c>
      <c r="B5661">
        <v>3223</v>
      </c>
      <c r="C5661" s="1" t="s">
        <v>950</v>
      </c>
      <c r="D5661" s="1" t="s">
        <v>14</v>
      </c>
      <c r="E5661" s="2">
        <v>41897</v>
      </c>
      <c r="F5661" s="1" t="s">
        <v>30</v>
      </c>
      <c r="G5661" s="1" t="s">
        <v>110</v>
      </c>
      <c r="H5661" s="2">
        <v>45542</v>
      </c>
      <c r="I5661" s="2">
        <v>45543</v>
      </c>
      <c r="J5661">
        <v>1</v>
      </c>
      <c r="K5661">
        <v>1250</v>
      </c>
      <c r="L5661" s="1" t="s">
        <v>1494</v>
      </c>
      <c r="M5661" s="1" t="s">
        <v>32</v>
      </c>
      <c r="N5661" s="1" t="s">
        <v>18</v>
      </c>
      <c r="O5661" t="s">
        <v>19</v>
      </c>
      <c r="P5661">
        <v>1250</v>
      </c>
      <c r="Q5661" s="1" t="s">
        <v>1492</v>
      </c>
      <c r="R5661" s="1" t="s">
        <v>1446</v>
      </c>
      <c r="S5661" t="s">
        <v>1447</v>
      </c>
      <c r="T5661">
        <f>VLOOKUP(Admissions[[#This Row],[Department]],Departments!A:E,5,FALSE)</f>
        <v>4500</v>
      </c>
      <c r="U5661" s="1" t="str">
        <f t="shared" si="176"/>
        <v>Within Benchmark</v>
      </c>
      <c r="V5661" s="1">
        <f t="shared" ca="1" si="177"/>
        <v>11</v>
      </c>
      <c r="W5661" s="1" t="str">
        <f ca="1">_xlfn.IFS(Admissions[[#This Row],[Patients Age]]&lt;18,"Paediatric",V5661&lt;40,"Young Adult",V5661&lt;65,"Adult",TRUE,"Senior")</f>
        <v>Paediatric</v>
      </c>
    </row>
    <row r="5662" spans="1:23" x14ac:dyDescent="0.25">
      <c r="A5662">
        <v>13297</v>
      </c>
      <c r="B5662">
        <v>4143</v>
      </c>
      <c r="C5662" s="1" t="s">
        <v>1020</v>
      </c>
      <c r="D5662" s="1" t="s">
        <v>56</v>
      </c>
      <c r="E5662" s="2">
        <v>36203</v>
      </c>
      <c r="F5662" s="1" t="s">
        <v>35</v>
      </c>
      <c r="G5662" s="1" t="s">
        <v>36</v>
      </c>
      <c r="H5662" s="2">
        <v>45412</v>
      </c>
      <c r="I5662" s="2">
        <v>45419</v>
      </c>
      <c r="J5662">
        <v>7</v>
      </c>
      <c r="K5662">
        <v>13212</v>
      </c>
      <c r="L5662" s="1" t="s">
        <v>1491</v>
      </c>
      <c r="M5662" s="1" t="s">
        <v>60</v>
      </c>
      <c r="N5662" s="1" t="s">
        <v>18</v>
      </c>
      <c r="O5662" t="s">
        <v>19</v>
      </c>
      <c r="P5662">
        <v>1887.4286</v>
      </c>
      <c r="Q5662" s="1" t="s">
        <v>1492</v>
      </c>
      <c r="R5662" s="1" t="s">
        <v>1452</v>
      </c>
      <c r="S5662" t="s">
        <v>1449</v>
      </c>
      <c r="T5662">
        <f>VLOOKUP(Admissions[[#This Row],[Department]],Departments!A:E,5,FALSE)</f>
        <v>8500</v>
      </c>
      <c r="U5662" s="1" t="str">
        <f t="shared" si="176"/>
        <v>Above Benchmark</v>
      </c>
      <c r="V5662" s="1">
        <f t="shared" ca="1" si="177"/>
        <v>27</v>
      </c>
      <c r="W5662" s="1" t="str">
        <f ca="1">_xlfn.IFS(Admissions[[#This Row],[Patients Age]]&lt;18,"Paediatric",V5662&lt;40,"Young Adult",V5662&lt;65,"Adult",TRUE,"Senior")</f>
        <v>Young Adult</v>
      </c>
    </row>
    <row r="5663" spans="1:23" x14ac:dyDescent="0.25">
      <c r="A5663">
        <v>14789</v>
      </c>
      <c r="B5663">
        <v>5936</v>
      </c>
      <c r="C5663" s="1" t="s">
        <v>882</v>
      </c>
      <c r="D5663" s="1" t="s">
        <v>14</v>
      </c>
      <c r="E5663" s="2">
        <v>42343</v>
      </c>
      <c r="F5663" s="1" t="s">
        <v>30</v>
      </c>
      <c r="G5663" s="1" t="s">
        <v>31</v>
      </c>
      <c r="H5663" s="2">
        <v>45625</v>
      </c>
      <c r="I5663" s="2">
        <v>45628</v>
      </c>
      <c r="J5663">
        <v>3</v>
      </c>
      <c r="K5663">
        <v>3758</v>
      </c>
      <c r="L5663" s="1" t="s">
        <v>1491</v>
      </c>
      <c r="M5663" s="1" t="s">
        <v>49</v>
      </c>
      <c r="N5663" s="1" t="s">
        <v>33</v>
      </c>
      <c r="O5663" t="s">
        <v>19</v>
      </c>
      <c r="P5663">
        <v>1252.6667</v>
      </c>
      <c r="Q5663" s="1" t="s">
        <v>1492</v>
      </c>
      <c r="R5663" s="1" t="s">
        <v>1454</v>
      </c>
      <c r="S5663" t="s">
        <v>1449</v>
      </c>
      <c r="T5663">
        <f>VLOOKUP(Admissions[[#This Row],[Department]],Departments!A:E,5,FALSE)</f>
        <v>4500</v>
      </c>
      <c r="U5663" s="1" t="str">
        <f t="shared" si="176"/>
        <v>Within Benchmark</v>
      </c>
      <c r="V5663" s="1">
        <f t="shared" ca="1" si="177"/>
        <v>10</v>
      </c>
      <c r="W5663" s="1" t="str">
        <f ca="1">_xlfn.IFS(Admissions[[#This Row],[Patients Age]]&lt;18,"Paediatric",V5663&lt;40,"Young Adult",V5663&lt;65,"Adult",TRUE,"Senior")</f>
        <v>Paediatric</v>
      </c>
    </row>
    <row r="5664" spans="1:23" x14ac:dyDescent="0.25">
      <c r="A5664">
        <v>10687</v>
      </c>
      <c r="B5664">
        <v>6931</v>
      </c>
      <c r="C5664" s="1" t="s">
        <v>443</v>
      </c>
      <c r="D5664" s="1" t="s">
        <v>14</v>
      </c>
      <c r="E5664" s="2">
        <v>20365</v>
      </c>
      <c r="F5664" s="1" t="s">
        <v>21</v>
      </c>
      <c r="G5664" s="1" t="s">
        <v>22</v>
      </c>
      <c r="H5664" s="2">
        <v>45520</v>
      </c>
      <c r="I5664" s="2">
        <v>45534</v>
      </c>
      <c r="J5664">
        <v>14</v>
      </c>
      <c r="K5664">
        <v>58363</v>
      </c>
      <c r="L5664" s="1" t="s">
        <v>1491</v>
      </c>
      <c r="M5664" s="1" t="s">
        <v>28</v>
      </c>
      <c r="N5664" s="1" t="s">
        <v>33</v>
      </c>
      <c r="O5664" t="s">
        <v>19</v>
      </c>
      <c r="P5664">
        <v>4168.7857000000004</v>
      </c>
      <c r="Q5664" s="1" t="s">
        <v>1492</v>
      </c>
      <c r="R5664" s="1" t="s">
        <v>1454</v>
      </c>
      <c r="S5664" t="s">
        <v>1449</v>
      </c>
      <c r="T5664">
        <f>VLOOKUP(Admissions[[#This Row],[Department]],Departments!A:E,5,FALSE)</f>
        <v>12000</v>
      </c>
      <c r="U5664" s="1" t="str">
        <f t="shared" si="176"/>
        <v>Above Benchmark</v>
      </c>
      <c r="V5664" s="1">
        <f t="shared" ca="1" si="177"/>
        <v>70</v>
      </c>
      <c r="W5664" s="1" t="str">
        <f ca="1">_xlfn.IFS(Admissions[[#This Row],[Patients Age]]&lt;18,"Paediatric",V5664&lt;40,"Young Adult",V5664&lt;65,"Adult",TRUE,"Senior")</f>
        <v>Senior</v>
      </c>
    </row>
    <row r="5665" spans="1:23" x14ac:dyDescent="0.25">
      <c r="A5665">
        <v>13915</v>
      </c>
      <c r="B5665">
        <v>6090</v>
      </c>
      <c r="C5665" s="1" t="s">
        <v>362</v>
      </c>
      <c r="D5665" s="1" t="s">
        <v>14</v>
      </c>
      <c r="E5665" s="2">
        <v>43886</v>
      </c>
      <c r="F5665" s="1" t="s">
        <v>30</v>
      </c>
      <c r="G5665" s="1" t="s">
        <v>31</v>
      </c>
      <c r="H5665" s="2">
        <v>45438</v>
      </c>
      <c r="I5665" s="2">
        <v>45439</v>
      </c>
      <c r="J5665">
        <v>1</v>
      </c>
      <c r="K5665">
        <v>1669</v>
      </c>
      <c r="L5665" s="1" t="s">
        <v>1491</v>
      </c>
      <c r="M5665" s="1" t="s">
        <v>81</v>
      </c>
      <c r="N5665" s="1" t="s">
        <v>18</v>
      </c>
      <c r="O5665" t="s">
        <v>19</v>
      </c>
      <c r="P5665">
        <v>1669</v>
      </c>
      <c r="Q5665" s="1" t="s">
        <v>1492</v>
      </c>
      <c r="R5665" s="1" t="s">
        <v>1451</v>
      </c>
      <c r="S5665" t="s">
        <v>1447</v>
      </c>
      <c r="T5665">
        <f>VLOOKUP(Admissions[[#This Row],[Department]],Departments!A:E,5,FALSE)</f>
        <v>4500</v>
      </c>
      <c r="U5665" s="1" t="str">
        <f t="shared" si="176"/>
        <v>Within Benchmark</v>
      </c>
      <c r="V5665" s="1">
        <f t="shared" ca="1" si="177"/>
        <v>6</v>
      </c>
      <c r="W5665" s="1" t="str">
        <f ca="1">_xlfn.IFS(Admissions[[#This Row],[Patients Age]]&lt;18,"Paediatric",V5665&lt;40,"Young Adult",V5665&lt;65,"Adult",TRUE,"Senior")</f>
        <v>Paediatric</v>
      </c>
    </row>
    <row r="5666" spans="1:23" x14ac:dyDescent="0.25">
      <c r="A5666">
        <v>14101</v>
      </c>
      <c r="B5666">
        <v>4341</v>
      </c>
      <c r="C5666" s="1" t="s">
        <v>76</v>
      </c>
      <c r="D5666" s="1" t="s">
        <v>56</v>
      </c>
      <c r="E5666" s="2">
        <v>28013</v>
      </c>
      <c r="F5666" s="1" t="s">
        <v>26</v>
      </c>
      <c r="G5666" s="1" t="s">
        <v>27</v>
      </c>
      <c r="H5666" s="2">
        <v>45123</v>
      </c>
      <c r="I5666" s="2">
        <v>45131</v>
      </c>
      <c r="J5666">
        <v>8</v>
      </c>
      <c r="K5666">
        <v>16154</v>
      </c>
      <c r="L5666" s="1" t="s">
        <v>1494</v>
      </c>
      <c r="M5666" s="1" t="s">
        <v>64</v>
      </c>
      <c r="N5666" s="1" t="s">
        <v>33</v>
      </c>
      <c r="O5666" t="s">
        <v>19</v>
      </c>
      <c r="P5666">
        <v>2019.25</v>
      </c>
      <c r="Q5666" s="1" t="s">
        <v>1492</v>
      </c>
      <c r="R5666" s="1" t="s">
        <v>1451</v>
      </c>
      <c r="S5666" t="s">
        <v>1447</v>
      </c>
      <c r="T5666">
        <f>VLOOKUP(Admissions[[#This Row],[Department]],Departments!A:E,5,FALSE)</f>
        <v>9000</v>
      </c>
      <c r="U5666" s="1" t="str">
        <f t="shared" si="176"/>
        <v>Above Benchmark</v>
      </c>
      <c r="V5666" s="1">
        <f t="shared" ca="1" si="177"/>
        <v>49</v>
      </c>
      <c r="W5666" s="1" t="str">
        <f ca="1">_xlfn.IFS(Admissions[[#This Row],[Patients Age]]&lt;18,"Paediatric",V5666&lt;40,"Young Adult",V5666&lt;65,"Adult",TRUE,"Senior")</f>
        <v>Adult</v>
      </c>
    </row>
    <row r="5667" spans="1:23" x14ac:dyDescent="0.25">
      <c r="A5667">
        <v>11627</v>
      </c>
      <c r="B5667">
        <v>4825</v>
      </c>
      <c r="C5667" s="1" t="s">
        <v>846</v>
      </c>
      <c r="D5667" s="1" t="s">
        <v>56</v>
      </c>
      <c r="E5667" s="2">
        <v>18947</v>
      </c>
      <c r="F5667" s="1" t="s">
        <v>26</v>
      </c>
      <c r="G5667" s="1" t="s">
        <v>39</v>
      </c>
      <c r="H5667" s="2">
        <v>45459</v>
      </c>
      <c r="I5667" s="2">
        <v>45465</v>
      </c>
      <c r="J5667">
        <v>6</v>
      </c>
      <c r="K5667">
        <v>20420</v>
      </c>
      <c r="L5667" s="1" t="s">
        <v>1494</v>
      </c>
      <c r="M5667" s="1" t="s">
        <v>17</v>
      </c>
      <c r="N5667" s="1" t="s">
        <v>24</v>
      </c>
      <c r="O5667" t="s">
        <v>19</v>
      </c>
      <c r="P5667">
        <v>3403.3332999999998</v>
      </c>
      <c r="Q5667" s="1" t="s">
        <v>1492</v>
      </c>
      <c r="R5667" s="1" t="s">
        <v>1451</v>
      </c>
      <c r="S5667" t="s">
        <v>1447</v>
      </c>
      <c r="T5667">
        <f>VLOOKUP(Admissions[[#This Row],[Department]],Departments!A:E,5,FALSE)</f>
        <v>9000</v>
      </c>
      <c r="U5667" s="1" t="str">
        <f t="shared" si="176"/>
        <v>Above Benchmark</v>
      </c>
      <c r="V5667" s="1">
        <f t="shared" ca="1" si="177"/>
        <v>74</v>
      </c>
      <c r="W5667" s="1" t="str">
        <f ca="1">_xlfn.IFS(Admissions[[#This Row],[Patients Age]]&lt;18,"Paediatric",V5667&lt;40,"Young Adult",V5667&lt;65,"Adult",TRUE,"Senior")</f>
        <v>Senior</v>
      </c>
    </row>
    <row r="5668" spans="1:23" x14ac:dyDescent="0.25">
      <c r="A5668">
        <v>13936</v>
      </c>
      <c r="B5668">
        <v>6193</v>
      </c>
      <c r="C5668" s="1" t="s">
        <v>1111</v>
      </c>
      <c r="D5668" s="1" t="s">
        <v>14</v>
      </c>
      <c r="E5668" s="2">
        <v>29462</v>
      </c>
      <c r="F5668" s="1" t="s">
        <v>35</v>
      </c>
      <c r="G5668" s="1" t="s">
        <v>36</v>
      </c>
      <c r="H5668" s="2">
        <v>45203</v>
      </c>
      <c r="I5668" s="2">
        <v>45205</v>
      </c>
      <c r="J5668">
        <v>2</v>
      </c>
      <c r="K5668">
        <v>6085</v>
      </c>
      <c r="L5668" s="1" t="s">
        <v>1491</v>
      </c>
      <c r="M5668" s="1" t="s">
        <v>37</v>
      </c>
      <c r="N5668" s="1" t="s">
        <v>24</v>
      </c>
      <c r="O5668" t="s">
        <v>19</v>
      </c>
      <c r="P5668">
        <v>3042.5</v>
      </c>
      <c r="Q5668" s="1" t="s">
        <v>1492</v>
      </c>
      <c r="R5668" s="1" t="s">
        <v>1453</v>
      </c>
      <c r="S5668" t="s">
        <v>1449</v>
      </c>
      <c r="T5668">
        <f>VLOOKUP(Admissions[[#This Row],[Department]],Departments!A:E,5,FALSE)</f>
        <v>8500</v>
      </c>
      <c r="U5668" s="1" t="str">
        <f t="shared" si="176"/>
        <v>Within Benchmark</v>
      </c>
      <c r="V5668" s="1">
        <f t="shared" ca="1" si="177"/>
        <v>45</v>
      </c>
      <c r="W5668" s="1" t="str">
        <f ca="1">_xlfn.IFS(Admissions[[#This Row],[Patients Age]]&lt;18,"Paediatric",V5668&lt;40,"Young Adult",V5668&lt;65,"Adult",TRUE,"Senior")</f>
        <v>Adult</v>
      </c>
    </row>
    <row r="5669" spans="1:23" x14ac:dyDescent="0.25">
      <c r="A5669">
        <v>15668</v>
      </c>
      <c r="B5669">
        <v>4556</v>
      </c>
      <c r="C5669" s="1" t="s">
        <v>1419</v>
      </c>
      <c r="D5669" s="1" t="s">
        <v>14</v>
      </c>
      <c r="E5669" s="2">
        <v>17354</v>
      </c>
      <c r="F5669" s="1" t="s">
        <v>51</v>
      </c>
      <c r="G5669" s="1" t="s">
        <v>52</v>
      </c>
      <c r="H5669" s="2">
        <v>45417</v>
      </c>
      <c r="I5669" s="2">
        <v>45423</v>
      </c>
      <c r="J5669">
        <v>6</v>
      </c>
      <c r="K5669">
        <v>8664</v>
      </c>
      <c r="L5669" s="1" t="s">
        <v>1491</v>
      </c>
      <c r="M5669" s="1" t="s">
        <v>53</v>
      </c>
      <c r="N5669" s="1" t="s">
        <v>18</v>
      </c>
      <c r="O5669" t="s">
        <v>19</v>
      </c>
      <c r="P5669">
        <v>1444</v>
      </c>
      <c r="Q5669" s="1" t="s">
        <v>1492</v>
      </c>
      <c r="R5669" s="1" t="s">
        <v>1451</v>
      </c>
      <c r="S5669" t="s">
        <v>1447</v>
      </c>
      <c r="T5669">
        <f>VLOOKUP(Admissions[[#This Row],[Department]],Departments!A:E,5,FALSE)</f>
        <v>6800</v>
      </c>
      <c r="U5669" s="1" t="str">
        <f t="shared" si="176"/>
        <v>Above Benchmark</v>
      </c>
      <c r="V5669" s="1">
        <f t="shared" ca="1" si="177"/>
        <v>79</v>
      </c>
      <c r="W5669" s="1" t="str">
        <f ca="1">_xlfn.IFS(Admissions[[#This Row],[Patients Age]]&lt;18,"Paediatric",V5669&lt;40,"Young Adult",V5669&lt;65,"Adult",TRUE,"Senior")</f>
        <v>Senior</v>
      </c>
    </row>
    <row r="5670" spans="1:23" x14ac:dyDescent="0.25">
      <c r="A5670">
        <v>14387</v>
      </c>
      <c r="B5670">
        <v>5242</v>
      </c>
      <c r="C5670" s="1" t="s">
        <v>1136</v>
      </c>
      <c r="D5670" s="1" t="s">
        <v>56</v>
      </c>
      <c r="E5670" s="2">
        <v>23547</v>
      </c>
      <c r="F5670" s="1" t="s">
        <v>51</v>
      </c>
      <c r="G5670" s="1" t="s">
        <v>87</v>
      </c>
      <c r="H5670" s="2">
        <v>45656</v>
      </c>
      <c r="I5670" s="2">
        <v>45657</v>
      </c>
      <c r="J5670">
        <v>1</v>
      </c>
      <c r="K5670">
        <v>2837</v>
      </c>
      <c r="L5670" s="1" t="s">
        <v>1491</v>
      </c>
      <c r="M5670" s="1" t="s">
        <v>53</v>
      </c>
      <c r="N5670" s="1" t="s">
        <v>18</v>
      </c>
      <c r="O5670" t="s">
        <v>19</v>
      </c>
      <c r="P5670">
        <v>2837</v>
      </c>
      <c r="Q5670" s="1" t="s">
        <v>1492</v>
      </c>
      <c r="R5670" s="1" t="s">
        <v>1448</v>
      </c>
      <c r="S5670" t="s">
        <v>1449</v>
      </c>
      <c r="T5670">
        <f>VLOOKUP(Admissions[[#This Row],[Department]],Departments!A:E,5,FALSE)</f>
        <v>6800</v>
      </c>
      <c r="U5670" s="1" t="str">
        <f t="shared" si="176"/>
        <v>Within Benchmark</v>
      </c>
      <c r="V5670" s="1">
        <f t="shared" ca="1" si="177"/>
        <v>62</v>
      </c>
      <c r="W5670" s="1" t="str">
        <f ca="1">_xlfn.IFS(Admissions[[#This Row],[Patients Age]]&lt;18,"Paediatric",V5670&lt;40,"Young Adult",V5670&lt;65,"Adult",TRUE,"Senior")</f>
        <v>Adult</v>
      </c>
    </row>
    <row r="5671" spans="1:23" x14ac:dyDescent="0.25">
      <c r="A5671">
        <v>15632</v>
      </c>
      <c r="B5671">
        <v>3085</v>
      </c>
      <c r="C5671" s="1" t="s">
        <v>254</v>
      </c>
      <c r="D5671" s="1" t="s">
        <v>14</v>
      </c>
      <c r="E5671" s="2">
        <v>23558</v>
      </c>
      <c r="F5671" s="1" t="s">
        <v>21</v>
      </c>
      <c r="G5671" s="1" t="s">
        <v>160</v>
      </c>
      <c r="H5671" s="2">
        <v>44984</v>
      </c>
      <c r="I5671" s="2">
        <v>44992</v>
      </c>
      <c r="J5671">
        <v>8</v>
      </c>
      <c r="K5671">
        <v>20653</v>
      </c>
      <c r="L5671" s="1" t="s">
        <v>1491</v>
      </c>
      <c r="M5671" s="1" t="s">
        <v>124</v>
      </c>
      <c r="N5671" s="1" t="s">
        <v>24</v>
      </c>
      <c r="O5671" t="s">
        <v>19</v>
      </c>
      <c r="P5671">
        <v>2581.625</v>
      </c>
      <c r="Q5671" s="1" t="s">
        <v>1492</v>
      </c>
      <c r="R5671" s="1" t="s">
        <v>1448</v>
      </c>
      <c r="S5671" t="s">
        <v>1449</v>
      </c>
      <c r="T5671">
        <f>VLOOKUP(Admissions[[#This Row],[Department]],Departments!A:E,5,FALSE)</f>
        <v>12000</v>
      </c>
      <c r="U5671" s="1" t="str">
        <f t="shared" si="176"/>
        <v>Above Benchmark</v>
      </c>
      <c r="V5671" s="1">
        <f t="shared" ca="1" si="177"/>
        <v>62</v>
      </c>
      <c r="W5671" s="1" t="str">
        <f ca="1">_xlfn.IFS(Admissions[[#This Row],[Patients Age]]&lt;18,"Paediatric",V5671&lt;40,"Young Adult",V5671&lt;65,"Adult",TRUE,"Senior")</f>
        <v>Adult</v>
      </c>
    </row>
    <row r="5672" spans="1:23" x14ac:dyDescent="0.25">
      <c r="A5672">
        <v>10022</v>
      </c>
      <c r="B5672">
        <v>5068</v>
      </c>
      <c r="C5672" s="1" t="s">
        <v>207</v>
      </c>
      <c r="D5672" s="1" t="s">
        <v>14</v>
      </c>
      <c r="E5672" s="2">
        <v>16299</v>
      </c>
      <c r="F5672" s="1" t="s">
        <v>26</v>
      </c>
      <c r="G5672" s="1" t="s">
        <v>39</v>
      </c>
      <c r="H5672" s="2">
        <v>45241</v>
      </c>
      <c r="I5672" s="2">
        <v>45251</v>
      </c>
      <c r="J5672">
        <v>10</v>
      </c>
      <c r="K5672">
        <v>28577</v>
      </c>
      <c r="L5672" s="1" t="s">
        <v>1491</v>
      </c>
      <c r="M5672" s="1" t="s">
        <v>64</v>
      </c>
      <c r="N5672" s="1" t="s">
        <v>33</v>
      </c>
      <c r="O5672" t="s">
        <v>19</v>
      </c>
      <c r="P5672">
        <v>2857.7</v>
      </c>
      <c r="Q5672" s="1" t="s">
        <v>1492</v>
      </c>
      <c r="R5672" s="1" t="s">
        <v>1446</v>
      </c>
      <c r="S5672" t="s">
        <v>1447</v>
      </c>
      <c r="T5672">
        <f>VLOOKUP(Admissions[[#This Row],[Department]],Departments!A:E,5,FALSE)</f>
        <v>9000</v>
      </c>
      <c r="U5672" s="1" t="str">
        <f t="shared" si="176"/>
        <v>Above Benchmark</v>
      </c>
      <c r="V5672" s="1">
        <f t="shared" ca="1" si="177"/>
        <v>81</v>
      </c>
      <c r="W5672" s="1" t="str">
        <f ca="1">_xlfn.IFS(Admissions[[#This Row],[Patients Age]]&lt;18,"Paediatric",V5672&lt;40,"Young Adult",V5672&lt;65,"Adult",TRUE,"Senior")</f>
        <v>Senior</v>
      </c>
    </row>
    <row r="5673" spans="1:23" x14ac:dyDescent="0.25">
      <c r="A5673">
        <v>15912</v>
      </c>
      <c r="B5673">
        <v>4392</v>
      </c>
      <c r="C5673" s="1" t="s">
        <v>1089</v>
      </c>
      <c r="D5673" s="1" t="s">
        <v>56</v>
      </c>
      <c r="E5673" s="2">
        <v>32496</v>
      </c>
      <c r="F5673" s="1" t="s">
        <v>35</v>
      </c>
      <c r="G5673" s="1" t="s">
        <v>36</v>
      </c>
      <c r="H5673" s="2">
        <v>45036</v>
      </c>
      <c r="I5673" s="2">
        <v>45041</v>
      </c>
      <c r="J5673">
        <v>5</v>
      </c>
      <c r="K5673">
        <v>6847</v>
      </c>
      <c r="L5673" s="1" t="s">
        <v>1494</v>
      </c>
      <c r="M5673" s="1" t="s">
        <v>60</v>
      </c>
      <c r="N5673" s="1" t="s">
        <v>24</v>
      </c>
      <c r="O5673" t="s">
        <v>19</v>
      </c>
      <c r="P5673">
        <v>1369.4</v>
      </c>
      <c r="Q5673" s="1" t="s">
        <v>1492</v>
      </c>
      <c r="R5673" s="1" t="s">
        <v>1450</v>
      </c>
      <c r="S5673" t="s">
        <v>1449</v>
      </c>
      <c r="T5673">
        <f>VLOOKUP(Admissions[[#This Row],[Department]],Departments!A:E,5,FALSE)</f>
        <v>8500</v>
      </c>
      <c r="U5673" s="1" t="str">
        <f t="shared" si="176"/>
        <v>Within Benchmark</v>
      </c>
      <c r="V5673" s="1">
        <f t="shared" ca="1" si="177"/>
        <v>37</v>
      </c>
      <c r="W5673" s="1" t="str">
        <f ca="1">_xlfn.IFS(Admissions[[#This Row],[Patients Age]]&lt;18,"Paediatric",V5673&lt;40,"Young Adult",V5673&lt;65,"Adult",TRUE,"Senior")</f>
        <v>Young Adult</v>
      </c>
    </row>
    <row r="5674" spans="1:23" x14ac:dyDescent="0.25">
      <c r="A5674">
        <v>10093</v>
      </c>
      <c r="B5674">
        <v>4970</v>
      </c>
      <c r="C5674" s="1" t="s">
        <v>925</v>
      </c>
      <c r="D5674" s="1" t="s">
        <v>56</v>
      </c>
      <c r="E5674" s="2">
        <v>34698</v>
      </c>
      <c r="F5674" s="1" t="s">
        <v>21</v>
      </c>
      <c r="G5674" s="1" t="s">
        <v>149</v>
      </c>
      <c r="H5674" s="2">
        <v>45624</v>
      </c>
      <c r="I5674" s="2">
        <v>45632</v>
      </c>
      <c r="J5674">
        <v>8</v>
      </c>
      <c r="K5674">
        <v>18727</v>
      </c>
      <c r="L5674" s="1" t="s">
        <v>1491</v>
      </c>
      <c r="M5674" s="1" t="s">
        <v>28</v>
      </c>
      <c r="N5674" s="1" t="s">
        <v>18</v>
      </c>
      <c r="O5674" t="s">
        <v>19</v>
      </c>
      <c r="P5674">
        <v>2340.875</v>
      </c>
      <c r="Q5674" s="1" t="s">
        <v>1492</v>
      </c>
      <c r="R5674" s="1" t="s">
        <v>1450</v>
      </c>
      <c r="S5674" t="s">
        <v>1449</v>
      </c>
      <c r="T5674">
        <f>VLOOKUP(Admissions[[#This Row],[Department]],Departments!A:E,5,FALSE)</f>
        <v>12000</v>
      </c>
      <c r="U5674" s="1" t="str">
        <f t="shared" si="176"/>
        <v>Above Benchmark</v>
      </c>
      <c r="V5674" s="1">
        <f t="shared" ca="1" si="177"/>
        <v>31</v>
      </c>
      <c r="W5674" s="1" t="str">
        <f ca="1">_xlfn.IFS(Admissions[[#This Row],[Patients Age]]&lt;18,"Paediatric",V5674&lt;40,"Young Adult",V5674&lt;65,"Adult",TRUE,"Senior")</f>
        <v>Young Adult</v>
      </c>
    </row>
    <row r="5675" spans="1:23" x14ac:dyDescent="0.25">
      <c r="A5675">
        <v>12910</v>
      </c>
      <c r="B5675">
        <v>6297</v>
      </c>
      <c r="C5675" s="1" t="s">
        <v>827</v>
      </c>
      <c r="D5675" s="1" t="s">
        <v>14</v>
      </c>
      <c r="E5675" s="2">
        <v>34609</v>
      </c>
      <c r="F5675" s="1" t="s">
        <v>51</v>
      </c>
      <c r="G5675" s="1" t="s">
        <v>87</v>
      </c>
      <c r="H5675" s="2">
        <v>44938</v>
      </c>
      <c r="I5675" s="2">
        <v>44943</v>
      </c>
      <c r="J5675">
        <v>5</v>
      </c>
      <c r="K5675">
        <v>8561</v>
      </c>
      <c r="L5675" s="1" t="s">
        <v>1491</v>
      </c>
      <c r="M5675" s="1" t="s">
        <v>114</v>
      </c>
      <c r="N5675" s="1" t="s">
        <v>18</v>
      </c>
      <c r="O5675" t="s">
        <v>19</v>
      </c>
      <c r="P5675">
        <v>1712.2</v>
      </c>
      <c r="Q5675" s="1" t="s">
        <v>1492</v>
      </c>
      <c r="R5675" s="1" t="s">
        <v>1450</v>
      </c>
      <c r="S5675" t="s">
        <v>1449</v>
      </c>
      <c r="T5675">
        <f>VLOOKUP(Admissions[[#This Row],[Department]],Departments!A:E,5,FALSE)</f>
        <v>6800</v>
      </c>
      <c r="U5675" s="1" t="str">
        <f t="shared" si="176"/>
        <v>Above Benchmark</v>
      </c>
      <c r="V5675" s="1">
        <f t="shared" ca="1" si="177"/>
        <v>31</v>
      </c>
      <c r="W5675" s="1" t="str">
        <f ca="1">_xlfn.IFS(Admissions[[#This Row],[Patients Age]]&lt;18,"Paediatric",V5675&lt;40,"Young Adult",V5675&lt;65,"Adult",TRUE,"Senior")</f>
        <v>Young Adult</v>
      </c>
    </row>
    <row r="5676" spans="1:23" x14ac:dyDescent="0.25">
      <c r="A5676">
        <v>15169</v>
      </c>
      <c r="B5676">
        <v>7078</v>
      </c>
      <c r="C5676" s="1" t="s">
        <v>731</v>
      </c>
      <c r="D5676" s="1" t="s">
        <v>14</v>
      </c>
      <c r="E5676" s="2">
        <v>18095</v>
      </c>
      <c r="F5676" s="1" t="s">
        <v>15</v>
      </c>
      <c r="G5676" s="1" t="s">
        <v>217</v>
      </c>
      <c r="H5676" s="2">
        <v>44937</v>
      </c>
      <c r="I5676" s="2">
        <v>44940</v>
      </c>
      <c r="J5676">
        <v>3</v>
      </c>
      <c r="K5676">
        <v>7076</v>
      </c>
      <c r="L5676" s="1" t="s">
        <v>1491</v>
      </c>
      <c r="M5676" s="1" t="s">
        <v>49</v>
      </c>
      <c r="N5676" s="1" t="s">
        <v>33</v>
      </c>
      <c r="O5676" t="s">
        <v>19</v>
      </c>
      <c r="P5676">
        <v>2358.6667000000002</v>
      </c>
      <c r="Q5676" s="1" t="s">
        <v>1492</v>
      </c>
      <c r="R5676" s="1" t="s">
        <v>1453</v>
      </c>
      <c r="S5676" t="s">
        <v>1449</v>
      </c>
      <c r="T5676">
        <f>VLOOKUP(Admissions[[#This Row],[Department]],Departments!A:E,5,FALSE)</f>
        <v>5500</v>
      </c>
      <c r="U5676" s="1" t="str">
        <f t="shared" si="176"/>
        <v>Above Benchmark</v>
      </c>
      <c r="V5676" s="1">
        <f t="shared" ca="1" si="177"/>
        <v>76</v>
      </c>
      <c r="W5676" s="1" t="str">
        <f ca="1">_xlfn.IFS(Admissions[[#This Row],[Patients Age]]&lt;18,"Paediatric",V5676&lt;40,"Young Adult",V5676&lt;65,"Adult",TRUE,"Senior")</f>
        <v>Senior</v>
      </c>
    </row>
    <row r="5677" spans="1:23" x14ac:dyDescent="0.25">
      <c r="A5677">
        <v>11692</v>
      </c>
      <c r="B5677">
        <v>6730</v>
      </c>
      <c r="C5677" s="1" t="s">
        <v>1378</v>
      </c>
      <c r="D5677" s="1" t="s">
        <v>56</v>
      </c>
      <c r="E5677" s="2">
        <v>26944</v>
      </c>
      <c r="F5677" s="1" t="s">
        <v>66</v>
      </c>
      <c r="G5677" s="1" t="s">
        <v>70</v>
      </c>
      <c r="H5677" s="2">
        <v>44940</v>
      </c>
      <c r="I5677" s="2">
        <v>44943</v>
      </c>
      <c r="J5677">
        <v>3</v>
      </c>
      <c r="K5677">
        <v>7258</v>
      </c>
      <c r="L5677" s="1" t="s">
        <v>1491</v>
      </c>
      <c r="M5677" s="1" t="s">
        <v>37</v>
      </c>
      <c r="N5677" s="1" t="s">
        <v>18</v>
      </c>
      <c r="O5677" t="s">
        <v>19</v>
      </c>
      <c r="P5677">
        <v>2419.3332999999998</v>
      </c>
      <c r="Q5677" s="1" t="s">
        <v>1492</v>
      </c>
      <c r="R5677" s="1" t="s">
        <v>1446</v>
      </c>
      <c r="S5677" t="s">
        <v>1447</v>
      </c>
      <c r="T5677">
        <f>VLOOKUP(Admissions[[#This Row],[Department]],Departments!A:E,5,FALSE)</f>
        <v>6000</v>
      </c>
      <c r="U5677" s="1" t="str">
        <f t="shared" si="176"/>
        <v>Above Benchmark</v>
      </c>
      <c r="V5677" s="1">
        <f t="shared" ca="1" si="177"/>
        <v>52</v>
      </c>
      <c r="W5677" s="1" t="str">
        <f ca="1">_xlfn.IFS(Admissions[[#This Row],[Patients Age]]&lt;18,"Paediatric",V5677&lt;40,"Young Adult",V5677&lt;65,"Adult",TRUE,"Senior")</f>
        <v>Adult</v>
      </c>
    </row>
    <row r="5678" spans="1:23" x14ac:dyDescent="0.25">
      <c r="A5678">
        <v>15504</v>
      </c>
      <c r="B5678">
        <v>6186</v>
      </c>
      <c r="C5678" s="1" t="s">
        <v>240</v>
      </c>
      <c r="D5678" s="1" t="s">
        <v>56</v>
      </c>
      <c r="E5678" s="2">
        <v>34306</v>
      </c>
      <c r="F5678" s="1" t="s">
        <v>41</v>
      </c>
      <c r="G5678" s="1" t="s">
        <v>72</v>
      </c>
      <c r="H5678" s="2">
        <v>45573</v>
      </c>
      <c r="I5678" s="2">
        <v>45577</v>
      </c>
      <c r="J5678">
        <v>4</v>
      </c>
      <c r="K5678">
        <v>6716</v>
      </c>
      <c r="L5678" s="1" t="s">
        <v>1491</v>
      </c>
      <c r="M5678" s="1" t="s">
        <v>121</v>
      </c>
      <c r="N5678" s="1" t="s">
        <v>18</v>
      </c>
      <c r="O5678" t="s">
        <v>19</v>
      </c>
      <c r="P5678">
        <v>1679</v>
      </c>
      <c r="Q5678" s="1" t="s">
        <v>1492</v>
      </c>
      <c r="R5678" s="1" t="s">
        <v>1452</v>
      </c>
      <c r="S5678" t="s">
        <v>1449</v>
      </c>
      <c r="T5678">
        <f>VLOOKUP(Admissions[[#This Row],[Department]],Departments!A:E,5,FALSE)</f>
        <v>7200</v>
      </c>
      <c r="U5678" s="1" t="str">
        <f t="shared" si="176"/>
        <v>Within Benchmark</v>
      </c>
      <c r="V5678" s="1">
        <f t="shared" ca="1" si="177"/>
        <v>32</v>
      </c>
      <c r="W5678" s="1" t="str">
        <f ca="1">_xlfn.IFS(Admissions[[#This Row],[Patients Age]]&lt;18,"Paediatric",V5678&lt;40,"Young Adult",V5678&lt;65,"Adult",TRUE,"Senior")</f>
        <v>Young Adult</v>
      </c>
    </row>
    <row r="5679" spans="1:23" x14ac:dyDescent="0.25">
      <c r="A5679">
        <v>14326</v>
      </c>
      <c r="B5679">
        <v>6725</v>
      </c>
      <c r="C5679" s="1" t="s">
        <v>1275</v>
      </c>
      <c r="D5679" s="1" t="s">
        <v>14</v>
      </c>
      <c r="E5679" s="2">
        <v>23067</v>
      </c>
      <c r="F5679" s="1" t="s">
        <v>35</v>
      </c>
      <c r="G5679" s="1" t="s">
        <v>36</v>
      </c>
      <c r="H5679" s="2">
        <v>45316</v>
      </c>
      <c r="I5679" s="2">
        <v>45322</v>
      </c>
      <c r="J5679">
        <v>6</v>
      </c>
      <c r="K5679">
        <v>13688</v>
      </c>
      <c r="L5679" s="1" t="s">
        <v>1491</v>
      </c>
      <c r="M5679" s="1" t="s">
        <v>37</v>
      </c>
      <c r="N5679" s="1" t="s">
        <v>18</v>
      </c>
      <c r="O5679" t="s">
        <v>19</v>
      </c>
      <c r="P5679">
        <v>2281.3332999999998</v>
      </c>
      <c r="Q5679" s="1" t="s">
        <v>1492</v>
      </c>
      <c r="R5679" s="1" t="s">
        <v>1450</v>
      </c>
      <c r="S5679" t="s">
        <v>1449</v>
      </c>
      <c r="T5679">
        <f>VLOOKUP(Admissions[[#This Row],[Department]],Departments!A:E,5,FALSE)</f>
        <v>8500</v>
      </c>
      <c r="U5679" s="1" t="str">
        <f t="shared" si="176"/>
        <v>Above Benchmark</v>
      </c>
      <c r="V5679" s="1">
        <f t="shared" ca="1" si="177"/>
        <v>63</v>
      </c>
      <c r="W5679" s="1" t="str">
        <f ca="1">_xlfn.IFS(Admissions[[#This Row],[Patients Age]]&lt;18,"Paediatric",V5679&lt;40,"Young Adult",V5679&lt;65,"Adult",TRUE,"Senior")</f>
        <v>Adult</v>
      </c>
    </row>
    <row r="5680" spans="1:23" x14ac:dyDescent="0.25">
      <c r="A5680">
        <v>14870</v>
      </c>
      <c r="B5680">
        <v>4690</v>
      </c>
      <c r="C5680" s="1" t="s">
        <v>533</v>
      </c>
      <c r="D5680" s="1" t="s">
        <v>14</v>
      </c>
      <c r="E5680" s="2">
        <v>36615</v>
      </c>
      <c r="F5680" s="1" t="s">
        <v>15</v>
      </c>
      <c r="G5680" s="1" t="s">
        <v>217</v>
      </c>
      <c r="H5680" s="2">
        <v>45588</v>
      </c>
      <c r="I5680" s="2">
        <v>45592</v>
      </c>
      <c r="J5680">
        <v>4</v>
      </c>
      <c r="K5680">
        <v>5795</v>
      </c>
      <c r="L5680" s="1" t="s">
        <v>1491</v>
      </c>
      <c r="M5680" s="1" t="s">
        <v>81</v>
      </c>
      <c r="N5680" s="1" t="s">
        <v>33</v>
      </c>
      <c r="O5680" t="s">
        <v>19</v>
      </c>
      <c r="P5680">
        <v>1448.75</v>
      </c>
      <c r="Q5680" s="1" t="s">
        <v>1492</v>
      </c>
      <c r="R5680" s="1" t="s">
        <v>1453</v>
      </c>
      <c r="S5680" t="s">
        <v>1449</v>
      </c>
      <c r="T5680">
        <f>VLOOKUP(Admissions[[#This Row],[Department]],Departments!A:E,5,FALSE)</f>
        <v>5500</v>
      </c>
      <c r="U5680" s="1" t="str">
        <f t="shared" si="176"/>
        <v>Above Benchmark</v>
      </c>
      <c r="V5680" s="1">
        <f t="shared" ca="1" si="177"/>
        <v>26</v>
      </c>
      <c r="W5680" s="1" t="str">
        <f ca="1">_xlfn.IFS(Admissions[[#This Row],[Patients Age]]&lt;18,"Paediatric",V5680&lt;40,"Young Adult",V5680&lt;65,"Adult",TRUE,"Senior")</f>
        <v>Young Adult</v>
      </c>
    </row>
    <row r="5681" spans="1:23" x14ac:dyDescent="0.25">
      <c r="A5681">
        <v>10318</v>
      </c>
      <c r="B5681">
        <v>6570</v>
      </c>
      <c r="C5681" s="1" t="s">
        <v>1420</v>
      </c>
      <c r="D5681" s="1" t="s">
        <v>56</v>
      </c>
      <c r="E5681" s="2">
        <v>23607</v>
      </c>
      <c r="F5681" s="1" t="s">
        <v>35</v>
      </c>
      <c r="G5681" s="1" t="s">
        <v>83</v>
      </c>
      <c r="H5681" s="2">
        <v>45119</v>
      </c>
      <c r="I5681" s="2">
        <v>45127</v>
      </c>
      <c r="J5681">
        <v>8</v>
      </c>
      <c r="K5681">
        <v>7096</v>
      </c>
      <c r="L5681" s="1" t="s">
        <v>1491</v>
      </c>
      <c r="M5681" s="1" t="s">
        <v>75</v>
      </c>
      <c r="N5681" s="1" t="s">
        <v>18</v>
      </c>
      <c r="O5681" t="s">
        <v>19</v>
      </c>
      <c r="P5681">
        <v>887</v>
      </c>
      <c r="Q5681" s="1" t="s">
        <v>1492</v>
      </c>
      <c r="R5681" s="1" t="s">
        <v>1453</v>
      </c>
      <c r="S5681" t="s">
        <v>1449</v>
      </c>
      <c r="T5681">
        <f>VLOOKUP(Admissions[[#This Row],[Department]],Departments!A:E,5,FALSE)</f>
        <v>8500</v>
      </c>
      <c r="U5681" s="1" t="str">
        <f t="shared" si="176"/>
        <v>Within Benchmark</v>
      </c>
      <c r="V5681" s="1">
        <f t="shared" ca="1" si="177"/>
        <v>61</v>
      </c>
      <c r="W5681" s="1" t="str">
        <f ca="1">_xlfn.IFS(Admissions[[#This Row],[Patients Age]]&lt;18,"Paediatric",V5681&lt;40,"Young Adult",V5681&lt;65,"Adult",TRUE,"Senior")</f>
        <v>Adult</v>
      </c>
    </row>
    <row r="5682" spans="1:23" x14ac:dyDescent="0.25">
      <c r="A5682">
        <v>14792</v>
      </c>
      <c r="B5682">
        <v>6073</v>
      </c>
      <c r="C5682" s="1" t="s">
        <v>1062</v>
      </c>
      <c r="D5682" s="1" t="s">
        <v>14</v>
      </c>
      <c r="E5682" s="2">
        <v>14402</v>
      </c>
      <c r="F5682" s="1" t="s">
        <v>66</v>
      </c>
      <c r="G5682" s="1" t="s">
        <v>67</v>
      </c>
      <c r="H5682" s="2">
        <v>45482</v>
      </c>
      <c r="I5682" s="2">
        <v>45486</v>
      </c>
      <c r="J5682">
        <v>4</v>
      </c>
      <c r="K5682">
        <v>10158</v>
      </c>
      <c r="L5682" s="1" t="s">
        <v>1491</v>
      </c>
      <c r="M5682" s="1" t="s">
        <v>37</v>
      </c>
      <c r="N5682" s="1" t="s">
        <v>18</v>
      </c>
      <c r="O5682" t="s">
        <v>19</v>
      </c>
      <c r="P5682">
        <v>2539.5</v>
      </c>
      <c r="Q5682" s="1" t="s">
        <v>1492</v>
      </c>
      <c r="R5682" s="1" t="s">
        <v>1452</v>
      </c>
      <c r="S5682" t="s">
        <v>1449</v>
      </c>
      <c r="T5682">
        <f>VLOOKUP(Admissions[[#This Row],[Department]],Departments!A:E,5,FALSE)</f>
        <v>6000</v>
      </c>
      <c r="U5682" s="1" t="str">
        <f t="shared" si="176"/>
        <v>Above Benchmark</v>
      </c>
      <c r="V5682" s="1">
        <f t="shared" ca="1" si="177"/>
        <v>87</v>
      </c>
      <c r="W5682" s="1" t="str">
        <f ca="1">_xlfn.IFS(Admissions[[#This Row],[Patients Age]]&lt;18,"Paediatric",V5682&lt;40,"Young Adult",V5682&lt;65,"Adult",TRUE,"Senior")</f>
        <v>Senior</v>
      </c>
    </row>
    <row r="5683" spans="1:23" x14ac:dyDescent="0.25">
      <c r="A5683">
        <v>13293</v>
      </c>
      <c r="B5683">
        <v>3696</v>
      </c>
      <c r="C5683" s="1" t="s">
        <v>781</v>
      </c>
      <c r="D5683" s="1" t="s">
        <v>56</v>
      </c>
      <c r="E5683" s="2">
        <v>37571</v>
      </c>
      <c r="F5683" s="1" t="s">
        <v>35</v>
      </c>
      <c r="G5683" s="1" t="s">
        <v>36</v>
      </c>
      <c r="H5683" s="2">
        <v>45333</v>
      </c>
      <c r="I5683" s="2">
        <v>45340</v>
      </c>
      <c r="J5683">
        <v>7</v>
      </c>
      <c r="K5683">
        <v>9765</v>
      </c>
      <c r="L5683" s="1" t="s">
        <v>1491</v>
      </c>
      <c r="M5683" s="1" t="s">
        <v>37</v>
      </c>
      <c r="N5683" s="1" t="s">
        <v>33</v>
      </c>
      <c r="O5683" t="s">
        <v>19</v>
      </c>
      <c r="P5683">
        <v>1395</v>
      </c>
      <c r="Q5683" s="1" t="s">
        <v>1492</v>
      </c>
      <c r="R5683" s="1" t="s">
        <v>1451</v>
      </c>
      <c r="S5683" t="s">
        <v>1447</v>
      </c>
      <c r="T5683">
        <f>VLOOKUP(Admissions[[#This Row],[Department]],Departments!A:E,5,FALSE)</f>
        <v>8500</v>
      </c>
      <c r="U5683" s="1" t="str">
        <f t="shared" si="176"/>
        <v>Above Benchmark</v>
      </c>
      <c r="V5683" s="1">
        <f t="shared" ca="1" si="177"/>
        <v>23</v>
      </c>
      <c r="W5683" s="1" t="str">
        <f ca="1">_xlfn.IFS(Admissions[[#This Row],[Patients Age]]&lt;18,"Paediatric",V5683&lt;40,"Young Adult",V5683&lt;65,"Adult",TRUE,"Senior")</f>
        <v>Young Adult</v>
      </c>
    </row>
    <row r="5684" spans="1:23" x14ac:dyDescent="0.25">
      <c r="A5684">
        <v>11993</v>
      </c>
      <c r="B5684">
        <v>6095</v>
      </c>
      <c r="C5684" s="1" t="s">
        <v>639</v>
      </c>
      <c r="D5684" s="1" t="s">
        <v>56</v>
      </c>
      <c r="E5684" s="2">
        <v>39810</v>
      </c>
      <c r="F5684" s="1" t="s">
        <v>30</v>
      </c>
      <c r="G5684" s="1" t="s">
        <v>31</v>
      </c>
      <c r="H5684" s="2">
        <v>45126</v>
      </c>
      <c r="I5684" s="2">
        <v>45129</v>
      </c>
      <c r="J5684">
        <v>3</v>
      </c>
      <c r="K5684">
        <v>2851</v>
      </c>
      <c r="L5684" s="1" t="s">
        <v>1491</v>
      </c>
      <c r="M5684" s="1" t="s">
        <v>46</v>
      </c>
      <c r="N5684" s="1" t="s">
        <v>33</v>
      </c>
      <c r="O5684" t="s">
        <v>19</v>
      </c>
      <c r="P5684">
        <v>950.33330000000001</v>
      </c>
      <c r="Q5684" s="1" t="s">
        <v>1492</v>
      </c>
      <c r="R5684" s="1" t="s">
        <v>1453</v>
      </c>
      <c r="S5684" t="s">
        <v>1449</v>
      </c>
      <c r="T5684">
        <f>VLOOKUP(Admissions[[#This Row],[Department]],Departments!A:E,5,FALSE)</f>
        <v>4500</v>
      </c>
      <c r="U5684" s="1" t="str">
        <f t="shared" si="176"/>
        <v>Within Benchmark</v>
      </c>
      <c r="V5684" s="1">
        <f t="shared" ca="1" si="177"/>
        <v>17</v>
      </c>
      <c r="W5684" s="1" t="str">
        <f ca="1">_xlfn.IFS(Admissions[[#This Row],[Patients Age]]&lt;18,"Paediatric",V5684&lt;40,"Young Adult",V5684&lt;65,"Adult",TRUE,"Senior")</f>
        <v>Paediatric</v>
      </c>
    </row>
    <row r="5685" spans="1:23" x14ac:dyDescent="0.25">
      <c r="A5685">
        <v>10461</v>
      </c>
      <c r="B5685">
        <v>3707</v>
      </c>
      <c r="C5685" s="1" t="s">
        <v>1318</v>
      </c>
      <c r="D5685" s="1" t="s">
        <v>14</v>
      </c>
      <c r="E5685" s="2">
        <v>43102</v>
      </c>
      <c r="F5685" s="1" t="s">
        <v>30</v>
      </c>
      <c r="G5685" s="1" t="s">
        <v>110</v>
      </c>
      <c r="H5685" s="2">
        <v>45613</v>
      </c>
      <c r="I5685" s="2">
        <v>45616</v>
      </c>
      <c r="J5685">
        <v>3</v>
      </c>
      <c r="K5685">
        <v>2621</v>
      </c>
      <c r="L5685" s="1" t="s">
        <v>1491</v>
      </c>
      <c r="M5685" s="1" t="s">
        <v>32</v>
      </c>
      <c r="N5685" s="1" t="s">
        <v>18</v>
      </c>
      <c r="O5685" t="s">
        <v>19</v>
      </c>
      <c r="P5685">
        <v>873.66669999999999</v>
      </c>
      <c r="Q5685" s="1" t="s">
        <v>1492</v>
      </c>
      <c r="R5685" s="1" t="s">
        <v>1451</v>
      </c>
      <c r="S5685" t="s">
        <v>1447</v>
      </c>
      <c r="T5685">
        <f>VLOOKUP(Admissions[[#This Row],[Department]],Departments!A:E,5,FALSE)</f>
        <v>4500</v>
      </c>
      <c r="U5685" s="1" t="str">
        <f t="shared" si="176"/>
        <v>Within Benchmark</v>
      </c>
      <c r="V5685" s="1">
        <f t="shared" ca="1" si="177"/>
        <v>8</v>
      </c>
      <c r="W5685" s="1" t="str">
        <f ca="1">_xlfn.IFS(Admissions[[#This Row],[Patients Age]]&lt;18,"Paediatric",V5685&lt;40,"Young Adult",V5685&lt;65,"Adult",TRUE,"Senior")</f>
        <v>Paediatric</v>
      </c>
    </row>
    <row r="5686" spans="1:23" x14ac:dyDescent="0.25">
      <c r="A5686">
        <v>10032</v>
      </c>
      <c r="B5686">
        <v>4578</v>
      </c>
      <c r="C5686" s="1" t="s">
        <v>683</v>
      </c>
      <c r="D5686" s="1" t="s">
        <v>14</v>
      </c>
      <c r="E5686" s="2">
        <v>21665</v>
      </c>
      <c r="F5686" s="1" t="s">
        <v>26</v>
      </c>
      <c r="G5686" s="1" t="s">
        <v>27</v>
      </c>
      <c r="H5686" s="2">
        <v>45123</v>
      </c>
      <c r="I5686" s="2">
        <v>45129</v>
      </c>
      <c r="J5686">
        <v>6</v>
      </c>
      <c r="K5686">
        <v>16114</v>
      </c>
      <c r="L5686" s="1" t="s">
        <v>1491</v>
      </c>
      <c r="M5686" s="1" t="s">
        <v>79</v>
      </c>
      <c r="N5686" s="1" t="s">
        <v>18</v>
      </c>
      <c r="O5686" t="s">
        <v>19</v>
      </c>
      <c r="P5686">
        <v>2685.6667000000002</v>
      </c>
      <c r="Q5686" s="1" t="s">
        <v>1492</v>
      </c>
      <c r="R5686" s="1" t="s">
        <v>1451</v>
      </c>
      <c r="S5686" t="s">
        <v>1447</v>
      </c>
      <c r="T5686">
        <f>VLOOKUP(Admissions[[#This Row],[Department]],Departments!A:E,5,FALSE)</f>
        <v>9000</v>
      </c>
      <c r="U5686" s="1" t="str">
        <f t="shared" si="176"/>
        <v>Above Benchmark</v>
      </c>
      <c r="V5686" s="1">
        <f t="shared" ca="1" si="177"/>
        <v>67</v>
      </c>
      <c r="W5686" s="1" t="str">
        <f ca="1">_xlfn.IFS(Admissions[[#This Row],[Patients Age]]&lt;18,"Paediatric",V5686&lt;40,"Young Adult",V5686&lt;65,"Adult",TRUE,"Senior")</f>
        <v>Senior</v>
      </c>
    </row>
    <row r="5687" spans="1:23" x14ac:dyDescent="0.25">
      <c r="A5687">
        <v>13762</v>
      </c>
      <c r="B5687">
        <v>6997</v>
      </c>
      <c r="C5687" s="1" t="s">
        <v>1421</v>
      </c>
      <c r="D5687" s="1" t="s">
        <v>14</v>
      </c>
      <c r="E5687" s="2">
        <v>18898</v>
      </c>
      <c r="F5687" s="1" t="s">
        <v>35</v>
      </c>
      <c r="G5687" s="1" t="s">
        <v>85</v>
      </c>
      <c r="H5687" s="2">
        <v>45582</v>
      </c>
      <c r="I5687" s="2">
        <v>45586</v>
      </c>
      <c r="J5687">
        <v>4</v>
      </c>
      <c r="K5687">
        <v>13251</v>
      </c>
      <c r="L5687" s="1" t="s">
        <v>1491</v>
      </c>
      <c r="M5687" s="1" t="s">
        <v>37</v>
      </c>
      <c r="N5687" s="1" t="s">
        <v>18</v>
      </c>
      <c r="O5687" t="s">
        <v>19</v>
      </c>
      <c r="P5687">
        <v>3312.75</v>
      </c>
      <c r="Q5687" s="1" t="s">
        <v>1492</v>
      </c>
      <c r="R5687" s="1" t="s">
        <v>1450</v>
      </c>
      <c r="S5687" t="s">
        <v>1449</v>
      </c>
      <c r="T5687">
        <f>VLOOKUP(Admissions[[#This Row],[Department]],Departments!A:E,5,FALSE)</f>
        <v>8500</v>
      </c>
      <c r="U5687" s="1" t="str">
        <f t="shared" si="176"/>
        <v>Above Benchmark</v>
      </c>
      <c r="V5687" s="1">
        <f t="shared" ca="1" si="177"/>
        <v>74</v>
      </c>
      <c r="W5687" s="1" t="str">
        <f ca="1">_xlfn.IFS(Admissions[[#This Row],[Patients Age]]&lt;18,"Paediatric",V5687&lt;40,"Young Adult",V5687&lt;65,"Adult",TRUE,"Senior")</f>
        <v>Senior</v>
      </c>
    </row>
    <row r="5688" spans="1:23" x14ac:dyDescent="0.25">
      <c r="A5688">
        <v>13520</v>
      </c>
      <c r="B5688">
        <v>4974</v>
      </c>
      <c r="C5688" s="1" t="s">
        <v>1179</v>
      </c>
      <c r="D5688" s="1" t="s">
        <v>56</v>
      </c>
      <c r="E5688" s="2">
        <v>40072</v>
      </c>
      <c r="F5688" s="1" t="s">
        <v>30</v>
      </c>
      <c r="G5688" s="1" t="s">
        <v>58</v>
      </c>
      <c r="H5688" s="2">
        <v>45569</v>
      </c>
      <c r="I5688" s="2">
        <v>45572</v>
      </c>
      <c r="J5688">
        <v>3</v>
      </c>
      <c r="K5688">
        <v>4145</v>
      </c>
      <c r="L5688" s="1" t="s">
        <v>1491</v>
      </c>
      <c r="M5688" s="1" t="s">
        <v>49</v>
      </c>
      <c r="N5688" s="1" t="s">
        <v>33</v>
      </c>
      <c r="O5688" t="s">
        <v>19</v>
      </c>
      <c r="P5688">
        <v>1381.6667</v>
      </c>
      <c r="Q5688" s="1" t="s">
        <v>1492</v>
      </c>
      <c r="R5688" s="1" t="s">
        <v>1454</v>
      </c>
      <c r="S5688" t="s">
        <v>1449</v>
      </c>
      <c r="T5688">
        <f>VLOOKUP(Admissions[[#This Row],[Department]],Departments!A:E,5,FALSE)</f>
        <v>4500</v>
      </c>
      <c r="U5688" s="1" t="str">
        <f t="shared" si="176"/>
        <v>Within Benchmark</v>
      </c>
      <c r="V5688" s="1">
        <f t="shared" ca="1" si="177"/>
        <v>16</v>
      </c>
      <c r="W5688" s="1" t="str">
        <f ca="1">_xlfn.IFS(Admissions[[#This Row],[Patients Age]]&lt;18,"Paediatric",V5688&lt;40,"Young Adult",V5688&lt;65,"Adult",TRUE,"Senior")</f>
        <v>Paediatric</v>
      </c>
    </row>
    <row r="5689" spans="1:23" x14ac:dyDescent="0.25">
      <c r="A5689">
        <v>11015</v>
      </c>
      <c r="B5689">
        <v>5224</v>
      </c>
      <c r="C5689" s="1" t="s">
        <v>311</v>
      </c>
      <c r="D5689" s="1" t="s">
        <v>56</v>
      </c>
      <c r="E5689" s="2">
        <v>19502</v>
      </c>
      <c r="F5689" s="1" t="s">
        <v>51</v>
      </c>
      <c r="G5689" s="1" t="s">
        <v>113</v>
      </c>
      <c r="H5689" s="2">
        <v>45240</v>
      </c>
      <c r="I5689" s="2">
        <v>45248</v>
      </c>
      <c r="J5689">
        <v>8</v>
      </c>
      <c r="K5689">
        <v>8118</v>
      </c>
      <c r="L5689" s="1" t="s">
        <v>1491</v>
      </c>
      <c r="M5689" s="1" t="s">
        <v>88</v>
      </c>
      <c r="N5689" s="1" t="s">
        <v>18</v>
      </c>
      <c r="O5689" t="s">
        <v>19</v>
      </c>
      <c r="P5689">
        <v>1014.75</v>
      </c>
      <c r="Q5689" s="1" t="s">
        <v>1492</v>
      </c>
      <c r="R5689" s="1" t="s">
        <v>1454</v>
      </c>
      <c r="S5689" t="s">
        <v>1449</v>
      </c>
      <c r="T5689">
        <f>VLOOKUP(Admissions[[#This Row],[Department]],Departments!A:E,5,FALSE)</f>
        <v>6800</v>
      </c>
      <c r="U5689" s="1" t="str">
        <f t="shared" si="176"/>
        <v>Above Benchmark</v>
      </c>
      <c r="V5689" s="1">
        <f t="shared" ca="1" si="177"/>
        <v>73</v>
      </c>
      <c r="W5689" s="1" t="str">
        <f ca="1">_xlfn.IFS(Admissions[[#This Row],[Patients Age]]&lt;18,"Paediatric",V5689&lt;40,"Young Adult",V5689&lt;65,"Adult",TRUE,"Senior")</f>
        <v>Senior</v>
      </c>
    </row>
    <row r="5690" spans="1:23" x14ac:dyDescent="0.25">
      <c r="A5690">
        <v>13029</v>
      </c>
      <c r="B5690">
        <v>6317</v>
      </c>
      <c r="C5690" s="1" t="s">
        <v>934</v>
      </c>
      <c r="D5690" s="1" t="s">
        <v>14</v>
      </c>
      <c r="E5690" s="2">
        <v>31744</v>
      </c>
      <c r="F5690" s="1" t="s">
        <v>41</v>
      </c>
      <c r="G5690" s="1" t="s">
        <v>72</v>
      </c>
      <c r="H5690" s="2">
        <v>45604</v>
      </c>
      <c r="I5690" s="2">
        <v>45609</v>
      </c>
      <c r="J5690">
        <v>5</v>
      </c>
      <c r="K5690">
        <v>5502</v>
      </c>
      <c r="L5690" s="1" t="s">
        <v>1491</v>
      </c>
      <c r="M5690" s="1" t="s">
        <v>73</v>
      </c>
      <c r="N5690" s="1" t="s">
        <v>18</v>
      </c>
      <c r="O5690" t="s">
        <v>19</v>
      </c>
      <c r="P5690">
        <v>1100.4000000000001</v>
      </c>
      <c r="Q5690" s="1" t="s">
        <v>1492</v>
      </c>
      <c r="R5690" s="1" t="s">
        <v>1454</v>
      </c>
      <c r="S5690" t="s">
        <v>1449</v>
      </c>
      <c r="T5690">
        <f>VLOOKUP(Admissions[[#This Row],[Department]],Departments!A:E,5,FALSE)</f>
        <v>7200</v>
      </c>
      <c r="U5690" s="1" t="str">
        <f t="shared" si="176"/>
        <v>Within Benchmark</v>
      </c>
      <c r="V5690" s="1">
        <f t="shared" ca="1" si="177"/>
        <v>39</v>
      </c>
      <c r="W5690" s="1" t="str">
        <f ca="1">_xlfn.IFS(Admissions[[#This Row],[Patients Age]]&lt;18,"Paediatric",V5690&lt;40,"Young Adult",V5690&lt;65,"Adult",TRUE,"Senior")</f>
        <v>Young Adult</v>
      </c>
    </row>
    <row r="5691" spans="1:23" x14ac:dyDescent="0.25">
      <c r="A5691">
        <v>15758</v>
      </c>
      <c r="B5691">
        <v>3953</v>
      </c>
      <c r="C5691" s="1" t="s">
        <v>1416</v>
      </c>
      <c r="D5691" s="1" t="s">
        <v>56</v>
      </c>
      <c r="E5691" s="2">
        <v>11056</v>
      </c>
      <c r="F5691" s="1" t="s">
        <v>26</v>
      </c>
      <c r="G5691" s="1" t="s">
        <v>141</v>
      </c>
      <c r="H5691" s="2">
        <v>45204</v>
      </c>
      <c r="I5691" s="2">
        <v>45209</v>
      </c>
      <c r="J5691">
        <v>5</v>
      </c>
      <c r="K5691">
        <v>15834</v>
      </c>
      <c r="L5691" s="1" t="s">
        <v>1494</v>
      </c>
      <c r="M5691" s="1" t="s">
        <v>17</v>
      </c>
      <c r="N5691" s="1" t="s">
        <v>18</v>
      </c>
      <c r="O5691" t="s">
        <v>19</v>
      </c>
      <c r="P5691">
        <v>3166.8</v>
      </c>
      <c r="Q5691" s="1" t="s">
        <v>1492</v>
      </c>
      <c r="R5691" s="1" t="s">
        <v>1450</v>
      </c>
      <c r="S5691" t="s">
        <v>1449</v>
      </c>
      <c r="T5691">
        <f>VLOOKUP(Admissions[[#This Row],[Department]],Departments!A:E,5,FALSE)</f>
        <v>9000</v>
      </c>
      <c r="U5691" s="1" t="str">
        <f t="shared" si="176"/>
        <v>Above Benchmark</v>
      </c>
      <c r="V5691" s="1">
        <f t="shared" ca="1" si="177"/>
        <v>96</v>
      </c>
      <c r="W5691" s="1" t="str">
        <f ca="1">_xlfn.IFS(Admissions[[#This Row],[Patients Age]]&lt;18,"Paediatric",V5691&lt;40,"Young Adult",V5691&lt;65,"Adult",TRUE,"Senior")</f>
        <v>Senior</v>
      </c>
    </row>
    <row r="5692" spans="1:23" x14ac:dyDescent="0.25">
      <c r="A5692">
        <v>12189</v>
      </c>
      <c r="B5692">
        <v>3864</v>
      </c>
      <c r="C5692" s="1" t="s">
        <v>452</v>
      </c>
      <c r="D5692" s="1" t="s">
        <v>56</v>
      </c>
      <c r="E5692" s="2">
        <v>16737</v>
      </c>
      <c r="F5692" s="1" t="s">
        <v>26</v>
      </c>
      <c r="G5692" s="1" t="s">
        <v>27</v>
      </c>
      <c r="H5692" s="2">
        <v>45283</v>
      </c>
      <c r="I5692" s="2">
        <v>45291</v>
      </c>
      <c r="J5692">
        <v>8</v>
      </c>
      <c r="K5692">
        <v>17839</v>
      </c>
      <c r="L5692" s="1" t="s">
        <v>1491</v>
      </c>
      <c r="M5692" s="1" t="s">
        <v>17</v>
      </c>
      <c r="N5692" s="1" t="s">
        <v>33</v>
      </c>
      <c r="O5692" t="s">
        <v>19</v>
      </c>
      <c r="P5692">
        <v>2229.875</v>
      </c>
      <c r="Q5692" s="1" t="s">
        <v>1492</v>
      </c>
      <c r="R5692" s="1" t="s">
        <v>1446</v>
      </c>
      <c r="S5692" t="s">
        <v>1447</v>
      </c>
      <c r="T5692">
        <f>VLOOKUP(Admissions[[#This Row],[Department]],Departments!A:E,5,FALSE)</f>
        <v>9000</v>
      </c>
      <c r="U5692" s="1" t="str">
        <f t="shared" si="176"/>
        <v>Above Benchmark</v>
      </c>
      <c r="V5692" s="1">
        <f t="shared" ca="1" si="177"/>
        <v>80</v>
      </c>
      <c r="W5692" s="1" t="str">
        <f ca="1">_xlfn.IFS(Admissions[[#This Row],[Patients Age]]&lt;18,"Paediatric",V5692&lt;40,"Young Adult",V5692&lt;65,"Adult",TRUE,"Senior")</f>
        <v>Senior</v>
      </c>
    </row>
    <row r="5693" spans="1:23" x14ac:dyDescent="0.25">
      <c r="A5693">
        <v>12694</v>
      </c>
      <c r="B5693">
        <v>4460</v>
      </c>
      <c r="C5693" s="1" t="s">
        <v>750</v>
      </c>
      <c r="D5693" s="1" t="s">
        <v>56</v>
      </c>
      <c r="E5693" s="2">
        <v>25179</v>
      </c>
      <c r="F5693" s="1" t="s">
        <v>26</v>
      </c>
      <c r="G5693" s="1" t="s">
        <v>27</v>
      </c>
      <c r="H5693" s="2">
        <v>45035</v>
      </c>
      <c r="I5693" s="2">
        <v>45041</v>
      </c>
      <c r="J5693">
        <v>6</v>
      </c>
      <c r="K5693">
        <v>13422</v>
      </c>
      <c r="L5693" s="1" t="s">
        <v>1491</v>
      </c>
      <c r="M5693" s="1" t="s">
        <v>28</v>
      </c>
      <c r="N5693" s="1" t="s">
        <v>18</v>
      </c>
      <c r="O5693" t="s">
        <v>19</v>
      </c>
      <c r="P5693">
        <v>2237</v>
      </c>
      <c r="Q5693" s="1" t="s">
        <v>1492</v>
      </c>
      <c r="R5693" s="1" t="s">
        <v>1453</v>
      </c>
      <c r="S5693" t="s">
        <v>1449</v>
      </c>
      <c r="T5693">
        <f>VLOOKUP(Admissions[[#This Row],[Department]],Departments!A:E,5,FALSE)</f>
        <v>9000</v>
      </c>
      <c r="U5693" s="1" t="str">
        <f t="shared" si="176"/>
        <v>Above Benchmark</v>
      </c>
      <c r="V5693" s="1">
        <f t="shared" ca="1" si="177"/>
        <v>57</v>
      </c>
      <c r="W5693" s="1" t="str">
        <f ca="1">_xlfn.IFS(Admissions[[#This Row],[Patients Age]]&lt;18,"Paediatric",V5693&lt;40,"Young Adult",V5693&lt;65,"Adult",TRUE,"Senior")</f>
        <v>Adult</v>
      </c>
    </row>
    <row r="5694" spans="1:23" x14ac:dyDescent="0.25">
      <c r="A5694">
        <v>13367</v>
      </c>
      <c r="B5694">
        <v>3635</v>
      </c>
      <c r="C5694" s="1" t="s">
        <v>294</v>
      </c>
      <c r="D5694" s="1" t="s">
        <v>56</v>
      </c>
      <c r="E5694" s="2">
        <v>22781</v>
      </c>
      <c r="F5694" s="1" t="s">
        <v>51</v>
      </c>
      <c r="G5694" s="1" t="s">
        <v>87</v>
      </c>
      <c r="H5694" s="2">
        <v>45485</v>
      </c>
      <c r="I5694" s="2">
        <v>45492</v>
      </c>
      <c r="J5694">
        <v>7</v>
      </c>
      <c r="K5694">
        <v>11967</v>
      </c>
      <c r="L5694" s="1" t="s">
        <v>1491</v>
      </c>
      <c r="M5694" s="1" t="s">
        <v>114</v>
      </c>
      <c r="N5694" s="1" t="s">
        <v>33</v>
      </c>
      <c r="O5694" t="s">
        <v>19</v>
      </c>
      <c r="P5694">
        <v>1709.5714</v>
      </c>
      <c r="Q5694" s="1" t="s">
        <v>1492</v>
      </c>
      <c r="R5694" s="1" t="s">
        <v>1454</v>
      </c>
      <c r="S5694" t="s">
        <v>1449</v>
      </c>
      <c r="T5694">
        <f>VLOOKUP(Admissions[[#This Row],[Department]],Departments!A:E,5,FALSE)</f>
        <v>6800</v>
      </c>
      <c r="U5694" s="1" t="str">
        <f t="shared" si="176"/>
        <v>Above Benchmark</v>
      </c>
      <c r="V5694" s="1">
        <f t="shared" ca="1" si="177"/>
        <v>64</v>
      </c>
      <c r="W5694" s="1" t="str">
        <f ca="1">_xlfn.IFS(Admissions[[#This Row],[Patients Age]]&lt;18,"Paediatric",V5694&lt;40,"Young Adult",V5694&lt;65,"Adult",TRUE,"Senior")</f>
        <v>Adult</v>
      </c>
    </row>
    <row r="5695" spans="1:23" x14ac:dyDescent="0.25">
      <c r="A5695">
        <v>12163</v>
      </c>
      <c r="B5695">
        <v>4591</v>
      </c>
      <c r="C5695" s="1" t="s">
        <v>909</v>
      </c>
      <c r="D5695" s="1" t="s">
        <v>14</v>
      </c>
      <c r="E5695" s="2">
        <v>11558</v>
      </c>
      <c r="F5695" s="1" t="s">
        <v>15</v>
      </c>
      <c r="G5695" s="1" t="s">
        <v>48</v>
      </c>
      <c r="H5695" s="2">
        <v>45441</v>
      </c>
      <c r="I5695" s="2">
        <v>45444</v>
      </c>
      <c r="J5695">
        <v>3</v>
      </c>
      <c r="K5695">
        <v>6381</v>
      </c>
      <c r="L5695" s="1" t="s">
        <v>1491</v>
      </c>
      <c r="M5695" s="1" t="s">
        <v>46</v>
      </c>
      <c r="N5695" s="1" t="s">
        <v>24</v>
      </c>
      <c r="O5695" t="s">
        <v>19</v>
      </c>
      <c r="P5695">
        <v>2127</v>
      </c>
      <c r="Q5695" s="1" t="s">
        <v>1492</v>
      </c>
      <c r="R5695" s="1" t="s">
        <v>1453</v>
      </c>
      <c r="S5695" t="s">
        <v>1449</v>
      </c>
      <c r="T5695">
        <f>VLOOKUP(Admissions[[#This Row],[Department]],Departments!A:E,5,FALSE)</f>
        <v>5500</v>
      </c>
      <c r="U5695" s="1" t="str">
        <f t="shared" si="176"/>
        <v>Above Benchmark</v>
      </c>
      <c r="V5695" s="1">
        <f t="shared" ca="1" si="177"/>
        <v>94</v>
      </c>
      <c r="W5695" s="1" t="str">
        <f ca="1">_xlfn.IFS(Admissions[[#This Row],[Patients Age]]&lt;18,"Paediatric",V5695&lt;40,"Young Adult",V5695&lt;65,"Adult",TRUE,"Senior")</f>
        <v>Senior</v>
      </c>
    </row>
    <row r="5696" spans="1:23" x14ac:dyDescent="0.25">
      <c r="A5696">
        <v>11909</v>
      </c>
      <c r="B5696">
        <v>6573</v>
      </c>
      <c r="C5696" s="1" t="s">
        <v>1041</v>
      </c>
      <c r="D5696" s="1" t="s">
        <v>56</v>
      </c>
      <c r="E5696" s="2">
        <v>38000</v>
      </c>
      <c r="F5696" s="1" t="s">
        <v>15</v>
      </c>
      <c r="G5696" s="1" t="s">
        <v>16</v>
      </c>
      <c r="H5696" s="2">
        <v>45271</v>
      </c>
      <c r="I5696" s="2">
        <v>45273</v>
      </c>
      <c r="J5696">
        <v>2</v>
      </c>
      <c r="K5696">
        <v>5808</v>
      </c>
      <c r="L5696" s="1" t="s">
        <v>1494</v>
      </c>
      <c r="M5696" s="1" t="s">
        <v>17</v>
      </c>
      <c r="N5696" s="1" t="s">
        <v>33</v>
      </c>
      <c r="O5696" t="s">
        <v>19</v>
      </c>
      <c r="P5696">
        <v>2904</v>
      </c>
      <c r="Q5696" s="1" t="s">
        <v>1492</v>
      </c>
      <c r="R5696" s="1" t="s">
        <v>1448</v>
      </c>
      <c r="S5696" t="s">
        <v>1449</v>
      </c>
      <c r="T5696">
        <f>VLOOKUP(Admissions[[#This Row],[Department]],Departments!A:E,5,FALSE)</f>
        <v>5500</v>
      </c>
      <c r="U5696" s="1" t="str">
        <f t="shared" si="176"/>
        <v>Above Benchmark</v>
      </c>
      <c r="V5696" s="1">
        <f t="shared" ca="1" si="177"/>
        <v>22</v>
      </c>
      <c r="W5696" s="1" t="str">
        <f ca="1">_xlfn.IFS(Admissions[[#This Row],[Patients Age]]&lt;18,"Paediatric",V5696&lt;40,"Young Adult",V5696&lt;65,"Adult",TRUE,"Senior")</f>
        <v>Young Adult</v>
      </c>
    </row>
    <row r="5697" spans="1:23" x14ac:dyDescent="0.25">
      <c r="A5697">
        <v>13181</v>
      </c>
      <c r="B5697">
        <v>4218</v>
      </c>
      <c r="C5697" s="1" t="s">
        <v>491</v>
      </c>
      <c r="D5697" s="1" t="s">
        <v>14</v>
      </c>
      <c r="E5697" s="2">
        <v>14243</v>
      </c>
      <c r="F5697" s="1" t="s">
        <v>51</v>
      </c>
      <c r="G5697" s="1" t="s">
        <v>52</v>
      </c>
      <c r="H5697" s="2">
        <v>45211</v>
      </c>
      <c r="I5697" s="2">
        <v>45221</v>
      </c>
      <c r="J5697">
        <v>10</v>
      </c>
      <c r="K5697">
        <v>16011</v>
      </c>
      <c r="L5697" s="1" t="s">
        <v>1491</v>
      </c>
      <c r="M5697" s="1" t="s">
        <v>17</v>
      </c>
      <c r="N5697" s="1" t="s">
        <v>33</v>
      </c>
      <c r="O5697" t="s">
        <v>19</v>
      </c>
      <c r="P5697">
        <v>1601.1</v>
      </c>
      <c r="Q5697" s="1" t="s">
        <v>1492</v>
      </c>
      <c r="R5697" s="1" t="s">
        <v>1450</v>
      </c>
      <c r="S5697" t="s">
        <v>1449</v>
      </c>
      <c r="T5697">
        <f>VLOOKUP(Admissions[[#This Row],[Department]],Departments!A:E,5,FALSE)</f>
        <v>6800</v>
      </c>
      <c r="U5697" s="1" t="str">
        <f t="shared" si="176"/>
        <v>Above Benchmark</v>
      </c>
      <c r="V5697" s="1">
        <f t="shared" ca="1" si="177"/>
        <v>87</v>
      </c>
      <c r="W5697" s="1" t="str">
        <f ca="1">_xlfn.IFS(Admissions[[#This Row],[Patients Age]]&lt;18,"Paediatric",V5697&lt;40,"Young Adult",V5697&lt;65,"Adult",TRUE,"Senior")</f>
        <v>Senior</v>
      </c>
    </row>
    <row r="5698" spans="1:23" x14ac:dyDescent="0.25">
      <c r="A5698">
        <v>12683</v>
      </c>
      <c r="B5698">
        <v>4516</v>
      </c>
      <c r="C5698" s="1" t="s">
        <v>826</v>
      </c>
      <c r="D5698" s="1" t="s">
        <v>56</v>
      </c>
      <c r="E5698" s="2">
        <v>15776</v>
      </c>
      <c r="F5698" s="1" t="s">
        <v>21</v>
      </c>
      <c r="G5698" s="1" t="s">
        <v>160</v>
      </c>
      <c r="H5698" s="2">
        <v>45011</v>
      </c>
      <c r="I5698" s="2">
        <v>45020</v>
      </c>
      <c r="J5698">
        <v>9</v>
      </c>
      <c r="K5698">
        <v>30051</v>
      </c>
      <c r="L5698" s="1" t="s">
        <v>1491</v>
      </c>
      <c r="M5698" s="1" t="s">
        <v>124</v>
      </c>
      <c r="N5698" s="1" t="s">
        <v>18</v>
      </c>
      <c r="O5698" t="s">
        <v>19</v>
      </c>
      <c r="P5698">
        <v>3339</v>
      </c>
      <c r="Q5698" s="1" t="s">
        <v>1492</v>
      </c>
      <c r="R5698" s="1" t="s">
        <v>1451</v>
      </c>
      <c r="S5698" t="s">
        <v>1447</v>
      </c>
      <c r="T5698">
        <f>VLOOKUP(Admissions[[#This Row],[Department]],Departments!A:E,5,FALSE)</f>
        <v>12000</v>
      </c>
      <c r="U5698" s="1" t="str">
        <f t="shared" ref="U5698:U5761" si="178">IF(K5698&gt;T5698,"Above Benchmark","Within Benchmark")</f>
        <v>Above Benchmark</v>
      </c>
      <c r="V5698" s="1">
        <f t="shared" ref="V5698:V5761" ca="1" si="179">INT(YEARFRAC(E5698,TODAY()))</f>
        <v>83</v>
      </c>
      <c r="W5698" s="1" t="str">
        <f ca="1">_xlfn.IFS(Admissions[[#This Row],[Patients Age]]&lt;18,"Paediatric",V5698&lt;40,"Young Adult",V5698&lt;65,"Adult",TRUE,"Senior")</f>
        <v>Senior</v>
      </c>
    </row>
    <row r="5699" spans="1:23" x14ac:dyDescent="0.25">
      <c r="A5699">
        <v>15165</v>
      </c>
      <c r="B5699">
        <v>4556</v>
      </c>
      <c r="C5699" s="1" t="s">
        <v>1419</v>
      </c>
      <c r="D5699" s="1" t="s">
        <v>14</v>
      </c>
      <c r="E5699" s="2">
        <v>17354</v>
      </c>
      <c r="F5699" s="1" t="s">
        <v>21</v>
      </c>
      <c r="G5699" s="1" t="s">
        <v>22</v>
      </c>
      <c r="H5699" s="2">
        <v>45070</v>
      </c>
      <c r="I5699" s="2">
        <v>45080</v>
      </c>
      <c r="J5699">
        <v>10</v>
      </c>
      <c r="K5699">
        <v>22058</v>
      </c>
      <c r="L5699" s="1" t="s">
        <v>1491</v>
      </c>
      <c r="M5699" s="1" t="s">
        <v>1489</v>
      </c>
      <c r="N5699" s="1" t="s">
        <v>24</v>
      </c>
      <c r="O5699" t="s">
        <v>19</v>
      </c>
      <c r="P5699">
        <v>2205.8000000000002</v>
      </c>
      <c r="Q5699" s="1" t="s">
        <v>1492</v>
      </c>
      <c r="R5699" s="1" t="s">
        <v>1453</v>
      </c>
      <c r="S5699" t="s">
        <v>1449</v>
      </c>
      <c r="T5699">
        <f>VLOOKUP(Admissions[[#This Row],[Department]],Departments!A:E,5,FALSE)</f>
        <v>12000</v>
      </c>
      <c r="U5699" s="1" t="str">
        <f t="shared" si="178"/>
        <v>Above Benchmark</v>
      </c>
      <c r="V5699" s="1">
        <f t="shared" ca="1" si="179"/>
        <v>79</v>
      </c>
      <c r="W5699" s="1" t="str">
        <f ca="1">_xlfn.IFS(Admissions[[#This Row],[Patients Age]]&lt;18,"Paediatric",V5699&lt;40,"Young Adult",V5699&lt;65,"Adult",TRUE,"Senior")</f>
        <v>Senior</v>
      </c>
    </row>
    <row r="5700" spans="1:23" x14ac:dyDescent="0.25">
      <c r="A5700">
        <v>10101</v>
      </c>
      <c r="B5700">
        <v>5162</v>
      </c>
      <c r="C5700" s="1" t="s">
        <v>1404</v>
      </c>
      <c r="D5700" s="1" t="s">
        <v>56</v>
      </c>
      <c r="E5700" s="2">
        <v>30024</v>
      </c>
      <c r="F5700" s="1" t="s">
        <v>41</v>
      </c>
      <c r="G5700" s="1" t="s">
        <v>42</v>
      </c>
      <c r="H5700" s="2">
        <v>45565</v>
      </c>
      <c r="I5700" s="2">
        <v>45569</v>
      </c>
      <c r="J5700">
        <v>4</v>
      </c>
      <c r="K5700">
        <v>5681</v>
      </c>
      <c r="L5700" s="1" t="s">
        <v>1491</v>
      </c>
      <c r="M5700" s="1" t="s">
        <v>121</v>
      </c>
      <c r="N5700" s="1" t="s">
        <v>33</v>
      </c>
      <c r="O5700" t="s">
        <v>19</v>
      </c>
      <c r="P5700">
        <v>1420.25</v>
      </c>
      <c r="Q5700" s="1" t="s">
        <v>1492</v>
      </c>
      <c r="R5700" s="1" t="s">
        <v>1448</v>
      </c>
      <c r="S5700" t="s">
        <v>1449</v>
      </c>
      <c r="T5700">
        <f>VLOOKUP(Admissions[[#This Row],[Department]],Departments!A:E,5,FALSE)</f>
        <v>7200</v>
      </c>
      <c r="U5700" s="1" t="str">
        <f t="shared" si="178"/>
        <v>Within Benchmark</v>
      </c>
      <c r="V5700" s="1">
        <f t="shared" ca="1" si="179"/>
        <v>44</v>
      </c>
      <c r="W5700" s="1" t="str">
        <f ca="1">_xlfn.IFS(Admissions[[#This Row],[Patients Age]]&lt;18,"Paediatric",V5700&lt;40,"Young Adult",V5700&lt;65,"Adult",TRUE,"Senior")</f>
        <v>Adult</v>
      </c>
    </row>
    <row r="5701" spans="1:23" x14ac:dyDescent="0.25">
      <c r="A5701">
        <v>10471</v>
      </c>
      <c r="B5701">
        <v>3448</v>
      </c>
      <c r="C5701" s="1" t="s">
        <v>175</v>
      </c>
      <c r="D5701" s="1" t="s">
        <v>14</v>
      </c>
      <c r="E5701" s="2">
        <v>24449</v>
      </c>
      <c r="F5701" s="1" t="s">
        <v>15</v>
      </c>
      <c r="G5701" s="1" t="s">
        <v>48</v>
      </c>
      <c r="H5701" s="2">
        <v>45573</v>
      </c>
      <c r="I5701" s="2">
        <v>45576</v>
      </c>
      <c r="J5701">
        <v>3</v>
      </c>
      <c r="K5701">
        <v>9729</v>
      </c>
      <c r="L5701" s="1" t="s">
        <v>1494</v>
      </c>
      <c r="M5701" s="1" t="s">
        <v>81</v>
      </c>
      <c r="N5701" s="1" t="s">
        <v>18</v>
      </c>
      <c r="O5701" t="s">
        <v>19</v>
      </c>
      <c r="P5701">
        <v>3243</v>
      </c>
      <c r="Q5701" s="1" t="s">
        <v>1492</v>
      </c>
      <c r="R5701" s="1" t="s">
        <v>1452</v>
      </c>
      <c r="S5701" t="s">
        <v>1449</v>
      </c>
      <c r="T5701">
        <f>VLOOKUP(Admissions[[#This Row],[Department]],Departments!A:E,5,FALSE)</f>
        <v>5500</v>
      </c>
      <c r="U5701" s="1" t="str">
        <f t="shared" si="178"/>
        <v>Above Benchmark</v>
      </c>
      <c r="V5701" s="1">
        <f t="shared" ca="1" si="179"/>
        <v>59</v>
      </c>
      <c r="W5701" s="1" t="str">
        <f ca="1">_xlfn.IFS(Admissions[[#This Row],[Patients Age]]&lt;18,"Paediatric",V5701&lt;40,"Young Adult",V5701&lt;65,"Adult",TRUE,"Senior")</f>
        <v>Adult</v>
      </c>
    </row>
    <row r="5702" spans="1:23" x14ac:dyDescent="0.25">
      <c r="A5702">
        <v>11354</v>
      </c>
      <c r="B5702">
        <v>3891</v>
      </c>
      <c r="C5702" s="1" t="s">
        <v>186</v>
      </c>
      <c r="D5702" s="1" t="s">
        <v>14</v>
      </c>
      <c r="E5702" s="2">
        <v>12015</v>
      </c>
      <c r="F5702" s="1" t="s">
        <v>15</v>
      </c>
      <c r="G5702" s="1" t="s">
        <v>48</v>
      </c>
      <c r="H5702" s="2">
        <v>45627</v>
      </c>
      <c r="I5702" s="2">
        <v>45630</v>
      </c>
      <c r="J5702">
        <v>3</v>
      </c>
      <c r="K5702">
        <v>9384</v>
      </c>
      <c r="L5702" s="1" t="s">
        <v>1491</v>
      </c>
      <c r="M5702" s="1" t="s">
        <v>17</v>
      </c>
      <c r="N5702" s="1" t="s">
        <v>18</v>
      </c>
      <c r="O5702" t="s">
        <v>19</v>
      </c>
      <c r="P5702">
        <v>3128</v>
      </c>
      <c r="Q5702" s="1" t="s">
        <v>1492</v>
      </c>
      <c r="R5702" s="1" t="s">
        <v>1451</v>
      </c>
      <c r="S5702" t="s">
        <v>1447</v>
      </c>
      <c r="T5702">
        <f>VLOOKUP(Admissions[[#This Row],[Department]],Departments!A:E,5,FALSE)</f>
        <v>5500</v>
      </c>
      <c r="U5702" s="1" t="str">
        <f t="shared" si="178"/>
        <v>Above Benchmark</v>
      </c>
      <c r="V5702" s="1">
        <f t="shared" ca="1" si="179"/>
        <v>93</v>
      </c>
      <c r="W5702" s="1" t="str">
        <f ca="1">_xlfn.IFS(Admissions[[#This Row],[Patients Age]]&lt;18,"Paediatric",V5702&lt;40,"Young Adult",V5702&lt;65,"Adult",TRUE,"Senior")</f>
        <v>Senior</v>
      </c>
    </row>
    <row r="5703" spans="1:23" x14ac:dyDescent="0.25">
      <c r="A5703">
        <v>10576</v>
      </c>
      <c r="B5703">
        <v>4757</v>
      </c>
      <c r="C5703" s="1" t="s">
        <v>1324</v>
      </c>
      <c r="D5703" s="1" t="s">
        <v>14</v>
      </c>
      <c r="E5703" s="2">
        <v>27564</v>
      </c>
      <c r="F5703" s="1" t="s">
        <v>15</v>
      </c>
      <c r="G5703" s="1" t="s">
        <v>48</v>
      </c>
      <c r="H5703" s="2">
        <v>45568</v>
      </c>
      <c r="I5703" s="2">
        <v>45570</v>
      </c>
      <c r="J5703">
        <v>2</v>
      </c>
      <c r="K5703">
        <v>4314</v>
      </c>
      <c r="L5703" s="1" t="s">
        <v>1491</v>
      </c>
      <c r="M5703" s="1" t="s">
        <v>49</v>
      </c>
      <c r="N5703" s="1" t="s">
        <v>33</v>
      </c>
      <c r="O5703" t="s">
        <v>19</v>
      </c>
      <c r="P5703">
        <v>2157</v>
      </c>
      <c r="Q5703" s="1" t="s">
        <v>1492</v>
      </c>
      <c r="R5703" s="1" t="s">
        <v>1450</v>
      </c>
      <c r="S5703" t="s">
        <v>1449</v>
      </c>
      <c r="T5703">
        <f>VLOOKUP(Admissions[[#This Row],[Department]],Departments!A:E,5,FALSE)</f>
        <v>5500</v>
      </c>
      <c r="U5703" s="1" t="str">
        <f t="shared" si="178"/>
        <v>Within Benchmark</v>
      </c>
      <c r="V5703" s="1">
        <f t="shared" ca="1" si="179"/>
        <v>51</v>
      </c>
      <c r="W5703" s="1" t="str">
        <f ca="1">_xlfn.IFS(Admissions[[#This Row],[Patients Age]]&lt;18,"Paediatric",V5703&lt;40,"Young Adult",V5703&lt;65,"Adult",TRUE,"Senior")</f>
        <v>Adult</v>
      </c>
    </row>
    <row r="5704" spans="1:23" x14ac:dyDescent="0.25">
      <c r="A5704">
        <v>14252</v>
      </c>
      <c r="B5704">
        <v>5999</v>
      </c>
      <c r="C5704" s="1" t="s">
        <v>20</v>
      </c>
      <c r="D5704" s="1" t="s">
        <v>14</v>
      </c>
      <c r="E5704" s="2">
        <v>31441</v>
      </c>
      <c r="F5704" s="1" t="s">
        <v>66</v>
      </c>
      <c r="G5704" s="1" t="s">
        <v>77</v>
      </c>
      <c r="H5704" s="2">
        <v>45574</v>
      </c>
      <c r="I5704" s="2">
        <v>45578</v>
      </c>
      <c r="J5704">
        <v>4</v>
      </c>
      <c r="K5704">
        <v>8626</v>
      </c>
      <c r="L5704" s="1" t="s">
        <v>1491</v>
      </c>
      <c r="M5704" s="1" t="s">
        <v>37</v>
      </c>
      <c r="N5704" s="1" t="s">
        <v>33</v>
      </c>
      <c r="O5704" t="s">
        <v>19</v>
      </c>
      <c r="P5704">
        <v>2156.5</v>
      </c>
      <c r="Q5704" s="1" t="s">
        <v>1492</v>
      </c>
      <c r="R5704" s="1" t="s">
        <v>1453</v>
      </c>
      <c r="S5704" t="s">
        <v>1449</v>
      </c>
      <c r="T5704">
        <f>VLOOKUP(Admissions[[#This Row],[Department]],Departments!A:E,5,FALSE)</f>
        <v>6000</v>
      </c>
      <c r="U5704" s="1" t="str">
        <f t="shared" si="178"/>
        <v>Above Benchmark</v>
      </c>
      <c r="V5704" s="1">
        <f t="shared" ca="1" si="179"/>
        <v>40</v>
      </c>
      <c r="W5704" s="1" t="str">
        <f ca="1">_xlfn.IFS(Admissions[[#This Row],[Patients Age]]&lt;18,"Paediatric",V5704&lt;40,"Young Adult",V5704&lt;65,"Adult",TRUE,"Senior")</f>
        <v>Adult</v>
      </c>
    </row>
    <row r="5705" spans="1:23" x14ac:dyDescent="0.25">
      <c r="A5705">
        <v>12874</v>
      </c>
      <c r="B5705">
        <v>6912</v>
      </c>
      <c r="C5705" s="1" t="s">
        <v>1142</v>
      </c>
      <c r="D5705" s="1" t="s">
        <v>14</v>
      </c>
      <c r="E5705" s="2">
        <v>22903</v>
      </c>
      <c r="F5705" s="1" t="s">
        <v>15</v>
      </c>
      <c r="G5705" s="1" t="s">
        <v>217</v>
      </c>
      <c r="H5705" s="2">
        <v>45603</v>
      </c>
      <c r="I5705" s="2">
        <v>45604</v>
      </c>
      <c r="J5705">
        <v>1</v>
      </c>
      <c r="K5705">
        <v>3487</v>
      </c>
      <c r="L5705" s="1" t="s">
        <v>1491</v>
      </c>
      <c r="M5705" s="1" t="s">
        <v>81</v>
      </c>
      <c r="N5705" s="1" t="s">
        <v>18</v>
      </c>
      <c r="O5705" t="s">
        <v>19</v>
      </c>
      <c r="P5705">
        <v>3487</v>
      </c>
      <c r="Q5705" s="1" t="s">
        <v>1492</v>
      </c>
      <c r="R5705" s="1" t="s">
        <v>1450</v>
      </c>
      <c r="S5705" t="s">
        <v>1449</v>
      </c>
      <c r="T5705">
        <f>VLOOKUP(Admissions[[#This Row],[Department]],Departments!A:E,5,FALSE)</f>
        <v>5500</v>
      </c>
      <c r="U5705" s="1" t="str">
        <f t="shared" si="178"/>
        <v>Within Benchmark</v>
      </c>
      <c r="V5705" s="1">
        <f t="shared" ca="1" si="179"/>
        <v>63</v>
      </c>
      <c r="W5705" s="1" t="str">
        <f ca="1">_xlfn.IFS(Admissions[[#This Row],[Patients Age]]&lt;18,"Paediatric",V5705&lt;40,"Young Adult",V5705&lt;65,"Adult",TRUE,"Senior")</f>
        <v>Adult</v>
      </c>
    </row>
    <row r="5706" spans="1:23" x14ac:dyDescent="0.25">
      <c r="A5706">
        <v>11895</v>
      </c>
      <c r="B5706">
        <v>4933</v>
      </c>
      <c r="C5706" s="1" t="s">
        <v>1181</v>
      </c>
      <c r="D5706" s="1" t="s">
        <v>14</v>
      </c>
      <c r="E5706" s="2">
        <v>37054</v>
      </c>
      <c r="F5706" s="1" t="s">
        <v>21</v>
      </c>
      <c r="G5706" s="1" t="s">
        <v>149</v>
      </c>
      <c r="H5706" s="2">
        <v>45642</v>
      </c>
      <c r="I5706" s="2">
        <v>45650</v>
      </c>
      <c r="J5706">
        <v>8</v>
      </c>
      <c r="K5706">
        <v>23606</v>
      </c>
      <c r="L5706" s="1" t="s">
        <v>1491</v>
      </c>
      <c r="M5706" s="1" t="s">
        <v>1422</v>
      </c>
      <c r="N5706" s="1" t="s">
        <v>18</v>
      </c>
      <c r="O5706" t="s">
        <v>19</v>
      </c>
      <c r="P5706">
        <v>2950.75</v>
      </c>
      <c r="Q5706" s="1" t="s">
        <v>1492</v>
      </c>
      <c r="R5706" s="1" t="s">
        <v>1448</v>
      </c>
      <c r="S5706" t="s">
        <v>1449</v>
      </c>
      <c r="T5706">
        <f>VLOOKUP(Admissions[[#This Row],[Department]],Departments!A:E,5,FALSE)</f>
        <v>12000</v>
      </c>
      <c r="U5706" s="1" t="str">
        <f t="shared" si="178"/>
        <v>Above Benchmark</v>
      </c>
      <c r="V5706" s="1">
        <f t="shared" ca="1" si="179"/>
        <v>25</v>
      </c>
      <c r="W5706" s="1" t="str">
        <f ca="1">_xlfn.IFS(Admissions[[#This Row],[Patients Age]]&lt;18,"Paediatric",V5706&lt;40,"Young Adult",V5706&lt;65,"Adult",TRUE,"Senior")</f>
        <v>Young Adult</v>
      </c>
    </row>
    <row r="5707" spans="1:23" x14ac:dyDescent="0.25">
      <c r="A5707">
        <v>14883</v>
      </c>
      <c r="B5707">
        <v>6248</v>
      </c>
      <c r="C5707" s="1" t="s">
        <v>1358</v>
      </c>
      <c r="D5707" s="1" t="s">
        <v>14</v>
      </c>
      <c r="E5707" s="2">
        <v>36791</v>
      </c>
      <c r="F5707" s="1" t="s">
        <v>35</v>
      </c>
      <c r="G5707" s="1" t="s">
        <v>83</v>
      </c>
      <c r="H5707" s="2">
        <v>45369</v>
      </c>
      <c r="I5707" s="2">
        <v>45373</v>
      </c>
      <c r="J5707">
        <v>4</v>
      </c>
      <c r="K5707">
        <v>8825</v>
      </c>
      <c r="L5707" s="1" t="s">
        <v>1491</v>
      </c>
      <c r="M5707" s="1" t="s">
        <v>60</v>
      </c>
      <c r="N5707" s="1" t="s">
        <v>33</v>
      </c>
      <c r="O5707" t="s">
        <v>19</v>
      </c>
      <c r="P5707">
        <v>2206.25</v>
      </c>
      <c r="Q5707" s="1" t="s">
        <v>1492</v>
      </c>
      <c r="R5707" s="1" t="s">
        <v>1448</v>
      </c>
      <c r="S5707" t="s">
        <v>1449</v>
      </c>
      <c r="T5707">
        <f>VLOOKUP(Admissions[[#This Row],[Department]],Departments!A:E,5,FALSE)</f>
        <v>8500</v>
      </c>
      <c r="U5707" s="1" t="str">
        <f t="shared" si="178"/>
        <v>Above Benchmark</v>
      </c>
      <c r="V5707" s="1">
        <f t="shared" ca="1" si="179"/>
        <v>25</v>
      </c>
      <c r="W5707" s="1" t="str">
        <f ca="1">_xlfn.IFS(Admissions[[#This Row],[Patients Age]]&lt;18,"Paediatric",V5707&lt;40,"Young Adult",V5707&lt;65,"Adult",TRUE,"Senior")</f>
        <v>Young Adult</v>
      </c>
    </row>
    <row r="5708" spans="1:23" x14ac:dyDescent="0.25">
      <c r="A5708">
        <v>10965</v>
      </c>
      <c r="B5708">
        <v>5017</v>
      </c>
      <c r="C5708" s="1" t="s">
        <v>1065</v>
      </c>
      <c r="D5708" s="1" t="s">
        <v>56</v>
      </c>
      <c r="E5708" s="2">
        <v>41161</v>
      </c>
      <c r="F5708" s="1" t="s">
        <v>30</v>
      </c>
      <c r="G5708" s="1" t="s">
        <v>110</v>
      </c>
      <c r="H5708" s="2">
        <v>45269</v>
      </c>
      <c r="I5708" s="2">
        <v>45271</v>
      </c>
      <c r="J5708">
        <v>2</v>
      </c>
      <c r="K5708">
        <v>2981</v>
      </c>
      <c r="L5708" s="1" t="s">
        <v>1491</v>
      </c>
      <c r="M5708" s="1" t="s">
        <v>46</v>
      </c>
      <c r="N5708" s="1" t="s">
        <v>33</v>
      </c>
      <c r="O5708" t="s">
        <v>19</v>
      </c>
      <c r="P5708">
        <v>1490.5</v>
      </c>
      <c r="Q5708" s="1" t="s">
        <v>1492</v>
      </c>
      <c r="R5708" s="1" t="s">
        <v>1446</v>
      </c>
      <c r="S5708" t="s">
        <v>1447</v>
      </c>
      <c r="T5708">
        <f>VLOOKUP(Admissions[[#This Row],[Department]],Departments!A:E,5,FALSE)</f>
        <v>4500</v>
      </c>
      <c r="U5708" s="1" t="str">
        <f t="shared" si="178"/>
        <v>Within Benchmark</v>
      </c>
      <c r="V5708" s="1">
        <f t="shared" ca="1" si="179"/>
        <v>13</v>
      </c>
      <c r="W5708" s="1" t="str">
        <f ca="1">_xlfn.IFS(Admissions[[#This Row],[Patients Age]]&lt;18,"Paediatric",V5708&lt;40,"Young Adult",V5708&lt;65,"Adult",TRUE,"Senior")</f>
        <v>Paediatric</v>
      </c>
    </row>
    <row r="5709" spans="1:23" x14ac:dyDescent="0.25">
      <c r="A5709">
        <v>10207</v>
      </c>
      <c r="B5709">
        <v>4700</v>
      </c>
      <c r="C5709" s="1" t="s">
        <v>461</v>
      </c>
      <c r="D5709" s="1" t="s">
        <v>56</v>
      </c>
      <c r="E5709" s="2">
        <v>19598</v>
      </c>
      <c r="F5709" s="1" t="s">
        <v>35</v>
      </c>
      <c r="G5709" s="1" t="s">
        <v>36</v>
      </c>
      <c r="H5709" s="2">
        <v>45125</v>
      </c>
      <c r="I5709" s="2">
        <v>45134</v>
      </c>
      <c r="J5709">
        <v>9</v>
      </c>
      <c r="K5709">
        <v>13471</v>
      </c>
      <c r="L5709" s="1" t="s">
        <v>1494</v>
      </c>
      <c r="M5709" s="1" t="s">
        <v>75</v>
      </c>
      <c r="N5709" s="1" t="s">
        <v>24</v>
      </c>
      <c r="O5709" t="s">
        <v>19</v>
      </c>
      <c r="P5709">
        <v>1496.7778000000001</v>
      </c>
      <c r="Q5709" s="1" t="s">
        <v>1492</v>
      </c>
      <c r="R5709" s="1" t="s">
        <v>1452</v>
      </c>
      <c r="S5709" t="s">
        <v>1449</v>
      </c>
      <c r="T5709">
        <f>VLOOKUP(Admissions[[#This Row],[Department]],Departments!A:E,5,FALSE)</f>
        <v>8500</v>
      </c>
      <c r="U5709" s="1" t="str">
        <f t="shared" si="178"/>
        <v>Above Benchmark</v>
      </c>
      <c r="V5709" s="1">
        <f t="shared" ca="1" si="179"/>
        <v>72</v>
      </c>
      <c r="W5709" s="1" t="str">
        <f ca="1">_xlfn.IFS(Admissions[[#This Row],[Patients Age]]&lt;18,"Paediatric",V5709&lt;40,"Young Adult",V5709&lt;65,"Adult",TRUE,"Senior")</f>
        <v>Senior</v>
      </c>
    </row>
    <row r="5710" spans="1:23" x14ac:dyDescent="0.25">
      <c r="A5710">
        <v>12289</v>
      </c>
      <c r="B5710">
        <v>5521</v>
      </c>
      <c r="C5710" s="1" t="s">
        <v>1195</v>
      </c>
      <c r="D5710" s="1" t="s">
        <v>14</v>
      </c>
      <c r="E5710" s="2">
        <v>13692</v>
      </c>
      <c r="F5710" s="1" t="s">
        <v>66</v>
      </c>
      <c r="G5710" s="1" t="s">
        <v>77</v>
      </c>
      <c r="H5710" s="2">
        <v>45390</v>
      </c>
      <c r="I5710" s="2">
        <v>45396</v>
      </c>
      <c r="J5710">
        <v>6</v>
      </c>
      <c r="K5710">
        <v>13086</v>
      </c>
      <c r="L5710" s="1" t="s">
        <v>1491</v>
      </c>
      <c r="M5710" s="1" t="s">
        <v>37</v>
      </c>
      <c r="N5710" s="1" t="s">
        <v>18</v>
      </c>
      <c r="O5710" t="s">
        <v>19</v>
      </c>
      <c r="P5710">
        <v>2181</v>
      </c>
      <c r="Q5710" s="1" t="s">
        <v>1492</v>
      </c>
      <c r="R5710" s="1" t="s">
        <v>1448</v>
      </c>
      <c r="S5710" t="s">
        <v>1449</v>
      </c>
      <c r="T5710">
        <f>VLOOKUP(Admissions[[#This Row],[Department]],Departments!A:E,5,FALSE)</f>
        <v>6000</v>
      </c>
      <c r="U5710" s="1" t="str">
        <f t="shared" si="178"/>
        <v>Above Benchmark</v>
      </c>
      <c r="V5710" s="1">
        <f t="shared" ca="1" si="179"/>
        <v>89</v>
      </c>
      <c r="W5710" s="1" t="str">
        <f ca="1">_xlfn.IFS(Admissions[[#This Row],[Patients Age]]&lt;18,"Paediatric",V5710&lt;40,"Young Adult",V5710&lt;65,"Adult",TRUE,"Senior")</f>
        <v>Senior</v>
      </c>
    </row>
    <row r="5711" spans="1:23" x14ac:dyDescent="0.25">
      <c r="A5711">
        <v>14710</v>
      </c>
      <c r="B5711">
        <v>6697</v>
      </c>
      <c r="C5711" s="1" t="s">
        <v>1189</v>
      </c>
      <c r="D5711" s="1" t="s">
        <v>14</v>
      </c>
      <c r="E5711" s="2">
        <v>37729</v>
      </c>
      <c r="F5711" s="1" t="s">
        <v>15</v>
      </c>
      <c r="G5711" s="1" t="s">
        <v>48</v>
      </c>
      <c r="H5711" s="2">
        <v>45455</v>
      </c>
      <c r="I5711" s="2">
        <v>45458</v>
      </c>
      <c r="J5711">
        <v>3</v>
      </c>
      <c r="K5711">
        <v>4184</v>
      </c>
      <c r="L5711" s="1" t="s">
        <v>1491</v>
      </c>
      <c r="M5711" s="1" t="s">
        <v>49</v>
      </c>
      <c r="N5711" s="1" t="s">
        <v>33</v>
      </c>
      <c r="O5711" t="s">
        <v>19</v>
      </c>
      <c r="P5711">
        <v>1394.6667</v>
      </c>
      <c r="Q5711" s="1" t="s">
        <v>1492</v>
      </c>
      <c r="R5711" s="1" t="s">
        <v>1453</v>
      </c>
      <c r="S5711" t="s">
        <v>1449</v>
      </c>
      <c r="T5711">
        <f>VLOOKUP(Admissions[[#This Row],[Department]],Departments!A:E,5,FALSE)</f>
        <v>5500</v>
      </c>
      <c r="U5711" s="1" t="str">
        <f t="shared" si="178"/>
        <v>Within Benchmark</v>
      </c>
      <c r="V5711" s="1">
        <f t="shared" ca="1" si="179"/>
        <v>23</v>
      </c>
      <c r="W5711" s="1" t="str">
        <f ca="1">_xlfn.IFS(Admissions[[#This Row],[Patients Age]]&lt;18,"Paediatric",V5711&lt;40,"Young Adult",V5711&lt;65,"Adult",TRUE,"Senior")</f>
        <v>Young Adult</v>
      </c>
    </row>
    <row r="5712" spans="1:23" x14ac:dyDescent="0.25">
      <c r="A5712">
        <v>14340</v>
      </c>
      <c r="B5712">
        <v>5532</v>
      </c>
      <c r="C5712" s="1" t="s">
        <v>694</v>
      </c>
      <c r="D5712" s="1" t="s">
        <v>14</v>
      </c>
      <c r="E5712" s="2">
        <v>20115</v>
      </c>
      <c r="F5712" s="1" t="s">
        <v>35</v>
      </c>
      <c r="G5712" s="1" t="s">
        <v>36</v>
      </c>
      <c r="H5712" s="2">
        <v>45481</v>
      </c>
      <c r="I5712" s="2">
        <v>45488</v>
      </c>
      <c r="J5712">
        <v>7</v>
      </c>
      <c r="K5712">
        <v>21745</v>
      </c>
      <c r="L5712" s="1" t="s">
        <v>1491</v>
      </c>
      <c r="M5712" s="1" t="s">
        <v>37</v>
      </c>
      <c r="N5712" s="1" t="s">
        <v>33</v>
      </c>
      <c r="O5712" t="s">
        <v>19</v>
      </c>
      <c r="P5712">
        <v>3106.4286000000002</v>
      </c>
      <c r="Q5712" s="1" t="s">
        <v>1492</v>
      </c>
      <c r="R5712" s="1" t="s">
        <v>1448</v>
      </c>
      <c r="S5712" t="s">
        <v>1449</v>
      </c>
      <c r="T5712">
        <f>VLOOKUP(Admissions[[#This Row],[Department]],Departments!A:E,5,FALSE)</f>
        <v>8500</v>
      </c>
      <c r="U5712" s="1" t="str">
        <f t="shared" si="178"/>
        <v>Above Benchmark</v>
      </c>
      <c r="V5712" s="1">
        <f t="shared" ca="1" si="179"/>
        <v>71</v>
      </c>
      <c r="W5712" s="1" t="str">
        <f ca="1">_xlfn.IFS(Admissions[[#This Row],[Patients Age]]&lt;18,"Paediatric",V5712&lt;40,"Young Adult",V5712&lt;65,"Adult",TRUE,"Senior")</f>
        <v>Senior</v>
      </c>
    </row>
    <row r="5713" spans="1:23" x14ac:dyDescent="0.25">
      <c r="A5713">
        <v>10494</v>
      </c>
      <c r="B5713">
        <v>5369</v>
      </c>
      <c r="C5713" s="1" t="s">
        <v>1353</v>
      </c>
      <c r="D5713" s="1" t="s">
        <v>14</v>
      </c>
      <c r="E5713" s="2">
        <v>29531</v>
      </c>
      <c r="F5713" s="1" t="s">
        <v>51</v>
      </c>
      <c r="G5713" s="1" t="s">
        <v>87</v>
      </c>
      <c r="H5713" s="2">
        <v>45046</v>
      </c>
      <c r="I5713" s="2">
        <v>45052</v>
      </c>
      <c r="J5713">
        <v>6</v>
      </c>
      <c r="K5713">
        <v>5963</v>
      </c>
      <c r="L5713" s="1" t="s">
        <v>1491</v>
      </c>
      <c r="M5713" s="1" t="s">
        <v>53</v>
      </c>
      <c r="N5713" s="1" t="s">
        <v>18</v>
      </c>
      <c r="O5713" t="s">
        <v>19</v>
      </c>
      <c r="P5713">
        <v>993.83330000000001</v>
      </c>
      <c r="Q5713" s="1" t="s">
        <v>1492</v>
      </c>
      <c r="R5713" s="1" t="s">
        <v>1451</v>
      </c>
      <c r="S5713" t="s">
        <v>1447</v>
      </c>
      <c r="T5713">
        <f>VLOOKUP(Admissions[[#This Row],[Department]],Departments!A:E,5,FALSE)</f>
        <v>6800</v>
      </c>
      <c r="U5713" s="1" t="str">
        <f t="shared" si="178"/>
        <v>Within Benchmark</v>
      </c>
      <c r="V5713" s="1">
        <f t="shared" ca="1" si="179"/>
        <v>45</v>
      </c>
      <c r="W5713" s="1" t="str">
        <f ca="1">_xlfn.IFS(Admissions[[#This Row],[Patients Age]]&lt;18,"Paediatric",V5713&lt;40,"Young Adult",V5713&lt;65,"Adult",TRUE,"Senior")</f>
        <v>Adult</v>
      </c>
    </row>
    <row r="5714" spans="1:23" x14ac:dyDescent="0.25">
      <c r="A5714">
        <v>10619</v>
      </c>
      <c r="B5714">
        <v>7101</v>
      </c>
      <c r="C5714" s="1" t="s">
        <v>334</v>
      </c>
      <c r="D5714" s="1" t="s">
        <v>14</v>
      </c>
      <c r="E5714" s="2">
        <v>22708</v>
      </c>
      <c r="F5714" s="1" t="s">
        <v>41</v>
      </c>
      <c r="G5714" s="1" t="s">
        <v>42</v>
      </c>
      <c r="H5714" s="2">
        <v>45239</v>
      </c>
      <c r="I5714" s="2">
        <v>45245</v>
      </c>
      <c r="J5714">
        <v>6</v>
      </c>
      <c r="K5714">
        <v>10165</v>
      </c>
      <c r="L5714" s="1" t="s">
        <v>1491</v>
      </c>
      <c r="M5714" s="1" t="s">
        <v>73</v>
      </c>
      <c r="N5714" s="1" t="s">
        <v>18</v>
      </c>
      <c r="O5714" t="s">
        <v>19</v>
      </c>
      <c r="P5714">
        <v>1694.1667</v>
      </c>
      <c r="Q5714" s="1" t="s">
        <v>1492</v>
      </c>
      <c r="R5714" s="1" t="s">
        <v>1450</v>
      </c>
      <c r="S5714" t="s">
        <v>1449</v>
      </c>
      <c r="T5714">
        <f>VLOOKUP(Admissions[[#This Row],[Department]],Departments!A:E,5,FALSE)</f>
        <v>7200</v>
      </c>
      <c r="U5714" s="1" t="str">
        <f t="shared" si="178"/>
        <v>Above Benchmark</v>
      </c>
      <c r="V5714" s="1">
        <f t="shared" ca="1" si="179"/>
        <v>64</v>
      </c>
      <c r="W5714" s="1" t="str">
        <f ca="1">_xlfn.IFS(Admissions[[#This Row],[Patients Age]]&lt;18,"Paediatric",V5714&lt;40,"Young Adult",V5714&lt;65,"Adult",TRUE,"Senior")</f>
        <v>Adult</v>
      </c>
    </row>
    <row r="5715" spans="1:23" x14ac:dyDescent="0.25">
      <c r="A5715">
        <v>13256</v>
      </c>
      <c r="B5715">
        <v>3250</v>
      </c>
      <c r="C5715" s="1" t="s">
        <v>902</v>
      </c>
      <c r="D5715" s="1" t="s">
        <v>56</v>
      </c>
      <c r="E5715" s="2">
        <v>16704</v>
      </c>
      <c r="F5715" s="1" t="s">
        <v>26</v>
      </c>
      <c r="G5715" s="1" t="s">
        <v>141</v>
      </c>
      <c r="H5715" s="2">
        <v>45423</v>
      </c>
      <c r="I5715" s="2">
        <v>45429</v>
      </c>
      <c r="J5715">
        <v>6</v>
      </c>
      <c r="K5715">
        <v>12364</v>
      </c>
      <c r="L5715" s="1" t="s">
        <v>1491</v>
      </c>
      <c r="M5715" s="1" t="s">
        <v>79</v>
      </c>
      <c r="N5715" s="1" t="s">
        <v>24</v>
      </c>
      <c r="O5715" t="s">
        <v>19</v>
      </c>
      <c r="P5715">
        <v>2060.6667000000002</v>
      </c>
      <c r="Q5715" s="1" t="s">
        <v>1492</v>
      </c>
      <c r="R5715" s="1" t="s">
        <v>1446</v>
      </c>
      <c r="S5715" t="s">
        <v>1447</v>
      </c>
      <c r="T5715">
        <f>VLOOKUP(Admissions[[#This Row],[Department]],Departments!A:E,5,FALSE)</f>
        <v>9000</v>
      </c>
      <c r="U5715" s="1" t="str">
        <f t="shared" si="178"/>
        <v>Above Benchmark</v>
      </c>
      <c r="V5715" s="1">
        <f t="shared" ca="1" si="179"/>
        <v>80</v>
      </c>
      <c r="W5715" s="1" t="str">
        <f ca="1">_xlfn.IFS(Admissions[[#This Row],[Patients Age]]&lt;18,"Paediatric",V5715&lt;40,"Young Adult",V5715&lt;65,"Adult",TRUE,"Senior")</f>
        <v>Senior</v>
      </c>
    </row>
    <row r="5716" spans="1:23" x14ac:dyDescent="0.25">
      <c r="A5716">
        <v>11129</v>
      </c>
      <c r="B5716">
        <v>5000</v>
      </c>
      <c r="C5716" s="1" t="s">
        <v>947</v>
      </c>
      <c r="D5716" s="1" t="s">
        <v>56</v>
      </c>
      <c r="E5716" s="2">
        <v>34188</v>
      </c>
      <c r="F5716" s="1" t="s">
        <v>35</v>
      </c>
      <c r="G5716" s="1" t="s">
        <v>36</v>
      </c>
      <c r="H5716" s="2">
        <v>45451</v>
      </c>
      <c r="I5716" s="2">
        <v>45454</v>
      </c>
      <c r="J5716">
        <v>3</v>
      </c>
      <c r="K5716">
        <v>7070</v>
      </c>
      <c r="L5716" s="1" t="s">
        <v>1491</v>
      </c>
      <c r="M5716" s="1" t="s">
        <v>37</v>
      </c>
      <c r="N5716" s="1" t="s">
        <v>18</v>
      </c>
      <c r="O5716" t="s">
        <v>19</v>
      </c>
      <c r="P5716">
        <v>2356.6667000000002</v>
      </c>
      <c r="Q5716" s="1" t="s">
        <v>1492</v>
      </c>
      <c r="R5716" s="1" t="s">
        <v>1446</v>
      </c>
      <c r="S5716" t="s">
        <v>1447</v>
      </c>
      <c r="T5716">
        <f>VLOOKUP(Admissions[[#This Row],[Department]],Departments!A:E,5,FALSE)</f>
        <v>8500</v>
      </c>
      <c r="U5716" s="1" t="str">
        <f t="shared" si="178"/>
        <v>Within Benchmark</v>
      </c>
      <c r="V5716" s="1">
        <f t="shared" ca="1" si="179"/>
        <v>32</v>
      </c>
      <c r="W5716" s="1" t="str">
        <f ca="1">_xlfn.IFS(Admissions[[#This Row],[Patients Age]]&lt;18,"Paediatric",V5716&lt;40,"Young Adult",V5716&lt;65,"Adult",TRUE,"Senior")</f>
        <v>Young Adult</v>
      </c>
    </row>
    <row r="5717" spans="1:23" x14ac:dyDescent="0.25">
      <c r="A5717">
        <v>15161</v>
      </c>
      <c r="B5717">
        <v>4494</v>
      </c>
      <c r="C5717" s="1" t="s">
        <v>55</v>
      </c>
      <c r="D5717" s="1" t="s">
        <v>56</v>
      </c>
      <c r="E5717" s="2">
        <v>22118</v>
      </c>
      <c r="F5717" s="1" t="s">
        <v>35</v>
      </c>
      <c r="G5717" s="1" t="s">
        <v>36</v>
      </c>
      <c r="H5717" s="2">
        <v>45643</v>
      </c>
      <c r="I5717" s="2">
        <v>45648</v>
      </c>
      <c r="J5717">
        <v>5</v>
      </c>
      <c r="K5717">
        <v>8926</v>
      </c>
      <c r="L5717" s="1" t="s">
        <v>1491</v>
      </c>
      <c r="M5717" s="1" t="s">
        <v>37</v>
      </c>
      <c r="N5717" s="1" t="s">
        <v>24</v>
      </c>
      <c r="O5717" t="s">
        <v>19</v>
      </c>
      <c r="P5717">
        <v>1785.2</v>
      </c>
      <c r="Q5717" s="1" t="s">
        <v>1492</v>
      </c>
      <c r="R5717" s="1" t="s">
        <v>1452</v>
      </c>
      <c r="S5717" t="s">
        <v>1449</v>
      </c>
      <c r="T5717">
        <f>VLOOKUP(Admissions[[#This Row],[Department]],Departments!A:E,5,FALSE)</f>
        <v>8500</v>
      </c>
      <c r="U5717" s="1" t="str">
        <f t="shared" si="178"/>
        <v>Above Benchmark</v>
      </c>
      <c r="V5717" s="1">
        <f t="shared" ca="1" si="179"/>
        <v>65</v>
      </c>
      <c r="W5717" s="1" t="str">
        <f ca="1">_xlfn.IFS(Admissions[[#This Row],[Patients Age]]&lt;18,"Paediatric",V5717&lt;40,"Young Adult",V5717&lt;65,"Adult",TRUE,"Senior")</f>
        <v>Senior</v>
      </c>
    </row>
    <row r="5718" spans="1:23" x14ac:dyDescent="0.25">
      <c r="A5718">
        <v>10457</v>
      </c>
      <c r="B5718">
        <v>5285</v>
      </c>
      <c r="C5718" s="1" t="s">
        <v>598</v>
      </c>
      <c r="D5718" s="1" t="s">
        <v>14</v>
      </c>
      <c r="E5718" s="2">
        <v>26825</v>
      </c>
      <c r="F5718" s="1" t="s">
        <v>35</v>
      </c>
      <c r="G5718" s="1" t="s">
        <v>36</v>
      </c>
      <c r="H5718" s="2">
        <v>45295</v>
      </c>
      <c r="I5718" s="2">
        <v>45301</v>
      </c>
      <c r="J5718">
        <v>6</v>
      </c>
      <c r="K5718">
        <v>12667</v>
      </c>
      <c r="L5718" s="1" t="s">
        <v>1491</v>
      </c>
      <c r="M5718" s="1" t="s">
        <v>37</v>
      </c>
      <c r="N5718" s="1" t="s">
        <v>18</v>
      </c>
      <c r="O5718" t="s">
        <v>19</v>
      </c>
      <c r="P5718">
        <v>2111.1667000000002</v>
      </c>
      <c r="Q5718" s="1" t="s">
        <v>1492</v>
      </c>
      <c r="R5718" s="1" t="s">
        <v>1450</v>
      </c>
      <c r="S5718" t="s">
        <v>1449</v>
      </c>
      <c r="T5718">
        <f>VLOOKUP(Admissions[[#This Row],[Department]],Departments!A:E,5,FALSE)</f>
        <v>8500</v>
      </c>
      <c r="U5718" s="1" t="str">
        <f t="shared" si="178"/>
        <v>Above Benchmark</v>
      </c>
      <c r="V5718" s="1">
        <f t="shared" ca="1" si="179"/>
        <v>53</v>
      </c>
      <c r="W5718" s="1" t="str">
        <f ca="1">_xlfn.IFS(Admissions[[#This Row],[Patients Age]]&lt;18,"Paediatric",V5718&lt;40,"Young Adult",V5718&lt;65,"Adult",TRUE,"Senior")</f>
        <v>Adult</v>
      </c>
    </row>
    <row r="5719" spans="1:23" x14ac:dyDescent="0.25">
      <c r="A5719">
        <v>10612</v>
      </c>
      <c r="B5719">
        <v>5547</v>
      </c>
      <c r="C5719" s="1" t="s">
        <v>313</v>
      </c>
      <c r="D5719" s="1" t="s">
        <v>56</v>
      </c>
      <c r="E5719" s="2">
        <v>27247</v>
      </c>
      <c r="F5719" s="1" t="s">
        <v>41</v>
      </c>
      <c r="G5719" s="1" t="s">
        <v>219</v>
      </c>
      <c r="H5719" s="2">
        <v>45640</v>
      </c>
      <c r="I5719" s="2">
        <v>45644</v>
      </c>
      <c r="J5719">
        <v>4</v>
      </c>
      <c r="K5719">
        <v>6291</v>
      </c>
      <c r="L5719" s="1" t="s">
        <v>1494</v>
      </c>
      <c r="M5719" s="1" t="s">
        <v>43</v>
      </c>
      <c r="N5719" s="1" t="s">
        <v>18</v>
      </c>
      <c r="O5719" t="s">
        <v>19</v>
      </c>
      <c r="P5719">
        <v>1572.75</v>
      </c>
      <c r="Q5719" s="1" t="s">
        <v>1492</v>
      </c>
      <c r="R5719" s="1" t="s">
        <v>1446</v>
      </c>
      <c r="S5719" t="s">
        <v>1447</v>
      </c>
      <c r="T5719">
        <f>VLOOKUP(Admissions[[#This Row],[Department]],Departments!A:E,5,FALSE)</f>
        <v>7200</v>
      </c>
      <c r="U5719" s="1" t="str">
        <f t="shared" si="178"/>
        <v>Within Benchmark</v>
      </c>
      <c r="V5719" s="1">
        <f t="shared" ca="1" si="179"/>
        <v>51</v>
      </c>
      <c r="W5719" s="1" t="str">
        <f ca="1">_xlfn.IFS(Admissions[[#This Row],[Patients Age]]&lt;18,"Paediatric",V5719&lt;40,"Young Adult",V5719&lt;65,"Adult",TRUE,"Senior")</f>
        <v>Adult</v>
      </c>
    </row>
    <row r="5720" spans="1:23" x14ac:dyDescent="0.25">
      <c r="A5720">
        <v>14031</v>
      </c>
      <c r="B5720">
        <v>4928</v>
      </c>
      <c r="C5720" s="1" t="s">
        <v>760</v>
      </c>
      <c r="D5720" s="1" t="s">
        <v>14</v>
      </c>
      <c r="E5720" s="2">
        <v>38698</v>
      </c>
      <c r="F5720" s="1" t="s">
        <v>15</v>
      </c>
      <c r="G5720" s="1" t="s">
        <v>48</v>
      </c>
      <c r="H5720" s="2">
        <v>45205</v>
      </c>
      <c r="I5720" s="2">
        <v>45207</v>
      </c>
      <c r="J5720">
        <v>2</v>
      </c>
      <c r="K5720">
        <v>3591</v>
      </c>
      <c r="L5720" s="1" t="s">
        <v>1491</v>
      </c>
      <c r="M5720" s="1" t="s">
        <v>81</v>
      </c>
      <c r="N5720" s="1" t="s">
        <v>33</v>
      </c>
      <c r="O5720" t="s">
        <v>19</v>
      </c>
      <c r="P5720">
        <v>1795.5</v>
      </c>
      <c r="Q5720" s="1" t="s">
        <v>1492</v>
      </c>
      <c r="R5720" s="1" t="s">
        <v>1454</v>
      </c>
      <c r="S5720" t="s">
        <v>1449</v>
      </c>
      <c r="T5720">
        <f>VLOOKUP(Admissions[[#This Row],[Department]],Departments!A:E,5,FALSE)</f>
        <v>5500</v>
      </c>
      <c r="U5720" s="1" t="str">
        <f t="shared" si="178"/>
        <v>Within Benchmark</v>
      </c>
      <c r="V5720" s="1">
        <f t="shared" ca="1" si="179"/>
        <v>20</v>
      </c>
      <c r="W5720" s="1" t="str">
        <f ca="1">_xlfn.IFS(Admissions[[#This Row],[Patients Age]]&lt;18,"Paediatric",V5720&lt;40,"Young Adult",V5720&lt;65,"Adult",TRUE,"Senior")</f>
        <v>Young Adult</v>
      </c>
    </row>
    <row r="5721" spans="1:23" x14ac:dyDescent="0.25">
      <c r="A5721">
        <v>15866</v>
      </c>
      <c r="B5721">
        <v>4415</v>
      </c>
      <c r="C5721" s="1" t="s">
        <v>54</v>
      </c>
      <c r="D5721" s="1" t="s">
        <v>56</v>
      </c>
      <c r="E5721" s="2">
        <v>16032</v>
      </c>
      <c r="F5721" s="1" t="s">
        <v>26</v>
      </c>
      <c r="G5721" s="1" t="s">
        <v>141</v>
      </c>
      <c r="H5721" s="2">
        <v>45376</v>
      </c>
      <c r="I5721" s="2">
        <v>45383</v>
      </c>
      <c r="J5721">
        <v>7</v>
      </c>
      <c r="K5721">
        <v>21414</v>
      </c>
      <c r="L5721" s="1" t="s">
        <v>1491</v>
      </c>
      <c r="M5721" s="1" t="s">
        <v>79</v>
      </c>
      <c r="N5721" s="1" t="s">
        <v>18</v>
      </c>
      <c r="O5721" t="s">
        <v>19</v>
      </c>
      <c r="P5721">
        <v>3059.1428999999998</v>
      </c>
      <c r="Q5721" s="1" t="s">
        <v>1492</v>
      </c>
      <c r="R5721" s="1" t="s">
        <v>1448</v>
      </c>
      <c r="S5721" t="s">
        <v>1449</v>
      </c>
      <c r="T5721">
        <f>VLOOKUP(Admissions[[#This Row],[Department]],Departments!A:E,5,FALSE)</f>
        <v>9000</v>
      </c>
      <c r="U5721" s="1" t="str">
        <f t="shared" si="178"/>
        <v>Above Benchmark</v>
      </c>
      <c r="V5721" s="1">
        <f t="shared" ca="1" si="179"/>
        <v>82</v>
      </c>
      <c r="W5721" s="1" t="str">
        <f ca="1">_xlfn.IFS(Admissions[[#This Row],[Patients Age]]&lt;18,"Paediatric",V5721&lt;40,"Young Adult",V5721&lt;65,"Adult",TRUE,"Senior")</f>
        <v>Senior</v>
      </c>
    </row>
    <row r="5722" spans="1:23" x14ac:dyDescent="0.25">
      <c r="A5722">
        <v>12630</v>
      </c>
      <c r="B5722">
        <v>5790</v>
      </c>
      <c r="C5722" s="1" t="s">
        <v>498</v>
      </c>
      <c r="D5722" s="1" t="s">
        <v>56</v>
      </c>
      <c r="E5722" s="2">
        <v>13314</v>
      </c>
      <c r="F5722" s="1" t="s">
        <v>15</v>
      </c>
      <c r="G5722" s="1" t="s">
        <v>48</v>
      </c>
      <c r="H5722" s="2">
        <v>45394</v>
      </c>
      <c r="I5722" s="2">
        <v>45397</v>
      </c>
      <c r="J5722">
        <v>3</v>
      </c>
      <c r="K5722">
        <v>5151</v>
      </c>
      <c r="L5722" s="1" t="s">
        <v>1491</v>
      </c>
      <c r="M5722" s="1" t="s">
        <v>46</v>
      </c>
      <c r="N5722" s="1" t="s">
        <v>33</v>
      </c>
      <c r="O5722" t="s">
        <v>19</v>
      </c>
      <c r="P5722">
        <v>1717</v>
      </c>
      <c r="Q5722" s="1" t="s">
        <v>1492</v>
      </c>
      <c r="R5722" s="1" t="s">
        <v>1454</v>
      </c>
      <c r="S5722" t="s">
        <v>1449</v>
      </c>
      <c r="T5722">
        <f>VLOOKUP(Admissions[[#This Row],[Department]],Departments!A:E,5,FALSE)</f>
        <v>5500</v>
      </c>
      <c r="U5722" s="1" t="str">
        <f t="shared" si="178"/>
        <v>Within Benchmark</v>
      </c>
      <c r="V5722" s="1">
        <f t="shared" ca="1" si="179"/>
        <v>90</v>
      </c>
      <c r="W5722" s="1" t="str">
        <f ca="1">_xlfn.IFS(Admissions[[#This Row],[Patients Age]]&lt;18,"Paediatric",V5722&lt;40,"Young Adult",V5722&lt;65,"Adult",TRUE,"Senior")</f>
        <v>Senior</v>
      </c>
    </row>
    <row r="5723" spans="1:23" x14ac:dyDescent="0.25">
      <c r="A5723">
        <v>13371</v>
      </c>
      <c r="B5723">
        <v>3213</v>
      </c>
      <c r="C5723" s="1" t="s">
        <v>1208</v>
      </c>
      <c r="D5723" s="1" t="s">
        <v>14</v>
      </c>
      <c r="E5723" s="2">
        <v>31105</v>
      </c>
      <c r="F5723" s="1" t="s">
        <v>41</v>
      </c>
      <c r="G5723" s="1" t="s">
        <v>72</v>
      </c>
      <c r="H5723" s="2">
        <v>45642</v>
      </c>
      <c r="I5723" s="2">
        <v>45645</v>
      </c>
      <c r="J5723">
        <v>3</v>
      </c>
      <c r="K5723">
        <v>4479</v>
      </c>
      <c r="L5723" s="1" t="s">
        <v>1491</v>
      </c>
      <c r="M5723" s="1" t="s">
        <v>121</v>
      </c>
      <c r="N5723" s="1" t="s">
        <v>33</v>
      </c>
      <c r="O5723" t="s">
        <v>19</v>
      </c>
      <c r="P5723">
        <v>1493</v>
      </c>
      <c r="Q5723" s="1" t="s">
        <v>1492</v>
      </c>
      <c r="R5723" s="1" t="s">
        <v>1448</v>
      </c>
      <c r="S5723" t="s">
        <v>1449</v>
      </c>
      <c r="T5723">
        <f>VLOOKUP(Admissions[[#This Row],[Department]],Departments!A:E,5,FALSE)</f>
        <v>7200</v>
      </c>
      <c r="U5723" s="1" t="str">
        <f t="shared" si="178"/>
        <v>Within Benchmark</v>
      </c>
      <c r="V5723" s="1">
        <f t="shared" ca="1" si="179"/>
        <v>41</v>
      </c>
      <c r="W5723" s="1" t="str">
        <f ca="1">_xlfn.IFS(Admissions[[#This Row],[Patients Age]]&lt;18,"Paediatric",V5723&lt;40,"Young Adult",V5723&lt;65,"Adult",TRUE,"Senior")</f>
        <v>Adult</v>
      </c>
    </row>
    <row r="5724" spans="1:23" x14ac:dyDescent="0.25">
      <c r="A5724">
        <v>12908</v>
      </c>
      <c r="B5724">
        <v>6355</v>
      </c>
      <c r="C5724" s="1" t="s">
        <v>820</v>
      </c>
      <c r="D5724" s="1" t="s">
        <v>56</v>
      </c>
      <c r="E5724" s="2">
        <v>25817</v>
      </c>
      <c r="F5724" s="1" t="s">
        <v>51</v>
      </c>
      <c r="G5724" s="1" t="s">
        <v>87</v>
      </c>
      <c r="H5724" s="2">
        <v>45224</v>
      </c>
      <c r="I5724" s="2">
        <v>45227</v>
      </c>
      <c r="J5724">
        <v>3</v>
      </c>
      <c r="K5724">
        <v>6607</v>
      </c>
      <c r="L5724" s="1" t="s">
        <v>1491</v>
      </c>
      <c r="M5724" s="1" t="s">
        <v>17</v>
      </c>
      <c r="N5724" s="1" t="s">
        <v>24</v>
      </c>
      <c r="O5724" t="s">
        <v>19</v>
      </c>
      <c r="P5724">
        <v>2202.3332999999998</v>
      </c>
      <c r="Q5724" s="1" t="s">
        <v>1492</v>
      </c>
      <c r="R5724" s="1" t="s">
        <v>1453</v>
      </c>
      <c r="S5724" t="s">
        <v>1449</v>
      </c>
      <c r="T5724">
        <f>VLOOKUP(Admissions[[#This Row],[Department]],Departments!A:E,5,FALSE)</f>
        <v>6800</v>
      </c>
      <c r="U5724" s="1" t="str">
        <f t="shared" si="178"/>
        <v>Within Benchmark</v>
      </c>
      <c r="V5724" s="1">
        <f t="shared" ca="1" si="179"/>
        <v>55</v>
      </c>
      <c r="W5724" s="1" t="str">
        <f ca="1">_xlfn.IFS(Admissions[[#This Row],[Patients Age]]&lt;18,"Paediatric",V5724&lt;40,"Young Adult",V5724&lt;65,"Adult",TRUE,"Senior")</f>
        <v>Adult</v>
      </c>
    </row>
    <row r="5725" spans="1:23" x14ac:dyDescent="0.25">
      <c r="A5725">
        <v>15535</v>
      </c>
      <c r="B5725">
        <v>4386</v>
      </c>
      <c r="C5725" s="1" t="s">
        <v>1008</v>
      </c>
      <c r="D5725" s="1" t="s">
        <v>14</v>
      </c>
      <c r="E5725" s="2">
        <v>14100</v>
      </c>
      <c r="F5725" s="1" t="s">
        <v>41</v>
      </c>
      <c r="G5725" s="1" t="s">
        <v>219</v>
      </c>
      <c r="H5725" s="2">
        <v>45089</v>
      </c>
      <c r="I5725" s="2">
        <v>45095</v>
      </c>
      <c r="J5725">
        <v>6</v>
      </c>
      <c r="K5725">
        <v>12228</v>
      </c>
      <c r="L5725" s="1" t="s">
        <v>1491</v>
      </c>
      <c r="M5725" s="1" t="s">
        <v>73</v>
      </c>
      <c r="N5725" s="1" t="s">
        <v>33</v>
      </c>
      <c r="O5725" t="s">
        <v>19</v>
      </c>
      <c r="P5725">
        <v>2038</v>
      </c>
      <c r="Q5725" s="1" t="s">
        <v>1492</v>
      </c>
      <c r="R5725" s="1" t="s">
        <v>1448</v>
      </c>
      <c r="S5725" t="s">
        <v>1449</v>
      </c>
      <c r="T5725">
        <f>VLOOKUP(Admissions[[#This Row],[Department]],Departments!A:E,5,FALSE)</f>
        <v>7200</v>
      </c>
      <c r="U5725" s="1" t="str">
        <f t="shared" si="178"/>
        <v>Above Benchmark</v>
      </c>
      <c r="V5725" s="1">
        <f t="shared" ca="1" si="179"/>
        <v>87</v>
      </c>
      <c r="W5725" s="1" t="str">
        <f ca="1">_xlfn.IFS(Admissions[[#This Row],[Patients Age]]&lt;18,"Paediatric",V5725&lt;40,"Young Adult",V5725&lt;65,"Adult",TRUE,"Senior")</f>
        <v>Senior</v>
      </c>
    </row>
    <row r="5726" spans="1:23" x14ac:dyDescent="0.25">
      <c r="A5726">
        <v>14798</v>
      </c>
      <c r="B5726">
        <v>3609</v>
      </c>
      <c r="C5726" s="1" t="s">
        <v>349</v>
      </c>
      <c r="D5726" s="1" t="s">
        <v>14</v>
      </c>
      <c r="E5726" s="2">
        <v>21373</v>
      </c>
      <c r="F5726" s="1" t="s">
        <v>21</v>
      </c>
      <c r="G5726" s="1" t="s">
        <v>149</v>
      </c>
      <c r="H5726" s="2">
        <v>45017</v>
      </c>
      <c r="I5726" s="2">
        <v>45026</v>
      </c>
      <c r="J5726">
        <v>9</v>
      </c>
      <c r="K5726">
        <v>25856</v>
      </c>
      <c r="L5726" s="1" t="s">
        <v>1491</v>
      </c>
      <c r="M5726" s="1" t="s">
        <v>209</v>
      </c>
      <c r="N5726" s="1" t="s">
        <v>18</v>
      </c>
      <c r="O5726" t="s">
        <v>19</v>
      </c>
      <c r="P5726">
        <v>2872.8888999999999</v>
      </c>
      <c r="Q5726" s="1" t="s">
        <v>1492</v>
      </c>
      <c r="R5726" s="1" t="s">
        <v>1446</v>
      </c>
      <c r="S5726" t="s">
        <v>1447</v>
      </c>
      <c r="T5726">
        <f>VLOOKUP(Admissions[[#This Row],[Department]],Departments!A:E,5,FALSE)</f>
        <v>12000</v>
      </c>
      <c r="U5726" s="1" t="str">
        <f t="shared" si="178"/>
        <v>Above Benchmark</v>
      </c>
      <c r="V5726" s="1">
        <f t="shared" ca="1" si="179"/>
        <v>68</v>
      </c>
      <c r="W5726" s="1" t="str">
        <f ca="1">_xlfn.IFS(Admissions[[#This Row],[Patients Age]]&lt;18,"Paediatric",V5726&lt;40,"Young Adult",V5726&lt;65,"Adult",TRUE,"Senior")</f>
        <v>Senior</v>
      </c>
    </row>
    <row r="5727" spans="1:23" x14ac:dyDescent="0.25">
      <c r="A5727">
        <v>10867</v>
      </c>
      <c r="B5727">
        <v>6400</v>
      </c>
      <c r="C5727" s="1" t="s">
        <v>707</v>
      </c>
      <c r="D5727" s="1" t="s">
        <v>14</v>
      </c>
      <c r="E5727" s="2">
        <v>31699</v>
      </c>
      <c r="F5727" s="1" t="s">
        <v>66</v>
      </c>
      <c r="G5727" s="1" t="s">
        <v>67</v>
      </c>
      <c r="H5727" s="2">
        <v>45571</v>
      </c>
      <c r="I5727" s="2">
        <v>45575</v>
      </c>
      <c r="J5727">
        <v>4</v>
      </c>
      <c r="K5727">
        <v>6719</v>
      </c>
      <c r="L5727" s="1" t="s">
        <v>1491</v>
      </c>
      <c r="M5727" s="1" t="s">
        <v>68</v>
      </c>
      <c r="N5727" s="1" t="s">
        <v>33</v>
      </c>
      <c r="O5727" t="s">
        <v>19</v>
      </c>
      <c r="P5727">
        <v>1679.75</v>
      </c>
      <c r="Q5727" s="1" t="s">
        <v>1492</v>
      </c>
      <c r="R5727" s="1" t="s">
        <v>1451</v>
      </c>
      <c r="S5727" t="s">
        <v>1447</v>
      </c>
      <c r="T5727">
        <f>VLOOKUP(Admissions[[#This Row],[Department]],Departments!A:E,5,FALSE)</f>
        <v>6000</v>
      </c>
      <c r="U5727" s="1" t="str">
        <f t="shared" si="178"/>
        <v>Above Benchmark</v>
      </c>
      <c r="V5727" s="1">
        <f t="shared" ca="1" si="179"/>
        <v>39</v>
      </c>
      <c r="W5727" s="1" t="str">
        <f ca="1">_xlfn.IFS(Admissions[[#This Row],[Patients Age]]&lt;18,"Paediatric",V5727&lt;40,"Young Adult",V5727&lt;65,"Adult",TRUE,"Senior")</f>
        <v>Young Adult</v>
      </c>
    </row>
    <row r="5728" spans="1:23" x14ac:dyDescent="0.25">
      <c r="A5728">
        <v>11731</v>
      </c>
      <c r="B5728">
        <v>6627</v>
      </c>
      <c r="C5728" s="1" t="s">
        <v>1217</v>
      </c>
      <c r="D5728" s="1" t="s">
        <v>14</v>
      </c>
      <c r="E5728" s="2">
        <v>30124</v>
      </c>
      <c r="F5728" s="1" t="s">
        <v>15</v>
      </c>
      <c r="G5728" s="1" t="s">
        <v>48</v>
      </c>
      <c r="H5728" s="2">
        <v>45061</v>
      </c>
      <c r="I5728" s="2">
        <v>45064</v>
      </c>
      <c r="J5728">
        <v>3</v>
      </c>
      <c r="K5728">
        <v>5795</v>
      </c>
      <c r="L5728" s="1" t="s">
        <v>1491</v>
      </c>
      <c r="M5728" s="1" t="s">
        <v>81</v>
      </c>
      <c r="N5728" s="1" t="s">
        <v>33</v>
      </c>
      <c r="O5728" t="s">
        <v>19</v>
      </c>
      <c r="P5728">
        <v>1931.6667</v>
      </c>
      <c r="Q5728" s="1" t="s">
        <v>1492</v>
      </c>
      <c r="R5728" s="1" t="s">
        <v>1448</v>
      </c>
      <c r="S5728" t="s">
        <v>1449</v>
      </c>
      <c r="T5728">
        <f>VLOOKUP(Admissions[[#This Row],[Department]],Departments!A:E,5,FALSE)</f>
        <v>5500</v>
      </c>
      <c r="U5728" s="1" t="str">
        <f t="shared" si="178"/>
        <v>Above Benchmark</v>
      </c>
      <c r="V5728" s="1">
        <f t="shared" ca="1" si="179"/>
        <v>44</v>
      </c>
      <c r="W5728" s="1" t="str">
        <f ca="1">_xlfn.IFS(Admissions[[#This Row],[Patients Age]]&lt;18,"Paediatric",V5728&lt;40,"Young Adult",V5728&lt;65,"Adult",TRUE,"Senior")</f>
        <v>Adult</v>
      </c>
    </row>
    <row r="5729" spans="1:23" x14ac:dyDescent="0.25">
      <c r="A5729">
        <v>14173</v>
      </c>
      <c r="B5729">
        <v>6400</v>
      </c>
      <c r="C5729" s="1" t="s">
        <v>707</v>
      </c>
      <c r="D5729" s="1" t="s">
        <v>56</v>
      </c>
      <c r="E5729" s="2">
        <v>31699</v>
      </c>
      <c r="F5729" s="1" t="s">
        <v>35</v>
      </c>
      <c r="G5729" s="1" t="s">
        <v>83</v>
      </c>
      <c r="H5729" s="2">
        <v>45053</v>
      </c>
      <c r="I5729" s="2">
        <v>45058</v>
      </c>
      <c r="J5729">
        <v>5</v>
      </c>
      <c r="K5729">
        <v>7893</v>
      </c>
      <c r="L5729" s="1" t="s">
        <v>1491</v>
      </c>
      <c r="M5729" s="1" t="s">
        <v>75</v>
      </c>
      <c r="N5729" s="1" t="s">
        <v>33</v>
      </c>
      <c r="O5729" t="s">
        <v>19</v>
      </c>
      <c r="P5729">
        <v>1578.6</v>
      </c>
      <c r="Q5729" s="1" t="s">
        <v>1492</v>
      </c>
      <c r="R5729" s="1" t="s">
        <v>1451</v>
      </c>
      <c r="S5729" t="s">
        <v>1447</v>
      </c>
      <c r="T5729">
        <f>VLOOKUP(Admissions[[#This Row],[Department]],Departments!A:E,5,FALSE)</f>
        <v>8500</v>
      </c>
      <c r="U5729" s="1" t="str">
        <f t="shared" si="178"/>
        <v>Within Benchmark</v>
      </c>
      <c r="V5729" s="1">
        <f t="shared" ca="1" si="179"/>
        <v>39</v>
      </c>
      <c r="W5729" s="1" t="str">
        <f ca="1">_xlfn.IFS(Admissions[[#This Row],[Patients Age]]&lt;18,"Paediatric",V5729&lt;40,"Young Adult",V5729&lt;65,"Adult",TRUE,"Senior")</f>
        <v>Young Adult</v>
      </c>
    </row>
    <row r="5730" spans="1:23" x14ac:dyDescent="0.25">
      <c r="A5730">
        <v>12960</v>
      </c>
      <c r="B5730">
        <v>3372</v>
      </c>
      <c r="C5730" s="1" t="s">
        <v>194</v>
      </c>
      <c r="D5730" s="1" t="s">
        <v>56</v>
      </c>
      <c r="E5730" s="2">
        <v>22419</v>
      </c>
      <c r="F5730" s="1" t="s">
        <v>26</v>
      </c>
      <c r="G5730" s="1" t="s">
        <v>141</v>
      </c>
      <c r="H5730" s="2">
        <v>44948</v>
      </c>
      <c r="I5730" s="2">
        <v>44955</v>
      </c>
      <c r="J5730">
        <v>7</v>
      </c>
      <c r="K5730">
        <v>20330</v>
      </c>
      <c r="L5730" s="1" t="s">
        <v>1491</v>
      </c>
      <c r="M5730" s="1" t="s">
        <v>28</v>
      </c>
      <c r="N5730" s="1" t="s">
        <v>24</v>
      </c>
      <c r="O5730" t="s">
        <v>19</v>
      </c>
      <c r="P5730">
        <v>2904.2856999999999</v>
      </c>
      <c r="Q5730" s="1" t="s">
        <v>1492</v>
      </c>
      <c r="R5730" s="1" t="s">
        <v>1451</v>
      </c>
      <c r="S5730" t="s">
        <v>1447</v>
      </c>
      <c r="T5730">
        <f>VLOOKUP(Admissions[[#This Row],[Department]],Departments!A:E,5,FALSE)</f>
        <v>9000</v>
      </c>
      <c r="U5730" s="1" t="str">
        <f t="shared" si="178"/>
        <v>Above Benchmark</v>
      </c>
      <c r="V5730" s="1">
        <f t="shared" ca="1" si="179"/>
        <v>65</v>
      </c>
      <c r="W5730" s="1" t="str">
        <f ca="1">_xlfn.IFS(Admissions[[#This Row],[Patients Age]]&lt;18,"Paediatric",V5730&lt;40,"Young Adult",V5730&lt;65,"Adult",TRUE,"Senior")</f>
        <v>Senior</v>
      </c>
    </row>
    <row r="5731" spans="1:23" x14ac:dyDescent="0.25">
      <c r="A5731">
        <v>11480</v>
      </c>
      <c r="B5731">
        <v>7102</v>
      </c>
      <c r="C5731" s="1" t="s">
        <v>657</v>
      </c>
      <c r="D5731" s="1" t="s">
        <v>56</v>
      </c>
      <c r="E5731" s="2">
        <v>27748</v>
      </c>
      <c r="F5731" s="1" t="s">
        <v>15</v>
      </c>
      <c r="G5731" s="1" t="s">
        <v>48</v>
      </c>
      <c r="H5731" s="2">
        <v>45292</v>
      </c>
      <c r="I5731" s="2">
        <v>45296</v>
      </c>
      <c r="J5731">
        <v>4</v>
      </c>
      <c r="K5731">
        <v>7431</v>
      </c>
      <c r="L5731" s="1" t="s">
        <v>1491</v>
      </c>
      <c r="M5731" s="1" t="s">
        <v>49</v>
      </c>
      <c r="N5731" s="1" t="s">
        <v>18</v>
      </c>
      <c r="O5731" t="s">
        <v>19</v>
      </c>
      <c r="P5731">
        <v>1857.75</v>
      </c>
      <c r="Q5731" s="1" t="s">
        <v>1492</v>
      </c>
      <c r="R5731" s="1" t="s">
        <v>1448</v>
      </c>
      <c r="S5731" t="s">
        <v>1449</v>
      </c>
      <c r="T5731">
        <f>VLOOKUP(Admissions[[#This Row],[Department]],Departments!A:E,5,FALSE)</f>
        <v>5500</v>
      </c>
      <c r="U5731" s="1" t="str">
        <f t="shared" si="178"/>
        <v>Above Benchmark</v>
      </c>
      <c r="V5731" s="1">
        <f t="shared" ca="1" si="179"/>
        <v>50</v>
      </c>
      <c r="W5731" s="1" t="str">
        <f ca="1">_xlfn.IFS(Admissions[[#This Row],[Patients Age]]&lt;18,"Paediatric",V5731&lt;40,"Young Adult",V5731&lt;65,"Adult",TRUE,"Senior")</f>
        <v>Adult</v>
      </c>
    </row>
    <row r="5732" spans="1:23" x14ac:dyDescent="0.25">
      <c r="A5732">
        <v>10712</v>
      </c>
      <c r="B5732">
        <v>6247</v>
      </c>
      <c r="C5732" s="1" t="s">
        <v>521</v>
      </c>
      <c r="D5732" s="1" t="s">
        <v>56</v>
      </c>
      <c r="E5732" s="2">
        <v>22976</v>
      </c>
      <c r="F5732" s="1" t="s">
        <v>41</v>
      </c>
      <c r="G5732" s="1" t="s">
        <v>42</v>
      </c>
      <c r="H5732" s="2">
        <v>45589</v>
      </c>
      <c r="I5732" s="2">
        <v>45596</v>
      </c>
      <c r="J5732">
        <v>7</v>
      </c>
      <c r="K5732">
        <v>7602</v>
      </c>
      <c r="L5732" s="1" t="s">
        <v>1491</v>
      </c>
      <c r="M5732" s="1" t="s">
        <v>43</v>
      </c>
      <c r="N5732" s="1" t="s">
        <v>33</v>
      </c>
      <c r="O5732" t="s">
        <v>19</v>
      </c>
      <c r="P5732">
        <v>1086</v>
      </c>
      <c r="Q5732" s="1" t="s">
        <v>1492</v>
      </c>
      <c r="R5732" s="1" t="s">
        <v>1450</v>
      </c>
      <c r="S5732" t="s">
        <v>1449</v>
      </c>
      <c r="T5732">
        <f>VLOOKUP(Admissions[[#This Row],[Department]],Departments!A:E,5,FALSE)</f>
        <v>7200</v>
      </c>
      <c r="U5732" s="1" t="str">
        <f t="shared" si="178"/>
        <v>Above Benchmark</v>
      </c>
      <c r="V5732" s="1">
        <f t="shared" ca="1" si="179"/>
        <v>63</v>
      </c>
      <c r="W5732" s="1" t="str">
        <f ca="1">_xlfn.IFS(Admissions[[#This Row],[Patients Age]]&lt;18,"Paediatric",V5732&lt;40,"Young Adult",V5732&lt;65,"Adult",TRUE,"Senior")</f>
        <v>Adult</v>
      </c>
    </row>
    <row r="5733" spans="1:23" x14ac:dyDescent="0.25">
      <c r="A5733">
        <v>13436</v>
      </c>
      <c r="B5733">
        <v>5440</v>
      </c>
      <c r="C5733" s="1" t="s">
        <v>479</v>
      </c>
      <c r="D5733" s="1" t="s">
        <v>14</v>
      </c>
      <c r="E5733" s="2">
        <v>11243</v>
      </c>
      <c r="F5733" s="1" t="s">
        <v>15</v>
      </c>
      <c r="G5733" s="1" t="s">
        <v>48</v>
      </c>
      <c r="H5733" s="2">
        <v>45482</v>
      </c>
      <c r="I5733" s="2">
        <v>45485</v>
      </c>
      <c r="J5733">
        <v>3</v>
      </c>
      <c r="K5733">
        <v>9144</v>
      </c>
      <c r="L5733" s="1" t="s">
        <v>1491</v>
      </c>
      <c r="M5733" s="1" t="s">
        <v>17</v>
      </c>
      <c r="N5733" s="1" t="s">
        <v>33</v>
      </c>
      <c r="O5733" t="s">
        <v>19</v>
      </c>
      <c r="P5733">
        <v>3048</v>
      </c>
      <c r="Q5733" s="1" t="s">
        <v>1492</v>
      </c>
      <c r="R5733" s="1" t="s">
        <v>1452</v>
      </c>
      <c r="S5733" t="s">
        <v>1449</v>
      </c>
      <c r="T5733">
        <f>VLOOKUP(Admissions[[#This Row],[Department]],Departments!A:E,5,FALSE)</f>
        <v>5500</v>
      </c>
      <c r="U5733" s="1" t="str">
        <f t="shared" si="178"/>
        <v>Above Benchmark</v>
      </c>
      <c r="V5733" s="1">
        <f t="shared" ca="1" si="179"/>
        <v>95</v>
      </c>
      <c r="W5733" s="1" t="str">
        <f ca="1">_xlfn.IFS(Admissions[[#This Row],[Patients Age]]&lt;18,"Paediatric",V5733&lt;40,"Young Adult",V5733&lt;65,"Adult",TRUE,"Senior")</f>
        <v>Senior</v>
      </c>
    </row>
    <row r="5734" spans="1:23" x14ac:dyDescent="0.25">
      <c r="A5734">
        <v>13030</v>
      </c>
      <c r="B5734">
        <v>6180</v>
      </c>
      <c r="C5734" s="1" t="s">
        <v>922</v>
      </c>
      <c r="D5734" s="1" t="s">
        <v>14</v>
      </c>
      <c r="E5734" s="2">
        <v>31468</v>
      </c>
      <c r="F5734" s="1" t="s">
        <v>26</v>
      </c>
      <c r="G5734" s="1" t="s">
        <v>27</v>
      </c>
      <c r="H5734" s="2">
        <v>45042</v>
      </c>
      <c r="I5734" s="2">
        <v>45046</v>
      </c>
      <c r="J5734">
        <v>4</v>
      </c>
      <c r="K5734">
        <v>9139</v>
      </c>
      <c r="L5734" s="1" t="s">
        <v>1491</v>
      </c>
      <c r="M5734" s="1" t="s">
        <v>79</v>
      </c>
      <c r="N5734" s="1" t="s">
        <v>18</v>
      </c>
      <c r="O5734" t="s">
        <v>19</v>
      </c>
      <c r="P5734">
        <v>2284.75</v>
      </c>
      <c r="Q5734" s="1" t="s">
        <v>1492</v>
      </c>
      <c r="R5734" s="1" t="s">
        <v>1453</v>
      </c>
      <c r="S5734" t="s">
        <v>1449</v>
      </c>
      <c r="T5734">
        <f>VLOOKUP(Admissions[[#This Row],[Department]],Departments!A:E,5,FALSE)</f>
        <v>9000</v>
      </c>
      <c r="U5734" s="1" t="str">
        <f t="shared" si="178"/>
        <v>Above Benchmark</v>
      </c>
      <c r="V5734" s="1">
        <f t="shared" ca="1" si="179"/>
        <v>40</v>
      </c>
      <c r="W5734" s="1" t="str">
        <f ca="1">_xlfn.IFS(Admissions[[#This Row],[Patients Age]]&lt;18,"Paediatric",V5734&lt;40,"Young Adult",V5734&lt;65,"Adult",TRUE,"Senior")</f>
        <v>Adult</v>
      </c>
    </row>
    <row r="5735" spans="1:23" x14ac:dyDescent="0.25">
      <c r="A5735">
        <v>14399</v>
      </c>
      <c r="B5735">
        <v>3698</v>
      </c>
      <c r="C5735" s="1" t="s">
        <v>376</v>
      </c>
      <c r="D5735" s="1" t="s">
        <v>14</v>
      </c>
      <c r="E5735" s="2">
        <v>26065</v>
      </c>
      <c r="F5735" s="1" t="s">
        <v>66</v>
      </c>
      <c r="G5735" s="1" t="s">
        <v>67</v>
      </c>
      <c r="H5735" s="2">
        <v>44942</v>
      </c>
      <c r="I5735" s="2">
        <v>44946</v>
      </c>
      <c r="J5735">
        <v>4</v>
      </c>
      <c r="K5735">
        <v>6168</v>
      </c>
      <c r="L5735" s="1" t="s">
        <v>1491</v>
      </c>
      <c r="M5735" s="1" t="s">
        <v>116</v>
      </c>
      <c r="N5735" s="1" t="s">
        <v>18</v>
      </c>
      <c r="O5735" t="s">
        <v>19</v>
      </c>
      <c r="P5735">
        <v>1542</v>
      </c>
      <c r="Q5735" s="1" t="s">
        <v>1492</v>
      </c>
      <c r="R5735" s="1" t="s">
        <v>1448</v>
      </c>
      <c r="S5735" t="s">
        <v>1449</v>
      </c>
      <c r="T5735">
        <f>VLOOKUP(Admissions[[#This Row],[Department]],Departments!A:E,5,FALSE)</f>
        <v>6000</v>
      </c>
      <c r="U5735" s="1" t="str">
        <f t="shared" si="178"/>
        <v>Above Benchmark</v>
      </c>
      <c r="V5735" s="1">
        <f t="shared" ca="1" si="179"/>
        <v>55</v>
      </c>
      <c r="W5735" s="1" t="str">
        <f ca="1">_xlfn.IFS(Admissions[[#This Row],[Patients Age]]&lt;18,"Paediatric",V5735&lt;40,"Young Adult",V5735&lt;65,"Adult",TRUE,"Senior")</f>
        <v>Adult</v>
      </c>
    </row>
    <row r="5736" spans="1:23" x14ac:dyDescent="0.25">
      <c r="A5736">
        <v>14762</v>
      </c>
      <c r="B5736">
        <v>3293</v>
      </c>
      <c r="C5736" s="1" t="s">
        <v>1022</v>
      </c>
      <c r="D5736" s="1" t="s">
        <v>14</v>
      </c>
      <c r="E5736" s="2">
        <v>24924</v>
      </c>
      <c r="F5736" s="1" t="s">
        <v>26</v>
      </c>
      <c r="G5736" s="1" t="s">
        <v>39</v>
      </c>
      <c r="H5736" s="2">
        <v>45640</v>
      </c>
      <c r="I5736" s="2">
        <v>45646</v>
      </c>
      <c r="J5736">
        <v>6</v>
      </c>
      <c r="K5736">
        <v>12457</v>
      </c>
      <c r="L5736" s="1" t="s">
        <v>1491</v>
      </c>
      <c r="M5736" s="1" t="s">
        <v>64</v>
      </c>
      <c r="N5736" s="1" t="s">
        <v>18</v>
      </c>
      <c r="O5736" t="s">
        <v>19</v>
      </c>
      <c r="P5736">
        <v>2076.1667000000002</v>
      </c>
      <c r="Q5736" s="1" t="s">
        <v>1492</v>
      </c>
      <c r="R5736" s="1" t="s">
        <v>1446</v>
      </c>
      <c r="S5736" t="s">
        <v>1447</v>
      </c>
      <c r="T5736">
        <f>VLOOKUP(Admissions[[#This Row],[Department]],Departments!A:E,5,FALSE)</f>
        <v>9000</v>
      </c>
      <c r="U5736" s="1" t="str">
        <f t="shared" si="178"/>
        <v>Above Benchmark</v>
      </c>
      <c r="V5736" s="1">
        <f t="shared" ca="1" si="179"/>
        <v>58</v>
      </c>
      <c r="W5736" s="1" t="str">
        <f ca="1">_xlfn.IFS(Admissions[[#This Row],[Patients Age]]&lt;18,"Paediatric",V5736&lt;40,"Young Adult",V5736&lt;65,"Adult",TRUE,"Senior")</f>
        <v>Adult</v>
      </c>
    </row>
    <row r="5737" spans="1:23" x14ac:dyDescent="0.25">
      <c r="A5737">
        <v>15926</v>
      </c>
      <c r="B5737">
        <v>4131</v>
      </c>
      <c r="C5737" s="1" t="s">
        <v>96</v>
      </c>
      <c r="D5737" s="1" t="s">
        <v>56</v>
      </c>
      <c r="E5737" s="2">
        <v>37281</v>
      </c>
      <c r="F5737" s="1" t="s">
        <v>66</v>
      </c>
      <c r="G5737" s="1" t="s">
        <v>70</v>
      </c>
      <c r="H5737" s="2">
        <v>45057</v>
      </c>
      <c r="I5737" s="2">
        <v>45060</v>
      </c>
      <c r="J5737">
        <v>3</v>
      </c>
      <c r="K5737">
        <v>4653</v>
      </c>
      <c r="L5737" s="1" t="s">
        <v>1491</v>
      </c>
      <c r="M5737" s="1" t="s">
        <v>116</v>
      </c>
      <c r="N5737" s="1" t="s">
        <v>24</v>
      </c>
      <c r="O5737" t="s">
        <v>19</v>
      </c>
      <c r="P5737">
        <v>1551</v>
      </c>
      <c r="Q5737" s="1" t="s">
        <v>1492</v>
      </c>
      <c r="R5737" s="1" t="s">
        <v>1450</v>
      </c>
      <c r="S5737" t="s">
        <v>1449</v>
      </c>
      <c r="T5737">
        <f>VLOOKUP(Admissions[[#This Row],[Department]],Departments!A:E,5,FALSE)</f>
        <v>6000</v>
      </c>
      <c r="U5737" s="1" t="str">
        <f t="shared" si="178"/>
        <v>Within Benchmark</v>
      </c>
      <c r="V5737" s="1">
        <f t="shared" ca="1" si="179"/>
        <v>24</v>
      </c>
      <c r="W5737" s="1" t="str">
        <f ca="1">_xlfn.IFS(Admissions[[#This Row],[Patients Age]]&lt;18,"Paediatric",V5737&lt;40,"Young Adult",V5737&lt;65,"Adult",TRUE,"Senior")</f>
        <v>Young Adult</v>
      </c>
    </row>
    <row r="5738" spans="1:23" x14ac:dyDescent="0.25">
      <c r="A5738">
        <v>13849</v>
      </c>
      <c r="B5738">
        <v>3444</v>
      </c>
      <c r="C5738" s="1" t="s">
        <v>576</v>
      </c>
      <c r="D5738" s="1" t="s">
        <v>14</v>
      </c>
      <c r="E5738" s="2">
        <v>23903</v>
      </c>
      <c r="F5738" s="1" t="s">
        <v>15</v>
      </c>
      <c r="G5738" s="1" t="s">
        <v>48</v>
      </c>
      <c r="H5738" s="2">
        <v>45228</v>
      </c>
      <c r="I5738" s="2">
        <v>45232</v>
      </c>
      <c r="J5738">
        <v>4</v>
      </c>
      <c r="K5738">
        <v>8273</v>
      </c>
      <c r="L5738" s="1" t="s">
        <v>1491</v>
      </c>
      <c r="M5738" s="1" t="s">
        <v>46</v>
      </c>
      <c r="N5738" s="1" t="s">
        <v>18</v>
      </c>
      <c r="O5738" t="s">
        <v>19</v>
      </c>
      <c r="P5738">
        <v>2068.25</v>
      </c>
      <c r="Q5738" s="1" t="s">
        <v>1492</v>
      </c>
      <c r="R5738" s="1" t="s">
        <v>1451</v>
      </c>
      <c r="S5738" t="s">
        <v>1447</v>
      </c>
      <c r="T5738">
        <f>VLOOKUP(Admissions[[#This Row],[Department]],Departments!A:E,5,FALSE)</f>
        <v>5500</v>
      </c>
      <c r="U5738" s="1" t="str">
        <f t="shared" si="178"/>
        <v>Above Benchmark</v>
      </c>
      <c r="V5738" s="1">
        <f t="shared" ca="1" si="179"/>
        <v>61</v>
      </c>
      <c r="W5738" s="1" t="str">
        <f ca="1">_xlfn.IFS(Admissions[[#This Row],[Patients Age]]&lt;18,"Paediatric",V5738&lt;40,"Young Adult",V5738&lt;65,"Adult",TRUE,"Senior")</f>
        <v>Adult</v>
      </c>
    </row>
    <row r="5739" spans="1:23" x14ac:dyDescent="0.25">
      <c r="A5739">
        <v>13597</v>
      </c>
      <c r="B5739">
        <v>7065</v>
      </c>
      <c r="C5739" s="1" t="s">
        <v>1296</v>
      </c>
      <c r="D5739" s="1" t="s">
        <v>14</v>
      </c>
      <c r="E5739" s="2">
        <v>12172</v>
      </c>
      <c r="F5739" s="1" t="s">
        <v>15</v>
      </c>
      <c r="G5739" s="1" t="s">
        <v>48</v>
      </c>
      <c r="H5739" s="2">
        <v>45167</v>
      </c>
      <c r="I5739" s="2">
        <v>45171</v>
      </c>
      <c r="J5739">
        <v>4</v>
      </c>
      <c r="K5739">
        <v>7303</v>
      </c>
      <c r="L5739" s="1" t="s">
        <v>1491</v>
      </c>
      <c r="M5739" s="1" t="s">
        <v>49</v>
      </c>
      <c r="N5739" s="1" t="s">
        <v>33</v>
      </c>
      <c r="O5739" t="s">
        <v>19</v>
      </c>
      <c r="P5739">
        <v>1825.75</v>
      </c>
      <c r="Q5739" s="1" t="s">
        <v>1492</v>
      </c>
      <c r="R5739" s="1" t="s">
        <v>1452</v>
      </c>
      <c r="S5739" t="s">
        <v>1449</v>
      </c>
      <c r="T5739">
        <f>VLOOKUP(Admissions[[#This Row],[Department]],Departments!A:E,5,FALSE)</f>
        <v>5500</v>
      </c>
      <c r="U5739" s="1" t="str">
        <f t="shared" si="178"/>
        <v>Above Benchmark</v>
      </c>
      <c r="V5739" s="1">
        <f t="shared" ca="1" si="179"/>
        <v>93</v>
      </c>
      <c r="W5739" s="1" t="str">
        <f ca="1">_xlfn.IFS(Admissions[[#This Row],[Patients Age]]&lt;18,"Paediatric",V5739&lt;40,"Young Adult",V5739&lt;65,"Adult",TRUE,"Senior")</f>
        <v>Senior</v>
      </c>
    </row>
    <row r="5740" spans="1:23" x14ac:dyDescent="0.25">
      <c r="A5740">
        <v>11385</v>
      </c>
      <c r="B5740">
        <v>6789</v>
      </c>
      <c r="C5740" s="1" t="s">
        <v>559</v>
      </c>
      <c r="D5740" s="1" t="s">
        <v>14</v>
      </c>
      <c r="E5740" s="2">
        <v>24981</v>
      </c>
      <c r="F5740" s="1" t="s">
        <v>21</v>
      </c>
      <c r="G5740" s="1" t="s">
        <v>22</v>
      </c>
      <c r="H5740" s="2">
        <v>45615</v>
      </c>
      <c r="I5740" s="2">
        <v>45623</v>
      </c>
      <c r="J5740">
        <v>8</v>
      </c>
      <c r="K5740">
        <v>28837</v>
      </c>
      <c r="L5740" s="1" t="s">
        <v>1491</v>
      </c>
      <c r="M5740" s="1" t="s">
        <v>23</v>
      </c>
      <c r="N5740" s="1" t="s">
        <v>33</v>
      </c>
      <c r="O5740" t="s">
        <v>19</v>
      </c>
      <c r="P5740">
        <v>3604.625</v>
      </c>
      <c r="Q5740" s="1" t="s">
        <v>1492</v>
      </c>
      <c r="R5740" s="1" t="s">
        <v>1452</v>
      </c>
      <c r="S5740" t="s">
        <v>1449</v>
      </c>
      <c r="T5740">
        <f>VLOOKUP(Admissions[[#This Row],[Department]],Departments!A:E,5,FALSE)</f>
        <v>12000</v>
      </c>
      <c r="U5740" s="1" t="str">
        <f t="shared" si="178"/>
        <v>Above Benchmark</v>
      </c>
      <c r="V5740" s="1">
        <f t="shared" ca="1" si="179"/>
        <v>58</v>
      </c>
      <c r="W5740" s="1" t="str">
        <f ca="1">_xlfn.IFS(Admissions[[#This Row],[Patients Age]]&lt;18,"Paediatric",V5740&lt;40,"Young Adult",V5740&lt;65,"Adult",TRUE,"Senior")</f>
        <v>Adult</v>
      </c>
    </row>
    <row r="5741" spans="1:23" x14ac:dyDescent="0.25">
      <c r="A5741">
        <v>12001</v>
      </c>
      <c r="B5741">
        <v>7143</v>
      </c>
      <c r="C5741" s="1" t="s">
        <v>609</v>
      </c>
      <c r="D5741" s="1" t="s">
        <v>56</v>
      </c>
      <c r="E5741" s="2">
        <v>30185</v>
      </c>
      <c r="F5741" s="1" t="s">
        <v>21</v>
      </c>
      <c r="G5741" s="1" t="s">
        <v>160</v>
      </c>
      <c r="H5741" s="2">
        <v>45079</v>
      </c>
      <c r="I5741" s="2">
        <v>45086</v>
      </c>
      <c r="J5741">
        <v>7</v>
      </c>
      <c r="K5741">
        <v>33791</v>
      </c>
      <c r="L5741" s="1" t="s">
        <v>1491</v>
      </c>
      <c r="M5741" s="1" t="s">
        <v>23</v>
      </c>
      <c r="N5741" s="1" t="s">
        <v>33</v>
      </c>
      <c r="O5741" t="s">
        <v>19</v>
      </c>
      <c r="P5741">
        <v>4827.2857000000004</v>
      </c>
      <c r="Q5741" s="1" t="s">
        <v>1492</v>
      </c>
      <c r="R5741" s="1" t="s">
        <v>1454</v>
      </c>
      <c r="S5741" t="s">
        <v>1449</v>
      </c>
      <c r="T5741">
        <f>VLOOKUP(Admissions[[#This Row],[Department]],Departments!A:E,5,FALSE)</f>
        <v>12000</v>
      </c>
      <c r="U5741" s="1" t="str">
        <f t="shared" si="178"/>
        <v>Above Benchmark</v>
      </c>
      <c r="V5741" s="1">
        <f t="shared" ca="1" si="179"/>
        <v>43</v>
      </c>
      <c r="W5741" s="1" t="str">
        <f ca="1">_xlfn.IFS(Admissions[[#This Row],[Patients Age]]&lt;18,"Paediatric",V5741&lt;40,"Young Adult",V5741&lt;65,"Adult",TRUE,"Senior")</f>
        <v>Adult</v>
      </c>
    </row>
    <row r="5742" spans="1:23" x14ac:dyDescent="0.25">
      <c r="A5742">
        <v>10551</v>
      </c>
      <c r="B5742">
        <v>3083</v>
      </c>
      <c r="C5742" s="1" t="s">
        <v>678</v>
      </c>
      <c r="D5742" s="1" t="s">
        <v>14</v>
      </c>
      <c r="E5742" s="2">
        <v>38038</v>
      </c>
      <c r="F5742" s="1" t="s">
        <v>35</v>
      </c>
      <c r="G5742" s="1" t="s">
        <v>83</v>
      </c>
      <c r="H5742" s="2">
        <v>45498</v>
      </c>
      <c r="I5742" s="2">
        <v>45506</v>
      </c>
      <c r="J5742">
        <v>8</v>
      </c>
      <c r="K5742">
        <v>16041</v>
      </c>
      <c r="L5742" s="1" t="s">
        <v>1491</v>
      </c>
      <c r="M5742" s="1" t="s">
        <v>60</v>
      </c>
      <c r="N5742" s="1" t="s">
        <v>18</v>
      </c>
      <c r="O5742" t="s">
        <v>19</v>
      </c>
      <c r="P5742">
        <v>2005.125</v>
      </c>
      <c r="Q5742" s="1" t="s">
        <v>1492</v>
      </c>
      <c r="R5742" s="1" t="s">
        <v>1450</v>
      </c>
      <c r="S5742" t="s">
        <v>1449</v>
      </c>
      <c r="T5742">
        <f>VLOOKUP(Admissions[[#This Row],[Department]],Departments!A:E,5,FALSE)</f>
        <v>8500</v>
      </c>
      <c r="U5742" s="1" t="str">
        <f t="shared" si="178"/>
        <v>Above Benchmark</v>
      </c>
      <c r="V5742" s="1">
        <f t="shared" ca="1" si="179"/>
        <v>22</v>
      </c>
      <c r="W5742" s="1" t="str">
        <f ca="1">_xlfn.IFS(Admissions[[#This Row],[Patients Age]]&lt;18,"Paediatric",V5742&lt;40,"Young Adult",V5742&lt;65,"Adult",TRUE,"Senior")</f>
        <v>Young Adult</v>
      </c>
    </row>
    <row r="5743" spans="1:23" x14ac:dyDescent="0.25">
      <c r="A5743">
        <v>14896</v>
      </c>
      <c r="B5743">
        <v>4824</v>
      </c>
      <c r="C5743" s="1" t="s">
        <v>402</v>
      </c>
      <c r="D5743" s="1" t="s">
        <v>14</v>
      </c>
      <c r="E5743" s="2">
        <v>28923</v>
      </c>
      <c r="F5743" s="1" t="s">
        <v>15</v>
      </c>
      <c r="G5743" s="1" t="s">
        <v>217</v>
      </c>
      <c r="H5743" s="2">
        <v>45581</v>
      </c>
      <c r="I5743" s="2">
        <v>45583</v>
      </c>
      <c r="J5743">
        <v>2</v>
      </c>
      <c r="K5743">
        <v>6378</v>
      </c>
      <c r="L5743" s="1" t="s">
        <v>1491</v>
      </c>
      <c r="M5743" s="1" t="s">
        <v>81</v>
      </c>
      <c r="N5743" s="1" t="s">
        <v>33</v>
      </c>
      <c r="O5743" t="s">
        <v>19</v>
      </c>
      <c r="P5743">
        <v>3189</v>
      </c>
      <c r="Q5743" s="1" t="s">
        <v>1492</v>
      </c>
      <c r="R5743" s="1" t="s">
        <v>1453</v>
      </c>
      <c r="S5743" t="s">
        <v>1449</v>
      </c>
      <c r="T5743">
        <f>VLOOKUP(Admissions[[#This Row],[Department]],Departments!A:E,5,FALSE)</f>
        <v>5500</v>
      </c>
      <c r="U5743" s="1" t="str">
        <f t="shared" si="178"/>
        <v>Above Benchmark</v>
      </c>
      <c r="V5743" s="1">
        <f t="shared" ca="1" si="179"/>
        <v>47</v>
      </c>
      <c r="W5743" s="1" t="str">
        <f ca="1">_xlfn.IFS(Admissions[[#This Row],[Patients Age]]&lt;18,"Paediatric",V5743&lt;40,"Young Adult",V5743&lt;65,"Adult",TRUE,"Senior")</f>
        <v>Adult</v>
      </c>
    </row>
    <row r="5744" spans="1:23" x14ac:dyDescent="0.25">
      <c r="A5744">
        <v>14400</v>
      </c>
      <c r="B5744">
        <v>6062</v>
      </c>
      <c r="C5744" s="1" t="s">
        <v>677</v>
      </c>
      <c r="D5744" s="1" t="s">
        <v>14</v>
      </c>
      <c r="E5744" s="2">
        <v>41405</v>
      </c>
      <c r="F5744" s="1" t="s">
        <v>30</v>
      </c>
      <c r="G5744" s="1" t="s">
        <v>110</v>
      </c>
      <c r="H5744" s="2">
        <v>45360</v>
      </c>
      <c r="I5744" s="2">
        <v>45363</v>
      </c>
      <c r="J5744">
        <v>3</v>
      </c>
      <c r="K5744">
        <v>2056</v>
      </c>
      <c r="L5744" s="1" t="s">
        <v>1491</v>
      </c>
      <c r="M5744" s="1" t="s">
        <v>32</v>
      </c>
      <c r="N5744" s="1" t="s">
        <v>24</v>
      </c>
      <c r="O5744" t="s">
        <v>19</v>
      </c>
      <c r="P5744">
        <v>685.33330000000001</v>
      </c>
      <c r="Q5744" s="1" t="s">
        <v>1492</v>
      </c>
      <c r="R5744" s="1" t="s">
        <v>1446</v>
      </c>
      <c r="S5744" t="s">
        <v>1447</v>
      </c>
      <c r="T5744">
        <f>VLOOKUP(Admissions[[#This Row],[Department]],Departments!A:E,5,FALSE)</f>
        <v>4500</v>
      </c>
      <c r="U5744" s="1" t="str">
        <f t="shared" si="178"/>
        <v>Within Benchmark</v>
      </c>
      <c r="V5744" s="1">
        <f t="shared" ca="1" si="179"/>
        <v>13</v>
      </c>
      <c r="W5744" s="1" t="str">
        <f ca="1">_xlfn.IFS(Admissions[[#This Row],[Patients Age]]&lt;18,"Paediatric",V5744&lt;40,"Young Adult",V5744&lt;65,"Adult",TRUE,"Senior")</f>
        <v>Paediatric</v>
      </c>
    </row>
    <row r="5745" spans="1:23" x14ac:dyDescent="0.25">
      <c r="A5745">
        <v>12812</v>
      </c>
      <c r="B5745">
        <v>4425</v>
      </c>
      <c r="C5745" s="1" t="s">
        <v>162</v>
      </c>
      <c r="D5745" s="1" t="s">
        <v>56</v>
      </c>
      <c r="E5745" s="2">
        <v>38844</v>
      </c>
      <c r="F5745" s="1" t="s">
        <v>15</v>
      </c>
      <c r="G5745" s="1" t="s">
        <v>48</v>
      </c>
      <c r="H5745" s="2">
        <v>45066</v>
      </c>
      <c r="I5745" s="2">
        <v>45067</v>
      </c>
      <c r="J5745">
        <v>1</v>
      </c>
      <c r="K5745">
        <v>3481</v>
      </c>
      <c r="L5745" s="1" t="s">
        <v>1491</v>
      </c>
      <c r="M5745" s="1" t="s">
        <v>81</v>
      </c>
      <c r="N5745" s="1" t="s">
        <v>33</v>
      </c>
      <c r="O5745" t="s">
        <v>19</v>
      </c>
      <c r="P5745">
        <v>3481</v>
      </c>
      <c r="Q5745" s="1" t="s">
        <v>1492</v>
      </c>
      <c r="R5745" s="1" t="s">
        <v>1446</v>
      </c>
      <c r="S5745" t="s">
        <v>1447</v>
      </c>
      <c r="T5745">
        <f>VLOOKUP(Admissions[[#This Row],[Department]],Departments!A:E,5,FALSE)</f>
        <v>5500</v>
      </c>
      <c r="U5745" s="1" t="str">
        <f t="shared" si="178"/>
        <v>Within Benchmark</v>
      </c>
      <c r="V5745" s="1">
        <f t="shared" ca="1" si="179"/>
        <v>20</v>
      </c>
      <c r="W5745" s="1" t="str">
        <f ca="1">_xlfn.IFS(Admissions[[#This Row],[Patients Age]]&lt;18,"Paediatric",V5745&lt;40,"Young Adult",V5745&lt;65,"Adult",TRUE,"Senior")</f>
        <v>Young Adult</v>
      </c>
    </row>
    <row r="5746" spans="1:23" x14ac:dyDescent="0.25">
      <c r="A5746">
        <v>10024</v>
      </c>
      <c r="B5746">
        <v>4736</v>
      </c>
      <c r="C5746" s="1" t="s">
        <v>1423</v>
      </c>
      <c r="D5746" s="1" t="s">
        <v>14</v>
      </c>
      <c r="E5746" s="2">
        <v>23201</v>
      </c>
      <c r="F5746" s="1" t="s">
        <v>51</v>
      </c>
      <c r="G5746" s="1" t="s">
        <v>87</v>
      </c>
      <c r="H5746" s="2">
        <v>45313</v>
      </c>
      <c r="I5746" s="2">
        <v>45319</v>
      </c>
      <c r="J5746">
        <v>6</v>
      </c>
      <c r="K5746">
        <v>9278</v>
      </c>
      <c r="L5746" s="1" t="s">
        <v>1491</v>
      </c>
      <c r="M5746" s="1" t="s">
        <v>53</v>
      </c>
      <c r="N5746" s="1" t="s">
        <v>33</v>
      </c>
      <c r="O5746" t="s">
        <v>19</v>
      </c>
      <c r="P5746">
        <v>1546.3333</v>
      </c>
      <c r="Q5746" s="1" t="s">
        <v>1492</v>
      </c>
      <c r="R5746" s="1" t="s">
        <v>1448</v>
      </c>
      <c r="S5746" t="s">
        <v>1449</v>
      </c>
      <c r="T5746">
        <f>VLOOKUP(Admissions[[#This Row],[Department]],Departments!A:E,5,FALSE)</f>
        <v>6800</v>
      </c>
      <c r="U5746" s="1" t="str">
        <f t="shared" si="178"/>
        <v>Above Benchmark</v>
      </c>
      <c r="V5746" s="1">
        <f t="shared" ca="1" si="179"/>
        <v>62</v>
      </c>
      <c r="W5746" s="1" t="str">
        <f ca="1">_xlfn.IFS(Admissions[[#This Row],[Patients Age]]&lt;18,"Paediatric",V5746&lt;40,"Young Adult",V5746&lt;65,"Adult",TRUE,"Senior")</f>
        <v>Adult</v>
      </c>
    </row>
    <row r="5747" spans="1:23" x14ac:dyDescent="0.25">
      <c r="A5747">
        <v>12233</v>
      </c>
      <c r="B5747">
        <v>3919</v>
      </c>
      <c r="C5747" s="1" t="s">
        <v>1137</v>
      </c>
      <c r="D5747" s="1" t="s">
        <v>14</v>
      </c>
      <c r="E5747" s="2">
        <v>29691</v>
      </c>
      <c r="F5747" s="1" t="s">
        <v>35</v>
      </c>
      <c r="G5747" s="1" t="s">
        <v>85</v>
      </c>
      <c r="H5747" s="2">
        <v>45103</v>
      </c>
      <c r="I5747" s="2">
        <v>45108</v>
      </c>
      <c r="J5747">
        <v>5</v>
      </c>
      <c r="K5747">
        <v>8422</v>
      </c>
      <c r="L5747" s="1" t="s">
        <v>1494</v>
      </c>
      <c r="M5747" s="1" t="s">
        <v>75</v>
      </c>
      <c r="N5747" s="1" t="s">
        <v>24</v>
      </c>
      <c r="O5747" t="s">
        <v>19</v>
      </c>
      <c r="P5747">
        <v>1684.4</v>
      </c>
      <c r="Q5747" s="1" t="s">
        <v>1492</v>
      </c>
      <c r="R5747" s="1" t="s">
        <v>1448</v>
      </c>
      <c r="S5747" t="s">
        <v>1449</v>
      </c>
      <c r="T5747">
        <f>VLOOKUP(Admissions[[#This Row],[Department]],Departments!A:E,5,FALSE)</f>
        <v>8500</v>
      </c>
      <c r="U5747" s="1" t="str">
        <f t="shared" si="178"/>
        <v>Within Benchmark</v>
      </c>
      <c r="V5747" s="1">
        <f t="shared" ca="1" si="179"/>
        <v>45</v>
      </c>
      <c r="W5747" s="1" t="str">
        <f ca="1">_xlfn.IFS(Admissions[[#This Row],[Patients Age]]&lt;18,"Paediatric",V5747&lt;40,"Young Adult",V5747&lt;65,"Adult",TRUE,"Senior")</f>
        <v>Adult</v>
      </c>
    </row>
    <row r="5748" spans="1:23" x14ac:dyDescent="0.25">
      <c r="A5748">
        <v>15849</v>
      </c>
      <c r="B5748">
        <v>4829</v>
      </c>
      <c r="C5748" s="1" t="s">
        <v>1403</v>
      </c>
      <c r="D5748" s="1" t="s">
        <v>56</v>
      </c>
      <c r="E5748" s="2">
        <v>29553</v>
      </c>
      <c r="F5748" s="1" t="s">
        <v>51</v>
      </c>
      <c r="G5748" s="1" t="s">
        <v>113</v>
      </c>
      <c r="H5748" s="2">
        <v>45303</v>
      </c>
      <c r="I5748" s="2">
        <v>45311</v>
      </c>
      <c r="J5748">
        <v>8</v>
      </c>
      <c r="K5748">
        <v>12929</v>
      </c>
      <c r="L5748" s="1" t="s">
        <v>1491</v>
      </c>
      <c r="M5748" s="1" t="s">
        <v>53</v>
      </c>
      <c r="N5748" s="1" t="s">
        <v>18</v>
      </c>
      <c r="O5748" t="s">
        <v>19</v>
      </c>
      <c r="P5748">
        <v>1616.125</v>
      </c>
      <c r="Q5748" s="1" t="s">
        <v>1492</v>
      </c>
      <c r="R5748" s="1" t="s">
        <v>1454</v>
      </c>
      <c r="S5748" t="s">
        <v>1449</v>
      </c>
      <c r="T5748">
        <f>VLOOKUP(Admissions[[#This Row],[Department]],Departments!A:E,5,FALSE)</f>
        <v>6800</v>
      </c>
      <c r="U5748" s="1" t="str">
        <f t="shared" si="178"/>
        <v>Above Benchmark</v>
      </c>
      <c r="V5748" s="1">
        <f t="shared" ca="1" si="179"/>
        <v>45</v>
      </c>
      <c r="W5748" s="1" t="str">
        <f ca="1">_xlfn.IFS(Admissions[[#This Row],[Patients Age]]&lt;18,"Paediatric",V5748&lt;40,"Young Adult",V5748&lt;65,"Adult",TRUE,"Senior")</f>
        <v>Adult</v>
      </c>
    </row>
    <row r="5749" spans="1:23" x14ac:dyDescent="0.25">
      <c r="A5749">
        <v>10592</v>
      </c>
      <c r="B5749">
        <v>3576</v>
      </c>
      <c r="C5749" s="1" t="s">
        <v>298</v>
      </c>
      <c r="D5749" s="1" t="s">
        <v>56</v>
      </c>
      <c r="E5749" s="2">
        <v>38202</v>
      </c>
      <c r="F5749" s="1" t="s">
        <v>26</v>
      </c>
      <c r="G5749" s="1" t="s">
        <v>27</v>
      </c>
      <c r="H5749" s="2">
        <v>45148</v>
      </c>
      <c r="I5749" s="2">
        <v>45155</v>
      </c>
      <c r="J5749">
        <v>7</v>
      </c>
      <c r="K5749">
        <v>11490</v>
      </c>
      <c r="L5749" s="1" t="s">
        <v>1491</v>
      </c>
      <c r="M5749" s="1" t="s">
        <v>64</v>
      </c>
      <c r="N5749" s="1" t="s">
        <v>18</v>
      </c>
      <c r="O5749" t="s">
        <v>19</v>
      </c>
      <c r="P5749">
        <v>1641.4286</v>
      </c>
      <c r="Q5749" s="1" t="s">
        <v>1492</v>
      </c>
      <c r="R5749" s="1" t="s">
        <v>1450</v>
      </c>
      <c r="S5749" t="s">
        <v>1449</v>
      </c>
      <c r="T5749">
        <f>VLOOKUP(Admissions[[#This Row],[Department]],Departments!A:E,5,FALSE)</f>
        <v>9000</v>
      </c>
      <c r="U5749" s="1" t="str">
        <f t="shared" si="178"/>
        <v>Above Benchmark</v>
      </c>
      <c r="V5749" s="1">
        <f t="shared" ca="1" si="179"/>
        <v>21</v>
      </c>
      <c r="W5749" s="1" t="str">
        <f ca="1">_xlfn.IFS(Admissions[[#This Row],[Patients Age]]&lt;18,"Paediatric",V5749&lt;40,"Young Adult",V5749&lt;65,"Adult",TRUE,"Senior")</f>
        <v>Young Adult</v>
      </c>
    </row>
    <row r="5750" spans="1:23" x14ac:dyDescent="0.25">
      <c r="A5750">
        <v>11815</v>
      </c>
      <c r="B5750">
        <v>6099</v>
      </c>
      <c r="C5750" s="1" t="s">
        <v>1193</v>
      </c>
      <c r="D5750" s="1" t="s">
        <v>56</v>
      </c>
      <c r="E5750" s="2">
        <v>38711</v>
      </c>
      <c r="F5750" s="1" t="s">
        <v>819</v>
      </c>
      <c r="G5750" s="1" t="s">
        <v>85</v>
      </c>
      <c r="H5750" s="2">
        <v>45206</v>
      </c>
      <c r="I5750" s="2">
        <v>45209</v>
      </c>
      <c r="J5750">
        <v>3</v>
      </c>
      <c r="K5750">
        <v>7473</v>
      </c>
      <c r="L5750" s="1" t="s">
        <v>1491</v>
      </c>
      <c r="M5750" s="1" t="s">
        <v>37</v>
      </c>
      <c r="N5750" s="1" t="s">
        <v>33</v>
      </c>
      <c r="O5750" t="s">
        <v>19</v>
      </c>
      <c r="P5750">
        <v>2491</v>
      </c>
      <c r="Q5750" s="1" t="s">
        <v>1492</v>
      </c>
      <c r="R5750" s="1" t="s">
        <v>1446</v>
      </c>
      <c r="S5750" t="s">
        <v>1447</v>
      </c>
      <c r="T5750" t="e">
        <f>VLOOKUP(Admissions[[#This Row],[Department]],Departments!A:E,5,FALSE)</f>
        <v>#N/A</v>
      </c>
      <c r="U5750" s="1" t="e">
        <f t="shared" si="178"/>
        <v>#N/A</v>
      </c>
      <c r="V5750" s="1">
        <f t="shared" ca="1" si="179"/>
        <v>20</v>
      </c>
      <c r="W5750" s="1" t="str">
        <f ca="1">_xlfn.IFS(Admissions[[#This Row],[Patients Age]]&lt;18,"Paediatric",V5750&lt;40,"Young Adult",V5750&lt;65,"Adult",TRUE,"Senior")</f>
        <v>Young Adult</v>
      </c>
    </row>
    <row r="5751" spans="1:23" x14ac:dyDescent="0.25">
      <c r="A5751">
        <v>12324</v>
      </c>
      <c r="B5751">
        <v>4261</v>
      </c>
      <c r="C5751" s="1" t="s">
        <v>1424</v>
      </c>
      <c r="D5751" s="1" t="s">
        <v>14</v>
      </c>
      <c r="E5751" s="2">
        <v>13105</v>
      </c>
      <c r="F5751" s="1" t="s">
        <v>41</v>
      </c>
      <c r="G5751" s="1" t="s">
        <v>42</v>
      </c>
      <c r="H5751" s="2">
        <v>45581</v>
      </c>
      <c r="I5751" s="2">
        <v>45588</v>
      </c>
      <c r="J5751">
        <v>7</v>
      </c>
      <c r="K5751">
        <v>15995</v>
      </c>
      <c r="L5751" s="1" t="s">
        <v>1491</v>
      </c>
      <c r="M5751" s="1" t="s">
        <v>43</v>
      </c>
      <c r="N5751" s="1" t="s">
        <v>33</v>
      </c>
      <c r="O5751" t="s">
        <v>19</v>
      </c>
      <c r="P5751">
        <v>2285</v>
      </c>
      <c r="Q5751" s="1" t="s">
        <v>1492</v>
      </c>
      <c r="R5751" s="1" t="s">
        <v>1453</v>
      </c>
      <c r="S5751" t="s">
        <v>1449</v>
      </c>
      <c r="T5751">
        <f>VLOOKUP(Admissions[[#This Row],[Department]],Departments!A:E,5,FALSE)</f>
        <v>7200</v>
      </c>
      <c r="U5751" s="1" t="str">
        <f t="shared" si="178"/>
        <v>Above Benchmark</v>
      </c>
      <c r="V5751" s="1">
        <f t="shared" ca="1" si="179"/>
        <v>90</v>
      </c>
      <c r="W5751" s="1" t="str">
        <f ca="1">_xlfn.IFS(Admissions[[#This Row],[Patients Age]]&lt;18,"Paediatric",V5751&lt;40,"Young Adult",V5751&lt;65,"Adult",TRUE,"Senior")</f>
        <v>Senior</v>
      </c>
    </row>
    <row r="5752" spans="1:23" x14ac:dyDescent="0.25">
      <c r="A5752">
        <v>14338</v>
      </c>
      <c r="B5752">
        <v>7122</v>
      </c>
      <c r="C5752" s="1" t="s">
        <v>128</v>
      </c>
      <c r="D5752" s="1" t="s">
        <v>14</v>
      </c>
      <c r="E5752" s="2">
        <v>11854</v>
      </c>
      <c r="F5752" s="1" t="s">
        <v>26</v>
      </c>
      <c r="G5752" s="1" t="s">
        <v>27</v>
      </c>
      <c r="H5752" s="2">
        <v>45182</v>
      </c>
      <c r="I5752" s="2">
        <v>45188</v>
      </c>
      <c r="J5752">
        <v>6</v>
      </c>
      <c r="K5752">
        <v>16914</v>
      </c>
      <c r="L5752" s="1" t="s">
        <v>1491</v>
      </c>
      <c r="M5752" s="1" t="s">
        <v>79</v>
      </c>
      <c r="N5752" s="1" t="s">
        <v>33</v>
      </c>
      <c r="O5752" t="s">
        <v>19</v>
      </c>
      <c r="P5752">
        <v>2819</v>
      </c>
      <c r="Q5752" s="1" t="s">
        <v>1492</v>
      </c>
      <c r="R5752" s="1" t="s">
        <v>1453</v>
      </c>
      <c r="S5752" t="s">
        <v>1449</v>
      </c>
      <c r="T5752">
        <f>VLOOKUP(Admissions[[#This Row],[Department]],Departments!A:E,5,FALSE)</f>
        <v>9000</v>
      </c>
      <c r="U5752" s="1" t="str">
        <f t="shared" si="178"/>
        <v>Above Benchmark</v>
      </c>
      <c r="V5752" s="1">
        <f t="shared" ca="1" si="179"/>
        <v>94</v>
      </c>
      <c r="W5752" s="1" t="str">
        <f ca="1">_xlfn.IFS(Admissions[[#This Row],[Patients Age]]&lt;18,"Paediatric",V5752&lt;40,"Young Adult",V5752&lt;65,"Adult",TRUE,"Senior")</f>
        <v>Senior</v>
      </c>
    </row>
    <row r="5753" spans="1:23" x14ac:dyDescent="0.25">
      <c r="A5753">
        <v>15468</v>
      </c>
      <c r="B5753">
        <v>3069</v>
      </c>
      <c r="C5753" s="1" t="s">
        <v>193</v>
      </c>
      <c r="D5753" s="1" t="s">
        <v>56</v>
      </c>
      <c r="E5753" s="2">
        <v>37787</v>
      </c>
      <c r="F5753" s="1" t="s">
        <v>51</v>
      </c>
      <c r="G5753" s="1" t="s">
        <v>87</v>
      </c>
      <c r="H5753" s="2">
        <v>45468</v>
      </c>
      <c r="I5753" s="2">
        <v>45474</v>
      </c>
      <c r="J5753">
        <v>6</v>
      </c>
      <c r="K5753">
        <v>6919</v>
      </c>
      <c r="L5753" s="1" t="s">
        <v>1491</v>
      </c>
      <c r="M5753" s="1" t="s">
        <v>17</v>
      </c>
      <c r="N5753" s="1" t="s">
        <v>18</v>
      </c>
      <c r="O5753" t="s">
        <v>19</v>
      </c>
      <c r="P5753">
        <v>1153.1667</v>
      </c>
      <c r="Q5753" s="1" t="s">
        <v>1492</v>
      </c>
      <c r="R5753" s="1" t="s">
        <v>1452</v>
      </c>
      <c r="S5753" t="s">
        <v>1449</v>
      </c>
      <c r="T5753">
        <f>VLOOKUP(Admissions[[#This Row],[Department]],Departments!A:E,5,FALSE)</f>
        <v>6800</v>
      </c>
      <c r="U5753" s="1" t="str">
        <f t="shared" si="178"/>
        <v>Above Benchmark</v>
      </c>
      <c r="V5753" s="1">
        <f t="shared" ca="1" si="179"/>
        <v>23</v>
      </c>
      <c r="W5753" s="1" t="str">
        <f ca="1">_xlfn.IFS(Admissions[[#This Row],[Patients Age]]&lt;18,"Paediatric",V5753&lt;40,"Young Adult",V5753&lt;65,"Adult",TRUE,"Senior")</f>
        <v>Young Adult</v>
      </c>
    </row>
    <row r="5754" spans="1:23" x14ac:dyDescent="0.25">
      <c r="A5754">
        <v>10768</v>
      </c>
      <c r="B5754">
        <v>6886</v>
      </c>
      <c r="C5754" s="1" t="s">
        <v>338</v>
      </c>
      <c r="D5754" s="1" t="s">
        <v>56</v>
      </c>
      <c r="E5754" s="2">
        <v>19898</v>
      </c>
      <c r="F5754" s="1" t="s">
        <v>35</v>
      </c>
      <c r="G5754" s="1" t="s">
        <v>83</v>
      </c>
      <c r="H5754" s="2">
        <v>45393</v>
      </c>
      <c r="I5754" s="2">
        <v>45400</v>
      </c>
      <c r="J5754">
        <v>7</v>
      </c>
      <c r="K5754">
        <v>25888</v>
      </c>
      <c r="L5754" s="1" t="s">
        <v>1491</v>
      </c>
      <c r="M5754" s="1" t="s">
        <v>60</v>
      </c>
      <c r="N5754" s="1" t="s">
        <v>33</v>
      </c>
      <c r="O5754" t="s">
        <v>19</v>
      </c>
      <c r="P5754">
        <v>3698.2856999999999</v>
      </c>
      <c r="Q5754" s="1" t="s">
        <v>1492</v>
      </c>
      <c r="R5754" s="1" t="s">
        <v>1450</v>
      </c>
      <c r="S5754" t="s">
        <v>1449</v>
      </c>
      <c r="T5754">
        <f>VLOOKUP(Admissions[[#This Row],[Department]],Departments!A:E,5,FALSE)</f>
        <v>8500</v>
      </c>
      <c r="U5754" s="1" t="str">
        <f t="shared" si="178"/>
        <v>Above Benchmark</v>
      </c>
      <c r="V5754" s="1">
        <f t="shared" ca="1" si="179"/>
        <v>72</v>
      </c>
      <c r="W5754" s="1" t="str">
        <f ca="1">_xlfn.IFS(Admissions[[#This Row],[Patients Age]]&lt;18,"Paediatric",V5754&lt;40,"Young Adult",V5754&lt;65,"Adult",TRUE,"Senior")</f>
        <v>Senior</v>
      </c>
    </row>
    <row r="5755" spans="1:23" x14ac:dyDescent="0.25">
      <c r="A5755">
        <v>15731</v>
      </c>
      <c r="B5755">
        <v>6192</v>
      </c>
      <c r="C5755" s="1" t="s">
        <v>535</v>
      </c>
      <c r="D5755" s="1" t="s">
        <v>14</v>
      </c>
      <c r="E5755" s="2">
        <v>35239</v>
      </c>
      <c r="F5755" s="1" t="s">
        <v>15</v>
      </c>
      <c r="G5755" s="1" t="s">
        <v>16</v>
      </c>
      <c r="H5755" s="2">
        <v>45623</v>
      </c>
      <c r="I5755" s="2">
        <v>45626</v>
      </c>
      <c r="J5755">
        <v>3</v>
      </c>
      <c r="K5755">
        <v>5005</v>
      </c>
      <c r="L5755" s="1" t="s">
        <v>1491</v>
      </c>
      <c r="M5755" s="1" t="s">
        <v>46</v>
      </c>
      <c r="N5755" s="1" t="s">
        <v>33</v>
      </c>
      <c r="O5755" t="s">
        <v>19</v>
      </c>
      <c r="P5755">
        <v>1668.3333</v>
      </c>
      <c r="Q5755" s="1" t="s">
        <v>1492</v>
      </c>
      <c r="R5755" s="1" t="s">
        <v>1453</v>
      </c>
      <c r="S5755" t="s">
        <v>1449</v>
      </c>
      <c r="T5755">
        <f>VLOOKUP(Admissions[[#This Row],[Department]],Departments!A:E,5,FALSE)</f>
        <v>5500</v>
      </c>
      <c r="U5755" s="1" t="str">
        <f t="shared" si="178"/>
        <v>Within Benchmark</v>
      </c>
      <c r="V5755" s="1">
        <f t="shared" ca="1" si="179"/>
        <v>30</v>
      </c>
      <c r="W5755" s="1" t="str">
        <f ca="1">_xlfn.IFS(Admissions[[#This Row],[Patients Age]]&lt;18,"Paediatric",V5755&lt;40,"Young Adult",V5755&lt;65,"Adult",TRUE,"Senior")</f>
        <v>Young Adult</v>
      </c>
    </row>
    <row r="5756" spans="1:23" x14ac:dyDescent="0.25">
      <c r="A5756">
        <v>12292</v>
      </c>
      <c r="B5756">
        <v>5473</v>
      </c>
      <c r="C5756" s="1" t="s">
        <v>74</v>
      </c>
      <c r="D5756" s="1" t="s">
        <v>56</v>
      </c>
      <c r="E5756" s="2">
        <v>44340</v>
      </c>
      <c r="F5756" s="1" t="s">
        <v>30</v>
      </c>
      <c r="G5756" s="1" t="s">
        <v>31</v>
      </c>
      <c r="H5756" s="2">
        <v>45549</v>
      </c>
      <c r="I5756" s="2">
        <v>45551</v>
      </c>
      <c r="J5756">
        <v>2</v>
      </c>
      <c r="K5756">
        <v>2285</v>
      </c>
      <c r="L5756" s="1" t="s">
        <v>1491</v>
      </c>
      <c r="M5756" s="1" t="s">
        <v>81</v>
      </c>
      <c r="N5756" s="1" t="s">
        <v>18</v>
      </c>
      <c r="O5756" t="s">
        <v>19</v>
      </c>
      <c r="P5756">
        <v>1142.5</v>
      </c>
      <c r="Q5756" s="1" t="s">
        <v>1492</v>
      </c>
      <c r="R5756" s="1" t="s">
        <v>1446</v>
      </c>
      <c r="S5756" t="s">
        <v>1447</v>
      </c>
      <c r="T5756">
        <f>VLOOKUP(Admissions[[#This Row],[Department]],Departments!A:E,5,FALSE)</f>
        <v>4500</v>
      </c>
      <c r="U5756" s="1" t="str">
        <f t="shared" si="178"/>
        <v>Within Benchmark</v>
      </c>
      <c r="V5756" s="1">
        <f t="shared" ca="1" si="179"/>
        <v>5</v>
      </c>
      <c r="W5756" s="1" t="str">
        <f ca="1">_xlfn.IFS(Admissions[[#This Row],[Patients Age]]&lt;18,"Paediatric",V5756&lt;40,"Young Adult",V5756&lt;65,"Adult",TRUE,"Senior")</f>
        <v>Paediatric</v>
      </c>
    </row>
    <row r="5757" spans="1:23" x14ac:dyDescent="0.25">
      <c r="A5757">
        <v>11699</v>
      </c>
      <c r="B5757">
        <v>5760</v>
      </c>
      <c r="C5757" s="1" t="s">
        <v>312</v>
      </c>
      <c r="D5757" s="1" t="s">
        <v>56</v>
      </c>
      <c r="E5757" s="2">
        <v>38185</v>
      </c>
      <c r="F5757" s="1" t="s">
        <v>51</v>
      </c>
      <c r="G5757" s="1" t="s">
        <v>52</v>
      </c>
      <c r="H5757" s="2">
        <v>45019</v>
      </c>
      <c r="I5757" s="2">
        <v>45022</v>
      </c>
      <c r="J5757">
        <v>3</v>
      </c>
      <c r="K5757">
        <v>7227</v>
      </c>
      <c r="L5757" s="1" t="s">
        <v>1491</v>
      </c>
      <c r="M5757" s="1" t="s">
        <v>88</v>
      </c>
      <c r="N5757" s="1" t="s">
        <v>18</v>
      </c>
      <c r="O5757" t="s">
        <v>19</v>
      </c>
      <c r="P5757">
        <v>2409</v>
      </c>
      <c r="Q5757" s="1" t="s">
        <v>1492</v>
      </c>
      <c r="R5757" s="1" t="s">
        <v>1448</v>
      </c>
      <c r="S5757" t="s">
        <v>1449</v>
      </c>
      <c r="T5757">
        <f>VLOOKUP(Admissions[[#This Row],[Department]],Departments!A:E,5,FALSE)</f>
        <v>6800</v>
      </c>
      <c r="U5757" s="1" t="str">
        <f t="shared" si="178"/>
        <v>Above Benchmark</v>
      </c>
      <c r="V5757" s="1">
        <f t="shared" ca="1" si="179"/>
        <v>21</v>
      </c>
      <c r="W5757" s="1" t="str">
        <f ca="1">_xlfn.IFS(Admissions[[#This Row],[Patients Age]]&lt;18,"Paediatric",V5757&lt;40,"Young Adult",V5757&lt;65,"Adult",TRUE,"Senior")</f>
        <v>Young Adult</v>
      </c>
    </row>
    <row r="5758" spans="1:23" x14ac:dyDescent="0.25">
      <c r="A5758">
        <v>11278</v>
      </c>
      <c r="B5758">
        <v>6792</v>
      </c>
      <c r="C5758" s="1" t="s">
        <v>347</v>
      </c>
      <c r="D5758" s="1" t="s">
        <v>14</v>
      </c>
      <c r="E5758" s="2">
        <v>22165</v>
      </c>
      <c r="F5758" s="1" t="s">
        <v>66</v>
      </c>
      <c r="G5758" s="1" t="s">
        <v>77</v>
      </c>
      <c r="H5758" s="2">
        <v>45371</v>
      </c>
      <c r="I5758" s="2">
        <v>45375</v>
      </c>
      <c r="J5758">
        <v>4</v>
      </c>
      <c r="K5758">
        <v>5836</v>
      </c>
      <c r="L5758" s="1" t="s">
        <v>1491</v>
      </c>
      <c r="M5758" s="1" t="s">
        <v>37</v>
      </c>
      <c r="N5758" s="1" t="s">
        <v>33</v>
      </c>
      <c r="O5758" t="s">
        <v>19</v>
      </c>
      <c r="P5758">
        <v>1459</v>
      </c>
      <c r="Q5758" s="1" t="s">
        <v>1492</v>
      </c>
      <c r="R5758" s="1" t="s">
        <v>1453</v>
      </c>
      <c r="S5758" t="s">
        <v>1449</v>
      </c>
      <c r="T5758">
        <f>VLOOKUP(Admissions[[#This Row],[Department]],Departments!A:E,5,FALSE)</f>
        <v>6000</v>
      </c>
      <c r="U5758" s="1" t="str">
        <f t="shared" si="178"/>
        <v>Within Benchmark</v>
      </c>
      <c r="V5758" s="1">
        <f t="shared" ca="1" si="179"/>
        <v>65</v>
      </c>
      <c r="W5758" s="1" t="str">
        <f ca="1">_xlfn.IFS(Admissions[[#This Row],[Patients Age]]&lt;18,"Paediatric",V5758&lt;40,"Young Adult",V5758&lt;65,"Adult",TRUE,"Senior")</f>
        <v>Senior</v>
      </c>
    </row>
    <row r="5759" spans="1:23" x14ac:dyDescent="0.25">
      <c r="A5759">
        <v>13978</v>
      </c>
      <c r="B5759">
        <v>5812</v>
      </c>
      <c r="C5759" s="1" t="s">
        <v>1335</v>
      </c>
      <c r="D5759" s="1" t="s">
        <v>14</v>
      </c>
      <c r="E5759" s="2">
        <v>24920</v>
      </c>
      <c r="F5759" s="1" t="s">
        <v>21</v>
      </c>
      <c r="G5759" s="1" t="s">
        <v>22</v>
      </c>
      <c r="H5759" s="2">
        <v>45054</v>
      </c>
      <c r="I5759" s="2">
        <v>45058</v>
      </c>
      <c r="J5759">
        <v>4</v>
      </c>
      <c r="K5759">
        <v>15881</v>
      </c>
      <c r="L5759" s="1" t="s">
        <v>1494</v>
      </c>
      <c r="M5759" s="1" t="s">
        <v>28</v>
      </c>
      <c r="N5759" s="1" t="s">
        <v>18</v>
      </c>
      <c r="O5759" t="s">
        <v>19</v>
      </c>
      <c r="P5759">
        <v>3970.25</v>
      </c>
      <c r="Q5759" s="1" t="s">
        <v>1492</v>
      </c>
      <c r="R5759" s="1" t="s">
        <v>1448</v>
      </c>
      <c r="S5759" t="s">
        <v>1449</v>
      </c>
      <c r="T5759">
        <f>VLOOKUP(Admissions[[#This Row],[Department]],Departments!A:E,5,FALSE)</f>
        <v>12000</v>
      </c>
      <c r="U5759" s="1" t="str">
        <f t="shared" si="178"/>
        <v>Above Benchmark</v>
      </c>
      <c r="V5759" s="1">
        <f t="shared" ca="1" si="179"/>
        <v>58</v>
      </c>
      <c r="W5759" s="1" t="str">
        <f ca="1">_xlfn.IFS(Admissions[[#This Row],[Patients Age]]&lt;18,"Paediatric",V5759&lt;40,"Young Adult",V5759&lt;65,"Adult",TRUE,"Senior")</f>
        <v>Adult</v>
      </c>
    </row>
    <row r="5760" spans="1:23" x14ac:dyDescent="0.25">
      <c r="A5760">
        <v>12966</v>
      </c>
      <c r="B5760">
        <v>3880</v>
      </c>
      <c r="C5760" s="1" t="s">
        <v>531</v>
      </c>
      <c r="D5760" s="1" t="s">
        <v>56</v>
      </c>
      <c r="E5760" s="2">
        <v>23873</v>
      </c>
      <c r="F5760" s="1" t="s">
        <v>15</v>
      </c>
      <c r="G5760" s="1" t="s">
        <v>48</v>
      </c>
      <c r="H5760" s="2">
        <v>45109</v>
      </c>
      <c r="I5760" s="2">
        <v>45110</v>
      </c>
      <c r="J5760">
        <v>1</v>
      </c>
      <c r="K5760">
        <v>3690</v>
      </c>
      <c r="L5760" s="1" t="s">
        <v>1491</v>
      </c>
      <c r="M5760" s="1" t="s">
        <v>46</v>
      </c>
      <c r="N5760" s="1" t="s">
        <v>18</v>
      </c>
      <c r="O5760" t="s">
        <v>19</v>
      </c>
      <c r="P5760">
        <v>3690</v>
      </c>
      <c r="Q5760" s="1" t="s">
        <v>1492</v>
      </c>
      <c r="R5760" s="1" t="s">
        <v>1451</v>
      </c>
      <c r="S5760" t="s">
        <v>1447</v>
      </c>
      <c r="T5760">
        <f>VLOOKUP(Admissions[[#This Row],[Department]],Departments!A:E,5,FALSE)</f>
        <v>5500</v>
      </c>
      <c r="U5760" s="1" t="str">
        <f t="shared" si="178"/>
        <v>Within Benchmark</v>
      </c>
      <c r="V5760" s="1">
        <f t="shared" ca="1" si="179"/>
        <v>61</v>
      </c>
      <c r="W5760" s="1" t="str">
        <f ca="1">_xlfn.IFS(Admissions[[#This Row],[Patients Age]]&lt;18,"Paediatric",V5760&lt;40,"Young Adult",V5760&lt;65,"Adult",TRUE,"Senior")</f>
        <v>Adult</v>
      </c>
    </row>
    <row r="5761" spans="1:23" x14ac:dyDescent="0.25">
      <c r="A5761">
        <v>12229</v>
      </c>
      <c r="B5761">
        <v>6905</v>
      </c>
      <c r="C5761" s="1" t="s">
        <v>957</v>
      </c>
      <c r="D5761" s="1" t="s">
        <v>14</v>
      </c>
      <c r="E5761" s="2">
        <v>15126</v>
      </c>
      <c r="F5761" s="1" t="s">
        <v>41</v>
      </c>
      <c r="G5761" s="1" t="s">
        <v>219</v>
      </c>
      <c r="H5761" s="2">
        <v>45029</v>
      </c>
      <c r="I5761" s="2">
        <v>45034</v>
      </c>
      <c r="J5761">
        <v>5</v>
      </c>
      <c r="K5761">
        <v>11901</v>
      </c>
      <c r="L5761" s="1" t="s">
        <v>1491</v>
      </c>
      <c r="M5761" s="1" t="s">
        <v>73</v>
      </c>
      <c r="N5761" s="1" t="s">
        <v>24</v>
      </c>
      <c r="O5761" t="s">
        <v>19</v>
      </c>
      <c r="P5761">
        <v>2380.1999999999998</v>
      </c>
      <c r="Q5761" s="1" t="s">
        <v>1492</v>
      </c>
      <c r="R5761" s="1" t="s">
        <v>1450</v>
      </c>
      <c r="S5761" t="s">
        <v>1449</v>
      </c>
      <c r="T5761">
        <f>VLOOKUP(Admissions[[#This Row],[Department]],Departments!A:E,5,FALSE)</f>
        <v>7200</v>
      </c>
      <c r="U5761" s="1" t="str">
        <f t="shared" si="178"/>
        <v>Above Benchmark</v>
      </c>
      <c r="V5761" s="1">
        <f t="shared" ca="1" si="179"/>
        <v>85</v>
      </c>
      <c r="W5761" s="1" t="str">
        <f ca="1">_xlfn.IFS(Admissions[[#This Row],[Patients Age]]&lt;18,"Paediatric",V5761&lt;40,"Young Adult",V5761&lt;65,"Adult",TRUE,"Senior")</f>
        <v>Senior</v>
      </c>
    </row>
    <row r="5762" spans="1:23" x14ac:dyDescent="0.25">
      <c r="A5762">
        <v>15610</v>
      </c>
      <c r="B5762">
        <v>4003</v>
      </c>
      <c r="C5762" s="1" t="s">
        <v>517</v>
      </c>
      <c r="D5762" s="1" t="s">
        <v>56</v>
      </c>
      <c r="E5762" s="2">
        <v>25064</v>
      </c>
      <c r="F5762" s="1" t="s">
        <v>355</v>
      </c>
      <c r="G5762" s="1" t="s">
        <v>160</v>
      </c>
      <c r="H5762" s="2">
        <v>45491</v>
      </c>
      <c r="I5762" s="2">
        <v>45500</v>
      </c>
      <c r="J5762">
        <v>9</v>
      </c>
      <c r="K5762">
        <v>17531</v>
      </c>
      <c r="L5762" s="1" t="s">
        <v>1491</v>
      </c>
      <c r="M5762" s="1" t="s">
        <v>28</v>
      </c>
      <c r="N5762" s="1" t="s">
        <v>18</v>
      </c>
      <c r="O5762" t="s">
        <v>19</v>
      </c>
      <c r="P5762">
        <v>1947.8888999999999</v>
      </c>
      <c r="Q5762" s="1" t="s">
        <v>1492</v>
      </c>
      <c r="R5762" s="1" t="s">
        <v>1450</v>
      </c>
      <c r="S5762" t="s">
        <v>1449</v>
      </c>
      <c r="T5762" t="e">
        <f>VLOOKUP(Admissions[[#This Row],[Department]],Departments!A:E,5,FALSE)</f>
        <v>#N/A</v>
      </c>
      <c r="U5762" s="1" t="e">
        <f t="shared" ref="U5762:U5825" si="180">IF(K5762&gt;T5762,"Above Benchmark","Within Benchmark")</f>
        <v>#N/A</v>
      </c>
      <c r="V5762" s="1">
        <f t="shared" ref="V5762:V5825" ca="1" si="181">INT(YEARFRAC(E5762,TODAY()))</f>
        <v>57</v>
      </c>
      <c r="W5762" s="1" t="str">
        <f ca="1">_xlfn.IFS(Admissions[[#This Row],[Patients Age]]&lt;18,"Paediatric",V5762&lt;40,"Young Adult",V5762&lt;65,"Adult",TRUE,"Senior")</f>
        <v>Adult</v>
      </c>
    </row>
    <row r="5763" spans="1:23" x14ac:dyDescent="0.25">
      <c r="A5763">
        <v>13154</v>
      </c>
      <c r="B5763">
        <v>4439</v>
      </c>
      <c r="C5763" s="1" t="s">
        <v>900</v>
      </c>
      <c r="D5763" s="1" t="s">
        <v>56</v>
      </c>
      <c r="E5763" s="2">
        <v>27072</v>
      </c>
      <c r="F5763" s="1" t="s">
        <v>35</v>
      </c>
      <c r="G5763" s="1" t="s">
        <v>83</v>
      </c>
      <c r="H5763" s="2">
        <v>45131</v>
      </c>
      <c r="I5763" s="2">
        <v>45139</v>
      </c>
      <c r="J5763">
        <v>8</v>
      </c>
      <c r="K5763">
        <v>19128</v>
      </c>
      <c r="L5763" s="1" t="s">
        <v>1491</v>
      </c>
      <c r="M5763" s="1" t="s">
        <v>60</v>
      </c>
      <c r="N5763" s="1" t="s">
        <v>18</v>
      </c>
      <c r="O5763" t="s">
        <v>19</v>
      </c>
      <c r="P5763">
        <v>2391</v>
      </c>
      <c r="Q5763" s="1" t="s">
        <v>1492</v>
      </c>
      <c r="R5763" s="1" t="s">
        <v>1448</v>
      </c>
      <c r="S5763" t="s">
        <v>1449</v>
      </c>
      <c r="T5763">
        <f>VLOOKUP(Admissions[[#This Row],[Department]],Departments!A:E,5,FALSE)</f>
        <v>8500</v>
      </c>
      <c r="U5763" s="1" t="str">
        <f t="shared" si="180"/>
        <v>Above Benchmark</v>
      </c>
      <c r="V5763" s="1">
        <f t="shared" ca="1" si="181"/>
        <v>52</v>
      </c>
      <c r="W5763" s="1" t="str">
        <f ca="1">_xlfn.IFS(Admissions[[#This Row],[Patients Age]]&lt;18,"Paediatric",V5763&lt;40,"Young Adult",V5763&lt;65,"Adult",TRUE,"Senior")</f>
        <v>Adult</v>
      </c>
    </row>
    <row r="5764" spans="1:23" x14ac:dyDescent="0.25">
      <c r="A5764">
        <v>10693</v>
      </c>
      <c r="B5764">
        <v>7046</v>
      </c>
      <c r="C5764" s="1" t="s">
        <v>1425</v>
      </c>
      <c r="D5764" s="1" t="s">
        <v>56</v>
      </c>
      <c r="E5764" s="2">
        <v>37193</v>
      </c>
      <c r="F5764" s="1" t="s">
        <v>35</v>
      </c>
      <c r="G5764" s="1" t="s">
        <v>36</v>
      </c>
      <c r="H5764" s="2">
        <v>45321</v>
      </c>
      <c r="I5764" s="2">
        <v>45328</v>
      </c>
      <c r="J5764">
        <v>7</v>
      </c>
      <c r="K5764">
        <v>9773</v>
      </c>
      <c r="L5764" s="1" t="s">
        <v>1491</v>
      </c>
      <c r="M5764" s="1" t="s">
        <v>60</v>
      </c>
      <c r="N5764" s="1" t="s">
        <v>33</v>
      </c>
      <c r="O5764" t="s">
        <v>19</v>
      </c>
      <c r="P5764">
        <v>1396.1429000000001</v>
      </c>
      <c r="Q5764" s="1" t="s">
        <v>1492</v>
      </c>
      <c r="R5764" s="1" t="s">
        <v>1452</v>
      </c>
      <c r="S5764" t="s">
        <v>1449</v>
      </c>
      <c r="T5764">
        <f>VLOOKUP(Admissions[[#This Row],[Department]],Departments!A:E,5,FALSE)</f>
        <v>8500</v>
      </c>
      <c r="U5764" s="1" t="str">
        <f t="shared" si="180"/>
        <v>Above Benchmark</v>
      </c>
      <c r="V5764" s="1">
        <f t="shared" ca="1" si="181"/>
        <v>24</v>
      </c>
      <c r="W5764" s="1" t="str">
        <f ca="1">_xlfn.IFS(Admissions[[#This Row],[Patients Age]]&lt;18,"Paediatric",V5764&lt;40,"Young Adult",V5764&lt;65,"Adult",TRUE,"Senior")</f>
        <v>Young Adult</v>
      </c>
    </row>
    <row r="5765" spans="1:23" x14ac:dyDescent="0.25">
      <c r="A5765">
        <v>12828</v>
      </c>
      <c r="B5765">
        <v>5130</v>
      </c>
      <c r="C5765" s="1" t="s">
        <v>439</v>
      </c>
      <c r="D5765" s="1" t="s">
        <v>56</v>
      </c>
      <c r="E5765" s="2">
        <v>31949</v>
      </c>
      <c r="F5765" s="1" t="s">
        <v>41</v>
      </c>
      <c r="G5765" s="1" t="s">
        <v>72</v>
      </c>
      <c r="H5765" s="2">
        <v>45568</v>
      </c>
      <c r="I5765" s="2">
        <v>45576</v>
      </c>
      <c r="J5765">
        <v>8</v>
      </c>
      <c r="K5765">
        <v>13059</v>
      </c>
      <c r="L5765" s="1" t="s">
        <v>1491</v>
      </c>
      <c r="M5765" s="1" t="s">
        <v>43</v>
      </c>
      <c r="N5765" s="1" t="s">
        <v>18</v>
      </c>
      <c r="O5765" t="s">
        <v>19</v>
      </c>
      <c r="P5765">
        <v>1632.375</v>
      </c>
      <c r="Q5765" s="1" t="s">
        <v>1492</v>
      </c>
      <c r="R5765" s="1" t="s">
        <v>1450</v>
      </c>
      <c r="S5765" t="s">
        <v>1449</v>
      </c>
      <c r="T5765">
        <f>VLOOKUP(Admissions[[#This Row],[Department]],Departments!A:E,5,FALSE)</f>
        <v>7200</v>
      </c>
      <c r="U5765" s="1" t="str">
        <f t="shared" si="180"/>
        <v>Above Benchmark</v>
      </c>
      <c r="V5765" s="1">
        <f t="shared" ca="1" si="181"/>
        <v>39</v>
      </c>
      <c r="W5765" s="1" t="str">
        <f ca="1">_xlfn.IFS(Admissions[[#This Row],[Patients Age]]&lt;18,"Paediatric",V5765&lt;40,"Young Adult",V5765&lt;65,"Adult",TRUE,"Senior")</f>
        <v>Young Adult</v>
      </c>
    </row>
    <row r="5766" spans="1:23" x14ac:dyDescent="0.25">
      <c r="A5766">
        <v>13226</v>
      </c>
      <c r="B5766" t="s">
        <v>1495</v>
      </c>
      <c r="C5766" s="1" t="s">
        <v>321</v>
      </c>
      <c r="D5766" s="1" t="s">
        <v>14</v>
      </c>
      <c r="E5766" s="2">
        <v>14869</v>
      </c>
      <c r="F5766" s="1" t="s">
        <v>41</v>
      </c>
      <c r="G5766" s="1" t="s">
        <v>219</v>
      </c>
      <c r="H5766" s="2">
        <v>45449</v>
      </c>
      <c r="I5766" s="2">
        <v>45454</v>
      </c>
      <c r="J5766">
        <v>5</v>
      </c>
      <c r="K5766">
        <v>9776</v>
      </c>
      <c r="L5766" s="1" t="s">
        <v>1491</v>
      </c>
      <c r="M5766" s="1" t="s">
        <v>73</v>
      </c>
      <c r="N5766" s="1" t="s">
        <v>33</v>
      </c>
      <c r="O5766" t="s">
        <v>19</v>
      </c>
      <c r="P5766">
        <v>1955.2</v>
      </c>
      <c r="Q5766" s="1" t="s">
        <v>1492</v>
      </c>
      <c r="R5766" s="1" t="s">
        <v>1450</v>
      </c>
      <c r="S5766" t="s">
        <v>1449</v>
      </c>
      <c r="T5766">
        <f>VLOOKUP(Admissions[[#This Row],[Department]],Departments!A:E,5,FALSE)</f>
        <v>7200</v>
      </c>
      <c r="U5766" s="1" t="str">
        <f t="shared" si="180"/>
        <v>Above Benchmark</v>
      </c>
      <c r="V5766" s="1">
        <f t="shared" ca="1" si="181"/>
        <v>85</v>
      </c>
      <c r="W5766" s="1" t="str">
        <f ca="1">_xlfn.IFS(Admissions[[#This Row],[Patients Age]]&lt;18,"Paediatric",V5766&lt;40,"Young Adult",V5766&lt;65,"Adult",TRUE,"Senior")</f>
        <v>Senior</v>
      </c>
    </row>
    <row r="5767" spans="1:23" x14ac:dyDescent="0.25">
      <c r="A5767">
        <v>13474</v>
      </c>
      <c r="B5767">
        <v>3084</v>
      </c>
      <c r="C5767" s="1" t="s">
        <v>155</v>
      </c>
      <c r="D5767" s="1" t="s">
        <v>56</v>
      </c>
      <c r="E5767" s="2">
        <v>34916</v>
      </c>
      <c r="F5767" s="1" t="s">
        <v>66</v>
      </c>
      <c r="G5767" s="1" t="s">
        <v>77</v>
      </c>
      <c r="H5767" s="2">
        <v>45297</v>
      </c>
      <c r="I5767" s="2">
        <v>45299</v>
      </c>
      <c r="J5767">
        <v>2</v>
      </c>
      <c r="K5767">
        <v>4302</v>
      </c>
      <c r="L5767" s="1" t="s">
        <v>1491</v>
      </c>
      <c r="M5767" s="1" t="s">
        <v>37</v>
      </c>
      <c r="N5767" s="1" t="s">
        <v>33</v>
      </c>
      <c r="O5767" t="s">
        <v>19</v>
      </c>
      <c r="P5767">
        <v>2151</v>
      </c>
      <c r="Q5767" s="1" t="s">
        <v>1492</v>
      </c>
      <c r="R5767" s="1" t="s">
        <v>1446</v>
      </c>
      <c r="S5767" t="s">
        <v>1447</v>
      </c>
      <c r="T5767">
        <f>VLOOKUP(Admissions[[#This Row],[Department]],Departments!A:E,5,FALSE)</f>
        <v>6000</v>
      </c>
      <c r="U5767" s="1" t="str">
        <f t="shared" si="180"/>
        <v>Within Benchmark</v>
      </c>
      <c r="V5767" s="1">
        <f t="shared" ca="1" si="181"/>
        <v>30</v>
      </c>
      <c r="W5767" s="1" t="str">
        <f ca="1">_xlfn.IFS(Admissions[[#This Row],[Patients Age]]&lt;18,"Paediatric",V5767&lt;40,"Young Adult",V5767&lt;65,"Adult",TRUE,"Senior")</f>
        <v>Young Adult</v>
      </c>
    </row>
    <row r="5768" spans="1:23" x14ac:dyDescent="0.25">
      <c r="A5768">
        <v>12126</v>
      </c>
      <c r="B5768">
        <v>6233</v>
      </c>
      <c r="C5768" s="1" t="s">
        <v>1178</v>
      </c>
      <c r="D5768" s="1" t="s">
        <v>14</v>
      </c>
      <c r="E5768" s="2">
        <v>17134</v>
      </c>
      <c r="F5768" s="1" t="s">
        <v>35</v>
      </c>
      <c r="G5768" s="1" t="s">
        <v>85</v>
      </c>
      <c r="H5768" s="2">
        <v>45469</v>
      </c>
      <c r="I5768" s="2">
        <v>45474</v>
      </c>
      <c r="J5768">
        <v>5</v>
      </c>
      <c r="K5768">
        <v>10953</v>
      </c>
      <c r="L5768" s="1" t="s">
        <v>1494</v>
      </c>
      <c r="M5768" s="1" t="s">
        <v>37</v>
      </c>
      <c r="N5768" s="1" t="s">
        <v>24</v>
      </c>
      <c r="O5768" t="s">
        <v>19</v>
      </c>
      <c r="P5768">
        <v>2190.6</v>
      </c>
      <c r="Q5768" s="1" t="s">
        <v>1492</v>
      </c>
      <c r="R5768" s="1" t="s">
        <v>1453</v>
      </c>
      <c r="S5768" t="s">
        <v>1449</v>
      </c>
      <c r="T5768">
        <f>VLOOKUP(Admissions[[#This Row],[Department]],Departments!A:E,5,FALSE)</f>
        <v>8500</v>
      </c>
      <c r="U5768" s="1" t="str">
        <f t="shared" si="180"/>
        <v>Above Benchmark</v>
      </c>
      <c r="V5768" s="1">
        <f t="shared" ca="1" si="181"/>
        <v>79</v>
      </c>
      <c r="W5768" s="1" t="str">
        <f ca="1">_xlfn.IFS(Admissions[[#This Row],[Patients Age]]&lt;18,"Paediatric",V5768&lt;40,"Young Adult",V5768&lt;65,"Adult",TRUE,"Senior")</f>
        <v>Senior</v>
      </c>
    </row>
    <row r="5769" spans="1:23" x14ac:dyDescent="0.25">
      <c r="A5769">
        <v>12010</v>
      </c>
      <c r="B5769">
        <v>4888</v>
      </c>
      <c r="C5769" s="1" t="s">
        <v>159</v>
      </c>
      <c r="D5769" s="1" t="s">
        <v>56</v>
      </c>
      <c r="E5769" s="2">
        <v>41028</v>
      </c>
      <c r="F5769" s="1" t="s">
        <v>30</v>
      </c>
      <c r="G5769" s="1" t="s">
        <v>31</v>
      </c>
      <c r="H5769" s="2">
        <v>45341</v>
      </c>
      <c r="I5769" s="2">
        <v>45342</v>
      </c>
      <c r="J5769">
        <v>1</v>
      </c>
      <c r="K5769">
        <v>1839</v>
      </c>
      <c r="L5769" s="1" t="s">
        <v>1491</v>
      </c>
      <c r="M5769" s="1" t="s">
        <v>49</v>
      </c>
      <c r="N5769" s="1" t="s">
        <v>18</v>
      </c>
      <c r="O5769" t="s">
        <v>19</v>
      </c>
      <c r="P5769">
        <v>1839</v>
      </c>
      <c r="Q5769" s="1" t="s">
        <v>1492</v>
      </c>
      <c r="R5769" s="1" t="s">
        <v>1448</v>
      </c>
      <c r="S5769" t="s">
        <v>1449</v>
      </c>
      <c r="T5769">
        <f>VLOOKUP(Admissions[[#This Row],[Department]],Departments!A:E,5,FALSE)</f>
        <v>4500</v>
      </c>
      <c r="U5769" s="1" t="str">
        <f t="shared" si="180"/>
        <v>Within Benchmark</v>
      </c>
      <c r="V5769" s="1">
        <f t="shared" ca="1" si="181"/>
        <v>14</v>
      </c>
      <c r="W5769" s="1" t="str">
        <f ca="1">_xlfn.IFS(Admissions[[#This Row],[Patients Age]]&lt;18,"Paediatric",V5769&lt;40,"Young Adult",V5769&lt;65,"Adult",TRUE,"Senior")</f>
        <v>Paediatric</v>
      </c>
    </row>
    <row r="5770" spans="1:23" x14ac:dyDescent="0.25">
      <c r="A5770">
        <v>11036</v>
      </c>
      <c r="B5770">
        <v>6676</v>
      </c>
      <c r="C5770" s="1" t="s">
        <v>1225</v>
      </c>
      <c r="D5770" s="1" t="s">
        <v>56</v>
      </c>
      <c r="E5770" s="2">
        <v>35912</v>
      </c>
      <c r="F5770" s="1" t="s">
        <v>41</v>
      </c>
      <c r="G5770" s="1" t="s">
        <v>42</v>
      </c>
      <c r="H5770" s="2">
        <v>45182</v>
      </c>
      <c r="I5770" s="2">
        <v>45187</v>
      </c>
      <c r="J5770">
        <v>5</v>
      </c>
      <c r="K5770">
        <v>6761</v>
      </c>
      <c r="L5770" s="1" t="s">
        <v>1491</v>
      </c>
      <c r="M5770" s="1" t="s">
        <v>121</v>
      </c>
      <c r="N5770" s="1" t="s">
        <v>33</v>
      </c>
      <c r="O5770" t="s">
        <v>19</v>
      </c>
      <c r="P5770">
        <v>1352.2</v>
      </c>
      <c r="Q5770" s="1" t="s">
        <v>1492</v>
      </c>
      <c r="R5770" s="1" t="s">
        <v>1453</v>
      </c>
      <c r="S5770" t="s">
        <v>1449</v>
      </c>
      <c r="T5770">
        <f>VLOOKUP(Admissions[[#This Row],[Department]],Departments!A:E,5,FALSE)</f>
        <v>7200</v>
      </c>
      <c r="U5770" s="1" t="str">
        <f t="shared" si="180"/>
        <v>Within Benchmark</v>
      </c>
      <c r="V5770" s="1">
        <f t="shared" ca="1" si="181"/>
        <v>28</v>
      </c>
      <c r="W5770" s="1" t="str">
        <f ca="1">_xlfn.IFS(Admissions[[#This Row],[Patients Age]]&lt;18,"Paediatric",V5770&lt;40,"Young Adult",V5770&lt;65,"Adult",TRUE,"Senior")</f>
        <v>Young Adult</v>
      </c>
    </row>
    <row r="5771" spans="1:23" x14ac:dyDescent="0.25">
      <c r="A5771">
        <v>12871</v>
      </c>
      <c r="B5771">
        <v>6555</v>
      </c>
      <c r="C5771" s="1" t="s">
        <v>667</v>
      </c>
      <c r="D5771" s="1" t="s">
        <v>56</v>
      </c>
      <c r="E5771" s="2">
        <v>26238</v>
      </c>
      <c r="F5771" s="1" t="s">
        <v>15</v>
      </c>
      <c r="G5771" s="1" t="s">
        <v>48</v>
      </c>
      <c r="H5771" s="2">
        <v>45377</v>
      </c>
      <c r="I5771" s="2">
        <v>45380</v>
      </c>
      <c r="J5771">
        <v>3</v>
      </c>
      <c r="K5771">
        <v>5372</v>
      </c>
      <c r="L5771" s="1" t="s">
        <v>1491</v>
      </c>
      <c r="M5771" s="1" t="s">
        <v>81</v>
      </c>
      <c r="N5771" s="1" t="s">
        <v>24</v>
      </c>
      <c r="O5771" t="s">
        <v>19</v>
      </c>
      <c r="P5771">
        <v>1790.6667</v>
      </c>
      <c r="Q5771" s="1" t="s">
        <v>1492</v>
      </c>
      <c r="R5771" s="1" t="s">
        <v>1452</v>
      </c>
      <c r="S5771" t="s">
        <v>1449</v>
      </c>
      <c r="T5771">
        <f>VLOOKUP(Admissions[[#This Row],[Department]],Departments!A:E,5,FALSE)</f>
        <v>5500</v>
      </c>
      <c r="U5771" s="1" t="str">
        <f t="shared" si="180"/>
        <v>Within Benchmark</v>
      </c>
      <c r="V5771" s="1">
        <f t="shared" ca="1" si="181"/>
        <v>54</v>
      </c>
      <c r="W5771" s="1" t="str">
        <f ca="1">_xlfn.IFS(Admissions[[#This Row],[Patients Age]]&lt;18,"Paediatric",V5771&lt;40,"Young Adult",V5771&lt;65,"Adult",TRUE,"Senior")</f>
        <v>Adult</v>
      </c>
    </row>
    <row r="5772" spans="1:23" x14ac:dyDescent="0.25">
      <c r="A5772">
        <v>10860</v>
      </c>
      <c r="B5772">
        <v>3967</v>
      </c>
      <c r="C5772" s="1" t="s">
        <v>89</v>
      </c>
      <c r="D5772" s="1" t="s">
        <v>56</v>
      </c>
      <c r="E5772" s="2">
        <v>36596</v>
      </c>
      <c r="F5772" s="1" t="s">
        <v>26</v>
      </c>
      <c r="G5772" s="1" t="s">
        <v>39</v>
      </c>
      <c r="H5772" s="2">
        <v>45612</v>
      </c>
      <c r="I5772" s="2">
        <v>45618</v>
      </c>
      <c r="J5772">
        <v>6</v>
      </c>
      <c r="K5772">
        <v>10484</v>
      </c>
      <c r="L5772" s="1" t="s">
        <v>1491</v>
      </c>
      <c r="M5772" s="1" t="s">
        <v>64</v>
      </c>
      <c r="N5772" s="1" t="s">
        <v>18</v>
      </c>
      <c r="O5772" t="s">
        <v>19</v>
      </c>
      <c r="P5772">
        <v>1747.3333</v>
      </c>
      <c r="Q5772" s="1" t="s">
        <v>1492</v>
      </c>
      <c r="R5772" s="1" t="s">
        <v>1446</v>
      </c>
      <c r="S5772" t="s">
        <v>1447</v>
      </c>
      <c r="T5772">
        <f>VLOOKUP(Admissions[[#This Row],[Department]],Departments!A:E,5,FALSE)</f>
        <v>9000</v>
      </c>
      <c r="U5772" s="1" t="str">
        <f t="shared" si="180"/>
        <v>Above Benchmark</v>
      </c>
      <c r="V5772" s="1">
        <f t="shared" ca="1" si="181"/>
        <v>26</v>
      </c>
      <c r="W5772" s="1" t="str">
        <f ca="1">_xlfn.IFS(Admissions[[#This Row],[Patients Age]]&lt;18,"Paediatric",V5772&lt;40,"Young Adult",V5772&lt;65,"Adult",TRUE,"Senior")</f>
        <v>Young Adult</v>
      </c>
    </row>
    <row r="5773" spans="1:23" x14ac:dyDescent="0.25">
      <c r="A5773">
        <v>11350</v>
      </c>
      <c r="B5773">
        <v>6687</v>
      </c>
      <c r="C5773" s="1" t="s">
        <v>1195</v>
      </c>
      <c r="D5773" s="1" t="s">
        <v>14</v>
      </c>
      <c r="E5773" s="2">
        <v>25866</v>
      </c>
      <c r="F5773" s="1" t="s">
        <v>15</v>
      </c>
      <c r="G5773" s="1" t="s">
        <v>48</v>
      </c>
      <c r="H5773" s="2">
        <v>45019</v>
      </c>
      <c r="I5773" s="2">
        <v>45023</v>
      </c>
      <c r="J5773">
        <v>4</v>
      </c>
      <c r="K5773">
        <v>6117</v>
      </c>
      <c r="L5773" s="1" t="s">
        <v>1491</v>
      </c>
      <c r="M5773" s="1" t="s">
        <v>81</v>
      </c>
      <c r="N5773" s="1" t="s">
        <v>18</v>
      </c>
      <c r="O5773" t="s">
        <v>19</v>
      </c>
      <c r="P5773">
        <v>1529.25</v>
      </c>
      <c r="Q5773" s="1" t="s">
        <v>1492</v>
      </c>
      <c r="R5773" s="1" t="s">
        <v>1448</v>
      </c>
      <c r="S5773" t="s">
        <v>1449</v>
      </c>
      <c r="T5773">
        <f>VLOOKUP(Admissions[[#This Row],[Department]],Departments!A:E,5,FALSE)</f>
        <v>5500</v>
      </c>
      <c r="U5773" s="1" t="str">
        <f t="shared" si="180"/>
        <v>Above Benchmark</v>
      </c>
      <c r="V5773" s="1">
        <f t="shared" ca="1" si="181"/>
        <v>55</v>
      </c>
      <c r="W5773" s="1" t="str">
        <f ca="1">_xlfn.IFS(Admissions[[#This Row],[Patients Age]]&lt;18,"Paediatric",V5773&lt;40,"Young Adult",V5773&lt;65,"Adult",TRUE,"Senior")</f>
        <v>Adult</v>
      </c>
    </row>
    <row r="5774" spans="1:23" x14ac:dyDescent="0.25">
      <c r="A5774">
        <v>13391</v>
      </c>
      <c r="B5774">
        <v>3513</v>
      </c>
      <c r="C5774" s="1" t="s">
        <v>635</v>
      </c>
      <c r="D5774" s="1" t="s">
        <v>14</v>
      </c>
      <c r="E5774" s="2">
        <v>23251</v>
      </c>
      <c r="F5774" s="1" t="s">
        <v>51</v>
      </c>
      <c r="G5774" s="1" t="s">
        <v>87</v>
      </c>
      <c r="H5774" s="2">
        <v>45594</v>
      </c>
      <c r="I5774" s="2">
        <v>45600</v>
      </c>
      <c r="J5774">
        <v>6</v>
      </c>
      <c r="K5774">
        <v>6187</v>
      </c>
      <c r="L5774" s="1" t="s">
        <v>1491</v>
      </c>
      <c r="M5774" s="1" t="s">
        <v>114</v>
      </c>
      <c r="N5774" s="1" t="s">
        <v>18</v>
      </c>
      <c r="O5774" t="s">
        <v>19</v>
      </c>
      <c r="P5774">
        <v>1031.1667</v>
      </c>
      <c r="Q5774" s="1" t="s">
        <v>1492</v>
      </c>
      <c r="R5774" s="1" t="s">
        <v>1452</v>
      </c>
      <c r="S5774" t="s">
        <v>1449</v>
      </c>
      <c r="T5774">
        <f>VLOOKUP(Admissions[[#This Row],[Department]],Departments!A:E,5,FALSE)</f>
        <v>6800</v>
      </c>
      <c r="U5774" s="1" t="str">
        <f t="shared" si="180"/>
        <v>Within Benchmark</v>
      </c>
      <c r="V5774" s="1">
        <f t="shared" ca="1" si="181"/>
        <v>62</v>
      </c>
      <c r="W5774" s="1" t="str">
        <f ca="1">_xlfn.IFS(Admissions[[#This Row],[Patients Age]]&lt;18,"Paediatric",V5774&lt;40,"Young Adult",V5774&lt;65,"Adult",TRUE,"Senior")</f>
        <v>Adult</v>
      </c>
    </row>
    <row r="5775" spans="1:23" x14ac:dyDescent="0.25">
      <c r="A5775">
        <v>13290</v>
      </c>
      <c r="B5775">
        <v>4087</v>
      </c>
      <c r="C5775" s="1" t="s">
        <v>583</v>
      </c>
      <c r="D5775" s="1" t="s">
        <v>56</v>
      </c>
      <c r="E5775" s="2">
        <v>14225</v>
      </c>
      <c r="F5775" s="1" t="s">
        <v>15</v>
      </c>
      <c r="G5775" s="1" t="s">
        <v>16</v>
      </c>
      <c r="H5775" s="2">
        <v>45077</v>
      </c>
      <c r="I5775" s="2">
        <v>45080</v>
      </c>
      <c r="J5775">
        <v>3</v>
      </c>
      <c r="K5775">
        <v>6221</v>
      </c>
      <c r="L5775" s="1" t="s">
        <v>1494</v>
      </c>
      <c r="M5775" s="1" t="s">
        <v>46</v>
      </c>
      <c r="N5775" s="1" t="s">
        <v>18</v>
      </c>
      <c r="O5775" t="s">
        <v>19</v>
      </c>
      <c r="P5775">
        <v>2073.6667000000002</v>
      </c>
      <c r="Q5775" s="1" t="s">
        <v>1492</v>
      </c>
      <c r="R5775" s="1" t="s">
        <v>1453</v>
      </c>
      <c r="S5775" t="s">
        <v>1449</v>
      </c>
      <c r="T5775">
        <f>VLOOKUP(Admissions[[#This Row],[Department]],Departments!A:E,5,FALSE)</f>
        <v>5500</v>
      </c>
      <c r="U5775" s="1" t="str">
        <f t="shared" si="180"/>
        <v>Above Benchmark</v>
      </c>
      <c r="V5775" s="1">
        <f t="shared" ca="1" si="181"/>
        <v>87</v>
      </c>
      <c r="W5775" s="1" t="str">
        <f ca="1">_xlfn.IFS(Admissions[[#This Row],[Patients Age]]&lt;18,"Paediatric",V5775&lt;40,"Young Adult",V5775&lt;65,"Adult",TRUE,"Senior")</f>
        <v>Senior</v>
      </c>
    </row>
    <row r="5776" spans="1:23" x14ac:dyDescent="0.25">
      <c r="A5776">
        <v>13185</v>
      </c>
      <c r="B5776">
        <v>3276</v>
      </c>
      <c r="C5776" s="1" t="s">
        <v>810</v>
      </c>
      <c r="D5776" s="1" t="s">
        <v>56</v>
      </c>
      <c r="E5776" s="2">
        <v>12772</v>
      </c>
      <c r="F5776" s="1" t="s">
        <v>26</v>
      </c>
      <c r="G5776" s="1" t="s">
        <v>27</v>
      </c>
      <c r="H5776" s="2">
        <v>45254</v>
      </c>
      <c r="I5776" s="2">
        <v>45263</v>
      </c>
      <c r="J5776">
        <v>9</v>
      </c>
      <c r="K5776">
        <v>10791</v>
      </c>
      <c r="L5776" s="1" t="s">
        <v>1491</v>
      </c>
      <c r="M5776" s="1" t="s">
        <v>64</v>
      </c>
      <c r="N5776" s="1" t="s">
        <v>33</v>
      </c>
      <c r="O5776" t="s">
        <v>19</v>
      </c>
      <c r="P5776">
        <v>1199</v>
      </c>
      <c r="Q5776" s="1" t="s">
        <v>1492</v>
      </c>
      <c r="R5776" s="1" t="s">
        <v>1454</v>
      </c>
      <c r="S5776" t="s">
        <v>1449</v>
      </c>
      <c r="T5776">
        <f>VLOOKUP(Admissions[[#This Row],[Department]],Departments!A:E,5,FALSE)</f>
        <v>9000</v>
      </c>
      <c r="U5776" s="1" t="str">
        <f t="shared" si="180"/>
        <v>Above Benchmark</v>
      </c>
      <c r="V5776" s="1">
        <f t="shared" ca="1" si="181"/>
        <v>91</v>
      </c>
      <c r="W5776" s="1" t="str">
        <f ca="1">_xlfn.IFS(Admissions[[#This Row],[Patients Age]]&lt;18,"Paediatric",V5776&lt;40,"Young Adult",V5776&lt;65,"Adult",TRUE,"Senior")</f>
        <v>Senior</v>
      </c>
    </row>
    <row r="5777" spans="1:23" x14ac:dyDescent="0.25">
      <c r="A5777">
        <v>10829</v>
      </c>
      <c r="B5777">
        <v>5913</v>
      </c>
      <c r="C5777" s="1" t="s">
        <v>431</v>
      </c>
      <c r="D5777" s="1" t="s">
        <v>56</v>
      </c>
      <c r="E5777" s="2">
        <v>25501</v>
      </c>
      <c r="F5777" s="1" t="s">
        <v>35</v>
      </c>
      <c r="G5777" s="1" t="s">
        <v>36</v>
      </c>
      <c r="H5777" s="2">
        <v>44928</v>
      </c>
      <c r="I5777" s="2">
        <v>44931</v>
      </c>
      <c r="J5777">
        <v>3</v>
      </c>
      <c r="K5777">
        <v>8483</v>
      </c>
      <c r="L5777" s="1" t="s">
        <v>1494</v>
      </c>
      <c r="M5777" s="1" t="s">
        <v>119</v>
      </c>
      <c r="N5777" s="1" t="s">
        <v>18</v>
      </c>
      <c r="O5777" t="s">
        <v>19</v>
      </c>
      <c r="P5777">
        <v>2827.6667000000002</v>
      </c>
      <c r="Q5777" s="1" t="s">
        <v>1492</v>
      </c>
      <c r="R5777" s="1" t="s">
        <v>1448</v>
      </c>
      <c r="S5777" t="s">
        <v>1449</v>
      </c>
      <c r="T5777">
        <f>VLOOKUP(Admissions[[#This Row],[Department]],Departments!A:E,5,FALSE)</f>
        <v>8500</v>
      </c>
      <c r="U5777" s="1" t="str">
        <f t="shared" si="180"/>
        <v>Within Benchmark</v>
      </c>
      <c r="V5777" s="1">
        <f t="shared" ca="1" si="181"/>
        <v>56</v>
      </c>
      <c r="W5777" s="1" t="str">
        <f ca="1">_xlfn.IFS(Admissions[[#This Row],[Patients Age]]&lt;18,"Paediatric",V5777&lt;40,"Young Adult",V5777&lt;65,"Adult",TRUE,"Senior")</f>
        <v>Adult</v>
      </c>
    </row>
    <row r="5778" spans="1:23" x14ac:dyDescent="0.25">
      <c r="A5778">
        <v>10409</v>
      </c>
      <c r="B5778">
        <v>5034</v>
      </c>
      <c r="C5778" s="1" t="s">
        <v>641</v>
      </c>
      <c r="D5778" s="1" t="s">
        <v>56</v>
      </c>
      <c r="E5778" s="2">
        <v>35243</v>
      </c>
      <c r="F5778" s="1" t="s">
        <v>51</v>
      </c>
      <c r="G5778" s="1" t="s">
        <v>87</v>
      </c>
      <c r="H5778" s="2">
        <v>44997</v>
      </c>
      <c r="I5778" s="2">
        <v>44999</v>
      </c>
      <c r="J5778">
        <v>2</v>
      </c>
      <c r="K5778">
        <v>2944</v>
      </c>
      <c r="L5778" s="1" t="s">
        <v>1491</v>
      </c>
      <c r="M5778" s="1" t="s">
        <v>53</v>
      </c>
      <c r="N5778" s="1" t="s">
        <v>24</v>
      </c>
      <c r="O5778" t="s">
        <v>19</v>
      </c>
      <c r="P5778">
        <v>1472</v>
      </c>
      <c r="Q5778" s="1" t="s">
        <v>1492</v>
      </c>
      <c r="R5778" s="1" t="s">
        <v>1451</v>
      </c>
      <c r="S5778" t="s">
        <v>1447</v>
      </c>
      <c r="T5778">
        <f>VLOOKUP(Admissions[[#This Row],[Department]],Departments!A:E,5,FALSE)</f>
        <v>6800</v>
      </c>
      <c r="U5778" s="1" t="str">
        <f t="shared" si="180"/>
        <v>Within Benchmark</v>
      </c>
      <c r="V5778" s="1">
        <f t="shared" ca="1" si="181"/>
        <v>30</v>
      </c>
      <c r="W5778" s="1" t="str">
        <f ca="1">_xlfn.IFS(Admissions[[#This Row],[Patients Age]]&lt;18,"Paediatric",V5778&lt;40,"Young Adult",V5778&lt;65,"Adult",TRUE,"Senior")</f>
        <v>Young Adult</v>
      </c>
    </row>
    <row r="5779" spans="1:23" x14ac:dyDescent="0.25">
      <c r="A5779">
        <v>10759</v>
      </c>
      <c r="B5779">
        <v>3233</v>
      </c>
      <c r="C5779" s="1" t="s">
        <v>191</v>
      </c>
      <c r="D5779" s="1" t="s">
        <v>14</v>
      </c>
      <c r="E5779" s="2">
        <v>16270</v>
      </c>
      <c r="F5779" s="1" t="s">
        <v>51</v>
      </c>
      <c r="G5779" s="1" t="s">
        <v>52</v>
      </c>
      <c r="H5779" s="2">
        <v>45480</v>
      </c>
      <c r="I5779" s="2">
        <v>45485</v>
      </c>
      <c r="J5779">
        <v>5</v>
      </c>
      <c r="K5779">
        <v>10801</v>
      </c>
      <c r="L5779" s="1" t="s">
        <v>1491</v>
      </c>
      <c r="M5779" s="1" t="s">
        <v>53</v>
      </c>
      <c r="N5779" s="1" t="s">
        <v>18</v>
      </c>
      <c r="O5779" t="s">
        <v>19</v>
      </c>
      <c r="P5779">
        <v>2160.1999999999998</v>
      </c>
      <c r="Q5779" s="1" t="s">
        <v>1492</v>
      </c>
      <c r="R5779" s="1" t="s">
        <v>1451</v>
      </c>
      <c r="S5779" t="s">
        <v>1447</v>
      </c>
      <c r="T5779">
        <f>VLOOKUP(Admissions[[#This Row],[Department]],Departments!A:E,5,FALSE)</f>
        <v>6800</v>
      </c>
      <c r="U5779" s="1" t="str">
        <f t="shared" si="180"/>
        <v>Above Benchmark</v>
      </c>
      <c r="V5779" s="1">
        <f t="shared" ca="1" si="181"/>
        <v>81</v>
      </c>
      <c r="W5779" s="1" t="str">
        <f ca="1">_xlfn.IFS(Admissions[[#This Row],[Patients Age]]&lt;18,"Paediatric",V5779&lt;40,"Young Adult",V5779&lt;65,"Adult",TRUE,"Senior")</f>
        <v>Senior</v>
      </c>
    </row>
    <row r="5780" spans="1:23" x14ac:dyDescent="0.25">
      <c r="A5780">
        <v>15868</v>
      </c>
      <c r="B5780">
        <v>4856</v>
      </c>
      <c r="C5780" s="1" t="s">
        <v>985</v>
      </c>
      <c r="D5780" s="1" t="s">
        <v>56</v>
      </c>
      <c r="E5780" s="2">
        <v>37144</v>
      </c>
      <c r="F5780" s="1" t="s">
        <v>35</v>
      </c>
      <c r="G5780" s="1" t="s">
        <v>85</v>
      </c>
      <c r="H5780" s="2">
        <v>45485</v>
      </c>
      <c r="I5780" s="2">
        <v>45489</v>
      </c>
      <c r="J5780">
        <v>4</v>
      </c>
      <c r="K5780">
        <v>4228</v>
      </c>
      <c r="L5780" s="1" t="s">
        <v>1491</v>
      </c>
      <c r="M5780" s="1" t="s">
        <v>37</v>
      </c>
      <c r="N5780" s="1" t="s">
        <v>18</v>
      </c>
      <c r="O5780" t="s">
        <v>19</v>
      </c>
      <c r="P5780">
        <v>1057</v>
      </c>
      <c r="Q5780" s="1" t="s">
        <v>1492</v>
      </c>
      <c r="R5780" s="1" t="s">
        <v>1454</v>
      </c>
      <c r="S5780" t="s">
        <v>1449</v>
      </c>
      <c r="T5780">
        <f>VLOOKUP(Admissions[[#This Row],[Department]],Departments!A:E,5,FALSE)</f>
        <v>8500</v>
      </c>
      <c r="U5780" s="1" t="str">
        <f t="shared" si="180"/>
        <v>Within Benchmark</v>
      </c>
      <c r="V5780" s="1">
        <f t="shared" ca="1" si="181"/>
        <v>24</v>
      </c>
      <c r="W5780" s="1" t="str">
        <f ca="1">_xlfn.IFS(Admissions[[#This Row],[Patients Age]]&lt;18,"Paediatric",V5780&lt;40,"Young Adult",V5780&lt;65,"Adult",TRUE,"Senior")</f>
        <v>Young Adult</v>
      </c>
    </row>
    <row r="5781" spans="1:23" x14ac:dyDescent="0.25">
      <c r="A5781">
        <v>14575</v>
      </c>
      <c r="B5781">
        <v>3811</v>
      </c>
      <c r="C5781" s="1" t="s">
        <v>1400</v>
      </c>
      <c r="D5781" s="1" t="s">
        <v>56</v>
      </c>
      <c r="E5781" s="2">
        <v>38413</v>
      </c>
      <c r="F5781" s="1" t="s">
        <v>15</v>
      </c>
      <c r="G5781" s="1" t="s">
        <v>48</v>
      </c>
      <c r="H5781" s="2">
        <v>45542</v>
      </c>
      <c r="I5781" s="2">
        <v>45543</v>
      </c>
      <c r="J5781">
        <v>1</v>
      </c>
      <c r="K5781">
        <v>4274</v>
      </c>
      <c r="L5781" s="1" t="s">
        <v>1491</v>
      </c>
      <c r="M5781" s="1" t="s">
        <v>17</v>
      </c>
      <c r="N5781" s="1" t="s">
        <v>24</v>
      </c>
      <c r="O5781" t="s">
        <v>19</v>
      </c>
      <c r="P5781">
        <v>4274</v>
      </c>
      <c r="Q5781" s="1" t="s">
        <v>1492</v>
      </c>
      <c r="R5781" s="1" t="s">
        <v>1446</v>
      </c>
      <c r="S5781" t="s">
        <v>1447</v>
      </c>
      <c r="T5781">
        <f>VLOOKUP(Admissions[[#This Row],[Department]],Departments!A:E,5,FALSE)</f>
        <v>5500</v>
      </c>
      <c r="U5781" s="1" t="str">
        <f t="shared" si="180"/>
        <v>Within Benchmark</v>
      </c>
      <c r="V5781" s="1">
        <f t="shared" ca="1" si="181"/>
        <v>21</v>
      </c>
      <c r="W5781" s="1" t="str">
        <f ca="1">_xlfn.IFS(Admissions[[#This Row],[Patients Age]]&lt;18,"Paediatric",V5781&lt;40,"Young Adult",V5781&lt;65,"Adult",TRUE,"Senior")</f>
        <v>Young Adult</v>
      </c>
    </row>
    <row r="5782" spans="1:23" x14ac:dyDescent="0.25">
      <c r="A5782">
        <v>15073</v>
      </c>
      <c r="B5782">
        <v>6003</v>
      </c>
      <c r="C5782" s="1" t="s">
        <v>169</v>
      </c>
      <c r="D5782" s="1" t="s">
        <v>14</v>
      </c>
      <c r="E5782" s="2">
        <v>26818</v>
      </c>
      <c r="F5782" s="1" t="s">
        <v>15</v>
      </c>
      <c r="G5782" s="1" t="s">
        <v>48</v>
      </c>
      <c r="H5782" s="2">
        <v>45634</v>
      </c>
      <c r="I5782" s="2">
        <v>45637</v>
      </c>
      <c r="J5782">
        <v>3</v>
      </c>
      <c r="K5782">
        <v>5340</v>
      </c>
      <c r="L5782" s="1" t="s">
        <v>1491</v>
      </c>
      <c r="M5782" s="1" t="s">
        <v>46</v>
      </c>
      <c r="N5782" s="1" t="s">
        <v>18</v>
      </c>
      <c r="O5782" t="s">
        <v>19</v>
      </c>
      <c r="P5782">
        <v>1780</v>
      </c>
      <c r="Q5782" s="1" t="s">
        <v>1492</v>
      </c>
      <c r="R5782" s="1" t="s">
        <v>1451</v>
      </c>
      <c r="S5782" t="s">
        <v>1447</v>
      </c>
      <c r="T5782">
        <f>VLOOKUP(Admissions[[#This Row],[Department]],Departments!A:E,5,FALSE)</f>
        <v>5500</v>
      </c>
      <c r="U5782" s="1" t="str">
        <f t="shared" si="180"/>
        <v>Within Benchmark</v>
      </c>
      <c r="V5782" s="1">
        <f t="shared" ca="1" si="181"/>
        <v>53</v>
      </c>
      <c r="W5782" s="1" t="str">
        <f ca="1">_xlfn.IFS(Admissions[[#This Row],[Patients Age]]&lt;18,"Paediatric",V5782&lt;40,"Young Adult",V5782&lt;65,"Adult",TRUE,"Senior")</f>
        <v>Adult</v>
      </c>
    </row>
    <row r="5783" spans="1:23" x14ac:dyDescent="0.25">
      <c r="A5783">
        <v>13752</v>
      </c>
      <c r="B5783">
        <v>4570</v>
      </c>
      <c r="C5783" s="1" t="s">
        <v>556</v>
      </c>
      <c r="D5783" s="1" t="s">
        <v>56</v>
      </c>
      <c r="E5783" s="2">
        <v>16513</v>
      </c>
      <c r="F5783" s="1" t="s">
        <v>26</v>
      </c>
      <c r="G5783" s="1" t="s">
        <v>141</v>
      </c>
      <c r="H5783" s="2">
        <v>45630</v>
      </c>
      <c r="I5783" s="2">
        <v>45640</v>
      </c>
      <c r="J5783">
        <v>10</v>
      </c>
      <c r="K5783">
        <v>26904</v>
      </c>
      <c r="L5783" s="1" t="s">
        <v>1491</v>
      </c>
      <c r="M5783" s="1" t="s">
        <v>64</v>
      </c>
      <c r="N5783" s="1" t="s">
        <v>18</v>
      </c>
      <c r="O5783" t="s">
        <v>19</v>
      </c>
      <c r="P5783">
        <v>2690.4</v>
      </c>
      <c r="Q5783" s="1" t="s">
        <v>1492</v>
      </c>
      <c r="R5783" s="1" t="s">
        <v>1453</v>
      </c>
      <c r="S5783" t="s">
        <v>1449</v>
      </c>
      <c r="T5783">
        <f>VLOOKUP(Admissions[[#This Row],[Department]],Departments!A:E,5,FALSE)</f>
        <v>9000</v>
      </c>
      <c r="U5783" s="1" t="str">
        <f t="shared" si="180"/>
        <v>Above Benchmark</v>
      </c>
      <c r="V5783" s="1">
        <f t="shared" ca="1" si="181"/>
        <v>81</v>
      </c>
      <c r="W5783" s="1" t="str">
        <f ca="1">_xlfn.IFS(Admissions[[#This Row],[Patients Age]]&lt;18,"Paediatric",V5783&lt;40,"Young Adult",V5783&lt;65,"Adult",TRUE,"Senior")</f>
        <v>Senior</v>
      </c>
    </row>
    <row r="5784" spans="1:23" x14ac:dyDescent="0.25">
      <c r="A5784">
        <v>13821</v>
      </c>
      <c r="B5784">
        <v>3319</v>
      </c>
      <c r="C5784" s="1" t="s">
        <v>1117</v>
      </c>
      <c r="D5784" s="1" t="s">
        <v>56</v>
      </c>
      <c r="E5784" s="2">
        <v>26243</v>
      </c>
      <c r="F5784" s="1" t="s">
        <v>26</v>
      </c>
      <c r="G5784" s="1" t="s">
        <v>39</v>
      </c>
      <c r="H5784" s="2">
        <v>45528</v>
      </c>
      <c r="I5784" s="2">
        <v>45531</v>
      </c>
      <c r="J5784">
        <v>3</v>
      </c>
      <c r="K5784">
        <v>11892</v>
      </c>
      <c r="L5784" s="1" t="s">
        <v>1491</v>
      </c>
      <c r="M5784" s="1" t="s">
        <v>28</v>
      </c>
      <c r="N5784" s="1" t="s">
        <v>18</v>
      </c>
      <c r="O5784" t="s">
        <v>19</v>
      </c>
      <c r="P5784">
        <v>3964</v>
      </c>
      <c r="Q5784" s="1" t="s">
        <v>1492</v>
      </c>
      <c r="R5784" s="1" t="s">
        <v>1446</v>
      </c>
      <c r="S5784" t="s">
        <v>1447</v>
      </c>
      <c r="T5784">
        <f>VLOOKUP(Admissions[[#This Row],[Department]],Departments!A:E,5,FALSE)</f>
        <v>9000</v>
      </c>
      <c r="U5784" s="1" t="str">
        <f t="shared" si="180"/>
        <v>Above Benchmark</v>
      </c>
      <c r="V5784" s="1">
        <f t="shared" ca="1" si="181"/>
        <v>54</v>
      </c>
      <c r="W5784" s="1" t="str">
        <f ca="1">_xlfn.IFS(Admissions[[#This Row],[Patients Age]]&lt;18,"Paediatric",V5784&lt;40,"Young Adult",V5784&lt;65,"Adult",TRUE,"Senior")</f>
        <v>Adult</v>
      </c>
    </row>
    <row r="5785" spans="1:23" x14ac:dyDescent="0.25">
      <c r="A5785">
        <v>13737</v>
      </c>
      <c r="B5785">
        <v>6218</v>
      </c>
      <c r="C5785" s="1" t="s">
        <v>493</v>
      </c>
      <c r="D5785" s="1" t="s">
        <v>14</v>
      </c>
      <c r="E5785" s="2">
        <v>38087</v>
      </c>
      <c r="F5785" s="1" t="s">
        <v>41</v>
      </c>
      <c r="G5785" s="1" t="s">
        <v>72</v>
      </c>
      <c r="H5785" s="2">
        <v>45477</v>
      </c>
      <c r="I5785" s="2">
        <v>45482</v>
      </c>
      <c r="J5785">
        <v>5</v>
      </c>
      <c r="K5785">
        <v>7206</v>
      </c>
      <c r="L5785" s="1" t="s">
        <v>1491</v>
      </c>
      <c r="M5785" s="1" t="s">
        <v>43</v>
      </c>
      <c r="N5785" s="1" t="s">
        <v>24</v>
      </c>
      <c r="O5785" t="s">
        <v>19</v>
      </c>
      <c r="P5785">
        <v>1441.2</v>
      </c>
      <c r="Q5785" s="1" t="s">
        <v>1492</v>
      </c>
      <c r="R5785" s="1" t="s">
        <v>1450</v>
      </c>
      <c r="S5785" t="s">
        <v>1449</v>
      </c>
      <c r="T5785">
        <f>VLOOKUP(Admissions[[#This Row],[Department]],Departments!A:E,5,FALSE)</f>
        <v>7200</v>
      </c>
      <c r="U5785" s="1" t="str">
        <f t="shared" si="180"/>
        <v>Above Benchmark</v>
      </c>
      <c r="V5785" s="1">
        <f t="shared" ca="1" si="181"/>
        <v>22</v>
      </c>
      <c r="W5785" s="1" t="str">
        <f ca="1">_xlfn.IFS(Admissions[[#This Row],[Patients Age]]&lt;18,"Paediatric",V5785&lt;40,"Young Adult",V5785&lt;65,"Adult",TRUE,"Senior")</f>
        <v>Young Adult</v>
      </c>
    </row>
    <row r="5786" spans="1:23" x14ac:dyDescent="0.25">
      <c r="A5786">
        <v>14906</v>
      </c>
      <c r="B5786">
        <v>6118</v>
      </c>
      <c r="C5786" s="1" t="s">
        <v>767</v>
      </c>
      <c r="D5786" s="1" t="s">
        <v>14</v>
      </c>
      <c r="E5786" s="2">
        <v>22400</v>
      </c>
      <c r="F5786" s="1" t="s">
        <v>66</v>
      </c>
      <c r="G5786" s="1" t="s">
        <v>67</v>
      </c>
      <c r="H5786" s="2">
        <v>45304</v>
      </c>
      <c r="I5786" s="2">
        <v>45305</v>
      </c>
      <c r="J5786">
        <v>1</v>
      </c>
      <c r="K5786">
        <v>3238</v>
      </c>
      <c r="L5786" s="1" t="s">
        <v>1494</v>
      </c>
      <c r="M5786" s="1" t="s">
        <v>91</v>
      </c>
      <c r="N5786" s="1" t="s">
        <v>18</v>
      </c>
      <c r="O5786" t="s">
        <v>19</v>
      </c>
      <c r="P5786">
        <v>3238</v>
      </c>
      <c r="Q5786" s="1" t="s">
        <v>1492</v>
      </c>
      <c r="R5786" s="1" t="s">
        <v>1446</v>
      </c>
      <c r="S5786" t="s">
        <v>1447</v>
      </c>
      <c r="T5786">
        <f>VLOOKUP(Admissions[[#This Row],[Department]],Departments!A:E,5,FALSE)</f>
        <v>6000</v>
      </c>
      <c r="U5786" s="1" t="str">
        <f t="shared" si="180"/>
        <v>Within Benchmark</v>
      </c>
      <c r="V5786" s="1">
        <f t="shared" ca="1" si="181"/>
        <v>65</v>
      </c>
      <c r="W5786" s="1" t="str">
        <f ca="1">_xlfn.IFS(Admissions[[#This Row],[Patients Age]]&lt;18,"Paediatric",V5786&lt;40,"Young Adult",V5786&lt;65,"Adult",TRUE,"Senior")</f>
        <v>Senior</v>
      </c>
    </row>
    <row r="5787" spans="1:23" x14ac:dyDescent="0.25">
      <c r="A5787">
        <v>11767</v>
      </c>
      <c r="B5787">
        <v>3837</v>
      </c>
      <c r="C5787" s="1" t="s">
        <v>156</v>
      </c>
      <c r="D5787" s="1" t="s">
        <v>14</v>
      </c>
      <c r="E5787" s="2">
        <v>23142</v>
      </c>
      <c r="F5787" s="1" t="s">
        <v>41</v>
      </c>
      <c r="G5787" s="1" t="s">
        <v>219</v>
      </c>
      <c r="H5787" s="2">
        <v>45223</v>
      </c>
      <c r="I5787" s="2">
        <v>45229</v>
      </c>
      <c r="J5787">
        <v>6</v>
      </c>
      <c r="K5787">
        <v>7469</v>
      </c>
      <c r="L5787" s="1" t="s">
        <v>1491</v>
      </c>
      <c r="M5787" s="1" t="s">
        <v>49</v>
      </c>
      <c r="N5787" s="1" t="s">
        <v>24</v>
      </c>
      <c r="O5787" t="s">
        <v>19</v>
      </c>
      <c r="P5787">
        <v>1244.8333</v>
      </c>
      <c r="Q5787" s="1" t="s">
        <v>1492</v>
      </c>
      <c r="R5787" s="1" t="s">
        <v>1452</v>
      </c>
      <c r="S5787" t="s">
        <v>1449</v>
      </c>
      <c r="T5787">
        <f>VLOOKUP(Admissions[[#This Row],[Department]],Departments!A:E,5,FALSE)</f>
        <v>7200</v>
      </c>
      <c r="U5787" s="1" t="str">
        <f t="shared" si="180"/>
        <v>Above Benchmark</v>
      </c>
      <c r="V5787" s="1">
        <f t="shared" ca="1" si="181"/>
        <v>63</v>
      </c>
      <c r="W5787" s="1" t="str">
        <f ca="1">_xlfn.IFS(Admissions[[#This Row],[Patients Age]]&lt;18,"Paediatric",V5787&lt;40,"Young Adult",V5787&lt;65,"Adult",TRUE,"Senior")</f>
        <v>Adult</v>
      </c>
    </row>
    <row r="5788" spans="1:23" x14ac:dyDescent="0.25">
      <c r="A5788">
        <v>12712</v>
      </c>
      <c r="B5788">
        <v>4004</v>
      </c>
      <c r="C5788" s="1" t="s">
        <v>576</v>
      </c>
      <c r="D5788" s="1" t="s">
        <v>14</v>
      </c>
      <c r="E5788" s="2">
        <v>37267</v>
      </c>
      <c r="F5788" s="1" t="s">
        <v>51</v>
      </c>
      <c r="G5788" s="1" t="s">
        <v>87</v>
      </c>
      <c r="H5788" s="2">
        <v>45091</v>
      </c>
      <c r="I5788" s="2">
        <v>45098</v>
      </c>
      <c r="J5788">
        <v>7</v>
      </c>
      <c r="K5788">
        <v>10611</v>
      </c>
      <c r="L5788" s="1" t="s">
        <v>1491</v>
      </c>
      <c r="M5788" s="1" t="s">
        <v>17</v>
      </c>
      <c r="N5788" s="1" t="s">
        <v>33</v>
      </c>
      <c r="O5788" t="s">
        <v>19</v>
      </c>
      <c r="P5788">
        <v>1515.8570999999999</v>
      </c>
      <c r="Q5788" s="1" t="s">
        <v>1492</v>
      </c>
      <c r="R5788" s="1" t="s">
        <v>1453</v>
      </c>
      <c r="S5788" t="s">
        <v>1449</v>
      </c>
      <c r="T5788">
        <f>VLOOKUP(Admissions[[#This Row],[Department]],Departments!A:E,5,FALSE)</f>
        <v>6800</v>
      </c>
      <c r="U5788" s="1" t="str">
        <f t="shared" si="180"/>
        <v>Above Benchmark</v>
      </c>
      <c r="V5788" s="1">
        <f t="shared" ca="1" si="181"/>
        <v>24</v>
      </c>
      <c r="W5788" s="1" t="str">
        <f ca="1">_xlfn.IFS(Admissions[[#This Row],[Patients Age]]&lt;18,"Paediatric",V5788&lt;40,"Young Adult",V5788&lt;65,"Adult",TRUE,"Senior")</f>
        <v>Young Adult</v>
      </c>
    </row>
    <row r="5789" spans="1:23" x14ac:dyDescent="0.25">
      <c r="A5789">
        <v>15065</v>
      </c>
      <c r="B5789">
        <v>5293</v>
      </c>
      <c r="C5789" s="1" t="s">
        <v>899</v>
      </c>
      <c r="D5789" s="1" t="s">
        <v>56</v>
      </c>
      <c r="E5789" s="2">
        <v>22220</v>
      </c>
      <c r="F5789" s="1" t="s">
        <v>41</v>
      </c>
      <c r="G5789" s="1" t="s">
        <v>42</v>
      </c>
      <c r="H5789" s="2">
        <v>45033</v>
      </c>
      <c r="I5789" s="2">
        <v>45035</v>
      </c>
      <c r="J5789">
        <v>2</v>
      </c>
      <c r="K5789">
        <v>4495</v>
      </c>
      <c r="L5789" s="1" t="s">
        <v>1491</v>
      </c>
      <c r="M5789" s="1" t="s">
        <v>73</v>
      </c>
      <c r="N5789" s="1" t="s">
        <v>18</v>
      </c>
      <c r="O5789" t="s">
        <v>19</v>
      </c>
      <c r="P5789">
        <v>2247.5</v>
      </c>
      <c r="Q5789" s="1" t="s">
        <v>1492</v>
      </c>
      <c r="R5789" s="1" t="s">
        <v>1448</v>
      </c>
      <c r="S5789" t="s">
        <v>1449</v>
      </c>
      <c r="T5789">
        <f>VLOOKUP(Admissions[[#This Row],[Department]],Departments!A:E,5,FALSE)</f>
        <v>7200</v>
      </c>
      <c r="U5789" s="1" t="str">
        <f t="shared" si="180"/>
        <v>Within Benchmark</v>
      </c>
      <c r="V5789" s="1">
        <f t="shared" ca="1" si="181"/>
        <v>65</v>
      </c>
      <c r="W5789" s="1" t="str">
        <f ca="1">_xlfn.IFS(Admissions[[#This Row],[Patients Age]]&lt;18,"Paediatric",V5789&lt;40,"Young Adult",V5789&lt;65,"Adult",TRUE,"Senior")</f>
        <v>Senior</v>
      </c>
    </row>
    <row r="5790" spans="1:23" x14ac:dyDescent="0.25">
      <c r="A5790">
        <v>14037</v>
      </c>
      <c r="B5790">
        <v>5766</v>
      </c>
      <c r="C5790" s="1" t="s">
        <v>1138</v>
      </c>
      <c r="D5790" s="1" t="s">
        <v>14</v>
      </c>
      <c r="E5790" s="2">
        <v>22161</v>
      </c>
      <c r="F5790" s="1" t="s">
        <v>66</v>
      </c>
      <c r="G5790" s="1" t="s">
        <v>67</v>
      </c>
      <c r="H5790" s="2">
        <v>45106</v>
      </c>
      <c r="I5790" s="2">
        <v>45112</v>
      </c>
      <c r="J5790">
        <v>6</v>
      </c>
      <c r="K5790">
        <v>7627</v>
      </c>
      <c r="L5790" s="1" t="s">
        <v>1491</v>
      </c>
      <c r="M5790" s="1" t="s">
        <v>116</v>
      </c>
      <c r="N5790" s="1" t="s">
        <v>33</v>
      </c>
      <c r="O5790" t="s">
        <v>19</v>
      </c>
      <c r="P5790">
        <v>1271.1667</v>
      </c>
      <c r="Q5790" s="1" t="s">
        <v>1492</v>
      </c>
      <c r="R5790" s="1" t="s">
        <v>1450</v>
      </c>
      <c r="S5790" t="s">
        <v>1449</v>
      </c>
      <c r="T5790">
        <f>VLOOKUP(Admissions[[#This Row],[Department]],Departments!A:E,5,FALSE)</f>
        <v>6000</v>
      </c>
      <c r="U5790" s="1" t="str">
        <f t="shared" si="180"/>
        <v>Above Benchmark</v>
      </c>
      <c r="V5790" s="1">
        <f t="shared" ca="1" si="181"/>
        <v>65</v>
      </c>
      <c r="W5790" s="1" t="str">
        <f ca="1">_xlfn.IFS(Admissions[[#This Row],[Patients Age]]&lt;18,"Paediatric",V5790&lt;40,"Young Adult",V5790&lt;65,"Adult",TRUE,"Senior")</f>
        <v>Senior</v>
      </c>
    </row>
    <row r="5791" spans="1:23" x14ac:dyDescent="0.25">
      <c r="A5791">
        <v>11531</v>
      </c>
      <c r="B5791">
        <v>5161</v>
      </c>
      <c r="C5791" s="1" t="s">
        <v>376</v>
      </c>
      <c r="D5791" s="1" t="s">
        <v>14</v>
      </c>
      <c r="E5791" s="2">
        <v>41702</v>
      </c>
      <c r="F5791" s="1" t="s">
        <v>30</v>
      </c>
      <c r="G5791" s="1" t="s">
        <v>58</v>
      </c>
      <c r="H5791" s="2">
        <v>45032</v>
      </c>
      <c r="I5791" s="2">
        <v>45035</v>
      </c>
      <c r="J5791">
        <v>3</v>
      </c>
      <c r="K5791">
        <v>2931</v>
      </c>
      <c r="L5791" s="1" t="s">
        <v>1491</v>
      </c>
      <c r="M5791" s="1" t="s">
        <v>49</v>
      </c>
      <c r="N5791" s="1" t="s">
        <v>18</v>
      </c>
      <c r="O5791" t="s">
        <v>19</v>
      </c>
      <c r="P5791">
        <v>977</v>
      </c>
      <c r="Q5791" s="1" t="s">
        <v>1492</v>
      </c>
      <c r="R5791" s="1" t="s">
        <v>1451</v>
      </c>
      <c r="S5791" t="s">
        <v>1447</v>
      </c>
      <c r="T5791">
        <f>VLOOKUP(Admissions[[#This Row],[Department]],Departments!A:E,5,FALSE)</f>
        <v>4500</v>
      </c>
      <c r="U5791" s="1" t="str">
        <f t="shared" si="180"/>
        <v>Within Benchmark</v>
      </c>
      <c r="V5791" s="1">
        <f t="shared" ca="1" si="181"/>
        <v>12</v>
      </c>
      <c r="W5791" s="1" t="str">
        <f ca="1">_xlfn.IFS(Admissions[[#This Row],[Patients Age]]&lt;18,"Paediatric",V5791&lt;40,"Young Adult",V5791&lt;65,"Adult",TRUE,"Senior")</f>
        <v>Paediatric</v>
      </c>
    </row>
    <row r="5792" spans="1:23" x14ac:dyDescent="0.25">
      <c r="A5792">
        <v>14722</v>
      </c>
      <c r="B5792" t="s">
        <v>1495</v>
      </c>
      <c r="C5792" s="1" t="s">
        <v>127</v>
      </c>
      <c r="D5792" s="1" t="s">
        <v>56</v>
      </c>
      <c r="E5792" s="2">
        <v>36710</v>
      </c>
      <c r="F5792" s="1" t="s">
        <v>51</v>
      </c>
      <c r="G5792" s="1" t="s">
        <v>87</v>
      </c>
      <c r="H5792" s="2">
        <v>45372</v>
      </c>
      <c r="I5792" s="2">
        <v>45375</v>
      </c>
      <c r="J5792">
        <v>3</v>
      </c>
      <c r="K5792">
        <v>4928</v>
      </c>
      <c r="L5792" s="1" t="s">
        <v>1491</v>
      </c>
      <c r="M5792" s="1" t="s">
        <v>114</v>
      </c>
      <c r="N5792" s="1" t="s">
        <v>33</v>
      </c>
      <c r="O5792" t="s">
        <v>19</v>
      </c>
      <c r="P5792">
        <v>1642.6667</v>
      </c>
      <c r="Q5792" s="1" t="s">
        <v>1492</v>
      </c>
      <c r="R5792" s="1" t="s">
        <v>1450</v>
      </c>
      <c r="S5792" t="s">
        <v>1449</v>
      </c>
      <c r="T5792">
        <f>VLOOKUP(Admissions[[#This Row],[Department]],Departments!A:E,5,FALSE)</f>
        <v>6800</v>
      </c>
      <c r="U5792" s="1" t="str">
        <f t="shared" si="180"/>
        <v>Within Benchmark</v>
      </c>
      <c r="V5792" s="1">
        <f t="shared" ca="1" si="181"/>
        <v>26</v>
      </c>
      <c r="W5792" s="1" t="str">
        <f ca="1">_xlfn.IFS(Admissions[[#This Row],[Patients Age]]&lt;18,"Paediatric",V5792&lt;40,"Young Adult",V5792&lt;65,"Adult",TRUE,"Senior")</f>
        <v>Young Adult</v>
      </c>
    </row>
    <row r="5793" spans="1:23" x14ac:dyDescent="0.25">
      <c r="A5793">
        <v>10025</v>
      </c>
      <c r="B5793">
        <v>6239</v>
      </c>
      <c r="C5793" s="1" t="s">
        <v>127</v>
      </c>
      <c r="D5793" s="1" t="s">
        <v>56</v>
      </c>
      <c r="E5793" s="2">
        <v>36710</v>
      </c>
      <c r="F5793" s="1" t="s">
        <v>51</v>
      </c>
      <c r="G5793" s="1" t="s">
        <v>113</v>
      </c>
      <c r="H5793" s="2">
        <v>45323</v>
      </c>
      <c r="I5793" s="2">
        <v>45329</v>
      </c>
      <c r="J5793">
        <v>6</v>
      </c>
      <c r="K5793">
        <v>5844</v>
      </c>
      <c r="L5793" s="1" t="s">
        <v>1491</v>
      </c>
      <c r="M5793" s="1" t="s">
        <v>53</v>
      </c>
      <c r="N5793" s="1" t="s">
        <v>18</v>
      </c>
      <c r="O5793" t="s">
        <v>19</v>
      </c>
      <c r="P5793">
        <v>974</v>
      </c>
      <c r="Q5793" s="1" t="s">
        <v>1492</v>
      </c>
      <c r="R5793" s="1" t="s">
        <v>1450</v>
      </c>
      <c r="S5793" t="s">
        <v>1449</v>
      </c>
      <c r="T5793">
        <f>VLOOKUP(Admissions[[#This Row],[Department]],Departments!A:E,5,FALSE)</f>
        <v>6800</v>
      </c>
      <c r="U5793" s="1" t="str">
        <f t="shared" si="180"/>
        <v>Within Benchmark</v>
      </c>
      <c r="V5793" s="1">
        <f t="shared" ca="1" si="181"/>
        <v>26</v>
      </c>
      <c r="W5793" s="1" t="str">
        <f ca="1">_xlfn.IFS(Admissions[[#This Row],[Patients Age]]&lt;18,"Paediatric",V5793&lt;40,"Young Adult",V5793&lt;65,"Adult",TRUE,"Senior")</f>
        <v>Young Adult</v>
      </c>
    </row>
    <row r="5794" spans="1:23" x14ac:dyDescent="0.25">
      <c r="A5794">
        <v>15552</v>
      </c>
      <c r="B5794">
        <v>3472</v>
      </c>
      <c r="C5794" s="1" t="s">
        <v>1132</v>
      </c>
      <c r="D5794" s="1" t="s">
        <v>14</v>
      </c>
      <c r="E5794" s="2">
        <v>28222</v>
      </c>
      <c r="F5794" s="1" t="s">
        <v>21</v>
      </c>
      <c r="G5794" s="1" t="s">
        <v>160</v>
      </c>
      <c r="H5794" s="2">
        <v>45599</v>
      </c>
      <c r="I5794" s="2">
        <v>45610</v>
      </c>
      <c r="J5794">
        <v>11</v>
      </c>
      <c r="K5794">
        <v>35969</v>
      </c>
      <c r="L5794" s="1" t="s">
        <v>1491</v>
      </c>
      <c r="M5794" s="1" t="s">
        <v>28</v>
      </c>
      <c r="N5794" s="1" t="s">
        <v>33</v>
      </c>
      <c r="O5794" t="s">
        <v>19</v>
      </c>
      <c r="P5794">
        <v>3269.9090999999999</v>
      </c>
      <c r="Q5794" s="1" t="s">
        <v>1492</v>
      </c>
      <c r="R5794" s="1" t="s">
        <v>1451</v>
      </c>
      <c r="S5794" t="s">
        <v>1447</v>
      </c>
      <c r="T5794">
        <f>VLOOKUP(Admissions[[#This Row],[Department]],Departments!A:E,5,FALSE)</f>
        <v>12000</v>
      </c>
      <c r="U5794" s="1" t="str">
        <f t="shared" si="180"/>
        <v>Above Benchmark</v>
      </c>
      <c r="V5794" s="1">
        <f t="shared" ca="1" si="181"/>
        <v>49</v>
      </c>
      <c r="W5794" s="1" t="str">
        <f ca="1">_xlfn.IFS(Admissions[[#This Row],[Patients Age]]&lt;18,"Paediatric",V5794&lt;40,"Young Adult",V5794&lt;65,"Adult",TRUE,"Senior")</f>
        <v>Adult</v>
      </c>
    </row>
    <row r="5795" spans="1:23" x14ac:dyDescent="0.25">
      <c r="A5795">
        <v>11668</v>
      </c>
      <c r="B5795">
        <v>4553</v>
      </c>
      <c r="C5795" s="1" t="s">
        <v>224</v>
      </c>
      <c r="D5795" s="1" t="s">
        <v>14</v>
      </c>
      <c r="E5795" s="2">
        <v>35920</v>
      </c>
      <c r="F5795" s="1" t="s">
        <v>35</v>
      </c>
      <c r="G5795" s="1" t="s">
        <v>83</v>
      </c>
      <c r="H5795" s="2">
        <v>45493</v>
      </c>
      <c r="I5795" s="2">
        <v>45499</v>
      </c>
      <c r="J5795">
        <v>6</v>
      </c>
      <c r="K5795">
        <v>7618</v>
      </c>
      <c r="L5795" s="1" t="s">
        <v>1494</v>
      </c>
      <c r="M5795" s="1" t="s">
        <v>75</v>
      </c>
      <c r="N5795" s="1" t="s">
        <v>18</v>
      </c>
      <c r="O5795" t="s">
        <v>19</v>
      </c>
      <c r="P5795">
        <v>1269.6667</v>
      </c>
      <c r="Q5795" s="1" t="s">
        <v>1492</v>
      </c>
      <c r="R5795" s="1" t="s">
        <v>1446</v>
      </c>
      <c r="S5795" t="s">
        <v>1447</v>
      </c>
      <c r="T5795">
        <f>VLOOKUP(Admissions[[#This Row],[Department]],Departments!A:E,5,FALSE)</f>
        <v>8500</v>
      </c>
      <c r="U5795" s="1" t="str">
        <f t="shared" si="180"/>
        <v>Within Benchmark</v>
      </c>
      <c r="V5795" s="1">
        <f t="shared" ca="1" si="181"/>
        <v>28</v>
      </c>
      <c r="W5795" s="1" t="str">
        <f ca="1">_xlfn.IFS(Admissions[[#This Row],[Patients Age]]&lt;18,"Paediatric",V5795&lt;40,"Young Adult",V5795&lt;65,"Adult",TRUE,"Senior")</f>
        <v>Young Adult</v>
      </c>
    </row>
    <row r="5796" spans="1:23" x14ac:dyDescent="0.25">
      <c r="A5796">
        <v>14074</v>
      </c>
      <c r="B5796">
        <v>5517</v>
      </c>
      <c r="C5796" s="1" t="s">
        <v>1244</v>
      </c>
      <c r="D5796" s="1" t="s">
        <v>14</v>
      </c>
      <c r="E5796" s="2">
        <v>17469</v>
      </c>
      <c r="F5796" s="1" t="s">
        <v>66</v>
      </c>
      <c r="G5796" s="1" t="s">
        <v>70</v>
      </c>
      <c r="H5796" s="2">
        <v>45483</v>
      </c>
      <c r="I5796" s="2">
        <v>45488</v>
      </c>
      <c r="J5796">
        <v>5</v>
      </c>
      <c r="K5796">
        <v>9831</v>
      </c>
      <c r="L5796" s="1" t="s">
        <v>1491</v>
      </c>
      <c r="M5796" s="1" t="s">
        <v>91</v>
      </c>
      <c r="N5796" s="1" t="s">
        <v>33</v>
      </c>
      <c r="O5796" t="s">
        <v>19</v>
      </c>
      <c r="P5796">
        <v>1966.2</v>
      </c>
      <c r="Q5796" s="1" t="s">
        <v>1492</v>
      </c>
      <c r="R5796" s="1" t="s">
        <v>1453</v>
      </c>
      <c r="S5796" t="s">
        <v>1449</v>
      </c>
      <c r="T5796">
        <f>VLOOKUP(Admissions[[#This Row],[Department]],Departments!A:E,5,FALSE)</f>
        <v>6000</v>
      </c>
      <c r="U5796" s="1" t="str">
        <f t="shared" si="180"/>
        <v>Above Benchmark</v>
      </c>
      <c r="V5796" s="1">
        <f t="shared" ca="1" si="181"/>
        <v>78</v>
      </c>
      <c r="W5796" s="1" t="str">
        <f ca="1">_xlfn.IFS(Admissions[[#This Row],[Patients Age]]&lt;18,"Paediatric",V5796&lt;40,"Young Adult",V5796&lt;65,"Adult",TRUE,"Senior")</f>
        <v>Senior</v>
      </c>
    </row>
    <row r="5797" spans="1:23" x14ac:dyDescent="0.25">
      <c r="A5797">
        <v>14131</v>
      </c>
      <c r="B5797">
        <v>5533</v>
      </c>
      <c r="C5797" s="1" t="s">
        <v>995</v>
      </c>
      <c r="D5797" s="1" t="s">
        <v>56</v>
      </c>
      <c r="E5797" s="2">
        <v>36785</v>
      </c>
      <c r="F5797" s="1" t="s">
        <v>35</v>
      </c>
      <c r="G5797" s="1" t="s">
        <v>85</v>
      </c>
      <c r="H5797" s="2">
        <v>45431</v>
      </c>
      <c r="I5797" s="2">
        <v>45437</v>
      </c>
      <c r="J5797">
        <v>6</v>
      </c>
      <c r="K5797">
        <v>4372</v>
      </c>
      <c r="L5797" s="1" t="s">
        <v>1494</v>
      </c>
      <c r="M5797" s="1" t="s">
        <v>75</v>
      </c>
      <c r="N5797" s="1" t="s">
        <v>33</v>
      </c>
      <c r="O5797" t="s">
        <v>19</v>
      </c>
      <c r="P5797">
        <v>728.66669999999999</v>
      </c>
      <c r="Q5797" s="1" t="s">
        <v>1492</v>
      </c>
      <c r="R5797" s="1" t="s">
        <v>1451</v>
      </c>
      <c r="S5797" t="s">
        <v>1447</v>
      </c>
      <c r="T5797">
        <f>VLOOKUP(Admissions[[#This Row],[Department]],Departments!A:E,5,FALSE)</f>
        <v>8500</v>
      </c>
      <c r="U5797" s="1" t="str">
        <f t="shared" si="180"/>
        <v>Within Benchmark</v>
      </c>
      <c r="V5797" s="1">
        <f t="shared" ca="1" si="181"/>
        <v>25</v>
      </c>
      <c r="W5797" s="1" t="str">
        <f ca="1">_xlfn.IFS(Admissions[[#This Row],[Patients Age]]&lt;18,"Paediatric",V5797&lt;40,"Young Adult",V5797&lt;65,"Adult",TRUE,"Senior")</f>
        <v>Young Adult</v>
      </c>
    </row>
    <row r="5798" spans="1:23" x14ac:dyDescent="0.25">
      <c r="A5798">
        <v>13746</v>
      </c>
      <c r="B5798">
        <v>6327</v>
      </c>
      <c r="C5798" s="1" t="s">
        <v>374</v>
      </c>
      <c r="D5798" s="1" t="s">
        <v>56</v>
      </c>
      <c r="E5798" s="2">
        <v>14959</v>
      </c>
      <c r="F5798" s="1" t="s">
        <v>15</v>
      </c>
      <c r="G5798" s="1" t="s">
        <v>217</v>
      </c>
      <c r="H5798" s="2">
        <v>45427</v>
      </c>
      <c r="I5798" s="2">
        <v>45431</v>
      </c>
      <c r="J5798">
        <v>4</v>
      </c>
      <c r="K5798">
        <v>16298</v>
      </c>
      <c r="L5798" s="1" t="s">
        <v>1491</v>
      </c>
      <c r="M5798" s="1" t="s">
        <v>17</v>
      </c>
      <c r="N5798" s="1" t="s">
        <v>33</v>
      </c>
      <c r="O5798" t="s">
        <v>19</v>
      </c>
      <c r="P5798">
        <v>4074.5</v>
      </c>
      <c r="Q5798" s="1" t="s">
        <v>1492</v>
      </c>
      <c r="R5798" s="1" t="s">
        <v>1453</v>
      </c>
      <c r="S5798" t="s">
        <v>1449</v>
      </c>
      <c r="T5798">
        <f>VLOOKUP(Admissions[[#This Row],[Department]],Departments!A:E,5,FALSE)</f>
        <v>5500</v>
      </c>
      <c r="U5798" s="1" t="str">
        <f t="shared" si="180"/>
        <v>Above Benchmark</v>
      </c>
      <c r="V5798" s="1">
        <f t="shared" ca="1" si="181"/>
        <v>85</v>
      </c>
      <c r="W5798" s="1" t="str">
        <f ca="1">_xlfn.IFS(Admissions[[#This Row],[Patients Age]]&lt;18,"Paediatric",V5798&lt;40,"Young Adult",V5798&lt;65,"Adult",TRUE,"Senior")</f>
        <v>Senior</v>
      </c>
    </row>
    <row r="5799" spans="1:23" x14ac:dyDescent="0.25">
      <c r="A5799">
        <v>12501</v>
      </c>
      <c r="B5799">
        <v>6427</v>
      </c>
      <c r="C5799" s="1" t="s">
        <v>835</v>
      </c>
      <c r="D5799" s="1" t="s">
        <v>56</v>
      </c>
      <c r="E5799" s="2">
        <v>15098</v>
      </c>
      <c r="F5799" s="1" t="s">
        <v>51</v>
      </c>
      <c r="G5799" s="1" t="s">
        <v>113</v>
      </c>
      <c r="H5799" s="2">
        <v>45319</v>
      </c>
      <c r="I5799" s="2">
        <v>45324</v>
      </c>
      <c r="J5799">
        <v>5</v>
      </c>
      <c r="K5799">
        <v>5582</v>
      </c>
      <c r="L5799" s="1" t="s">
        <v>1491</v>
      </c>
      <c r="M5799" s="1" t="s">
        <v>17</v>
      </c>
      <c r="N5799" s="1" t="s">
        <v>18</v>
      </c>
      <c r="O5799" t="s">
        <v>19</v>
      </c>
      <c r="P5799">
        <v>1116.4000000000001</v>
      </c>
      <c r="Q5799" s="1" t="s">
        <v>1492</v>
      </c>
      <c r="R5799" s="1" t="s">
        <v>1451</v>
      </c>
      <c r="S5799" t="s">
        <v>1447</v>
      </c>
      <c r="T5799">
        <f>VLOOKUP(Admissions[[#This Row],[Department]],Departments!A:E,5,FALSE)</f>
        <v>6800</v>
      </c>
      <c r="U5799" s="1" t="str">
        <f t="shared" si="180"/>
        <v>Within Benchmark</v>
      </c>
      <c r="V5799" s="1">
        <f t="shared" ca="1" si="181"/>
        <v>85</v>
      </c>
      <c r="W5799" s="1" t="str">
        <f ca="1">_xlfn.IFS(Admissions[[#This Row],[Patients Age]]&lt;18,"Paediatric",V5799&lt;40,"Young Adult",V5799&lt;65,"Adult",TRUE,"Senior")</f>
        <v>Senior</v>
      </c>
    </row>
    <row r="5800" spans="1:23" x14ac:dyDescent="0.25">
      <c r="A5800">
        <v>15123</v>
      </c>
      <c r="B5800">
        <v>4216</v>
      </c>
      <c r="C5800" s="1" t="s">
        <v>197</v>
      </c>
      <c r="D5800" s="1" t="s">
        <v>14</v>
      </c>
      <c r="E5800" s="2">
        <v>25715</v>
      </c>
      <c r="F5800" s="1" t="s">
        <v>41</v>
      </c>
      <c r="G5800" s="1" t="s">
        <v>42</v>
      </c>
      <c r="H5800" s="2">
        <v>44975</v>
      </c>
      <c r="I5800" s="2">
        <v>44979</v>
      </c>
      <c r="J5800">
        <v>4</v>
      </c>
      <c r="K5800">
        <v>4983</v>
      </c>
      <c r="L5800" s="1" t="s">
        <v>1491</v>
      </c>
      <c r="M5800" s="1" t="s">
        <v>121</v>
      </c>
      <c r="N5800" s="1" t="s">
        <v>24</v>
      </c>
      <c r="O5800" t="s">
        <v>19</v>
      </c>
      <c r="P5800">
        <v>1245.75</v>
      </c>
      <c r="Q5800" s="1" t="s">
        <v>1492</v>
      </c>
      <c r="R5800" s="1" t="s">
        <v>1446</v>
      </c>
      <c r="S5800" t="s">
        <v>1447</v>
      </c>
      <c r="T5800">
        <f>VLOOKUP(Admissions[[#This Row],[Department]],Departments!A:E,5,FALSE)</f>
        <v>7200</v>
      </c>
      <c r="U5800" s="1" t="str">
        <f t="shared" si="180"/>
        <v>Within Benchmark</v>
      </c>
      <c r="V5800" s="1">
        <f t="shared" ca="1" si="181"/>
        <v>56</v>
      </c>
      <c r="W5800" s="1" t="str">
        <f ca="1">_xlfn.IFS(Admissions[[#This Row],[Patients Age]]&lt;18,"Paediatric",V5800&lt;40,"Young Adult",V5800&lt;65,"Adult",TRUE,"Senior")</f>
        <v>Adult</v>
      </c>
    </row>
    <row r="5801" spans="1:23" x14ac:dyDescent="0.25">
      <c r="A5801">
        <v>12265</v>
      </c>
      <c r="B5801">
        <v>6540</v>
      </c>
      <c r="C5801" s="1" t="s">
        <v>184</v>
      </c>
      <c r="D5801" s="1" t="s">
        <v>14</v>
      </c>
      <c r="E5801" s="2">
        <v>25056</v>
      </c>
      <c r="F5801" s="1" t="s">
        <v>35</v>
      </c>
      <c r="G5801" s="1" t="s">
        <v>83</v>
      </c>
      <c r="H5801" s="2">
        <v>45478</v>
      </c>
      <c r="I5801" s="2">
        <v>45484</v>
      </c>
      <c r="J5801">
        <v>6</v>
      </c>
      <c r="K5801">
        <v>10033</v>
      </c>
      <c r="L5801" s="1" t="s">
        <v>1491</v>
      </c>
      <c r="M5801" s="1" t="s">
        <v>37</v>
      </c>
      <c r="N5801" s="1" t="s">
        <v>33</v>
      </c>
      <c r="O5801" t="s">
        <v>19</v>
      </c>
      <c r="P5801">
        <v>1672.1667</v>
      </c>
      <c r="Q5801" s="1" t="s">
        <v>1492</v>
      </c>
      <c r="R5801" s="1" t="s">
        <v>1454</v>
      </c>
      <c r="S5801" t="s">
        <v>1449</v>
      </c>
      <c r="T5801">
        <f>VLOOKUP(Admissions[[#This Row],[Department]],Departments!A:E,5,FALSE)</f>
        <v>8500</v>
      </c>
      <c r="U5801" s="1" t="str">
        <f t="shared" si="180"/>
        <v>Above Benchmark</v>
      </c>
      <c r="V5801" s="1">
        <f t="shared" ca="1" si="181"/>
        <v>57</v>
      </c>
      <c r="W5801" s="1" t="str">
        <f ca="1">_xlfn.IFS(Admissions[[#This Row],[Patients Age]]&lt;18,"Paediatric",V5801&lt;40,"Young Adult",V5801&lt;65,"Adult",TRUE,"Senior")</f>
        <v>Adult</v>
      </c>
    </row>
    <row r="5802" spans="1:23" x14ac:dyDescent="0.25">
      <c r="A5802">
        <v>11907</v>
      </c>
      <c r="B5802">
        <v>6546</v>
      </c>
      <c r="C5802" s="1" t="s">
        <v>317</v>
      </c>
      <c r="D5802" s="1" t="s">
        <v>56</v>
      </c>
      <c r="E5802" s="2">
        <v>25594</v>
      </c>
      <c r="F5802" s="1" t="s">
        <v>66</v>
      </c>
      <c r="G5802" s="1" t="s">
        <v>77</v>
      </c>
      <c r="H5802" s="2">
        <v>45259</v>
      </c>
      <c r="I5802" s="2">
        <v>45261</v>
      </c>
      <c r="J5802">
        <v>2</v>
      </c>
      <c r="K5802">
        <v>4681</v>
      </c>
      <c r="L5802" s="1" t="s">
        <v>1491</v>
      </c>
      <c r="M5802" s="1" t="s">
        <v>91</v>
      </c>
      <c r="N5802" s="1" t="s">
        <v>18</v>
      </c>
      <c r="O5802" t="s">
        <v>19</v>
      </c>
      <c r="P5802">
        <v>2340.5</v>
      </c>
      <c r="Q5802" s="1" t="s">
        <v>1492</v>
      </c>
      <c r="R5802" s="1" t="s">
        <v>1453</v>
      </c>
      <c r="S5802" t="s">
        <v>1449</v>
      </c>
      <c r="T5802">
        <f>VLOOKUP(Admissions[[#This Row],[Department]],Departments!A:E,5,FALSE)</f>
        <v>6000</v>
      </c>
      <c r="U5802" s="1" t="str">
        <f t="shared" si="180"/>
        <v>Within Benchmark</v>
      </c>
      <c r="V5802" s="1">
        <f t="shared" ca="1" si="181"/>
        <v>56</v>
      </c>
      <c r="W5802" s="1" t="str">
        <f ca="1">_xlfn.IFS(Admissions[[#This Row],[Patients Age]]&lt;18,"Paediatric",V5802&lt;40,"Young Adult",V5802&lt;65,"Adult",TRUE,"Senior")</f>
        <v>Adult</v>
      </c>
    </row>
    <row r="5803" spans="1:23" x14ac:dyDescent="0.25">
      <c r="A5803">
        <v>10217</v>
      </c>
      <c r="B5803">
        <v>6568</v>
      </c>
      <c r="C5803" s="1" t="s">
        <v>807</v>
      </c>
      <c r="D5803" s="1" t="s">
        <v>56</v>
      </c>
      <c r="E5803" s="2">
        <v>19009</v>
      </c>
      <c r="F5803" s="1" t="s">
        <v>41</v>
      </c>
      <c r="G5803" s="1" t="s">
        <v>42</v>
      </c>
      <c r="H5803" s="2">
        <v>45460</v>
      </c>
      <c r="I5803" s="2">
        <v>45465</v>
      </c>
      <c r="J5803">
        <v>5</v>
      </c>
      <c r="K5803">
        <v>8572</v>
      </c>
      <c r="L5803" s="1" t="s">
        <v>1491</v>
      </c>
      <c r="M5803" s="1" t="s">
        <v>73</v>
      </c>
      <c r="N5803" s="1" t="s">
        <v>33</v>
      </c>
      <c r="O5803" t="s">
        <v>19</v>
      </c>
      <c r="P5803">
        <v>1714.4</v>
      </c>
      <c r="Q5803" s="1" t="s">
        <v>1492</v>
      </c>
      <c r="R5803" s="1" t="s">
        <v>1448</v>
      </c>
      <c r="S5803" t="s">
        <v>1449</v>
      </c>
      <c r="T5803">
        <f>VLOOKUP(Admissions[[#This Row],[Department]],Departments!A:E,5,FALSE)</f>
        <v>7200</v>
      </c>
      <c r="U5803" s="1" t="str">
        <f t="shared" si="180"/>
        <v>Above Benchmark</v>
      </c>
      <c r="V5803" s="1">
        <f t="shared" ca="1" si="181"/>
        <v>74</v>
      </c>
      <c r="W5803" s="1" t="str">
        <f ca="1">_xlfn.IFS(Admissions[[#This Row],[Patients Age]]&lt;18,"Paediatric",V5803&lt;40,"Young Adult",V5803&lt;65,"Adult",TRUE,"Senior")</f>
        <v>Senior</v>
      </c>
    </row>
    <row r="5804" spans="1:23" x14ac:dyDescent="0.25">
      <c r="A5804">
        <v>12385</v>
      </c>
      <c r="B5804">
        <v>6070</v>
      </c>
      <c r="C5804" s="1" t="s">
        <v>785</v>
      </c>
      <c r="D5804" s="1" t="s">
        <v>56</v>
      </c>
      <c r="E5804" s="2">
        <v>19123</v>
      </c>
      <c r="F5804" s="1" t="s">
        <v>51</v>
      </c>
      <c r="G5804" s="1" t="s">
        <v>87</v>
      </c>
      <c r="H5804" s="2">
        <v>45012</v>
      </c>
      <c r="I5804" s="2">
        <v>45021</v>
      </c>
      <c r="J5804">
        <v>9</v>
      </c>
      <c r="K5804">
        <v>14602</v>
      </c>
      <c r="L5804" s="1" t="s">
        <v>1494</v>
      </c>
      <c r="M5804" s="1" t="s">
        <v>17</v>
      </c>
      <c r="N5804" s="1" t="s">
        <v>18</v>
      </c>
      <c r="O5804" t="s">
        <v>19</v>
      </c>
      <c r="P5804">
        <v>1622.4444000000001</v>
      </c>
      <c r="Q5804" s="1" t="s">
        <v>1492</v>
      </c>
      <c r="R5804" s="1" t="s">
        <v>1448</v>
      </c>
      <c r="S5804" t="s">
        <v>1449</v>
      </c>
      <c r="T5804">
        <f>VLOOKUP(Admissions[[#This Row],[Department]],Departments!A:E,5,FALSE)</f>
        <v>6800</v>
      </c>
      <c r="U5804" s="1" t="str">
        <f t="shared" si="180"/>
        <v>Above Benchmark</v>
      </c>
      <c r="V5804" s="1">
        <f t="shared" ca="1" si="181"/>
        <v>74</v>
      </c>
      <c r="W5804" s="1" t="str">
        <f ca="1">_xlfn.IFS(Admissions[[#This Row],[Patients Age]]&lt;18,"Paediatric",V5804&lt;40,"Young Adult",V5804&lt;65,"Adult",TRUE,"Senior")</f>
        <v>Senior</v>
      </c>
    </row>
    <row r="5805" spans="1:23" x14ac:dyDescent="0.25">
      <c r="A5805">
        <v>10073</v>
      </c>
      <c r="B5805">
        <v>5853</v>
      </c>
      <c r="C5805" s="1" t="s">
        <v>871</v>
      </c>
      <c r="D5805" s="1" t="s">
        <v>56</v>
      </c>
      <c r="E5805" s="2">
        <v>29442</v>
      </c>
      <c r="F5805" s="1" t="s">
        <v>26</v>
      </c>
      <c r="G5805" s="1" t="s">
        <v>39</v>
      </c>
      <c r="H5805" s="2">
        <v>45195</v>
      </c>
      <c r="I5805" s="2">
        <v>45202</v>
      </c>
      <c r="J5805">
        <v>7</v>
      </c>
      <c r="K5805">
        <v>18365</v>
      </c>
      <c r="L5805" s="1" t="s">
        <v>1491</v>
      </c>
      <c r="M5805" s="1" t="s">
        <v>28</v>
      </c>
      <c r="N5805" s="1" t="s">
        <v>33</v>
      </c>
      <c r="O5805" t="s">
        <v>19</v>
      </c>
      <c r="P5805">
        <v>2623.5713999999998</v>
      </c>
      <c r="Q5805" s="1" t="s">
        <v>1492</v>
      </c>
      <c r="R5805" s="1" t="s">
        <v>1452</v>
      </c>
      <c r="S5805" t="s">
        <v>1449</v>
      </c>
      <c r="T5805">
        <f>VLOOKUP(Admissions[[#This Row],[Department]],Departments!A:E,5,FALSE)</f>
        <v>9000</v>
      </c>
      <c r="U5805" s="1" t="str">
        <f t="shared" si="180"/>
        <v>Above Benchmark</v>
      </c>
      <c r="V5805" s="1">
        <f t="shared" ca="1" si="181"/>
        <v>45</v>
      </c>
      <c r="W5805" s="1" t="str">
        <f ca="1">_xlfn.IFS(Admissions[[#This Row],[Patients Age]]&lt;18,"Paediatric",V5805&lt;40,"Young Adult",V5805&lt;65,"Adult",TRUE,"Senior")</f>
        <v>Adult</v>
      </c>
    </row>
    <row r="5806" spans="1:23" x14ac:dyDescent="0.25">
      <c r="A5806">
        <v>12330</v>
      </c>
      <c r="B5806">
        <v>5086</v>
      </c>
      <c r="C5806" s="1" t="s">
        <v>326</v>
      </c>
      <c r="D5806" s="1" t="s">
        <v>56</v>
      </c>
      <c r="E5806" s="2">
        <v>31525</v>
      </c>
      <c r="F5806" s="1" t="s">
        <v>35</v>
      </c>
      <c r="G5806" s="1" t="s">
        <v>85</v>
      </c>
      <c r="H5806" s="2">
        <v>45107</v>
      </c>
      <c r="I5806" s="2">
        <v>45113</v>
      </c>
      <c r="J5806">
        <v>6</v>
      </c>
      <c r="K5806">
        <v>8214</v>
      </c>
      <c r="L5806" s="1" t="s">
        <v>1491</v>
      </c>
      <c r="M5806" s="1" t="s">
        <v>1490</v>
      </c>
      <c r="N5806" s="1" t="s">
        <v>24</v>
      </c>
      <c r="O5806" t="s">
        <v>19</v>
      </c>
      <c r="P5806">
        <v>1369</v>
      </c>
      <c r="Q5806" s="1" t="s">
        <v>1492</v>
      </c>
      <c r="R5806" s="1" t="s">
        <v>1454</v>
      </c>
      <c r="S5806" t="s">
        <v>1449</v>
      </c>
      <c r="T5806">
        <f>VLOOKUP(Admissions[[#This Row],[Department]],Departments!A:E,5,FALSE)</f>
        <v>8500</v>
      </c>
      <c r="U5806" s="1" t="str">
        <f t="shared" si="180"/>
        <v>Within Benchmark</v>
      </c>
      <c r="V5806" s="1">
        <f t="shared" ca="1" si="181"/>
        <v>40</v>
      </c>
      <c r="W5806" s="1" t="str">
        <f ca="1">_xlfn.IFS(Admissions[[#This Row],[Patients Age]]&lt;18,"Paediatric",V5806&lt;40,"Young Adult",V5806&lt;65,"Adult",TRUE,"Senior")</f>
        <v>Adult</v>
      </c>
    </row>
    <row r="5807" spans="1:23" x14ac:dyDescent="0.25">
      <c r="A5807">
        <v>11990</v>
      </c>
      <c r="B5807">
        <v>7174</v>
      </c>
      <c r="C5807" s="1" t="s">
        <v>386</v>
      </c>
      <c r="D5807" s="1" t="s">
        <v>56</v>
      </c>
      <c r="E5807" s="2">
        <v>24337</v>
      </c>
      <c r="F5807" s="1" t="s">
        <v>26</v>
      </c>
      <c r="G5807" s="1" t="s">
        <v>141</v>
      </c>
      <c r="H5807" s="2">
        <v>45161</v>
      </c>
      <c r="I5807" s="2">
        <v>45170</v>
      </c>
      <c r="J5807">
        <v>9</v>
      </c>
      <c r="K5807">
        <v>16746</v>
      </c>
      <c r="L5807" s="1" t="s">
        <v>1491</v>
      </c>
      <c r="M5807" s="1" t="s">
        <v>64</v>
      </c>
      <c r="N5807" s="1" t="s">
        <v>18</v>
      </c>
      <c r="O5807" t="s">
        <v>19</v>
      </c>
      <c r="P5807">
        <v>1860.6667</v>
      </c>
      <c r="Q5807" s="1" t="s">
        <v>1492</v>
      </c>
      <c r="R5807" s="1" t="s">
        <v>1453</v>
      </c>
      <c r="S5807" t="s">
        <v>1449</v>
      </c>
      <c r="T5807">
        <f>VLOOKUP(Admissions[[#This Row],[Department]],Departments!A:E,5,FALSE)</f>
        <v>9000</v>
      </c>
      <c r="U5807" s="1" t="str">
        <f t="shared" si="180"/>
        <v>Above Benchmark</v>
      </c>
      <c r="V5807" s="1">
        <f t="shared" ca="1" si="181"/>
        <v>59</v>
      </c>
      <c r="W5807" s="1" t="str">
        <f ca="1">_xlfn.IFS(Admissions[[#This Row],[Patients Age]]&lt;18,"Paediatric",V5807&lt;40,"Young Adult",V5807&lt;65,"Adult",TRUE,"Senior")</f>
        <v>Adult</v>
      </c>
    </row>
    <row r="5808" spans="1:23" x14ac:dyDescent="0.25">
      <c r="A5808">
        <v>13940</v>
      </c>
      <c r="B5808">
        <v>5871</v>
      </c>
      <c r="C5808" s="1" t="s">
        <v>1305</v>
      </c>
      <c r="D5808" s="1" t="s">
        <v>14</v>
      </c>
      <c r="E5808" s="2">
        <v>26140</v>
      </c>
      <c r="F5808" s="1" t="s">
        <v>26</v>
      </c>
      <c r="G5808" s="1" t="s">
        <v>27</v>
      </c>
      <c r="H5808" s="2">
        <v>45539</v>
      </c>
      <c r="I5808" s="2">
        <v>45550</v>
      </c>
      <c r="J5808">
        <v>11</v>
      </c>
      <c r="K5808">
        <v>13513</v>
      </c>
      <c r="L5808" s="1" t="s">
        <v>1491</v>
      </c>
      <c r="M5808" s="1" t="s">
        <v>79</v>
      </c>
      <c r="N5808" s="1" t="s">
        <v>33</v>
      </c>
      <c r="O5808" t="s">
        <v>19</v>
      </c>
      <c r="P5808">
        <v>1228.4545000000001</v>
      </c>
      <c r="Q5808" s="1" t="s">
        <v>1492</v>
      </c>
      <c r="R5808" s="1" t="s">
        <v>1453</v>
      </c>
      <c r="S5808" t="s">
        <v>1449</v>
      </c>
      <c r="T5808">
        <f>VLOOKUP(Admissions[[#This Row],[Department]],Departments!A:E,5,FALSE)</f>
        <v>9000</v>
      </c>
      <c r="U5808" s="1" t="str">
        <f t="shared" si="180"/>
        <v>Above Benchmark</v>
      </c>
      <c r="V5808" s="1">
        <f t="shared" ca="1" si="181"/>
        <v>54</v>
      </c>
      <c r="W5808" s="1" t="str">
        <f ca="1">_xlfn.IFS(Admissions[[#This Row],[Patients Age]]&lt;18,"Paediatric",V5808&lt;40,"Young Adult",V5808&lt;65,"Adult",TRUE,"Senior")</f>
        <v>Adult</v>
      </c>
    </row>
    <row r="5809" spans="1:23" x14ac:dyDescent="0.25">
      <c r="A5809">
        <v>15659</v>
      </c>
      <c r="B5809">
        <v>6959</v>
      </c>
      <c r="C5809" s="1" t="s">
        <v>857</v>
      </c>
      <c r="D5809" s="1" t="s">
        <v>14</v>
      </c>
      <c r="E5809" s="2">
        <v>27175</v>
      </c>
      <c r="F5809" s="1" t="s">
        <v>26</v>
      </c>
      <c r="G5809" s="1" t="s">
        <v>141</v>
      </c>
      <c r="H5809" s="2">
        <v>45365</v>
      </c>
      <c r="I5809" s="2">
        <v>45373</v>
      </c>
      <c r="J5809">
        <v>8</v>
      </c>
      <c r="K5809">
        <v>25688</v>
      </c>
      <c r="L5809" s="1" t="s">
        <v>1491</v>
      </c>
      <c r="M5809" s="1" t="s">
        <v>28</v>
      </c>
      <c r="N5809" s="1" t="s">
        <v>24</v>
      </c>
      <c r="O5809" t="s">
        <v>19</v>
      </c>
      <c r="P5809">
        <v>3211</v>
      </c>
      <c r="Q5809" s="1" t="s">
        <v>1492</v>
      </c>
      <c r="R5809" s="1" t="s">
        <v>1450</v>
      </c>
      <c r="S5809" t="s">
        <v>1449</v>
      </c>
      <c r="T5809">
        <f>VLOOKUP(Admissions[[#This Row],[Department]],Departments!A:E,5,FALSE)</f>
        <v>9000</v>
      </c>
      <c r="U5809" s="1" t="str">
        <f t="shared" si="180"/>
        <v>Above Benchmark</v>
      </c>
      <c r="V5809" s="1">
        <f t="shared" ca="1" si="181"/>
        <v>52</v>
      </c>
      <c r="W5809" s="1" t="str">
        <f ca="1">_xlfn.IFS(Admissions[[#This Row],[Patients Age]]&lt;18,"Paediatric",V5809&lt;40,"Young Adult",V5809&lt;65,"Adult",TRUE,"Senior")</f>
        <v>Adult</v>
      </c>
    </row>
    <row r="5810" spans="1:23" x14ac:dyDescent="0.25">
      <c r="A5810">
        <v>12159</v>
      </c>
      <c r="B5810">
        <v>4258</v>
      </c>
      <c r="C5810" s="1" t="s">
        <v>858</v>
      </c>
      <c r="D5810" s="1" t="s">
        <v>14</v>
      </c>
      <c r="E5810" s="2">
        <v>27919</v>
      </c>
      <c r="F5810" s="1" t="s">
        <v>66</v>
      </c>
      <c r="G5810" s="1" t="s">
        <v>67</v>
      </c>
      <c r="H5810" s="2">
        <v>45481</v>
      </c>
      <c r="I5810" s="2">
        <v>45483</v>
      </c>
      <c r="J5810">
        <v>2</v>
      </c>
      <c r="K5810">
        <v>5643</v>
      </c>
      <c r="L5810" s="1" t="s">
        <v>1491</v>
      </c>
      <c r="M5810" s="1" t="s">
        <v>37</v>
      </c>
      <c r="N5810" s="1" t="s">
        <v>33</v>
      </c>
      <c r="O5810" t="s">
        <v>19</v>
      </c>
      <c r="P5810">
        <v>2821.5</v>
      </c>
      <c r="Q5810" s="1" t="s">
        <v>1492</v>
      </c>
      <c r="R5810" s="1" t="s">
        <v>1448</v>
      </c>
      <c r="S5810" t="s">
        <v>1449</v>
      </c>
      <c r="T5810">
        <f>VLOOKUP(Admissions[[#This Row],[Department]],Departments!A:E,5,FALSE)</f>
        <v>6000</v>
      </c>
      <c r="U5810" s="1" t="str">
        <f t="shared" si="180"/>
        <v>Within Benchmark</v>
      </c>
      <c r="V5810" s="1">
        <f t="shared" ca="1" si="181"/>
        <v>50</v>
      </c>
      <c r="W5810" s="1" t="str">
        <f ca="1">_xlfn.IFS(Admissions[[#This Row],[Patients Age]]&lt;18,"Paediatric",V5810&lt;40,"Young Adult",V5810&lt;65,"Adult",TRUE,"Senior")</f>
        <v>Adult</v>
      </c>
    </row>
    <row r="5811" spans="1:23" x14ac:dyDescent="0.25">
      <c r="A5811">
        <v>13857</v>
      </c>
      <c r="B5811">
        <v>5151</v>
      </c>
      <c r="C5811" s="1" t="s">
        <v>515</v>
      </c>
      <c r="D5811" s="1" t="s">
        <v>56</v>
      </c>
      <c r="E5811" s="2">
        <v>33984</v>
      </c>
      <c r="F5811" s="1" t="s">
        <v>21</v>
      </c>
      <c r="G5811" s="1" t="s">
        <v>22</v>
      </c>
      <c r="H5811" s="2">
        <v>45518</v>
      </c>
      <c r="I5811" s="2">
        <v>45527</v>
      </c>
      <c r="J5811">
        <v>9</v>
      </c>
      <c r="K5811">
        <v>28226</v>
      </c>
      <c r="L5811" s="1" t="s">
        <v>1491</v>
      </c>
      <c r="M5811" s="1" t="s">
        <v>209</v>
      </c>
      <c r="N5811" s="1" t="s">
        <v>33</v>
      </c>
      <c r="O5811" t="s">
        <v>19</v>
      </c>
      <c r="P5811">
        <v>3136.2222000000002</v>
      </c>
      <c r="Q5811" s="1" t="s">
        <v>1492</v>
      </c>
      <c r="R5811" s="1" t="s">
        <v>1453</v>
      </c>
      <c r="S5811" t="s">
        <v>1449</v>
      </c>
      <c r="T5811">
        <f>VLOOKUP(Admissions[[#This Row],[Department]],Departments!A:E,5,FALSE)</f>
        <v>12000</v>
      </c>
      <c r="U5811" s="1" t="str">
        <f t="shared" si="180"/>
        <v>Above Benchmark</v>
      </c>
      <c r="V5811" s="1">
        <f t="shared" ca="1" si="181"/>
        <v>33</v>
      </c>
      <c r="W5811" s="1" t="str">
        <f ca="1">_xlfn.IFS(Admissions[[#This Row],[Patients Age]]&lt;18,"Paediatric",V5811&lt;40,"Young Adult",V5811&lt;65,"Adult",TRUE,"Senior")</f>
        <v>Young Adult</v>
      </c>
    </row>
    <row r="5812" spans="1:23" x14ac:dyDescent="0.25">
      <c r="A5812">
        <v>12529</v>
      </c>
      <c r="B5812">
        <v>3726</v>
      </c>
      <c r="C5812" s="1" t="s">
        <v>1426</v>
      </c>
      <c r="D5812" s="1" t="s">
        <v>56</v>
      </c>
      <c r="E5812" s="2">
        <v>26428</v>
      </c>
      <c r="F5812" s="1" t="s">
        <v>66</v>
      </c>
      <c r="G5812" s="1" t="s">
        <v>77</v>
      </c>
      <c r="H5812" s="2">
        <v>45134</v>
      </c>
      <c r="I5812" s="2">
        <v>45136</v>
      </c>
      <c r="J5812">
        <v>2</v>
      </c>
      <c r="K5812">
        <v>3825</v>
      </c>
      <c r="L5812" s="1" t="s">
        <v>1491</v>
      </c>
      <c r="M5812" s="1" t="s">
        <v>91</v>
      </c>
      <c r="N5812" s="1" t="s">
        <v>18</v>
      </c>
      <c r="O5812" t="s">
        <v>19</v>
      </c>
      <c r="P5812">
        <v>1912.5</v>
      </c>
      <c r="Q5812" s="1" t="s">
        <v>1492</v>
      </c>
      <c r="R5812" s="1" t="s">
        <v>1450</v>
      </c>
      <c r="S5812" t="s">
        <v>1449</v>
      </c>
      <c r="T5812">
        <f>VLOOKUP(Admissions[[#This Row],[Department]],Departments!A:E,5,FALSE)</f>
        <v>6000</v>
      </c>
      <c r="U5812" s="1" t="str">
        <f t="shared" si="180"/>
        <v>Within Benchmark</v>
      </c>
      <c r="V5812" s="1">
        <f t="shared" ca="1" si="181"/>
        <v>54</v>
      </c>
      <c r="W5812" s="1" t="str">
        <f ca="1">_xlfn.IFS(Admissions[[#This Row],[Patients Age]]&lt;18,"Paediatric",V5812&lt;40,"Young Adult",V5812&lt;65,"Adult",TRUE,"Senior")</f>
        <v>Adult</v>
      </c>
    </row>
    <row r="5813" spans="1:23" x14ac:dyDescent="0.25">
      <c r="A5813">
        <v>15761</v>
      </c>
      <c r="B5813">
        <v>5335</v>
      </c>
      <c r="C5813" s="1" t="s">
        <v>987</v>
      </c>
      <c r="D5813" s="1" t="s">
        <v>56</v>
      </c>
      <c r="E5813" s="2">
        <v>41922</v>
      </c>
      <c r="F5813" s="1" t="s">
        <v>30</v>
      </c>
      <c r="G5813" s="1" t="s">
        <v>31</v>
      </c>
      <c r="H5813" s="2">
        <v>45194</v>
      </c>
      <c r="I5813" s="2">
        <v>45196</v>
      </c>
      <c r="J5813">
        <v>2</v>
      </c>
      <c r="K5813">
        <v>1858</v>
      </c>
      <c r="L5813" s="1" t="s">
        <v>1491</v>
      </c>
      <c r="M5813" s="1" t="s">
        <v>32</v>
      </c>
      <c r="N5813" s="1" t="s">
        <v>24</v>
      </c>
      <c r="O5813" t="s">
        <v>19</v>
      </c>
      <c r="P5813">
        <v>929</v>
      </c>
      <c r="Q5813" s="1" t="s">
        <v>1492</v>
      </c>
      <c r="R5813" s="1" t="s">
        <v>1448</v>
      </c>
      <c r="S5813" t="s">
        <v>1449</v>
      </c>
      <c r="T5813">
        <f>VLOOKUP(Admissions[[#This Row],[Department]],Departments!A:E,5,FALSE)</f>
        <v>4500</v>
      </c>
      <c r="U5813" s="1" t="str">
        <f t="shared" si="180"/>
        <v>Within Benchmark</v>
      </c>
      <c r="V5813" s="1">
        <f t="shared" ca="1" si="181"/>
        <v>11</v>
      </c>
      <c r="W5813" s="1" t="str">
        <f ca="1">_xlfn.IFS(Admissions[[#This Row],[Patients Age]]&lt;18,"Paediatric",V5813&lt;40,"Young Adult",V5813&lt;65,"Adult",TRUE,"Senior")</f>
        <v>Paediatric</v>
      </c>
    </row>
    <row r="5814" spans="1:23" x14ac:dyDescent="0.25">
      <c r="A5814">
        <v>15420</v>
      </c>
      <c r="B5814">
        <v>4829</v>
      </c>
      <c r="C5814" s="1" t="s">
        <v>1403</v>
      </c>
      <c r="D5814" s="1" t="s">
        <v>14</v>
      </c>
      <c r="E5814" s="2">
        <v>29553</v>
      </c>
      <c r="F5814" s="1" t="s">
        <v>15</v>
      </c>
      <c r="G5814" s="1" t="s">
        <v>16</v>
      </c>
      <c r="H5814" s="2">
        <v>45343</v>
      </c>
      <c r="I5814" s="2">
        <v>45346</v>
      </c>
      <c r="J5814">
        <v>3</v>
      </c>
      <c r="K5814">
        <v>8369</v>
      </c>
      <c r="L5814" s="1" t="s">
        <v>1491</v>
      </c>
      <c r="M5814" s="1" t="s">
        <v>81</v>
      </c>
      <c r="N5814" s="1" t="s">
        <v>33</v>
      </c>
      <c r="O5814" t="s">
        <v>19</v>
      </c>
      <c r="P5814">
        <v>2789.6667000000002</v>
      </c>
      <c r="Q5814" s="1" t="s">
        <v>1492</v>
      </c>
      <c r="R5814" s="1" t="s">
        <v>1453</v>
      </c>
      <c r="S5814" t="s">
        <v>1449</v>
      </c>
      <c r="T5814">
        <f>VLOOKUP(Admissions[[#This Row],[Department]],Departments!A:E,5,FALSE)</f>
        <v>5500</v>
      </c>
      <c r="U5814" s="1" t="str">
        <f t="shared" si="180"/>
        <v>Above Benchmark</v>
      </c>
      <c r="V5814" s="1">
        <f t="shared" ca="1" si="181"/>
        <v>45</v>
      </c>
      <c r="W5814" s="1" t="str">
        <f ca="1">_xlfn.IFS(Admissions[[#This Row],[Patients Age]]&lt;18,"Paediatric",V5814&lt;40,"Young Adult",V5814&lt;65,"Adult",TRUE,"Senior")</f>
        <v>Adult</v>
      </c>
    </row>
    <row r="5815" spans="1:23" x14ac:dyDescent="0.25">
      <c r="A5815">
        <v>14604</v>
      </c>
      <c r="B5815">
        <v>6357</v>
      </c>
      <c r="C5815" s="1" t="s">
        <v>1354</v>
      </c>
      <c r="D5815" s="1" t="s">
        <v>14</v>
      </c>
      <c r="E5815" s="2">
        <v>12311</v>
      </c>
      <c r="F5815" s="1" t="s">
        <v>35</v>
      </c>
      <c r="G5815" s="1" t="s">
        <v>83</v>
      </c>
      <c r="H5815" s="2">
        <v>45433</v>
      </c>
      <c r="I5815" s="2">
        <v>45437</v>
      </c>
      <c r="J5815">
        <v>4</v>
      </c>
      <c r="K5815">
        <v>12682</v>
      </c>
      <c r="L5815" s="1" t="s">
        <v>1494</v>
      </c>
      <c r="M5815" s="1" t="s">
        <v>60</v>
      </c>
      <c r="N5815" s="1" t="s">
        <v>24</v>
      </c>
      <c r="O5815" t="s">
        <v>19</v>
      </c>
      <c r="P5815">
        <v>3170.5</v>
      </c>
      <c r="Q5815" s="1" t="s">
        <v>1492</v>
      </c>
      <c r="R5815" s="1" t="s">
        <v>1452</v>
      </c>
      <c r="S5815" t="s">
        <v>1449</v>
      </c>
      <c r="T5815">
        <f>VLOOKUP(Admissions[[#This Row],[Department]],Departments!A:E,5,FALSE)</f>
        <v>8500</v>
      </c>
      <c r="U5815" s="1" t="str">
        <f t="shared" si="180"/>
        <v>Above Benchmark</v>
      </c>
      <c r="V5815" s="1">
        <f t="shared" ca="1" si="181"/>
        <v>92</v>
      </c>
      <c r="W5815" s="1" t="str">
        <f ca="1">_xlfn.IFS(Admissions[[#This Row],[Patients Age]]&lt;18,"Paediatric",V5815&lt;40,"Young Adult",V5815&lt;65,"Adult",TRUE,"Senior")</f>
        <v>Senior</v>
      </c>
    </row>
    <row r="5816" spans="1:23" x14ac:dyDescent="0.25">
      <c r="A5816">
        <v>14088</v>
      </c>
      <c r="B5816">
        <v>6334</v>
      </c>
      <c r="C5816" s="1" t="s">
        <v>1212</v>
      </c>
      <c r="D5816" s="1" t="s">
        <v>56</v>
      </c>
      <c r="E5816" s="2">
        <v>29127</v>
      </c>
      <c r="F5816" s="1" t="s">
        <v>66</v>
      </c>
      <c r="G5816" s="1" t="s">
        <v>77</v>
      </c>
      <c r="H5816" s="2">
        <v>45045</v>
      </c>
      <c r="I5816" s="2">
        <v>45049</v>
      </c>
      <c r="J5816">
        <v>4</v>
      </c>
      <c r="K5816">
        <v>6777</v>
      </c>
      <c r="L5816" s="1" t="s">
        <v>1494</v>
      </c>
      <c r="M5816" s="1" t="s">
        <v>116</v>
      </c>
      <c r="N5816" s="1" t="s">
        <v>33</v>
      </c>
      <c r="O5816" t="s">
        <v>19</v>
      </c>
      <c r="P5816">
        <v>1694.25</v>
      </c>
      <c r="Q5816" s="1" t="s">
        <v>1492</v>
      </c>
      <c r="R5816" s="1" t="s">
        <v>1446</v>
      </c>
      <c r="S5816" t="s">
        <v>1447</v>
      </c>
      <c r="T5816">
        <f>VLOOKUP(Admissions[[#This Row],[Department]],Departments!A:E,5,FALSE)</f>
        <v>6000</v>
      </c>
      <c r="U5816" s="1" t="str">
        <f t="shared" si="180"/>
        <v>Above Benchmark</v>
      </c>
      <c r="V5816" s="1">
        <f t="shared" ca="1" si="181"/>
        <v>46</v>
      </c>
      <c r="W5816" s="1" t="str">
        <f ca="1">_xlfn.IFS(Admissions[[#This Row],[Patients Age]]&lt;18,"Paediatric",V5816&lt;40,"Young Adult",V5816&lt;65,"Adult",TRUE,"Senior")</f>
        <v>Adult</v>
      </c>
    </row>
    <row r="5817" spans="1:23" x14ac:dyDescent="0.25">
      <c r="A5817">
        <v>10083</v>
      </c>
      <c r="B5817">
        <v>3287</v>
      </c>
      <c r="C5817" s="1" t="s">
        <v>692</v>
      </c>
      <c r="D5817" s="1" t="s">
        <v>14</v>
      </c>
      <c r="E5817" s="2">
        <v>25692</v>
      </c>
      <c r="F5817" s="1" t="s">
        <v>41</v>
      </c>
      <c r="G5817" s="1" t="s">
        <v>72</v>
      </c>
      <c r="H5817" s="2">
        <v>45474</v>
      </c>
      <c r="I5817" s="2">
        <v>45478</v>
      </c>
      <c r="J5817">
        <v>4</v>
      </c>
      <c r="K5817">
        <v>6919</v>
      </c>
      <c r="L5817" s="1" t="s">
        <v>1491</v>
      </c>
      <c r="M5817" s="1" t="s">
        <v>43</v>
      </c>
      <c r="N5817" s="1" t="s">
        <v>33</v>
      </c>
      <c r="O5817" t="s">
        <v>19</v>
      </c>
      <c r="P5817">
        <v>1729.75</v>
      </c>
      <c r="Q5817" s="1" t="s">
        <v>1492</v>
      </c>
      <c r="R5817" s="1" t="s">
        <v>1448</v>
      </c>
      <c r="S5817" t="s">
        <v>1449</v>
      </c>
      <c r="T5817">
        <f>VLOOKUP(Admissions[[#This Row],[Department]],Departments!A:E,5,FALSE)</f>
        <v>7200</v>
      </c>
      <c r="U5817" s="1" t="str">
        <f t="shared" si="180"/>
        <v>Within Benchmark</v>
      </c>
      <c r="V5817" s="1">
        <f t="shared" ca="1" si="181"/>
        <v>56</v>
      </c>
      <c r="W5817" s="1" t="str">
        <f ca="1">_xlfn.IFS(Admissions[[#This Row],[Patients Age]]&lt;18,"Paediatric",V5817&lt;40,"Young Adult",V5817&lt;65,"Adult",TRUE,"Senior")</f>
        <v>Adult</v>
      </c>
    </row>
    <row r="5818" spans="1:23" x14ac:dyDescent="0.25">
      <c r="A5818">
        <v>10356</v>
      </c>
      <c r="B5818">
        <v>5540</v>
      </c>
      <c r="C5818" s="1" t="s">
        <v>498</v>
      </c>
      <c r="D5818" s="1" t="s">
        <v>56</v>
      </c>
      <c r="E5818" s="2">
        <v>22657</v>
      </c>
      <c r="F5818" s="1" t="s">
        <v>35</v>
      </c>
      <c r="G5818" s="1" t="s">
        <v>36</v>
      </c>
      <c r="H5818" s="2">
        <v>45141</v>
      </c>
      <c r="I5818" s="2">
        <v>45149</v>
      </c>
      <c r="J5818">
        <v>8</v>
      </c>
      <c r="K5818">
        <v>12029</v>
      </c>
      <c r="L5818" s="1" t="s">
        <v>1491</v>
      </c>
      <c r="M5818" s="1" t="s">
        <v>37</v>
      </c>
      <c r="N5818" s="1" t="s">
        <v>33</v>
      </c>
      <c r="O5818" t="s">
        <v>19</v>
      </c>
      <c r="P5818">
        <v>1503.625</v>
      </c>
      <c r="Q5818" s="1" t="s">
        <v>1492</v>
      </c>
      <c r="R5818" s="1" t="s">
        <v>1450</v>
      </c>
      <c r="S5818" t="s">
        <v>1449</v>
      </c>
      <c r="T5818">
        <f>VLOOKUP(Admissions[[#This Row],[Department]],Departments!A:E,5,FALSE)</f>
        <v>8500</v>
      </c>
      <c r="U5818" s="1" t="str">
        <f t="shared" si="180"/>
        <v>Above Benchmark</v>
      </c>
      <c r="V5818" s="1">
        <f t="shared" ca="1" si="181"/>
        <v>64</v>
      </c>
      <c r="W5818" s="1" t="str">
        <f ca="1">_xlfn.IFS(Admissions[[#This Row],[Patients Age]]&lt;18,"Paediatric",V5818&lt;40,"Young Adult",V5818&lt;65,"Adult",TRUE,"Senior")</f>
        <v>Adult</v>
      </c>
    </row>
    <row r="5819" spans="1:23" x14ac:dyDescent="0.25">
      <c r="A5819">
        <v>15160</v>
      </c>
      <c r="B5819">
        <v>3837</v>
      </c>
      <c r="C5819" s="1" t="s">
        <v>156</v>
      </c>
      <c r="D5819" s="1" t="s">
        <v>14</v>
      </c>
      <c r="E5819" s="2">
        <v>23142</v>
      </c>
      <c r="F5819" s="1" t="s">
        <v>66</v>
      </c>
      <c r="G5819" s="1" t="s">
        <v>77</v>
      </c>
      <c r="H5819" s="2">
        <v>45149</v>
      </c>
      <c r="I5819" s="2">
        <v>45154</v>
      </c>
      <c r="J5819">
        <v>5</v>
      </c>
      <c r="K5819">
        <v>10802</v>
      </c>
      <c r="L5819" s="1" t="s">
        <v>1491</v>
      </c>
      <c r="M5819" s="1" t="s">
        <v>37</v>
      </c>
      <c r="N5819" s="1" t="s">
        <v>33</v>
      </c>
      <c r="O5819" t="s">
        <v>19</v>
      </c>
      <c r="P5819">
        <v>2160.4</v>
      </c>
      <c r="Q5819" s="1" t="s">
        <v>1492</v>
      </c>
      <c r="R5819" s="1" t="s">
        <v>1454</v>
      </c>
      <c r="S5819" t="s">
        <v>1449</v>
      </c>
      <c r="T5819">
        <f>VLOOKUP(Admissions[[#This Row],[Department]],Departments!A:E,5,FALSE)</f>
        <v>6000</v>
      </c>
      <c r="U5819" s="1" t="str">
        <f t="shared" si="180"/>
        <v>Above Benchmark</v>
      </c>
      <c r="V5819" s="1">
        <f t="shared" ca="1" si="181"/>
        <v>63</v>
      </c>
      <c r="W5819" s="1" t="str">
        <f ca="1">_xlfn.IFS(Admissions[[#This Row],[Patients Age]]&lt;18,"Paediatric",V5819&lt;40,"Young Adult",V5819&lt;65,"Adult",TRUE,"Senior")</f>
        <v>Adult</v>
      </c>
    </row>
    <row r="5820" spans="1:23" x14ac:dyDescent="0.25">
      <c r="A5820">
        <v>13962</v>
      </c>
      <c r="B5820">
        <v>3946</v>
      </c>
      <c r="C5820" s="1" t="s">
        <v>637</v>
      </c>
      <c r="D5820" s="1" t="s">
        <v>56</v>
      </c>
      <c r="E5820" s="2">
        <v>11197</v>
      </c>
      <c r="F5820" s="1" t="s">
        <v>35</v>
      </c>
      <c r="G5820" s="1" t="s">
        <v>36</v>
      </c>
      <c r="H5820" s="2">
        <v>45627</v>
      </c>
      <c r="I5820" s="2">
        <v>45637</v>
      </c>
      <c r="J5820">
        <v>10</v>
      </c>
      <c r="K5820">
        <v>23757</v>
      </c>
      <c r="L5820" s="1" t="s">
        <v>1491</v>
      </c>
      <c r="M5820" s="1" t="s">
        <v>119</v>
      </c>
      <c r="N5820" s="1" t="s">
        <v>24</v>
      </c>
      <c r="O5820" t="s">
        <v>19</v>
      </c>
      <c r="P5820">
        <v>2375.6999999999998</v>
      </c>
      <c r="Q5820" s="1" t="s">
        <v>1492</v>
      </c>
      <c r="R5820" s="1" t="s">
        <v>1451</v>
      </c>
      <c r="S5820" t="s">
        <v>1447</v>
      </c>
      <c r="T5820">
        <f>VLOOKUP(Admissions[[#This Row],[Department]],Departments!A:E,5,FALSE)</f>
        <v>8500</v>
      </c>
      <c r="U5820" s="1" t="str">
        <f t="shared" si="180"/>
        <v>Above Benchmark</v>
      </c>
      <c r="V5820" s="1">
        <f t="shared" ca="1" si="181"/>
        <v>95</v>
      </c>
      <c r="W5820" s="1" t="str">
        <f ca="1">_xlfn.IFS(Admissions[[#This Row],[Patients Age]]&lt;18,"Paediatric",V5820&lt;40,"Young Adult",V5820&lt;65,"Adult",TRUE,"Senior")</f>
        <v>Senior</v>
      </c>
    </row>
    <row r="5821" spans="1:23" x14ac:dyDescent="0.25">
      <c r="A5821">
        <v>13065</v>
      </c>
      <c r="B5821">
        <v>5567</v>
      </c>
      <c r="C5821" s="1" t="s">
        <v>1274</v>
      </c>
      <c r="D5821" s="1" t="s">
        <v>14</v>
      </c>
      <c r="E5821" s="2">
        <v>26666</v>
      </c>
      <c r="F5821" s="1" t="s">
        <v>66</v>
      </c>
      <c r="G5821" s="1" t="s">
        <v>70</v>
      </c>
      <c r="H5821" s="2">
        <v>45179</v>
      </c>
      <c r="I5821" s="2">
        <v>45182</v>
      </c>
      <c r="J5821">
        <v>3</v>
      </c>
      <c r="K5821">
        <v>3000</v>
      </c>
      <c r="L5821" s="1" t="s">
        <v>1494</v>
      </c>
      <c r="M5821" s="1" t="s">
        <v>116</v>
      </c>
      <c r="N5821" s="1" t="s">
        <v>18</v>
      </c>
      <c r="O5821" t="s">
        <v>19</v>
      </c>
      <c r="P5821">
        <v>1000</v>
      </c>
      <c r="Q5821" s="1" t="s">
        <v>1492</v>
      </c>
      <c r="R5821" s="1" t="s">
        <v>1451</v>
      </c>
      <c r="S5821" t="s">
        <v>1447</v>
      </c>
      <c r="T5821">
        <f>VLOOKUP(Admissions[[#This Row],[Department]],Departments!A:E,5,FALSE)</f>
        <v>6000</v>
      </c>
      <c r="U5821" s="1" t="str">
        <f t="shared" si="180"/>
        <v>Within Benchmark</v>
      </c>
      <c r="V5821" s="1">
        <f t="shared" ca="1" si="181"/>
        <v>53</v>
      </c>
      <c r="W5821" s="1" t="str">
        <f ca="1">_xlfn.IFS(Admissions[[#This Row],[Patients Age]]&lt;18,"Paediatric",V5821&lt;40,"Young Adult",V5821&lt;65,"Adult",TRUE,"Senior")</f>
        <v>Adult</v>
      </c>
    </row>
    <row r="5822" spans="1:23" x14ac:dyDescent="0.25">
      <c r="A5822">
        <v>13914</v>
      </c>
      <c r="B5822">
        <v>6750</v>
      </c>
      <c r="C5822" s="1" t="s">
        <v>813</v>
      </c>
      <c r="D5822" s="1" t="s">
        <v>56</v>
      </c>
      <c r="E5822" s="2">
        <v>12320</v>
      </c>
      <c r="F5822" s="1" t="s">
        <v>15</v>
      </c>
      <c r="G5822" s="1" t="s">
        <v>16</v>
      </c>
      <c r="H5822" s="2">
        <v>45630</v>
      </c>
      <c r="I5822" s="2">
        <v>45632</v>
      </c>
      <c r="J5822">
        <v>2</v>
      </c>
      <c r="K5822">
        <v>6404</v>
      </c>
      <c r="L5822" s="1" t="s">
        <v>1491</v>
      </c>
      <c r="M5822" s="1" t="s">
        <v>46</v>
      </c>
      <c r="N5822" s="1" t="s">
        <v>18</v>
      </c>
      <c r="O5822" t="s">
        <v>19</v>
      </c>
      <c r="P5822">
        <v>3202</v>
      </c>
      <c r="Q5822" s="1" t="s">
        <v>1492</v>
      </c>
      <c r="R5822" s="1" t="s">
        <v>1453</v>
      </c>
      <c r="S5822" t="s">
        <v>1449</v>
      </c>
      <c r="T5822">
        <f>VLOOKUP(Admissions[[#This Row],[Department]],Departments!A:E,5,FALSE)</f>
        <v>5500</v>
      </c>
      <c r="U5822" s="1" t="str">
        <f t="shared" si="180"/>
        <v>Above Benchmark</v>
      </c>
      <c r="V5822" s="1">
        <f t="shared" ca="1" si="181"/>
        <v>92</v>
      </c>
      <c r="W5822" s="1" t="str">
        <f ca="1">_xlfn.IFS(Admissions[[#This Row],[Patients Age]]&lt;18,"Paediatric",V5822&lt;40,"Young Adult",V5822&lt;65,"Adult",TRUE,"Senior")</f>
        <v>Senior</v>
      </c>
    </row>
    <row r="5823" spans="1:23" x14ac:dyDescent="0.25">
      <c r="A5823">
        <v>11435</v>
      </c>
      <c r="B5823">
        <v>6875</v>
      </c>
      <c r="C5823" s="1" t="s">
        <v>142</v>
      </c>
      <c r="D5823" s="1" t="s">
        <v>56</v>
      </c>
      <c r="E5823" s="2">
        <v>25518</v>
      </c>
      <c r="F5823" s="1" t="s">
        <v>41</v>
      </c>
      <c r="G5823" s="1" t="s">
        <v>219</v>
      </c>
      <c r="H5823" s="2">
        <v>45382</v>
      </c>
      <c r="I5823" s="2">
        <v>45385</v>
      </c>
      <c r="J5823">
        <v>3</v>
      </c>
      <c r="K5823">
        <v>9401</v>
      </c>
      <c r="L5823" s="1" t="s">
        <v>1491</v>
      </c>
      <c r="M5823" s="1" t="s">
        <v>43</v>
      </c>
      <c r="N5823" s="1" t="s">
        <v>33</v>
      </c>
      <c r="O5823" t="s">
        <v>19</v>
      </c>
      <c r="P5823">
        <v>3133.6667000000002</v>
      </c>
      <c r="Q5823" s="1" t="s">
        <v>1492</v>
      </c>
      <c r="R5823" s="1" t="s">
        <v>1451</v>
      </c>
      <c r="S5823" t="s">
        <v>1447</v>
      </c>
      <c r="T5823">
        <f>VLOOKUP(Admissions[[#This Row],[Department]],Departments!A:E,5,FALSE)</f>
        <v>7200</v>
      </c>
      <c r="U5823" s="1" t="str">
        <f t="shared" si="180"/>
        <v>Above Benchmark</v>
      </c>
      <c r="V5823" s="1">
        <f t="shared" ca="1" si="181"/>
        <v>56</v>
      </c>
      <c r="W5823" s="1" t="str">
        <f ca="1">_xlfn.IFS(Admissions[[#This Row],[Patients Age]]&lt;18,"Paediatric",V5823&lt;40,"Young Adult",V5823&lt;65,"Adult",TRUE,"Senior")</f>
        <v>Adult</v>
      </c>
    </row>
    <row r="5824" spans="1:23" x14ac:dyDescent="0.25">
      <c r="A5824">
        <v>11860</v>
      </c>
      <c r="B5824">
        <v>6227</v>
      </c>
      <c r="C5824" s="1" t="s">
        <v>421</v>
      </c>
      <c r="D5824" s="1" t="s">
        <v>56</v>
      </c>
      <c r="E5824" s="2">
        <v>18061</v>
      </c>
      <c r="F5824" s="1" t="s">
        <v>15</v>
      </c>
      <c r="G5824" s="1" t="s">
        <v>48</v>
      </c>
      <c r="H5824" s="2">
        <v>45138</v>
      </c>
      <c r="I5824" s="2">
        <v>45142</v>
      </c>
      <c r="J5824">
        <v>4</v>
      </c>
      <c r="K5824">
        <v>7094</v>
      </c>
      <c r="L5824" s="1" t="s">
        <v>1491</v>
      </c>
      <c r="M5824" s="1" t="s">
        <v>81</v>
      </c>
      <c r="N5824" s="1" t="s">
        <v>33</v>
      </c>
      <c r="O5824" t="s">
        <v>19</v>
      </c>
      <c r="P5824">
        <v>1773.5</v>
      </c>
      <c r="Q5824" s="1" t="s">
        <v>1492</v>
      </c>
      <c r="R5824" s="1" t="s">
        <v>1448</v>
      </c>
      <c r="S5824" t="s">
        <v>1449</v>
      </c>
      <c r="T5824">
        <f>VLOOKUP(Admissions[[#This Row],[Department]],Departments!A:E,5,FALSE)</f>
        <v>5500</v>
      </c>
      <c r="U5824" s="1" t="str">
        <f t="shared" si="180"/>
        <v>Above Benchmark</v>
      </c>
      <c r="V5824" s="1">
        <f t="shared" ca="1" si="181"/>
        <v>77</v>
      </c>
      <c r="W5824" s="1" t="str">
        <f ca="1">_xlfn.IFS(Admissions[[#This Row],[Patients Age]]&lt;18,"Paediatric",V5824&lt;40,"Young Adult",V5824&lt;65,"Adult",TRUE,"Senior")</f>
        <v>Senior</v>
      </c>
    </row>
    <row r="5825" spans="1:23" x14ac:dyDescent="0.25">
      <c r="A5825">
        <v>13844</v>
      </c>
      <c r="B5825">
        <v>3212</v>
      </c>
      <c r="C5825" s="1" t="s">
        <v>596</v>
      </c>
      <c r="D5825" s="1" t="s">
        <v>14</v>
      </c>
      <c r="E5825" s="2">
        <v>36446</v>
      </c>
      <c r="F5825" s="1" t="s">
        <v>26</v>
      </c>
      <c r="G5825" s="1" t="s">
        <v>39</v>
      </c>
      <c r="H5825" s="2">
        <v>45384</v>
      </c>
      <c r="I5825" s="2">
        <v>45389</v>
      </c>
      <c r="J5825">
        <v>5</v>
      </c>
      <c r="K5825">
        <v>8606</v>
      </c>
      <c r="L5825" s="1" t="s">
        <v>1491</v>
      </c>
      <c r="M5825" s="1" t="s">
        <v>64</v>
      </c>
      <c r="N5825" s="1" t="s">
        <v>18</v>
      </c>
      <c r="O5825" t="s">
        <v>19</v>
      </c>
      <c r="P5825">
        <v>1721.2</v>
      </c>
      <c r="Q5825" s="1" t="s">
        <v>1492</v>
      </c>
      <c r="R5825" s="1" t="s">
        <v>1452</v>
      </c>
      <c r="S5825" t="s">
        <v>1449</v>
      </c>
      <c r="T5825">
        <f>VLOOKUP(Admissions[[#This Row],[Department]],Departments!A:E,5,FALSE)</f>
        <v>9000</v>
      </c>
      <c r="U5825" s="1" t="str">
        <f t="shared" si="180"/>
        <v>Within Benchmark</v>
      </c>
      <c r="V5825" s="1">
        <f t="shared" ca="1" si="181"/>
        <v>26</v>
      </c>
      <c r="W5825" s="1" t="str">
        <f ca="1">_xlfn.IFS(Admissions[[#This Row],[Patients Age]]&lt;18,"Paediatric",V5825&lt;40,"Young Adult",V5825&lt;65,"Adult",TRUE,"Senior")</f>
        <v>Young Adult</v>
      </c>
    </row>
    <row r="5826" spans="1:23" x14ac:dyDescent="0.25">
      <c r="A5826">
        <v>11392</v>
      </c>
      <c r="B5826">
        <v>3438</v>
      </c>
      <c r="C5826" s="1" t="s">
        <v>47</v>
      </c>
      <c r="D5826" s="1" t="s">
        <v>56</v>
      </c>
      <c r="E5826" s="2">
        <v>39571</v>
      </c>
      <c r="F5826" s="1" t="s">
        <v>30</v>
      </c>
      <c r="G5826" s="1" t="s">
        <v>110</v>
      </c>
      <c r="H5826" s="2">
        <v>45430</v>
      </c>
      <c r="I5826" s="2">
        <v>45434</v>
      </c>
      <c r="J5826">
        <v>4</v>
      </c>
      <c r="K5826">
        <v>4030</v>
      </c>
      <c r="L5826" s="1" t="s">
        <v>1491</v>
      </c>
      <c r="M5826" s="1" t="s">
        <v>81</v>
      </c>
      <c r="N5826" s="1" t="s">
        <v>24</v>
      </c>
      <c r="O5826" t="s">
        <v>19</v>
      </c>
      <c r="P5826">
        <v>1007.5</v>
      </c>
      <c r="Q5826" s="1" t="s">
        <v>1492</v>
      </c>
      <c r="R5826" s="1" t="s">
        <v>1446</v>
      </c>
      <c r="S5826" t="s">
        <v>1447</v>
      </c>
      <c r="T5826">
        <f>VLOOKUP(Admissions[[#This Row],[Department]],Departments!A:E,5,FALSE)</f>
        <v>4500</v>
      </c>
      <c r="U5826" s="1" t="str">
        <f t="shared" ref="U5826:U5889" si="182">IF(K5826&gt;T5826,"Above Benchmark","Within Benchmark")</f>
        <v>Within Benchmark</v>
      </c>
      <c r="V5826" s="1">
        <f t="shared" ref="V5826:V5889" ca="1" si="183">INT(YEARFRAC(E5826,TODAY()))</f>
        <v>18</v>
      </c>
      <c r="W5826" s="1" t="str">
        <f ca="1">_xlfn.IFS(Admissions[[#This Row],[Patients Age]]&lt;18,"Paediatric",V5826&lt;40,"Young Adult",V5826&lt;65,"Adult",TRUE,"Senior")</f>
        <v>Young Adult</v>
      </c>
    </row>
    <row r="5827" spans="1:23" x14ac:dyDescent="0.25">
      <c r="A5827">
        <v>10618</v>
      </c>
      <c r="B5827">
        <v>3939</v>
      </c>
      <c r="C5827" s="1" t="s">
        <v>598</v>
      </c>
      <c r="D5827" s="1" t="s">
        <v>56</v>
      </c>
      <c r="E5827" s="2">
        <v>26082</v>
      </c>
      <c r="F5827" s="1" t="s">
        <v>15</v>
      </c>
      <c r="G5827" s="1" t="s">
        <v>217</v>
      </c>
      <c r="H5827" s="2">
        <v>45623</v>
      </c>
      <c r="I5827" s="2">
        <v>45625</v>
      </c>
      <c r="J5827">
        <v>2</v>
      </c>
      <c r="K5827">
        <v>5249</v>
      </c>
      <c r="L5827" s="1" t="s">
        <v>1491</v>
      </c>
      <c r="M5827" s="1" t="s">
        <v>81</v>
      </c>
      <c r="N5827" s="1" t="s">
        <v>33</v>
      </c>
      <c r="O5827" t="s">
        <v>19</v>
      </c>
      <c r="P5827">
        <v>2624.5</v>
      </c>
      <c r="Q5827" s="1" t="s">
        <v>1492</v>
      </c>
      <c r="R5827" s="1" t="s">
        <v>1453</v>
      </c>
      <c r="S5827" t="s">
        <v>1449</v>
      </c>
      <c r="T5827">
        <f>VLOOKUP(Admissions[[#This Row],[Department]],Departments!A:E,5,FALSE)</f>
        <v>5500</v>
      </c>
      <c r="U5827" s="1" t="str">
        <f t="shared" si="182"/>
        <v>Within Benchmark</v>
      </c>
      <c r="V5827" s="1">
        <f t="shared" ca="1" si="183"/>
        <v>55</v>
      </c>
      <c r="W5827" s="1" t="str">
        <f ca="1">_xlfn.IFS(Admissions[[#This Row],[Patients Age]]&lt;18,"Paediatric",V5827&lt;40,"Young Adult",V5827&lt;65,"Adult",TRUE,"Senior")</f>
        <v>Adult</v>
      </c>
    </row>
    <row r="5828" spans="1:23" x14ac:dyDescent="0.25">
      <c r="A5828">
        <v>15324</v>
      </c>
      <c r="B5828">
        <v>3634</v>
      </c>
      <c r="C5828" s="1" t="s">
        <v>1243</v>
      </c>
      <c r="D5828" s="1" t="s">
        <v>56</v>
      </c>
      <c r="E5828" s="2">
        <v>30009</v>
      </c>
      <c r="F5828" s="1" t="s">
        <v>35</v>
      </c>
      <c r="G5828" s="1" t="s">
        <v>36</v>
      </c>
      <c r="H5828" s="2">
        <v>45457</v>
      </c>
      <c r="I5828" s="2">
        <v>45465</v>
      </c>
      <c r="J5828">
        <v>8</v>
      </c>
      <c r="K5828">
        <v>13201</v>
      </c>
      <c r="L5828" s="1" t="s">
        <v>1491</v>
      </c>
      <c r="M5828" s="1" t="s">
        <v>119</v>
      </c>
      <c r="N5828" s="1" t="s">
        <v>18</v>
      </c>
      <c r="O5828" t="s">
        <v>19</v>
      </c>
      <c r="P5828">
        <v>1650.125</v>
      </c>
      <c r="Q5828" s="1" t="s">
        <v>1492</v>
      </c>
      <c r="R5828" s="1" t="s">
        <v>1454</v>
      </c>
      <c r="S5828" t="s">
        <v>1449</v>
      </c>
      <c r="T5828">
        <f>VLOOKUP(Admissions[[#This Row],[Department]],Departments!A:E,5,FALSE)</f>
        <v>8500</v>
      </c>
      <c r="U5828" s="1" t="str">
        <f t="shared" si="182"/>
        <v>Above Benchmark</v>
      </c>
      <c r="V5828" s="1">
        <f t="shared" ca="1" si="183"/>
        <v>44</v>
      </c>
      <c r="W5828" s="1" t="str">
        <f ca="1">_xlfn.IFS(Admissions[[#This Row],[Patients Age]]&lt;18,"Paediatric",V5828&lt;40,"Young Adult",V5828&lt;65,"Adult",TRUE,"Senior")</f>
        <v>Adult</v>
      </c>
    </row>
    <row r="5829" spans="1:23" x14ac:dyDescent="0.25">
      <c r="A5829">
        <v>12026</v>
      </c>
      <c r="B5829">
        <v>5733</v>
      </c>
      <c r="C5829" s="1" t="s">
        <v>329</v>
      </c>
      <c r="D5829" s="1" t="s">
        <v>56</v>
      </c>
      <c r="E5829" s="2">
        <v>44395</v>
      </c>
      <c r="F5829" s="1" t="s">
        <v>30</v>
      </c>
      <c r="G5829" s="1" t="s">
        <v>31</v>
      </c>
      <c r="H5829" s="2">
        <v>45277</v>
      </c>
      <c r="I5829" s="2">
        <v>45278</v>
      </c>
      <c r="J5829">
        <v>1</v>
      </c>
      <c r="K5829">
        <v>2132</v>
      </c>
      <c r="L5829" s="1" t="s">
        <v>1494</v>
      </c>
      <c r="M5829" s="1" t="s">
        <v>49</v>
      </c>
      <c r="N5829" s="1" t="s">
        <v>33</v>
      </c>
      <c r="O5829" t="s">
        <v>19</v>
      </c>
      <c r="P5829">
        <v>2132</v>
      </c>
      <c r="Q5829" s="1" t="s">
        <v>1492</v>
      </c>
      <c r="R5829" s="1" t="s">
        <v>1451</v>
      </c>
      <c r="S5829" t="s">
        <v>1447</v>
      </c>
      <c r="T5829">
        <f>VLOOKUP(Admissions[[#This Row],[Department]],Departments!A:E,5,FALSE)</f>
        <v>4500</v>
      </c>
      <c r="U5829" s="1" t="str">
        <f t="shared" si="182"/>
        <v>Within Benchmark</v>
      </c>
      <c r="V5829" s="1">
        <f t="shared" ca="1" si="183"/>
        <v>4</v>
      </c>
      <c r="W5829" s="1" t="str">
        <f ca="1">_xlfn.IFS(Admissions[[#This Row],[Patients Age]]&lt;18,"Paediatric",V5829&lt;40,"Young Adult",V5829&lt;65,"Adult",TRUE,"Senior")</f>
        <v>Paediatric</v>
      </c>
    </row>
    <row r="5830" spans="1:23" x14ac:dyDescent="0.25">
      <c r="A5830">
        <v>15213</v>
      </c>
      <c r="B5830">
        <v>6318</v>
      </c>
      <c r="C5830" s="1" t="s">
        <v>899</v>
      </c>
      <c r="D5830" s="1" t="s">
        <v>56</v>
      </c>
      <c r="E5830" s="2">
        <v>20476</v>
      </c>
      <c r="F5830" s="1" t="s">
        <v>41</v>
      </c>
      <c r="G5830" s="1" t="s">
        <v>72</v>
      </c>
      <c r="H5830" s="2">
        <v>45565</v>
      </c>
      <c r="I5830" s="2">
        <v>45572</v>
      </c>
      <c r="J5830">
        <v>7</v>
      </c>
      <c r="K5830">
        <v>10181</v>
      </c>
      <c r="L5830" s="1" t="s">
        <v>1491</v>
      </c>
      <c r="M5830" s="1" t="s">
        <v>73</v>
      </c>
      <c r="N5830" s="1" t="s">
        <v>18</v>
      </c>
      <c r="O5830" t="s">
        <v>19</v>
      </c>
      <c r="P5830">
        <v>1454.4286</v>
      </c>
      <c r="Q5830" s="1" t="s">
        <v>1492</v>
      </c>
      <c r="R5830" s="1" t="s">
        <v>1448</v>
      </c>
      <c r="S5830" t="s">
        <v>1449</v>
      </c>
      <c r="T5830">
        <f>VLOOKUP(Admissions[[#This Row],[Department]],Departments!A:E,5,FALSE)</f>
        <v>7200</v>
      </c>
      <c r="U5830" s="1" t="str">
        <f t="shared" si="182"/>
        <v>Above Benchmark</v>
      </c>
      <c r="V5830" s="1">
        <f t="shared" ca="1" si="183"/>
        <v>70</v>
      </c>
      <c r="W5830" s="1" t="str">
        <f ca="1">_xlfn.IFS(Admissions[[#This Row],[Patients Age]]&lt;18,"Paediatric",V5830&lt;40,"Young Adult",V5830&lt;65,"Adult",TRUE,"Senior")</f>
        <v>Senior</v>
      </c>
    </row>
    <row r="5831" spans="1:23" x14ac:dyDescent="0.25">
      <c r="A5831">
        <v>13780</v>
      </c>
      <c r="B5831">
        <v>6697</v>
      </c>
      <c r="C5831" s="1" t="s">
        <v>1189</v>
      </c>
      <c r="D5831" s="1" t="s">
        <v>14</v>
      </c>
      <c r="E5831" s="2">
        <v>37729</v>
      </c>
      <c r="F5831" s="1" t="s">
        <v>15</v>
      </c>
      <c r="G5831" s="1" t="s">
        <v>48</v>
      </c>
      <c r="H5831" s="2">
        <v>45654</v>
      </c>
      <c r="I5831" s="2">
        <v>45657</v>
      </c>
      <c r="J5831">
        <v>3</v>
      </c>
      <c r="K5831">
        <v>5542</v>
      </c>
      <c r="L5831" s="1" t="s">
        <v>1491</v>
      </c>
      <c r="M5831" s="1" t="s">
        <v>81</v>
      </c>
      <c r="N5831" s="1" t="s">
        <v>18</v>
      </c>
      <c r="O5831" t="s">
        <v>19</v>
      </c>
      <c r="P5831">
        <v>1847.3333</v>
      </c>
      <c r="Q5831" s="1" t="s">
        <v>1492</v>
      </c>
      <c r="R5831" s="1" t="s">
        <v>1446</v>
      </c>
      <c r="S5831" t="s">
        <v>1447</v>
      </c>
      <c r="T5831">
        <f>VLOOKUP(Admissions[[#This Row],[Department]],Departments!A:E,5,FALSE)</f>
        <v>5500</v>
      </c>
      <c r="U5831" s="1" t="str">
        <f t="shared" si="182"/>
        <v>Above Benchmark</v>
      </c>
      <c r="V5831" s="1">
        <f t="shared" ca="1" si="183"/>
        <v>23</v>
      </c>
      <c r="W5831" s="1" t="str">
        <f ca="1">_xlfn.IFS(Admissions[[#This Row],[Patients Age]]&lt;18,"Paediatric",V5831&lt;40,"Young Adult",V5831&lt;65,"Adult",TRUE,"Senior")</f>
        <v>Young Adult</v>
      </c>
    </row>
    <row r="5832" spans="1:23" x14ac:dyDescent="0.25">
      <c r="A5832">
        <v>11945</v>
      </c>
      <c r="B5832">
        <v>3254</v>
      </c>
      <c r="C5832" s="1" t="s">
        <v>578</v>
      </c>
      <c r="D5832" s="1" t="s">
        <v>14</v>
      </c>
      <c r="E5832" s="2">
        <v>39756</v>
      </c>
      <c r="F5832" s="1" t="s">
        <v>30</v>
      </c>
      <c r="G5832" s="1" t="s">
        <v>58</v>
      </c>
      <c r="H5832" s="2">
        <v>45295</v>
      </c>
      <c r="I5832" s="2">
        <v>45298</v>
      </c>
      <c r="J5832">
        <v>3</v>
      </c>
      <c r="K5832">
        <v>2939</v>
      </c>
      <c r="L5832" s="1" t="s">
        <v>1491</v>
      </c>
      <c r="M5832" s="1" t="s">
        <v>32</v>
      </c>
      <c r="N5832" s="1" t="s">
        <v>33</v>
      </c>
      <c r="O5832" t="s">
        <v>19</v>
      </c>
      <c r="P5832">
        <v>979.66669999999999</v>
      </c>
      <c r="Q5832" s="1" t="s">
        <v>1492</v>
      </c>
      <c r="R5832" s="1" t="s">
        <v>1450</v>
      </c>
      <c r="S5832" t="s">
        <v>1449</v>
      </c>
      <c r="T5832">
        <f>VLOOKUP(Admissions[[#This Row],[Department]],Departments!A:E,5,FALSE)</f>
        <v>4500</v>
      </c>
      <c r="U5832" s="1" t="str">
        <f t="shared" si="182"/>
        <v>Within Benchmark</v>
      </c>
      <c r="V5832" s="1">
        <f t="shared" ca="1" si="183"/>
        <v>17</v>
      </c>
      <c r="W5832" s="1" t="str">
        <f ca="1">_xlfn.IFS(Admissions[[#This Row],[Patients Age]]&lt;18,"Paediatric",V5832&lt;40,"Young Adult",V5832&lt;65,"Adult",TRUE,"Senior")</f>
        <v>Paediatric</v>
      </c>
    </row>
    <row r="5833" spans="1:23" x14ac:dyDescent="0.25">
      <c r="A5833">
        <v>12301</v>
      </c>
      <c r="B5833">
        <v>3195</v>
      </c>
      <c r="C5833" s="1" t="s">
        <v>985</v>
      </c>
      <c r="D5833" s="1" t="s">
        <v>56</v>
      </c>
      <c r="E5833" s="2">
        <v>23120</v>
      </c>
      <c r="F5833" s="1" t="s">
        <v>21</v>
      </c>
      <c r="G5833" s="1" t="s">
        <v>160</v>
      </c>
      <c r="H5833" s="2">
        <v>45120</v>
      </c>
      <c r="I5833" s="2">
        <v>45127</v>
      </c>
      <c r="J5833">
        <v>7</v>
      </c>
      <c r="K5833">
        <v>23701</v>
      </c>
      <c r="L5833" s="1" t="s">
        <v>1491</v>
      </c>
      <c r="M5833" s="1" t="s">
        <v>124</v>
      </c>
      <c r="N5833" s="1" t="s">
        <v>33</v>
      </c>
      <c r="O5833" t="s">
        <v>19</v>
      </c>
      <c r="P5833">
        <v>3385.8571000000002</v>
      </c>
      <c r="Q5833" s="1" t="s">
        <v>1492</v>
      </c>
      <c r="R5833" s="1" t="s">
        <v>1450</v>
      </c>
      <c r="S5833" t="s">
        <v>1449</v>
      </c>
      <c r="T5833">
        <f>VLOOKUP(Admissions[[#This Row],[Department]],Departments!A:E,5,FALSE)</f>
        <v>12000</v>
      </c>
      <c r="U5833" s="1" t="str">
        <f t="shared" si="182"/>
        <v>Above Benchmark</v>
      </c>
      <c r="V5833" s="1">
        <f t="shared" ca="1" si="183"/>
        <v>63</v>
      </c>
      <c r="W5833" s="1" t="str">
        <f ca="1">_xlfn.IFS(Admissions[[#This Row],[Patients Age]]&lt;18,"Paediatric",V5833&lt;40,"Young Adult",V5833&lt;65,"Adult",TRUE,"Senior")</f>
        <v>Adult</v>
      </c>
    </row>
    <row r="5834" spans="1:23" x14ac:dyDescent="0.25">
      <c r="A5834">
        <v>11512</v>
      </c>
      <c r="B5834">
        <v>4854</v>
      </c>
      <c r="C5834" s="1" t="s">
        <v>723</v>
      </c>
      <c r="D5834" s="1" t="s">
        <v>56</v>
      </c>
      <c r="E5834" s="2">
        <v>24276</v>
      </c>
      <c r="F5834" s="1" t="s">
        <v>15</v>
      </c>
      <c r="G5834" s="1" t="s">
        <v>217</v>
      </c>
      <c r="H5834" s="2">
        <v>45633</v>
      </c>
      <c r="I5834" s="2">
        <v>45635</v>
      </c>
      <c r="J5834">
        <v>2</v>
      </c>
      <c r="K5834">
        <v>4136</v>
      </c>
      <c r="L5834" s="1" t="s">
        <v>1491</v>
      </c>
      <c r="M5834" s="1" t="s">
        <v>49</v>
      </c>
      <c r="N5834" s="1" t="s">
        <v>33</v>
      </c>
      <c r="O5834" t="s">
        <v>19</v>
      </c>
      <c r="P5834">
        <v>2068</v>
      </c>
      <c r="Q5834" s="1" t="s">
        <v>1492</v>
      </c>
      <c r="R5834" s="1" t="s">
        <v>1446</v>
      </c>
      <c r="S5834" t="s">
        <v>1447</v>
      </c>
      <c r="T5834">
        <f>VLOOKUP(Admissions[[#This Row],[Department]],Departments!A:E,5,FALSE)</f>
        <v>5500</v>
      </c>
      <c r="U5834" s="1" t="str">
        <f t="shared" si="182"/>
        <v>Within Benchmark</v>
      </c>
      <c r="V5834" s="1">
        <f t="shared" ca="1" si="183"/>
        <v>60</v>
      </c>
      <c r="W5834" s="1" t="str">
        <f ca="1">_xlfn.IFS(Admissions[[#This Row],[Patients Age]]&lt;18,"Paediatric",V5834&lt;40,"Young Adult",V5834&lt;65,"Adult",TRUE,"Senior")</f>
        <v>Adult</v>
      </c>
    </row>
    <row r="5835" spans="1:23" x14ac:dyDescent="0.25">
      <c r="A5835">
        <v>15835</v>
      </c>
      <c r="B5835">
        <v>7019</v>
      </c>
      <c r="C5835" s="1" t="s">
        <v>1139</v>
      </c>
      <c r="D5835" s="1" t="s">
        <v>14</v>
      </c>
      <c r="E5835" s="2">
        <v>30633</v>
      </c>
      <c r="F5835" s="1" t="s">
        <v>15</v>
      </c>
      <c r="G5835" s="1" t="s">
        <v>48</v>
      </c>
      <c r="H5835" s="2">
        <v>45244</v>
      </c>
      <c r="I5835" s="2">
        <v>45246</v>
      </c>
      <c r="J5835">
        <v>2</v>
      </c>
      <c r="K5835">
        <v>5611</v>
      </c>
      <c r="L5835" s="1" t="s">
        <v>1491</v>
      </c>
      <c r="M5835" s="1" t="s">
        <v>49</v>
      </c>
      <c r="N5835" s="1" t="s">
        <v>33</v>
      </c>
      <c r="O5835" t="s">
        <v>19</v>
      </c>
      <c r="P5835">
        <v>2805.5</v>
      </c>
      <c r="Q5835" s="1" t="s">
        <v>1492</v>
      </c>
      <c r="R5835" s="1" t="s">
        <v>1452</v>
      </c>
      <c r="S5835" t="s">
        <v>1449</v>
      </c>
      <c r="T5835">
        <f>VLOOKUP(Admissions[[#This Row],[Department]],Departments!A:E,5,FALSE)</f>
        <v>5500</v>
      </c>
      <c r="U5835" s="1" t="str">
        <f t="shared" si="182"/>
        <v>Above Benchmark</v>
      </c>
      <c r="V5835" s="1">
        <f t="shared" ca="1" si="183"/>
        <v>42</v>
      </c>
      <c r="W5835" s="1" t="str">
        <f ca="1">_xlfn.IFS(Admissions[[#This Row],[Patients Age]]&lt;18,"Paediatric",V5835&lt;40,"Young Adult",V5835&lt;65,"Adult",TRUE,"Senior")</f>
        <v>Adult</v>
      </c>
    </row>
    <row r="5836" spans="1:23" x14ac:dyDescent="0.25">
      <c r="A5836">
        <v>12161</v>
      </c>
      <c r="B5836">
        <v>3295</v>
      </c>
      <c r="C5836" s="1" t="s">
        <v>215</v>
      </c>
      <c r="D5836" s="1" t="s">
        <v>56</v>
      </c>
      <c r="E5836" s="2">
        <v>34017</v>
      </c>
      <c r="F5836" s="1" t="s">
        <v>66</v>
      </c>
      <c r="G5836" s="1" t="s">
        <v>67</v>
      </c>
      <c r="H5836" s="2">
        <v>45587</v>
      </c>
      <c r="I5836" s="2">
        <v>45591</v>
      </c>
      <c r="J5836">
        <v>4</v>
      </c>
      <c r="K5836">
        <v>8034</v>
      </c>
      <c r="L5836" s="1" t="s">
        <v>1491</v>
      </c>
      <c r="M5836" s="1" t="s">
        <v>116</v>
      </c>
      <c r="N5836" s="1" t="s">
        <v>33</v>
      </c>
      <c r="O5836" t="s">
        <v>19</v>
      </c>
      <c r="P5836">
        <v>2008.5</v>
      </c>
      <c r="Q5836" s="1" t="s">
        <v>1492</v>
      </c>
      <c r="R5836" s="1" t="s">
        <v>1452</v>
      </c>
      <c r="S5836" t="s">
        <v>1449</v>
      </c>
      <c r="T5836">
        <f>VLOOKUP(Admissions[[#This Row],[Department]],Departments!A:E,5,FALSE)</f>
        <v>6000</v>
      </c>
      <c r="U5836" s="1" t="str">
        <f t="shared" si="182"/>
        <v>Above Benchmark</v>
      </c>
      <c r="V5836" s="1">
        <f t="shared" ca="1" si="183"/>
        <v>33</v>
      </c>
      <c r="W5836" s="1" t="str">
        <f ca="1">_xlfn.IFS(Admissions[[#This Row],[Patients Age]]&lt;18,"Paediatric",V5836&lt;40,"Young Adult",V5836&lt;65,"Adult",TRUE,"Senior")</f>
        <v>Young Adult</v>
      </c>
    </row>
    <row r="5837" spans="1:23" x14ac:dyDescent="0.25">
      <c r="A5837">
        <v>14959</v>
      </c>
      <c r="B5837">
        <v>6143</v>
      </c>
      <c r="C5837" s="1" t="s">
        <v>919</v>
      </c>
      <c r="D5837" s="1" t="s">
        <v>14</v>
      </c>
      <c r="E5837" s="2">
        <v>22271</v>
      </c>
      <c r="F5837" s="1" t="s">
        <v>35</v>
      </c>
      <c r="G5837" s="1" t="s">
        <v>85</v>
      </c>
      <c r="H5837" s="2">
        <v>45358</v>
      </c>
      <c r="I5837" s="2">
        <v>45362</v>
      </c>
      <c r="J5837">
        <v>4</v>
      </c>
      <c r="K5837">
        <v>8813</v>
      </c>
      <c r="L5837" s="1" t="s">
        <v>1491</v>
      </c>
      <c r="M5837" s="1" t="s">
        <v>37</v>
      </c>
      <c r="N5837" s="1" t="s">
        <v>18</v>
      </c>
      <c r="O5837" t="s">
        <v>19</v>
      </c>
      <c r="P5837">
        <v>2203.25</v>
      </c>
      <c r="Q5837" s="1" t="s">
        <v>1492</v>
      </c>
      <c r="R5837" s="1" t="s">
        <v>1450</v>
      </c>
      <c r="S5837" t="s">
        <v>1449</v>
      </c>
      <c r="T5837">
        <f>VLOOKUP(Admissions[[#This Row],[Department]],Departments!A:E,5,FALSE)</f>
        <v>8500</v>
      </c>
      <c r="U5837" s="1" t="str">
        <f t="shared" si="182"/>
        <v>Above Benchmark</v>
      </c>
      <c r="V5837" s="1">
        <f t="shared" ca="1" si="183"/>
        <v>65</v>
      </c>
      <c r="W5837" s="1" t="str">
        <f ca="1">_xlfn.IFS(Admissions[[#This Row],[Patients Age]]&lt;18,"Paediatric",V5837&lt;40,"Young Adult",V5837&lt;65,"Adult",TRUE,"Senior")</f>
        <v>Senior</v>
      </c>
    </row>
    <row r="5838" spans="1:23" x14ac:dyDescent="0.25">
      <c r="A5838">
        <v>15715</v>
      </c>
      <c r="B5838">
        <v>6264</v>
      </c>
      <c r="C5838" s="1" t="s">
        <v>678</v>
      </c>
      <c r="D5838" s="1" t="s">
        <v>56</v>
      </c>
      <c r="E5838" s="2">
        <v>13197</v>
      </c>
      <c r="F5838" s="1" t="s">
        <v>35</v>
      </c>
      <c r="G5838" s="1" t="s">
        <v>36</v>
      </c>
      <c r="H5838" s="2">
        <v>45540</v>
      </c>
      <c r="I5838" s="2">
        <v>45548</v>
      </c>
      <c r="J5838">
        <v>8</v>
      </c>
      <c r="K5838">
        <v>20594</v>
      </c>
      <c r="L5838" s="1" t="s">
        <v>1491</v>
      </c>
      <c r="M5838" s="1" t="s">
        <v>119</v>
      </c>
      <c r="N5838" s="1" t="s">
        <v>33</v>
      </c>
      <c r="O5838" t="s">
        <v>19</v>
      </c>
      <c r="P5838">
        <v>2574.25</v>
      </c>
      <c r="Q5838" s="1" t="s">
        <v>1492</v>
      </c>
      <c r="R5838" s="1" t="s">
        <v>1450</v>
      </c>
      <c r="S5838" t="s">
        <v>1449</v>
      </c>
      <c r="T5838">
        <f>VLOOKUP(Admissions[[#This Row],[Department]],Departments!A:E,5,FALSE)</f>
        <v>8500</v>
      </c>
      <c r="U5838" s="1" t="str">
        <f t="shared" si="182"/>
        <v>Above Benchmark</v>
      </c>
      <c r="V5838" s="1">
        <f t="shared" ca="1" si="183"/>
        <v>90</v>
      </c>
      <c r="W5838" s="1" t="str">
        <f ca="1">_xlfn.IFS(Admissions[[#This Row],[Patients Age]]&lt;18,"Paediatric",V5838&lt;40,"Young Adult",V5838&lt;65,"Adult",TRUE,"Senior")</f>
        <v>Senior</v>
      </c>
    </row>
    <row r="5839" spans="1:23" x14ac:dyDescent="0.25">
      <c r="A5839">
        <v>13216</v>
      </c>
      <c r="B5839">
        <v>3916</v>
      </c>
      <c r="C5839" s="1" t="s">
        <v>1327</v>
      </c>
      <c r="D5839" s="1" t="s">
        <v>56</v>
      </c>
      <c r="E5839" s="2">
        <v>38928</v>
      </c>
      <c r="F5839" s="1" t="s">
        <v>15</v>
      </c>
      <c r="G5839" s="1" t="s">
        <v>48</v>
      </c>
      <c r="H5839" s="2">
        <v>45613</v>
      </c>
      <c r="I5839" s="2">
        <v>45615</v>
      </c>
      <c r="J5839">
        <v>2</v>
      </c>
      <c r="K5839">
        <v>4885</v>
      </c>
      <c r="L5839" s="1" t="s">
        <v>1494</v>
      </c>
      <c r="M5839" s="1" t="s">
        <v>81</v>
      </c>
      <c r="N5839" s="1" t="s">
        <v>18</v>
      </c>
      <c r="O5839" t="s">
        <v>19</v>
      </c>
      <c r="P5839">
        <v>2442.5</v>
      </c>
      <c r="Q5839" s="1" t="s">
        <v>1492</v>
      </c>
      <c r="R5839" s="1" t="s">
        <v>1451</v>
      </c>
      <c r="S5839" t="s">
        <v>1447</v>
      </c>
      <c r="T5839">
        <f>VLOOKUP(Admissions[[#This Row],[Department]],Departments!A:E,5,FALSE)</f>
        <v>5500</v>
      </c>
      <c r="U5839" s="1" t="str">
        <f t="shared" si="182"/>
        <v>Within Benchmark</v>
      </c>
      <c r="V5839" s="1">
        <f t="shared" ca="1" si="183"/>
        <v>19</v>
      </c>
      <c r="W5839" s="1" t="str">
        <f ca="1">_xlfn.IFS(Admissions[[#This Row],[Patients Age]]&lt;18,"Paediatric",V5839&lt;40,"Young Adult",V5839&lt;65,"Adult",TRUE,"Senior")</f>
        <v>Young Adult</v>
      </c>
    </row>
    <row r="5840" spans="1:23" x14ac:dyDescent="0.25">
      <c r="A5840">
        <v>12156</v>
      </c>
      <c r="B5840">
        <v>5763</v>
      </c>
      <c r="C5840" s="1" t="s">
        <v>190</v>
      </c>
      <c r="D5840" s="1" t="s">
        <v>56</v>
      </c>
      <c r="E5840" s="2">
        <v>36077</v>
      </c>
      <c r="F5840" s="1" t="s">
        <v>35</v>
      </c>
      <c r="G5840" s="1" t="s">
        <v>36</v>
      </c>
      <c r="H5840" s="2">
        <v>45403</v>
      </c>
      <c r="I5840" s="2">
        <v>45406</v>
      </c>
      <c r="J5840">
        <v>3</v>
      </c>
      <c r="K5840">
        <v>7187</v>
      </c>
      <c r="L5840" s="1" t="s">
        <v>1494</v>
      </c>
      <c r="M5840" s="1" t="s">
        <v>60</v>
      </c>
      <c r="N5840" s="1" t="s">
        <v>18</v>
      </c>
      <c r="O5840" t="s">
        <v>19</v>
      </c>
      <c r="P5840">
        <v>2395.6667000000002</v>
      </c>
      <c r="Q5840" s="1" t="s">
        <v>1492</v>
      </c>
      <c r="R5840" s="1" t="s">
        <v>1451</v>
      </c>
      <c r="S5840" t="s">
        <v>1447</v>
      </c>
      <c r="T5840">
        <f>VLOOKUP(Admissions[[#This Row],[Department]],Departments!A:E,5,FALSE)</f>
        <v>8500</v>
      </c>
      <c r="U5840" s="1" t="str">
        <f t="shared" si="182"/>
        <v>Within Benchmark</v>
      </c>
      <c r="V5840" s="1">
        <f t="shared" ca="1" si="183"/>
        <v>27</v>
      </c>
      <c r="W5840" s="1" t="str">
        <f ca="1">_xlfn.IFS(Admissions[[#This Row],[Patients Age]]&lt;18,"Paediatric",V5840&lt;40,"Young Adult",V5840&lt;65,"Adult",TRUE,"Senior")</f>
        <v>Young Adult</v>
      </c>
    </row>
    <row r="5841" spans="1:23" x14ac:dyDescent="0.25">
      <c r="A5841">
        <v>15184</v>
      </c>
      <c r="B5841">
        <v>6200</v>
      </c>
      <c r="C5841" s="1" t="s">
        <v>826</v>
      </c>
      <c r="D5841" s="1" t="s">
        <v>56</v>
      </c>
      <c r="E5841" s="2">
        <v>30800</v>
      </c>
      <c r="F5841" s="1" t="s">
        <v>35</v>
      </c>
      <c r="G5841" s="1" t="s">
        <v>36</v>
      </c>
      <c r="H5841" s="2">
        <v>45279</v>
      </c>
      <c r="I5841" s="2">
        <v>45287</v>
      </c>
      <c r="J5841">
        <v>8</v>
      </c>
      <c r="K5841">
        <v>11702</v>
      </c>
      <c r="L5841" s="1" t="s">
        <v>1494</v>
      </c>
      <c r="M5841" s="1" t="s">
        <v>119</v>
      </c>
      <c r="N5841" s="1" t="s">
        <v>33</v>
      </c>
      <c r="O5841" t="s">
        <v>19</v>
      </c>
      <c r="P5841">
        <v>1462.75</v>
      </c>
      <c r="Q5841" s="1" t="s">
        <v>1492</v>
      </c>
      <c r="R5841" s="1" t="s">
        <v>1452</v>
      </c>
      <c r="S5841" t="s">
        <v>1449</v>
      </c>
      <c r="T5841">
        <f>VLOOKUP(Admissions[[#This Row],[Department]],Departments!A:E,5,FALSE)</f>
        <v>8500</v>
      </c>
      <c r="U5841" s="1" t="str">
        <f t="shared" si="182"/>
        <v>Above Benchmark</v>
      </c>
      <c r="V5841" s="1">
        <f t="shared" ca="1" si="183"/>
        <v>42</v>
      </c>
      <c r="W5841" s="1" t="str">
        <f ca="1">_xlfn.IFS(Admissions[[#This Row],[Patients Age]]&lt;18,"Paediatric",V5841&lt;40,"Young Adult",V5841&lt;65,"Adult",TRUE,"Senior")</f>
        <v>Adult</v>
      </c>
    </row>
    <row r="5842" spans="1:23" x14ac:dyDescent="0.25">
      <c r="A5842">
        <v>14124</v>
      </c>
      <c r="B5842">
        <v>4059</v>
      </c>
      <c r="C5842" s="1" t="s">
        <v>264</v>
      </c>
      <c r="D5842" s="1" t="s">
        <v>14</v>
      </c>
      <c r="E5842" s="2">
        <v>27359</v>
      </c>
      <c r="F5842" s="1" t="s">
        <v>15</v>
      </c>
      <c r="G5842" s="1" t="s">
        <v>16</v>
      </c>
      <c r="H5842" s="2">
        <v>45429</v>
      </c>
      <c r="I5842" s="2">
        <v>45430</v>
      </c>
      <c r="J5842">
        <v>1</v>
      </c>
      <c r="K5842">
        <v>4103</v>
      </c>
      <c r="L5842" s="1" t="s">
        <v>1491</v>
      </c>
      <c r="M5842" s="1" t="s">
        <v>17</v>
      </c>
      <c r="N5842" s="1" t="s">
        <v>24</v>
      </c>
      <c r="O5842" t="s">
        <v>19</v>
      </c>
      <c r="P5842">
        <v>4103</v>
      </c>
      <c r="Q5842" s="1" t="s">
        <v>1492</v>
      </c>
      <c r="R5842" s="1" t="s">
        <v>1454</v>
      </c>
      <c r="S5842" t="s">
        <v>1449</v>
      </c>
      <c r="T5842">
        <f>VLOOKUP(Admissions[[#This Row],[Department]],Departments!A:E,5,FALSE)</f>
        <v>5500</v>
      </c>
      <c r="U5842" s="1" t="str">
        <f t="shared" si="182"/>
        <v>Within Benchmark</v>
      </c>
      <c r="V5842" s="1">
        <f t="shared" ca="1" si="183"/>
        <v>51</v>
      </c>
      <c r="W5842" s="1" t="str">
        <f ca="1">_xlfn.IFS(Admissions[[#This Row],[Patients Age]]&lt;18,"Paediatric",V5842&lt;40,"Young Adult",V5842&lt;65,"Adult",TRUE,"Senior")</f>
        <v>Adult</v>
      </c>
    </row>
    <row r="5843" spans="1:23" x14ac:dyDescent="0.25">
      <c r="A5843">
        <v>12919</v>
      </c>
      <c r="B5843">
        <v>5243</v>
      </c>
      <c r="C5843" s="1" t="s">
        <v>1427</v>
      </c>
      <c r="D5843" s="1" t="s">
        <v>56</v>
      </c>
      <c r="E5843" s="2">
        <v>29296</v>
      </c>
      <c r="F5843" s="1" t="s">
        <v>41</v>
      </c>
      <c r="G5843" s="1" t="s">
        <v>42</v>
      </c>
      <c r="H5843" s="2">
        <v>45051</v>
      </c>
      <c r="I5843" s="2">
        <v>45057</v>
      </c>
      <c r="J5843">
        <v>6</v>
      </c>
      <c r="K5843">
        <v>7097</v>
      </c>
      <c r="L5843" s="1" t="s">
        <v>1491</v>
      </c>
      <c r="M5843" s="1" t="s">
        <v>43</v>
      </c>
      <c r="N5843" s="1" t="s">
        <v>18</v>
      </c>
      <c r="O5843" t="s">
        <v>19</v>
      </c>
      <c r="P5843">
        <v>1182.8333</v>
      </c>
      <c r="Q5843" s="1" t="s">
        <v>1492</v>
      </c>
      <c r="R5843" s="1" t="s">
        <v>1454</v>
      </c>
      <c r="S5843" t="s">
        <v>1449</v>
      </c>
      <c r="T5843">
        <f>VLOOKUP(Admissions[[#This Row],[Department]],Departments!A:E,5,FALSE)</f>
        <v>7200</v>
      </c>
      <c r="U5843" s="1" t="str">
        <f t="shared" si="182"/>
        <v>Within Benchmark</v>
      </c>
      <c r="V5843" s="1">
        <f t="shared" ca="1" si="183"/>
        <v>46</v>
      </c>
      <c r="W5843" s="1" t="str">
        <f ca="1">_xlfn.IFS(Admissions[[#This Row],[Patients Age]]&lt;18,"Paediatric",V5843&lt;40,"Young Adult",V5843&lt;65,"Adult",TRUE,"Senior")</f>
        <v>Adult</v>
      </c>
    </row>
    <row r="5844" spans="1:23" x14ac:dyDescent="0.25">
      <c r="A5844">
        <v>10258</v>
      </c>
      <c r="B5844">
        <v>3664</v>
      </c>
      <c r="C5844" s="1" t="s">
        <v>655</v>
      </c>
      <c r="D5844" s="1" t="s">
        <v>56</v>
      </c>
      <c r="E5844" s="2">
        <v>17818</v>
      </c>
      <c r="F5844" s="1" t="s">
        <v>35</v>
      </c>
      <c r="G5844" s="1" t="s">
        <v>36</v>
      </c>
      <c r="H5844" s="2">
        <v>45093</v>
      </c>
      <c r="I5844" s="2">
        <v>45101</v>
      </c>
      <c r="J5844">
        <v>8</v>
      </c>
      <c r="K5844">
        <v>12818</v>
      </c>
      <c r="L5844" s="1" t="s">
        <v>1491</v>
      </c>
      <c r="M5844" s="1" t="s">
        <v>37</v>
      </c>
      <c r="N5844" s="1" t="s">
        <v>18</v>
      </c>
      <c r="O5844" t="s">
        <v>19</v>
      </c>
      <c r="P5844">
        <v>1602.25</v>
      </c>
      <c r="Q5844" s="1" t="s">
        <v>1492</v>
      </c>
      <c r="R5844" s="1" t="s">
        <v>1454</v>
      </c>
      <c r="S5844" t="s">
        <v>1449</v>
      </c>
      <c r="T5844">
        <f>VLOOKUP(Admissions[[#This Row],[Department]],Departments!A:E,5,FALSE)</f>
        <v>8500</v>
      </c>
      <c r="U5844" s="1" t="str">
        <f t="shared" si="182"/>
        <v>Above Benchmark</v>
      </c>
      <c r="V5844" s="1">
        <f t="shared" ca="1" si="183"/>
        <v>77</v>
      </c>
      <c r="W5844" s="1" t="str">
        <f ca="1">_xlfn.IFS(Admissions[[#This Row],[Patients Age]]&lt;18,"Paediatric",V5844&lt;40,"Young Adult",V5844&lt;65,"Adult",TRUE,"Senior")</f>
        <v>Senior</v>
      </c>
    </row>
    <row r="5845" spans="1:23" x14ac:dyDescent="0.25">
      <c r="A5845">
        <v>10810</v>
      </c>
      <c r="B5845">
        <v>5299</v>
      </c>
      <c r="C5845" s="1" t="s">
        <v>1428</v>
      </c>
      <c r="D5845" s="1" t="s">
        <v>56</v>
      </c>
      <c r="E5845" s="2">
        <v>32596</v>
      </c>
      <c r="F5845" s="1" t="s">
        <v>35</v>
      </c>
      <c r="G5845" s="1" t="s">
        <v>85</v>
      </c>
      <c r="H5845" s="2">
        <v>45317</v>
      </c>
      <c r="I5845" s="2">
        <v>45322</v>
      </c>
      <c r="J5845">
        <v>5</v>
      </c>
      <c r="K5845">
        <v>10809</v>
      </c>
      <c r="L5845" s="1" t="s">
        <v>1491</v>
      </c>
      <c r="M5845" s="1" t="s">
        <v>60</v>
      </c>
      <c r="N5845" s="1" t="s">
        <v>33</v>
      </c>
      <c r="O5845" t="s">
        <v>19</v>
      </c>
      <c r="P5845">
        <v>2161.8000000000002</v>
      </c>
      <c r="Q5845" s="1" t="s">
        <v>1492</v>
      </c>
      <c r="R5845" s="1" t="s">
        <v>1454</v>
      </c>
      <c r="S5845" t="s">
        <v>1449</v>
      </c>
      <c r="T5845">
        <f>VLOOKUP(Admissions[[#This Row],[Department]],Departments!A:E,5,FALSE)</f>
        <v>8500</v>
      </c>
      <c r="U5845" s="1" t="str">
        <f t="shared" si="182"/>
        <v>Above Benchmark</v>
      </c>
      <c r="V5845" s="1">
        <f t="shared" ca="1" si="183"/>
        <v>37</v>
      </c>
      <c r="W5845" s="1" t="str">
        <f ca="1">_xlfn.IFS(Admissions[[#This Row],[Patients Age]]&lt;18,"Paediatric",V5845&lt;40,"Young Adult",V5845&lt;65,"Adult",TRUE,"Senior")</f>
        <v>Young Adult</v>
      </c>
    </row>
    <row r="5846" spans="1:23" x14ac:dyDescent="0.25">
      <c r="A5846">
        <v>10172</v>
      </c>
      <c r="B5846">
        <v>6166</v>
      </c>
      <c r="C5846" s="1" t="s">
        <v>807</v>
      </c>
      <c r="D5846" s="1" t="s">
        <v>14</v>
      </c>
      <c r="E5846" s="2">
        <v>38417</v>
      </c>
      <c r="F5846" s="1" t="s">
        <v>41</v>
      </c>
      <c r="G5846" s="1" t="s">
        <v>72</v>
      </c>
      <c r="H5846" s="2">
        <v>45487</v>
      </c>
      <c r="I5846" s="2">
        <v>45489</v>
      </c>
      <c r="J5846">
        <v>2</v>
      </c>
      <c r="K5846">
        <v>4735</v>
      </c>
      <c r="L5846" s="1" t="s">
        <v>1491</v>
      </c>
      <c r="M5846" s="1" t="s">
        <v>73</v>
      </c>
      <c r="N5846" s="1" t="s">
        <v>33</v>
      </c>
      <c r="O5846" t="s">
        <v>19</v>
      </c>
      <c r="P5846">
        <v>2367.5</v>
      </c>
      <c r="Q5846" s="1" t="s">
        <v>1492</v>
      </c>
      <c r="R5846" s="1" t="s">
        <v>1451</v>
      </c>
      <c r="S5846" t="s">
        <v>1447</v>
      </c>
      <c r="T5846">
        <f>VLOOKUP(Admissions[[#This Row],[Department]],Departments!A:E,5,FALSE)</f>
        <v>7200</v>
      </c>
      <c r="U5846" s="1" t="str">
        <f t="shared" si="182"/>
        <v>Within Benchmark</v>
      </c>
      <c r="V5846" s="1">
        <f t="shared" ca="1" si="183"/>
        <v>21</v>
      </c>
      <c r="W5846" s="1" t="str">
        <f ca="1">_xlfn.IFS(Admissions[[#This Row],[Patients Age]]&lt;18,"Paediatric",V5846&lt;40,"Young Adult",V5846&lt;65,"Adult",TRUE,"Senior")</f>
        <v>Young Adult</v>
      </c>
    </row>
    <row r="5847" spans="1:23" x14ac:dyDescent="0.25">
      <c r="A5847">
        <v>14553</v>
      </c>
      <c r="B5847">
        <v>6594</v>
      </c>
      <c r="C5847" s="1" t="s">
        <v>805</v>
      </c>
      <c r="D5847" s="1" t="s">
        <v>56</v>
      </c>
      <c r="E5847" s="2">
        <v>32921</v>
      </c>
      <c r="F5847" s="1" t="s">
        <v>41</v>
      </c>
      <c r="G5847" s="1" t="s">
        <v>219</v>
      </c>
      <c r="H5847" s="2">
        <v>45181</v>
      </c>
      <c r="I5847" s="2">
        <v>45185</v>
      </c>
      <c r="J5847">
        <v>4</v>
      </c>
      <c r="K5847">
        <v>2085</v>
      </c>
      <c r="L5847" s="1" t="s">
        <v>1491</v>
      </c>
      <c r="M5847" s="1" t="s">
        <v>43</v>
      </c>
      <c r="N5847" s="1" t="s">
        <v>33</v>
      </c>
      <c r="O5847" t="s">
        <v>19</v>
      </c>
      <c r="P5847">
        <v>521.25</v>
      </c>
      <c r="Q5847" s="1" t="s">
        <v>1492</v>
      </c>
      <c r="R5847" s="1" t="s">
        <v>1452</v>
      </c>
      <c r="S5847" t="s">
        <v>1449</v>
      </c>
      <c r="T5847">
        <f>VLOOKUP(Admissions[[#This Row],[Department]],Departments!A:E,5,FALSE)</f>
        <v>7200</v>
      </c>
      <c r="U5847" s="1" t="str">
        <f t="shared" si="182"/>
        <v>Within Benchmark</v>
      </c>
      <c r="V5847" s="1">
        <f t="shared" ca="1" si="183"/>
        <v>36</v>
      </c>
      <c r="W5847" s="1" t="str">
        <f ca="1">_xlfn.IFS(Admissions[[#This Row],[Patients Age]]&lt;18,"Paediatric",V5847&lt;40,"Young Adult",V5847&lt;65,"Adult",TRUE,"Senior")</f>
        <v>Young Adult</v>
      </c>
    </row>
    <row r="5848" spans="1:23" x14ac:dyDescent="0.25">
      <c r="A5848">
        <v>14528</v>
      </c>
      <c r="B5848">
        <v>4227</v>
      </c>
      <c r="C5848" s="1" t="s">
        <v>621</v>
      </c>
      <c r="D5848" s="1" t="s">
        <v>14</v>
      </c>
      <c r="E5848" s="2">
        <v>22002</v>
      </c>
      <c r="F5848" s="1" t="s">
        <v>35</v>
      </c>
      <c r="G5848" s="1" t="s">
        <v>36</v>
      </c>
      <c r="H5848" s="2">
        <v>45082</v>
      </c>
      <c r="I5848" s="2">
        <v>45087</v>
      </c>
      <c r="J5848">
        <v>5</v>
      </c>
      <c r="K5848">
        <v>13092</v>
      </c>
      <c r="L5848" s="1" t="s">
        <v>1491</v>
      </c>
      <c r="M5848" s="1" t="s">
        <v>37</v>
      </c>
      <c r="N5848" s="1" t="s">
        <v>18</v>
      </c>
      <c r="O5848" t="s">
        <v>19</v>
      </c>
      <c r="P5848">
        <v>2618.4</v>
      </c>
      <c r="Q5848" s="1" t="s">
        <v>1492</v>
      </c>
      <c r="R5848" s="1" t="s">
        <v>1448</v>
      </c>
      <c r="S5848" t="s">
        <v>1449</v>
      </c>
      <c r="T5848">
        <f>VLOOKUP(Admissions[[#This Row],[Department]],Departments!A:E,5,FALSE)</f>
        <v>8500</v>
      </c>
      <c r="U5848" s="1" t="str">
        <f t="shared" si="182"/>
        <v>Above Benchmark</v>
      </c>
      <c r="V5848" s="1">
        <f t="shared" ca="1" si="183"/>
        <v>66</v>
      </c>
      <c r="W5848" s="1" t="str">
        <f ca="1">_xlfn.IFS(Admissions[[#This Row],[Patients Age]]&lt;18,"Paediatric",V5848&lt;40,"Young Adult",V5848&lt;65,"Adult",TRUE,"Senior")</f>
        <v>Senior</v>
      </c>
    </row>
    <row r="5849" spans="1:23" x14ac:dyDescent="0.25">
      <c r="A5849">
        <v>11257</v>
      </c>
      <c r="B5849">
        <v>5839</v>
      </c>
      <c r="C5849" s="1" t="s">
        <v>416</v>
      </c>
      <c r="D5849" s="1" t="s">
        <v>14</v>
      </c>
      <c r="E5849" s="2">
        <v>39041</v>
      </c>
      <c r="F5849" s="1" t="s">
        <v>51</v>
      </c>
      <c r="G5849" s="1" t="s">
        <v>113</v>
      </c>
      <c r="H5849" s="2">
        <v>44999</v>
      </c>
      <c r="I5849" s="2">
        <v>45004</v>
      </c>
      <c r="J5849">
        <v>5</v>
      </c>
      <c r="K5849">
        <v>7459</v>
      </c>
      <c r="L5849" s="1" t="s">
        <v>1494</v>
      </c>
      <c r="M5849" s="1" t="s">
        <v>17</v>
      </c>
      <c r="N5849" s="1" t="s">
        <v>18</v>
      </c>
      <c r="O5849" t="s">
        <v>19</v>
      </c>
      <c r="P5849">
        <v>1491.8</v>
      </c>
      <c r="Q5849" s="1" t="s">
        <v>1492</v>
      </c>
      <c r="R5849" s="1" t="s">
        <v>1452</v>
      </c>
      <c r="S5849" t="s">
        <v>1449</v>
      </c>
      <c r="T5849">
        <f>VLOOKUP(Admissions[[#This Row],[Department]],Departments!A:E,5,FALSE)</f>
        <v>6800</v>
      </c>
      <c r="U5849" s="1" t="str">
        <f t="shared" si="182"/>
        <v>Above Benchmark</v>
      </c>
      <c r="V5849" s="1">
        <f t="shared" ca="1" si="183"/>
        <v>19</v>
      </c>
      <c r="W5849" s="1" t="str">
        <f ca="1">_xlfn.IFS(Admissions[[#This Row],[Patients Age]]&lt;18,"Paediatric",V5849&lt;40,"Young Adult",V5849&lt;65,"Adult",TRUE,"Senior")</f>
        <v>Young Adult</v>
      </c>
    </row>
    <row r="5850" spans="1:23" x14ac:dyDescent="0.25">
      <c r="A5850">
        <v>14306</v>
      </c>
      <c r="B5850">
        <v>5161</v>
      </c>
      <c r="C5850" s="1" t="s">
        <v>376</v>
      </c>
      <c r="D5850" s="1" t="s">
        <v>14</v>
      </c>
      <c r="E5850" s="2">
        <v>41702</v>
      </c>
      <c r="F5850" s="1" t="s">
        <v>30</v>
      </c>
      <c r="G5850" s="1" t="s">
        <v>31</v>
      </c>
      <c r="H5850" s="2">
        <v>45378</v>
      </c>
      <c r="I5850" s="2">
        <v>45382</v>
      </c>
      <c r="J5850">
        <v>4</v>
      </c>
      <c r="K5850">
        <v>3884</v>
      </c>
      <c r="L5850" s="1" t="s">
        <v>1491</v>
      </c>
      <c r="M5850" s="1" t="s">
        <v>81</v>
      </c>
      <c r="N5850" s="1" t="s">
        <v>33</v>
      </c>
      <c r="O5850" t="s">
        <v>19</v>
      </c>
      <c r="P5850">
        <v>971</v>
      </c>
      <c r="Q5850" s="1" t="s">
        <v>1492</v>
      </c>
      <c r="R5850" s="1" t="s">
        <v>1453</v>
      </c>
      <c r="S5850" t="s">
        <v>1449</v>
      </c>
      <c r="T5850">
        <f>VLOOKUP(Admissions[[#This Row],[Department]],Departments!A:E,5,FALSE)</f>
        <v>4500</v>
      </c>
      <c r="U5850" s="1" t="str">
        <f t="shared" si="182"/>
        <v>Within Benchmark</v>
      </c>
      <c r="V5850" s="1">
        <f t="shared" ca="1" si="183"/>
        <v>12</v>
      </c>
      <c r="W5850" s="1" t="str">
        <f ca="1">_xlfn.IFS(Admissions[[#This Row],[Patients Age]]&lt;18,"Paediatric",V5850&lt;40,"Young Adult",V5850&lt;65,"Adult",TRUE,"Senior")</f>
        <v>Paediatric</v>
      </c>
    </row>
    <row r="5851" spans="1:23" x14ac:dyDescent="0.25">
      <c r="A5851">
        <v>15750</v>
      </c>
      <c r="B5851">
        <v>3891</v>
      </c>
      <c r="C5851" s="1" t="s">
        <v>186</v>
      </c>
      <c r="D5851" s="1" t="s">
        <v>56</v>
      </c>
      <c r="E5851" s="2">
        <v>12015</v>
      </c>
      <c r="F5851" s="1" t="s">
        <v>41</v>
      </c>
      <c r="G5851" s="1" t="s">
        <v>72</v>
      </c>
      <c r="H5851" s="2">
        <v>45492</v>
      </c>
      <c r="I5851" s="2">
        <v>45501</v>
      </c>
      <c r="J5851">
        <v>9</v>
      </c>
      <c r="K5851">
        <v>14276</v>
      </c>
      <c r="L5851" s="1" t="s">
        <v>1494</v>
      </c>
      <c r="M5851" s="1" t="s">
        <v>121</v>
      </c>
      <c r="N5851" s="1" t="s">
        <v>18</v>
      </c>
      <c r="O5851" t="s">
        <v>19</v>
      </c>
      <c r="P5851">
        <v>1586.2221999999999</v>
      </c>
      <c r="Q5851" s="1" t="s">
        <v>1492</v>
      </c>
      <c r="R5851" s="1" t="s">
        <v>1454</v>
      </c>
      <c r="S5851" t="s">
        <v>1449</v>
      </c>
      <c r="T5851">
        <f>VLOOKUP(Admissions[[#This Row],[Department]],Departments!A:E,5,FALSE)</f>
        <v>7200</v>
      </c>
      <c r="U5851" s="1" t="str">
        <f t="shared" si="182"/>
        <v>Above Benchmark</v>
      </c>
      <c r="V5851" s="1">
        <f t="shared" ca="1" si="183"/>
        <v>93</v>
      </c>
      <c r="W5851" s="1" t="str">
        <f ca="1">_xlfn.IFS(Admissions[[#This Row],[Patients Age]]&lt;18,"Paediatric",V5851&lt;40,"Young Adult",V5851&lt;65,"Adult",TRUE,"Senior")</f>
        <v>Senior</v>
      </c>
    </row>
    <row r="5852" spans="1:23" x14ac:dyDescent="0.25">
      <c r="A5852">
        <v>13404</v>
      </c>
      <c r="B5852">
        <v>3913</v>
      </c>
      <c r="C5852" s="1" t="s">
        <v>399</v>
      </c>
      <c r="D5852" s="1" t="s">
        <v>14</v>
      </c>
      <c r="E5852" s="2">
        <v>24269</v>
      </c>
      <c r="F5852" s="1" t="s">
        <v>51</v>
      </c>
      <c r="G5852" s="1" t="s">
        <v>113</v>
      </c>
      <c r="H5852" s="2">
        <v>45188</v>
      </c>
      <c r="I5852" s="2">
        <v>45192</v>
      </c>
      <c r="J5852">
        <v>4</v>
      </c>
      <c r="K5852">
        <v>6371</v>
      </c>
      <c r="L5852" s="1" t="s">
        <v>1491</v>
      </c>
      <c r="M5852" s="1" t="s">
        <v>17</v>
      </c>
      <c r="N5852" s="1" t="s">
        <v>33</v>
      </c>
      <c r="O5852" t="s">
        <v>19</v>
      </c>
      <c r="P5852">
        <v>1592.75</v>
      </c>
      <c r="Q5852" s="1" t="s">
        <v>1492</v>
      </c>
      <c r="R5852" s="1" t="s">
        <v>1452</v>
      </c>
      <c r="S5852" t="s">
        <v>1449</v>
      </c>
      <c r="T5852">
        <f>VLOOKUP(Admissions[[#This Row],[Department]],Departments!A:E,5,FALSE)</f>
        <v>6800</v>
      </c>
      <c r="U5852" s="1" t="str">
        <f t="shared" si="182"/>
        <v>Within Benchmark</v>
      </c>
      <c r="V5852" s="1">
        <f t="shared" ca="1" si="183"/>
        <v>60</v>
      </c>
      <c r="W5852" s="1" t="str">
        <f ca="1">_xlfn.IFS(Admissions[[#This Row],[Patients Age]]&lt;18,"Paediatric",V5852&lt;40,"Young Adult",V5852&lt;65,"Adult",TRUE,"Senior")</f>
        <v>Adult</v>
      </c>
    </row>
    <row r="5853" spans="1:23" x14ac:dyDescent="0.25">
      <c r="A5853">
        <v>11906</v>
      </c>
      <c r="B5853">
        <v>7160</v>
      </c>
      <c r="C5853" s="1" t="s">
        <v>861</v>
      </c>
      <c r="D5853" s="1" t="s">
        <v>14</v>
      </c>
      <c r="E5853" s="2">
        <v>29591</v>
      </c>
      <c r="F5853" s="1" t="s">
        <v>26</v>
      </c>
      <c r="G5853" s="1" t="s">
        <v>141</v>
      </c>
      <c r="H5853" s="2">
        <v>45487</v>
      </c>
      <c r="I5853" s="2">
        <v>45492</v>
      </c>
      <c r="J5853">
        <v>5</v>
      </c>
      <c r="K5853">
        <v>13017</v>
      </c>
      <c r="L5853" s="1" t="s">
        <v>1494</v>
      </c>
      <c r="M5853" s="1" t="s">
        <v>64</v>
      </c>
      <c r="N5853" s="1" t="s">
        <v>33</v>
      </c>
      <c r="O5853" t="s">
        <v>19</v>
      </c>
      <c r="P5853">
        <v>2603.4</v>
      </c>
      <c r="Q5853" s="1" t="s">
        <v>1492</v>
      </c>
      <c r="R5853" s="1" t="s">
        <v>1451</v>
      </c>
      <c r="S5853" t="s">
        <v>1447</v>
      </c>
      <c r="T5853">
        <f>VLOOKUP(Admissions[[#This Row],[Department]],Departments!A:E,5,FALSE)</f>
        <v>9000</v>
      </c>
      <c r="U5853" s="1" t="str">
        <f t="shared" si="182"/>
        <v>Above Benchmark</v>
      </c>
      <c r="V5853" s="1">
        <f t="shared" ca="1" si="183"/>
        <v>45</v>
      </c>
      <c r="W5853" s="1" t="str">
        <f ca="1">_xlfn.IFS(Admissions[[#This Row],[Patients Age]]&lt;18,"Paediatric",V5853&lt;40,"Young Adult",V5853&lt;65,"Adult",TRUE,"Senior")</f>
        <v>Adult</v>
      </c>
    </row>
    <row r="5854" spans="1:23" x14ac:dyDescent="0.25">
      <c r="A5854">
        <v>15013</v>
      </c>
      <c r="B5854">
        <v>5722</v>
      </c>
      <c r="C5854" s="1" t="s">
        <v>522</v>
      </c>
      <c r="D5854" s="1" t="s">
        <v>14</v>
      </c>
      <c r="E5854" s="2">
        <v>16981</v>
      </c>
      <c r="F5854" s="1" t="s">
        <v>51</v>
      </c>
      <c r="G5854" s="1" t="s">
        <v>87</v>
      </c>
      <c r="H5854" s="2">
        <v>44993</v>
      </c>
      <c r="I5854" s="2">
        <v>44999</v>
      </c>
      <c r="J5854">
        <v>6</v>
      </c>
      <c r="K5854">
        <v>9430</v>
      </c>
      <c r="L5854" s="1" t="s">
        <v>1491</v>
      </c>
      <c r="M5854" s="1" t="s">
        <v>53</v>
      </c>
      <c r="N5854" s="1" t="s">
        <v>18</v>
      </c>
      <c r="O5854" t="s">
        <v>19</v>
      </c>
      <c r="P5854">
        <v>1571.6667</v>
      </c>
      <c r="Q5854" s="1" t="s">
        <v>1492</v>
      </c>
      <c r="R5854" s="1" t="s">
        <v>1453</v>
      </c>
      <c r="S5854" t="s">
        <v>1449</v>
      </c>
      <c r="T5854">
        <f>VLOOKUP(Admissions[[#This Row],[Department]],Departments!A:E,5,FALSE)</f>
        <v>6800</v>
      </c>
      <c r="U5854" s="1" t="str">
        <f t="shared" si="182"/>
        <v>Above Benchmark</v>
      </c>
      <c r="V5854" s="1">
        <f t="shared" ca="1" si="183"/>
        <v>80</v>
      </c>
      <c r="W5854" s="1" t="str">
        <f ca="1">_xlfn.IFS(Admissions[[#This Row],[Patients Age]]&lt;18,"Paediatric",V5854&lt;40,"Young Adult",V5854&lt;65,"Adult",TRUE,"Senior")</f>
        <v>Senior</v>
      </c>
    </row>
    <row r="5855" spans="1:23" x14ac:dyDescent="0.25">
      <c r="A5855">
        <v>14215</v>
      </c>
      <c r="B5855">
        <v>6180</v>
      </c>
      <c r="C5855" s="1" t="s">
        <v>922</v>
      </c>
      <c r="D5855" s="1" t="s">
        <v>14</v>
      </c>
      <c r="E5855" s="2">
        <v>31468</v>
      </c>
      <c r="F5855" s="1" t="s">
        <v>51</v>
      </c>
      <c r="G5855" s="1" t="s">
        <v>52</v>
      </c>
      <c r="H5855" s="2">
        <v>45605</v>
      </c>
      <c r="I5855" s="2">
        <v>45609</v>
      </c>
      <c r="J5855">
        <v>4</v>
      </c>
      <c r="K5855">
        <v>7608</v>
      </c>
      <c r="L5855" s="1" t="s">
        <v>1491</v>
      </c>
      <c r="M5855" s="1" t="s">
        <v>114</v>
      </c>
      <c r="N5855" s="1" t="s">
        <v>18</v>
      </c>
      <c r="O5855" t="s">
        <v>19</v>
      </c>
      <c r="P5855">
        <v>1902</v>
      </c>
      <c r="Q5855" s="1" t="s">
        <v>1492</v>
      </c>
      <c r="R5855" s="1" t="s">
        <v>1446</v>
      </c>
      <c r="S5855" t="s">
        <v>1447</v>
      </c>
      <c r="T5855">
        <f>VLOOKUP(Admissions[[#This Row],[Department]],Departments!A:E,5,FALSE)</f>
        <v>6800</v>
      </c>
      <c r="U5855" s="1" t="str">
        <f t="shared" si="182"/>
        <v>Above Benchmark</v>
      </c>
      <c r="V5855" s="1">
        <f t="shared" ca="1" si="183"/>
        <v>40</v>
      </c>
      <c r="W5855" s="1" t="str">
        <f ca="1">_xlfn.IFS(Admissions[[#This Row],[Patients Age]]&lt;18,"Paediatric",V5855&lt;40,"Young Adult",V5855&lt;65,"Adult",TRUE,"Senior")</f>
        <v>Adult</v>
      </c>
    </row>
    <row r="5856" spans="1:23" x14ac:dyDescent="0.25">
      <c r="A5856">
        <v>13135</v>
      </c>
      <c r="B5856">
        <v>6023</v>
      </c>
      <c r="C5856" s="1" t="s">
        <v>434</v>
      </c>
      <c r="D5856" s="1" t="s">
        <v>56</v>
      </c>
      <c r="E5856" s="2">
        <v>16565</v>
      </c>
      <c r="F5856" s="1" t="s">
        <v>66</v>
      </c>
      <c r="G5856" s="1" t="s">
        <v>77</v>
      </c>
      <c r="H5856" s="2">
        <v>45585</v>
      </c>
      <c r="I5856" s="2">
        <v>45590</v>
      </c>
      <c r="J5856">
        <v>5</v>
      </c>
      <c r="K5856">
        <v>9573</v>
      </c>
      <c r="L5856" s="1" t="s">
        <v>1491</v>
      </c>
      <c r="M5856" s="1" t="s">
        <v>37</v>
      </c>
      <c r="N5856" s="1" t="s">
        <v>24</v>
      </c>
      <c r="O5856" t="s">
        <v>19</v>
      </c>
      <c r="P5856">
        <v>1914.6</v>
      </c>
      <c r="Q5856" s="1" t="s">
        <v>1492</v>
      </c>
      <c r="R5856" s="1" t="s">
        <v>1451</v>
      </c>
      <c r="S5856" t="s">
        <v>1447</v>
      </c>
      <c r="T5856">
        <f>VLOOKUP(Admissions[[#This Row],[Department]],Departments!A:E,5,FALSE)</f>
        <v>6000</v>
      </c>
      <c r="U5856" s="1" t="str">
        <f t="shared" si="182"/>
        <v>Above Benchmark</v>
      </c>
      <c r="V5856" s="1">
        <f t="shared" ca="1" si="183"/>
        <v>81</v>
      </c>
      <c r="W5856" s="1" t="str">
        <f ca="1">_xlfn.IFS(Admissions[[#This Row],[Patients Age]]&lt;18,"Paediatric",V5856&lt;40,"Young Adult",V5856&lt;65,"Adult",TRUE,"Senior")</f>
        <v>Senior</v>
      </c>
    </row>
    <row r="5857" spans="1:23" x14ac:dyDescent="0.25">
      <c r="A5857">
        <v>13437</v>
      </c>
      <c r="B5857">
        <v>5240</v>
      </c>
      <c r="C5857" s="1" t="s">
        <v>545</v>
      </c>
      <c r="D5857" s="1" t="s">
        <v>56</v>
      </c>
      <c r="E5857" s="2">
        <v>26491</v>
      </c>
      <c r="F5857" s="1" t="s">
        <v>35</v>
      </c>
      <c r="G5857" s="1" t="s">
        <v>36</v>
      </c>
      <c r="H5857" s="2">
        <v>45097</v>
      </c>
      <c r="I5857" s="2">
        <v>45105</v>
      </c>
      <c r="J5857">
        <v>8</v>
      </c>
      <c r="K5857">
        <v>8428</v>
      </c>
      <c r="L5857" s="1" t="s">
        <v>1491</v>
      </c>
      <c r="M5857" s="1" t="s">
        <v>75</v>
      </c>
      <c r="N5857" s="1" t="s">
        <v>18</v>
      </c>
      <c r="O5857" t="s">
        <v>19</v>
      </c>
      <c r="P5857">
        <v>1053.5</v>
      </c>
      <c r="Q5857" s="1" t="s">
        <v>1492</v>
      </c>
      <c r="R5857" s="1" t="s">
        <v>1452</v>
      </c>
      <c r="S5857" t="s">
        <v>1449</v>
      </c>
      <c r="T5857">
        <f>VLOOKUP(Admissions[[#This Row],[Department]],Departments!A:E,5,FALSE)</f>
        <v>8500</v>
      </c>
      <c r="U5857" s="1" t="str">
        <f t="shared" si="182"/>
        <v>Within Benchmark</v>
      </c>
      <c r="V5857" s="1">
        <f t="shared" ca="1" si="183"/>
        <v>53</v>
      </c>
      <c r="W5857" s="1" t="str">
        <f ca="1">_xlfn.IFS(Admissions[[#This Row],[Patients Age]]&lt;18,"Paediatric",V5857&lt;40,"Young Adult",V5857&lt;65,"Adult",TRUE,"Senior")</f>
        <v>Adult</v>
      </c>
    </row>
    <row r="5858" spans="1:23" x14ac:dyDescent="0.25">
      <c r="A5858">
        <v>12549</v>
      </c>
      <c r="B5858">
        <v>3685</v>
      </c>
      <c r="C5858" s="1" t="s">
        <v>793</v>
      </c>
      <c r="D5858" s="1" t="s">
        <v>14</v>
      </c>
      <c r="E5858" s="2">
        <v>18773</v>
      </c>
      <c r="F5858" s="1" t="s">
        <v>51</v>
      </c>
      <c r="G5858" s="1" t="s">
        <v>52</v>
      </c>
      <c r="H5858" s="2">
        <v>45611</v>
      </c>
      <c r="I5858" s="2">
        <v>45618</v>
      </c>
      <c r="J5858">
        <v>7</v>
      </c>
      <c r="K5858">
        <v>10854</v>
      </c>
      <c r="L5858" s="1" t="s">
        <v>1491</v>
      </c>
      <c r="M5858" s="1" t="s">
        <v>53</v>
      </c>
      <c r="N5858" s="1" t="s">
        <v>24</v>
      </c>
      <c r="O5858" t="s">
        <v>19</v>
      </c>
      <c r="P5858">
        <v>1550.5714</v>
      </c>
      <c r="Q5858" s="1" t="s">
        <v>1492</v>
      </c>
      <c r="R5858" s="1" t="s">
        <v>1454</v>
      </c>
      <c r="S5858" t="s">
        <v>1449</v>
      </c>
      <c r="T5858">
        <f>VLOOKUP(Admissions[[#This Row],[Department]],Departments!A:E,5,FALSE)</f>
        <v>6800</v>
      </c>
      <c r="U5858" s="1" t="str">
        <f t="shared" si="182"/>
        <v>Above Benchmark</v>
      </c>
      <c r="V5858" s="1">
        <f t="shared" ca="1" si="183"/>
        <v>75</v>
      </c>
      <c r="W5858" s="1" t="str">
        <f ca="1">_xlfn.IFS(Admissions[[#This Row],[Patients Age]]&lt;18,"Paediatric",V5858&lt;40,"Young Adult",V5858&lt;65,"Adult",TRUE,"Senior")</f>
        <v>Senior</v>
      </c>
    </row>
    <row r="5859" spans="1:23" x14ac:dyDescent="0.25">
      <c r="A5859">
        <v>12384</v>
      </c>
      <c r="B5859">
        <v>4168</v>
      </c>
      <c r="C5859" s="1" t="s">
        <v>808</v>
      </c>
      <c r="D5859" s="1" t="s">
        <v>14</v>
      </c>
      <c r="E5859" s="2">
        <v>39705</v>
      </c>
      <c r="F5859" s="1" t="s">
        <v>30</v>
      </c>
      <c r="G5859" s="1" t="s">
        <v>31</v>
      </c>
      <c r="H5859" s="2">
        <v>44935</v>
      </c>
      <c r="I5859" s="2">
        <v>44937</v>
      </c>
      <c r="J5859">
        <v>2</v>
      </c>
      <c r="K5859">
        <v>2416</v>
      </c>
      <c r="L5859" s="1" t="s">
        <v>1491</v>
      </c>
      <c r="M5859" s="1" t="s">
        <v>49</v>
      </c>
      <c r="N5859" s="1" t="s">
        <v>33</v>
      </c>
      <c r="O5859" t="s">
        <v>19</v>
      </c>
      <c r="P5859">
        <v>1208</v>
      </c>
      <c r="Q5859" s="1" t="s">
        <v>1492</v>
      </c>
      <c r="R5859" s="1" t="s">
        <v>1448</v>
      </c>
      <c r="S5859" t="s">
        <v>1449</v>
      </c>
      <c r="T5859">
        <f>VLOOKUP(Admissions[[#This Row],[Department]],Departments!A:E,5,FALSE)</f>
        <v>4500</v>
      </c>
      <c r="U5859" s="1" t="str">
        <f t="shared" si="182"/>
        <v>Within Benchmark</v>
      </c>
      <c r="V5859" s="1">
        <f t="shared" ca="1" si="183"/>
        <v>17</v>
      </c>
      <c r="W5859" s="1" t="str">
        <f ca="1">_xlfn.IFS(Admissions[[#This Row],[Patients Age]]&lt;18,"Paediatric",V5859&lt;40,"Young Adult",V5859&lt;65,"Adult",TRUE,"Senior")</f>
        <v>Paediatric</v>
      </c>
    </row>
    <row r="5860" spans="1:23" x14ac:dyDescent="0.25">
      <c r="A5860">
        <v>14787</v>
      </c>
      <c r="B5860">
        <v>7118</v>
      </c>
      <c r="C5860" s="1" t="s">
        <v>579</v>
      </c>
      <c r="D5860" s="1" t="s">
        <v>14</v>
      </c>
      <c r="E5860" s="2">
        <v>31489</v>
      </c>
      <c r="F5860" s="1" t="s">
        <v>35</v>
      </c>
      <c r="G5860" s="1" t="s">
        <v>85</v>
      </c>
      <c r="H5860" s="2">
        <v>45520</v>
      </c>
      <c r="I5860" s="2">
        <v>45525</v>
      </c>
      <c r="J5860">
        <v>5</v>
      </c>
      <c r="K5860">
        <v>8828</v>
      </c>
      <c r="L5860" s="1" t="s">
        <v>1494</v>
      </c>
      <c r="M5860" s="1" t="s">
        <v>37</v>
      </c>
      <c r="N5860" s="1" t="s">
        <v>33</v>
      </c>
      <c r="O5860" t="s">
        <v>19</v>
      </c>
      <c r="P5860">
        <v>1765.6</v>
      </c>
      <c r="Q5860" s="1" t="s">
        <v>1492</v>
      </c>
      <c r="R5860" s="1" t="s">
        <v>1454</v>
      </c>
      <c r="S5860" t="s">
        <v>1449</v>
      </c>
      <c r="T5860">
        <f>VLOOKUP(Admissions[[#This Row],[Department]],Departments!A:E,5,FALSE)</f>
        <v>8500</v>
      </c>
      <c r="U5860" s="1" t="str">
        <f t="shared" si="182"/>
        <v>Above Benchmark</v>
      </c>
      <c r="V5860" s="1">
        <f t="shared" ca="1" si="183"/>
        <v>40</v>
      </c>
      <c r="W5860" s="1" t="str">
        <f ca="1">_xlfn.IFS(Admissions[[#This Row],[Patients Age]]&lt;18,"Paediatric",V5860&lt;40,"Young Adult",V5860&lt;65,"Adult",TRUE,"Senior")</f>
        <v>Adult</v>
      </c>
    </row>
    <row r="5861" spans="1:23" x14ac:dyDescent="0.25">
      <c r="A5861">
        <v>11853</v>
      </c>
      <c r="B5861">
        <v>4001</v>
      </c>
      <c r="C5861" s="1" t="s">
        <v>1429</v>
      </c>
      <c r="D5861" s="1" t="s">
        <v>56</v>
      </c>
      <c r="E5861" s="2">
        <v>44916</v>
      </c>
      <c r="F5861" s="1" t="s">
        <v>30</v>
      </c>
      <c r="G5861" s="1" t="s">
        <v>110</v>
      </c>
      <c r="H5861" s="2">
        <v>45232</v>
      </c>
      <c r="I5861" s="2">
        <v>45237</v>
      </c>
      <c r="J5861">
        <v>5</v>
      </c>
      <c r="K5861">
        <v>2325</v>
      </c>
      <c r="L5861" s="1" t="s">
        <v>1491</v>
      </c>
      <c r="M5861" s="1" t="s">
        <v>49</v>
      </c>
      <c r="N5861" s="1" t="s">
        <v>33</v>
      </c>
      <c r="O5861" t="s">
        <v>19</v>
      </c>
      <c r="P5861">
        <v>465</v>
      </c>
      <c r="Q5861" s="1" t="s">
        <v>1492</v>
      </c>
      <c r="R5861" s="1" t="s">
        <v>1450</v>
      </c>
      <c r="S5861" t="s">
        <v>1449</v>
      </c>
      <c r="T5861">
        <f>VLOOKUP(Admissions[[#This Row],[Department]],Departments!A:E,5,FALSE)</f>
        <v>4500</v>
      </c>
      <c r="U5861" s="1" t="str">
        <f t="shared" si="182"/>
        <v>Within Benchmark</v>
      </c>
      <c r="V5861" s="1">
        <f t="shared" ca="1" si="183"/>
        <v>3</v>
      </c>
      <c r="W5861" s="1" t="str">
        <f ca="1">_xlfn.IFS(Admissions[[#This Row],[Patients Age]]&lt;18,"Paediatric",V5861&lt;40,"Young Adult",V5861&lt;65,"Adult",TRUE,"Senior")</f>
        <v>Paediatric</v>
      </c>
    </row>
    <row r="5862" spans="1:23" x14ac:dyDescent="0.25">
      <c r="A5862">
        <v>10490</v>
      </c>
      <c r="B5862">
        <v>5771</v>
      </c>
      <c r="C5862" s="1" t="s">
        <v>847</v>
      </c>
      <c r="D5862" s="1" t="s">
        <v>56</v>
      </c>
      <c r="E5862" s="2">
        <v>41495</v>
      </c>
      <c r="F5862" s="1" t="s">
        <v>30</v>
      </c>
      <c r="G5862" s="1" t="s">
        <v>58</v>
      </c>
      <c r="H5862" s="2">
        <v>45298</v>
      </c>
      <c r="I5862" s="2">
        <v>45301</v>
      </c>
      <c r="J5862">
        <v>3</v>
      </c>
      <c r="K5862">
        <v>1958</v>
      </c>
      <c r="L5862" s="1" t="s">
        <v>1491</v>
      </c>
      <c r="M5862" s="1" t="s">
        <v>81</v>
      </c>
      <c r="N5862" s="1" t="s">
        <v>18</v>
      </c>
      <c r="O5862" t="s">
        <v>19</v>
      </c>
      <c r="P5862">
        <v>652.66669999999999</v>
      </c>
      <c r="Q5862" s="1" t="s">
        <v>1492</v>
      </c>
      <c r="R5862" s="1" t="s">
        <v>1451</v>
      </c>
      <c r="S5862" t="s">
        <v>1447</v>
      </c>
      <c r="T5862">
        <f>VLOOKUP(Admissions[[#This Row],[Department]],Departments!A:E,5,FALSE)</f>
        <v>4500</v>
      </c>
      <c r="U5862" s="1" t="str">
        <f t="shared" si="182"/>
        <v>Within Benchmark</v>
      </c>
      <c r="V5862" s="1">
        <f t="shared" ca="1" si="183"/>
        <v>12</v>
      </c>
      <c r="W5862" s="1" t="str">
        <f ca="1">_xlfn.IFS(Admissions[[#This Row],[Patients Age]]&lt;18,"Paediatric",V5862&lt;40,"Young Adult",V5862&lt;65,"Adult",TRUE,"Senior")</f>
        <v>Paediatric</v>
      </c>
    </row>
    <row r="5863" spans="1:23" x14ac:dyDescent="0.25">
      <c r="A5863">
        <v>12913</v>
      </c>
      <c r="B5863">
        <v>3855</v>
      </c>
      <c r="C5863" s="1" t="s">
        <v>283</v>
      </c>
      <c r="D5863" s="1" t="s">
        <v>14</v>
      </c>
      <c r="E5863" s="2">
        <v>40208</v>
      </c>
      <c r="F5863" s="1" t="s">
        <v>30</v>
      </c>
      <c r="G5863" s="1" t="s">
        <v>31</v>
      </c>
      <c r="H5863" s="2">
        <v>45599</v>
      </c>
      <c r="I5863" s="2">
        <v>45602</v>
      </c>
      <c r="J5863">
        <v>3</v>
      </c>
      <c r="K5863">
        <v>4236</v>
      </c>
      <c r="L5863" s="1" t="s">
        <v>1491</v>
      </c>
      <c r="M5863" s="1" t="s">
        <v>32</v>
      </c>
      <c r="N5863" s="1" t="s">
        <v>33</v>
      </c>
      <c r="O5863" t="s">
        <v>19</v>
      </c>
      <c r="P5863">
        <v>1412</v>
      </c>
      <c r="Q5863" s="1" t="s">
        <v>1492</v>
      </c>
      <c r="R5863" s="1" t="s">
        <v>1451</v>
      </c>
      <c r="S5863" t="s">
        <v>1447</v>
      </c>
      <c r="T5863">
        <f>VLOOKUP(Admissions[[#This Row],[Department]],Departments!A:E,5,FALSE)</f>
        <v>4500</v>
      </c>
      <c r="U5863" s="1" t="str">
        <f t="shared" si="182"/>
        <v>Within Benchmark</v>
      </c>
      <c r="V5863" s="1">
        <f t="shared" ca="1" si="183"/>
        <v>16</v>
      </c>
      <c r="W5863" s="1" t="str">
        <f ca="1">_xlfn.IFS(Admissions[[#This Row],[Patients Age]]&lt;18,"Paediatric",V5863&lt;40,"Young Adult",V5863&lt;65,"Adult",TRUE,"Senior")</f>
        <v>Paediatric</v>
      </c>
    </row>
    <row r="5864" spans="1:23" x14ac:dyDescent="0.25">
      <c r="A5864">
        <v>12464</v>
      </c>
      <c r="B5864">
        <v>3820</v>
      </c>
      <c r="C5864" s="1" t="s">
        <v>709</v>
      </c>
      <c r="D5864" s="1" t="s">
        <v>14</v>
      </c>
      <c r="E5864" s="2">
        <v>33872</v>
      </c>
      <c r="F5864" s="1" t="s">
        <v>51</v>
      </c>
      <c r="G5864" s="1" t="s">
        <v>87</v>
      </c>
      <c r="H5864" s="2">
        <v>45494</v>
      </c>
      <c r="I5864" s="2">
        <v>45500</v>
      </c>
      <c r="J5864">
        <v>6</v>
      </c>
      <c r="K5864">
        <v>10008</v>
      </c>
      <c r="L5864" s="1" t="s">
        <v>1491</v>
      </c>
      <c r="M5864" s="1" t="s">
        <v>53</v>
      </c>
      <c r="N5864" s="1" t="s">
        <v>18</v>
      </c>
      <c r="O5864" t="s">
        <v>19</v>
      </c>
      <c r="P5864">
        <v>1668</v>
      </c>
      <c r="Q5864" s="1" t="s">
        <v>1492</v>
      </c>
      <c r="R5864" s="1" t="s">
        <v>1451</v>
      </c>
      <c r="S5864" t="s">
        <v>1447</v>
      </c>
      <c r="T5864">
        <f>VLOOKUP(Admissions[[#This Row],[Department]],Departments!A:E,5,FALSE)</f>
        <v>6800</v>
      </c>
      <c r="U5864" s="1" t="str">
        <f t="shared" si="182"/>
        <v>Above Benchmark</v>
      </c>
      <c r="V5864" s="1">
        <f t="shared" ca="1" si="183"/>
        <v>33</v>
      </c>
      <c r="W5864" s="1" t="str">
        <f ca="1">_xlfn.IFS(Admissions[[#This Row],[Patients Age]]&lt;18,"Paediatric",V5864&lt;40,"Young Adult",V5864&lt;65,"Adult",TRUE,"Senior")</f>
        <v>Young Adult</v>
      </c>
    </row>
    <row r="5865" spans="1:23" x14ac:dyDescent="0.25">
      <c r="A5865">
        <v>13781</v>
      </c>
      <c r="B5865">
        <v>4242</v>
      </c>
      <c r="C5865" s="1" t="s">
        <v>463</v>
      </c>
      <c r="D5865" s="1" t="s">
        <v>56</v>
      </c>
      <c r="E5865" s="2">
        <v>23677</v>
      </c>
      <c r="F5865" s="1" t="s">
        <v>15</v>
      </c>
      <c r="G5865" s="1" t="s">
        <v>16</v>
      </c>
      <c r="H5865" s="2">
        <v>44965</v>
      </c>
      <c r="I5865" s="2">
        <v>44968</v>
      </c>
      <c r="J5865">
        <v>3</v>
      </c>
      <c r="K5865">
        <v>6579</v>
      </c>
      <c r="L5865" s="1" t="s">
        <v>1491</v>
      </c>
      <c r="M5865" s="1" t="s">
        <v>81</v>
      </c>
      <c r="N5865" s="1" t="s">
        <v>33</v>
      </c>
      <c r="O5865" t="s">
        <v>19</v>
      </c>
      <c r="P5865">
        <v>2193</v>
      </c>
      <c r="Q5865" s="1" t="s">
        <v>1492</v>
      </c>
      <c r="R5865" s="1" t="s">
        <v>1453</v>
      </c>
      <c r="S5865" t="s">
        <v>1449</v>
      </c>
      <c r="T5865">
        <f>VLOOKUP(Admissions[[#This Row],[Department]],Departments!A:E,5,FALSE)</f>
        <v>5500</v>
      </c>
      <c r="U5865" s="1" t="str">
        <f t="shared" si="182"/>
        <v>Above Benchmark</v>
      </c>
      <c r="V5865" s="1">
        <f t="shared" ca="1" si="183"/>
        <v>61</v>
      </c>
      <c r="W5865" s="1" t="str">
        <f ca="1">_xlfn.IFS(Admissions[[#This Row],[Patients Age]]&lt;18,"Paediatric",V5865&lt;40,"Young Adult",V5865&lt;65,"Adult",TRUE,"Senior")</f>
        <v>Adult</v>
      </c>
    </row>
    <row r="5866" spans="1:23" x14ac:dyDescent="0.25">
      <c r="A5866">
        <v>15756</v>
      </c>
      <c r="B5866">
        <v>4671</v>
      </c>
      <c r="C5866" s="1" t="s">
        <v>232</v>
      </c>
      <c r="D5866" s="1" t="s">
        <v>14</v>
      </c>
      <c r="E5866" s="2">
        <v>38389</v>
      </c>
      <c r="F5866" s="1" t="s">
        <v>26</v>
      </c>
      <c r="G5866" s="1" t="s">
        <v>27</v>
      </c>
      <c r="H5866" s="2">
        <v>45599</v>
      </c>
      <c r="I5866" s="2">
        <v>45603</v>
      </c>
      <c r="J5866">
        <v>4</v>
      </c>
      <c r="K5866">
        <v>10359</v>
      </c>
      <c r="L5866" s="1" t="s">
        <v>1491</v>
      </c>
      <c r="M5866" s="1" t="s">
        <v>17</v>
      </c>
      <c r="N5866" s="1" t="s">
        <v>18</v>
      </c>
      <c r="O5866" t="s">
        <v>19</v>
      </c>
      <c r="P5866">
        <v>2589.75</v>
      </c>
      <c r="Q5866" s="1" t="s">
        <v>1492</v>
      </c>
      <c r="R5866" s="1" t="s">
        <v>1451</v>
      </c>
      <c r="S5866" t="s">
        <v>1447</v>
      </c>
      <c r="T5866">
        <f>VLOOKUP(Admissions[[#This Row],[Department]],Departments!A:E,5,FALSE)</f>
        <v>9000</v>
      </c>
      <c r="U5866" s="1" t="str">
        <f t="shared" si="182"/>
        <v>Above Benchmark</v>
      </c>
      <c r="V5866" s="1">
        <f t="shared" ca="1" si="183"/>
        <v>21</v>
      </c>
      <c r="W5866" s="1" t="str">
        <f ca="1">_xlfn.IFS(Admissions[[#This Row],[Patients Age]]&lt;18,"Paediatric",V5866&lt;40,"Young Adult",V5866&lt;65,"Adult",TRUE,"Senior")</f>
        <v>Young Adult</v>
      </c>
    </row>
    <row r="5867" spans="1:23" x14ac:dyDescent="0.25">
      <c r="A5867">
        <v>12051</v>
      </c>
      <c r="B5867">
        <v>6231</v>
      </c>
      <c r="C5867" s="1" t="s">
        <v>713</v>
      </c>
      <c r="D5867" s="1" t="s">
        <v>14</v>
      </c>
      <c r="E5867" s="2">
        <v>26227</v>
      </c>
      <c r="F5867" s="1" t="s">
        <v>15</v>
      </c>
      <c r="G5867" s="1" t="s">
        <v>48</v>
      </c>
      <c r="H5867" s="2">
        <v>45477</v>
      </c>
      <c r="I5867" s="2">
        <v>45478</v>
      </c>
      <c r="J5867">
        <v>1</v>
      </c>
      <c r="K5867">
        <v>2636</v>
      </c>
      <c r="L5867" s="1" t="s">
        <v>1491</v>
      </c>
      <c r="M5867" s="1" t="s">
        <v>49</v>
      </c>
      <c r="N5867" s="1" t="s">
        <v>33</v>
      </c>
      <c r="O5867" t="s">
        <v>19</v>
      </c>
      <c r="P5867">
        <v>2636</v>
      </c>
      <c r="Q5867" s="1" t="s">
        <v>1492</v>
      </c>
      <c r="R5867" s="1" t="s">
        <v>1450</v>
      </c>
      <c r="S5867" t="s">
        <v>1449</v>
      </c>
      <c r="T5867">
        <f>VLOOKUP(Admissions[[#This Row],[Department]],Departments!A:E,5,FALSE)</f>
        <v>5500</v>
      </c>
      <c r="U5867" s="1" t="str">
        <f t="shared" si="182"/>
        <v>Within Benchmark</v>
      </c>
      <c r="V5867" s="1">
        <f t="shared" ca="1" si="183"/>
        <v>54</v>
      </c>
      <c r="W5867" s="1" t="str">
        <f ca="1">_xlfn.IFS(Admissions[[#This Row],[Patients Age]]&lt;18,"Paediatric",V5867&lt;40,"Young Adult",V5867&lt;65,"Adult",TRUE,"Senior")</f>
        <v>Adult</v>
      </c>
    </row>
    <row r="5868" spans="1:23" x14ac:dyDescent="0.25">
      <c r="A5868">
        <v>10785</v>
      </c>
      <c r="B5868">
        <v>7090</v>
      </c>
      <c r="C5868" s="1" t="s">
        <v>223</v>
      </c>
      <c r="D5868" s="1" t="s">
        <v>56</v>
      </c>
      <c r="E5868" s="2">
        <v>35478</v>
      </c>
      <c r="F5868" s="1" t="s">
        <v>15</v>
      </c>
      <c r="G5868" s="1" t="s">
        <v>48</v>
      </c>
      <c r="H5868" s="2">
        <v>44937</v>
      </c>
      <c r="I5868" s="2">
        <v>44940</v>
      </c>
      <c r="J5868">
        <v>3</v>
      </c>
      <c r="K5868">
        <v>4964</v>
      </c>
      <c r="L5868" s="1" t="s">
        <v>1494</v>
      </c>
      <c r="M5868" s="1" t="s">
        <v>49</v>
      </c>
      <c r="N5868" s="1" t="s">
        <v>33</v>
      </c>
      <c r="O5868" t="s">
        <v>19</v>
      </c>
      <c r="P5868">
        <v>1654.6667</v>
      </c>
      <c r="Q5868" s="1" t="s">
        <v>1492</v>
      </c>
      <c r="R5868" s="1" t="s">
        <v>1453</v>
      </c>
      <c r="S5868" t="s">
        <v>1449</v>
      </c>
      <c r="T5868">
        <f>VLOOKUP(Admissions[[#This Row],[Department]],Departments!A:E,5,FALSE)</f>
        <v>5500</v>
      </c>
      <c r="U5868" s="1" t="str">
        <f t="shared" si="182"/>
        <v>Within Benchmark</v>
      </c>
      <c r="V5868" s="1">
        <f t="shared" ca="1" si="183"/>
        <v>29</v>
      </c>
      <c r="W5868" s="1" t="str">
        <f ca="1">_xlfn.IFS(Admissions[[#This Row],[Patients Age]]&lt;18,"Paediatric",V5868&lt;40,"Young Adult",V5868&lt;65,"Adult",TRUE,"Senior")</f>
        <v>Young Adult</v>
      </c>
    </row>
    <row r="5869" spans="1:23" x14ac:dyDescent="0.25">
      <c r="A5869">
        <v>10475</v>
      </c>
      <c r="B5869">
        <v>3279</v>
      </c>
      <c r="C5869" s="1" t="s">
        <v>837</v>
      </c>
      <c r="D5869" s="1" t="s">
        <v>14</v>
      </c>
      <c r="E5869" s="2">
        <v>31819</v>
      </c>
      <c r="F5869" s="1" t="s">
        <v>15</v>
      </c>
      <c r="G5869" s="1" t="s">
        <v>217</v>
      </c>
      <c r="H5869" s="2">
        <v>45252</v>
      </c>
      <c r="I5869" s="2">
        <v>45256</v>
      </c>
      <c r="J5869">
        <v>4</v>
      </c>
      <c r="K5869">
        <v>7154</v>
      </c>
      <c r="L5869" s="1" t="s">
        <v>1491</v>
      </c>
      <c r="M5869" s="1" t="s">
        <v>49</v>
      </c>
      <c r="N5869" s="1" t="s">
        <v>18</v>
      </c>
      <c r="O5869" t="s">
        <v>19</v>
      </c>
      <c r="P5869">
        <v>1788.5</v>
      </c>
      <c r="Q5869" s="1" t="s">
        <v>1492</v>
      </c>
      <c r="R5869" s="1" t="s">
        <v>1453</v>
      </c>
      <c r="S5869" t="s">
        <v>1449</v>
      </c>
      <c r="T5869">
        <f>VLOOKUP(Admissions[[#This Row],[Department]],Departments!A:E,5,FALSE)</f>
        <v>5500</v>
      </c>
      <c r="U5869" s="1" t="str">
        <f t="shared" si="182"/>
        <v>Above Benchmark</v>
      </c>
      <c r="V5869" s="1">
        <f t="shared" ca="1" si="183"/>
        <v>39</v>
      </c>
      <c r="W5869" s="1" t="str">
        <f ca="1">_xlfn.IFS(Admissions[[#This Row],[Patients Age]]&lt;18,"Paediatric",V5869&lt;40,"Young Adult",V5869&lt;65,"Adult",TRUE,"Senior")</f>
        <v>Young Adult</v>
      </c>
    </row>
    <row r="5870" spans="1:23" x14ac:dyDescent="0.25">
      <c r="A5870">
        <v>11882</v>
      </c>
      <c r="B5870">
        <v>5328</v>
      </c>
      <c r="C5870" s="1" t="s">
        <v>951</v>
      </c>
      <c r="D5870" s="1" t="s">
        <v>56</v>
      </c>
      <c r="E5870" s="2">
        <v>24640</v>
      </c>
      <c r="F5870" s="1" t="s">
        <v>41</v>
      </c>
      <c r="G5870" s="1" t="s">
        <v>42</v>
      </c>
      <c r="H5870" s="2">
        <v>45247</v>
      </c>
      <c r="I5870" s="2">
        <v>45250</v>
      </c>
      <c r="J5870">
        <v>3</v>
      </c>
      <c r="K5870">
        <v>6118</v>
      </c>
      <c r="L5870" s="1" t="s">
        <v>1491</v>
      </c>
      <c r="M5870" s="1" t="s">
        <v>43</v>
      </c>
      <c r="N5870" s="1" t="s">
        <v>18</v>
      </c>
      <c r="O5870" t="s">
        <v>19</v>
      </c>
      <c r="P5870">
        <v>2039.3333</v>
      </c>
      <c r="Q5870" s="1" t="s">
        <v>1492</v>
      </c>
      <c r="R5870" s="1" t="s">
        <v>1454</v>
      </c>
      <c r="S5870" t="s">
        <v>1449</v>
      </c>
      <c r="T5870">
        <f>VLOOKUP(Admissions[[#This Row],[Department]],Departments!A:E,5,FALSE)</f>
        <v>7200</v>
      </c>
      <c r="U5870" s="1" t="str">
        <f t="shared" si="182"/>
        <v>Within Benchmark</v>
      </c>
      <c r="V5870" s="1">
        <f t="shared" ca="1" si="183"/>
        <v>59</v>
      </c>
      <c r="W5870" s="1" t="str">
        <f ca="1">_xlfn.IFS(Admissions[[#This Row],[Patients Age]]&lt;18,"Paediatric",V5870&lt;40,"Young Adult",V5870&lt;65,"Adult",TRUE,"Senior")</f>
        <v>Adult</v>
      </c>
    </row>
    <row r="5871" spans="1:23" x14ac:dyDescent="0.25">
      <c r="A5871">
        <v>15223</v>
      </c>
      <c r="B5871">
        <v>5490</v>
      </c>
      <c r="C5871" s="1" t="s">
        <v>517</v>
      </c>
      <c r="D5871" s="1" t="s">
        <v>14</v>
      </c>
      <c r="E5871" s="2">
        <v>30944</v>
      </c>
      <c r="F5871" s="1" t="s">
        <v>66</v>
      </c>
      <c r="G5871" s="1" t="s">
        <v>67</v>
      </c>
      <c r="H5871" s="2">
        <v>45174</v>
      </c>
      <c r="I5871" s="2">
        <v>45179</v>
      </c>
      <c r="J5871">
        <v>5</v>
      </c>
      <c r="K5871">
        <v>6991</v>
      </c>
      <c r="L5871" s="1" t="s">
        <v>1491</v>
      </c>
      <c r="M5871" s="1" t="s">
        <v>116</v>
      </c>
      <c r="N5871" s="1" t="s">
        <v>18</v>
      </c>
      <c r="O5871" t="s">
        <v>19</v>
      </c>
      <c r="P5871">
        <v>1398.2</v>
      </c>
      <c r="Q5871" s="1" t="s">
        <v>1492</v>
      </c>
      <c r="R5871" s="1" t="s">
        <v>1452</v>
      </c>
      <c r="S5871" t="s">
        <v>1449</v>
      </c>
      <c r="T5871">
        <f>VLOOKUP(Admissions[[#This Row],[Department]],Departments!A:E,5,FALSE)</f>
        <v>6000</v>
      </c>
      <c r="U5871" s="1" t="str">
        <f t="shared" si="182"/>
        <v>Above Benchmark</v>
      </c>
      <c r="V5871" s="1">
        <f t="shared" ca="1" si="183"/>
        <v>41</v>
      </c>
      <c r="W5871" s="1" t="str">
        <f ca="1">_xlfn.IFS(Admissions[[#This Row],[Patients Age]]&lt;18,"Paediatric",V5871&lt;40,"Young Adult",V5871&lt;65,"Adult",TRUE,"Senior")</f>
        <v>Adult</v>
      </c>
    </row>
    <row r="5872" spans="1:23" x14ac:dyDescent="0.25">
      <c r="A5872">
        <v>12314</v>
      </c>
      <c r="B5872">
        <v>4767</v>
      </c>
      <c r="C5872" s="1" t="s">
        <v>20</v>
      </c>
      <c r="D5872" s="1" t="s">
        <v>14</v>
      </c>
      <c r="E5872" s="2">
        <v>12125</v>
      </c>
      <c r="F5872" s="1" t="s">
        <v>15</v>
      </c>
      <c r="G5872" s="1" t="s">
        <v>48</v>
      </c>
      <c r="H5872" s="2">
        <v>45364</v>
      </c>
      <c r="I5872" s="2">
        <v>45367</v>
      </c>
      <c r="J5872">
        <v>3</v>
      </c>
      <c r="K5872">
        <v>7159</v>
      </c>
      <c r="L5872" s="1" t="s">
        <v>1491</v>
      </c>
      <c r="M5872" s="1" t="s">
        <v>46</v>
      </c>
      <c r="N5872" s="1" t="s">
        <v>18</v>
      </c>
      <c r="O5872" t="s">
        <v>19</v>
      </c>
      <c r="P5872">
        <v>2386.3332999999998</v>
      </c>
      <c r="Q5872" s="1" t="s">
        <v>1492</v>
      </c>
      <c r="R5872" s="1" t="s">
        <v>1453</v>
      </c>
      <c r="S5872" t="s">
        <v>1449</v>
      </c>
      <c r="T5872">
        <f>VLOOKUP(Admissions[[#This Row],[Department]],Departments!A:E,5,FALSE)</f>
        <v>5500</v>
      </c>
      <c r="U5872" s="1" t="str">
        <f t="shared" si="182"/>
        <v>Above Benchmark</v>
      </c>
      <c r="V5872" s="1">
        <f t="shared" ca="1" si="183"/>
        <v>93</v>
      </c>
      <c r="W5872" s="1" t="str">
        <f ca="1">_xlfn.IFS(Admissions[[#This Row],[Patients Age]]&lt;18,"Paediatric",V5872&lt;40,"Young Adult",V5872&lt;65,"Adult",TRUE,"Senior")</f>
        <v>Senior</v>
      </c>
    </row>
    <row r="5873" spans="1:23" x14ac:dyDescent="0.25">
      <c r="A5873">
        <v>13866</v>
      </c>
      <c r="B5873">
        <v>4291</v>
      </c>
      <c r="C5873" s="1" t="s">
        <v>1430</v>
      </c>
      <c r="D5873" s="1" t="s">
        <v>14</v>
      </c>
      <c r="E5873" s="2">
        <v>12667</v>
      </c>
      <c r="F5873" s="1" t="s">
        <v>66</v>
      </c>
      <c r="G5873" s="1" t="s">
        <v>67</v>
      </c>
      <c r="H5873" s="2">
        <v>45145</v>
      </c>
      <c r="I5873" s="2">
        <v>45151</v>
      </c>
      <c r="J5873">
        <v>6</v>
      </c>
      <c r="K5873">
        <v>12734</v>
      </c>
      <c r="L5873" s="1" t="s">
        <v>1494</v>
      </c>
      <c r="M5873" s="1" t="s">
        <v>91</v>
      </c>
      <c r="N5873" s="1" t="s">
        <v>33</v>
      </c>
      <c r="O5873" t="s">
        <v>19</v>
      </c>
      <c r="P5873">
        <v>2122.3332999999998</v>
      </c>
      <c r="Q5873" s="1" t="s">
        <v>1492</v>
      </c>
      <c r="R5873" s="1" t="s">
        <v>1448</v>
      </c>
      <c r="S5873" t="s">
        <v>1449</v>
      </c>
      <c r="T5873">
        <f>VLOOKUP(Admissions[[#This Row],[Department]],Departments!A:E,5,FALSE)</f>
        <v>6000</v>
      </c>
      <c r="U5873" s="1" t="str">
        <f t="shared" si="182"/>
        <v>Above Benchmark</v>
      </c>
      <c r="V5873" s="1">
        <f t="shared" ca="1" si="183"/>
        <v>91</v>
      </c>
      <c r="W5873" s="1" t="str">
        <f ca="1">_xlfn.IFS(Admissions[[#This Row],[Patients Age]]&lt;18,"Paediatric",V5873&lt;40,"Young Adult",V5873&lt;65,"Adult",TRUE,"Senior")</f>
        <v>Senior</v>
      </c>
    </row>
    <row r="5874" spans="1:23" x14ac:dyDescent="0.25">
      <c r="A5874">
        <v>14508</v>
      </c>
      <c r="B5874">
        <v>4450</v>
      </c>
      <c r="C5874" s="1" t="s">
        <v>143</v>
      </c>
      <c r="D5874" s="1" t="s">
        <v>14</v>
      </c>
      <c r="E5874" s="2">
        <v>26392</v>
      </c>
      <c r="F5874" s="1" t="s">
        <v>66</v>
      </c>
      <c r="G5874" s="1" t="s">
        <v>77</v>
      </c>
      <c r="H5874" s="2">
        <v>45373</v>
      </c>
      <c r="I5874" s="2">
        <v>45375</v>
      </c>
      <c r="J5874">
        <v>2</v>
      </c>
      <c r="K5874">
        <v>5256</v>
      </c>
      <c r="L5874" s="1" t="s">
        <v>1491</v>
      </c>
      <c r="M5874" s="1" t="s">
        <v>37</v>
      </c>
      <c r="N5874" s="1" t="s">
        <v>33</v>
      </c>
      <c r="O5874" t="s">
        <v>19</v>
      </c>
      <c r="P5874">
        <v>2628</v>
      </c>
      <c r="Q5874" s="1" t="s">
        <v>1492</v>
      </c>
      <c r="R5874" s="1" t="s">
        <v>1454</v>
      </c>
      <c r="S5874" t="s">
        <v>1449</v>
      </c>
      <c r="T5874">
        <f>VLOOKUP(Admissions[[#This Row],[Department]],Departments!A:E,5,FALSE)</f>
        <v>6000</v>
      </c>
      <c r="U5874" s="1" t="str">
        <f t="shared" si="182"/>
        <v>Within Benchmark</v>
      </c>
      <c r="V5874" s="1">
        <f t="shared" ca="1" si="183"/>
        <v>54</v>
      </c>
      <c r="W5874" s="1" t="str">
        <f ca="1">_xlfn.IFS(Admissions[[#This Row],[Patients Age]]&lt;18,"Paediatric",V5874&lt;40,"Young Adult",V5874&lt;65,"Adult",TRUE,"Senior")</f>
        <v>Adult</v>
      </c>
    </row>
    <row r="5875" spans="1:23" x14ac:dyDescent="0.25">
      <c r="A5875">
        <v>14008</v>
      </c>
      <c r="B5875">
        <v>7094</v>
      </c>
      <c r="C5875" s="1" t="s">
        <v>698</v>
      </c>
      <c r="D5875" s="1" t="s">
        <v>14</v>
      </c>
      <c r="E5875" s="2">
        <v>28465</v>
      </c>
      <c r="F5875" s="1" t="s">
        <v>41</v>
      </c>
      <c r="G5875" s="1" t="s">
        <v>72</v>
      </c>
      <c r="H5875" s="2">
        <v>45633</v>
      </c>
      <c r="I5875" s="2">
        <v>45636</v>
      </c>
      <c r="J5875">
        <v>3</v>
      </c>
      <c r="K5875">
        <v>6999</v>
      </c>
      <c r="L5875" s="1" t="s">
        <v>1491</v>
      </c>
      <c r="M5875" s="1" t="s">
        <v>43</v>
      </c>
      <c r="N5875" s="1" t="s">
        <v>33</v>
      </c>
      <c r="O5875" t="s">
        <v>19</v>
      </c>
      <c r="P5875">
        <v>2333</v>
      </c>
      <c r="Q5875" s="1" t="s">
        <v>1492</v>
      </c>
      <c r="R5875" s="1" t="s">
        <v>1446</v>
      </c>
      <c r="S5875" t="s">
        <v>1447</v>
      </c>
      <c r="T5875">
        <f>VLOOKUP(Admissions[[#This Row],[Department]],Departments!A:E,5,FALSE)</f>
        <v>7200</v>
      </c>
      <c r="U5875" s="1" t="str">
        <f t="shared" si="182"/>
        <v>Within Benchmark</v>
      </c>
      <c r="V5875" s="1">
        <f t="shared" ca="1" si="183"/>
        <v>48</v>
      </c>
      <c r="W5875" s="1" t="str">
        <f ca="1">_xlfn.IFS(Admissions[[#This Row],[Patients Age]]&lt;18,"Paediatric",V5875&lt;40,"Young Adult",V5875&lt;65,"Adult",TRUE,"Senior")</f>
        <v>Adult</v>
      </c>
    </row>
    <row r="5876" spans="1:23" x14ac:dyDescent="0.25">
      <c r="A5876">
        <v>10743</v>
      </c>
      <c r="B5876">
        <v>4543</v>
      </c>
      <c r="C5876" s="1" t="s">
        <v>733</v>
      </c>
      <c r="D5876" s="1" t="s">
        <v>14</v>
      </c>
      <c r="E5876" s="2">
        <v>26890</v>
      </c>
      <c r="F5876" s="1" t="s">
        <v>51</v>
      </c>
      <c r="G5876" s="1" t="s">
        <v>87</v>
      </c>
      <c r="H5876" s="2">
        <v>45555</v>
      </c>
      <c r="I5876" s="2">
        <v>45556</v>
      </c>
      <c r="J5876">
        <v>1</v>
      </c>
      <c r="K5876">
        <v>3281</v>
      </c>
      <c r="L5876" s="1" t="s">
        <v>1491</v>
      </c>
      <c r="M5876" s="1" t="s">
        <v>53</v>
      </c>
      <c r="N5876" s="1" t="s">
        <v>18</v>
      </c>
      <c r="O5876" t="s">
        <v>19</v>
      </c>
      <c r="P5876">
        <v>3281</v>
      </c>
      <c r="Q5876" s="1" t="s">
        <v>1492</v>
      </c>
      <c r="R5876" s="1" t="s">
        <v>1454</v>
      </c>
      <c r="S5876" t="s">
        <v>1449</v>
      </c>
      <c r="T5876">
        <f>VLOOKUP(Admissions[[#This Row],[Department]],Departments!A:E,5,FALSE)</f>
        <v>6800</v>
      </c>
      <c r="U5876" s="1" t="str">
        <f t="shared" si="182"/>
        <v>Within Benchmark</v>
      </c>
      <c r="V5876" s="1">
        <f t="shared" ca="1" si="183"/>
        <v>52</v>
      </c>
      <c r="W5876" s="1" t="str">
        <f ca="1">_xlfn.IFS(Admissions[[#This Row],[Patients Age]]&lt;18,"Paediatric",V5876&lt;40,"Young Adult",V5876&lt;65,"Adult",TRUE,"Senior")</f>
        <v>Adult</v>
      </c>
    </row>
    <row r="5877" spans="1:23" x14ac:dyDescent="0.25">
      <c r="A5877">
        <v>15574</v>
      </c>
      <c r="B5877">
        <v>3952</v>
      </c>
      <c r="C5877" s="1" t="s">
        <v>1103</v>
      </c>
      <c r="D5877" s="1" t="s">
        <v>56</v>
      </c>
      <c r="E5877" s="2">
        <v>12023</v>
      </c>
      <c r="F5877" s="1" t="s">
        <v>15</v>
      </c>
      <c r="G5877" s="1" t="s">
        <v>48</v>
      </c>
      <c r="H5877" s="2">
        <v>45340</v>
      </c>
      <c r="I5877" s="2">
        <v>45342</v>
      </c>
      <c r="J5877">
        <v>2</v>
      </c>
      <c r="K5877">
        <v>4634</v>
      </c>
      <c r="L5877" s="1" t="s">
        <v>1491</v>
      </c>
      <c r="M5877" s="1" t="s">
        <v>49</v>
      </c>
      <c r="N5877" s="1" t="s">
        <v>33</v>
      </c>
      <c r="O5877" t="s">
        <v>19</v>
      </c>
      <c r="P5877">
        <v>2317</v>
      </c>
      <c r="Q5877" s="1" t="s">
        <v>1492</v>
      </c>
      <c r="R5877" s="1" t="s">
        <v>1451</v>
      </c>
      <c r="S5877" t="s">
        <v>1447</v>
      </c>
      <c r="T5877">
        <f>VLOOKUP(Admissions[[#This Row],[Department]],Departments!A:E,5,FALSE)</f>
        <v>5500</v>
      </c>
      <c r="U5877" s="1" t="str">
        <f t="shared" si="182"/>
        <v>Within Benchmark</v>
      </c>
      <c r="V5877" s="1">
        <f t="shared" ca="1" si="183"/>
        <v>93</v>
      </c>
      <c r="W5877" s="1" t="str">
        <f ca="1">_xlfn.IFS(Admissions[[#This Row],[Patients Age]]&lt;18,"Paediatric",V5877&lt;40,"Young Adult",V5877&lt;65,"Adult",TRUE,"Senior")</f>
        <v>Senior</v>
      </c>
    </row>
    <row r="5878" spans="1:23" x14ac:dyDescent="0.25">
      <c r="A5878">
        <v>10553</v>
      </c>
      <c r="B5878">
        <v>5148</v>
      </c>
      <c r="C5878" s="1" t="s">
        <v>1179</v>
      </c>
      <c r="D5878" s="1" t="s">
        <v>56</v>
      </c>
      <c r="E5878" s="2">
        <v>29269</v>
      </c>
      <c r="F5878" s="1" t="s">
        <v>66</v>
      </c>
      <c r="G5878" s="1" t="s">
        <v>70</v>
      </c>
      <c r="H5878" s="2">
        <v>45025</v>
      </c>
      <c r="I5878" s="2">
        <v>45029</v>
      </c>
      <c r="J5878">
        <v>4</v>
      </c>
      <c r="K5878">
        <v>5063</v>
      </c>
      <c r="L5878" s="1" t="s">
        <v>1491</v>
      </c>
      <c r="M5878" s="1" t="s">
        <v>37</v>
      </c>
      <c r="N5878" s="1" t="s">
        <v>18</v>
      </c>
      <c r="O5878" t="s">
        <v>19</v>
      </c>
      <c r="P5878">
        <v>1265.75</v>
      </c>
      <c r="Q5878" s="1" t="s">
        <v>1492</v>
      </c>
      <c r="R5878" s="1" t="s">
        <v>1451</v>
      </c>
      <c r="S5878" t="s">
        <v>1447</v>
      </c>
      <c r="T5878">
        <f>VLOOKUP(Admissions[[#This Row],[Department]],Departments!A:E,5,FALSE)</f>
        <v>6000</v>
      </c>
      <c r="U5878" s="1" t="str">
        <f t="shared" si="182"/>
        <v>Within Benchmark</v>
      </c>
      <c r="V5878" s="1">
        <f t="shared" ca="1" si="183"/>
        <v>46</v>
      </c>
      <c r="W5878" s="1" t="str">
        <f ca="1">_xlfn.IFS(Admissions[[#This Row],[Patients Age]]&lt;18,"Paediatric",V5878&lt;40,"Young Adult",V5878&lt;65,"Adult",TRUE,"Senior")</f>
        <v>Adult</v>
      </c>
    </row>
    <row r="5879" spans="1:23" x14ac:dyDescent="0.25">
      <c r="A5879">
        <v>10301</v>
      </c>
      <c r="B5879">
        <v>7116</v>
      </c>
      <c r="C5879" s="1" t="s">
        <v>568</v>
      </c>
      <c r="D5879" s="1" t="s">
        <v>14</v>
      </c>
      <c r="E5879" s="2">
        <v>34748</v>
      </c>
      <c r="F5879" s="1" t="s">
        <v>15</v>
      </c>
      <c r="G5879" s="1" t="s">
        <v>217</v>
      </c>
      <c r="H5879" s="2">
        <v>45167</v>
      </c>
      <c r="I5879" s="2">
        <v>45169</v>
      </c>
      <c r="J5879">
        <v>2</v>
      </c>
      <c r="K5879">
        <v>1985</v>
      </c>
      <c r="L5879" s="1" t="s">
        <v>1491</v>
      </c>
      <c r="M5879" s="1" t="s">
        <v>46</v>
      </c>
      <c r="N5879" s="1" t="s">
        <v>18</v>
      </c>
      <c r="O5879" t="s">
        <v>19</v>
      </c>
      <c r="P5879">
        <v>992.5</v>
      </c>
      <c r="Q5879" s="1" t="s">
        <v>1492</v>
      </c>
      <c r="R5879" s="1" t="s">
        <v>1452</v>
      </c>
      <c r="S5879" t="s">
        <v>1449</v>
      </c>
      <c r="T5879">
        <f>VLOOKUP(Admissions[[#This Row],[Department]],Departments!A:E,5,FALSE)</f>
        <v>5500</v>
      </c>
      <c r="U5879" s="1" t="str">
        <f t="shared" si="182"/>
        <v>Within Benchmark</v>
      </c>
      <c r="V5879" s="1">
        <f t="shared" ca="1" si="183"/>
        <v>31</v>
      </c>
      <c r="W5879" s="1" t="str">
        <f ca="1">_xlfn.IFS(Admissions[[#This Row],[Patients Age]]&lt;18,"Paediatric",V5879&lt;40,"Young Adult",V5879&lt;65,"Adult",TRUE,"Senior")</f>
        <v>Young Adult</v>
      </c>
    </row>
    <row r="5880" spans="1:23" x14ac:dyDescent="0.25">
      <c r="A5880">
        <v>12644</v>
      </c>
      <c r="B5880">
        <v>7140</v>
      </c>
      <c r="C5880" s="1" t="s">
        <v>130</v>
      </c>
      <c r="D5880" s="1" t="s">
        <v>56</v>
      </c>
      <c r="E5880" s="2">
        <v>19352</v>
      </c>
      <c r="F5880" s="1" t="s">
        <v>35</v>
      </c>
      <c r="G5880" s="1" t="s">
        <v>36</v>
      </c>
      <c r="H5880" s="2">
        <v>45497</v>
      </c>
      <c r="I5880" s="2">
        <v>45502</v>
      </c>
      <c r="J5880">
        <v>5</v>
      </c>
      <c r="K5880">
        <v>8560</v>
      </c>
      <c r="L5880" s="1" t="s">
        <v>1491</v>
      </c>
      <c r="M5880" s="1" t="s">
        <v>75</v>
      </c>
      <c r="N5880" s="1" t="s">
        <v>33</v>
      </c>
      <c r="O5880" t="s">
        <v>19</v>
      </c>
      <c r="P5880">
        <v>1712</v>
      </c>
      <c r="Q5880" s="1" t="s">
        <v>1492</v>
      </c>
      <c r="R5880" s="1" t="s">
        <v>1453</v>
      </c>
      <c r="S5880" t="s">
        <v>1449</v>
      </c>
      <c r="T5880">
        <f>VLOOKUP(Admissions[[#This Row],[Department]],Departments!A:E,5,FALSE)</f>
        <v>8500</v>
      </c>
      <c r="U5880" s="1" t="str">
        <f t="shared" si="182"/>
        <v>Above Benchmark</v>
      </c>
      <c r="V5880" s="1">
        <f t="shared" ca="1" si="183"/>
        <v>73</v>
      </c>
      <c r="W5880" s="1" t="str">
        <f ca="1">_xlfn.IFS(Admissions[[#This Row],[Patients Age]]&lt;18,"Paediatric",V5880&lt;40,"Young Adult",V5880&lt;65,"Adult",TRUE,"Senior")</f>
        <v>Senior</v>
      </c>
    </row>
    <row r="5881" spans="1:23" x14ac:dyDescent="0.25">
      <c r="A5881">
        <v>11265</v>
      </c>
      <c r="B5881">
        <v>4615</v>
      </c>
      <c r="C5881" s="1" t="s">
        <v>232</v>
      </c>
      <c r="D5881" s="1" t="s">
        <v>56</v>
      </c>
      <c r="E5881" s="2">
        <v>34546</v>
      </c>
      <c r="F5881" s="1" t="s">
        <v>35</v>
      </c>
      <c r="G5881" s="1" t="s">
        <v>83</v>
      </c>
      <c r="H5881" s="2">
        <v>45609</v>
      </c>
      <c r="I5881" s="2">
        <v>45613</v>
      </c>
      <c r="J5881">
        <v>4</v>
      </c>
      <c r="K5881">
        <v>7289</v>
      </c>
      <c r="L5881" s="1" t="s">
        <v>1491</v>
      </c>
      <c r="M5881" s="1" t="s">
        <v>75</v>
      </c>
      <c r="N5881" s="1" t="s">
        <v>18</v>
      </c>
      <c r="O5881" t="s">
        <v>19</v>
      </c>
      <c r="P5881">
        <v>1822.25</v>
      </c>
      <c r="Q5881" s="1" t="s">
        <v>1492</v>
      </c>
      <c r="R5881" s="1" t="s">
        <v>1453</v>
      </c>
      <c r="S5881" t="s">
        <v>1449</v>
      </c>
      <c r="T5881">
        <f>VLOOKUP(Admissions[[#This Row],[Department]],Departments!A:E,5,FALSE)</f>
        <v>8500</v>
      </c>
      <c r="U5881" s="1" t="str">
        <f t="shared" si="182"/>
        <v>Within Benchmark</v>
      </c>
      <c r="V5881" s="1">
        <f t="shared" ca="1" si="183"/>
        <v>31</v>
      </c>
      <c r="W5881" s="1" t="str">
        <f ca="1">_xlfn.IFS(Admissions[[#This Row],[Patients Age]]&lt;18,"Paediatric",V5881&lt;40,"Young Adult",V5881&lt;65,"Adult",TRUE,"Senior")</f>
        <v>Young Adult</v>
      </c>
    </row>
    <row r="5882" spans="1:23" x14ac:dyDescent="0.25">
      <c r="A5882">
        <v>14266</v>
      </c>
      <c r="B5882">
        <v>3242</v>
      </c>
      <c r="C5882" s="1" t="s">
        <v>1134</v>
      </c>
      <c r="D5882" s="1" t="s">
        <v>56</v>
      </c>
      <c r="E5882" s="2">
        <v>37656</v>
      </c>
      <c r="F5882" s="1" t="s">
        <v>41</v>
      </c>
      <c r="G5882" s="1" t="s">
        <v>219</v>
      </c>
      <c r="H5882" s="2">
        <v>45119</v>
      </c>
      <c r="I5882" s="2">
        <v>45122</v>
      </c>
      <c r="J5882">
        <v>3</v>
      </c>
      <c r="K5882">
        <v>4731</v>
      </c>
      <c r="L5882" s="1" t="s">
        <v>1491</v>
      </c>
      <c r="M5882" s="1" t="s">
        <v>49</v>
      </c>
      <c r="N5882" s="1" t="s">
        <v>18</v>
      </c>
      <c r="O5882" t="s">
        <v>19</v>
      </c>
      <c r="P5882">
        <v>1577</v>
      </c>
      <c r="Q5882" s="1" t="s">
        <v>1492</v>
      </c>
      <c r="R5882" s="1" t="s">
        <v>1453</v>
      </c>
      <c r="S5882" t="s">
        <v>1449</v>
      </c>
      <c r="T5882">
        <f>VLOOKUP(Admissions[[#This Row],[Department]],Departments!A:E,5,FALSE)</f>
        <v>7200</v>
      </c>
      <c r="U5882" s="1" t="str">
        <f t="shared" si="182"/>
        <v>Within Benchmark</v>
      </c>
      <c r="V5882" s="1">
        <f t="shared" ca="1" si="183"/>
        <v>23</v>
      </c>
      <c r="W5882" s="1" t="str">
        <f ca="1">_xlfn.IFS(Admissions[[#This Row],[Patients Age]]&lt;18,"Paediatric",V5882&lt;40,"Young Adult",V5882&lt;65,"Adult",TRUE,"Senior")</f>
        <v>Young Adult</v>
      </c>
    </row>
    <row r="5883" spans="1:23" x14ac:dyDescent="0.25">
      <c r="A5883">
        <v>13434</v>
      </c>
      <c r="B5883">
        <v>3795</v>
      </c>
      <c r="C5883" s="1" t="s">
        <v>1093</v>
      </c>
      <c r="D5883" s="1" t="s">
        <v>56</v>
      </c>
      <c r="E5883" s="2">
        <v>18755</v>
      </c>
      <c r="F5883" s="1" t="s">
        <v>15</v>
      </c>
      <c r="G5883" s="1" t="s">
        <v>16</v>
      </c>
      <c r="H5883" s="2">
        <v>45307</v>
      </c>
      <c r="I5883" s="2">
        <v>45309</v>
      </c>
      <c r="J5883">
        <v>2</v>
      </c>
      <c r="K5883">
        <v>4633</v>
      </c>
      <c r="L5883" s="1" t="s">
        <v>1491</v>
      </c>
      <c r="M5883" s="1" t="s">
        <v>81</v>
      </c>
      <c r="N5883" s="1" t="s">
        <v>24</v>
      </c>
      <c r="O5883" t="s">
        <v>19</v>
      </c>
      <c r="P5883">
        <v>2316.5</v>
      </c>
      <c r="Q5883" s="1" t="s">
        <v>1492</v>
      </c>
      <c r="R5883" s="1" t="s">
        <v>1452</v>
      </c>
      <c r="S5883" t="s">
        <v>1449</v>
      </c>
      <c r="T5883">
        <f>VLOOKUP(Admissions[[#This Row],[Department]],Departments!A:E,5,FALSE)</f>
        <v>5500</v>
      </c>
      <c r="U5883" s="1" t="str">
        <f t="shared" si="182"/>
        <v>Within Benchmark</v>
      </c>
      <c r="V5883" s="1">
        <f t="shared" ca="1" si="183"/>
        <v>75</v>
      </c>
      <c r="W5883" s="1" t="str">
        <f ca="1">_xlfn.IFS(Admissions[[#This Row],[Patients Age]]&lt;18,"Paediatric",V5883&lt;40,"Young Adult",V5883&lt;65,"Adult",TRUE,"Senior")</f>
        <v>Senior</v>
      </c>
    </row>
    <row r="5884" spans="1:23" x14ac:dyDescent="0.25">
      <c r="A5884">
        <v>11332</v>
      </c>
      <c r="B5884" t="s">
        <v>1495</v>
      </c>
      <c r="C5884" s="1" t="s">
        <v>1212</v>
      </c>
      <c r="D5884" s="1" t="s">
        <v>14</v>
      </c>
      <c r="E5884" s="2">
        <v>29127</v>
      </c>
      <c r="F5884" s="1" t="s">
        <v>26</v>
      </c>
      <c r="G5884" s="1" t="s">
        <v>39</v>
      </c>
      <c r="H5884" s="2">
        <v>45393</v>
      </c>
      <c r="I5884" s="2">
        <v>45399</v>
      </c>
      <c r="J5884">
        <v>6</v>
      </c>
      <c r="K5884">
        <v>15819</v>
      </c>
      <c r="L5884" s="1" t="s">
        <v>1491</v>
      </c>
      <c r="M5884" s="1" t="s">
        <v>79</v>
      </c>
      <c r="N5884" s="1" t="s">
        <v>18</v>
      </c>
      <c r="O5884" t="s">
        <v>19</v>
      </c>
      <c r="P5884">
        <v>2636.5</v>
      </c>
      <c r="Q5884" s="1" t="s">
        <v>1492</v>
      </c>
      <c r="R5884" s="1" t="s">
        <v>1450</v>
      </c>
      <c r="S5884" t="s">
        <v>1449</v>
      </c>
      <c r="T5884">
        <f>VLOOKUP(Admissions[[#This Row],[Department]],Departments!A:E,5,FALSE)</f>
        <v>9000</v>
      </c>
      <c r="U5884" s="1" t="str">
        <f t="shared" si="182"/>
        <v>Above Benchmark</v>
      </c>
      <c r="V5884" s="1">
        <f t="shared" ca="1" si="183"/>
        <v>46</v>
      </c>
      <c r="W5884" s="1" t="str">
        <f ca="1">_xlfn.IFS(Admissions[[#This Row],[Patients Age]]&lt;18,"Paediatric",V5884&lt;40,"Young Adult",V5884&lt;65,"Adult",TRUE,"Senior")</f>
        <v>Adult</v>
      </c>
    </row>
    <row r="5885" spans="1:23" x14ac:dyDescent="0.25">
      <c r="A5885">
        <v>10784</v>
      </c>
      <c r="B5885">
        <v>5636</v>
      </c>
      <c r="C5885" s="1" t="s">
        <v>413</v>
      </c>
      <c r="D5885" s="1" t="s">
        <v>56</v>
      </c>
      <c r="E5885" s="2">
        <v>27715</v>
      </c>
      <c r="F5885" s="1" t="s">
        <v>15</v>
      </c>
      <c r="G5885" s="1" t="s">
        <v>48</v>
      </c>
      <c r="H5885" s="2">
        <v>45583</v>
      </c>
      <c r="I5885" s="2">
        <v>45586</v>
      </c>
      <c r="J5885">
        <v>3</v>
      </c>
      <c r="K5885">
        <v>5668</v>
      </c>
      <c r="L5885" s="1" t="s">
        <v>1491</v>
      </c>
      <c r="M5885" s="1" t="s">
        <v>46</v>
      </c>
      <c r="N5885" s="1" t="s">
        <v>18</v>
      </c>
      <c r="O5885" t="s">
        <v>19</v>
      </c>
      <c r="P5885">
        <v>1889.3333</v>
      </c>
      <c r="Q5885" s="1" t="s">
        <v>1492</v>
      </c>
      <c r="R5885" s="1" t="s">
        <v>1454</v>
      </c>
      <c r="S5885" t="s">
        <v>1449</v>
      </c>
      <c r="T5885">
        <f>VLOOKUP(Admissions[[#This Row],[Department]],Departments!A:E,5,FALSE)</f>
        <v>5500</v>
      </c>
      <c r="U5885" s="1" t="str">
        <f t="shared" si="182"/>
        <v>Above Benchmark</v>
      </c>
      <c r="V5885" s="1">
        <f t="shared" ca="1" si="183"/>
        <v>50</v>
      </c>
      <c r="W5885" s="1" t="str">
        <f ca="1">_xlfn.IFS(Admissions[[#This Row],[Patients Age]]&lt;18,"Paediatric",V5885&lt;40,"Young Adult",V5885&lt;65,"Adult",TRUE,"Senior")</f>
        <v>Adult</v>
      </c>
    </row>
    <row r="5886" spans="1:23" x14ac:dyDescent="0.25">
      <c r="A5886">
        <v>13701</v>
      </c>
      <c r="B5886">
        <v>3040</v>
      </c>
      <c r="C5886" s="1" t="s">
        <v>128</v>
      </c>
      <c r="D5886" s="1" t="s">
        <v>56</v>
      </c>
      <c r="E5886" s="2">
        <v>26384</v>
      </c>
      <c r="F5886" s="1" t="s">
        <v>21</v>
      </c>
      <c r="G5886" s="1" t="s">
        <v>22</v>
      </c>
      <c r="H5886" s="2">
        <v>44996</v>
      </c>
      <c r="I5886" s="2">
        <v>45004</v>
      </c>
      <c r="J5886">
        <v>8</v>
      </c>
      <c r="K5886">
        <v>18771</v>
      </c>
      <c r="L5886" s="1" t="s">
        <v>1494</v>
      </c>
      <c r="M5886" s="1" t="s">
        <v>23</v>
      </c>
      <c r="N5886" s="1" t="s">
        <v>18</v>
      </c>
      <c r="O5886" t="s">
        <v>19</v>
      </c>
      <c r="P5886">
        <v>2346.375</v>
      </c>
      <c r="Q5886" s="1" t="s">
        <v>1492</v>
      </c>
      <c r="R5886" s="1" t="s">
        <v>1446</v>
      </c>
      <c r="S5886" t="s">
        <v>1447</v>
      </c>
      <c r="T5886">
        <f>VLOOKUP(Admissions[[#This Row],[Department]],Departments!A:E,5,FALSE)</f>
        <v>12000</v>
      </c>
      <c r="U5886" s="1" t="str">
        <f t="shared" si="182"/>
        <v>Above Benchmark</v>
      </c>
      <c r="V5886" s="1">
        <f t="shared" ca="1" si="183"/>
        <v>54</v>
      </c>
      <c r="W5886" s="1" t="str">
        <f ca="1">_xlfn.IFS(Admissions[[#This Row],[Patients Age]]&lt;18,"Paediatric",V5886&lt;40,"Young Adult",V5886&lt;65,"Adult",TRUE,"Senior")</f>
        <v>Adult</v>
      </c>
    </row>
    <row r="5887" spans="1:23" x14ac:dyDescent="0.25">
      <c r="A5887">
        <v>14677</v>
      </c>
      <c r="B5887">
        <v>4165</v>
      </c>
      <c r="C5887" s="1" t="s">
        <v>1019</v>
      </c>
      <c r="D5887" s="1" t="s">
        <v>14</v>
      </c>
      <c r="E5887" s="2">
        <v>25710</v>
      </c>
      <c r="F5887" s="1" t="s">
        <v>15</v>
      </c>
      <c r="G5887" s="1" t="s">
        <v>48</v>
      </c>
      <c r="H5887" s="2">
        <v>45638</v>
      </c>
      <c r="I5887" s="2">
        <v>45642</v>
      </c>
      <c r="J5887">
        <v>4</v>
      </c>
      <c r="K5887">
        <v>11408</v>
      </c>
      <c r="L5887" s="1" t="s">
        <v>1491</v>
      </c>
      <c r="M5887" s="1" t="s">
        <v>17</v>
      </c>
      <c r="N5887" s="1" t="s">
        <v>33</v>
      </c>
      <c r="O5887" t="s">
        <v>19</v>
      </c>
      <c r="P5887">
        <v>2852</v>
      </c>
      <c r="Q5887" s="1" t="s">
        <v>1492</v>
      </c>
      <c r="R5887" s="1" t="s">
        <v>1450</v>
      </c>
      <c r="S5887" t="s">
        <v>1449</v>
      </c>
      <c r="T5887">
        <f>VLOOKUP(Admissions[[#This Row],[Department]],Departments!A:E,5,FALSE)</f>
        <v>5500</v>
      </c>
      <c r="U5887" s="1" t="str">
        <f t="shared" si="182"/>
        <v>Above Benchmark</v>
      </c>
      <c r="V5887" s="1">
        <f t="shared" ca="1" si="183"/>
        <v>56</v>
      </c>
      <c r="W5887" s="1" t="str">
        <f ca="1">_xlfn.IFS(Admissions[[#This Row],[Patients Age]]&lt;18,"Paediatric",V5887&lt;40,"Young Adult",V5887&lt;65,"Adult",TRUE,"Senior")</f>
        <v>Adult</v>
      </c>
    </row>
    <row r="5888" spans="1:23" x14ac:dyDescent="0.25">
      <c r="A5888">
        <v>15608</v>
      </c>
      <c r="B5888">
        <v>6347</v>
      </c>
      <c r="C5888" s="1" t="s">
        <v>523</v>
      </c>
      <c r="D5888" s="1" t="s">
        <v>14</v>
      </c>
      <c r="E5888" s="2">
        <v>25050</v>
      </c>
      <c r="F5888" s="1" t="s">
        <v>51</v>
      </c>
      <c r="G5888" s="1" t="s">
        <v>113</v>
      </c>
      <c r="H5888" s="2">
        <v>45076</v>
      </c>
      <c r="I5888" s="2">
        <v>45081</v>
      </c>
      <c r="J5888">
        <v>5</v>
      </c>
      <c r="K5888">
        <v>7351</v>
      </c>
      <c r="L5888" s="1" t="s">
        <v>1491</v>
      </c>
      <c r="M5888" s="1" t="s">
        <v>88</v>
      </c>
      <c r="N5888" s="1" t="s">
        <v>33</v>
      </c>
      <c r="O5888" t="s">
        <v>19</v>
      </c>
      <c r="P5888">
        <v>1470.2</v>
      </c>
      <c r="Q5888" s="1" t="s">
        <v>1492</v>
      </c>
      <c r="R5888" s="1" t="s">
        <v>1452</v>
      </c>
      <c r="S5888" t="s">
        <v>1449</v>
      </c>
      <c r="T5888">
        <f>VLOOKUP(Admissions[[#This Row],[Department]],Departments!A:E,5,FALSE)</f>
        <v>6800</v>
      </c>
      <c r="U5888" s="1" t="str">
        <f t="shared" si="182"/>
        <v>Above Benchmark</v>
      </c>
      <c r="V5888" s="1">
        <f t="shared" ca="1" si="183"/>
        <v>57</v>
      </c>
      <c r="W5888" s="1" t="str">
        <f ca="1">_xlfn.IFS(Admissions[[#This Row],[Patients Age]]&lt;18,"Paediatric",V5888&lt;40,"Young Adult",V5888&lt;65,"Adult",TRUE,"Senior")</f>
        <v>Adult</v>
      </c>
    </row>
    <row r="5889" spans="1:23" x14ac:dyDescent="0.25">
      <c r="A5889">
        <v>15812</v>
      </c>
      <c r="B5889">
        <v>7045</v>
      </c>
      <c r="C5889" s="1" t="s">
        <v>335</v>
      </c>
      <c r="D5889" s="1" t="s">
        <v>56</v>
      </c>
      <c r="E5889" s="2">
        <v>30267</v>
      </c>
      <c r="F5889" s="1" t="s">
        <v>21</v>
      </c>
      <c r="G5889" s="1" t="s">
        <v>22</v>
      </c>
      <c r="H5889" s="2">
        <v>45221</v>
      </c>
      <c r="I5889" s="2">
        <v>45227</v>
      </c>
      <c r="J5889">
        <v>6</v>
      </c>
      <c r="K5889">
        <v>24033</v>
      </c>
      <c r="L5889" s="1" t="s">
        <v>1491</v>
      </c>
      <c r="M5889" s="1" t="s">
        <v>23</v>
      </c>
      <c r="N5889" s="1" t="s">
        <v>18</v>
      </c>
      <c r="O5889" t="s">
        <v>19</v>
      </c>
      <c r="P5889">
        <v>4005.5</v>
      </c>
      <c r="Q5889" s="1" t="s">
        <v>1492</v>
      </c>
      <c r="R5889" s="1" t="s">
        <v>1451</v>
      </c>
      <c r="S5889" t="s">
        <v>1447</v>
      </c>
      <c r="T5889">
        <f>VLOOKUP(Admissions[[#This Row],[Department]],Departments!A:E,5,FALSE)</f>
        <v>12000</v>
      </c>
      <c r="U5889" s="1" t="str">
        <f t="shared" si="182"/>
        <v>Above Benchmark</v>
      </c>
      <c r="V5889" s="1">
        <f t="shared" ca="1" si="183"/>
        <v>43</v>
      </c>
      <c r="W5889" s="1" t="str">
        <f ca="1">_xlfn.IFS(Admissions[[#This Row],[Patients Age]]&lt;18,"Paediatric",V5889&lt;40,"Young Adult",V5889&lt;65,"Adult",TRUE,"Senior")</f>
        <v>Adult</v>
      </c>
    </row>
    <row r="5890" spans="1:23" x14ac:dyDescent="0.25">
      <c r="A5890">
        <v>14597</v>
      </c>
      <c r="B5890">
        <v>6403</v>
      </c>
      <c r="C5890" s="1" t="s">
        <v>208</v>
      </c>
      <c r="D5890" s="1" t="s">
        <v>14</v>
      </c>
      <c r="E5890" s="2">
        <v>36634</v>
      </c>
      <c r="F5890" s="1" t="s">
        <v>26</v>
      </c>
      <c r="G5890" s="1" t="s">
        <v>141</v>
      </c>
      <c r="H5890" s="2">
        <v>45494</v>
      </c>
      <c r="I5890" s="2">
        <v>45500</v>
      </c>
      <c r="J5890">
        <v>6</v>
      </c>
      <c r="K5890">
        <v>12956</v>
      </c>
      <c r="L5890" s="1" t="s">
        <v>1491</v>
      </c>
      <c r="M5890" s="1" t="s">
        <v>28</v>
      </c>
      <c r="N5890" s="1" t="s">
        <v>33</v>
      </c>
      <c r="O5890" t="s">
        <v>19</v>
      </c>
      <c r="P5890">
        <v>2159.3332999999998</v>
      </c>
      <c r="Q5890" s="1" t="s">
        <v>1492</v>
      </c>
      <c r="R5890" s="1" t="s">
        <v>1451</v>
      </c>
      <c r="S5890" t="s">
        <v>1447</v>
      </c>
      <c r="T5890">
        <f>VLOOKUP(Admissions[[#This Row],[Department]],Departments!A:E,5,FALSE)</f>
        <v>9000</v>
      </c>
      <c r="U5890" s="1" t="str">
        <f t="shared" ref="U5890:U5909" si="184">IF(K5890&gt;T5890,"Above Benchmark","Within Benchmark")</f>
        <v>Above Benchmark</v>
      </c>
      <c r="V5890" s="1">
        <f t="shared" ref="V5890:V5909" ca="1" si="185">INT(YEARFRAC(E5890,TODAY()))</f>
        <v>26</v>
      </c>
      <c r="W5890" s="1" t="str">
        <f ca="1">_xlfn.IFS(Admissions[[#This Row],[Patients Age]]&lt;18,"Paediatric",V5890&lt;40,"Young Adult",V5890&lt;65,"Adult",TRUE,"Senior")</f>
        <v>Young Adult</v>
      </c>
    </row>
    <row r="5891" spans="1:23" x14ac:dyDescent="0.25">
      <c r="A5891">
        <v>12286</v>
      </c>
      <c r="B5891">
        <v>3517</v>
      </c>
      <c r="C5891" s="1" t="s">
        <v>1431</v>
      </c>
      <c r="D5891" s="1" t="s">
        <v>56</v>
      </c>
      <c r="E5891" s="2">
        <v>16311</v>
      </c>
      <c r="F5891" s="1" t="s">
        <v>35</v>
      </c>
      <c r="G5891" s="1" t="s">
        <v>83</v>
      </c>
      <c r="H5891" s="2">
        <v>45505</v>
      </c>
      <c r="I5891" s="2">
        <v>45514</v>
      </c>
      <c r="J5891">
        <v>9</v>
      </c>
      <c r="K5891">
        <v>14291</v>
      </c>
      <c r="L5891" s="1" t="s">
        <v>1491</v>
      </c>
      <c r="M5891" s="1" t="s">
        <v>75</v>
      </c>
      <c r="N5891" s="1" t="s">
        <v>18</v>
      </c>
      <c r="O5891" t="s">
        <v>19</v>
      </c>
      <c r="P5891">
        <v>1587.8888999999999</v>
      </c>
      <c r="Q5891" s="1" t="s">
        <v>1492</v>
      </c>
      <c r="R5891" s="1" t="s">
        <v>1450</v>
      </c>
      <c r="S5891" t="s">
        <v>1449</v>
      </c>
      <c r="T5891">
        <f>VLOOKUP(Admissions[[#This Row],[Department]],Departments!A:E,5,FALSE)</f>
        <v>8500</v>
      </c>
      <c r="U5891" s="1" t="str">
        <f t="shared" si="184"/>
        <v>Above Benchmark</v>
      </c>
      <c r="V5891" s="1">
        <f t="shared" ca="1" si="185"/>
        <v>81</v>
      </c>
      <c r="W5891" s="1" t="str">
        <f ca="1">_xlfn.IFS(Admissions[[#This Row],[Patients Age]]&lt;18,"Paediatric",V5891&lt;40,"Young Adult",V5891&lt;65,"Adult",TRUE,"Senior")</f>
        <v>Senior</v>
      </c>
    </row>
    <row r="5892" spans="1:23" x14ac:dyDescent="0.25">
      <c r="A5892">
        <v>14980</v>
      </c>
      <c r="B5892">
        <v>5939</v>
      </c>
      <c r="C5892" s="1" t="s">
        <v>138</v>
      </c>
      <c r="D5892" s="1" t="s">
        <v>14</v>
      </c>
      <c r="E5892" s="2">
        <v>28229</v>
      </c>
      <c r="F5892" s="1" t="s">
        <v>35</v>
      </c>
      <c r="G5892" s="1" t="s">
        <v>83</v>
      </c>
      <c r="H5892" s="2">
        <v>45235</v>
      </c>
      <c r="I5892" s="2">
        <v>45239</v>
      </c>
      <c r="J5892">
        <v>4</v>
      </c>
      <c r="K5892">
        <v>8364</v>
      </c>
      <c r="L5892" s="1" t="s">
        <v>1491</v>
      </c>
      <c r="M5892" s="1" t="s">
        <v>60</v>
      </c>
      <c r="N5892" s="1" t="s">
        <v>18</v>
      </c>
      <c r="O5892" t="s">
        <v>19</v>
      </c>
      <c r="P5892">
        <v>2091</v>
      </c>
      <c r="Q5892" s="1" t="s">
        <v>1492</v>
      </c>
      <c r="R5892" s="1" t="s">
        <v>1451</v>
      </c>
      <c r="S5892" t="s">
        <v>1447</v>
      </c>
      <c r="T5892">
        <f>VLOOKUP(Admissions[[#This Row],[Department]],Departments!A:E,5,FALSE)</f>
        <v>8500</v>
      </c>
      <c r="U5892" s="1" t="str">
        <f t="shared" si="184"/>
        <v>Within Benchmark</v>
      </c>
      <c r="V5892" s="1">
        <f t="shared" ca="1" si="185"/>
        <v>49</v>
      </c>
      <c r="W5892" s="1" t="str">
        <f ca="1">_xlfn.IFS(Admissions[[#This Row],[Patients Age]]&lt;18,"Paediatric",V5892&lt;40,"Young Adult",V5892&lt;65,"Adult",TRUE,"Senior")</f>
        <v>Adult</v>
      </c>
    </row>
    <row r="5893" spans="1:23" x14ac:dyDescent="0.25">
      <c r="A5893">
        <v>11286</v>
      </c>
      <c r="B5893">
        <v>4460</v>
      </c>
      <c r="C5893" s="1" t="s">
        <v>750</v>
      </c>
      <c r="D5893" s="1" t="s">
        <v>14</v>
      </c>
      <c r="E5893" s="2">
        <v>25179</v>
      </c>
      <c r="F5893" s="1" t="s">
        <v>41</v>
      </c>
      <c r="G5893" s="1" t="s">
        <v>42</v>
      </c>
      <c r="H5893" s="2">
        <v>45473</v>
      </c>
      <c r="I5893" s="2">
        <v>45477</v>
      </c>
      <c r="J5893">
        <v>4</v>
      </c>
      <c r="K5893">
        <v>9424</v>
      </c>
      <c r="L5893" s="1" t="s">
        <v>1491</v>
      </c>
      <c r="M5893" s="1" t="s">
        <v>1432</v>
      </c>
      <c r="N5893" s="1" t="s">
        <v>33</v>
      </c>
      <c r="O5893" t="s">
        <v>19</v>
      </c>
      <c r="P5893">
        <v>2356</v>
      </c>
      <c r="Q5893" s="1" t="s">
        <v>1492</v>
      </c>
      <c r="R5893" s="1" t="s">
        <v>1451</v>
      </c>
      <c r="S5893" t="s">
        <v>1447</v>
      </c>
      <c r="T5893">
        <f>VLOOKUP(Admissions[[#This Row],[Department]],Departments!A:E,5,FALSE)</f>
        <v>7200</v>
      </c>
      <c r="U5893" s="1" t="str">
        <f t="shared" si="184"/>
        <v>Above Benchmark</v>
      </c>
      <c r="V5893" s="1">
        <f t="shared" ca="1" si="185"/>
        <v>57</v>
      </c>
      <c r="W5893" s="1" t="str">
        <f ca="1">_xlfn.IFS(Admissions[[#This Row],[Patients Age]]&lt;18,"Paediatric",V5893&lt;40,"Young Adult",V5893&lt;65,"Adult",TRUE,"Senior")</f>
        <v>Adult</v>
      </c>
    </row>
    <row r="5894" spans="1:23" x14ac:dyDescent="0.25">
      <c r="A5894">
        <v>11405</v>
      </c>
      <c r="B5894">
        <v>3333</v>
      </c>
      <c r="C5894" s="1" t="s">
        <v>1204</v>
      </c>
      <c r="D5894" s="1" t="s">
        <v>56</v>
      </c>
      <c r="E5894" s="2">
        <v>14727</v>
      </c>
      <c r="F5894" s="1" t="s">
        <v>26</v>
      </c>
      <c r="G5894" s="1" t="s">
        <v>27</v>
      </c>
      <c r="H5894" s="2">
        <v>45350</v>
      </c>
      <c r="I5894" s="2">
        <v>45359</v>
      </c>
      <c r="J5894">
        <v>9</v>
      </c>
      <c r="K5894">
        <v>17607</v>
      </c>
      <c r="L5894" s="1" t="s">
        <v>1491</v>
      </c>
      <c r="M5894" s="1" t="s">
        <v>28</v>
      </c>
      <c r="N5894" s="1" t="s">
        <v>33</v>
      </c>
      <c r="O5894" t="s">
        <v>19</v>
      </c>
      <c r="P5894">
        <v>1956.3333</v>
      </c>
      <c r="Q5894" s="1" t="s">
        <v>1492</v>
      </c>
      <c r="R5894" s="1" t="s">
        <v>1453</v>
      </c>
      <c r="S5894" t="s">
        <v>1449</v>
      </c>
      <c r="T5894">
        <f>VLOOKUP(Admissions[[#This Row],[Department]],Departments!A:E,5,FALSE)</f>
        <v>9000</v>
      </c>
      <c r="U5894" s="1" t="str">
        <f t="shared" si="184"/>
        <v>Above Benchmark</v>
      </c>
      <c r="V5894" s="1">
        <f t="shared" ca="1" si="185"/>
        <v>86</v>
      </c>
      <c r="W5894" s="1" t="str">
        <f ca="1">_xlfn.IFS(Admissions[[#This Row],[Patients Age]]&lt;18,"Paediatric",V5894&lt;40,"Young Adult",V5894&lt;65,"Adult",TRUE,"Senior")</f>
        <v>Senior</v>
      </c>
    </row>
    <row r="5895" spans="1:23" x14ac:dyDescent="0.25">
      <c r="A5895">
        <v>12940</v>
      </c>
      <c r="B5895">
        <v>4966</v>
      </c>
      <c r="C5895" s="1" t="s">
        <v>1384</v>
      </c>
      <c r="D5895" s="1" t="s">
        <v>14</v>
      </c>
      <c r="E5895" s="2">
        <v>21289</v>
      </c>
      <c r="F5895" s="1" t="s">
        <v>66</v>
      </c>
      <c r="G5895" s="1" t="s">
        <v>77</v>
      </c>
      <c r="H5895" s="2">
        <v>45161</v>
      </c>
      <c r="I5895" s="2">
        <v>45165</v>
      </c>
      <c r="J5895">
        <v>4</v>
      </c>
      <c r="K5895">
        <v>7443</v>
      </c>
      <c r="L5895" s="1" t="s">
        <v>1491</v>
      </c>
      <c r="M5895" s="1" t="s">
        <v>116</v>
      </c>
      <c r="N5895" s="1" t="s">
        <v>24</v>
      </c>
      <c r="O5895" t="s">
        <v>19</v>
      </c>
      <c r="P5895">
        <v>1860.75</v>
      </c>
      <c r="Q5895" s="1" t="s">
        <v>1492</v>
      </c>
      <c r="R5895" s="1" t="s">
        <v>1453</v>
      </c>
      <c r="S5895" t="s">
        <v>1449</v>
      </c>
      <c r="T5895">
        <f>VLOOKUP(Admissions[[#This Row],[Department]],Departments!A:E,5,FALSE)</f>
        <v>6000</v>
      </c>
      <c r="U5895" s="1" t="str">
        <f t="shared" si="184"/>
        <v>Above Benchmark</v>
      </c>
      <c r="V5895" s="1">
        <f t="shared" ca="1" si="185"/>
        <v>68</v>
      </c>
      <c r="W5895" s="1" t="str">
        <f ca="1">_xlfn.IFS(Admissions[[#This Row],[Patients Age]]&lt;18,"Paediatric",V5895&lt;40,"Young Adult",V5895&lt;65,"Adult",TRUE,"Senior")</f>
        <v>Senior</v>
      </c>
    </row>
    <row r="5896" spans="1:23" x14ac:dyDescent="0.25">
      <c r="A5896">
        <v>11466</v>
      </c>
      <c r="B5896">
        <v>4913</v>
      </c>
      <c r="C5896" s="1" t="s">
        <v>863</v>
      </c>
      <c r="D5896" s="1" t="s">
        <v>56</v>
      </c>
      <c r="E5896" s="2">
        <v>12381</v>
      </c>
      <c r="F5896" s="1" t="s">
        <v>35</v>
      </c>
      <c r="G5896" s="1" t="s">
        <v>83</v>
      </c>
      <c r="H5896" s="2">
        <v>45311</v>
      </c>
      <c r="I5896" s="2">
        <v>45318</v>
      </c>
      <c r="J5896">
        <v>7</v>
      </c>
      <c r="K5896">
        <v>18690</v>
      </c>
      <c r="L5896" s="1" t="s">
        <v>1494</v>
      </c>
      <c r="M5896" s="1" t="s">
        <v>37</v>
      </c>
      <c r="N5896" s="1" t="s">
        <v>18</v>
      </c>
      <c r="O5896" t="s">
        <v>19</v>
      </c>
      <c r="P5896">
        <v>2670</v>
      </c>
      <c r="Q5896" s="1" t="s">
        <v>1492</v>
      </c>
      <c r="R5896" s="1" t="s">
        <v>1446</v>
      </c>
      <c r="S5896" t="s">
        <v>1447</v>
      </c>
      <c r="T5896">
        <f>VLOOKUP(Admissions[[#This Row],[Department]],Departments!A:E,5,FALSE)</f>
        <v>8500</v>
      </c>
      <c r="U5896" s="1" t="str">
        <f t="shared" si="184"/>
        <v>Above Benchmark</v>
      </c>
      <c r="V5896" s="1">
        <f t="shared" ca="1" si="185"/>
        <v>92</v>
      </c>
      <c r="W5896" s="1" t="str">
        <f ca="1">_xlfn.IFS(Admissions[[#This Row],[Patients Age]]&lt;18,"Paediatric",V5896&lt;40,"Young Adult",V5896&lt;65,"Adult",TRUE,"Senior")</f>
        <v>Senior</v>
      </c>
    </row>
    <row r="5897" spans="1:23" x14ac:dyDescent="0.25">
      <c r="A5897">
        <v>14222</v>
      </c>
      <c r="B5897">
        <v>6258</v>
      </c>
      <c r="C5897" s="1" t="s">
        <v>359</v>
      </c>
      <c r="D5897" s="1" t="s">
        <v>14</v>
      </c>
      <c r="E5897" s="2">
        <v>40318</v>
      </c>
      <c r="F5897" s="1" t="s">
        <v>30</v>
      </c>
      <c r="G5897" s="1" t="s">
        <v>31</v>
      </c>
      <c r="H5897" s="2">
        <v>45151</v>
      </c>
      <c r="I5897" s="2">
        <v>45154</v>
      </c>
      <c r="J5897">
        <v>3</v>
      </c>
      <c r="K5897">
        <v>3069</v>
      </c>
      <c r="L5897" s="1" t="s">
        <v>1494</v>
      </c>
      <c r="M5897" s="1" t="s">
        <v>32</v>
      </c>
      <c r="N5897" s="1" t="s">
        <v>24</v>
      </c>
      <c r="O5897" t="s">
        <v>19</v>
      </c>
      <c r="P5897">
        <v>1023</v>
      </c>
      <c r="Q5897" s="1" t="s">
        <v>1492</v>
      </c>
      <c r="R5897" s="1" t="s">
        <v>1451</v>
      </c>
      <c r="S5897" t="s">
        <v>1447</v>
      </c>
      <c r="T5897">
        <f>VLOOKUP(Admissions[[#This Row],[Department]],Departments!A:E,5,FALSE)</f>
        <v>4500</v>
      </c>
      <c r="U5897" s="1" t="str">
        <f t="shared" si="184"/>
        <v>Within Benchmark</v>
      </c>
      <c r="V5897" s="1">
        <f t="shared" ca="1" si="185"/>
        <v>16</v>
      </c>
      <c r="W5897" s="1" t="str">
        <f ca="1">_xlfn.IFS(Admissions[[#This Row],[Patients Age]]&lt;18,"Paediatric",V5897&lt;40,"Young Adult",V5897&lt;65,"Adult",TRUE,"Senior")</f>
        <v>Paediatric</v>
      </c>
    </row>
    <row r="5898" spans="1:23" x14ac:dyDescent="0.25">
      <c r="A5898">
        <v>10542</v>
      </c>
      <c r="B5898">
        <v>4844</v>
      </c>
      <c r="C5898" s="1" t="s">
        <v>518</v>
      </c>
      <c r="D5898" s="1" t="s">
        <v>14</v>
      </c>
      <c r="E5898" s="2">
        <v>23392</v>
      </c>
      <c r="F5898" s="1" t="s">
        <v>35</v>
      </c>
      <c r="G5898" s="1" t="s">
        <v>36</v>
      </c>
      <c r="H5898" s="2">
        <v>45066</v>
      </c>
      <c r="I5898" s="2">
        <v>45071</v>
      </c>
      <c r="J5898">
        <v>5</v>
      </c>
      <c r="K5898">
        <v>13445</v>
      </c>
      <c r="L5898" s="1" t="s">
        <v>1491</v>
      </c>
      <c r="M5898" s="1" t="s">
        <v>119</v>
      </c>
      <c r="N5898" s="1" t="s">
        <v>18</v>
      </c>
      <c r="O5898" t="s">
        <v>19</v>
      </c>
      <c r="P5898">
        <v>2689</v>
      </c>
      <c r="Q5898" s="1" t="s">
        <v>1492</v>
      </c>
      <c r="R5898" s="1" t="s">
        <v>1446</v>
      </c>
      <c r="S5898" t="s">
        <v>1447</v>
      </c>
      <c r="T5898">
        <f>VLOOKUP(Admissions[[#This Row],[Department]],Departments!A:E,5,FALSE)</f>
        <v>8500</v>
      </c>
      <c r="U5898" s="1" t="str">
        <f t="shared" si="184"/>
        <v>Above Benchmark</v>
      </c>
      <c r="V5898" s="1">
        <f t="shared" ca="1" si="185"/>
        <v>62</v>
      </c>
      <c r="W5898" s="1" t="str">
        <f ca="1">_xlfn.IFS(Admissions[[#This Row],[Patients Age]]&lt;18,"Paediatric",V5898&lt;40,"Young Adult",V5898&lt;65,"Adult",TRUE,"Senior")</f>
        <v>Adult</v>
      </c>
    </row>
    <row r="5899" spans="1:23" x14ac:dyDescent="0.25">
      <c r="A5899">
        <v>14520</v>
      </c>
      <c r="B5899">
        <v>5995</v>
      </c>
      <c r="C5899" s="1" t="s">
        <v>326</v>
      </c>
      <c r="D5899" s="1" t="s">
        <v>14</v>
      </c>
      <c r="E5899" s="2">
        <v>14148</v>
      </c>
      <c r="F5899" s="1" t="s">
        <v>26</v>
      </c>
      <c r="G5899" s="1" t="s">
        <v>141</v>
      </c>
      <c r="H5899" s="2">
        <v>45539</v>
      </c>
      <c r="I5899" s="2">
        <v>45552</v>
      </c>
      <c r="J5899">
        <v>13</v>
      </c>
      <c r="K5899">
        <v>16139</v>
      </c>
      <c r="L5899" s="1" t="s">
        <v>1494</v>
      </c>
      <c r="M5899" s="1" t="s">
        <v>64</v>
      </c>
      <c r="N5899" s="1" t="s">
        <v>18</v>
      </c>
      <c r="O5899" t="s">
        <v>19</v>
      </c>
      <c r="P5899">
        <v>1241.4614999999999</v>
      </c>
      <c r="Q5899" s="1" t="s">
        <v>1492</v>
      </c>
      <c r="R5899" s="1" t="s">
        <v>1453</v>
      </c>
      <c r="S5899" t="s">
        <v>1449</v>
      </c>
      <c r="T5899">
        <f>VLOOKUP(Admissions[[#This Row],[Department]],Departments!A:E,5,FALSE)</f>
        <v>9000</v>
      </c>
      <c r="U5899" s="1" t="str">
        <f t="shared" si="184"/>
        <v>Above Benchmark</v>
      </c>
      <c r="V5899" s="1">
        <f t="shared" ca="1" si="185"/>
        <v>87</v>
      </c>
      <c r="W5899" s="1" t="str">
        <f ca="1">_xlfn.IFS(Admissions[[#This Row],[Patients Age]]&lt;18,"Paediatric",V5899&lt;40,"Young Adult",V5899&lt;65,"Adult",TRUE,"Senior")</f>
        <v>Senior</v>
      </c>
    </row>
    <row r="5900" spans="1:23" x14ac:dyDescent="0.25">
      <c r="A5900">
        <v>14479</v>
      </c>
      <c r="B5900">
        <v>7183</v>
      </c>
      <c r="C5900" s="1" t="s">
        <v>981</v>
      </c>
      <c r="D5900" s="1" t="s">
        <v>56</v>
      </c>
      <c r="E5900" s="2">
        <v>22943</v>
      </c>
      <c r="F5900" s="1" t="s">
        <v>26</v>
      </c>
      <c r="G5900" s="1" t="s">
        <v>141</v>
      </c>
      <c r="H5900" s="2">
        <v>44957</v>
      </c>
      <c r="I5900" s="2">
        <v>44959</v>
      </c>
      <c r="J5900">
        <v>2</v>
      </c>
      <c r="K5900">
        <v>6870</v>
      </c>
      <c r="L5900" s="1" t="s">
        <v>1491</v>
      </c>
      <c r="M5900" s="1" t="s">
        <v>17</v>
      </c>
      <c r="N5900" s="1" t="s">
        <v>18</v>
      </c>
      <c r="O5900" t="s">
        <v>19</v>
      </c>
      <c r="P5900">
        <v>3435</v>
      </c>
      <c r="Q5900" s="1" t="s">
        <v>1492</v>
      </c>
      <c r="R5900" s="1" t="s">
        <v>1452</v>
      </c>
      <c r="S5900" t="s">
        <v>1449</v>
      </c>
      <c r="T5900">
        <f>VLOOKUP(Admissions[[#This Row],[Department]],Departments!A:E,5,FALSE)</f>
        <v>9000</v>
      </c>
      <c r="U5900" s="1" t="str">
        <f t="shared" si="184"/>
        <v>Within Benchmark</v>
      </c>
      <c r="V5900" s="1">
        <f t="shared" ca="1" si="185"/>
        <v>63</v>
      </c>
      <c r="W5900" s="1" t="str">
        <f ca="1">_xlfn.IFS(Admissions[[#This Row],[Patients Age]]&lt;18,"Paediatric",V5900&lt;40,"Young Adult",V5900&lt;65,"Adult",TRUE,"Senior")</f>
        <v>Adult</v>
      </c>
    </row>
    <row r="5901" spans="1:23" x14ac:dyDescent="0.25">
      <c r="A5901">
        <v>15677</v>
      </c>
      <c r="B5901">
        <v>5007</v>
      </c>
      <c r="C5901" s="1" t="s">
        <v>1065</v>
      </c>
      <c r="D5901" s="1" t="s">
        <v>56</v>
      </c>
      <c r="E5901" s="2">
        <v>25869</v>
      </c>
      <c r="F5901" s="1" t="s">
        <v>35</v>
      </c>
      <c r="G5901" s="1" t="s">
        <v>85</v>
      </c>
      <c r="H5901" s="2">
        <v>45552</v>
      </c>
      <c r="I5901" s="2">
        <v>45559</v>
      </c>
      <c r="J5901">
        <v>7</v>
      </c>
      <c r="K5901">
        <v>11129</v>
      </c>
      <c r="L5901" s="1" t="s">
        <v>1491</v>
      </c>
      <c r="M5901" s="1" t="s">
        <v>37</v>
      </c>
      <c r="N5901" s="1" t="s">
        <v>18</v>
      </c>
      <c r="O5901" t="s">
        <v>19</v>
      </c>
      <c r="P5901">
        <v>1589.8570999999999</v>
      </c>
      <c r="Q5901" s="1" t="s">
        <v>1492</v>
      </c>
      <c r="R5901" s="1" t="s">
        <v>1452</v>
      </c>
      <c r="S5901" t="s">
        <v>1449</v>
      </c>
      <c r="T5901">
        <f>VLOOKUP(Admissions[[#This Row],[Department]],Departments!A:E,5,FALSE)</f>
        <v>8500</v>
      </c>
      <c r="U5901" s="1" t="str">
        <f t="shared" si="184"/>
        <v>Above Benchmark</v>
      </c>
      <c r="V5901" s="1">
        <f t="shared" ca="1" si="185"/>
        <v>55</v>
      </c>
      <c r="W5901" s="1" t="str">
        <f ca="1">_xlfn.IFS(Admissions[[#This Row],[Patients Age]]&lt;18,"Paediatric",V5901&lt;40,"Young Adult",V5901&lt;65,"Adult",TRUE,"Senior")</f>
        <v>Adult</v>
      </c>
    </row>
    <row r="5902" spans="1:23" x14ac:dyDescent="0.25">
      <c r="A5902">
        <v>10276</v>
      </c>
      <c r="B5902">
        <v>7197</v>
      </c>
      <c r="C5902" s="1" t="s">
        <v>205</v>
      </c>
      <c r="D5902" s="1" t="s">
        <v>56</v>
      </c>
      <c r="E5902" s="2">
        <v>36808</v>
      </c>
      <c r="F5902" s="1" t="s">
        <v>51</v>
      </c>
      <c r="G5902" s="1" t="s">
        <v>87</v>
      </c>
      <c r="H5902" s="2">
        <v>45130</v>
      </c>
      <c r="I5902" s="2">
        <v>45137</v>
      </c>
      <c r="J5902">
        <v>7</v>
      </c>
      <c r="K5902">
        <v>6623</v>
      </c>
      <c r="L5902" s="1" t="s">
        <v>1491</v>
      </c>
      <c r="M5902" s="1" t="s">
        <v>114</v>
      </c>
      <c r="N5902" s="1" t="s">
        <v>18</v>
      </c>
      <c r="O5902" t="s">
        <v>19</v>
      </c>
      <c r="P5902">
        <v>946.14290000000005</v>
      </c>
      <c r="Q5902" s="1" t="s">
        <v>1492</v>
      </c>
      <c r="R5902" s="1" t="s">
        <v>1451</v>
      </c>
      <c r="S5902" t="s">
        <v>1447</v>
      </c>
      <c r="T5902">
        <f>VLOOKUP(Admissions[[#This Row],[Department]],Departments!A:E,5,FALSE)</f>
        <v>6800</v>
      </c>
      <c r="U5902" s="1" t="str">
        <f t="shared" si="184"/>
        <v>Within Benchmark</v>
      </c>
      <c r="V5902" s="1">
        <f t="shared" ca="1" si="185"/>
        <v>25</v>
      </c>
      <c r="W5902" s="1" t="str">
        <f ca="1">_xlfn.IFS(Admissions[[#This Row],[Patients Age]]&lt;18,"Paediatric",V5902&lt;40,"Young Adult",V5902&lt;65,"Adult",TRUE,"Senior")</f>
        <v>Young Adult</v>
      </c>
    </row>
    <row r="5903" spans="1:23" x14ac:dyDescent="0.25">
      <c r="A5903">
        <v>13512</v>
      </c>
      <c r="B5903">
        <v>6799</v>
      </c>
      <c r="C5903" s="1" t="s">
        <v>677</v>
      </c>
      <c r="D5903" s="1" t="s">
        <v>56</v>
      </c>
      <c r="E5903" s="2">
        <v>14570</v>
      </c>
      <c r="F5903" s="1" t="s">
        <v>15</v>
      </c>
      <c r="G5903" s="1" t="s">
        <v>48</v>
      </c>
      <c r="H5903" s="2">
        <v>45446</v>
      </c>
      <c r="I5903" s="2">
        <v>45449</v>
      </c>
      <c r="J5903">
        <v>3</v>
      </c>
      <c r="K5903">
        <v>7539</v>
      </c>
      <c r="L5903" s="1" t="s">
        <v>1491</v>
      </c>
      <c r="M5903" s="1" t="s">
        <v>46</v>
      </c>
      <c r="N5903" s="1" t="s">
        <v>33</v>
      </c>
      <c r="O5903" t="s">
        <v>19</v>
      </c>
      <c r="P5903">
        <v>2513</v>
      </c>
      <c r="Q5903" s="1" t="s">
        <v>1492</v>
      </c>
      <c r="R5903" s="1" t="s">
        <v>1448</v>
      </c>
      <c r="S5903" t="s">
        <v>1449</v>
      </c>
      <c r="T5903">
        <f>VLOOKUP(Admissions[[#This Row],[Department]],Departments!A:E,5,FALSE)</f>
        <v>5500</v>
      </c>
      <c r="U5903" s="1" t="str">
        <f t="shared" si="184"/>
        <v>Above Benchmark</v>
      </c>
      <c r="V5903" s="1">
        <f t="shared" ca="1" si="185"/>
        <v>86</v>
      </c>
      <c r="W5903" s="1" t="str">
        <f ca="1">_xlfn.IFS(Admissions[[#This Row],[Patients Age]]&lt;18,"Paediatric",V5903&lt;40,"Young Adult",V5903&lt;65,"Adult",TRUE,"Senior")</f>
        <v>Senior</v>
      </c>
    </row>
    <row r="5904" spans="1:23" x14ac:dyDescent="0.25">
      <c r="A5904">
        <v>12839</v>
      </c>
      <c r="B5904" t="s">
        <v>1495</v>
      </c>
      <c r="C5904" s="1" t="s">
        <v>451</v>
      </c>
      <c r="D5904" s="1" t="s">
        <v>56</v>
      </c>
      <c r="E5904" s="2">
        <v>37502</v>
      </c>
      <c r="F5904" s="1" t="s">
        <v>51</v>
      </c>
      <c r="G5904" s="1" t="s">
        <v>87</v>
      </c>
      <c r="H5904" s="2">
        <v>45317</v>
      </c>
      <c r="I5904" s="2">
        <v>45319</v>
      </c>
      <c r="J5904">
        <v>2</v>
      </c>
      <c r="K5904">
        <v>2880</v>
      </c>
      <c r="L5904" s="1" t="s">
        <v>1491</v>
      </c>
      <c r="M5904" s="1" t="s">
        <v>53</v>
      </c>
      <c r="N5904" s="1" t="s">
        <v>18</v>
      </c>
      <c r="O5904" t="s">
        <v>19</v>
      </c>
      <c r="P5904">
        <v>1440</v>
      </c>
      <c r="Q5904" s="1" t="s">
        <v>1492</v>
      </c>
      <c r="R5904" s="1" t="s">
        <v>1454</v>
      </c>
      <c r="S5904" t="s">
        <v>1449</v>
      </c>
      <c r="T5904">
        <f>VLOOKUP(Admissions[[#This Row],[Department]],Departments!A:E,5,FALSE)</f>
        <v>6800</v>
      </c>
      <c r="U5904" s="1" t="str">
        <f t="shared" si="184"/>
        <v>Within Benchmark</v>
      </c>
      <c r="V5904" s="1">
        <f t="shared" ca="1" si="185"/>
        <v>23</v>
      </c>
      <c r="W5904" s="1" t="str">
        <f ca="1">_xlfn.IFS(Admissions[[#This Row],[Patients Age]]&lt;18,"Paediatric",V5904&lt;40,"Young Adult",V5904&lt;65,"Adult",TRUE,"Senior")</f>
        <v>Young Adult</v>
      </c>
    </row>
    <row r="5905" spans="1:23" x14ac:dyDescent="0.25">
      <c r="A5905">
        <v>14007</v>
      </c>
      <c r="B5905">
        <v>4716</v>
      </c>
      <c r="C5905" s="1" t="s">
        <v>1015</v>
      </c>
      <c r="D5905" s="1" t="s">
        <v>56</v>
      </c>
      <c r="E5905" s="2">
        <v>14839</v>
      </c>
      <c r="F5905" s="1" t="s">
        <v>66</v>
      </c>
      <c r="G5905" s="1" t="s">
        <v>67</v>
      </c>
      <c r="H5905" s="2">
        <v>44997</v>
      </c>
      <c r="I5905" s="2">
        <v>45001</v>
      </c>
      <c r="J5905">
        <v>4</v>
      </c>
      <c r="K5905">
        <v>6952</v>
      </c>
      <c r="L5905" s="1" t="s">
        <v>1491</v>
      </c>
      <c r="M5905" s="1" t="s">
        <v>68</v>
      </c>
      <c r="N5905" s="1" t="s">
        <v>18</v>
      </c>
      <c r="O5905" t="s">
        <v>19</v>
      </c>
      <c r="P5905">
        <v>1738</v>
      </c>
      <c r="Q5905" s="1" t="s">
        <v>1492</v>
      </c>
      <c r="R5905" s="1" t="s">
        <v>1451</v>
      </c>
      <c r="S5905" t="s">
        <v>1447</v>
      </c>
      <c r="T5905">
        <f>VLOOKUP(Admissions[[#This Row],[Department]],Departments!A:E,5,FALSE)</f>
        <v>6000</v>
      </c>
      <c r="U5905" s="1" t="str">
        <f t="shared" si="184"/>
        <v>Above Benchmark</v>
      </c>
      <c r="V5905" s="1">
        <f t="shared" ca="1" si="185"/>
        <v>85</v>
      </c>
      <c r="W5905" s="1" t="str">
        <f ca="1">_xlfn.IFS(Admissions[[#This Row],[Patients Age]]&lt;18,"Paediatric",V5905&lt;40,"Young Adult",V5905&lt;65,"Adult",TRUE,"Senior")</f>
        <v>Senior</v>
      </c>
    </row>
    <row r="5906" spans="1:23" x14ac:dyDescent="0.25">
      <c r="A5906">
        <v>12573</v>
      </c>
      <c r="B5906">
        <v>5591</v>
      </c>
      <c r="C5906" s="1" t="s">
        <v>1262</v>
      </c>
      <c r="D5906" s="1" t="s">
        <v>14</v>
      </c>
      <c r="E5906" s="2">
        <v>26595</v>
      </c>
      <c r="F5906" s="1" t="s">
        <v>35</v>
      </c>
      <c r="G5906" s="1" t="s">
        <v>36</v>
      </c>
      <c r="H5906" s="2">
        <v>45189</v>
      </c>
      <c r="I5906" s="2">
        <v>45194</v>
      </c>
      <c r="J5906">
        <v>5</v>
      </c>
      <c r="K5906">
        <v>9622</v>
      </c>
      <c r="L5906" s="1" t="s">
        <v>1491</v>
      </c>
      <c r="M5906" s="1" t="s">
        <v>60</v>
      </c>
      <c r="N5906" s="1" t="s">
        <v>18</v>
      </c>
      <c r="O5906" t="s">
        <v>19</v>
      </c>
      <c r="P5906">
        <v>1924.4</v>
      </c>
      <c r="Q5906" s="1" t="s">
        <v>1492</v>
      </c>
      <c r="R5906" s="1" t="s">
        <v>1453</v>
      </c>
      <c r="S5906" t="s">
        <v>1449</v>
      </c>
      <c r="T5906">
        <f>VLOOKUP(Admissions[[#This Row],[Department]],Departments!A:E,5,FALSE)</f>
        <v>8500</v>
      </c>
      <c r="U5906" s="1" t="str">
        <f t="shared" si="184"/>
        <v>Above Benchmark</v>
      </c>
      <c r="V5906" s="1">
        <f t="shared" ca="1" si="185"/>
        <v>53</v>
      </c>
      <c r="W5906" s="1" t="str">
        <f ca="1">_xlfn.IFS(Admissions[[#This Row],[Patients Age]]&lt;18,"Paediatric",V5906&lt;40,"Young Adult",V5906&lt;65,"Adult",TRUE,"Senior")</f>
        <v>Adult</v>
      </c>
    </row>
    <row r="5907" spans="1:23" x14ac:dyDescent="0.25">
      <c r="A5907">
        <v>10606</v>
      </c>
      <c r="B5907">
        <v>3726</v>
      </c>
      <c r="C5907" s="1" t="s">
        <v>1426</v>
      </c>
      <c r="D5907" s="1" t="s">
        <v>56</v>
      </c>
      <c r="E5907" s="2">
        <v>26428</v>
      </c>
      <c r="F5907" s="1" t="s">
        <v>26</v>
      </c>
      <c r="G5907" s="1" t="s">
        <v>27</v>
      </c>
      <c r="H5907" s="2">
        <v>45102</v>
      </c>
      <c r="I5907" s="2">
        <v>45103</v>
      </c>
      <c r="J5907">
        <v>1</v>
      </c>
      <c r="K5907">
        <v>11524</v>
      </c>
      <c r="L5907" s="1" t="s">
        <v>1491</v>
      </c>
      <c r="M5907" s="1" t="s">
        <v>28</v>
      </c>
      <c r="N5907" s="1" t="s">
        <v>33</v>
      </c>
      <c r="O5907" t="s">
        <v>19</v>
      </c>
      <c r="P5907">
        <v>11524</v>
      </c>
      <c r="Q5907" s="1" t="s">
        <v>1492</v>
      </c>
      <c r="R5907" s="1" t="s">
        <v>1451</v>
      </c>
      <c r="S5907" t="s">
        <v>1447</v>
      </c>
      <c r="T5907">
        <f>VLOOKUP(Admissions[[#This Row],[Department]],Departments!A:E,5,FALSE)</f>
        <v>9000</v>
      </c>
      <c r="U5907" s="1" t="str">
        <f t="shared" si="184"/>
        <v>Above Benchmark</v>
      </c>
      <c r="V5907" s="1">
        <f t="shared" ca="1" si="185"/>
        <v>54</v>
      </c>
      <c r="W5907" s="1" t="str">
        <f ca="1">_xlfn.IFS(Admissions[[#This Row],[Patients Age]]&lt;18,"Paediatric",V5907&lt;40,"Young Adult",V5907&lt;65,"Adult",TRUE,"Senior")</f>
        <v>Adult</v>
      </c>
    </row>
    <row r="5908" spans="1:23" x14ac:dyDescent="0.25">
      <c r="A5908">
        <v>15253</v>
      </c>
      <c r="B5908">
        <v>3314</v>
      </c>
      <c r="C5908" s="1" t="s">
        <v>753</v>
      </c>
      <c r="D5908" s="1" t="s">
        <v>56</v>
      </c>
      <c r="E5908" s="2">
        <v>26031</v>
      </c>
      <c r="F5908" s="1" t="s">
        <v>26</v>
      </c>
      <c r="G5908" s="1" t="s">
        <v>39</v>
      </c>
      <c r="H5908" s="2">
        <v>44961</v>
      </c>
      <c r="I5908" s="2">
        <v>44971</v>
      </c>
      <c r="J5908">
        <v>10</v>
      </c>
      <c r="K5908">
        <v>16884</v>
      </c>
      <c r="L5908" s="1" t="s">
        <v>1491</v>
      </c>
      <c r="M5908" s="1" t="s">
        <v>28</v>
      </c>
      <c r="N5908" s="1" t="s">
        <v>33</v>
      </c>
      <c r="O5908" t="s">
        <v>19</v>
      </c>
      <c r="P5908">
        <v>1688.4</v>
      </c>
      <c r="Q5908" s="1" t="s">
        <v>1492</v>
      </c>
      <c r="R5908" s="1" t="s">
        <v>1446</v>
      </c>
      <c r="S5908" t="s">
        <v>1447</v>
      </c>
      <c r="T5908">
        <f>VLOOKUP(Admissions[[#This Row],[Department]],Departments!A:E,5,FALSE)</f>
        <v>9000</v>
      </c>
      <c r="U5908" s="1" t="str">
        <f t="shared" si="184"/>
        <v>Above Benchmark</v>
      </c>
      <c r="V5908" s="1">
        <f t="shared" ca="1" si="185"/>
        <v>55</v>
      </c>
      <c r="W5908" s="1" t="str">
        <f ca="1">_xlfn.IFS(Admissions[[#This Row],[Patients Age]]&lt;18,"Paediatric",V5908&lt;40,"Young Adult",V5908&lt;65,"Adult",TRUE,"Senior")</f>
        <v>Adult</v>
      </c>
    </row>
    <row r="5909" spans="1:23" x14ac:dyDescent="0.25">
      <c r="A5909">
        <v>11551</v>
      </c>
      <c r="B5909">
        <v>5167</v>
      </c>
      <c r="C5909" s="1" t="s">
        <v>551</v>
      </c>
      <c r="D5909" s="1" t="s">
        <v>14</v>
      </c>
      <c r="E5909" s="2">
        <v>24227</v>
      </c>
      <c r="F5909" s="1" t="s">
        <v>35</v>
      </c>
      <c r="G5909" s="1" t="s">
        <v>85</v>
      </c>
      <c r="H5909" s="2">
        <v>45623</v>
      </c>
      <c r="I5909" s="2">
        <v>45628</v>
      </c>
      <c r="J5909">
        <v>5</v>
      </c>
      <c r="K5909">
        <v>7654</v>
      </c>
      <c r="L5909" s="1" t="s">
        <v>1491</v>
      </c>
      <c r="M5909" s="1" t="s">
        <v>60</v>
      </c>
      <c r="N5909" s="1" t="s">
        <v>18</v>
      </c>
      <c r="O5909" t="s">
        <v>19</v>
      </c>
      <c r="P5909">
        <v>1530.8</v>
      </c>
      <c r="Q5909" s="1" t="s">
        <v>1492</v>
      </c>
      <c r="R5909" s="1" t="s">
        <v>1453</v>
      </c>
      <c r="S5909" t="s">
        <v>1449</v>
      </c>
      <c r="T5909">
        <f>VLOOKUP(Admissions[[#This Row],[Department]],Departments!A:E,5,FALSE)</f>
        <v>8500</v>
      </c>
      <c r="U5909" s="1" t="str">
        <f t="shared" si="184"/>
        <v>Within Benchmark</v>
      </c>
      <c r="V5909" s="1">
        <f t="shared" ca="1" si="185"/>
        <v>60</v>
      </c>
      <c r="W5909" s="1" t="str">
        <f ca="1">_xlfn.IFS(Admissions[[#This Row],[Patients Age]]&lt;18,"Paediatric",V5909&lt;40,"Young Adult",V5909&lt;65,"Adult",TRUE,"Senior")</f>
        <v>Adult</v>
      </c>
    </row>
  </sheetData>
  <conditionalFormatting sqref="B2:B5909">
    <cfRule type="containsText" dxfId="5" priority="6" operator="containsText" text="Missing">
      <formula>NOT(ISERROR(SEARCH("Missing",B2)))</formula>
    </cfRule>
  </conditionalFormatting>
  <conditionalFormatting sqref="O1:O1048576">
    <cfRule type="containsText" dxfId="4" priority="4" operator="containsText" text="Invalid">
      <formula>NOT(ISERROR(SEARCH("Invalid",O1)))</formula>
    </cfRule>
  </conditionalFormatting>
  <conditionalFormatting sqref="J1:J1048576">
    <cfRule type="dataBar" priority="3">
      <dataBar>
        <cfvo type="min"/>
        <cfvo type="max"/>
        <color rgb="FF008AEF"/>
      </dataBar>
      <extLst>
        <ext xmlns:x14="http://schemas.microsoft.com/office/spreadsheetml/2009/9/main" uri="{B025F937-C7B1-47D3-B67F-A62EFF666E3E}">
          <x14:id>{AE476A5F-9BE7-4DC2-936F-83FDB98C3CAC}</x14:id>
        </ext>
      </extLst>
    </cfRule>
  </conditionalFormatting>
  <conditionalFormatting sqref="K1:K1048576">
    <cfRule type="colorScale" priority="2">
      <colorScale>
        <cfvo type="min"/>
        <cfvo type="percentile" val="50"/>
        <cfvo type="max"/>
        <color rgb="FFFF0000"/>
        <color rgb="FFFFFF00"/>
        <color rgb="FF00B050"/>
      </colorScale>
    </cfRule>
  </conditionalFormatting>
  <conditionalFormatting sqref="L2:L5909">
    <cfRule type="containsText" dxfId="3" priority="1" operator="containsText" text="Yes">
      <formula>NOT(ISERROR(SEARCH("Yes",L2)))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E476A5F-9BE7-4DC2-936F-83FDB98C3CAC}">
            <x14:dataBar minLength="0" maxLength="100" gradient="0">
              <x14:cfvo type="autoMin"/>
              <x14:cfvo type="autoMax"/>
              <x14:negativeFillColor rgb="FFFF0000"/>
              <x14:axisColor rgb="FF000000"/>
            </x14:dataBar>
          </x14:cfRule>
          <xm:sqref>J1:J1048576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5674-5D0C-4BD2-BB48-317F9C3D2FAE}">
  <dimension ref="A1:E9"/>
  <sheetViews>
    <sheetView workbookViewId="0">
      <selection activeCell="G6" sqref="G6"/>
    </sheetView>
  </sheetViews>
  <sheetFormatPr defaultRowHeight="15" x14ac:dyDescent="0.25"/>
  <cols>
    <col min="1" max="1" width="21.5703125" bestFit="1" customWidth="1"/>
    <col min="2" max="2" width="20.5703125" bestFit="1" customWidth="1"/>
    <col min="3" max="3" width="19.5703125" bestFit="1" customWidth="1"/>
    <col min="4" max="4" width="14.7109375" bestFit="1" customWidth="1"/>
    <col min="5" max="5" width="18.140625" bestFit="1" customWidth="1"/>
    <col min="6" max="6" width="21.5703125" bestFit="1" customWidth="1"/>
  </cols>
  <sheetData>
    <row r="1" spans="1:5" x14ac:dyDescent="0.25">
      <c r="A1" t="s">
        <v>1434</v>
      </c>
      <c r="B1" t="s">
        <v>1433</v>
      </c>
      <c r="C1" t="s">
        <v>1435</v>
      </c>
      <c r="D1" t="s">
        <v>1436</v>
      </c>
      <c r="E1" t="s">
        <v>1437</v>
      </c>
    </row>
    <row r="2" spans="1:5" x14ac:dyDescent="0.25">
      <c r="A2" s="1" t="s">
        <v>35</v>
      </c>
      <c r="B2">
        <v>1</v>
      </c>
      <c r="C2" s="1" t="s">
        <v>1438</v>
      </c>
      <c r="D2" s="1" t="s">
        <v>36</v>
      </c>
      <c r="E2">
        <v>8500</v>
      </c>
    </row>
    <row r="3" spans="1:5" x14ac:dyDescent="0.25">
      <c r="A3" s="1" t="s">
        <v>15</v>
      </c>
      <c r="B3">
        <v>2</v>
      </c>
      <c r="C3" s="1" t="s">
        <v>15</v>
      </c>
      <c r="D3" s="1" t="s">
        <v>48</v>
      </c>
      <c r="E3">
        <v>5500</v>
      </c>
    </row>
    <row r="4" spans="1:5" x14ac:dyDescent="0.25">
      <c r="A4" s="1" t="s">
        <v>26</v>
      </c>
      <c r="B4">
        <v>3</v>
      </c>
      <c r="C4" s="1" t="s">
        <v>1438</v>
      </c>
      <c r="D4" s="1" t="s">
        <v>39</v>
      </c>
      <c r="E4">
        <v>9000</v>
      </c>
    </row>
    <row r="5" spans="1:5" x14ac:dyDescent="0.25">
      <c r="A5" s="1" t="s">
        <v>21</v>
      </c>
      <c r="B5">
        <v>4</v>
      </c>
      <c r="C5" s="1" t="s">
        <v>1438</v>
      </c>
      <c r="D5" s="1" t="s">
        <v>22</v>
      </c>
      <c r="E5">
        <v>12000</v>
      </c>
    </row>
    <row r="6" spans="1:5" x14ac:dyDescent="0.25">
      <c r="A6" s="1" t="s">
        <v>41</v>
      </c>
      <c r="B6">
        <v>5</v>
      </c>
      <c r="C6" s="1" t="s">
        <v>1438</v>
      </c>
      <c r="D6" s="1" t="s">
        <v>42</v>
      </c>
      <c r="E6">
        <v>7200</v>
      </c>
    </row>
    <row r="7" spans="1:5" x14ac:dyDescent="0.25">
      <c r="A7" s="1" t="s">
        <v>51</v>
      </c>
      <c r="B7">
        <v>6</v>
      </c>
      <c r="C7" s="1" t="s">
        <v>1438</v>
      </c>
      <c r="D7" s="1" t="s">
        <v>113</v>
      </c>
      <c r="E7">
        <v>6800</v>
      </c>
    </row>
    <row r="8" spans="1:5" x14ac:dyDescent="0.25">
      <c r="A8" s="1" t="s">
        <v>30</v>
      </c>
      <c r="B8">
        <v>7</v>
      </c>
      <c r="C8" s="1" t="s">
        <v>1439</v>
      </c>
      <c r="D8" s="1" t="s">
        <v>31</v>
      </c>
      <c r="E8">
        <v>4500</v>
      </c>
    </row>
    <row r="9" spans="1:5" x14ac:dyDescent="0.25">
      <c r="A9" s="1" t="s">
        <v>66</v>
      </c>
      <c r="B9">
        <v>8</v>
      </c>
      <c r="C9" s="1" t="s">
        <v>1439</v>
      </c>
      <c r="D9" s="1" t="s">
        <v>77</v>
      </c>
      <c r="E9">
        <v>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C6BD1-2A11-4EBC-9671-71F555B6D808}">
  <dimension ref="A1:T31"/>
  <sheetViews>
    <sheetView topLeftCell="G1" workbookViewId="0">
      <selection activeCell="P4" sqref="P4"/>
    </sheetView>
  </sheetViews>
  <sheetFormatPr defaultRowHeight="15" x14ac:dyDescent="0.25"/>
  <cols>
    <col min="1" max="1" width="15" bestFit="1" customWidth="1"/>
    <col min="2" max="2" width="16.140625" bestFit="1" customWidth="1"/>
    <col min="3" max="3" width="9.7109375" bestFit="1" customWidth="1"/>
    <col min="4" max="4" width="15.28515625" bestFit="1" customWidth="1"/>
    <col min="5" max="5" width="18.28515625" bestFit="1" customWidth="1"/>
    <col min="6" max="6" width="14.42578125" bestFit="1" customWidth="1"/>
    <col min="8" max="8" width="5.140625" style="7" customWidth="1"/>
    <col min="10" max="10" width="19.5703125" bestFit="1" customWidth="1"/>
    <col min="11" max="11" width="16.140625" bestFit="1" customWidth="1"/>
    <col min="12" max="12" width="12" bestFit="1" customWidth="1"/>
    <col min="13" max="13" width="14.42578125" bestFit="1" customWidth="1"/>
    <col min="14" max="14" width="5.85546875" style="7" customWidth="1"/>
    <col min="16" max="16" width="20.5703125" bestFit="1" customWidth="1"/>
    <col min="17" max="18" width="14.42578125" bestFit="1" customWidth="1"/>
    <col min="19" max="19" width="22" customWidth="1"/>
    <col min="20" max="20" width="16.42578125" customWidth="1"/>
  </cols>
  <sheetData>
    <row r="1" spans="1:20" x14ac:dyDescent="0.25">
      <c r="A1" t="s">
        <v>1496</v>
      </c>
      <c r="B1" t="s">
        <v>1497</v>
      </c>
      <c r="C1" t="s">
        <v>1498</v>
      </c>
      <c r="D1" t="s">
        <v>1499</v>
      </c>
      <c r="E1" t="s">
        <v>1500</v>
      </c>
      <c r="F1" t="s">
        <v>1501</v>
      </c>
      <c r="J1" s="5" t="s">
        <v>1434</v>
      </c>
      <c r="K1" t="s">
        <v>1498</v>
      </c>
      <c r="L1" t="s">
        <v>1497</v>
      </c>
      <c r="P1" s="5" t="s">
        <v>1434</v>
      </c>
      <c r="Q1" t="s">
        <v>1501</v>
      </c>
      <c r="S1" t="s">
        <v>1434</v>
      </c>
      <c r="T1" t="s">
        <v>1501</v>
      </c>
    </row>
    <row r="2" spans="1:20" x14ac:dyDescent="0.25">
      <c r="A2" s="3">
        <v>366</v>
      </c>
      <c r="B2" s="3">
        <v>5.5191256830601096</v>
      </c>
      <c r="C2" s="6">
        <v>2922959</v>
      </c>
      <c r="D2" s="3">
        <v>7986.2267759562837</v>
      </c>
      <c r="E2" s="3">
        <v>33</v>
      </c>
      <c r="F2" s="4">
        <v>9.0163934426229511E-2</v>
      </c>
      <c r="J2" t="s">
        <v>35</v>
      </c>
      <c r="K2" s="6">
        <v>8078433</v>
      </c>
      <c r="L2" s="3">
        <v>5.7863105175292153</v>
      </c>
      <c r="P2" t="s">
        <v>35</v>
      </c>
      <c r="Q2" s="4">
        <v>0.19031719532554256</v>
      </c>
      <c r="S2" t="str">
        <f>INDEX($P$2:$P$9,MATCH(T2,$Q$2:$Q$9,0))</f>
        <v>Cardiology</v>
      </c>
      <c r="T2" s="8">
        <f>LARGE($Q$2:$Q$9,ROWS(F$2:F2))</f>
        <v>0.19031719532554256</v>
      </c>
    </row>
    <row r="3" spans="1:20" x14ac:dyDescent="0.25">
      <c r="J3" t="s">
        <v>15</v>
      </c>
      <c r="K3" s="6">
        <v>3326011</v>
      </c>
      <c r="L3" s="3">
        <v>2.4452554744525545</v>
      </c>
      <c r="P3" t="s">
        <v>15</v>
      </c>
      <c r="Q3" s="4">
        <v>0.14233576642335766</v>
      </c>
      <c r="S3" t="str">
        <f t="shared" ref="S3:S5" si="0">INDEX($P$2:$P$9,MATCH(T3,$Q$2:$Q$9,0))</f>
        <v>Emergency</v>
      </c>
      <c r="T3" s="8">
        <f>LARGE($Q$2:$Q$9,ROWS(F$2:F3))</f>
        <v>0.14233576642335766</v>
      </c>
    </row>
    <row r="4" spans="1:20" x14ac:dyDescent="0.25">
      <c r="J4" t="s">
        <v>66</v>
      </c>
      <c r="K4" s="6">
        <v>3280914</v>
      </c>
      <c r="L4" s="3">
        <v>4.1616766467065869</v>
      </c>
      <c r="P4" t="s">
        <v>66</v>
      </c>
      <c r="Q4" s="4">
        <v>8.0838323353293412E-2</v>
      </c>
      <c r="S4" t="str">
        <f t="shared" si="0"/>
        <v>Oncology</v>
      </c>
      <c r="T4" s="8">
        <f>LARGE($Q$2:$Q$9,ROWS(F$2:F4))</f>
        <v>9.580838323353294E-2</v>
      </c>
    </row>
    <row r="5" spans="1:20" x14ac:dyDescent="0.25">
      <c r="J5" t="s">
        <v>41</v>
      </c>
      <c r="K5" s="6">
        <v>2446024</v>
      </c>
      <c r="L5" s="3">
        <v>5.0169491525423728</v>
      </c>
      <c r="P5" t="s">
        <v>41</v>
      </c>
      <c r="Q5" s="4">
        <v>8.4745762711864403E-2</v>
      </c>
      <c r="S5" t="str">
        <f t="shared" si="0"/>
        <v>Surgery</v>
      </c>
      <c r="T5" s="8">
        <f>LARGE($Q$2:$Q$9,ROWS(F$2:F5))</f>
        <v>9.4567404426559351E-2</v>
      </c>
    </row>
    <row r="6" spans="1:20" x14ac:dyDescent="0.25">
      <c r="J6" t="s">
        <v>21</v>
      </c>
      <c r="K6" s="6">
        <v>8927680</v>
      </c>
      <c r="L6" s="3">
        <v>8.0209580838323351</v>
      </c>
      <c r="P6" t="s">
        <v>21</v>
      </c>
      <c r="Q6" s="4">
        <v>9.580838323353294E-2</v>
      </c>
      <c r="S6" t="str">
        <f>INDEX($P$2:$P$9,MATCH(T6,$Q$2:$Q$9,0))</f>
        <v>Orthopedics</v>
      </c>
      <c r="T6" s="8">
        <f>LARGE($Q$2:$Q$9,ROWS(F$2:F6))</f>
        <v>9.0163934426229511E-2</v>
      </c>
    </row>
    <row r="7" spans="1:20" x14ac:dyDescent="0.25">
      <c r="J7" t="s">
        <v>51</v>
      </c>
      <c r="K7" s="6">
        <v>2922959</v>
      </c>
      <c r="L7" s="3">
        <v>5.5191256830601096</v>
      </c>
      <c r="P7" t="s">
        <v>51</v>
      </c>
      <c r="Q7" s="4">
        <v>9.0163934426229511E-2</v>
      </c>
    </row>
    <row r="8" spans="1:20" x14ac:dyDescent="0.25">
      <c r="A8" s="5" t="s">
        <v>1434</v>
      </c>
      <c r="B8" t="s">
        <v>1501</v>
      </c>
      <c r="J8" t="s">
        <v>30</v>
      </c>
      <c r="K8" s="6">
        <v>2816203</v>
      </c>
      <c r="L8" s="3">
        <v>2.8096885813148789</v>
      </c>
      <c r="P8" t="s">
        <v>30</v>
      </c>
      <c r="Q8" s="4">
        <v>7.6124567474048443E-2</v>
      </c>
    </row>
    <row r="9" spans="1:20" x14ac:dyDescent="0.25">
      <c r="A9" t="s">
        <v>30</v>
      </c>
      <c r="B9" s="4">
        <v>7.6124567474048443E-2</v>
      </c>
      <c r="J9" t="s">
        <v>26</v>
      </c>
      <c r="K9" s="6">
        <v>9339917</v>
      </c>
      <c r="L9" s="3">
        <v>6.8853118712273638</v>
      </c>
      <c r="P9" t="s">
        <v>26</v>
      </c>
      <c r="Q9" s="4">
        <v>9.4567404426559351E-2</v>
      </c>
    </row>
    <row r="10" spans="1:20" x14ac:dyDescent="0.25">
      <c r="A10" t="s">
        <v>66</v>
      </c>
      <c r="B10" s="4">
        <v>8.0838323353293412E-2</v>
      </c>
    </row>
    <row r="11" spans="1:20" x14ac:dyDescent="0.25">
      <c r="A11" t="s">
        <v>41</v>
      </c>
      <c r="B11" s="4">
        <v>8.4745762711864403E-2</v>
      </c>
    </row>
    <row r="12" spans="1:20" x14ac:dyDescent="0.25">
      <c r="A12" t="s">
        <v>51</v>
      </c>
      <c r="B12" s="4">
        <v>9.0163934426229511E-2</v>
      </c>
      <c r="J12" s="5" t="s">
        <v>1435</v>
      </c>
      <c r="K12" t="s">
        <v>1496</v>
      </c>
      <c r="P12" t="s">
        <v>1517</v>
      </c>
      <c r="Q12" s="2">
        <f ca="1">TODAY()</f>
        <v>46211</v>
      </c>
    </row>
    <row r="13" spans="1:20" x14ac:dyDescent="0.25">
      <c r="A13" t="s">
        <v>26</v>
      </c>
      <c r="B13" s="4">
        <v>9.4567404426559351E-2</v>
      </c>
      <c r="J13" t="s">
        <v>15</v>
      </c>
      <c r="K13" s="3">
        <v>548</v>
      </c>
    </row>
    <row r="14" spans="1:20" x14ac:dyDescent="0.25">
      <c r="A14" t="s">
        <v>21</v>
      </c>
      <c r="B14" s="4">
        <v>9.580838323353294E-2</v>
      </c>
      <c r="J14" t="s">
        <v>1438</v>
      </c>
      <c r="K14" s="3">
        <v>2091</v>
      </c>
    </row>
    <row r="15" spans="1:20" x14ac:dyDescent="0.25">
      <c r="A15" t="s">
        <v>15</v>
      </c>
      <c r="B15" s="4">
        <v>0.14233576642335766</v>
      </c>
      <c r="J15" t="s">
        <v>1439</v>
      </c>
      <c r="K15" s="3">
        <v>623</v>
      </c>
    </row>
    <row r="16" spans="1:20" x14ac:dyDescent="0.25">
      <c r="A16" t="s">
        <v>35</v>
      </c>
      <c r="B16" s="4">
        <v>0.19031719532554256</v>
      </c>
    </row>
    <row r="20" spans="1:2" x14ac:dyDescent="0.25">
      <c r="A20" s="5" t="s">
        <v>1506</v>
      </c>
      <c r="B20" t="s">
        <v>1496</v>
      </c>
    </row>
    <row r="21" spans="1:2" x14ac:dyDescent="0.25">
      <c r="A21" t="s">
        <v>1510</v>
      </c>
      <c r="B21" s="3">
        <v>32</v>
      </c>
    </row>
    <row r="22" spans="1:2" x14ac:dyDescent="0.25">
      <c r="A22" t="s">
        <v>1509</v>
      </c>
      <c r="B22" s="3">
        <v>25</v>
      </c>
    </row>
    <row r="23" spans="1:2" x14ac:dyDescent="0.25">
      <c r="A23" t="s">
        <v>1513</v>
      </c>
      <c r="B23" s="3">
        <v>31</v>
      </c>
    </row>
    <row r="24" spans="1:2" x14ac:dyDescent="0.25">
      <c r="A24" t="s">
        <v>1507</v>
      </c>
      <c r="B24" s="3">
        <v>33</v>
      </c>
    </row>
    <row r="25" spans="1:2" x14ac:dyDescent="0.25">
      <c r="A25" t="s">
        <v>1505</v>
      </c>
      <c r="B25" s="3">
        <v>25</v>
      </c>
    </row>
    <row r="26" spans="1:2" x14ac:dyDescent="0.25">
      <c r="A26" t="s">
        <v>1512</v>
      </c>
      <c r="B26" s="3">
        <v>36</v>
      </c>
    </row>
    <row r="27" spans="1:2" x14ac:dyDescent="0.25">
      <c r="A27" t="s">
        <v>1511</v>
      </c>
      <c r="B27" s="3">
        <v>25</v>
      </c>
    </row>
    <row r="28" spans="1:2" x14ac:dyDescent="0.25">
      <c r="A28" t="s">
        <v>1516</v>
      </c>
      <c r="B28" s="3">
        <v>32</v>
      </c>
    </row>
    <row r="29" spans="1:2" x14ac:dyDescent="0.25">
      <c r="A29" t="s">
        <v>1515</v>
      </c>
      <c r="B29" s="3">
        <v>48</v>
      </c>
    </row>
    <row r="30" spans="1:2" x14ac:dyDescent="0.25">
      <c r="A30" t="s">
        <v>1514</v>
      </c>
      <c r="B30" s="3">
        <v>48</v>
      </c>
    </row>
    <row r="31" spans="1:2" x14ac:dyDescent="0.25">
      <c r="A31" t="s">
        <v>1508</v>
      </c>
      <c r="B31" s="3">
        <v>31</v>
      </c>
    </row>
  </sheetData>
  <pageMargins left="0.7" right="0.7" top="0.75" bottom="0.75" header="0.3" footer="0.3"/>
  <pageSetup orientation="portrait" horizontalDpi="360" verticalDpi="360" r:id="rId7"/>
  <tableParts count="1">
    <tablePart r:id="rId8"/>
  </tableParts>
  <extLst>
    <ext xmlns:x14="http://schemas.microsoft.com/office/spreadsheetml/2009/9/main" uri="{78C0D931-6437-407d-A8EE-F0AAD7539E65}">
      <x14:conditionalFormattings>
        <x14:conditionalFormatting xmlns:xm="http://schemas.microsoft.com/office/excel/2006/main" pivot="1">
          <x14:cfRule type="iconSet" priority="1" id="{16F085C0-D705-4E34-8ADB-43825A44BCE4}">
            <x14:iconSet iconSet="3TrafficLights2" custom="1">
              <x14:cfvo type="percent">
                <xm:f>0</xm:f>
              </x14:cfvo>
              <x14:cfvo type="percent">
                <xm:f>10</xm:f>
              </x14:cfvo>
              <x14:cfvo type="percent" gte="0">
                <xm:f>20</xm:f>
              </x14:cfvo>
              <x14:cfIcon iconSet="3TrafficLights2" iconId="2"/>
              <x14:cfIcon iconSet="3TrafficLights2" iconId="1"/>
              <x14:cfIcon iconSet="3TrafficLights2" iconId="0"/>
            </x14:iconSet>
          </x14:cfRule>
          <xm:sqref>B9:B16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0147F-46CF-4FA0-A030-802FBAF6DB0C}">
  <dimension ref="P24:Q29"/>
  <sheetViews>
    <sheetView showGridLines="0" showRowColHeaders="0" tabSelected="1" zoomScaleNormal="100" workbookViewId="0">
      <selection activeCell="F4" sqref="F4"/>
    </sheetView>
  </sheetViews>
  <sheetFormatPr defaultRowHeight="15" x14ac:dyDescent="0.25"/>
  <cols>
    <col min="2" max="2" width="19" customWidth="1"/>
    <col min="3" max="3" width="14.7109375" customWidth="1"/>
    <col min="4" max="7" width="11" customWidth="1"/>
    <col min="15" max="17" width="11" customWidth="1"/>
  </cols>
  <sheetData>
    <row r="24" spans="16:17" x14ac:dyDescent="0.25">
      <c r="P24" t="s">
        <v>1518</v>
      </c>
      <c r="Q24" t="s">
        <v>1501</v>
      </c>
    </row>
    <row r="25" spans="16:17" x14ac:dyDescent="0.25">
      <c r="P25" t="str">
        <f>Analysis!S2</f>
        <v>Cardiology</v>
      </c>
      <c r="Q25" s="9">
        <f>Analysis!T2</f>
        <v>0.19031719532554256</v>
      </c>
    </row>
    <row r="26" spans="16:17" x14ac:dyDescent="0.25">
      <c r="P26" t="str">
        <f>Analysis!S3</f>
        <v>Emergency</v>
      </c>
      <c r="Q26" s="9">
        <f>Analysis!T3</f>
        <v>0.14233576642335766</v>
      </c>
    </row>
    <row r="27" spans="16:17" x14ac:dyDescent="0.25">
      <c r="P27" t="str">
        <f>Analysis!S4</f>
        <v>Oncology</v>
      </c>
      <c r="Q27" s="9">
        <f>Analysis!T4</f>
        <v>9.580838323353294E-2</v>
      </c>
    </row>
    <row r="28" spans="16:17" x14ac:dyDescent="0.25">
      <c r="P28" t="str">
        <f>Analysis!S5</f>
        <v>Surgery</v>
      </c>
      <c r="Q28" s="9">
        <f>Analysis!T5</f>
        <v>9.4567404426559351E-2</v>
      </c>
    </row>
    <row r="29" spans="16:17" x14ac:dyDescent="0.25">
      <c r="P29" t="str">
        <f>Analysis!S6</f>
        <v>Orthopedics</v>
      </c>
      <c r="Q29" s="9">
        <f>Analysis!T6</f>
        <v>9.0163934426229511E-2</v>
      </c>
    </row>
  </sheetData>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5A450A8B-720F-4251-BC22-EF83C1FB6920}">
  <ds:schemaRefs/>
</ds:datastoreItem>
</file>

<file path=customXml/itemProps2.xml><?xml version="1.0" encoding="utf-8"?>
<ds:datastoreItem xmlns:ds="http://schemas.openxmlformats.org/officeDocument/2006/customXml" ds:itemID="{38F0E617-7F3B-46DF-99E8-07C5F2F389B6}">
  <ds:schemaRefs/>
</ds:datastoreItem>
</file>

<file path=customXml/itemProps3.xml><?xml version="1.0" encoding="utf-8"?>
<ds:datastoreItem xmlns:ds="http://schemas.openxmlformats.org/officeDocument/2006/customXml" ds:itemID="{8F23881C-0A4A-4953-A2D1-45B9A5FBF913}">
  <ds:schemaRefs/>
</ds:datastoreItem>
</file>

<file path=customXml/itemProps4.xml><?xml version="1.0" encoding="utf-8"?>
<ds:datastoreItem xmlns:ds="http://schemas.openxmlformats.org/officeDocument/2006/customXml" ds:itemID="{CE1FD601-43F9-4905-876E-8B1A07006A9F}">
  <ds:schemaRefs/>
</ds:datastoreItem>
</file>

<file path=customXml/itemProps5.xml><?xml version="1.0" encoding="utf-8"?>
<ds:datastoreItem xmlns:ds="http://schemas.openxmlformats.org/officeDocument/2006/customXml" ds:itemID="{A3377745-DAA7-4677-B330-190FB49DA287}">
  <ds:schemaRefs/>
</ds:datastoreItem>
</file>

<file path=customXml/itemProps6.xml><?xml version="1.0" encoding="utf-8"?>
<ds:datastoreItem xmlns:ds="http://schemas.openxmlformats.org/officeDocument/2006/customXml" ds:itemID="{E2EA9795-B510-4006-8F94-786DB2BB37D8}">
  <ds:schemaRefs/>
</ds:datastoreItem>
</file>

<file path=customXml/itemProps7.xml><?xml version="1.0" encoding="utf-8"?>
<ds:datastoreItem xmlns:ds="http://schemas.openxmlformats.org/officeDocument/2006/customXml" ds:itemID="{D8540EE9-4FCE-4CF8-906E-A4E7B9FCB19F}">
  <ds:schemaRefs/>
</ds:datastoreItem>
</file>

<file path=customXml/itemProps8.xml><?xml version="1.0" encoding="utf-8"?>
<ds:datastoreItem xmlns:ds="http://schemas.openxmlformats.org/officeDocument/2006/customXml" ds:itemID="{7A80187D-050D-4B12-A80D-44E173F697C6}">
  <ds:schemaRefs>
    <ds:schemaRef ds:uri="http://schemas.microsoft.com/DataMashup"/>
  </ds:schemaRefs>
</ds:datastoreItem>
</file>

<file path=customXml/itemProps9.xml><?xml version="1.0" encoding="utf-8"?>
<ds:datastoreItem xmlns:ds="http://schemas.openxmlformats.org/officeDocument/2006/customXml" ds:itemID="{95325C6D-B075-482F-AD41-A7A0E8E149D7}">
  <ds:schemaRefs/>
</ds:datastoreItem>
</file>

<file path=customXml/itemProps10.xml><?xml version="1.0" encoding="utf-8"?>
<ds:datastoreItem xmlns:ds="http://schemas.openxmlformats.org/officeDocument/2006/customXml" ds:itemID="{D0E8325C-AC27-46BA-B0C4-E725EFFDE484}">
  <ds:schemaRefs/>
</ds:datastoreItem>
</file>

<file path=customXml/itemProps11.xml><?xml version="1.0" encoding="utf-8"?>
<ds:datastoreItem xmlns:ds="http://schemas.openxmlformats.org/officeDocument/2006/customXml" ds:itemID="{3053BF9E-3D59-4155-82F4-5610AFC7CA5A}">
  <ds:schemaRefs/>
</ds:datastoreItem>
</file>

<file path=customXml/itemProps12.xml><?xml version="1.0" encoding="utf-8"?>
<ds:datastoreItem xmlns:ds="http://schemas.openxmlformats.org/officeDocument/2006/customXml" ds:itemID="{EE1A3CE8-2A0E-4AD5-A545-A9865DD51EAF}">
  <ds:schemaRefs/>
</ds:datastoreItem>
</file>

<file path=customXml/itemProps13.xml><?xml version="1.0" encoding="utf-8"?>
<ds:datastoreItem xmlns:ds="http://schemas.openxmlformats.org/officeDocument/2006/customXml" ds:itemID="{62A2BA6C-6E91-4D13-93E0-DD317F5FD220}">
  <ds:schemaRefs/>
</ds:datastoreItem>
</file>

<file path=customXml/itemProps14.xml><?xml version="1.0" encoding="utf-8"?>
<ds:datastoreItem xmlns:ds="http://schemas.openxmlformats.org/officeDocument/2006/customXml" ds:itemID="{4361F139-D1AE-4AFD-8DD7-2B78009FE99D}">
  <ds:schemaRefs/>
</ds:datastoreItem>
</file>

<file path=customXml/itemProps15.xml><?xml version="1.0" encoding="utf-8"?>
<ds:datastoreItem xmlns:ds="http://schemas.openxmlformats.org/officeDocument/2006/customXml" ds:itemID="{F917ADEA-A456-44D3-BF56-A6C1ACC85D44}">
  <ds:schemaRefs/>
</ds:datastoreItem>
</file>

<file path=customXml/itemProps16.xml><?xml version="1.0" encoding="utf-8"?>
<ds:datastoreItem xmlns:ds="http://schemas.openxmlformats.org/officeDocument/2006/customXml" ds:itemID="{3F1D3D12-E186-4AFA-AF00-551F4F7DF741}">
  <ds:schemaRefs/>
</ds:datastoreItem>
</file>

<file path=customXml/itemProps17.xml><?xml version="1.0" encoding="utf-8"?>
<ds:datastoreItem xmlns:ds="http://schemas.openxmlformats.org/officeDocument/2006/customXml" ds:itemID="{D0DE42DD-68E8-41CF-89EE-877B512F7699}">
  <ds:schemaRefs/>
</ds:datastoreItem>
</file>

<file path=customXml/itemProps18.xml><?xml version="1.0" encoding="utf-8"?>
<ds:datastoreItem xmlns:ds="http://schemas.openxmlformats.org/officeDocument/2006/customXml" ds:itemID="{DEA9F9A2-0C4A-4B93-91EE-CBE45FB824E2}">
  <ds:schemaRefs/>
</ds:datastoreItem>
</file>

<file path=customXml/itemProps19.xml><?xml version="1.0" encoding="utf-8"?>
<ds:datastoreItem xmlns:ds="http://schemas.openxmlformats.org/officeDocument/2006/customXml" ds:itemID="{0FB7DEB0-5368-4712-A6A3-377D3F787452}">
  <ds:schemaRefs/>
</ds:datastoreItem>
</file>

<file path=customXml/itemProps20.xml><?xml version="1.0" encoding="utf-8"?>
<ds:datastoreItem xmlns:ds="http://schemas.openxmlformats.org/officeDocument/2006/customXml" ds:itemID="{999537DF-5229-43AE-955F-2863EA114488}">
  <ds:schemaRefs/>
</ds:datastoreItem>
</file>

<file path=customXml/itemProps21.xml><?xml version="1.0" encoding="utf-8"?>
<ds:datastoreItem xmlns:ds="http://schemas.openxmlformats.org/officeDocument/2006/customXml" ds:itemID="{43AE8225-3B98-47D3-AAD8-54F9B172C45C}">
  <ds:schemaRefs/>
</ds:datastoreItem>
</file>

<file path=customXml/itemProps22.xml><?xml version="1.0" encoding="utf-8"?>
<ds:datastoreItem xmlns:ds="http://schemas.openxmlformats.org/officeDocument/2006/customXml" ds:itemID="{BDB28D0E-386D-4343-A5BB-21B79D90672E}">
  <ds:schemaRefs/>
</ds:datastoreItem>
</file>

<file path=customXml/itemProps23.xml><?xml version="1.0" encoding="utf-8"?>
<ds:datastoreItem xmlns:ds="http://schemas.openxmlformats.org/officeDocument/2006/customXml" ds:itemID="{F7839A7F-4F4D-4A48-B085-3B9F5D89D4AF}">
  <ds:schemaRefs/>
</ds:datastoreItem>
</file>

<file path=customXml/itemProps24.xml><?xml version="1.0" encoding="utf-8"?>
<ds:datastoreItem xmlns:ds="http://schemas.openxmlformats.org/officeDocument/2006/customXml" ds:itemID="{3E7F512C-E3D1-4D0A-B0D9-197578BD80C5}">
  <ds:schemaRefs/>
</ds:datastoreItem>
</file>

<file path=customXml/itemProps25.xml><?xml version="1.0" encoding="utf-8"?>
<ds:datastoreItem xmlns:ds="http://schemas.openxmlformats.org/officeDocument/2006/customXml" ds:itemID="{D0CE0481-F8D3-46DA-82EB-AFAAF867C9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Admissions</vt:lpstr>
      <vt:lpstr>Departments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2026-06-24T10:26:34Z</dcterms:created>
  <dcterms:modified xsi:type="dcterms:W3CDTF">2026-07-08T11:33:08Z</dcterms:modified>
</cp:coreProperties>
</file>